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Users\smacdurmon\Desktop\Blank Templates\"/>
    </mc:Choice>
  </mc:AlternateContent>
  <xr:revisionPtr revIDLastSave="0" documentId="13_ncr:1_{28F6EC98-FB47-49B1-86F6-545ABCB23EEA}" xr6:coauthVersionLast="45" xr6:coauthVersionMax="45" xr10:uidLastSave="{00000000-0000-0000-0000-000000000000}"/>
  <bookViews>
    <workbookView xWindow="57480" yWindow="-90" windowWidth="20730" windowHeight="11160" tabRatio="651" xr2:uid="{84280B5D-C09D-4021-A13E-9D891EFFD7C5}"/>
  </bookViews>
  <sheets>
    <sheet name="CBP Instructions" sheetId="13" r:id="rId1"/>
    <sheet name="FAQs" sheetId="29" r:id="rId2"/>
    <sheet name="Planned and Progress BMPs" sheetId="25" r:id="rId3"/>
    <sheet name="Historical BMP Records" sheetId="1" r:id="rId4"/>
    <sheet name="CAST 2017 Progress v7" sheetId="18" state="hidden" r:id="rId5"/>
    <sheet name="Historical Comparison" sheetId="24" state="hidden" r:id="rId6"/>
    <sheet name="Jurisdiction Reference" sheetId="11" state="hidden" r:id="rId7"/>
    <sheet name="BMP_Names" sheetId="2" state="hidden" r:id="rId8"/>
    <sheet name="Localities" sheetId="3" state="hidden" r:id="rId9"/>
    <sheet name="HUCS" sheetId="4" state="hidden" r:id="rId10"/>
    <sheet name="LandUse" sheetId="5" state="hidden" r:id="rId11"/>
    <sheet name="Previous Practice Names" sheetId="21" state="hidden" r:id="rId12"/>
    <sheet name="Historical BMP Reference" sheetId="22" r:id="rId13"/>
    <sheet name="BMP Records, 1985 - 2019" sheetId="27" state="hidden" r:id="rId14"/>
    <sheet name="County" sheetId="26" state="hidden" r:id="rId15"/>
  </sheets>
  <definedNames>
    <definedName name="_2yr_End">'Historical BMP Reference'!$D$38</definedName>
    <definedName name="_2yr_Start">'Historical BMP Reference'!$D$37</definedName>
    <definedName name="_AgencyName">'Historical BMP Reference'!$C$24:$C$24</definedName>
    <definedName name="_BMPName" comment="Picklist of BMP Names">BMP_Names!$A$2:$A$90</definedName>
    <definedName name="_Explanation" localSheetId="5">OFFSET('Historical BMP Reference'!$A$111, MATCH('Historical Comparison'!$A1, 'Historical BMP Reference'!$A$111:$A$127, 0)-1, 1, COUNTIF('Historical BMP Reference'!$A$111:$A$127, 'Historical Comparison'!$A1),1)</definedName>
    <definedName name="_Explanation" localSheetId="2">OFFSET('Historical BMP Reference'!$A$111, MATCH('Planned and Progress BMPs'!#REF!, 'Historical BMP Reference'!$A$111:$A$127, 0)-1, 1, COUNTIF('Historical BMP Reference'!$A$111:$A$127, 'Planned and Progress BMPs'!#REF!),1)</definedName>
    <definedName name="_Explanation" comment="Conditional picklist based on FY17 Status.">OFFSET('Historical BMP Reference'!$A$111, MATCH('Historical BMP Records'!$A1, 'Historical BMP Reference'!$A$111:$A$127, 0)-1, 1, COUNTIF('Historical BMP Reference'!$A$111:$A$127, 'Historical BMP Records'!$A1),1)</definedName>
    <definedName name="_FacName">'Historical BMP Reference'!$A$16:$A$37</definedName>
    <definedName name="_xlnm._FilterDatabase" localSheetId="3" hidden="1">'Historical BMP Records'!$D$1:$AT$1</definedName>
    <definedName name="_xlnm._FilterDatabase" localSheetId="5" hidden="1">'Historical Comparison'!$H$1:$AT$1</definedName>
    <definedName name="_xlnm._FilterDatabase" localSheetId="2" hidden="1">'Planned and Progress BMPs'!$A$1:$AQ$1</definedName>
    <definedName name="_FY17BMPName" localSheetId="5">FY17PracNames[BMP Name]</definedName>
    <definedName name="_FY17BMPName" localSheetId="2">FY17PracNames[BMP Name]</definedName>
    <definedName name="_FY17BMPName">FY17PracNames[BMP Name]</definedName>
    <definedName name="_FYEnd">DATE(2020, 7, 1)</definedName>
    <definedName name="_FYStart">DATE(2019, 7, 1)</definedName>
    <definedName name="_HistBMPStatus" comment="Picklist for the status of historical BMPs. ">'Historical BMP Reference'!$C$19:$C$21</definedName>
    <definedName name="_HUC12" comment="Picklist of HUC12 Codes">HUCS!$A$2:$A$253</definedName>
    <definedName name="_InspExp">'Historical BMP Reference'!$D$35</definedName>
    <definedName name="_InspInit">'Historical BMP Reference'!$D$36</definedName>
    <definedName name="_InspStatus" comment="Picklist for the status of inspections and maintenance. ">'Historical BMP Reference'!$C$28:$C$30</definedName>
    <definedName name="_Landuse" comment="Conditional picklist based on BMP Name">LandUse!$A$2:$A$37</definedName>
    <definedName name="_Localities" comment="Picklist of Localities">Localities!$A$2:$A$68</definedName>
    <definedName name="_Measures" localSheetId="5">OFFSET(BMP_Names!$G$1,MATCH('Historical Comparison'!XFC1,BMP_Names!$G:$G,0)-1,1,COUNTIF(BMP_Names!$G:$G,'Historical Comparison'!XFC1),1)</definedName>
    <definedName name="_Measures" localSheetId="2">OFFSET(BMP_Names!$G$1,MATCH('Planned and Progress BMPs'!XFC1,BMP_Names!$G:$G,0)-1,1,COUNTIF(BMP_Names!$G:$G,'Planned and Progress BMPs'!XFC1),1)</definedName>
    <definedName name="_Measures" comment="Conditional picklist based on BMP Name">OFFSET(BMP_Names!$G$1,MATCH('Historical BMP Records'!XFC1,BMP_Names!$G:$G,0)-1,1,COUNTIF(BMP_Names!$G:$G,'Historical BMP Records'!XFC1),1)</definedName>
    <definedName name="_ProgBMPStatus">'Historical BMP Reference'!$C$8:$C$12</definedName>
    <definedName name="_ProtocolReductCalcYN">'Historical BMP Reference'!$A$103:$A$104</definedName>
    <definedName name="_RecordStatus" comment="Picklist for Credit Status">'Historical BMP Reference'!$A$107:$A$109</definedName>
    <definedName name="_Units" localSheetId="5">IFERROR(VLOOKUP('Historical Comparison'!$R1&amp;'Historical Comparison'!$T1,BMP_Names!$I:$J,2,FALSE),"")</definedName>
    <definedName name="_Units" localSheetId="2">IFERROR(VLOOKUP('Planned and Progress BMPs'!$J1&amp;'Planned and Progress BMPs'!$L1,BMP_Names!$I:$J,2,FALSE),"")</definedName>
    <definedName name="_Units">IFERROR(VLOOKUP('Historical BMP Records'!$M1&amp;'Historical BMP Records'!$O1,BMP_Names!$I:$J,2,FALSE),"")</definedName>
    <definedName name="BMPs_ProtocolReductCalc">{"Stream Restoration","Shoreline Management","Stream Restoration Urban","Urban Shoreline Management","Urban Shoreline Non-Vegetated","Urban Shoreline Vegetated","Urban Stream Restoration"}</definedName>
    <definedName name="_xlnm.Print_Area" localSheetId="13">'BMP Records, 1985 - 2019'!#REF!</definedName>
    <definedName name="_xlnm.Print_Area" localSheetId="7">BMP_Names!$A$1:$E$337,BMP_Names!$G$1:$J$1504</definedName>
    <definedName name="_xlnm.Print_Area" localSheetId="0">'CBP Instructions'!$A$1:$C$40</definedName>
    <definedName name="_xlnm.Print_Area" localSheetId="3">'Historical BMP Records'!$G$1:$AT$1</definedName>
    <definedName name="_xlnm.Print_Area" localSheetId="12">'Historical BMP Reference'!$A$1:$E$127</definedName>
    <definedName name="_xlnm.Print_Area" localSheetId="5">'Historical Comparison'!$K$1:$AT$1</definedName>
    <definedName name="_xlnm.Print_Area" localSheetId="9">HUCS!$A$1:$B$1248</definedName>
    <definedName name="_xlnm.Print_Area" localSheetId="6">'Jurisdiction Reference'!$A$1:$B$11,'Jurisdiction Reference'!$C$1:$D$27,'Jurisdiction Reference'!$E$2:$F$9,'Jurisdiction Reference'!$G$2:$H$3</definedName>
    <definedName name="_xlnm.Print_Area" localSheetId="10">LandUse!$A$1:$A$37</definedName>
    <definedName name="_xlnm.Print_Area" localSheetId="2">'Planned and Progress BMPs'!$D$1:$AQ$1</definedName>
    <definedName name="_xlnm.Print_Titles" localSheetId="13">'BMP Records, 1985 - 2019'!$2:$2</definedName>
    <definedName name="_xlnm.Print_Titles" localSheetId="7">BMP_Names!$1:$1</definedName>
    <definedName name="_xlnm.Print_Titles" localSheetId="0">'CBP Instructions'!$1:$2</definedName>
    <definedName name="_xlnm.Print_Titles" localSheetId="3">'Historical BMP Records'!$1:$1</definedName>
    <definedName name="_xlnm.Print_Titles" localSheetId="5">'Historical Comparison'!$1:$1</definedName>
    <definedName name="_xlnm.Print_Titles" localSheetId="9">HUCS!$1:$1</definedName>
    <definedName name="_xlnm.Print_Titles" localSheetId="6">'Jurisdiction Reference'!$1:$1</definedName>
    <definedName name="_xlnm.Print_Titles" localSheetId="2">'Planned and Progress BMPs'!$1:$1</definedName>
    <definedName name="Protocol_Reductions_Calculated">{"Stream Restoration","Shoreline Management","Stream Restoration Urban","Urban Shoreline Management","Urban Shoreline Non-Vegetated","Urban Shoreline Vegetated","Urban Stream Restoration"}</definedName>
    <definedName name="unit">IFERROR(VLOOKUP(#REF!&amp;#REF!, MeasureUnit_LU, 4, FALSE),"")</definedName>
    <definedName name="Val_DateMax">'Historical BMP Reference'!$H$4</definedName>
    <definedName name="Val_DateMin">'Historical BMP Reference'!$H$3</definedName>
    <definedName name="Val_LatMax">'Historical BMP Reference'!$H$8</definedName>
    <definedName name="Val_LatMin">'Historical BMP Reference'!$H$7</definedName>
    <definedName name="Val_LongMax">'Historical BMP Reference'!$H$10</definedName>
    <definedName name="Val_LongMin">'Historical BMP Reference'!$H$9</definedName>
    <definedName name="Val_YearMax">'Historical BMP Reference'!$H$6</definedName>
    <definedName name="Val_YearMin">'Historical BMP Reference'!$H$5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4" i="29" l="1"/>
  <c r="B90" i="29"/>
  <c r="B86" i="29"/>
  <c r="B76" i="29"/>
  <c r="B72" i="29"/>
  <c r="B68" i="29"/>
  <c r="B64" i="29"/>
  <c r="B58" i="29"/>
  <c r="B53" i="29"/>
  <c r="B46" i="29"/>
  <c r="B40" i="29"/>
  <c r="B36" i="29"/>
  <c r="B28" i="29"/>
  <c r="B19" i="29"/>
  <c r="CN2" i="24" l="1"/>
  <c r="CN3" i="24"/>
  <c r="CN4" i="24"/>
  <c r="CN5" i="24"/>
  <c r="CN6" i="24"/>
  <c r="CN7" i="24"/>
  <c r="CN8" i="24"/>
  <c r="CN9" i="24"/>
  <c r="CN10" i="24"/>
  <c r="CN11" i="24"/>
  <c r="CN12" i="24"/>
  <c r="CN13" i="24"/>
  <c r="CN14" i="24"/>
  <c r="CN15" i="24"/>
  <c r="CN16" i="24"/>
  <c r="CN17" i="24"/>
  <c r="CN18" i="24"/>
  <c r="CN19" i="24"/>
  <c r="CN20" i="24"/>
  <c r="CN21" i="24"/>
  <c r="CN22" i="24"/>
  <c r="CN23" i="24"/>
  <c r="CN24" i="24"/>
  <c r="CN25" i="24"/>
  <c r="CN26" i="24"/>
  <c r="CN27" i="24"/>
  <c r="CN28" i="24"/>
  <c r="CN29" i="24"/>
  <c r="CN30" i="24"/>
  <c r="CN31" i="24"/>
  <c r="CN32" i="24"/>
  <c r="CN33" i="24"/>
  <c r="CN34" i="24"/>
  <c r="CN35" i="24"/>
  <c r="CN36" i="24"/>
  <c r="CN37" i="24"/>
  <c r="CN38" i="24"/>
  <c r="CN39" i="24"/>
  <c r="CN40" i="24"/>
  <c r="CN41" i="24"/>
  <c r="CN42" i="24"/>
  <c r="CN43" i="24"/>
  <c r="CN44" i="24"/>
  <c r="CN45" i="24"/>
  <c r="CN46" i="24"/>
  <c r="CN47" i="24"/>
  <c r="CN48" i="24"/>
  <c r="CN49" i="24"/>
  <c r="CN50" i="24"/>
  <c r="CN51" i="24"/>
  <c r="CN52" i="24"/>
  <c r="CN53" i="24"/>
  <c r="CN54" i="24"/>
  <c r="CN55" i="24"/>
  <c r="CN56" i="24"/>
  <c r="CN57" i="24"/>
  <c r="CN58" i="24"/>
  <c r="CN59" i="24"/>
  <c r="CN60" i="24"/>
  <c r="CN61" i="24"/>
  <c r="CN62" i="24"/>
  <c r="CN63" i="24"/>
  <c r="CN64" i="24"/>
  <c r="CN65" i="24"/>
  <c r="CN66" i="24"/>
  <c r="CN67" i="24"/>
  <c r="CN68" i="24"/>
  <c r="CN69" i="24"/>
  <c r="CN70" i="24"/>
  <c r="CN71" i="24"/>
  <c r="CN72" i="24"/>
  <c r="CN73" i="24"/>
  <c r="CN74" i="24"/>
  <c r="CN75" i="24"/>
  <c r="CN76" i="24"/>
  <c r="CN77" i="24"/>
  <c r="CN78" i="24"/>
  <c r="CN79" i="24"/>
  <c r="CN80" i="24"/>
  <c r="CN81" i="24"/>
  <c r="CN82" i="24"/>
  <c r="CN83" i="24"/>
  <c r="CN84" i="24"/>
  <c r="CN85" i="24"/>
  <c r="CN86" i="24"/>
  <c r="CN87" i="24"/>
  <c r="CN88" i="24"/>
  <c r="CN89" i="24"/>
  <c r="CN90" i="24"/>
  <c r="CN91" i="24"/>
  <c r="CN92" i="24"/>
  <c r="CN93" i="24"/>
  <c r="CN94" i="24"/>
  <c r="CN95" i="24"/>
  <c r="CN96" i="24"/>
  <c r="CN97" i="24"/>
  <c r="CN98" i="24"/>
  <c r="CN99" i="24"/>
  <c r="CN100" i="24"/>
  <c r="CN101" i="24"/>
  <c r="CN102" i="24"/>
  <c r="CN103" i="24"/>
  <c r="CN104" i="24"/>
  <c r="CN105" i="24"/>
  <c r="CN106" i="24"/>
  <c r="CN107" i="24"/>
  <c r="CN108" i="24"/>
  <c r="CN109" i="24"/>
  <c r="CN110" i="24"/>
  <c r="CN111" i="24"/>
  <c r="CN112" i="24"/>
  <c r="CN113" i="24"/>
  <c r="CN114" i="24"/>
  <c r="CN115" i="24"/>
  <c r="CN116" i="24"/>
  <c r="CN117" i="24"/>
  <c r="CN118" i="24"/>
  <c r="CN119" i="24"/>
  <c r="CN120" i="24"/>
  <c r="CN121" i="24"/>
  <c r="CN122" i="24"/>
  <c r="CN123" i="24"/>
  <c r="CN124" i="24"/>
  <c r="CN125" i="24"/>
  <c r="CN126" i="24"/>
  <c r="CN127" i="24"/>
  <c r="CN128" i="24"/>
  <c r="CN129" i="24"/>
  <c r="CN130" i="24"/>
  <c r="CN131" i="24"/>
  <c r="CN132" i="24"/>
  <c r="CN133" i="24"/>
  <c r="CN134" i="24"/>
  <c r="CN135" i="24"/>
  <c r="CN136" i="24"/>
  <c r="CN137" i="24"/>
  <c r="CN138" i="24"/>
  <c r="CN139" i="24"/>
  <c r="CN140" i="24"/>
  <c r="CN141" i="24"/>
  <c r="CN142" i="24"/>
  <c r="CN143" i="24"/>
  <c r="CN144" i="24"/>
  <c r="CN145" i="24"/>
  <c r="CN146" i="24"/>
  <c r="CN147" i="24"/>
  <c r="CN148" i="24"/>
  <c r="CN149" i="24"/>
  <c r="CN150" i="24"/>
  <c r="CN151" i="24"/>
  <c r="CN152" i="24"/>
  <c r="CN153" i="24"/>
  <c r="CN154" i="24"/>
  <c r="CN155" i="24"/>
  <c r="CN156" i="24"/>
  <c r="CN157" i="24"/>
  <c r="CN158" i="24"/>
  <c r="CN159" i="24"/>
  <c r="CN160" i="24"/>
  <c r="CN161" i="24"/>
  <c r="CN162" i="24"/>
  <c r="CN163" i="24"/>
  <c r="CN164" i="24"/>
  <c r="CN165" i="24"/>
  <c r="CN166" i="24"/>
  <c r="CN167" i="24"/>
  <c r="CN168" i="24"/>
  <c r="CN169" i="24"/>
  <c r="CN170" i="24"/>
  <c r="CN171" i="24"/>
  <c r="CN172" i="24"/>
  <c r="CN173" i="24"/>
  <c r="CN174" i="24"/>
  <c r="CN175" i="24"/>
  <c r="CN176" i="24"/>
  <c r="CN177" i="24"/>
  <c r="CN178" i="24"/>
  <c r="CN179" i="24"/>
  <c r="CN180" i="24"/>
  <c r="CN181" i="24"/>
  <c r="CN182" i="24"/>
  <c r="CN183" i="24"/>
  <c r="CN184" i="24"/>
  <c r="CN185" i="24"/>
  <c r="CN186" i="24"/>
  <c r="CN187" i="24"/>
  <c r="CN188" i="24"/>
  <c r="CN189" i="24"/>
  <c r="CN190" i="24"/>
  <c r="CN191" i="24"/>
  <c r="CN192" i="24"/>
  <c r="CN193" i="24"/>
  <c r="CN194" i="24"/>
  <c r="CN195" i="24"/>
  <c r="CN196" i="24"/>
  <c r="CN197" i="24"/>
  <c r="CN198" i="24"/>
  <c r="CN199" i="24"/>
  <c r="CN200" i="24"/>
  <c r="CN201" i="24"/>
  <c r="CN202" i="24"/>
  <c r="CN203" i="24"/>
  <c r="CN204" i="24"/>
  <c r="CN205" i="24"/>
  <c r="CN206" i="24"/>
  <c r="CN207" i="24"/>
  <c r="CN208" i="24"/>
  <c r="CN209" i="24"/>
  <c r="CN210" i="24"/>
  <c r="CN211" i="24"/>
  <c r="CN212" i="24"/>
  <c r="CN213" i="24"/>
  <c r="CN214" i="24"/>
  <c r="CN215" i="24"/>
  <c r="CN216" i="24"/>
  <c r="CN217" i="24"/>
  <c r="CN218" i="24"/>
  <c r="CN219" i="24"/>
  <c r="CN220" i="24"/>
  <c r="CN221" i="24"/>
  <c r="CN222" i="24"/>
  <c r="CN223" i="24"/>
  <c r="CN224" i="24"/>
  <c r="CN225" i="24"/>
  <c r="CN226" i="24"/>
  <c r="CN227" i="24"/>
  <c r="CN228" i="24"/>
  <c r="CN229" i="24"/>
  <c r="CN230" i="24"/>
  <c r="CN231" i="24"/>
  <c r="CN232" i="24"/>
  <c r="CN233" i="24"/>
  <c r="CN234" i="24"/>
  <c r="CN235" i="24"/>
  <c r="CN236" i="24"/>
  <c r="CN237" i="24"/>
  <c r="CN238" i="24"/>
  <c r="CN239" i="24"/>
  <c r="CN240" i="24"/>
  <c r="CN241" i="24"/>
  <c r="CN242" i="24"/>
  <c r="CN243" i="24"/>
  <c r="CN244" i="24"/>
  <c r="CN245" i="24"/>
  <c r="CN246" i="24"/>
  <c r="CN247" i="24"/>
  <c r="CN248" i="24"/>
  <c r="CN249" i="24"/>
  <c r="CN250" i="24"/>
  <c r="CN251" i="24"/>
  <c r="CN252" i="24"/>
  <c r="CN253" i="24"/>
  <c r="CN254" i="24"/>
  <c r="CN255" i="24"/>
  <c r="CN256" i="24"/>
  <c r="CN257" i="24"/>
  <c r="CN258" i="24"/>
  <c r="CN259" i="24"/>
  <c r="CN260" i="24"/>
  <c r="CN261" i="24"/>
  <c r="CN262" i="24"/>
  <c r="CN263" i="24"/>
  <c r="CN264" i="24"/>
  <c r="CN265" i="24"/>
  <c r="CN266" i="24"/>
  <c r="CN267" i="24"/>
  <c r="CN268" i="24"/>
  <c r="CN269" i="24"/>
  <c r="CN270" i="24"/>
  <c r="CN271" i="24"/>
  <c r="CN272" i="24"/>
  <c r="CN273" i="24"/>
  <c r="CN274" i="24"/>
  <c r="CN275" i="24"/>
  <c r="CN276" i="24"/>
  <c r="CN277" i="24"/>
  <c r="CN278" i="24"/>
  <c r="CN279" i="24"/>
  <c r="CN280" i="24"/>
  <c r="CN281" i="24"/>
  <c r="CN282" i="24"/>
  <c r="CN283" i="24"/>
  <c r="CN284" i="24"/>
  <c r="CN285" i="24"/>
  <c r="CN286" i="24"/>
  <c r="CN287" i="24"/>
  <c r="CN288" i="24"/>
  <c r="CN289" i="24"/>
  <c r="CN290" i="24"/>
  <c r="CN291" i="24"/>
  <c r="CN292" i="24"/>
  <c r="CN293" i="24"/>
  <c r="CN294" i="24"/>
  <c r="CN295" i="24"/>
  <c r="CN296" i="24"/>
  <c r="CN297" i="24"/>
  <c r="CN298" i="24"/>
  <c r="CN299" i="24"/>
  <c r="CN300" i="24"/>
  <c r="CN301" i="24"/>
  <c r="CN302" i="24"/>
  <c r="CN303" i="24"/>
  <c r="CN304" i="24"/>
  <c r="CN305" i="24"/>
  <c r="CN306" i="24"/>
  <c r="CN307" i="24"/>
  <c r="CN308" i="24"/>
  <c r="CN309" i="24"/>
  <c r="CN310" i="24"/>
  <c r="CN311" i="24"/>
  <c r="CN312" i="24"/>
  <c r="CN313" i="24"/>
  <c r="CN314" i="24"/>
  <c r="CN315" i="24"/>
  <c r="CN316" i="24"/>
  <c r="CN317" i="24"/>
  <c r="CN318" i="24"/>
  <c r="CN319" i="24"/>
  <c r="CN320" i="24"/>
  <c r="CN321" i="24"/>
  <c r="CN322" i="24"/>
  <c r="CN323" i="24"/>
  <c r="CN324" i="24"/>
  <c r="CN325" i="24"/>
  <c r="CN326" i="24"/>
  <c r="CN327" i="24"/>
  <c r="CN328" i="24"/>
  <c r="CN329" i="24"/>
  <c r="CN330" i="24"/>
  <c r="CN331" i="24"/>
  <c r="CN332" i="24"/>
  <c r="CN333" i="24"/>
  <c r="CN334" i="24"/>
  <c r="CN335" i="24"/>
  <c r="CN336" i="24"/>
  <c r="CN337" i="24"/>
  <c r="CN338" i="24"/>
  <c r="CN339" i="24"/>
  <c r="CN340" i="24"/>
  <c r="CN341" i="24"/>
  <c r="CN342" i="24"/>
  <c r="CN343" i="24"/>
  <c r="CN344" i="24"/>
  <c r="AW298" i="24" l="1"/>
  <c r="AW311" i="24"/>
  <c r="AW312" i="24"/>
  <c r="AW313" i="24"/>
  <c r="AW314" i="24"/>
  <c r="AW315" i="24"/>
  <c r="AW316" i="24"/>
  <c r="AW317" i="24"/>
  <c r="AW318" i="24"/>
  <c r="AW319" i="24"/>
  <c r="AW320" i="24"/>
  <c r="AW321" i="24"/>
  <c r="AW322" i="24"/>
  <c r="AW323" i="24"/>
  <c r="AW324" i="24"/>
  <c r="AW325" i="24"/>
  <c r="AW326" i="24"/>
  <c r="AW327" i="24"/>
  <c r="AW328" i="24"/>
  <c r="AW329" i="24"/>
  <c r="AW330" i="24"/>
  <c r="AW331" i="24"/>
  <c r="AW332" i="24"/>
  <c r="AW333" i="24"/>
  <c r="AW334" i="24"/>
  <c r="AW335" i="24"/>
  <c r="AW336" i="24"/>
  <c r="AW337" i="24"/>
  <c r="AW338" i="24"/>
  <c r="AW339" i="24"/>
  <c r="AW340" i="24"/>
  <c r="AW341" i="24"/>
  <c r="AW342" i="24"/>
  <c r="AW343" i="24"/>
  <c r="AW344" i="24"/>
  <c r="AV298" i="24"/>
  <c r="AV311" i="24"/>
  <c r="AV312" i="24"/>
  <c r="AV313" i="24"/>
  <c r="AV314" i="24"/>
  <c r="AV315" i="24"/>
  <c r="AV316" i="24"/>
  <c r="AV317" i="24"/>
  <c r="AV318" i="24"/>
  <c r="AV319" i="24"/>
  <c r="AV320" i="24"/>
  <c r="AV321" i="24"/>
  <c r="AV322" i="24"/>
  <c r="AV323" i="24"/>
  <c r="AV324" i="24"/>
  <c r="AV325" i="24"/>
  <c r="AV326" i="24"/>
  <c r="AV327" i="24"/>
  <c r="AV328" i="24"/>
  <c r="AV329" i="24"/>
  <c r="AV330" i="24"/>
  <c r="AV331" i="24"/>
  <c r="AV332" i="24"/>
  <c r="AV333" i="24"/>
  <c r="AV334" i="24"/>
  <c r="AV335" i="24"/>
  <c r="AV336" i="24"/>
  <c r="AV337" i="24"/>
  <c r="AV338" i="24"/>
  <c r="AV339" i="24"/>
  <c r="AV340" i="24"/>
  <c r="AV341" i="24"/>
  <c r="AV342" i="24"/>
  <c r="AV343" i="24"/>
  <c r="AV344" i="24"/>
  <c r="AU298" i="24"/>
  <c r="AU311" i="24"/>
  <c r="AU312" i="24"/>
  <c r="AU313" i="24"/>
  <c r="AU314" i="24"/>
  <c r="AU315" i="24"/>
  <c r="AU316" i="24"/>
  <c r="AU317" i="24"/>
  <c r="AU318" i="24"/>
  <c r="AU319" i="24"/>
  <c r="AU320" i="24"/>
  <c r="AU321" i="24"/>
  <c r="AU322" i="24"/>
  <c r="AU323" i="24"/>
  <c r="AU324" i="24"/>
  <c r="AU325" i="24"/>
  <c r="AU326" i="24"/>
  <c r="AU327" i="24"/>
  <c r="AU328" i="24"/>
  <c r="AU329" i="24"/>
  <c r="AU330" i="24"/>
  <c r="AU331" i="24"/>
  <c r="AU332" i="24"/>
  <c r="AU333" i="24"/>
  <c r="AU334" i="24"/>
  <c r="AU335" i="24"/>
  <c r="AU336" i="24"/>
  <c r="AU337" i="24"/>
  <c r="AU338" i="24"/>
  <c r="AU339" i="24"/>
  <c r="AU340" i="24"/>
  <c r="AU341" i="24"/>
  <c r="AU342" i="24"/>
  <c r="AU343" i="24"/>
  <c r="AU344" i="24"/>
  <c r="CM2" i="24"/>
  <c r="CM3" i="24"/>
  <c r="CM4" i="24"/>
  <c r="CM5" i="24"/>
  <c r="CM6" i="24"/>
  <c r="CM7" i="24"/>
  <c r="CM8" i="24"/>
  <c r="CM9" i="24"/>
  <c r="CM10" i="24"/>
  <c r="CM11" i="24"/>
  <c r="CM12" i="24"/>
  <c r="CM13" i="24"/>
  <c r="CM14" i="24"/>
  <c r="CM15" i="24"/>
  <c r="CM16" i="24"/>
  <c r="CM17" i="24"/>
  <c r="CM18" i="24"/>
  <c r="CM19" i="24"/>
  <c r="CM20" i="24"/>
  <c r="CM21" i="24"/>
  <c r="CM22" i="24"/>
  <c r="CM23" i="24"/>
  <c r="CM24" i="24"/>
  <c r="CM25" i="24"/>
  <c r="CM26" i="24"/>
  <c r="CM27" i="24"/>
  <c r="CM28" i="24"/>
  <c r="CM29" i="24"/>
  <c r="CM30" i="24"/>
  <c r="CM31" i="24"/>
  <c r="CM32" i="24"/>
  <c r="CM33" i="24"/>
  <c r="CM34" i="24"/>
  <c r="CM35" i="24"/>
  <c r="CM36" i="24"/>
  <c r="CM37" i="24"/>
  <c r="CM38" i="24"/>
  <c r="CM39" i="24"/>
  <c r="CM40" i="24"/>
  <c r="CM41" i="24"/>
  <c r="CM42" i="24"/>
  <c r="CM43" i="24"/>
  <c r="CM44" i="24"/>
  <c r="CM45" i="24"/>
  <c r="CM46" i="24"/>
  <c r="CM47" i="24"/>
  <c r="CM48" i="24"/>
  <c r="CM49" i="24"/>
  <c r="CM50" i="24"/>
  <c r="CM51" i="24"/>
  <c r="CM52" i="24"/>
  <c r="CM53" i="24"/>
  <c r="CM54" i="24"/>
  <c r="CM55" i="24"/>
  <c r="CM56" i="24"/>
  <c r="CM57" i="24"/>
  <c r="CM58" i="24"/>
  <c r="CM59" i="24"/>
  <c r="CM60" i="24"/>
  <c r="CM61" i="24"/>
  <c r="CM62" i="24"/>
  <c r="CM63" i="24"/>
  <c r="CM64" i="24"/>
  <c r="CM65" i="24"/>
  <c r="CM66" i="24"/>
  <c r="CM67" i="24"/>
  <c r="CM68" i="24"/>
  <c r="CM69" i="24"/>
  <c r="CM70" i="24"/>
  <c r="CM71" i="24"/>
  <c r="CM72" i="24"/>
  <c r="CM73" i="24"/>
  <c r="CM74" i="24"/>
  <c r="CM75" i="24"/>
  <c r="CM76" i="24"/>
  <c r="CM77" i="24"/>
  <c r="CM78" i="24"/>
  <c r="CM79" i="24"/>
  <c r="CM80" i="24"/>
  <c r="CM81" i="24"/>
  <c r="CM82" i="24"/>
  <c r="CM83" i="24"/>
  <c r="CM84" i="24"/>
  <c r="CM85" i="24"/>
  <c r="CM86" i="24"/>
  <c r="CM87" i="24"/>
  <c r="CM88" i="24"/>
  <c r="CM89" i="24"/>
  <c r="CM90" i="24"/>
  <c r="CM91" i="24"/>
  <c r="CM92" i="24"/>
  <c r="CM93" i="24"/>
  <c r="CM94" i="24"/>
  <c r="CM95" i="24"/>
  <c r="CM96" i="24"/>
  <c r="CM97" i="24"/>
  <c r="CM98" i="24"/>
  <c r="CM99" i="24"/>
  <c r="CM100" i="24"/>
  <c r="CM101" i="24"/>
  <c r="CM102" i="24"/>
  <c r="CM103" i="24"/>
  <c r="CM104" i="24"/>
  <c r="CM105" i="24"/>
  <c r="CM106" i="24"/>
  <c r="CM107" i="24"/>
  <c r="CM108" i="24"/>
  <c r="CM109" i="24"/>
  <c r="CM110" i="24"/>
  <c r="CM111" i="24"/>
  <c r="CM112" i="24"/>
  <c r="CM113" i="24"/>
  <c r="CM114" i="24"/>
  <c r="CM115" i="24"/>
  <c r="CM116" i="24"/>
  <c r="CM117" i="24"/>
  <c r="CM118" i="24"/>
  <c r="CM119" i="24"/>
  <c r="CM120" i="24"/>
  <c r="CM121" i="24"/>
  <c r="CM122" i="24"/>
  <c r="CM123" i="24"/>
  <c r="CM124" i="24"/>
  <c r="CM125" i="24"/>
  <c r="CM126" i="24"/>
  <c r="CM127" i="24"/>
  <c r="CM128" i="24"/>
  <c r="CM129" i="24"/>
  <c r="CM130" i="24"/>
  <c r="CM131" i="24"/>
  <c r="CM132" i="24"/>
  <c r="CM133" i="24"/>
  <c r="CM134" i="24"/>
  <c r="CM135" i="24"/>
  <c r="CM136" i="24"/>
  <c r="CM137" i="24"/>
  <c r="CM138" i="24"/>
  <c r="CM139" i="24"/>
  <c r="CM140" i="24"/>
  <c r="CM141" i="24"/>
  <c r="CM142" i="24"/>
  <c r="CM143" i="24"/>
  <c r="CM144" i="24"/>
  <c r="CM145" i="24"/>
  <c r="CM146" i="24"/>
  <c r="CM147" i="24"/>
  <c r="CM148" i="24"/>
  <c r="CM149" i="24"/>
  <c r="CM150" i="24"/>
  <c r="CM151" i="24"/>
  <c r="CM152" i="24"/>
  <c r="CM153" i="24"/>
  <c r="CM154" i="24"/>
  <c r="CM155" i="24"/>
  <c r="CM156" i="24"/>
  <c r="CM157" i="24"/>
  <c r="CM158" i="24"/>
  <c r="CM159" i="24"/>
  <c r="CM160" i="24"/>
  <c r="CM161" i="24"/>
  <c r="CM162" i="24"/>
  <c r="CM163" i="24"/>
  <c r="CM164" i="24"/>
  <c r="CM165" i="24"/>
  <c r="CM166" i="24"/>
  <c r="CM167" i="24"/>
  <c r="CM168" i="24"/>
  <c r="CM169" i="24"/>
  <c r="CM170" i="24"/>
  <c r="CM171" i="24"/>
  <c r="CM172" i="24"/>
  <c r="CM173" i="24"/>
  <c r="CM174" i="24"/>
  <c r="CM175" i="24"/>
  <c r="CM176" i="24"/>
  <c r="CM177" i="24"/>
  <c r="CM178" i="24"/>
  <c r="CM179" i="24"/>
  <c r="CM180" i="24"/>
  <c r="CM181" i="24"/>
  <c r="CM182" i="24"/>
  <c r="CM183" i="24"/>
  <c r="CM184" i="24"/>
  <c r="CM185" i="24"/>
  <c r="CM186" i="24"/>
  <c r="CM187" i="24"/>
  <c r="CM188" i="24"/>
  <c r="CM189" i="24"/>
  <c r="CM190" i="24"/>
  <c r="CM191" i="24"/>
  <c r="CM192" i="24"/>
  <c r="CM193" i="24"/>
  <c r="CM194" i="24"/>
  <c r="CM195" i="24"/>
  <c r="CM196" i="24"/>
  <c r="CM197" i="24"/>
  <c r="CM198" i="24"/>
  <c r="CM199" i="24"/>
  <c r="CM200" i="24"/>
  <c r="CM201" i="24"/>
  <c r="CM202" i="24"/>
  <c r="CM203" i="24"/>
  <c r="CM204" i="24"/>
  <c r="CM205" i="24"/>
  <c r="CM206" i="24"/>
  <c r="CM207" i="24"/>
  <c r="CM208" i="24"/>
  <c r="CM209" i="24"/>
  <c r="CM210" i="24"/>
  <c r="CM211" i="24"/>
  <c r="CM212" i="24"/>
  <c r="CM213" i="24"/>
  <c r="CM214" i="24"/>
  <c r="CM215" i="24"/>
  <c r="CM216" i="24"/>
  <c r="CM217" i="24"/>
  <c r="CM218" i="24"/>
  <c r="CM219" i="24"/>
  <c r="CM220" i="24"/>
  <c r="CM221" i="24"/>
  <c r="CM222" i="24"/>
  <c r="CM223" i="24"/>
  <c r="CM224" i="24"/>
  <c r="CM225" i="24"/>
  <c r="CM226" i="24"/>
  <c r="CM227" i="24"/>
  <c r="CM228" i="24"/>
  <c r="CM229" i="24"/>
  <c r="CM230" i="24"/>
  <c r="CM231" i="24"/>
  <c r="CM232" i="24"/>
  <c r="CM233" i="24"/>
  <c r="CM234" i="24"/>
  <c r="CM235" i="24"/>
  <c r="CM236" i="24"/>
  <c r="CM237" i="24"/>
  <c r="CM238" i="24"/>
  <c r="CM239" i="24"/>
  <c r="CM240" i="24"/>
  <c r="CM241" i="24"/>
  <c r="CM242" i="24"/>
  <c r="CM243" i="24"/>
  <c r="CM244" i="24"/>
  <c r="CM245" i="24"/>
  <c r="CM246" i="24"/>
  <c r="CM247" i="24"/>
  <c r="CM248" i="24"/>
  <c r="CM249" i="24"/>
  <c r="CM250" i="24"/>
  <c r="CM251" i="24"/>
  <c r="CM252" i="24"/>
  <c r="CM253" i="24"/>
  <c r="CM254" i="24"/>
  <c r="CM255" i="24"/>
  <c r="CM256" i="24"/>
  <c r="CM257" i="24"/>
  <c r="CM258" i="24"/>
  <c r="CM259" i="24"/>
  <c r="CM260" i="24"/>
  <c r="CM261" i="24"/>
  <c r="CM262" i="24"/>
  <c r="CM263" i="24"/>
  <c r="CM264" i="24"/>
  <c r="CM265" i="24"/>
  <c r="CM266" i="24"/>
  <c r="CM267" i="24"/>
  <c r="CM268" i="24"/>
  <c r="CM269" i="24"/>
  <c r="CM270" i="24"/>
  <c r="CM271" i="24"/>
  <c r="CM272" i="24"/>
  <c r="CM273" i="24"/>
  <c r="CM274" i="24"/>
  <c r="CM275" i="24"/>
  <c r="CM276" i="24"/>
  <c r="CM277" i="24"/>
  <c r="CM278" i="24"/>
  <c r="CM279" i="24"/>
  <c r="CM280" i="24"/>
  <c r="CM281" i="24"/>
  <c r="CM282" i="24"/>
  <c r="CM283" i="24"/>
  <c r="CM284" i="24"/>
  <c r="CM285" i="24"/>
  <c r="CM286" i="24"/>
  <c r="CM287" i="24"/>
  <c r="CM288" i="24"/>
  <c r="CM289" i="24"/>
  <c r="CM290" i="24"/>
  <c r="CM291" i="24"/>
  <c r="CM292" i="24"/>
  <c r="CM293" i="24"/>
  <c r="CM294" i="24"/>
  <c r="CM295" i="24"/>
  <c r="CM296" i="24"/>
  <c r="CM297" i="24"/>
  <c r="CM298" i="24"/>
  <c r="CM299" i="24"/>
  <c r="CM300" i="24"/>
  <c r="CM301" i="24"/>
  <c r="CM302" i="24"/>
  <c r="CM303" i="24"/>
  <c r="CM304" i="24"/>
  <c r="CM305" i="24"/>
  <c r="CM306" i="24"/>
  <c r="CM307" i="24"/>
  <c r="CM308" i="24"/>
  <c r="CM309" i="24"/>
  <c r="CM310" i="24"/>
  <c r="CM311" i="24"/>
  <c r="CM312" i="24"/>
  <c r="CM313" i="24"/>
  <c r="CM314" i="24"/>
  <c r="CM315" i="24"/>
  <c r="CM316" i="24"/>
  <c r="CM317" i="24"/>
  <c r="CM318" i="24"/>
  <c r="CM319" i="24"/>
  <c r="CM320" i="24"/>
  <c r="CM321" i="24"/>
  <c r="CM322" i="24"/>
  <c r="CM323" i="24"/>
  <c r="CM324" i="24"/>
  <c r="CM325" i="24"/>
  <c r="CM326" i="24"/>
  <c r="CM327" i="24"/>
  <c r="CM328" i="24"/>
  <c r="CM329" i="24"/>
  <c r="CM330" i="24"/>
  <c r="CM331" i="24"/>
  <c r="CM332" i="24"/>
  <c r="CM333" i="24"/>
  <c r="CM334" i="24"/>
  <c r="CM335" i="24"/>
  <c r="CM336" i="24"/>
  <c r="CM337" i="24"/>
  <c r="CM338" i="24"/>
  <c r="CM339" i="24"/>
  <c r="CM340" i="24"/>
  <c r="CM341" i="24"/>
  <c r="CM342" i="24"/>
  <c r="CM343" i="24"/>
  <c r="CM344" i="24"/>
  <c r="AW2" i="24" l="1"/>
  <c r="AW3" i="24"/>
  <c r="AW4" i="24"/>
  <c r="AW5" i="24"/>
  <c r="AW6" i="24"/>
  <c r="AW7" i="24"/>
  <c r="AW8" i="24"/>
  <c r="AW9" i="24"/>
  <c r="AW10" i="24"/>
  <c r="AW11" i="24"/>
  <c r="AW12" i="24"/>
  <c r="AW13" i="24"/>
  <c r="AW14" i="24"/>
  <c r="AW15" i="24"/>
  <c r="AW16" i="24"/>
  <c r="AW17" i="24"/>
  <c r="AW18" i="24"/>
  <c r="AW31" i="24"/>
  <c r="AW33" i="24"/>
  <c r="AW34" i="24"/>
  <c r="AW35" i="24"/>
  <c r="AW36" i="24"/>
  <c r="AW37" i="24"/>
  <c r="AW38" i="24"/>
  <c r="AW39" i="24"/>
  <c r="AW40" i="24"/>
  <c r="AW41" i="24"/>
  <c r="AW42" i="24"/>
  <c r="AW43" i="24"/>
  <c r="AW44" i="24"/>
  <c r="AW45" i="24"/>
  <c r="AW46" i="24"/>
  <c r="AW47" i="24"/>
  <c r="AW48" i="24"/>
  <c r="AW49" i="24"/>
  <c r="AW50" i="24"/>
  <c r="AW51" i="24"/>
  <c r="AW52" i="24"/>
  <c r="AW53" i="24"/>
  <c r="AW54" i="24"/>
  <c r="AW55" i="24"/>
  <c r="AW56" i="24"/>
  <c r="AW57" i="24"/>
  <c r="AW58" i="24"/>
  <c r="AW59" i="24"/>
  <c r="AW60" i="24"/>
  <c r="AW61" i="24"/>
  <c r="AW62" i="24"/>
  <c r="AW63" i="24"/>
  <c r="AW64" i="24"/>
  <c r="AW65" i="24"/>
  <c r="AW66" i="24"/>
  <c r="AW67" i="24"/>
  <c r="AW68" i="24"/>
  <c r="AW69" i="24"/>
  <c r="AW70" i="24"/>
  <c r="AW71" i="24"/>
  <c r="AW72" i="24"/>
  <c r="AW73" i="24"/>
  <c r="AW74" i="24"/>
  <c r="AW75" i="24"/>
  <c r="AW76" i="24"/>
  <c r="AW77" i="24"/>
  <c r="AW78" i="24"/>
  <c r="AW79" i="24"/>
  <c r="AW80" i="24"/>
  <c r="AW81" i="24"/>
  <c r="AW82" i="24"/>
  <c r="AW83" i="24"/>
  <c r="AW84" i="24"/>
  <c r="AW85" i="24"/>
  <c r="AW86" i="24"/>
  <c r="AW87" i="24"/>
  <c r="AW88" i="24"/>
  <c r="AW89" i="24"/>
  <c r="AW90" i="24"/>
  <c r="AW91" i="24"/>
  <c r="AW92" i="24"/>
  <c r="AW93" i="24"/>
  <c r="AW94" i="24"/>
  <c r="AW95" i="24"/>
  <c r="AW96" i="24"/>
  <c r="AW97" i="24"/>
  <c r="AW98" i="24"/>
  <c r="AW99" i="24"/>
  <c r="AW100" i="24"/>
  <c r="AW101" i="24"/>
  <c r="AW102" i="24"/>
  <c r="AW103" i="24"/>
  <c r="AW104" i="24"/>
  <c r="AW105" i="24"/>
  <c r="AW106" i="24"/>
  <c r="AW107" i="24"/>
  <c r="AW108" i="24"/>
  <c r="AW109" i="24"/>
  <c r="AW110" i="24"/>
  <c r="AW111" i="24"/>
  <c r="AW112" i="24"/>
  <c r="AW113" i="24"/>
  <c r="AW114" i="24"/>
  <c r="AW115" i="24"/>
  <c r="AW116" i="24"/>
  <c r="AW117" i="24"/>
  <c r="AW118" i="24"/>
  <c r="AW119" i="24"/>
  <c r="AW120" i="24"/>
  <c r="AW121" i="24"/>
  <c r="AW122" i="24"/>
  <c r="AW123" i="24"/>
  <c r="AW124" i="24"/>
  <c r="AW125" i="24"/>
  <c r="AW126" i="24"/>
  <c r="AW127" i="24"/>
  <c r="AW128" i="24"/>
  <c r="AW129" i="24"/>
  <c r="AW130" i="24"/>
  <c r="AW131" i="24"/>
  <c r="AW132" i="24"/>
  <c r="AW133" i="24"/>
  <c r="AW134" i="24"/>
  <c r="AW135" i="24"/>
  <c r="AW136" i="24"/>
  <c r="AW137" i="24"/>
  <c r="AW138" i="24"/>
  <c r="AW139" i="24"/>
  <c r="AW140" i="24"/>
  <c r="AW141" i="24"/>
  <c r="AW142" i="24"/>
  <c r="AW143" i="24"/>
  <c r="AW144" i="24"/>
  <c r="AW145" i="24"/>
  <c r="AW146" i="24"/>
  <c r="AW147" i="24"/>
  <c r="AW148" i="24"/>
  <c r="AW149" i="24"/>
  <c r="AW150" i="24"/>
  <c r="AW151" i="24"/>
  <c r="AW152" i="24"/>
  <c r="AW153" i="24"/>
  <c r="AW154" i="24"/>
  <c r="AW155" i="24"/>
  <c r="AW156" i="24"/>
  <c r="AW157" i="24"/>
  <c r="AW158" i="24"/>
  <c r="AW159" i="24"/>
  <c r="AW160" i="24"/>
  <c r="AW161" i="24"/>
  <c r="AW162" i="24"/>
  <c r="AW163" i="24"/>
  <c r="AW164" i="24"/>
  <c r="AW165" i="24"/>
  <c r="AW166" i="24"/>
  <c r="AW167" i="24"/>
  <c r="AW168" i="24"/>
  <c r="AW169" i="24"/>
  <c r="AW170" i="24"/>
  <c r="AW171" i="24"/>
  <c r="AW172" i="24"/>
  <c r="AW173" i="24"/>
  <c r="AW174" i="24"/>
  <c r="AW175" i="24"/>
  <c r="AW176" i="24"/>
  <c r="AW177" i="24"/>
  <c r="AW178" i="24"/>
  <c r="AW179" i="24"/>
  <c r="AW180" i="24"/>
  <c r="AW181" i="24"/>
  <c r="AW182" i="24"/>
  <c r="AW183" i="24"/>
  <c r="AW184" i="24"/>
  <c r="AW185" i="24"/>
  <c r="AW186" i="24"/>
  <c r="AW187" i="24"/>
  <c r="AW188" i="24"/>
  <c r="AW189" i="24"/>
  <c r="AW190" i="24"/>
  <c r="AW191" i="24"/>
  <c r="AW192" i="24"/>
  <c r="AW193" i="24"/>
  <c r="AW194" i="24"/>
  <c r="AW195" i="24"/>
  <c r="AW196" i="24"/>
  <c r="AW197" i="24"/>
  <c r="AW198" i="24"/>
  <c r="AW199" i="24"/>
  <c r="AW200" i="24"/>
  <c r="AW201" i="24"/>
  <c r="AW202" i="24"/>
  <c r="AW203" i="24"/>
  <c r="AW204" i="24"/>
  <c r="AW205" i="24"/>
  <c r="AW206" i="24"/>
  <c r="AW207" i="24"/>
  <c r="AW208" i="24"/>
  <c r="AW209" i="24"/>
  <c r="AW210" i="24"/>
  <c r="AW211" i="24"/>
  <c r="AW212" i="24"/>
  <c r="AW213" i="24"/>
  <c r="AW214" i="24"/>
  <c r="AW215" i="24"/>
  <c r="AW216" i="24"/>
  <c r="AW217" i="24"/>
  <c r="AW218" i="24"/>
  <c r="AW219" i="24"/>
  <c r="AW220" i="24"/>
  <c r="AW221" i="24"/>
  <c r="AW222" i="24"/>
  <c r="AW223" i="24"/>
  <c r="AW224" i="24"/>
  <c r="AW225" i="24"/>
  <c r="AW226" i="24"/>
  <c r="AW227" i="24"/>
  <c r="AW228" i="24"/>
  <c r="AW229" i="24"/>
  <c r="AW230" i="24"/>
  <c r="AW231" i="24"/>
  <c r="AW232" i="24"/>
  <c r="AW233" i="24"/>
  <c r="AW234" i="24"/>
  <c r="AW235" i="24"/>
  <c r="AW236" i="24"/>
  <c r="AW237" i="24"/>
  <c r="AW238" i="24"/>
  <c r="AW239" i="24"/>
  <c r="AW240" i="24"/>
  <c r="AW241" i="24"/>
  <c r="AW242" i="24"/>
  <c r="AW243" i="24"/>
  <c r="AW244" i="24"/>
  <c r="AW245" i="24"/>
  <c r="AW246" i="24"/>
  <c r="AW247" i="24"/>
  <c r="AW248" i="24"/>
  <c r="AW249" i="24"/>
  <c r="AW250" i="24"/>
  <c r="AW251" i="24"/>
  <c r="AW252" i="24"/>
  <c r="AW253" i="24"/>
  <c r="AW254" i="24"/>
  <c r="AW255" i="24"/>
  <c r="AW256" i="24"/>
  <c r="AW257" i="24"/>
  <c r="AW258" i="24"/>
  <c r="AW259" i="24"/>
  <c r="AW260" i="24"/>
  <c r="AW261" i="24"/>
  <c r="AW262" i="24"/>
  <c r="AW263" i="24"/>
  <c r="AW264" i="24"/>
  <c r="AW265" i="24"/>
  <c r="AW266" i="24"/>
  <c r="AW267" i="24"/>
  <c r="AW268" i="24"/>
  <c r="AW269" i="24"/>
  <c r="AW270" i="24"/>
  <c r="AW271" i="24"/>
  <c r="AW272" i="24"/>
  <c r="AW273" i="24"/>
  <c r="AW274" i="24"/>
  <c r="AW275" i="24"/>
  <c r="AW276" i="24"/>
  <c r="AW277" i="24"/>
  <c r="AW278" i="24"/>
  <c r="AW279" i="24"/>
  <c r="AW280" i="24"/>
  <c r="AW281" i="24"/>
  <c r="AW282" i="24"/>
  <c r="AW283" i="24"/>
  <c r="AW284" i="24"/>
  <c r="AW285" i="24"/>
  <c r="AW286" i="24"/>
  <c r="AW287" i="24"/>
  <c r="AW288" i="24"/>
  <c r="AW289" i="24"/>
  <c r="AW290" i="24"/>
  <c r="AW291" i="24"/>
  <c r="AW292" i="24"/>
  <c r="AW293" i="24"/>
  <c r="AW294" i="24"/>
  <c r="AW295" i="24"/>
  <c r="AW296" i="24"/>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AV2" i="24"/>
  <c r="AV3" i="24"/>
  <c r="AV4" i="24"/>
  <c r="AV5" i="24"/>
  <c r="AV6" i="24"/>
  <c r="AV7" i="24"/>
  <c r="AV8" i="24"/>
  <c r="AV9" i="24"/>
  <c r="AV10" i="24"/>
  <c r="AV11" i="24"/>
  <c r="AV12" i="24"/>
  <c r="AV13" i="24"/>
  <c r="AV14" i="24"/>
  <c r="AV15" i="24"/>
  <c r="AV16" i="24"/>
  <c r="AV17" i="24"/>
  <c r="AV18" i="24"/>
  <c r="AV31" i="24"/>
  <c r="AV33" i="24"/>
  <c r="AV34" i="24"/>
  <c r="AV35" i="24"/>
  <c r="AV36" i="24"/>
  <c r="AV37" i="24"/>
  <c r="AV38" i="24"/>
  <c r="AV39" i="24"/>
  <c r="AV40" i="24"/>
  <c r="AV41" i="24"/>
  <c r="AV42" i="24"/>
  <c r="AV43" i="24"/>
  <c r="AV44" i="24"/>
  <c r="AV45" i="24"/>
  <c r="AV46" i="24"/>
  <c r="AV47" i="24"/>
  <c r="AV48" i="24"/>
  <c r="AV49" i="24"/>
  <c r="AV50" i="24"/>
  <c r="AV51" i="24"/>
  <c r="AV52" i="24"/>
  <c r="AV53" i="24"/>
  <c r="AV54" i="24"/>
  <c r="AV55" i="24"/>
  <c r="AV56" i="24"/>
  <c r="AV57" i="24"/>
  <c r="AV58" i="24"/>
  <c r="AV59" i="24"/>
  <c r="AV60" i="24"/>
  <c r="AV61" i="24"/>
  <c r="AV62" i="24"/>
  <c r="AV63" i="24"/>
  <c r="AV64" i="24"/>
  <c r="AV65" i="24"/>
  <c r="AV66" i="24"/>
  <c r="AV67" i="24"/>
  <c r="AV68" i="24"/>
  <c r="AV69" i="24"/>
  <c r="AV70" i="24"/>
  <c r="AV71" i="24"/>
  <c r="AV72" i="24"/>
  <c r="AV73" i="24"/>
  <c r="AV74" i="24"/>
  <c r="AV75" i="24"/>
  <c r="AV76" i="24"/>
  <c r="AV77" i="24"/>
  <c r="AV78" i="24"/>
  <c r="AV79" i="24"/>
  <c r="AV80" i="24"/>
  <c r="AV81" i="24"/>
  <c r="AV82" i="24"/>
  <c r="AV83" i="24"/>
  <c r="AV84" i="24"/>
  <c r="AV85" i="24"/>
  <c r="AV86" i="24"/>
  <c r="AV87" i="24"/>
  <c r="AV88" i="24"/>
  <c r="AV89" i="24"/>
  <c r="AV90" i="24"/>
  <c r="AV91" i="24"/>
  <c r="AV92" i="24"/>
  <c r="AV93" i="24"/>
  <c r="AV94" i="24"/>
  <c r="AV95" i="24"/>
  <c r="AV96" i="24"/>
  <c r="AV97" i="24"/>
  <c r="AV98" i="24"/>
  <c r="AV99" i="24"/>
  <c r="AV100" i="24"/>
  <c r="AV101" i="24"/>
  <c r="AV102" i="24"/>
  <c r="AV103" i="24"/>
  <c r="AV104" i="24"/>
  <c r="AV105" i="24"/>
  <c r="AV106" i="24"/>
  <c r="AV107" i="24"/>
  <c r="AV108" i="24"/>
  <c r="AV109" i="24"/>
  <c r="AV110" i="24"/>
  <c r="AV111" i="24"/>
  <c r="AV112" i="24"/>
  <c r="AV113" i="24"/>
  <c r="AV114" i="24"/>
  <c r="AV115" i="24"/>
  <c r="AV116" i="24"/>
  <c r="AV117" i="24"/>
  <c r="AV118" i="24"/>
  <c r="AV119" i="24"/>
  <c r="AV120" i="24"/>
  <c r="AV121" i="24"/>
  <c r="AV122" i="24"/>
  <c r="AV123" i="24"/>
  <c r="AV124" i="24"/>
  <c r="AV125" i="24"/>
  <c r="AV126" i="24"/>
  <c r="AV127" i="24"/>
  <c r="AV128" i="24"/>
  <c r="AV129" i="24"/>
  <c r="AV130" i="24"/>
  <c r="AV131" i="24"/>
  <c r="AV132" i="24"/>
  <c r="AV133" i="24"/>
  <c r="AV134" i="24"/>
  <c r="AV135" i="24"/>
  <c r="AV136" i="24"/>
  <c r="AV137" i="24"/>
  <c r="AV138" i="24"/>
  <c r="AV139" i="24"/>
  <c r="AV140" i="24"/>
  <c r="AV141" i="24"/>
  <c r="AV142" i="24"/>
  <c r="AV143" i="24"/>
  <c r="AV144" i="24"/>
  <c r="AV145" i="24"/>
  <c r="AV146" i="24"/>
  <c r="AV147" i="24"/>
  <c r="AV148" i="24"/>
  <c r="AV149" i="24"/>
  <c r="AV150" i="24"/>
  <c r="AV151" i="24"/>
  <c r="AV152" i="24"/>
  <c r="AV153" i="24"/>
  <c r="AV154" i="24"/>
  <c r="AV155" i="24"/>
  <c r="AV156" i="24"/>
  <c r="AV157" i="24"/>
  <c r="AV158" i="24"/>
  <c r="AV159" i="24"/>
  <c r="AV160" i="24"/>
  <c r="AV161" i="24"/>
  <c r="AV162" i="24"/>
  <c r="AV163" i="24"/>
  <c r="AV164" i="24"/>
  <c r="AV165" i="24"/>
  <c r="AV166" i="24"/>
  <c r="AV167" i="24"/>
  <c r="AV168" i="24"/>
  <c r="AV169" i="24"/>
  <c r="AV170" i="24"/>
  <c r="AV171" i="24"/>
  <c r="AV172" i="24"/>
  <c r="AV173" i="24"/>
  <c r="AV174" i="24"/>
  <c r="AV175" i="24"/>
  <c r="AV176" i="24"/>
  <c r="AV177" i="24"/>
  <c r="AV178" i="24"/>
  <c r="AV179" i="24"/>
  <c r="AV180" i="24"/>
  <c r="AV181" i="24"/>
  <c r="AV182" i="24"/>
  <c r="AV183" i="24"/>
  <c r="AV184" i="24"/>
  <c r="AV185" i="24"/>
  <c r="AV186" i="24"/>
  <c r="AV187" i="24"/>
  <c r="AV188" i="24"/>
  <c r="AV189" i="24"/>
  <c r="AV190" i="24"/>
  <c r="AV191" i="24"/>
  <c r="AV192" i="24"/>
  <c r="AV193" i="24"/>
  <c r="AV194" i="24"/>
  <c r="AV195" i="24"/>
  <c r="AV196" i="24"/>
  <c r="AV197" i="24"/>
  <c r="AV198" i="24"/>
  <c r="AV199" i="24"/>
  <c r="AV200" i="24"/>
  <c r="AV201" i="24"/>
  <c r="AV202" i="24"/>
  <c r="AV203" i="24"/>
  <c r="AV204" i="24"/>
  <c r="AV205" i="24"/>
  <c r="AV206" i="24"/>
  <c r="AV207" i="24"/>
  <c r="AV208" i="24"/>
  <c r="AV209" i="24"/>
  <c r="AV210" i="24"/>
  <c r="AV211" i="24"/>
  <c r="AV212" i="24"/>
  <c r="AV213" i="24"/>
  <c r="AV214" i="24"/>
  <c r="AV215" i="24"/>
  <c r="AV216" i="24"/>
  <c r="AV217" i="24"/>
  <c r="AV218" i="24"/>
  <c r="AV219" i="24"/>
  <c r="AV220" i="24"/>
  <c r="AV221" i="24"/>
  <c r="AV222" i="24"/>
  <c r="AV223" i="24"/>
  <c r="AV224" i="24"/>
  <c r="AV225" i="24"/>
  <c r="AV226" i="24"/>
  <c r="AV227" i="24"/>
  <c r="AV228" i="24"/>
  <c r="AV229" i="24"/>
  <c r="AV230" i="24"/>
  <c r="AV231" i="24"/>
  <c r="AV232" i="24"/>
  <c r="AV233" i="24"/>
  <c r="AV234" i="24"/>
  <c r="AV235" i="24"/>
  <c r="AV236" i="24"/>
  <c r="AV237" i="24"/>
  <c r="AV238" i="24"/>
  <c r="AV239" i="24"/>
  <c r="AV240" i="24"/>
  <c r="AV241" i="24"/>
  <c r="AV242" i="24"/>
  <c r="AV243" i="24"/>
  <c r="AV244" i="24"/>
  <c r="AV245" i="24"/>
  <c r="AV246" i="24"/>
  <c r="AV247" i="24"/>
  <c r="AV248" i="24"/>
  <c r="AV249" i="24"/>
  <c r="AV250" i="24"/>
  <c r="AV251" i="24"/>
  <c r="AV252" i="24"/>
  <c r="AV253" i="24"/>
  <c r="AV254" i="24"/>
  <c r="AV255" i="24"/>
  <c r="AV256" i="24"/>
  <c r="AV257" i="24"/>
  <c r="AV258" i="24"/>
  <c r="AV259" i="24"/>
  <c r="AV260" i="24"/>
  <c r="AV261" i="24"/>
  <c r="AV262" i="24"/>
  <c r="AV263" i="24"/>
  <c r="AV264" i="24"/>
  <c r="AV265" i="24"/>
  <c r="AV266" i="24"/>
  <c r="AV267" i="24"/>
  <c r="AV268" i="24"/>
  <c r="AV269" i="24"/>
  <c r="AV270" i="24"/>
  <c r="AV271" i="24"/>
  <c r="AV272" i="24"/>
  <c r="AV273" i="24"/>
  <c r="AV274" i="24"/>
  <c r="AV275" i="24"/>
  <c r="AV276" i="24"/>
  <c r="AV277" i="24"/>
  <c r="AV278" i="24"/>
  <c r="AV279" i="24"/>
  <c r="AV280" i="24"/>
  <c r="AV281" i="24"/>
  <c r="AV282" i="24"/>
  <c r="AV283" i="24"/>
  <c r="AV284" i="24"/>
  <c r="AV285" i="24"/>
  <c r="AV286" i="24"/>
  <c r="AV287" i="24"/>
  <c r="AV288" i="24"/>
  <c r="AV289" i="24"/>
  <c r="AV290" i="24"/>
  <c r="AV291" i="24"/>
  <c r="AV292" i="24"/>
  <c r="AV293" i="24"/>
  <c r="AV294" i="24"/>
  <c r="AV295" i="24"/>
  <c r="AV296" i="24"/>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AU2" i="24"/>
  <c r="AU3" i="24"/>
  <c r="AU4" i="24"/>
  <c r="AU5" i="24"/>
  <c r="AU6" i="24"/>
  <c r="AU7" i="24"/>
  <c r="AU8" i="24"/>
  <c r="AU9" i="24"/>
  <c r="AU10" i="24"/>
  <c r="AU11" i="24"/>
  <c r="AU12" i="24"/>
  <c r="AU13" i="24"/>
  <c r="AU14" i="24"/>
  <c r="AU15" i="24"/>
  <c r="AU16" i="24"/>
  <c r="AU17" i="24"/>
  <c r="AU18" i="24"/>
  <c r="AU31" i="24"/>
  <c r="AU33" i="24"/>
  <c r="AU34" i="24"/>
  <c r="AU35" i="24"/>
  <c r="AU36" i="24"/>
  <c r="AU37" i="24"/>
  <c r="AU38" i="24"/>
  <c r="AU39" i="24"/>
  <c r="AU40" i="24"/>
  <c r="AU41" i="24"/>
  <c r="AU42" i="24"/>
  <c r="AU43" i="24"/>
  <c r="AU44" i="24"/>
  <c r="AU45" i="24"/>
  <c r="AU46" i="24"/>
  <c r="AU47" i="24"/>
  <c r="AU48" i="24"/>
  <c r="AU49" i="24"/>
  <c r="AU50" i="24"/>
  <c r="AU51" i="24"/>
  <c r="AU52" i="24"/>
  <c r="AU53" i="24"/>
  <c r="AU54" i="24"/>
  <c r="AU55" i="24"/>
  <c r="AU56" i="24"/>
  <c r="AU57" i="24"/>
  <c r="AU58" i="24"/>
  <c r="AU59" i="24"/>
  <c r="AU60" i="24"/>
  <c r="AU61" i="24"/>
  <c r="AU62" i="24"/>
  <c r="AU63" i="24"/>
  <c r="AU64" i="24"/>
  <c r="AU65" i="24"/>
  <c r="AU66" i="24"/>
  <c r="AU67" i="24"/>
  <c r="AU68" i="24"/>
  <c r="AU69" i="24"/>
  <c r="AU70" i="24"/>
  <c r="AU71" i="24"/>
  <c r="AU72" i="24"/>
  <c r="AU73" i="24"/>
  <c r="AU74" i="24"/>
  <c r="AU75" i="24"/>
  <c r="AU76" i="24"/>
  <c r="AU77" i="24"/>
  <c r="AU78" i="24"/>
  <c r="AU79" i="24"/>
  <c r="AU80" i="24"/>
  <c r="AU81" i="24"/>
  <c r="AU82" i="24"/>
  <c r="AU83" i="24"/>
  <c r="AU84" i="24"/>
  <c r="AU85" i="24"/>
  <c r="AU86" i="24"/>
  <c r="AU87" i="24"/>
  <c r="AU88" i="24"/>
  <c r="AU89" i="24"/>
  <c r="AU90" i="24"/>
  <c r="AU91" i="24"/>
  <c r="AU92" i="24"/>
  <c r="AU93" i="24"/>
  <c r="AU94" i="24"/>
  <c r="AU95" i="24"/>
  <c r="AU96" i="24"/>
  <c r="AU97" i="24"/>
  <c r="AU98" i="24"/>
  <c r="AU99" i="24"/>
  <c r="AU100" i="24"/>
  <c r="AU101" i="24"/>
  <c r="AU102" i="24"/>
  <c r="AU103" i="24"/>
  <c r="AU104" i="24"/>
  <c r="AU105" i="24"/>
  <c r="AU106" i="24"/>
  <c r="AU107" i="24"/>
  <c r="AU108" i="24"/>
  <c r="AU109" i="24"/>
  <c r="AU110" i="24"/>
  <c r="AU111" i="24"/>
  <c r="AU112" i="24"/>
  <c r="AU113" i="24"/>
  <c r="AU114" i="24"/>
  <c r="AU115" i="24"/>
  <c r="AU116" i="24"/>
  <c r="AU117" i="24"/>
  <c r="AU118" i="24"/>
  <c r="AU119" i="24"/>
  <c r="AU120" i="24"/>
  <c r="AU121" i="24"/>
  <c r="AU122" i="24"/>
  <c r="AU123" i="24"/>
  <c r="AU124" i="24"/>
  <c r="AU125" i="24"/>
  <c r="AU126" i="24"/>
  <c r="AU127" i="24"/>
  <c r="AU128" i="24"/>
  <c r="AU129" i="24"/>
  <c r="AU130" i="24"/>
  <c r="AU131" i="24"/>
  <c r="AU132" i="24"/>
  <c r="AU133" i="24"/>
  <c r="AU134" i="24"/>
  <c r="AU135" i="24"/>
  <c r="AU136" i="24"/>
  <c r="AU137" i="24"/>
  <c r="AU138" i="24"/>
  <c r="AU139" i="24"/>
  <c r="AU140" i="24"/>
  <c r="AU141" i="24"/>
  <c r="AU142" i="24"/>
  <c r="AU143" i="24"/>
  <c r="AU144" i="24"/>
  <c r="AU145" i="24"/>
  <c r="AU146" i="24"/>
  <c r="AU147" i="24"/>
  <c r="AU148" i="24"/>
  <c r="AU149" i="24"/>
  <c r="AU150" i="24"/>
  <c r="AU151" i="24"/>
  <c r="AU152" i="24"/>
  <c r="AU153" i="24"/>
  <c r="AU154" i="24"/>
  <c r="AU155" i="24"/>
  <c r="AU156" i="24"/>
  <c r="AU157" i="24"/>
  <c r="AU158" i="24"/>
  <c r="AU159" i="24"/>
  <c r="AU160" i="24"/>
  <c r="AU161" i="24"/>
  <c r="AU162" i="24"/>
  <c r="AU163" i="24"/>
  <c r="AU164" i="24"/>
  <c r="AU165" i="24"/>
  <c r="AU166" i="24"/>
  <c r="AU167" i="24"/>
  <c r="AU168" i="24"/>
  <c r="AU169" i="24"/>
  <c r="AU170" i="24"/>
  <c r="AU171" i="24"/>
  <c r="AU172" i="24"/>
  <c r="AU173" i="24"/>
  <c r="AU174" i="24"/>
  <c r="AU175" i="24"/>
  <c r="AU176" i="24"/>
  <c r="AU177" i="24"/>
  <c r="AU178" i="24"/>
  <c r="AU179" i="24"/>
  <c r="AU180" i="24"/>
  <c r="AU181" i="24"/>
  <c r="AU182" i="24"/>
  <c r="AU183" i="24"/>
  <c r="AU184" i="24"/>
  <c r="AU185" i="24"/>
  <c r="AU186" i="24"/>
  <c r="AU187" i="24"/>
  <c r="AU188" i="24"/>
  <c r="AU189" i="24"/>
  <c r="AU190" i="24"/>
  <c r="AU191" i="24"/>
  <c r="AU192" i="24"/>
  <c r="AU193" i="24"/>
  <c r="AU194" i="24"/>
  <c r="AU195" i="24"/>
  <c r="AU196" i="24"/>
  <c r="AU197" i="24"/>
  <c r="AU198" i="24"/>
  <c r="AU199" i="24"/>
  <c r="AU200" i="24"/>
  <c r="AU201" i="24"/>
  <c r="AU202" i="24"/>
  <c r="AU203" i="24"/>
  <c r="AU204" i="24"/>
  <c r="AU205" i="24"/>
  <c r="AU206" i="24"/>
  <c r="AU207" i="24"/>
  <c r="AU208" i="24"/>
  <c r="AU209" i="24"/>
  <c r="AU210" i="24"/>
  <c r="AU211" i="24"/>
  <c r="AU212" i="24"/>
  <c r="AU213" i="24"/>
  <c r="AU214" i="24"/>
  <c r="AU215" i="24"/>
  <c r="AU216" i="24"/>
  <c r="AU217" i="24"/>
  <c r="AU218" i="24"/>
  <c r="AU219" i="24"/>
  <c r="AU220" i="24"/>
  <c r="AU221" i="24"/>
  <c r="AU222" i="24"/>
  <c r="AU223" i="24"/>
  <c r="AU224" i="24"/>
  <c r="AU225" i="24"/>
  <c r="AU226" i="24"/>
  <c r="AU227" i="24"/>
  <c r="AU228" i="24"/>
  <c r="AU229" i="24"/>
  <c r="AU230" i="24"/>
  <c r="AU231" i="24"/>
  <c r="AU232" i="24"/>
  <c r="AU233" i="24"/>
  <c r="AU234" i="24"/>
  <c r="AU235" i="24"/>
  <c r="AU236" i="24"/>
  <c r="AU237" i="24"/>
  <c r="AU238" i="24"/>
  <c r="AU239" i="24"/>
  <c r="AU240" i="24"/>
  <c r="AU241" i="24"/>
  <c r="AU242" i="24"/>
  <c r="AU243" i="24"/>
  <c r="AU244" i="24"/>
  <c r="AU245" i="24"/>
  <c r="AU246" i="24"/>
  <c r="AU247" i="24"/>
  <c r="AU248" i="24"/>
  <c r="AU249" i="24"/>
  <c r="AU250" i="24"/>
  <c r="AU251" i="24"/>
  <c r="AU252" i="24"/>
  <c r="AU253" i="24"/>
  <c r="AU254" i="24"/>
  <c r="AU255" i="24"/>
  <c r="AU256" i="24"/>
  <c r="AU257" i="24"/>
  <c r="AU258" i="24"/>
  <c r="AU259" i="24"/>
  <c r="AU260" i="24"/>
  <c r="AU261" i="24"/>
  <c r="AU262" i="24"/>
  <c r="AU263" i="24"/>
  <c r="AU264" i="24"/>
  <c r="AU265" i="24"/>
  <c r="AU266" i="24"/>
  <c r="AU267" i="24"/>
  <c r="AU268" i="24"/>
  <c r="AU269" i="24"/>
  <c r="AU270" i="24"/>
  <c r="AU271" i="24"/>
  <c r="AU272" i="24"/>
  <c r="AU273" i="24"/>
  <c r="AU274" i="24"/>
  <c r="AU275" i="24"/>
  <c r="AU276" i="24"/>
  <c r="AU277" i="24"/>
  <c r="AU278" i="24"/>
  <c r="AU279" i="24"/>
  <c r="AU280" i="24"/>
  <c r="AU281" i="24"/>
  <c r="AU282" i="24"/>
  <c r="AU283" i="24"/>
  <c r="AU284" i="24"/>
  <c r="AU285" i="24"/>
  <c r="AU286" i="24"/>
  <c r="AU287" i="24"/>
  <c r="AU288" i="24"/>
  <c r="AU289" i="24"/>
  <c r="AU290" i="24"/>
  <c r="AU291" i="24"/>
  <c r="AU292" i="24"/>
  <c r="AU293" i="24"/>
  <c r="AU294" i="24"/>
  <c r="AU295" i="24"/>
  <c r="AU296" i="24"/>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U19" i="24" l="1"/>
  <c r="AU308" i="24"/>
  <c r="AV307" i="24"/>
  <c r="AV22" i="24"/>
  <c r="AW304" i="24"/>
  <c r="AW25" i="24"/>
  <c r="AW305" i="24"/>
  <c r="AW24" i="24"/>
  <c r="AU300" i="24"/>
  <c r="AU29" i="24"/>
  <c r="AV32" i="24"/>
  <c r="AV297" i="24"/>
  <c r="AV20" i="24"/>
  <c r="AV310" i="24"/>
  <c r="AW306" i="24"/>
  <c r="AW23" i="24"/>
  <c r="AV21" i="24"/>
  <c r="AV309" i="24"/>
  <c r="AU301" i="24"/>
  <c r="AU28" i="24"/>
  <c r="AV19" i="24"/>
  <c r="AV308" i="24"/>
  <c r="AW307" i="24"/>
  <c r="AW22" i="24"/>
  <c r="AU27" i="24"/>
  <c r="AU303" i="24"/>
  <c r="AV299" i="24"/>
  <c r="AV30" i="24"/>
  <c r="AW21" i="24"/>
  <c r="AW309" i="24"/>
  <c r="AU302" i="24"/>
  <c r="AU26" i="24"/>
  <c r="AV300" i="24"/>
  <c r="AV29" i="24"/>
  <c r="AW32" i="24"/>
  <c r="AW297" i="24"/>
  <c r="AW20" i="24"/>
  <c r="AW310" i="24"/>
  <c r="AU25" i="24"/>
  <c r="AU304" i="24"/>
  <c r="AV301" i="24"/>
  <c r="AV28" i="24"/>
  <c r="AW19" i="24"/>
  <c r="AW308" i="24"/>
  <c r="AU24" i="24"/>
  <c r="AU305" i="24"/>
  <c r="AV27" i="24"/>
  <c r="AV303" i="24"/>
  <c r="AW30" i="24"/>
  <c r="AW299" i="24"/>
  <c r="AU30" i="24"/>
  <c r="AU299" i="24"/>
  <c r="AU306" i="24"/>
  <c r="AU23" i="24"/>
  <c r="AV26" i="24"/>
  <c r="AV302" i="24"/>
  <c r="AW29" i="24"/>
  <c r="AW300" i="24"/>
  <c r="AU307" i="24"/>
  <c r="AU22" i="24"/>
  <c r="AV25" i="24"/>
  <c r="AV304" i="24"/>
  <c r="AW28" i="24"/>
  <c r="AW301" i="24"/>
  <c r="AU21" i="24"/>
  <c r="AU309" i="24"/>
  <c r="AV24" i="24"/>
  <c r="AV305" i="24"/>
  <c r="AW27" i="24"/>
  <c r="AW303" i="24"/>
  <c r="AU297" i="24"/>
  <c r="AU32" i="24"/>
  <c r="AU310" i="24"/>
  <c r="AU20" i="24"/>
  <c r="AV23" i="24"/>
  <c r="AV306" i="24"/>
  <c r="AW26" i="24"/>
  <c r="AW302" i="24"/>
  <c r="AC2" i="1"/>
  <c r="CL327" i="24" l="1"/>
  <c r="CL328" i="24"/>
  <c r="CL329" i="24"/>
  <c r="CL330" i="24"/>
  <c r="CL317" i="24"/>
  <c r="CL318" i="24"/>
  <c r="CL319" i="24"/>
  <c r="CL320" i="24"/>
  <c r="CL321" i="24"/>
  <c r="CL322" i="24"/>
  <c r="CL323" i="24"/>
  <c r="CL324" i="24"/>
  <c r="CL325" i="24"/>
  <c r="CL326" i="24"/>
  <c r="CL331" i="24"/>
  <c r="CL332" i="24"/>
  <c r="CL333" i="24"/>
  <c r="CL334" i="24"/>
  <c r="CL335" i="24"/>
  <c r="CL336" i="24"/>
  <c r="CL337" i="24"/>
  <c r="CL338" i="24"/>
  <c r="CL339" i="24"/>
  <c r="CL340" i="24"/>
  <c r="CL341" i="24"/>
  <c r="CL342" i="24"/>
  <c r="CL343" i="24"/>
  <c r="CL344" i="24"/>
  <c r="CK327" i="24"/>
  <c r="CK328" i="24"/>
  <c r="CK329" i="24"/>
  <c r="CK330" i="24"/>
  <c r="CK317" i="24"/>
  <c r="CK318" i="24"/>
  <c r="CK319" i="24"/>
  <c r="CK320" i="24"/>
  <c r="CK321" i="24"/>
  <c r="CK322" i="24"/>
  <c r="CK323" i="24"/>
  <c r="CK324" i="24"/>
  <c r="CK325" i="24"/>
  <c r="CK326" i="24"/>
  <c r="CK331" i="24"/>
  <c r="CK332" i="24"/>
  <c r="CK333" i="24"/>
  <c r="CK334" i="24"/>
  <c r="CK335" i="24"/>
  <c r="CK336" i="24"/>
  <c r="CK337" i="24"/>
  <c r="CK338" i="24"/>
  <c r="CK339" i="24"/>
  <c r="CK340" i="24"/>
  <c r="CK341" i="24"/>
  <c r="CK342" i="24"/>
  <c r="CK343" i="24"/>
  <c r="CK344" i="24"/>
  <c r="CJ327" i="24"/>
  <c r="CJ328" i="24"/>
  <c r="CJ329" i="24"/>
  <c r="CJ330" i="24"/>
  <c r="CJ317" i="24"/>
  <c r="CJ318" i="24"/>
  <c r="CJ319" i="24"/>
  <c r="CJ320" i="24"/>
  <c r="CJ321" i="24"/>
  <c r="CJ322" i="24"/>
  <c r="CJ323" i="24"/>
  <c r="CJ324" i="24"/>
  <c r="CJ325" i="24"/>
  <c r="CJ326" i="24"/>
  <c r="CJ331" i="24"/>
  <c r="CJ332" i="24"/>
  <c r="CJ333" i="24"/>
  <c r="CJ334" i="24"/>
  <c r="CJ335" i="24"/>
  <c r="CJ336" i="24"/>
  <c r="CJ337" i="24"/>
  <c r="CJ338" i="24"/>
  <c r="CJ339" i="24"/>
  <c r="CJ340" i="24"/>
  <c r="CJ341" i="24"/>
  <c r="CJ342" i="24"/>
  <c r="CJ343" i="24"/>
  <c r="CJ344" i="24"/>
  <c r="CI327" i="24"/>
  <c r="CI328" i="24"/>
  <c r="CI329" i="24"/>
  <c r="CI330" i="24"/>
  <c r="CI317" i="24"/>
  <c r="CI318" i="24"/>
  <c r="CI319" i="24"/>
  <c r="CI320" i="24"/>
  <c r="CI321" i="24"/>
  <c r="CI322" i="24"/>
  <c r="CI323" i="24"/>
  <c r="CI324" i="24"/>
  <c r="CI325" i="24"/>
  <c r="CI326" i="24"/>
  <c r="CI331" i="24"/>
  <c r="CI332" i="24"/>
  <c r="CI333" i="24"/>
  <c r="CI334" i="24"/>
  <c r="CI335" i="24"/>
  <c r="CI336" i="24"/>
  <c r="CI337" i="24"/>
  <c r="CI338" i="24"/>
  <c r="CI339" i="24"/>
  <c r="CI340" i="24"/>
  <c r="CI341" i="24"/>
  <c r="CI342" i="24"/>
  <c r="CI343" i="24"/>
  <c r="CI344" i="24"/>
  <c r="CH327" i="24"/>
  <c r="CH328" i="24"/>
  <c r="CH329" i="24"/>
  <c r="CH330" i="24"/>
  <c r="CH317" i="24"/>
  <c r="CH318" i="24"/>
  <c r="CH319" i="24"/>
  <c r="CH320" i="24"/>
  <c r="CH321" i="24"/>
  <c r="CH322" i="24"/>
  <c r="CH323" i="24"/>
  <c r="CH324" i="24"/>
  <c r="CH325" i="24"/>
  <c r="CH326" i="24"/>
  <c r="CH331" i="24"/>
  <c r="CH332" i="24"/>
  <c r="CH333" i="24"/>
  <c r="CH334" i="24"/>
  <c r="CH335" i="24"/>
  <c r="CH336" i="24"/>
  <c r="CH337" i="24"/>
  <c r="CH338" i="24"/>
  <c r="CH339" i="24"/>
  <c r="CH340" i="24"/>
  <c r="CH341" i="24"/>
  <c r="CH342" i="24"/>
  <c r="CH343" i="24"/>
  <c r="CH344" i="24"/>
  <c r="CG327" i="24"/>
  <c r="CG328" i="24"/>
  <c r="CG329" i="24"/>
  <c r="CG330" i="24"/>
  <c r="CG317" i="24"/>
  <c r="CG318" i="24"/>
  <c r="CG319" i="24"/>
  <c r="CG320" i="24"/>
  <c r="CG321" i="24"/>
  <c r="CG322" i="24"/>
  <c r="CG323" i="24"/>
  <c r="CG324" i="24"/>
  <c r="CG325" i="24"/>
  <c r="CG326" i="24"/>
  <c r="CG331" i="24"/>
  <c r="CG332" i="24"/>
  <c r="CG333" i="24"/>
  <c r="CG334" i="24"/>
  <c r="CG335" i="24"/>
  <c r="CG336" i="24"/>
  <c r="CG337" i="24"/>
  <c r="CG338" i="24"/>
  <c r="CG339" i="24"/>
  <c r="CG340" i="24"/>
  <c r="CG341" i="24"/>
  <c r="CG342" i="24"/>
  <c r="CG343" i="24"/>
  <c r="CG344" i="24"/>
  <c r="CF327" i="24"/>
  <c r="CF328" i="24"/>
  <c r="CF329" i="24"/>
  <c r="CF330" i="24"/>
  <c r="CF317" i="24"/>
  <c r="CF318" i="24"/>
  <c r="CF319" i="24"/>
  <c r="CF320" i="24"/>
  <c r="CF321" i="24"/>
  <c r="CF322" i="24"/>
  <c r="CF323" i="24"/>
  <c r="CF324" i="24"/>
  <c r="CF325" i="24"/>
  <c r="CF326" i="24"/>
  <c r="CF331" i="24"/>
  <c r="CF332" i="24"/>
  <c r="CF333" i="24"/>
  <c r="CF334" i="24"/>
  <c r="CF335" i="24"/>
  <c r="CF336" i="24"/>
  <c r="CF337" i="24"/>
  <c r="CF338" i="24"/>
  <c r="CF339" i="24"/>
  <c r="CF340" i="24"/>
  <c r="CF341" i="24"/>
  <c r="CF342" i="24"/>
  <c r="CF343" i="24"/>
  <c r="CF344" i="24"/>
  <c r="CE327" i="24"/>
  <c r="CE328" i="24"/>
  <c r="CE329" i="24"/>
  <c r="CE330" i="24"/>
  <c r="CE317" i="24"/>
  <c r="CE318" i="24"/>
  <c r="CE319" i="24"/>
  <c r="CE320" i="24"/>
  <c r="CE321" i="24"/>
  <c r="CE322" i="24"/>
  <c r="CE323" i="24"/>
  <c r="CE324" i="24"/>
  <c r="CE325" i="24"/>
  <c r="CE326" i="24"/>
  <c r="CE331" i="24"/>
  <c r="CE332" i="24"/>
  <c r="CE333" i="24"/>
  <c r="CE334" i="24"/>
  <c r="CE335" i="24"/>
  <c r="CE336" i="24"/>
  <c r="CE337" i="24"/>
  <c r="CE338" i="24"/>
  <c r="CE339" i="24"/>
  <c r="CE340" i="24"/>
  <c r="CE341" i="24"/>
  <c r="CE342" i="24"/>
  <c r="CE343" i="24"/>
  <c r="CE344" i="24"/>
  <c r="CD327" i="24"/>
  <c r="CD328" i="24"/>
  <c r="CD329" i="24"/>
  <c r="CD330" i="24"/>
  <c r="CD317" i="24"/>
  <c r="CD318" i="24"/>
  <c r="CD319" i="24"/>
  <c r="CD320" i="24"/>
  <c r="CD321" i="24"/>
  <c r="CD322" i="24"/>
  <c r="CD323" i="24"/>
  <c r="CD324" i="24"/>
  <c r="CD325" i="24"/>
  <c r="CD326" i="24"/>
  <c r="CD331" i="24"/>
  <c r="CD332" i="24"/>
  <c r="CD333" i="24"/>
  <c r="CD334" i="24"/>
  <c r="CD335" i="24"/>
  <c r="CD336" i="24"/>
  <c r="CD337" i="24"/>
  <c r="CD338" i="24"/>
  <c r="CD339" i="24"/>
  <c r="CD340" i="24"/>
  <c r="CD341" i="24"/>
  <c r="CD342" i="24"/>
  <c r="CD343" i="24"/>
  <c r="CD344" i="24"/>
  <c r="CC327" i="24"/>
  <c r="CC328" i="24"/>
  <c r="CC329" i="24"/>
  <c r="CC330" i="24"/>
  <c r="CC317" i="24"/>
  <c r="CC318" i="24"/>
  <c r="CC319" i="24"/>
  <c r="CC320" i="24"/>
  <c r="CC321" i="24"/>
  <c r="CC322" i="24"/>
  <c r="CC323" i="24"/>
  <c r="CC324" i="24"/>
  <c r="CC325" i="24"/>
  <c r="CC326" i="24"/>
  <c r="CC331" i="24"/>
  <c r="CC332" i="24"/>
  <c r="CC333" i="24"/>
  <c r="CC334" i="24"/>
  <c r="CC335" i="24"/>
  <c r="CC336" i="24"/>
  <c r="CC337" i="24"/>
  <c r="CC338" i="24"/>
  <c r="CC339" i="24"/>
  <c r="CC340" i="24"/>
  <c r="CC341" i="24"/>
  <c r="CC342" i="24"/>
  <c r="CC343" i="24"/>
  <c r="CC344" i="24"/>
  <c r="CB327" i="24"/>
  <c r="CB328" i="24"/>
  <c r="CB329" i="24"/>
  <c r="CB330" i="24"/>
  <c r="CB317" i="24"/>
  <c r="CB318" i="24"/>
  <c r="CB319" i="24"/>
  <c r="CB320" i="24"/>
  <c r="CB321" i="24"/>
  <c r="CB322" i="24"/>
  <c r="CB323" i="24"/>
  <c r="CB324" i="24"/>
  <c r="CB325" i="24"/>
  <c r="CB326" i="24"/>
  <c r="CB331" i="24"/>
  <c r="CB332" i="24"/>
  <c r="CB333" i="24"/>
  <c r="CB334" i="24"/>
  <c r="CB335" i="24"/>
  <c r="CB336" i="24"/>
  <c r="CB337" i="24"/>
  <c r="CB338" i="24"/>
  <c r="CB339" i="24"/>
  <c r="CB340" i="24"/>
  <c r="CB341" i="24"/>
  <c r="CB342" i="24"/>
  <c r="CB343" i="24"/>
  <c r="CB344" i="24"/>
  <c r="CA327" i="24"/>
  <c r="CA328" i="24"/>
  <c r="CA329" i="24"/>
  <c r="CA330" i="24"/>
  <c r="CA317" i="24"/>
  <c r="CA318" i="24"/>
  <c r="CA319" i="24"/>
  <c r="CA320" i="24"/>
  <c r="CA321" i="24"/>
  <c r="CA322" i="24"/>
  <c r="CA323" i="24"/>
  <c r="CA324" i="24"/>
  <c r="CA325" i="24"/>
  <c r="CA326" i="24"/>
  <c r="CA331" i="24"/>
  <c r="CA332" i="24"/>
  <c r="CA333" i="24"/>
  <c r="CA334" i="24"/>
  <c r="CA335" i="24"/>
  <c r="CA336" i="24"/>
  <c r="CA337" i="24"/>
  <c r="CA338" i="24"/>
  <c r="CA339" i="24"/>
  <c r="CA340" i="24"/>
  <c r="CA341" i="24"/>
  <c r="CA342" i="24"/>
  <c r="CA343" i="24"/>
  <c r="CA344" i="24"/>
  <c r="BZ327" i="24"/>
  <c r="BZ328" i="24"/>
  <c r="BZ329" i="24"/>
  <c r="BZ330" i="24"/>
  <c r="BZ317" i="24"/>
  <c r="BZ318" i="24"/>
  <c r="BZ319" i="24"/>
  <c r="BZ320" i="24"/>
  <c r="BZ321" i="24"/>
  <c r="BZ322" i="24"/>
  <c r="BZ323" i="24"/>
  <c r="BZ324" i="24"/>
  <c r="BZ325" i="24"/>
  <c r="BZ326" i="24"/>
  <c r="BZ331" i="24"/>
  <c r="BZ332" i="24"/>
  <c r="BZ333" i="24"/>
  <c r="BZ334" i="24"/>
  <c r="BZ335" i="24"/>
  <c r="BZ336" i="24"/>
  <c r="BZ337" i="24"/>
  <c r="BZ338" i="24"/>
  <c r="BZ339" i="24"/>
  <c r="BZ340" i="24"/>
  <c r="BZ341" i="24"/>
  <c r="BZ342" i="24"/>
  <c r="BZ343" i="24"/>
  <c r="BZ344" i="24"/>
  <c r="BY327" i="24"/>
  <c r="BY328" i="24"/>
  <c r="BY329" i="24"/>
  <c r="BY330" i="24"/>
  <c r="BY317" i="24"/>
  <c r="BY318" i="24"/>
  <c r="BY319" i="24"/>
  <c r="BY320" i="24"/>
  <c r="BY321" i="24"/>
  <c r="BY322" i="24"/>
  <c r="BY323" i="24"/>
  <c r="BY324" i="24"/>
  <c r="BY325" i="24"/>
  <c r="BY326" i="24"/>
  <c r="BY331" i="24"/>
  <c r="BY332" i="24"/>
  <c r="BY333" i="24"/>
  <c r="BY334" i="24"/>
  <c r="BY335" i="24"/>
  <c r="BY336" i="24"/>
  <c r="BY337" i="24"/>
  <c r="BY338" i="24"/>
  <c r="BY339" i="24"/>
  <c r="BY340" i="24"/>
  <c r="BY341" i="24"/>
  <c r="BY342" i="24"/>
  <c r="BY343" i="24"/>
  <c r="BY344" i="24"/>
  <c r="BX327" i="24"/>
  <c r="BX328" i="24"/>
  <c r="BX329" i="24"/>
  <c r="BX330" i="24"/>
  <c r="BX317" i="24"/>
  <c r="BX318" i="24"/>
  <c r="BX319" i="24"/>
  <c r="BX320" i="24"/>
  <c r="BX321" i="24"/>
  <c r="BX322" i="24"/>
  <c r="BX323" i="24"/>
  <c r="BX324" i="24"/>
  <c r="BX325" i="24"/>
  <c r="BX326" i="24"/>
  <c r="BX331" i="24"/>
  <c r="BX332" i="24"/>
  <c r="BX333" i="24"/>
  <c r="BX334" i="24"/>
  <c r="BX335" i="24"/>
  <c r="BX336" i="24"/>
  <c r="BX337" i="24"/>
  <c r="BX338" i="24"/>
  <c r="BX339" i="24"/>
  <c r="BX340" i="24"/>
  <c r="BX341" i="24"/>
  <c r="BX342" i="24"/>
  <c r="BX343" i="24"/>
  <c r="BX344" i="24"/>
  <c r="BW327" i="24"/>
  <c r="BW328" i="24"/>
  <c r="BW329" i="24"/>
  <c r="BW330" i="24"/>
  <c r="BW317" i="24"/>
  <c r="BW318" i="24"/>
  <c r="BW319" i="24"/>
  <c r="BW320" i="24"/>
  <c r="BW321" i="24"/>
  <c r="BW322" i="24"/>
  <c r="BW323" i="24"/>
  <c r="BW324" i="24"/>
  <c r="BW325" i="24"/>
  <c r="BW326" i="24"/>
  <c r="BW331" i="24"/>
  <c r="BW332" i="24"/>
  <c r="BW333" i="24"/>
  <c r="BW334" i="24"/>
  <c r="BW335" i="24"/>
  <c r="BW336" i="24"/>
  <c r="BW337" i="24"/>
  <c r="BW338" i="24"/>
  <c r="BW339" i="24"/>
  <c r="BW340" i="24"/>
  <c r="BW341" i="24"/>
  <c r="BW342" i="24"/>
  <c r="BW343" i="24"/>
  <c r="BW344" i="24"/>
  <c r="BV327" i="24"/>
  <c r="BV328" i="24"/>
  <c r="BV329" i="24"/>
  <c r="BV330" i="24"/>
  <c r="BV317" i="24"/>
  <c r="BV318" i="24"/>
  <c r="BV319" i="24"/>
  <c r="BV320" i="24"/>
  <c r="BV321" i="24"/>
  <c r="BV322" i="24"/>
  <c r="BV323" i="24"/>
  <c r="BV324" i="24"/>
  <c r="BV325" i="24"/>
  <c r="BV326" i="24"/>
  <c r="BV331" i="24"/>
  <c r="BV332" i="24"/>
  <c r="BV333" i="24"/>
  <c r="BV334" i="24"/>
  <c r="BV335" i="24"/>
  <c r="BV336" i="24"/>
  <c r="BV337" i="24"/>
  <c r="BV338" i="24"/>
  <c r="BV339" i="24"/>
  <c r="BV340" i="24"/>
  <c r="BV341" i="24"/>
  <c r="BV342" i="24"/>
  <c r="BV343" i="24"/>
  <c r="BV344" i="24"/>
  <c r="BU327" i="24"/>
  <c r="BU328" i="24"/>
  <c r="BU329" i="24"/>
  <c r="BU330" i="24"/>
  <c r="BU317" i="24"/>
  <c r="BU318" i="24"/>
  <c r="BU319" i="24"/>
  <c r="BU320" i="24"/>
  <c r="BU321" i="24"/>
  <c r="BU322" i="24"/>
  <c r="BU323" i="24"/>
  <c r="BU324" i="24"/>
  <c r="BU325" i="24"/>
  <c r="BU326" i="24"/>
  <c r="BU331" i="24"/>
  <c r="BU332" i="24"/>
  <c r="BU333" i="24"/>
  <c r="BU334" i="24"/>
  <c r="BU335" i="24"/>
  <c r="BU336" i="24"/>
  <c r="BU337" i="24"/>
  <c r="BU338" i="24"/>
  <c r="BU339" i="24"/>
  <c r="BU340" i="24"/>
  <c r="BU341" i="24"/>
  <c r="BU342" i="24"/>
  <c r="BU343" i="24"/>
  <c r="BU344" i="24"/>
  <c r="BT327" i="24"/>
  <c r="BT328" i="24"/>
  <c r="BT329" i="24"/>
  <c r="BT330" i="24"/>
  <c r="BT317" i="24"/>
  <c r="BT318" i="24"/>
  <c r="BT319" i="24"/>
  <c r="BT320" i="24"/>
  <c r="BT321" i="24"/>
  <c r="BT322" i="24"/>
  <c r="BT323" i="24"/>
  <c r="BT324" i="24"/>
  <c r="BT325" i="24"/>
  <c r="BT326" i="24"/>
  <c r="BT331" i="24"/>
  <c r="BT332" i="24"/>
  <c r="BT333" i="24"/>
  <c r="BT334" i="24"/>
  <c r="BT335" i="24"/>
  <c r="BT336" i="24"/>
  <c r="BT337" i="24"/>
  <c r="BT338" i="24"/>
  <c r="BT339" i="24"/>
  <c r="BT340" i="24"/>
  <c r="BT341" i="24"/>
  <c r="BT342" i="24"/>
  <c r="BT343" i="24"/>
  <c r="BT344" i="24"/>
  <c r="BS327" i="24"/>
  <c r="BS328" i="24"/>
  <c r="BS329" i="24"/>
  <c r="BS330" i="24"/>
  <c r="BS317" i="24"/>
  <c r="BS318" i="24"/>
  <c r="BS319" i="24"/>
  <c r="BS320" i="24"/>
  <c r="BS321" i="24"/>
  <c r="BS322" i="24"/>
  <c r="BS323" i="24"/>
  <c r="BS324" i="24"/>
  <c r="BS325" i="24"/>
  <c r="BS326" i="24"/>
  <c r="BS331" i="24"/>
  <c r="BS332" i="24"/>
  <c r="BS333" i="24"/>
  <c r="BS334" i="24"/>
  <c r="BS335" i="24"/>
  <c r="BS336" i="24"/>
  <c r="BS337" i="24"/>
  <c r="BS338" i="24"/>
  <c r="BS339" i="24"/>
  <c r="BS340" i="24"/>
  <c r="BS341" i="24"/>
  <c r="BS342" i="24"/>
  <c r="BS343" i="24"/>
  <c r="BS344" i="24"/>
  <c r="BR327" i="24"/>
  <c r="BR328" i="24"/>
  <c r="BR329" i="24"/>
  <c r="BR330" i="24"/>
  <c r="BR317" i="24"/>
  <c r="BR318" i="24"/>
  <c r="BR319" i="24"/>
  <c r="BR320" i="24"/>
  <c r="BR321" i="24"/>
  <c r="BR322" i="24"/>
  <c r="BR323" i="24"/>
  <c r="BR324" i="24"/>
  <c r="BR325" i="24"/>
  <c r="BR326" i="24"/>
  <c r="BR331" i="24"/>
  <c r="BR332" i="24"/>
  <c r="BR333" i="24"/>
  <c r="BR334" i="24"/>
  <c r="BR335" i="24"/>
  <c r="BR336" i="24"/>
  <c r="BR337" i="24"/>
  <c r="BR338" i="24"/>
  <c r="BR339" i="24"/>
  <c r="BR340" i="24"/>
  <c r="BR341" i="24"/>
  <c r="BR342" i="24"/>
  <c r="BR343" i="24"/>
  <c r="BR344" i="24"/>
  <c r="BQ327" i="24"/>
  <c r="BQ328" i="24"/>
  <c r="BQ329" i="24"/>
  <c r="BQ330" i="24"/>
  <c r="BQ317" i="24"/>
  <c r="BQ318" i="24"/>
  <c r="BQ319" i="24"/>
  <c r="BQ320" i="24"/>
  <c r="BQ321" i="24"/>
  <c r="BQ322" i="24"/>
  <c r="BQ323" i="24"/>
  <c r="BQ324" i="24"/>
  <c r="BQ325" i="24"/>
  <c r="BQ326" i="24"/>
  <c r="BQ331" i="24"/>
  <c r="BQ332" i="24"/>
  <c r="BQ333" i="24"/>
  <c r="BQ334" i="24"/>
  <c r="BQ335" i="24"/>
  <c r="BQ336" i="24"/>
  <c r="BQ337" i="24"/>
  <c r="BQ338" i="24"/>
  <c r="BQ339" i="24"/>
  <c r="BQ340" i="24"/>
  <c r="BQ341" i="24"/>
  <c r="BQ342" i="24"/>
  <c r="BQ343" i="24"/>
  <c r="BQ344" i="24"/>
  <c r="BP327" i="24"/>
  <c r="BP328" i="24"/>
  <c r="BP329" i="24"/>
  <c r="BP330" i="24"/>
  <c r="BP317" i="24"/>
  <c r="BP318" i="24"/>
  <c r="BP319" i="24"/>
  <c r="BP320" i="24"/>
  <c r="BP321" i="24"/>
  <c r="BP322" i="24"/>
  <c r="BP323" i="24"/>
  <c r="BP324" i="24"/>
  <c r="BP325" i="24"/>
  <c r="BP326" i="24"/>
  <c r="BP331" i="24"/>
  <c r="BP332" i="24"/>
  <c r="BP333" i="24"/>
  <c r="BP334" i="24"/>
  <c r="BP335" i="24"/>
  <c r="BP336" i="24"/>
  <c r="BP337" i="24"/>
  <c r="BP338" i="24"/>
  <c r="BP339" i="24"/>
  <c r="BP340" i="24"/>
  <c r="BP341" i="24"/>
  <c r="BP342" i="24"/>
  <c r="BP343" i="24"/>
  <c r="BP344" i="24"/>
  <c r="BN327" i="24"/>
  <c r="BN328" i="24"/>
  <c r="BN329" i="24"/>
  <c r="BN330" i="24"/>
  <c r="BN317" i="24"/>
  <c r="BN318" i="24"/>
  <c r="BN319" i="24"/>
  <c r="BN320" i="24"/>
  <c r="BN321" i="24"/>
  <c r="BN322" i="24"/>
  <c r="BN323" i="24"/>
  <c r="BN324" i="24"/>
  <c r="BN325" i="24"/>
  <c r="BN326" i="24"/>
  <c r="BN331" i="24"/>
  <c r="BN332" i="24"/>
  <c r="BN333" i="24"/>
  <c r="BN334" i="24"/>
  <c r="BN335" i="24"/>
  <c r="BN336" i="24"/>
  <c r="BN337" i="24"/>
  <c r="BN338" i="24"/>
  <c r="BN339" i="24"/>
  <c r="BN340" i="24"/>
  <c r="BN341" i="24"/>
  <c r="BN342" i="24"/>
  <c r="BN343" i="24"/>
  <c r="BN344" i="24"/>
  <c r="BM327" i="24"/>
  <c r="BM328" i="24"/>
  <c r="BM329" i="24"/>
  <c r="BM330" i="24"/>
  <c r="BM317" i="24"/>
  <c r="BM318" i="24"/>
  <c r="BM319" i="24"/>
  <c r="BM320" i="24"/>
  <c r="BM321" i="24"/>
  <c r="BM322" i="24"/>
  <c r="BM323" i="24"/>
  <c r="BM324" i="24"/>
  <c r="BM325" i="24"/>
  <c r="BM326" i="24"/>
  <c r="BM331" i="24"/>
  <c r="BM332" i="24"/>
  <c r="BM333" i="24"/>
  <c r="BM334" i="24"/>
  <c r="BM335" i="24"/>
  <c r="BM336" i="24"/>
  <c r="BM337" i="24"/>
  <c r="BM338" i="24"/>
  <c r="BM339" i="24"/>
  <c r="BM340" i="24"/>
  <c r="BM341" i="24"/>
  <c r="BM342" i="24"/>
  <c r="BM343" i="24"/>
  <c r="BM344" i="24"/>
  <c r="BL327" i="24"/>
  <c r="BL328" i="24"/>
  <c r="BL329" i="24"/>
  <c r="BL330" i="24"/>
  <c r="BL317" i="24"/>
  <c r="BL318" i="24"/>
  <c r="BL319" i="24"/>
  <c r="BL320" i="24"/>
  <c r="BL321" i="24"/>
  <c r="BL322" i="24"/>
  <c r="BL323" i="24"/>
  <c r="BL324" i="24"/>
  <c r="BL325" i="24"/>
  <c r="BL326" i="24"/>
  <c r="BL331" i="24"/>
  <c r="BL332" i="24"/>
  <c r="BL333" i="24"/>
  <c r="BL334" i="24"/>
  <c r="BL335" i="24"/>
  <c r="BL336" i="24"/>
  <c r="BL337" i="24"/>
  <c r="BL338" i="24"/>
  <c r="BL339" i="24"/>
  <c r="BL340" i="24"/>
  <c r="BL341" i="24"/>
  <c r="BL342" i="24"/>
  <c r="BL343" i="24"/>
  <c r="BL344" i="24"/>
  <c r="BK327" i="24"/>
  <c r="BK328" i="24"/>
  <c r="BK329" i="24"/>
  <c r="BK330" i="24"/>
  <c r="BK317" i="24"/>
  <c r="BK318" i="24"/>
  <c r="BK319" i="24"/>
  <c r="BK320" i="24"/>
  <c r="BK321" i="24"/>
  <c r="BK322" i="24"/>
  <c r="BK323" i="24"/>
  <c r="BK324" i="24"/>
  <c r="BK325" i="24"/>
  <c r="BK326" i="24"/>
  <c r="BK331" i="24"/>
  <c r="BK332" i="24"/>
  <c r="BK333" i="24"/>
  <c r="BK334" i="24"/>
  <c r="BK335" i="24"/>
  <c r="BK336" i="24"/>
  <c r="BK337" i="24"/>
  <c r="BK338" i="24"/>
  <c r="BK339" i="24"/>
  <c r="BK340" i="24"/>
  <c r="BK341" i="24"/>
  <c r="BK342" i="24"/>
  <c r="BK343" i="24"/>
  <c r="BK344" i="24"/>
  <c r="BI327" i="24"/>
  <c r="BI328" i="24"/>
  <c r="BI329" i="24"/>
  <c r="BI330" i="24"/>
  <c r="BI317" i="24"/>
  <c r="BI318" i="24"/>
  <c r="BI319" i="24"/>
  <c r="BI320" i="24"/>
  <c r="BI321" i="24"/>
  <c r="BI322" i="24"/>
  <c r="BI323" i="24"/>
  <c r="BI324" i="24"/>
  <c r="BI325" i="24"/>
  <c r="BI326" i="24"/>
  <c r="BI331" i="24"/>
  <c r="BI332" i="24"/>
  <c r="BI333" i="24"/>
  <c r="BI334" i="24"/>
  <c r="BI335" i="24"/>
  <c r="BI336" i="24"/>
  <c r="BI337" i="24"/>
  <c r="BI338" i="24"/>
  <c r="BI339" i="24"/>
  <c r="BI340" i="24"/>
  <c r="BI341" i="24"/>
  <c r="BI342" i="24"/>
  <c r="BI343" i="24"/>
  <c r="BI344" i="24"/>
  <c r="BH327" i="24"/>
  <c r="BH328" i="24"/>
  <c r="BH329" i="24"/>
  <c r="BH330" i="24"/>
  <c r="BH317" i="24"/>
  <c r="BH318" i="24"/>
  <c r="BH319" i="24"/>
  <c r="BH320" i="24"/>
  <c r="BH321" i="24"/>
  <c r="BH322" i="24"/>
  <c r="BH323" i="24"/>
  <c r="BH324" i="24"/>
  <c r="BH325" i="24"/>
  <c r="BH326" i="24"/>
  <c r="BH331" i="24"/>
  <c r="BH332" i="24"/>
  <c r="BH333" i="24"/>
  <c r="BH334" i="24"/>
  <c r="BH335" i="24"/>
  <c r="BH336" i="24"/>
  <c r="BH337" i="24"/>
  <c r="BH338" i="24"/>
  <c r="BH339" i="24"/>
  <c r="BH340" i="24"/>
  <c r="BH341" i="24"/>
  <c r="BH342" i="24"/>
  <c r="BH343" i="24"/>
  <c r="BH344" i="24"/>
  <c r="BG327" i="24"/>
  <c r="BG328" i="24"/>
  <c r="BG329" i="24"/>
  <c r="BG330" i="24"/>
  <c r="BG317" i="24"/>
  <c r="BG318" i="24"/>
  <c r="BG319" i="24"/>
  <c r="BG320" i="24"/>
  <c r="BG321" i="24"/>
  <c r="BG322" i="24"/>
  <c r="BG323" i="24"/>
  <c r="BG324" i="24"/>
  <c r="BG325" i="24"/>
  <c r="BG326" i="24"/>
  <c r="BG331" i="24"/>
  <c r="BG332" i="24"/>
  <c r="BG333" i="24"/>
  <c r="BG334" i="24"/>
  <c r="BG335" i="24"/>
  <c r="BG336" i="24"/>
  <c r="BG337" i="24"/>
  <c r="BG338" i="24"/>
  <c r="BG339" i="24"/>
  <c r="BG340" i="24"/>
  <c r="BG341" i="24"/>
  <c r="BG342" i="24"/>
  <c r="BG343" i="24"/>
  <c r="BG344" i="24"/>
  <c r="BF327" i="24"/>
  <c r="BF328" i="24"/>
  <c r="BF329" i="24"/>
  <c r="BF330" i="24"/>
  <c r="BF317" i="24"/>
  <c r="BF318" i="24"/>
  <c r="BF319" i="24"/>
  <c r="BF320" i="24"/>
  <c r="BF321" i="24"/>
  <c r="BF322" i="24"/>
  <c r="BF323" i="24"/>
  <c r="BF324" i="24"/>
  <c r="BF325" i="24"/>
  <c r="BF326" i="24"/>
  <c r="BF331" i="24"/>
  <c r="BF332" i="24"/>
  <c r="BF333" i="24"/>
  <c r="BF334" i="24"/>
  <c r="BF335" i="24"/>
  <c r="BF336" i="24"/>
  <c r="BF337" i="24"/>
  <c r="BF338" i="24"/>
  <c r="BF339" i="24"/>
  <c r="BF340" i="24"/>
  <c r="BF341" i="24"/>
  <c r="BF342" i="24"/>
  <c r="BF343" i="24"/>
  <c r="BF344" i="24"/>
  <c r="BE327" i="24"/>
  <c r="BE328" i="24"/>
  <c r="BE329" i="24"/>
  <c r="BE330" i="24"/>
  <c r="BE317" i="24"/>
  <c r="BE318" i="24"/>
  <c r="BE319" i="24"/>
  <c r="BE320" i="24"/>
  <c r="BE321" i="24"/>
  <c r="BE322" i="24"/>
  <c r="BE323" i="24"/>
  <c r="BE324" i="24"/>
  <c r="BE325" i="24"/>
  <c r="BE326" i="24"/>
  <c r="BE331" i="24"/>
  <c r="BE332" i="24"/>
  <c r="BE333" i="24"/>
  <c r="BE334" i="24"/>
  <c r="BE335" i="24"/>
  <c r="BE336" i="24"/>
  <c r="BE337" i="24"/>
  <c r="BE338" i="24"/>
  <c r="BE339" i="24"/>
  <c r="BE340" i="24"/>
  <c r="BE341" i="24"/>
  <c r="BE342" i="24"/>
  <c r="BE343" i="24"/>
  <c r="BE344" i="24"/>
  <c r="BD327" i="24"/>
  <c r="BD328" i="24"/>
  <c r="BD329" i="24"/>
  <c r="BD330" i="24"/>
  <c r="BD317" i="24"/>
  <c r="BD318" i="24"/>
  <c r="BD319" i="24"/>
  <c r="BD320" i="24"/>
  <c r="BD321" i="24"/>
  <c r="BD322" i="24"/>
  <c r="BD323" i="24"/>
  <c r="BD324" i="24"/>
  <c r="BD325" i="24"/>
  <c r="BD326" i="24"/>
  <c r="BD331" i="24"/>
  <c r="BD332" i="24"/>
  <c r="BD333" i="24"/>
  <c r="BD334" i="24"/>
  <c r="BD335" i="24"/>
  <c r="BD336" i="24"/>
  <c r="BD337" i="24"/>
  <c r="BD338" i="24"/>
  <c r="BD339" i="24"/>
  <c r="BD340" i="24"/>
  <c r="BD341" i="24"/>
  <c r="BD342" i="24"/>
  <c r="BD343" i="24"/>
  <c r="BD344" i="24"/>
  <c r="BC327" i="24"/>
  <c r="BC328" i="24"/>
  <c r="BC329" i="24"/>
  <c r="BC330" i="24"/>
  <c r="BC317" i="24"/>
  <c r="BC318" i="24"/>
  <c r="BC319" i="24"/>
  <c r="BC320" i="24"/>
  <c r="BC321" i="24"/>
  <c r="BC322" i="24"/>
  <c r="BC323" i="24"/>
  <c r="BC324" i="24"/>
  <c r="BC325" i="24"/>
  <c r="BC326" i="24"/>
  <c r="BC331" i="24"/>
  <c r="BC332" i="24"/>
  <c r="BC333" i="24"/>
  <c r="BC334" i="24"/>
  <c r="BC335" i="24"/>
  <c r="BC336" i="24"/>
  <c r="BC337" i="24"/>
  <c r="BC338" i="24"/>
  <c r="BC339" i="24"/>
  <c r="BC340" i="24"/>
  <c r="BC341" i="24"/>
  <c r="BC342" i="24"/>
  <c r="BC343" i="24"/>
  <c r="BC344" i="24"/>
  <c r="BB327" i="24"/>
  <c r="BB328" i="24"/>
  <c r="BB329" i="24"/>
  <c r="BB330" i="24"/>
  <c r="BB317" i="24"/>
  <c r="BB318" i="24"/>
  <c r="BB319" i="24"/>
  <c r="BB320" i="24"/>
  <c r="BB321" i="24"/>
  <c r="BB322" i="24"/>
  <c r="BB323" i="24"/>
  <c r="BB324" i="24"/>
  <c r="BB325" i="24"/>
  <c r="BB326" i="24"/>
  <c r="BB331" i="24"/>
  <c r="BB332" i="24"/>
  <c r="BB333" i="24"/>
  <c r="BB334" i="24"/>
  <c r="BB335" i="24"/>
  <c r="BB336" i="24"/>
  <c r="BB337" i="24"/>
  <c r="BB338" i="24"/>
  <c r="BB339" i="24"/>
  <c r="BB340" i="24"/>
  <c r="BB341" i="24"/>
  <c r="BB342" i="24"/>
  <c r="BB343" i="24"/>
  <c r="BB344" i="24"/>
  <c r="BA327" i="24"/>
  <c r="BA328" i="24"/>
  <c r="BA329" i="24"/>
  <c r="BA330" i="24"/>
  <c r="BA317" i="24"/>
  <c r="BA318" i="24"/>
  <c r="BA319" i="24"/>
  <c r="BA320" i="24"/>
  <c r="BA321" i="24"/>
  <c r="BA322" i="24"/>
  <c r="BA323" i="24"/>
  <c r="BA324" i="24"/>
  <c r="BA325" i="24"/>
  <c r="BA326" i="24"/>
  <c r="BA331" i="24"/>
  <c r="BA332" i="24"/>
  <c r="BA333" i="24"/>
  <c r="BA334" i="24"/>
  <c r="BA335" i="24"/>
  <c r="BA336" i="24"/>
  <c r="BA337" i="24"/>
  <c r="BA338" i="24"/>
  <c r="BA339" i="24"/>
  <c r="BA340" i="24"/>
  <c r="BA341" i="24"/>
  <c r="BA342" i="24"/>
  <c r="BA343" i="24"/>
  <c r="BA344" i="24"/>
  <c r="AZ327" i="24"/>
  <c r="AZ328" i="24"/>
  <c r="AZ329" i="24"/>
  <c r="AZ330" i="24"/>
  <c r="AZ317" i="24"/>
  <c r="AZ318" i="24"/>
  <c r="AZ319" i="24"/>
  <c r="AZ320" i="24"/>
  <c r="AZ321" i="24"/>
  <c r="AZ322" i="24"/>
  <c r="AZ323" i="24"/>
  <c r="AZ324" i="24"/>
  <c r="AZ325" i="24"/>
  <c r="AZ326" i="24"/>
  <c r="AZ331" i="24"/>
  <c r="AZ332" i="24"/>
  <c r="AZ333" i="24"/>
  <c r="AZ334" i="24"/>
  <c r="AZ335" i="24"/>
  <c r="AZ336" i="24"/>
  <c r="AZ337" i="24"/>
  <c r="AZ338" i="24"/>
  <c r="AZ339" i="24"/>
  <c r="AZ340" i="24"/>
  <c r="AZ341" i="24"/>
  <c r="AZ342" i="24"/>
  <c r="AZ343" i="24"/>
  <c r="AZ344" i="24"/>
  <c r="AY327" i="24"/>
  <c r="AY328" i="24"/>
  <c r="AY329" i="24"/>
  <c r="AY330" i="24"/>
  <c r="AY317" i="24"/>
  <c r="AY318" i="24"/>
  <c r="AY319" i="24"/>
  <c r="AY320" i="24"/>
  <c r="AY321" i="24"/>
  <c r="AY322" i="24"/>
  <c r="AY323" i="24"/>
  <c r="AY324" i="24"/>
  <c r="AY325" i="24"/>
  <c r="AY326" i="24"/>
  <c r="AY331" i="24"/>
  <c r="AY332" i="24"/>
  <c r="AY333" i="24"/>
  <c r="AY334" i="24"/>
  <c r="AY335" i="24"/>
  <c r="AY336" i="24"/>
  <c r="AY337" i="24"/>
  <c r="AY338" i="24"/>
  <c r="AY339" i="24"/>
  <c r="AY340" i="24"/>
  <c r="AY341" i="24"/>
  <c r="AY342" i="24"/>
  <c r="AY343" i="24"/>
  <c r="AY344" i="24"/>
  <c r="AX327" i="24"/>
  <c r="AX328" i="24"/>
  <c r="AX329" i="24"/>
  <c r="AX330" i="24"/>
  <c r="AX317" i="24"/>
  <c r="AX318" i="24"/>
  <c r="AX319" i="24"/>
  <c r="AX320" i="24"/>
  <c r="AX321" i="24"/>
  <c r="AX322" i="24"/>
  <c r="AX323" i="24"/>
  <c r="AX324" i="24"/>
  <c r="AX325" i="24"/>
  <c r="AX326" i="24"/>
  <c r="AX331" i="24"/>
  <c r="AX332" i="24"/>
  <c r="AX333" i="24"/>
  <c r="AX334" i="24"/>
  <c r="AX335" i="24"/>
  <c r="AX336" i="24"/>
  <c r="AX337" i="24"/>
  <c r="AX338" i="24"/>
  <c r="AX339" i="24"/>
  <c r="AX340" i="24"/>
  <c r="AX341" i="24"/>
  <c r="AX342" i="24"/>
  <c r="AX343" i="24"/>
  <c r="AX344" i="24"/>
  <c r="Z2" i="25" l="1"/>
  <c r="Z3" i="25"/>
  <c r="Z4" i="25"/>
  <c r="Z5" i="25"/>
  <c r="Z6" i="25"/>
  <c r="Z7" i="25"/>
  <c r="Z8" i="25"/>
  <c r="Z9" i="25"/>
  <c r="Z10" i="25"/>
  <c r="Z11" i="25"/>
  <c r="Z12" i="25"/>
  <c r="Z13" i="25"/>
  <c r="Z14" i="25"/>
  <c r="Z15" i="25"/>
  <c r="Z16" i="25"/>
  <c r="Z17" i="25"/>
  <c r="Z18" i="25"/>
  <c r="Z19" i="25"/>
  <c r="Z20" i="25"/>
  <c r="Z21" i="25"/>
  <c r="Z22" i="25"/>
  <c r="Z23" i="25"/>
  <c r="Z24" i="25"/>
  <c r="Z25" i="25"/>
  <c r="Z26" i="25"/>
  <c r="Z27" i="25"/>
  <c r="Z28" i="25"/>
  <c r="Z29" i="25"/>
  <c r="Z30" i="25"/>
  <c r="Z31" i="25"/>
  <c r="Z32" i="25"/>
  <c r="Z33" i="25"/>
  <c r="Z34" i="25"/>
  <c r="Z35" i="25"/>
  <c r="Z36" i="25"/>
  <c r="Z37" i="25"/>
  <c r="Z38" i="25"/>
  <c r="Z39" i="25"/>
  <c r="Z40" i="25"/>
  <c r="Z41" i="25"/>
  <c r="Z42" i="25"/>
  <c r="Z43" i="25"/>
  <c r="Z44" i="25"/>
  <c r="Z45" i="25"/>
  <c r="Z46" i="25"/>
  <c r="Z47" i="25"/>
  <c r="Z48" i="25"/>
  <c r="Z49" i="25"/>
  <c r="Z50" i="25"/>
  <c r="Z51" i="25"/>
  <c r="Z52" i="25"/>
  <c r="Z53" i="25"/>
  <c r="Z54" i="25"/>
  <c r="Z55" i="25"/>
  <c r="Z56" i="25"/>
  <c r="Z57" i="25"/>
  <c r="Z58" i="25"/>
  <c r="Z59" i="25"/>
  <c r="Z60" i="25"/>
  <c r="Z61" i="25"/>
  <c r="Z62" i="25"/>
  <c r="Z63" i="25"/>
  <c r="Z64" i="25"/>
  <c r="Z65" i="25"/>
  <c r="Z66" i="25"/>
  <c r="Z67" i="25"/>
  <c r="Z68" i="25"/>
  <c r="Z69" i="25"/>
  <c r="Z70" i="25"/>
  <c r="Z71" i="25"/>
  <c r="Z72" i="25"/>
  <c r="Z73" i="25"/>
  <c r="Z74" i="25"/>
  <c r="Z75" i="25"/>
  <c r="Z76" i="25"/>
  <c r="Z77" i="25"/>
  <c r="Z78" i="25"/>
  <c r="Z79" i="25"/>
  <c r="Z80" i="25"/>
  <c r="Z81" i="25"/>
  <c r="Z82" i="25"/>
  <c r="Z83" i="25"/>
  <c r="Z84" i="25"/>
  <c r="Z85" i="25"/>
  <c r="Z86" i="25"/>
  <c r="Z87" i="25"/>
  <c r="Z88" i="25"/>
  <c r="Z89" i="25"/>
  <c r="Z90" i="25"/>
  <c r="Z91" i="25"/>
  <c r="Z92" i="25"/>
  <c r="Z93" i="25"/>
  <c r="Z94" i="25"/>
  <c r="Z95" i="25"/>
  <c r="Z96" i="25"/>
  <c r="Z97" i="25"/>
  <c r="Z98" i="25"/>
  <c r="Z99" i="25"/>
  <c r="Z100" i="25"/>
  <c r="Z101" i="25"/>
  <c r="Z102" i="25"/>
  <c r="Z103" i="25"/>
  <c r="Z104" i="25"/>
  <c r="Z105" i="25"/>
  <c r="Z106" i="25"/>
  <c r="Z107" i="25"/>
  <c r="Z108" i="25"/>
  <c r="Z109" i="25"/>
  <c r="Z110" i="25"/>
  <c r="Z111" i="25"/>
  <c r="Z112" i="25"/>
  <c r="Z113" i="25"/>
  <c r="Z114" i="25"/>
  <c r="Z115" i="25"/>
  <c r="Z116" i="25"/>
  <c r="Z117" i="25"/>
  <c r="Z118" i="25"/>
  <c r="Z119" i="25"/>
  <c r="Z120" i="25"/>
  <c r="Z121" i="25"/>
  <c r="Z122" i="25"/>
  <c r="Z123" i="25"/>
  <c r="Z124" i="25"/>
  <c r="Z125" i="25"/>
  <c r="Z126" i="25"/>
  <c r="Z127" i="25"/>
  <c r="Z128" i="25"/>
  <c r="Z129" i="25"/>
  <c r="Z130" i="25"/>
  <c r="Z131" i="25"/>
  <c r="Z132" i="25"/>
  <c r="Z133" i="25"/>
  <c r="Z134" i="25"/>
  <c r="Z135" i="25"/>
  <c r="Z136" i="25"/>
  <c r="Z137" i="25"/>
  <c r="Z138" i="25"/>
  <c r="Z139" i="25"/>
  <c r="Z140" i="25"/>
  <c r="Z141" i="25"/>
  <c r="Z142" i="25"/>
  <c r="Z143" i="25"/>
  <c r="Z144" i="25"/>
  <c r="Z145" i="25"/>
  <c r="Z146" i="25"/>
  <c r="Z147" i="25"/>
  <c r="Z148" i="25"/>
  <c r="Z149" i="25"/>
  <c r="Z150" i="25"/>
  <c r="Z151" i="25"/>
  <c r="Z152" i="25"/>
  <c r="Z153" i="25"/>
  <c r="Z154" i="25"/>
  <c r="Z155" i="25"/>
  <c r="Z156" i="25"/>
  <c r="Z157" i="25"/>
  <c r="Z158" i="25"/>
  <c r="Z159" i="25"/>
  <c r="Z160" i="25"/>
  <c r="Z161" i="25"/>
  <c r="Z162" i="25"/>
  <c r="Z163" i="25"/>
  <c r="Z164" i="25"/>
  <c r="Z165" i="25"/>
  <c r="Z166" i="25"/>
  <c r="Z167" i="25"/>
  <c r="Z168" i="25"/>
  <c r="Z169" i="25"/>
  <c r="Z170" i="25"/>
  <c r="Z171" i="25"/>
  <c r="Z172" i="25"/>
  <c r="Z173" i="25"/>
  <c r="Z174" i="25"/>
  <c r="Z175" i="25"/>
  <c r="Z176" i="25"/>
  <c r="Z177" i="25"/>
  <c r="Z178" i="25"/>
  <c r="Z179" i="25"/>
  <c r="Z180" i="25"/>
  <c r="Z181" i="25"/>
  <c r="Z182" i="25"/>
  <c r="Z183" i="25"/>
  <c r="Z184" i="25"/>
  <c r="Z185" i="25"/>
  <c r="Z186" i="25"/>
  <c r="Z187" i="25"/>
  <c r="Z188" i="25"/>
  <c r="Z189" i="25"/>
  <c r="Z190" i="25"/>
  <c r="Z191" i="25"/>
  <c r="Z192" i="25"/>
  <c r="Z193" i="25"/>
  <c r="Z194" i="25"/>
  <c r="Z195" i="25"/>
  <c r="Z196" i="25"/>
  <c r="Z197" i="25"/>
  <c r="Z198" i="25"/>
  <c r="Z199" i="25"/>
  <c r="Z200" i="25"/>
  <c r="Z201" i="25"/>
  <c r="Z202" i="25"/>
  <c r="Z203" i="25"/>
  <c r="Z204" i="25"/>
  <c r="Z205" i="25"/>
  <c r="Z206" i="25"/>
  <c r="Z207" i="25"/>
  <c r="Z208" i="25"/>
  <c r="Z209" i="25"/>
  <c r="Z210" i="25"/>
  <c r="Z211" i="25"/>
  <c r="Z212" i="25"/>
  <c r="Z213" i="25"/>
  <c r="Z214" i="25"/>
  <c r="Z215" i="25"/>
  <c r="Z216" i="25"/>
  <c r="Z217" i="25"/>
  <c r="Z218" i="25"/>
  <c r="Z219" i="25"/>
  <c r="Z220" i="25"/>
  <c r="Z221" i="25"/>
  <c r="Z222" i="25"/>
  <c r="Z223" i="25"/>
  <c r="Z224" i="25"/>
  <c r="Z225" i="25"/>
  <c r="Z226" i="25"/>
  <c r="Z227" i="25"/>
  <c r="Z228" i="25"/>
  <c r="Z229" i="25"/>
  <c r="Z230" i="25"/>
  <c r="Z231" i="25"/>
  <c r="Z232" i="25"/>
  <c r="Z233" i="25"/>
  <c r="Z234" i="25"/>
  <c r="Z235" i="25"/>
  <c r="Z236" i="25"/>
  <c r="Z237" i="25"/>
  <c r="Z238" i="25"/>
  <c r="Z239" i="25"/>
  <c r="Z240" i="25"/>
  <c r="Z241" i="25"/>
  <c r="Z242" i="25"/>
  <c r="Z243" i="25"/>
  <c r="Z244" i="25"/>
  <c r="Z245" i="25"/>
  <c r="Z246" i="25"/>
  <c r="Z247" i="25"/>
  <c r="Z248" i="25"/>
  <c r="Z249" i="25"/>
  <c r="Z250" i="25"/>
  <c r="Z251" i="25"/>
  <c r="Z252" i="25"/>
  <c r="Z253" i="25"/>
  <c r="Z254" i="25"/>
  <c r="Z255" i="25"/>
  <c r="Z256" i="25"/>
  <c r="Z257" i="25"/>
  <c r="Z258" i="25"/>
  <c r="Z259" i="25"/>
  <c r="Z260" i="25"/>
  <c r="Z261" i="25"/>
  <c r="Z262" i="25"/>
  <c r="Z263" i="25"/>
  <c r="Z264" i="25"/>
  <c r="Z265" i="25"/>
  <c r="Z266" i="25"/>
  <c r="Z267" i="25"/>
  <c r="Z268" i="25"/>
  <c r="Z269" i="25"/>
  <c r="Z270" i="25"/>
  <c r="Z271" i="25"/>
  <c r="Z272" i="25"/>
  <c r="Z273" i="25"/>
  <c r="Z274" i="25"/>
  <c r="Z275" i="25"/>
  <c r="Z276" i="25"/>
  <c r="Z277" i="25"/>
  <c r="Z278" i="25"/>
  <c r="Z279" i="25"/>
  <c r="Z280" i="25"/>
  <c r="Z281" i="25"/>
  <c r="Z282" i="25"/>
  <c r="Z283" i="25"/>
  <c r="Z284" i="25"/>
  <c r="Z285" i="25"/>
  <c r="Z286" i="25"/>
  <c r="Z287" i="25"/>
  <c r="Z288" i="25"/>
  <c r="Z289" i="25"/>
  <c r="Z290" i="25"/>
  <c r="Z291" i="25"/>
  <c r="Z292" i="25"/>
  <c r="Z293" i="25"/>
  <c r="Z294" i="25"/>
  <c r="Z295" i="25"/>
  <c r="Z296" i="25"/>
  <c r="Z297" i="25"/>
  <c r="Z298" i="25"/>
  <c r="Z299" i="25"/>
  <c r="Z300" i="25"/>
  <c r="Z301" i="25"/>
  <c r="Z302" i="25"/>
  <c r="BO332" i="24" l="1"/>
  <c r="BO319" i="24"/>
  <c r="BO320" i="24"/>
  <c r="BO321" i="24"/>
  <c r="BO322" i="24"/>
  <c r="BO329" i="24"/>
  <c r="BO323" i="24"/>
  <c r="BO324" i="24"/>
  <c r="BO333" i="24"/>
  <c r="BO325" i="24"/>
  <c r="BO326" i="24"/>
  <c r="BO317" i="24"/>
  <c r="BO330" i="24"/>
  <c r="BO334" i="24"/>
  <c r="BO344" i="24"/>
  <c r="BO335" i="24"/>
  <c r="BO336" i="24"/>
  <c r="BO337" i="24"/>
  <c r="BO338" i="24"/>
  <c r="BO331" i="24"/>
  <c r="BO318" i="24"/>
  <c r="BO339" i="24"/>
  <c r="BO341" i="24"/>
  <c r="BO327" i="24"/>
  <c r="BO328" i="24"/>
  <c r="E3" i="2" l="1"/>
  <c r="E4" i="2"/>
  <c r="E5" i="2"/>
  <c r="E6" i="2"/>
  <c r="E7" i="2"/>
  <c r="E8" i="2"/>
  <c r="E9" i="2"/>
  <c r="E10" i="2"/>
  <c r="E11" i="2"/>
  <c r="E12" i="2"/>
  <c r="E13" i="2"/>
  <c r="E14" i="2"/>
  <c r="E15" i="2"/>
  <c r="E20" i="2"/>
  <c r="E21" i="2"/>
  <c r="E22" i="2"/>
  <c r="E23" i="2"/>
  <c r="E24" i="2"/>
  <c r="E25" i="2"/>
  <c r="E26" i="2"/>
  <c r="E27" i="2"/>
  <c r="E28" i="2"/>
  <c r="E31" i="2"/>
  <c r="E32" i="2"/>
  <c r="E33" i="2"/>
  <c r="E34" i="2"/>
  <c r="E35" i="2"/>
  <c r="E36" i="2"/>
  <c r="E39" i="2"/>
  <c r="E40" i="2"/>
  <c r="E41" i="2"/>
  <c r="E43" i="2"/>
  <c r="E44" i="2"/>
  <c r="E45" i="2"/>
  <c r="E46" i="2"/>
  <c r="E47" i="2"/>
  <c r="E48" i="2"/>
  <c r="E50" i="2"/>
  <c r="E51" i="2"/>
  <c r="E52" i="2"/>
  <c r="E53" i="2"/>
  <c r="E54" i="2"/>
  <c r="E55" i="2"/>
  <c r="E68" i="2"/>
  <c r="E70" i="2"/>
  <c r="E71" i="2"/>
  <c r="E72" i="2"/>
  <c r="E73" i="2"/>
  <c r="E74" i="2"/>
  <c r="E75" i="2"/>
  <c r="E76" i="2"/>
  <c r="E77"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BO342" i="24" l="1"/>
  <c r="BO343" i="24"/>
  <c r="BO340" i="24" l="1"/>
  <c r="D38" i="22"/>
  <c r="D36" i="22"/>
  <c r="D34" i="22" l="1"/>
  <c r="AX309" i="24" l="1"/>
  <c r="AX310" i="24"/>
  <c r="AY309" i="24"/>
  <c r="AY310" i="24"/>
  <c r="AZ309" i="24"/>
  <c r="AZ310" i="24"/>
  <c r="BA309" i="24"/>
  <c r="BA310" i="24"/>
  <c r="BB309" i="24"/>
  <c r="BB310" i="24"/>
  <c r="BC309" i="24"/>
  <c r="BC310" i="24"/>
  <c r="BD309" i="24"/>
  <c r="BD310" i="24"/>
  <c r="BE309" i="24"/>
  <c r="BE310" i="24"/>
  <c r="BF309" i="24"/>
  <c r="BF310" i="24"/>
  <c r="BG309" i="24"/>
  <c r="BG310" i="24"/>
  <c r="BH309" i="24"/>
  <c r="BH310" i="24"/>
  <c r="BI309" i="24"/>
  <c r="BI310" i="24"/>
  <c r="BK309" i="24"/>
  <c r="BK310" i="24"/>
  <c r="BL309" i="24"/>
  <c r="BL310" i="24"/>
  <c r="BM309" i="24"/>
  <c r="BM310" i="24"/>
  <c r="BN309" i="24"/>
  <c r="BN310" i="24"/>
  <c r="BO309" i="24"/>
  <c r="BO310" i="24"/>
  <c r="BP309" i="24"/>
  <c r="BP310" i="24"/>
  <c r="BQ309" i="24"/>
  <c r="BQ310" i="24"/>
  <c r="BR309" i="24"/>
  <c r="BR310" i="24"/>
  <c r="BS309" i="24"/>
  <c r="BS310" i="24"/>
  <c r="BT309" i="24"/>
  <c r="BT310" i="24"/>
  <c r="BU309" i="24"/>
  <c r="BU310" i="24"/>
  <c r="BV309" i="24"/>
  <c r="BV310" i="24"/>
  <c r="BX309" i="24"/>
  <c r="BX310" i="24"/>
  <c r="BY309" i="24"/>
  <c r="BY310" i="24"/>
  <c r="BZ309" i="24"/>
  <c r="BZ310" i="24"/>
  <c r="CA309" i="24"/>
  <c r="CA310" i="24"/>
  <c r="CB309" i="24"/>
  <c r="CB310" i="24"/>
  <c r="CC309" i="24"/>
  <c r="CC310" i="24"/>
  <c r="CD309" i="24"/>
  <c r="CD310" i="24"/>
  <c r="CE309" i="24"/>
  <c r="CE310" i="24"/>
  <c r="CF309" i="24"/>
  <c r="CF310" i="24"/>
  <c r="CG309" i="24"/>
  <c r="CG310" i="24"/>
  <c r="CH309" i="24"/>
  <c r="CH310" i="24"/>
  <c r="CI309" i="24"/>
  <c r="CI310" i="24"/>
  <c r="CJ309" i="24"/>
  <c r="CJ310" i="24"/>
  <c r="CK309" i="24"/>
  <c r="CK310" i="24"/>
  <c r="CL309" i="24"/>
  <c r="CL310" i="24"/>
  <c r="AX2" i="24" l="1"/>
  <c r="AY2" i="24"/>
  <c r="AZ2" i="24"/>
  <c r="BA2" i="24"/>
  <c r="BB2" i="24"/>
  <c r="BC2" i="24"/>
  <c r="BD2" i="24"/>
  <c r="BE2" i="24"/>
  <c r="BF2" i="24"/>
  <c r="BG2" i="24"/>
  <c r="BH2" i="24"/>
  <c r="BI2" i="24"/>
  <c r="BK2" i="24"/>
  <c r="BL2" i="24"/>
  <c r="BM2" i="24"/>
  <c r="BN2" i="24"/>
  <c r="BP2" i="24"/>
  <c r="BQ2" i="24"/>
  <c r="BR2" i="24"/>
  <c r="BS2" i="24"/>
  <c r="BT2" i="24"/>
  <c r="BU2" i="24"/>
  <c r="BV2" i="24"/>
  <c r="BX2" i="24"/>
  <c r="BY2" i="24"/>
  <c r="BZ2" i="24"/>
  <c r="CA2" i="24"/>
  <c r="CB2" i="24"/>
  <c r="CC2" i="24"/>
  <c r="CD2" i="24"/>
  <c r="CE2" i="24"/>
  <c r="CF2" i="24"/>
  <c r="CG2" i="24"/>
  <c r="CH2" i="24"/>
  <c r="CI2" i="24"/>
  <c r="CJ2" i="24"/>
  <c r="CK2" i="24"/>
  <c r="CL2" i="24"/>
  <c r="AX3" i="24"/>
  <c r="AY3" i="24"/>
  <c r="AZ3" i="24"/>
  <c r="BA3" i="24"/>
  <c r="BB3" i="24"/>
  <c r="BC3" i="24"/>
  <c r="BD3" i="24"/>
  <c r="BE3" i="24"/>
  <c r="BF3" i="24"/>
  <c r="BG3" i="24"/>
  <c r="BH3" i="24"/>
  <c r="BI3" i="24"/>
  <c r="BK3" i="24"/>
  <c r="BL3" i="24"/>
  <c r="BM3" i="24"/>
  <c r="BN3" i="24"/>
  <c r="BP3" i="24"/>
  <c r="BQ3" i="24"/>
  <c r="BR3" i="24"/>
  <c r="BS3" i="24"/>
  <c r="BT3" i="24"/>
  <c r="BU3" i="24"/>
  <c r="BV3" i="24"/>
  <c r="BX3" i="24"/>
  <c r="BY3" i="24"/>
  <c r="BZ3" i="24"/>
  <c r="CA3" i="24"/>
  <c r="CB3" i="24"/>
  <c r="CC3" i="24"/>
  <c r="CD3" i="24"/>
  <c r="CE3" i="24"/>
  <c r="CF3" i="24"/>
  <c r="CG3" i="24"/>
  <c r="CH3" i="24"/>
  <c r="CI3" i="24"/>
  <c r="CJ3" i="24"/>
  <c r="CK3" i="24"/>
  <c r="CL3" i="24"/>
  <c r="AX4" i="24"/>
  <c r="AY4" i="24"/>
  <c r="AZ4" i="24"/>
  <c r="BA4" i="24"/>
  <c r="BB4" i="24"/>
  <c r="BC4" i="24"/>
  <c r="BD4" i="24"/>
  <c r="BE4" i="24"/>
  <c r="BF4" i="24"/>
  <c r="BG4" i="24"/>
  <c r="BH4" i="24"/>
  <c r="BI4" i="24"/>
  <c r="BK4" i="24"/>
  <c r="BL4" i="24"/>
  <c r="BM4" i="24"/>
  <c r="BN4" i="24"/>
  <c r="BP4" i="24"/>
  <c r="BQ4" i="24"/>
  <c r="BR4" i="24"/>
  <c r="BS4" i="24"/>
  <c r="BT4" i="24"/>
  <c r="BU4" i="24"/>
  <c r="BV4" i="24"/>
  <c r="BX4" i="24"/>
  <c r="BY4" i="24"/>
  <c r="BZ4" i="24"/>
  <c r="CA4" i="24"/>
  <c r="CB4" i="24"/>
  <c r="CC4" i="24"/>
  <c r="CD4" i="24"/>
  <c r="CE4" i="24"/>
  <c r="CF4" i="24"/>
  <c r="CG4" i="24"/>
  <c r="CH4" i="24"/>
  <c r="CI4" i="24"/>
  <c r="CJ4" i="24"/>
  <c r="CK4" i="24"/>
  <c r="CL4" i="24"/>
  <c r="AX5" i="24"/>
  <c r="AY5" i="24"/>
  <c r="AZ5" i="24"/>
  <c r="BA5" i="24"/>
  <c r="BB5" i="24"/>
  <c r="BC5" i="24"/>
  <c r="BD5" i="24"/>
  <c r="BE5" i="24"/>
  <c r="BF5" i="24"/>
  <c r="BG5" i="24"/>
  <c r="BH5" i="24"/>
  <c r="BI5" i="24"/>
  <c r="BK5" i="24"/>
  <c r="BL5" i="24"/>
  <c r="BM5" i="24"/>
  <c r="BN5" i="24"/>
  <c r="BP5" i="24"/>
  <c r="BQ5" i="24"/>
  <c r="BR5" i="24"/>
  <c r="BS5" i="24"/>
  <c r="BT5" i="24"/>
  <c r="BU5" i="24"/>
  <c r="BV5" i="24"/>
  <c r="BX5" i="24"/>
  <c r="BY5" i="24"/>
  <c r="BZ5" i="24"/>
  <c r="CA5" i="24"/>
  <c r="CB5" i="24"/>
  <c r="CC5" i="24"/>
  <c r="CD5" i="24"/>
  <c r="CE5" i="24"/>
  <c r="CF5" i="24"/>
  <c r="CG5" i="24"/>
  <c r="CH5" i="24"/>
  <c r="CI5" i="24"/>
  <c r="CJ5" i="24"/>
  <c r="CK5" i="24"/>
  <c r="CL5" i="24"/>
  <c r="AX6" i="24"/>
  <c r="AY6" i="24"/>
  <c r="AZ6" i="24"/>
  <c r="BA6" i="24"/>
  <c r="BB6" i="24"/>
  <c r="BC6" i="24"/>
  <c r="BD6" i="24"/>
  <c r="BE6" i="24"/>
  <c r="BF6" i="24"/>
  <c r="BG6" i="24"/>
  <c r="BH6" i="24"/>
  <c r="BI6" i="24"/>
  <c r="BK6" i="24"/>
  <c r="BL6" i="24"/>
  <c r="BM6" i="24"/>
  <c r="BN6" i="24"/>
  <c r="BP6" i="24"/>
  <c r="BQ6" i="24"/>
  <c r="BR6" i="24"/>
  <c r="BS6" i="24"/>
  <c r="BT6" i="24"/>
  <c r="BU6" i="24"/>
  <c r="BV6" i="24"/>
  <c r="BX6" i="24"/>
  <c r="BY6" i="24"/>
  <c r="BZ6" i="24"/>
  <c r="CA6" i="24"/>
  <c r="CB6" i="24"/>
  <c r="CC6" i="24"/>
  <c r="CD6" i="24"/>
  <c r="CE6" i="24"/>
  <c r="CF6" i="24"/>
  <c r="CG6" i="24"/>
  <c r="CH6" i="24"/>
  <c r="CI6" i="24"/>
  <c r="CJ6" i="24"/>
  <c r="CK6" i="24"/>
  <c r="CL6" i="24"/>
  <c r="AX7" i="24"/>
  <c r="AY7" i="24"/>
  <c r="AZ7" i="24"/>
  <c r="BA7" i="24"/>
  <c r="BB7" i="24"/>
  <c r="BC7" i="24"/>
  <c r="BD7" i="24"/>
  <c r="BE7" i="24"/>
  <c r="BF7" i="24"/>
  <c r="BG7" i="24"/>
  <c r="BH7" i="24"/>
  <c r="BI7" i="24"/>
  <c r="BK7" i="24"/>
  <c r="BL7" i="24"/>
  <c r="BM7" i="24"/>
  <c r="BN7" i="24"/>
  <c r="BP7" i="24"/>
  <c r="BQ7" i="24"/>
  <c r="BR7" i="24"/>
  <c r="BS7" i="24"/>
  <c r="BT7" i="24"/>
  <c r="BU7" i="24"/>
  <c r="BV7" i="24"/>
  <c r="BX7" i="24"/>
  <c r="BY7" i="24"/>
  <c r="BZ7" i="24"/>
  <c r="CA7" i="24"/>
  <c r="CB7" i="24"/>
  <c r="CC7" i="24"/>
  <c r="CD7" i="24"/>
  <c r="CE7" i="24"/>
  <c r="CF7" i="24"/>
  <c r="CG7" i="24"/>
  <c r="CH7" i="24"/>
  <c r="CI7" i="24"/>
  <c r="CJ7" i="24"/>
  <c r="CK7" i="24"/>
  <c r="CL7" i="24"/>
  <c r="AX8" i="24"/>
  <c r="AY8" i="24"/>
  <c r="AZ8" i="24"/>
  <c r="BA8" i="24"/>
  <c r="BB8" i="24"/>
  <c r="BC8" i="24"/>
  <c r="BD8" i="24"/>
  <c r="BE8" i="24"/>
  <c r="BF8" i="24"/>
  <c r="BG8" i="24"/>
  <c r="BH8" i="24"/>
  <c r="BI8" i="24"/>
  <c r="BK8" i="24"/>
  <c r="BL8" i="24"/>
  <c r="BM8" i="24"/>
  <c r="BN8" i="24"/>
  <c r="BP8" i="24"/>
  <c r="BQ8" i="24"/>
  <c r="BR8" i="24"/>
  <c r="BS8" i="24"/>
  <c r="BT8" i="24"/>
  <c r="BU8" i="24"/>
  <c r="BV8" i="24"/>
  <c r="BX8" i="24"/>
  <c r="BY8" i="24"/>
  <c r="BZ8" i="24"/>
  <c r="CA8" i="24"/>
  <c r="CB8" i="24"/>
  <c r="CC8" i="24"/>
  <c r="CD8" i="24"/>
  <c r="CE8" i="24"/>
  <c r="CF8" i="24"/>
  <c r="CG8" i="24"/>
  <c r="CH8" i="24"/>
  <c r="CI8" i="24"/>
  <c r="CJ8" i="24"/>
  <c r="CK8" i="24"/>
  <c r="CL8" i="24"/>
  <c r="AX9" i="24"/>
  <c r="AY9" i="24"/>
  <c r="AZ9" i="24"/>
  <c r="BA9" i="24"/>
  <c r="BB9" i="24"/>
  <c r="BC9" i="24"/>
  <c r="BD9" i="24"/>
  <c r="BE9" i="24"/>
  <c r="BF9" i="24"/>
  <c r="BG9" i="24"/>
  <c r="BH9" i="24"/>
  <c r="BI9" i="24"/>
  <c r="BK9" i="24"/>
  <c r="BL9" i="24"/>
  <c r="BM9" i="24"/>
  <c r="BN9" i="24"/>
  <c r="BP9" i="24"/>
  <c r="BQ9" i="24"/>
  <c r="BR9" i="24"/>
  <c r="BS9" i="24"/>
  <c r="BT9" i="24"/>
  <c r="BU9" i="24"/>
  <c r="BV9" i="24"/>
  <c r="BX9" i="24"/>
  <c r="BY9" i="24"/>
  <c r="BZ9" i="24"/>
  <c r="CA9" i="24"/>
  <c r="CB9" i="24"/>
  <c r="CC9" i="24"/>
  <c r="CD9" i="24"/>
  <c r="CE9" i="24"/>
  <c r="CF9" i="24"/>
  <c r="CG9" i="24"/>
  <c r="CH9" i="24"/>
  <c r="CI9" i="24"/>
  <c r="CJ9" i="24"/>
  <c r="CK9" i="24"/>
  <c r="CL9" i="24"/>
  <c r="AX10" i="24"/>
  <c r="AY10" i="24"/>
  <c r="AZ10" i="24"/>
  <c r="BA10" i="24"/>
  <c r="BB10" i="24"/>
  <c r="BC10" i="24"/>
  <c r="BD10" i="24"/>
  <c r="BE10" i="24"/>
  <c r="BF10" i="24"/>
  <c r="BG10" i="24"/>
  <c r="BH10" i="24"/>
  <c r="BI10" i="24"/>
  <c r="BK10" i="24"/>
  <c r="BL10" i="24"/>
  <c r="BM10" i="24"/>
  <c r="BN10" i="24"/>
  <c r="BP10" i="24"/>
  <c r="BQ10" i="24"/>
  <c r="BR10" i="24"/>
  <c r="BS10" i="24"/>
  <c r="BT10" i="24"/>
  <c r="BU10" i="24"/>
  <c r="BV10" i="24"/>
  <c r="BX10" i="24"/>
  <c r="BY10" i="24"/>
  <c r="BZ10" i="24"/>
  <c r="CA10" i="24"/>
  <c r="CB10" i="24"/>
  <c r="CC10" i="24"/>
  <c r="CD10" i="24"/>
  <c r="CE10" i="24"/>
  <c r="CF10" i="24"/>
  <c r="CG10" i="24"/>
  <c r="CH10" i="24"/>
  <c r="CI10" i="24"/>
  <c r="CJ10" i="24"/>
  <c r="CK10" i="24"/>
  <c r="CL10" i="24"/>
  <c r="AX11" i="24"/>
  <c r="AY11" i="24"/>
  <c r="AZ11" i="24"/>
  <c r="BA11" i="24"/>
  <c r="BB11" i="24"/>
  <c r="BC11" i="24"/>
  <c r="BD11" i="24"/>
  <c r="BE11" i="24"/>
  <c r="BF11" i="24"/>
  <c r="BG11" i="24"/>
  <c r="BH11" i="24"/>
  <c r="BI11" i="24"/>
  <c r="BK11" i="24"/>
  <c r="BL11" i="24"/>
  <c r="BM11" i="24"/>
  <c r="BN11" i="24"/>
  <c r="BP11" i="24"/>
  <c r="BQ11" i="24"/>
  <c r="BR11" i="24"/>
  <c r="BS11" i="24"/>
  <c r="BT11" i="24"/>
  <c r="BU11" i="24"/>
  <c r="BV11" i="24"/>
  <c r="BX11" i="24"/>
  <c r="BY11" i="24"/>
  <c r="BZ11" i="24"/>
  <c r="CA11" i="24"/>
  <c r="CB11" i="24"/>
  <c r="CC11" i="24"/>
  <c r="CD11" i="24"/>
  <c r="CE11" i="24"/>
  <c r="CF11" i="24"/>
  <c r="CG11" i="24"/>
  <c r="CH11" i="24"/>
  <c r="CI11" i="24"/>
  <c r="CJ11" i="24"/>
  <c r="CK11" i="24"/>
  <c r="CL11" i="24"/>
  <c r="AX12" i="24"/>
  <c r="AY12" i="24"/>
  <c r="AZ12" i="24"/>
  <c r="BA12" i="24"/>
  <c r="BB12" i="24"/>
  <c r="BC12" i="24"/>
  <c r="BD12" i="24"/>
  <c r="BE12" i="24"/>
  <c r="BF12" i="24"/>
  <c r="BG12" i="24"/>
  <c r="BH12" i="24"/>
  <c r="BI12" i="24"/>
  <c r="BK12" i="24"/>
  <c r="BL12" i="24"/>
  <c r="BM12" i="24"/>
  <c r="BN12" i="24"/>
  <c r="BP12" i="24"/>
  <c r="BQ12" i="24"/>
  <c r="BR12" i="24"/>
  <c r="BS12" i="24"/>
  <c r="BT12" i="24"/>
  <c r="BU12" i="24"/>
  <c r="BV12" i="24"/>
  <c r="BX12" i="24"/>
  <c r="BY12" i="24"/>
  <c r="BZ12" i="24"/>
  <c r="CA12" i="24"/>
  <c r="CB12" i="24"/>
  <c r="CC12" i="24"/>
  <c r="CD12" i="24"/>
  <c r="CE12" i="24"/>
  <c r="CF12" i="24"/>
  <c r="CG12" i="24"/>
  <c r="CH12" i="24"/>
  <c r="CI12" i="24"/>
  <c r="CJ12" i="24"/>
  <c r="CK12" i="24"/>
  <c r="CL12" i="24"/>
  <c r="AX13" i="24"/>
  <c r="AY13" i="24"/>
  <c r="AZ13" i="24"/>
  <c r="BA13" i="24"/>
  <c r="BB13" i="24"/>
  <c r="BC13" i="24"/>
  <c r="BD13" i="24"/>
  <c r="BE13" i="24"/>
  <c r="BF13" i="24"/>
  <c r="BG13" i="24"/>
  <c r="BH13" i="24"/>
  <c r="BI13" i="24"/>
  <c r="BK13" i="24"/>
  <c r="BL13" i="24"/>
  <c r="BM13" i="24"/>
  <c r="BN13" i="24"/>
  <c r="BP13" i="24"/>
  <c r="BQ13" i="24"/>
  <c r="BR13" i="24"/>
  <c r="BS13" i="24"/>
  <c r="BT13" i="24"/>
  <c r="BU13" i="24"/>
  <c r="BV13" i="24"/>
  <c r="BX13" i="24"/>
  <c r="BY13" i="24"/>
  <c r="BZ13" i="24"/>
  <c r="CA13" i="24"/>
  <c r="CB13" i="24"/>
  <c r="CC13" i="24"/>
  <c r="CD13" i="24"/>
  <c r="CE13" i="24"/>
  <c r="CF13" i="24"/>
  <c r="CG13" i="24"/>
  <c r="CH13" i="24"/>
  <c r="CI13" i="24"/>
  <c r="CJ13" i="24"/>
  <c r="CK13" i="24"/>
  <c r="CL13" i="24"/>
  <c r="AX14" i="24"/>
  <c r="AY14" i="24"/>
  <c r="AZ14" i="24"/>
  <c r="BA14" i="24"/>
  <c r="BB14" i="24"/>
  <c r="BC14" i="24"/>
  <c r="BD14" i="24"/>
  <c r="BE14" i="24"/>
  <c r="BF14" i="24"/>
  <c r="BG14" i="24"/>
  <c r="BH14" i="24"/>
  <c r="BI14" i="24"/>
  <c r="BK14" i="24"/>
  <c r="BL14" i="24"/>
  <c r="BM14" i="24"/>
  <c r="BN14" i="24"/>
  <c r="BP14" i="24"/>
  <c r="BQ14" i="24"/>
  <c r="BR14" i="24"/>
  <c r="BS14" i="24"/>
  <c r="BT14" i="24"/>
  <c r="BU14" i="24"/>
  <c r="BV14" i="24"/>
  <c r="BX14" i="24"/>
  <c r="BY14" i="24"/>
  <c r="BZ14" i="24"/>
  <c r="CA14" i="24"/>
  <c r="CB14" i="24"/>
  <c r="CC14" i="24"/>
  <c r="CD14" i="24"/>
  <c r="CE14" i="24"/>
  <c r="CF14" i="24"/>
  <c r="CG14" i="24"/>
  <c r="CH14" i="24"/>
  <c r="CI14" i="24"/>
  <c r="CJ14" i="24"/>
  <c r="CK14" i="24"/>
  <c r="CL14" i="24"/>
  <c r="AX15" i="24"/>
  <c r="AY15" i="24"/>
  <c r="AZ15" i="24"/>
  <c r="BA15" i="24"/>
  <c r="BB15" i="24"/>
  <c r="BC15" i="24"/>
  <c r="BD15" i="24"/>
  <c r="BE15" i="24"/>
  <c r="BF15" i="24"/>
  <c r="BG15" i="24"/>
  <c r="BH15" i="24"/>
  <c r="BI15" i="24"/>
  <c r="BK15" i="24"/>
  <c r="BL15" i="24"/>
  <c r="BM15" i="24"/>
  <c r="BN15" i="24"/>
  <c r="BP15" i="24"/>
  <c r="BQ15" i="24"/>
  <c r="BR15" i="24"/>
  <c r="BS15" i="24"/>
  <c r="BT15" i="24"/>
  <c r="BU15" i="24"/>
  <c r="BV15" i="24"/>
  <c r="BX15" i="24"/>
  <c r="BY15" i="24"/>
  <c r="BZ15" i="24"/>
  <c r="CA15" i="24"/>
  <c r="CB15" i="24"/>
  <c r="CC15" i="24"/>
  <c r="CD15" i="24"/>
  <c r="CE15" i="24"/>
  <c r="CF15" i="24"/>
  <c r="CG15" i="24"/>
  <c r="CH15" i="24"/>
  <c r="CI15" i="24"/>
  <c r="CJ15" i="24"/>
  <c r="CK15" i="24"/>
  <c r="CL15" i="24"/>
  <c r="AX16" i="24"/>
  <c r="AY16" i="24"/>
  <c r="AZ16" i="24"/>
  <c r="BA16" i="24"/>
  <c r="BB16" i="24"/>
  <c r="BC16" i="24"/>
  <c r="BD16" i="24"/>
  <c r="BE16" i="24"/>
  <c r="BF16" i="24"/>
  <c r="BG16" i="24"/>
  <c r="BH16" i="24"/>
  <c r="BI16" i="24"/>
  <c r="BK16" i="24"/>
  <c r="BL16" i="24"/>
  <c r="BM16" i="24"/>
  <c r="BN16" i="24"/>
  <c r="BP16" i="24"/>
  <c r="BQ16" i="24"/>
  <c r="BR16" i="24"/>
  <c r="BS16" i="24"/>
  <c r="BT16" i="24"/>
  <c r="BU16" i="24"/>
  <c r="BV16" i="24"/>
  <c r="BX16" i="24"/>
  <c r="BY16" i="24"/>
  <c r="BZ16" i="24"/>
  <c r="CA16" i="24"/>
  <c r="CB16" i="24"/>
  <c r="CC16" i="24"/>
  <c r="CD16" i="24"/>
  <c r="CE16" i="24"/>
  <c r="CF16" i="24"/>
  <c r="CG16" i="24"/>
  <c r="CH16" i="24"/>
  <c r="CI16" i="24"/>
  <c r="CJ16" i="24"/>
  <c r="CK16" i="24"/>
  <c r="CL16" i="24"/>
  <c r="AX17" i="24"/>
  <c r="AY17" i="24"/>
  <c r="AZ17" i="24"/>
  <c r="BA17" i="24"/>
  <c r="BB17" i="24"/>
  <c r="BC17" i="24"/>
  <c r="BD17" i="24"/>
  <c r="BE17" i="24"/>
  <c r="BF17" i="24"/>
  <c r="BG17" i="24"/>
  <c r="BH17" i="24"/>
  <c r="BI17" i="24"/>
  <c r="BK17" i="24"/>
  <c r="BL17" i="24"/>
  <c r="BM17" i="24"/>
  <c r="BN17" i="24"/>
  <c r="BP17" i="24"/>
  <c r="BQ17" i="24"/>
  <c r="BR17" i="24"/>
  <c r="BS17" i="24"/>
  <c r="BT17" i="24"/>
  <c r="BU17" i="24"/>
  <c r="BV17" i="24"/>
  <c r="BX17" i="24"/>
  <c r="BY17" i="24"/>
  <c r="BZ17" i="24"/>
  <c r="CA17" i="24"/>
  <c r="CB17" i="24"/>
  <c r="CC17" i="24"/>
  <c r="CD17" i="24"/>
  <c r="CE17" i="24"/>
  <c r="CF17" i="24"/>
  <c r="CG17" i="24"/>
  <c r="CH17" i="24"/>
  <c r="CI17" i="24"/>
  <c r="CJ17" i="24"/>
  <c r="CK17" i="24"/>
  <c r="CL17" i="24"/>
  <c r="AX18" i="24"/>
  <c r="AY18" i="24"/>
  <c r="AZ18" i="24"/>
  <c r="BA18" i="24"/>
  <c r="BB18" i="24"/>
  <c r="BC18" i="24"/>
  <c r="BD18" i="24"/>
  <c r="BE18" i="24"/>
  <c r="BF18" i="24"/>
  <c r="BG18" i="24"/>
  <c r="BH18" i="24"/>
  <c r="BI18" i="24"/>
  <c r="BK18" i="24"/>
  <c r="BL18" i="24"/>
  <c r="BM18" i="24"/>
  <c r="BN18" i="24"/>
  <c r="BP18" i="24"/>
  <c r="BQ18" i="24"/>
  <c r="BR18" i="24"/>
  <c r="BS18" i="24"/>
  <c r="BT18" i="24"/>
  <c r="BU18" i="24"/>
  <c r="BV18" i="24"/>
  <c r="BX18" i="24"/>
  <c r="BY18" i="24"/>
  <c r="BZ18" i="24"/>
  <c r="CA18" i="24"/>
  <c r="CB18" i="24"/>
  <c r="CC18" i="24"/>
  <c r="CD18" i="24"/>
  <c r="CE18" i="24"/>
  <c r="CF18" i="24"/>
  <c r="CG18" i="24"/>
  <c r="CH18" i="24"/>
  <c r="CI18" i="24"/>
  <c r="CJ18" i="24"/>
  <c r="CK18" i="24"/>
  <c r="CL18" i="24"/>
  <c r="AX19" i="24"/>
  <c r="AY19" i="24"/>
  <c r="AZ19" i="24"/>
  <c r="BA19" i="24"/>
  <c r="BB19" i="24"/>
  <c r="BC19" i="24"/>
  <c r="BD19" i="24"/>
  <c r="BE19" i="24"/>
  <c r="BF19" i="24"/>
  <c r="BG19" i="24"/>
  <c r="BH19" i="24"/>
  <c r="BI19" i="24"/>
  <c r="BK19" i="24"/>
  <c r="BL19" i="24"/>
  <c r="BM19" i="24"/>
  <c r="BN19" i="24"/>
  <c r="BP19" i="24"/>
  <c r="BQ19" i="24"/>
  <c r="BR19" i="24"/>
  <c r="BS19" i="24"/>
  <c r="BT19" i="24"/>
  <c r="BU19" i="24"/>
  <c r="BV19" i="24"/>
  <c r="BX19" i="24"/>
  <c r="BY19" i="24"/>
  <c r="BZ19" i="24"/>
  <c r="CA19" i="24"/>
  <c r="CB19" i="24"/>
  <c r="CC19" i="24"/>
  <c r="CD19" i="24"/>
  <c r="CE19" i="24"/>
  <c r="CF19" i="24"/>
  <c r="CG19" i="24"/>
  <c r="CH19" i="24"/>
  <c r="CI19" i="24"/>
  <c r="CJ19" i="24"/>
  <c r="CK19" i="24"/>
  <c r="CL19" i="24"/>
  <c r="AX20" i="24"/>
  <c r="AY20" i="24"/>
  <c r="AZ20" i="24"/>
  <c r="BA20" i="24"/>
  <c r="BB20" i="24"/>
  <c r="BC20" i="24"/>
  <c r="BD20" i="24"/>
  <c r="BE20" i="24"/>
  <c r="BF20" i="24"/>
  <c r="BG20" i="24"/>
  <c r="BH20" i="24"/>
  <c r="BI20" i="24"/>
  <c r="BK20" i="24"/>
  <c r="BL20" i="24"/>
  <c r="BM20" i="24"/>
  <c r="BN20" i="24"/>
  <c r="BP20" i="24"/>
  <c r="BQ20" i="24"/>
  <c r="BR20" i="24"/>
  <c r="BS20" i="24"/>
  <c r="BT20" i="24"/>
  <c r="BU20" i="24"/>
  <c r="BV20" i="24"/>
  <c r="BX20" i="24"/>
  <c r="BY20" i="24"/>
  <c r="BZ20" i="24"/>
  <c r="CA20" i="24"/>
  <c r="CB20" i="24"/>
  <c r="CC20" i="24"/>
  <c r="CD20" i="24"/>
  <c r="CE20" i="24"/>
  <c r="CF20" i="24"/>
  <c r="CG20" i="24"/>
  <c r="CH20" i="24"/>
  <c r="CI20" i="24"/>
  <c r="CJ20" i="24"/>
  <c r="CK20" i="24"/>
  <c r="CL20" i="24"/>
  <c r="AX21" i="24"/>
  <c r="AY21" i="24"/>
  <c r="AZ21" i="24"/>
  <c r="BA21" i="24"/>
  <c r="BB21" i="24"/>
  <c r="BC21" i="24"/>
  <c r="BD21" i="24"/>
  <c r="BE21" i="24"/>
  <c r="BF21" i="24"/>
  <c r="BG21" i="24"/>
  <c r="BH21" i="24"/>
  <c r="BI21" i="24"/>
  <c r="BK21" i="24"/>
  <c r="BL21" i="24"/>
  <c r="BM21" i="24"/>
  <c r="BN21" i="24"/>
  <c r="BP21" i="24"/>
  <c r="BQ21" i="24"/>
  <c r="BR21" i="24"/>
  <c r="BS21" i="24"/>
  <c r="BT21" i="24"/>
  <c r="BU21" i="24"/>
  <c r="BV21" i="24"/>
  <c r="BX21" i="24"/>
  <c r="BY21" i="24"/>
  <c r="BZ21" i="24"/>
  <c r="CA21" i="24"/>
  <c r="CB21" i="24"/>
  <c r="CC21" i="24"/>
  <c r="CD21" i="24"/>
  <c r="CE21" i="24"/>
  <c r="CF21" i="24"/>
  <c r="CG21" i="24"/>
  <c r="CH21" i="24"/>
  <c r="CI21" i="24"/>
  <c r="CJ21" i="24"/>
  <c r="CK21" i="24"/>
  <c r="CL21" i="24"/>
  <c r="AX22" i="24"/>
  <c r="AY22" i="24"/>
  <c r="AZ22" i="24"/>
  <c r="BA22" i="24"/>
  <c r="BB22" i="24"/>
  <c r="BC22" i="24"/>
  <c r="BD22" i="24"/>
  <c r="BE22" i="24"/>
  <c r="BF22" i="24"/>
  <c r="BG22" i="24"/>
  <c r="BH22" i="24"/>
  <c r="BI22" i="24"/>
  <c r="BK22" i="24"/>
  <c r="BL22" i="24"/>
  <c r="BM22" i="24"/>
  <c r="BN22" i="24"/>
  <c r="BP22" i="24"/>
  <c r="BQ22" i="24"/>
  <c r="BR22" i="24"/>
  <c r="BS22" i="24"/>
  <c r="BT22" i="24"/>
  <c r="BU22" i="24"/>
  <c r="BV22" i="24"/>
  <c r="BX22" i="24"/>
  <c r="BY22" i="24"/>
  <c r="BZ22" i="24"/>
  <c r="CA22" i="24"/>
  <c r="CB22" i="24"/>
  <c r="CC22" i="24"/>
  <c r="CD22" i="24"/>
  <c r="CE22" i="24"/>
  <c r="CF22" i="24"/>
  <c r="CG22" i="24"/>
  <c r="CH22" i="24"/>
  <c r="CI22" i="24"/>
  <c r="CJ22" i="24"/>
  <c r="CK22" i="24"/>
  <c r="CL22" i="24"/>
  <c r="AX23" i="24"/>
  <c r="AY23" i="24"/>
  <c r="AZ23" i="24"/>
  <c r="BA23" i="24"/>
  <c r="BB23" i="24"/>
  <c r="BC23" i="24"/>
  <c r="BD23" i="24"/>
  <c r="BE23" i="24"/>
  <c r="BF23" i="24"/>
  <c r="BG23" i="24"/>
  <c r="BH23" i="24"/>
  <c r="BI23" i="24"/>
  <c r="BK23" i="24"/>
  <c r="BL23" i="24"/>
  <c r="BM23" i="24"/>
  <c r="BN23" i="24"/>
  <c r="BP23" i="24"/>
  <c r="BQ23" i="24"/>
  <c r="BR23" i="24"/>
  <c r="BS23" i="24"/>
  <c r="BT23" i="24"/>
  <c r="BU23" i="24"/>
  <c r="BV23" i="24"/>
  <c r="BX23" i="24"/>
  <c r="BY23" i="24"/>
  <c r="BZ23" i="24"/>
  <c r="CA23" i="24"/>
  <c r="CB23" i="24"/>
  <c r="CC23" i="24"/>
  <c r="CD23" i="24"/>
  <c r="CE23" i="24"/>
  <c r="CF23" i="24"/>
  <c r="CG23" i="24"/>
  <c r="CH23" i="24"/>
  <c r="CI23" i="24"/>
  <c r="CJ23" i="24"/>
  <c r="CK23" i="24"/>
  <c r="CL23" i="24"/>
  <c r="AX24" i="24"/>
  <c r="AY24" i="24"/>
  <c r="AZ24" i="24"/>
  <c r="BA24" i="24"/>
  <c r="BB24" i="24"/>
  <c r="BC24" i="24"/>
  <c r="BD24" i="24"/>
  <c r="BE24" i="24"/>
  <c r="BF24" i="24"/>
  <c r="BG24" i="24"/>
  <c r="BH24" i="24"/>
  <c r="BI24" i="24"/>
  <c r="BK24" i="24"/>
  <c r="BL24" i="24"/>
  <c r="BM24" i="24"/>
  <c r="BN24" i="24"/>
  <c r="BP24" i="24"/>
  <c r="BQ24" i="24"/>
  <c r="BR24" i="24"/>
  <c r="BS24" i="24"/>
  <c r="BT24" i="24"/>
  <c r="BU24" i="24"/>
  <c r="BV24" i="24"/>
  <c r="BX24" i="24"/>
  <c r="BY24" i="24"/>
  <c r="BZ24" i="24"/>
  <c r="CA24" i="24"/>
  <c r="CB24" i="24"/>
  <c r="CC24" i="24"/>
  <c r="CD24" i="24"/>
  <c r="CE24" i="24"/>
  <c r="CF24" i="24"/>
  <c r="CG24" i="24"/>
  <c r="CH24" i="24"/>
  <c r="CI24" i="24"/>
  <c r="CJ24" i="24"/>
  <c r="CK24" i="24"/>
  <c r="CL24" i="24"/>
  <c r="AX25" i="24"/>
  <c r="AY25" i="24"/>
  <c r="AZ25" i="24"/>
  <c r="BA25" i="24"/>
  <c r="BB25" i="24"/>
  <c r="BC25" i="24"/>
  <c r="BD25" i="24"/>
  <c r="BE25" i="24"/>
  <c r="BF25" i="24"/>
  <c r="BG25" i="24"/>
  <c r="BH25" i="24"/>
  <c r="BI25" i="24"/>
  <c r="BK25" i="24"/>
  <c r="BL25" i="24"/>
  <c r="BM25" i="24"/>
  <c r="BN25" i="24"/>
  <c r="BP25" i="24"/>
  <c r="BQ25" i="24"/>
  <c r="BR25" i="24"/>
  <c r="BS25" i="24"/>
  <c r="BT25" i="24"/>
  <c r="BU25" i="24"/>
  <c r="BV25" i="24"/>
  <c r="BX25" i="24"/>
  <c r="BY25" i="24"/>
  <c r="BZ25" i="24"/>
  <c r="CA25" i="24"/>
  <c r="CB25" i="24"/>
  <c r="CC25" i="24"/>
  <c r="CD25" i="24"/>
  <c r="CE25" i="24"/>
  <c r="CF25" i="24"/>
  <c r="CG25" i="24"/>
  <c r="CH25" i="24"/>
  <c r="CI25" i="24"/>
  <c r="CJ25" i="24"/>
  <c r="CK25" i="24"/>
  <c r="CL25" i="24"/>
  <c r="AX26" i="24"/>
  <c r="AY26" i="24"/>
  <c r="AZ26" i="24"/>
  <c r="BA26" i="24"/>
  <c r="BB26" i="24"/>
  <c r="BC26" i="24"/>
  <c r="BD26" i="24"/>
  <c r="BE26" i="24"/>
  <c r="BF26" i="24"/>
  <c r="BG26" i="24"/>
  <c r="BH26" i="24"/>
  <c r="BI26" i="24"/>
  <c r="BK26" i="24"/>
  <c r="BL26" i="24"/>
  <c r="BM26" i="24"/>
  <c r="BN26" i="24"/>
  <c r="BP26" i="24"/>
  <c r="BQ26" i="24"/>
  <c r="BR26" i="24"/>
  <c r="BS26" i="24"/>
  <c r="BT26" i="24"/>
  <c r="BU26" i="24"/>
  <c r="BV26" i="24"/>
  <c r="BX26" i="24"/>
  <c r="BY26" i="24"/>
  <c r="BZ26" i="24"/>
  <c r="CA26" i="24"/>
  <c r="CB26" i="24"/>
  <c r="CC26" i="24"/>
  <c r="CD26" i="24"/>
  <c r="CE26" i="24"/>
  <c r="CF26" i="24"/>
  <c r="CG26" i="24"/>
  <c r="CH26" i="24"/>
  <c r="CI26" i="24"/>
  <c r="CJ26" i="24"/>
  <c r="CK26" i="24"/>
  <c r="CL26" i="24"/>
  <c r="AX27" i="24"/>
  <c r="AY27" i="24"/>
  <c r="AZ27" i="24"/>
  <c r="BA27" i="24"/>
  <c r="BB27" i="24"/>
  <c r="BC27" i="24"/>
  <c r="BD27" i="24"/>
  <c r="BE27" i="24"/>
  <c r="BF27" i="24"/>
  <c r="BG27" i="24"/>
  <c r="BH27" i="24"/>
  <c r="BI27" i="24"/>
  <c r="BK27" i="24"/>
  <c r="BL27" i="24"/>
  <c r="BM27" i="24"/>
  <c r="BN27" i="24"/>
  <c r="BP27" i="24"/>
  <c r="BQ27" i="24"/>
  <c r="BR27" i="24"/>
  <c r="BS27" i="24"/>
  <c r="BT27" i="24"/>
  <c r="BU27" i="24"/>
  <c r="BV27" i="24"/>
  <c r="BX27" i="24"/>
  <c r="BY27" i="24"/>
  <c r="BZ27" i="24"/>
  <c r="CA27" i="24"/>
  <c r="CB27" i="24"/>
  <c r="CC27" i="24"/>
  <c r="CD27" i="24"/>
  <c r="CE27" i="24"/>
  <c r="CF27" i="24"/>
  <c r="CG27" i="24"/>
  <c r="CH27" i="24"/>
  <c r="CI27" i="24"/>
  <c r="CJ27" i="24"/>
  <c r="CK27" i="24"/>
  <c r="CL27" i="24"/>
  <c r="AX28" i="24"/>
  <c r="AY28" i="24"/>
  <c r="AZ28" i="24"/>
  <c r="BA28" i="24"/>
  <c r="BB28" i="24"/>
  <c r="BC28" i="24"/>
  <c r="BD28" i="24"/>
  <c r="BE28" i="24"/>
  <c r="BF28" i="24"/>
  <c r="BG28" i="24"/>
  <c r="BH28" i="24"/>
  <c r="BI28" i="24"/>
  <c r="BK28" i="24"/>
  <c r="BL28" i="24"/>
  <c r="BM28" i="24"/>
  <c r="BN28" i="24"/>
  <c r="BP28" i="24"/>
  <c r="BQ28" i="24"/>
  <c r="BR28" i="24"/>
  <c r="BS28" i="24"/>
  <c r="BT28" i="24"/>
  <c r="BU28" i="24"/>
  <c r="BV28" i="24"/>
  <c r="BX28" i="24"/>
  <c r="BY28" i="24"/>
  <c r="BZ28" i="24"/>
  <c r="CA28" i="24"/>
  <c r="CB28" i="24"/>
  <c r="CC28" i="24"/>
  <c r="CD28" i="24"/>
  <c r="CE28" i="24"/>
  <c r="CF28" i="24"/>
  <c r="CG28" i="24"/>
  <c r="CH28" i="24"/>
  <c r="CI28" i="24"/>
  <c r="CJ28" i="24"/>
  <c r="CK28" i="24"/>
  <c r="CL28" i="24"/>
  <c r="AX29" i="24"/>
  <c r="AY29" i="24"/>
  <c r="AZ29" i="24"/>
  <c r="BA29" i="24"/>
  <c r="BB29" i="24"/>
  <c r="BC29" i="24"/>
  <c r="BD29" i="24"/>
  <c r="BE29" i="24"/>
  <c r="BF29" i="24"/>
  <c r="BG29" i="24"/>
  <c r="BH29" i="24"/>
  <c r="BI29" i="24"/>
  <c r="BK29" i="24"/>
  <c r="BL29" i="24"/>
  <c r="BM29" i="24"/>
  <c r="BN29" i="24"/>
  <c r="BP29" i="24"/>
  <c r="BQ29" i="24"/>
  <c r="BR29" i="24"/>
  <c r="BS29" i="24"/>
  <c r="BT29" i="24"/>
  <c r="BU29" i="24"/>
  <c r="BV29" i="24"/>
  <c r="BX29" i="24"/>
  <c r="BY29" i="24"/>
  <c r="BZ29" i="24"/>
  <c r="CA29" i="24"/>
  <c r="CB29" i="24"/>
  <c r="CC29" i="24"/>
  <c r="CD29" i="24"/>
  <c r="CE29" i="24"/>
  <c r="CF29" i="24"/>
  <c r="CG29" i="24"/>
  <c r="CH29" i="24"/>
  <c r="CI29" i="24"/>
  <c r="CJ29" i="24"/>
  <c r="CK29" i="24"/>
  <c r="CL29" i="24"/>
  <c r="AX30" i="24"/>
  <c r="AY30" i="24"/>
  <c r="AZ30" i="24"/>
  <c r="BA30" i="24"/>
  <c r="BB30" i="24"/>
  <c r="BC30" i="24"/>
  <c r="BD30" i="24"/>
  <c r="BE30" i="24"/>
  <c r="BF30" i="24"/>
  <c r="BG30" i="24"/>
  <c r="BH30" i="24"/>
  <c r="BI30" i="24"/>
  <c r="BK30" i="24"/>
  <c r="BL30" i="24"/>
  <c r="BM30" i="24"/>
  <c r="BN30" i="24"/>
  <c r="BP30" i="24"/>
  <c r="BQ30" i="24"/>
  <c r="BR30" i="24"/>
  <c r="BS30" i="24"/>
  <c r="BT30" i="24"/>
  <c r="BU30" i="24"/>
  <c r="BV30" i="24"/>
  <c r="BX30" i="24"/>
  <c r="BY30" i="24"/>
  <c r="BZ30" i="24"/>
  <c r="CA30" i="24"/>
  <c r="CB30" i="24"/>
  <c r="CC30" i="24"/>
  <c r="CD30" i="24"/>
  <c r="CE30" i="24"/>
  <c r="CF30" i="24"/>
  <c r="CG30" i="24"/>
  <c r="CH30" i="24"/>
  <c r="CI30" i="24"/>
  <c r="CJ30" i="24"/>
  <c r="CK30" i="24"/>
  <c r="CL30" i="24"/>
  <c r="AX31" i="24"/>
  <c r="AY31" i="24"/>
  <c r="AZ31" i="24"/>
  <c r="BA31" i="24"/>
  <c r="BB31" i="24"/>
  <c r="BC31" i="24"/>
  <c r="BD31" i="24"/>
  <c r="BE31" i="24"/>
  <c r="BF31" i="24"/>
  <c r="BG31" i="24"/>
  <c r="BH31" i="24"/>
  <c r="BI31" i="24"/>
  <c r="BK31" i="24"/>
  <c r="BL31" i="24"/>
  <c r="BM31" i="24"/>
  <c r="BN31" i="24"/>
  <c r="BP31" i="24"/>
  <c r="BQ31" i="24"/>
  <c r="BR31" i="24"/>
  <c r="BS31" i="24"/>
  <c r="BT31" i="24"/>
  <c r="BU31" i="24"/>
  <c r="BV31" i="24"/>
  <c r="BX31" i="24"/>
  <c r="BY31" i="24"/>
  <c r="BZ31" i="24"/>
  <c r="CA31" i="24"/>
  <c r="CB31" i="24"/>
  <c r="CC31" i="24"/>
  <c r="CD31" i="24"/>
  <c r="CE31" i="24"/>
  <c r="CF31" i="24"/>
  <c r="CG31" i="24"/>
  <c r="CH31" i="24"/>
  <c r="CI31" i="24"/>
  <c r="CJ31" i="24"/>
  <c r="CK31" i="24"/>
  <c r="CL31" i="24"/>
  <c r="AX32" i="24"/>
  <c r="AY32" i="24"/>
  <c r="AZ32" i="24"/>
  <c r="BA32" i="24"/>
  <c r="BB32" i="24"/>
  <c r="BC32" i="24"/>
  <c r="BD32" i="24"/>
  <c r="BE32" i="24"/>
  <c r="BF32" i="24"/>
  <c r="BG32" i="24"/>
  <c r="BH32" i="24"/>
  <c r="BI32" i="24"/>
  <c r="BK32" i="24"/>
  <c r="BL32" i="24"/>
  <c r="BM32" i="24"/>
  <c r="BN32" i="24"/>
  <c r="BP32" i="24"/>
  <c r="BQ32" i="24"/>
  <c r="BR32" i="24"/>
  <c r="BS32" i="24"/>
  <c r="BT32" i="24"/>
  <c r="BU32" i="24"/>
  <c r="BV32" i="24"/>
  <c r="BX32" i="24"/>
  <c r="BY32" i="24"/>
  <c r="BZ32" i="24"/>
  <c r="CA32" i="24"/>
  <c r="CB32" i="24"/>
  <c r="CC32" i="24"/>
  <c r="CD32" i="24"/>
  <c r="CE32" i="24"/>
  <c r="CF32" i="24"/>
  <c r="CG32" i="24"/>
  <c r="CH32" i="24"/>
  <c r="CI32" i="24"/>
  <c r="CJ32" i="24"/>
  <c r="CK32" i="24"/>
  <c r="CL32" i="24"/>
  <c r="AX33" i="24"/>
  <c r="AY33" i="24"/>
  <c r="AZ33" i="24"/>
  <c r="BA33" i="24"/>
  <c r="BB33" i="24"/>
  <c r="BC33" i="24"/>
  <c r="BD33" i="24"/>
  <c r="BE33" i="24"/>
  <c r="BF33" i="24"/>
  <c r="BG33" i="24"/>
  <c r="BH33" i="24"/>
  <c r="BI33" i="24"/>
  <c r="BK33" i="24"/>
  <c r="BL33" i="24"/>
  <c r="BM33" i="24"/>
  <c r="BN33" i="24"/>
  <c r="BP33" i="24"/>
  <c r="BQ33" i="24"/>
  <c r="BR33" i="24"/>
  <c r="BS33" i="24"/>
  <c r="BT33" i="24"/>
  <c r="BU33" i="24"/>
  <c r="BV33" i="24"/>
  <c r="BX33" i="24"/>
  <c r="BY33" i="24"/>
  <c r="BZ33" i="24"/>
  <c r="CA33" i="24"/>
  <c r="CB33" i="24"/>
  <c r="CC33" i="24"/>
  <c r="CD33" i="24"/>
  <c r="CE33" i="24"/>
  <c r="CF33" i="24"/>
  <c r="CG33" i="24"/>
  <c r="CH33" i="24"/>
  <c r="CI33" i="24"/>
  <c r="CJ33" i="24"/>
  <c r="CK33" i="24"/>
  <c r="CL33" i="24"/>
  <c r="AX34" i="24"/>
  <c r="AY34" i="24"/>
  <c r="AZ34" i="24"/>
  <c r="BA34" i="24"/>
  <c r="BB34" i="24"/>
  <c r="BC34" i="24"/>
  <c r="BD34" i="24"/>
  <c r="BE34" i="24"/>
  <c r="BF34" i="24"/>
  <c r="BG34" i="24"/>
  <c r="BH34" i="24"/>
  <c r="BI34" i="24"/>
  <c r="BK34" i="24"/>
  <c r="BL34" i="24"/>
  <c r="BM34" i="24"/>
  <c r="BN34" i="24"/>
  <c r="BP34" i="24"/>
  <c r="BQ34" i="24"/>
  <c r="BR34" i="24"/>
  <c r="BS34" i="24"/>
  <c r="BT34" i="24"/>
  <c r="BU34" i="24"/>
  <c r="BV34" i="24"/>
  <c r="BX34" i="24"/>
  <c r="BY34" i="24"/>
  <c r="BZ34" i="24"/>
  <c r="CA34" i="24"/>
  <c r="CB34" i="24"/>
  <c r="CC34" i="24"/>
  <c r="CD34" i="24"/>
  <c r="CE34" i="24"/>
  <c r="CF34" i="24"/>
  <c r="CG34" i="24"/>
  <c r="CH34" i="24"/>
  <c r="CI34" i="24"/>
  <c r="CJ34" i="24"/>
  <c r="CK34" i="24"/>
  <c r="CL34" i="24"/>
  <c r="AX35" i="24"/>
  <c r="AY35" i="24"/>
  <c r="AZ35" i="24"/>
  <c r="BA35" i="24"/>
  <c r="BB35" i="24"/>
  <c r="BC35" i="24"/>
  <c r="BD35" i="24"/>
  <c r="BE35" i="24"/>
  <c r="BF35" i="24"/>
  <c r="BG35" i="24"/>
  <c r="BH35" i="24"/>
  <c r="BI35" i="24"/>
  <c r="BK35" i="24"/>
  <c r="BL35" i="24"/>
  <c r="BM35" i="24"/>
  <c r="BN35" i="24"/>
  <c r="BP35" i="24"/>
  <c r="BQ35" i="24"/>
  <c r="BR35" i="24"/>
  <c r="BS35" i="24"/>
  <c r="BT35" i="24"/>
  <c r="BU35" i="24"/>
  <c r="BV35" i="24"/>
  <c r="BX35" i="24"/>
  <c r="BY35" i="24"/>
  <c r="BZ35" i="24"/>
  <c r="CA35" i="24"/>
  <c r="CB35" i="24"/>
  <c r="CC35" i="24"/>
  <c r="CD35" i="24"/>
  <c r="CE35" i="24"/>
  <c r="CF35" i="24"/>
  <c r="CG35" i="24"/>
  <c r="CH35" i="24"/>
  <c r="CI35" i="24"/>
  <c r="CJ35" i="24"/>
  <c r="CK35" i="24"/>
  <c r="CL35" i="24"/>
  <c r="AX36" i="24"/>
  <c r="AY36" i="24"/>
  <c r="AZ36" i="24"/>
  <c r="BA36" i="24"/>
  <c r="BB36" i="24"/>
  <c r="BC36" i="24"/>
  <c r="BD36" i="24"/>
  <c r="BE36" i="24"/>
  <c r="BF36" i="24"/>
  <c r="BG36" i="24"/>
  <c r="BH36" i="24"/>
  <c r="BI36" i="24"/>
  <c r="BK36" i="24"/>
  <c r="BL36" i="24"/>
  <c r="BM36" i="24"/>
  <c r="BN36" i="24"/>
  <c r="BP36" i="24"/>
  <c r="BQ36" i="24"/>
  <c r="BR36" i="24"/>
  <c r="BS36" i="24"/>
  <c r="BT36" i="24"/>
  <c r="BU36" i="24"/>
  <c r="BV36" i="24"/>
  <c r="BX36" i="24"/>
  <c r="BY36" i="24"/>
  <c r="BZ36" i="24"/>
  <c r="CA36" i="24"/>
  <c r="CB36" i="24"/>
  <c r="CC36" i="24"/>
  <c r="CD36" i="24"/>
  <c r="CE36" i="24"/>
  <c r="CF36" i="24"/>
  <c r="CG36" i="24"/>
  <c r="CH36" i="24"/>
  <c r="CI36" i="24"/>
  <c r="CJ36" i="24"/>
  <c r="CK36" i="24"/>
  <c r="CL36" i="24"/>
  <c r="AX37" i="24"/>
  <c r="AY37" i="24"/>
  <c r="AZ37" i="24"/>
  <c r="BA37" i="24"/>
  <c r="BB37" i="24"/>
  <c r="BC37" i="24"/>
  <c r="BD37" i="24"/>
  <c r="BE37" i="24"/>
  <c r="BF37" i="24"/>
  <c r="BG37" i="24"/>
  <c r="BH37" i="24"/>
  <c r="BI37" i="24"/>
  <c r="BK37" i="24"/>
  <c r="BL37" i="24"/>
  <c r="BM37" i="24"/>
  <c r="BN37" i="24"/>
  <c r="BP37" i="24"/>
  <c r="BQ37" i="24"/>
  <c r="BR37" i="24"/>
  <c r="BS37" i="24"/>
  <c r="BT37" i="24"/>
  <c r="BU37" i="24"/>
  <c r="BV37" i="24"/>
  <c r="BX37" i="24"/>
  <c r="BY37" i="24"/>
  <c r="BZ37" i="24"/>
  <c r="CA37" i="24"/>
  <c r="CB37" i="24"/>
  <c r="CC37" i="24"/>
  <c r="CD37" i="24"/>
  <c r="CE37" i="24"/>
  <c r="CF37" i="24"/>
  <c r="CG37" i="24"/>
  <c r="CH37" i="24"/>
  <c r="CI37" i="24"/>
  <c r="CJ37" i="24"/>
  <c r="CK37" i="24"/>
  <c r="CL37" i="24"/>
  <c r="AX38" i="24"/>
  <c r="AY38" i="24"/>
  <c r="AZ38" i="24"/>
  <c r="BA38" i="24"/>
  <c r="BB38" i="24"/>
  <c r="BC38" i="24"/>
  <c r="BD38" i="24"/>
  <c r="BE38" i="24"/>
  <c r="BF38" i="24"/>
  <c r="BG38" i="24"/>
  <c r="BH38" i="24"/>
  <c r="BI38" i="24"/>
  <c r="BK38" i="24"/>
  <c r="BL38" i="24"/>
  <c r="BM38" i="24"/>
  <c r="BN38" i="24"/>
  <c r="BP38" i="24"/>
  <c r="BQ38" i="24"/>
  <c r="BR38" i="24"/>
  <c r="BS38" i="24"/>
  <c r="BT38" i="24"/>
  <c r="BU38" i="24"/>
  <c r="BV38" i="24"/>
  <c r="BX38" i="24"/>
  <c r="BY38" i="24"/>
  <c r="BZ38" i="24"/>
  <c r="CA38" i="24"/>
  <c r="CB38" i="24"/>
  <c r="CC38" i="24"/>
  <c r="CD38" i="24"/>
  <c r="CE38" i="24"/>
  <c r="CF38" i="24"/>
  <c r="CG38" i="24"/>
  <c r="CH38" i="24"/>
  <c r="CI38" i="24"/>
  <c r="CJ38" i="24"/>
  <c r="CK38" i="24"/>
  <c r="CL38" i="24"/>
  <c r="AX39" i="24"/>
  <c r="AY39" i="24"/>
  <c r="AZ39" i="24"/>
  <c r="BA39" i="24"/>
  <c r="BB39" i="24"/>
  <c r="BC39" i="24"/>
  <c r="BD39" i="24"/>
  <c r="BE39" i="24"/>
  <c r="BF39" i="24"/>
  <c r="BG39" i="24"/>
  <c r="BH39" i="24"/>
  <c r="BI39" i="24"/>
  <c r="BK39" i="24"/>
  <c r="BL39" i="24"/>
  <c r="BM39" i="24"/>
  <c r="BN39" i="24"/>
  <c r="BP39" i="24"/>
  <c r="BQ39" i="24"/>
  <c r="BR39" i="24"/>
  <c r="BS39" i="24"/>
  <c r="BT39" i="24"/>
  <c r="BU39" i="24"/>
  <c r="BV39" i="24"/>
  <c r="BX39" i="24"/>
  <c r="BY39" i="24"/>
  <c r="BZ39" i="24"/>
  <c r="CA39" i="24"/>
  <c r="CB39" i="24"/>
  <c r="CC39" i="24"/>
  <c r="CD39" i="24"/>
  <c r="CE39" i="24"/>
  <c r="CF39" i="24"/>
  <c r="CG39" i="24"/>
  <c r="CH39" i="24"/>
  <c r="CI39" i="24"/>
  <c r="CJ39" i="24"/>
  <c r="CK39" i="24"/>
  <c r="CL39" i="24"/>
  <c r="AX40" i="24"/>
  <c r="AY40" i="24"/>
  <c r="AZ40" i="24"/>
  <c r="BA40" i="24"/>
  <c r="BB40" i="24"/>
  <c r="BC40" i="24"/>
  <c r="BD40" i="24"/>
  <c r="BE40" i="24"/>
  <c r="BF40" i="24"/>
  <c r="BG40" i="24"/>
  <c r="BH40" i="24"/>
  <c r="BI40" i="24"/>
  <c r="BK40" i="24"/>
  <c r="BL40" i="24"/>
  <c r="BM40" i="24"/>
  <c r="BN40" i="24"/>
  <c r="BP40" i="24"/>
  <c r="BQ40" i="24"/>
  <c r="BR40" i="24"/>
  <c r="BS40" i="24"/>
  <c r="BT40" i="24"/>
  <c r="BU40" i="24"/>
  <c r="BV40" i="24"/>
  <c r="BX40" i="24"/>
  <c r="BY40" i="24"/>
  <c r="BZ40" i="24"/>
  <c r="CA40" i="24"/>
  <c r="CB40" i="24"/>
  <c r="CC40" i="24"/>
  <c r="CD40" i="24"/>
  <c r="CE40" i="24"/>
  <c r="CF40" i="24"/>
  <c r="CG40" i="24"/>
  <c r="CH40" i="24"/>
  <c r="CI40" i="24"/>
  <c r="CJ40" i="24"/>
  <c r="CK40" i="24"/>
  <c r="CL40" i="24"/>
  <c r="AX41" i="24"/>
  <c r="AY41" i="24"/>
  <c r="AZ41" i="24"/>
  <c r="BA41" i="24"/>
  <c r="BB41" i="24"/>
  <c r="BC41" i="24"/>
  <c r="BD41" i="24"/>
  <c r="BE41" i="24"/>
  <c r="BF41" i="24"/>
  <c r="BG41" i="24"/>
  <c r="BH41" i="24"/>
  <c r="BI41" i="24"/>
  <c r="BK41" i="24"/>
  <c r="BL41" i="24"/>
  <c r="BM41" i="24"/>
  <c r="BN41" i="24"/>
  <c r="BP41" i="24"/>
  <c r="BQ41" i="24"/>
  <c r="BR41" i="24"/>
  <c r="BS41" i="24"/>
  <c r="BT41" i="24"/>
  <c r="BU41" i="24"/>
  <c r="BV41" i="24"/>
  <c r="BX41" i="24"/>
  <c r="BY41" i="24"/>
  <c r="BZ41" i="24"/>
  <c r="CA41" i="24"/>
  <c r="CB41" i="24"/>
  <c r="CC41" i="24"/>
  <c r="CD41" i="24"/>
  <c r="CE41" i="24"/>
  <c r="CF41" i="24"/>
  <c r="CG41" i="24"/>
  <c r="CH41" i="24"/>
  <c r="CI41" i="24"/>
  <c r="CJ41" i="24"/>
  <c r="CK41" i="24"/>
  <c r="CL41" i="24"/>
  <c r="AX42" i="24"/>
  <c r="AY42" i="24"/>
  <c r="AZ42" i="24"/>
  <c r="BA42" i="24"/>
  <c r="BB42" i="24"/>
  <c r="BC42" i="24"/>
  <c r="BD42" i="24"/>
  <c r="BE42" i="24"/>
  <c r="BF42" i="24"/>
  <c r="BG42" i="24"/>
  <c r="BH42" i="24"/>
  <c r="BI42" i="24"/>
  <c r="BK42" i="24"/>
  <c r="BL42" i="24"/>
  <c r="BM42" i="24"/>
  <c r="BN42" i="24"/>
  <c r="BP42" i="24"/>
  <c r="BQ42" i="24"/>
  <c r="BR42" i="24"/>
  <c r="BS42" i="24"/>
  <c r="BT42" i="24"/>
  <c r="BU42" i="24"/>
  <c r="BV42" i="24"/>
  <c r="BX42" i="24"/>
  <c r="BY42" i="24"/>
  <c r="BZ42" i="24"/>
  <c r="CA42" i="24"/>
  <c r="CB42" i="24"/>
  <c r="CC42" i="24"/>
  <c r="CD42" i="24"/>
  <c r="CE42" i="24"/>
  <c r="CF42" i="24"/>
  <c r="CG42" i="24"/>
  <c r="CH42" i="24"/>
  <c r="CI42" i="24"/>
  <c r="CJ42" i="24"/>
  <c r="CK42" i="24"/>
  <c r="CL42" i="24"/>
  <c r="AX43" i="24"/>
  <c r="AY43" i="24"/>
  <c r="AZ43" i="24"/>
  <c r="BA43" i="24"/>
  <c r="BB43" i="24"/>
  <c r="BC43" i="24"/>
  <c r="BD43" i="24"/>
  <c r="BE43" i="24"/>
  <c r="BF43" i="24"/>
  <c r="BG43" i="24"/>
  <c r="BH43" i="24"/>
  <c r="BI43" i="24"/>
  <c r="BK43" i="24"/>
  <c r="BL43" i="24"/>
  <c r="BM43" i="24"/>
  <c r="BN43" i="24"/>
  <c r="BP43" i="24"/>
  <c r="BQ43" i="24"/>
  <c r="BR43" i="24"/>
  <c r="BS43" i="24"/>
  <c r="BT43" i="24"/>
  <c r="BU43" i="24"/>
  <c r="BV43" i="24"/>
  <c r="BX43" i="24"/>
  <c r="BY43" i="24"/>
  <c r="BZ43" i="24"/>
  <c r="CA43" i="24"/>
  <c r="CB43" i="24"/>
  <c r="CC43" i="24"/>
  <c r="CD43" i="24"/>
  <c r="CE43" i="24"/>
  <c r="CF43" i="24"/>
  <c r="CG43" i="24"/>
  <c r="CH43" i="24"/>
  <c r="CI43" i="24"/>
  <c r="CJ43" i="24"/>
  <c r="CK43" i="24"/>
  <c r="CL43" i="24"/>
  <c r="AX44" i="24"/>
  <c r="AY44" i="24"/>
  <c r="AZ44" i="24"/>
  <c r="BA44" i="24"/>
  <c r="BB44" i="24"/>
  <c r="BC44" i="24"/>
  <c r="BD44" i="24"/>
  <c r="BE44" i="24"/>
  <c r="BF44" i="24"/>
  <c r="BG44" i="24"/>
  <c r="BH44" i="24"/>
  <c r="BI44" i="24"/>
  <c r="BK44" i="24"/>
  <c r="BL44" i="24"/>
  <c r="BM44" i="24"/>
  <c r="BN44" i="24"/>
  <c r="BP44" i="24"/>
  <c r="BQ44" i="24"/>
  <c r="BR44" i="24"/>
  <c r="BS44" i="24"/>
  <c r="BT44" i="24"/>
  <c r="BU44" i="24"/>
  <c r="BV44" i="24"/>
  <c r="BX44" i="24"/>
  <c r="BY44" i="24"/>
  <c r="BZ44" i="24"/>
  <c r="CA44" i="24"/>
  <c r="CB44" i="24"/>
  <c r="CC44" i="24"/>
  <c r="CD44" i="24"/>
  <c r="CE44" i="24"/>
  <c r="CF44" i="24"/>
  <c r="CG44" i="24"/>
  <c r="CH44" i="24"/>
  <c r="CI44" i="24"/>
  <c r="CJ44" i="24"/>
  <c r="CK44" i="24"/>
  <c r="CL44" i="24"/>
  <c r="AX45" i="24"/>
  <c r="AY45" i="24"/>
  <c r="AZ45" i="24"/>
  <c r="BA45" i="24"/>
  <c r="BB45" i="24"/>
  <c r="BC45" i="24"/>
  <c r="BD45" i="24"/>
  <c r="BE45" i="24"/>
  <c r="BF45" i="24"/>
  <c r="BG45" i="24"/>
  <c r="BH45" i="24"/>
  <c r="BI45" i="24"/>
  <c r="BK45" i="24"/>
  <c r="BL45" i="24"/>
  <c r="BM45" i="24"/>
  <c r="BN45" i="24"/>
  <c r="BP45" i="24"/>
  <c r="BQ45" i="24"/>
  <c r="BR45" i="24"/>
  <c r="BS45" i="24"/>
  <c r="BT45" i="24"/>
  <c r="BU45" i="24"/>
  <c r="BV45" i="24"/>
  <c r="BX45" i="24"/>
  <c r="BY45" i="24"/>
  <c r="BZ45" i="24"/>
  <c r="CA45" i="24"/>
  <c r="CB45" i="24"/>
  <c r="CC45" i="24"/>
  <c r="CD45" i="24"/>
  <c r="CE45" i="24"/>
  <c r="CF45" i="24"/>
  <c r="CG45" i="24"/>
  <c r="CH45" i="24"/>
  <c r="CI45" i="24"/>
  <c r="CJ45" i="24"/>
  <c r="CK45" i="24"/>
  <c r="CL45" i="24"/>
  <c r="AX46" i="24"/>
  <c r="AY46" i="24"/>
  <c r="AZ46" i="24"/>
  <c r="BA46" i="24"/>
  <c r="BB46" i="24"/>
  <c r="BC46" i="24"/>
  <c r="BD46" i="24"/>
  <c r="BE46" i="24"/>
  <c r="BF46" i="24"/>
  <c r="BG46" i="24"/>
  <c r="BH46" i="24"/>
  <c r="BI46" i="24"/>
  <c r="BK46" i="24"/>
  <c r="BL46" i="24"/>
  <c r="BM46" i="24"/>
  <c r="BN46" i="24"/>
  <c r="BP46" i="24"/>
  <c r="BQ46" i="24"/>
  <c r="BR46" i="24"/>
  <c r="BS46" i="24"/>
  <c r="BT46" i="24"/>
  <c r="BU46" i="24"/>
  <c r="BV46" i="24"/>
  <c r="BX46" i="24"/>
  <c r="BY46" i="24"/>
  <c r="BZ46" i="24"/>
  <c r="CA46" i="24"/>
  <c r="CB46" i="24"/>
  <c r="CC46" i="24"/>
  <c r="CD46" i="24"/>
  <c r="CE46" i="24"/>
  <c r="CF46" i="24"/>
  <c r="CG46" i="24"/>
  <c r="CH46" i="24"/>
  <c r="CI46" i="24"/>
  <c r="CJ46" i="24"/>
  <c r="CK46" i="24"/>
  <c r="CL46" i="24"/>
  <c r="AX47" i="24"/>
  <c r="AY47" i="24"/>
  <c r="AZ47" i="24"/>
  <c r="BA47" i="24"/>
  <c r="BB47" i="24"/>
  <c r="BC47" i="24"/>
  <c r="BD47" i="24"/>
  <c r="BE47" i="24"/>
  <c r="BF47" i="24"/>
  <c r="BG47" i="24"/>
  <c r="BH47" i="24"/>
  <c r="BI47" i="24"/>
  <c r="BK47" i="24"/>
  <c r="BL47" i="24"/>
  <c r="BM47" i="24"/>
  <c r="BN47" i="24"/>
  <c r="BP47" i="24"/>
  <c r="BQ47" i="24"/>
  <c r="BR47" i="24"/>
  <c r="BS47" i="24"/>
  <c r="BT47" i="24"/>
  <c r="BU47" i="24"/>
  <c r="BV47" i="24"/>
  <c r="BX47" i="24"/>
  <c r="BY47" i="24"/>
  <c r="BZ47" i="24"/>
  <c r="CA47" i="24"/>
  <c r="CB47" i="24"/>
  <c r="CC47" i="24"/>
  <c r="CD47" i="24"/>
  <c r="CE47" i="24"/>
  <c r="CF47" i="24"/>
  <c r="CG47" i="24"/>
  <c r="CH47" i="24"/>
  <c r="CI47" i="24"/>
  <c r="CJ47" i="24"/>
  <c r="CK47" i="24"/>
  <c r="CL47" i="24"/>
  <c r="AX48" i="24"/>
  <c r="AY48" i="24"/>
  <c r="AZ48" i="24"/>
  <c r="BA48" i="24"/>
  <c r="BB48" i="24"/>
  <c r="BC48" i="24"/>
  <c r="BD48" i="24"/>
  <c r="BE48" i="24"/>
  <c r="BF48" i="24"/>
  <c r="BG48" i="24"/>
  <c r="BH48" i="24"/>
  <c r="BI48" i="24"/>
  <c r="BK48" i="24"/>
  <c r="BL48" i="24"/>
  <c r="BM48" i="24"/>
  <c r="BN48" i="24"/>
  <c r="BP48" i="24"/>
  <c r="BQ48" i="24"/>
  <c r="BR48" i="24"/>
  <c r="BS48" i="24"/>
  <c r="BT48" i="24"/>
  <c r="BU48" i="24"/>
  <c r="BV48" i="24"/>
  <c r="BX48" i="24"/>
  <c r="BY48" i="24"/>
  <c r="BZ48" i="24"/>
  <c r="CA48" i="24"/>
  <c r="CB48" i="24"/>
  <c r="CC48" i="24"/>
  <c r="CD48" i="24"/>
  <c r="CE48" i="24"/>
  <c r="CF48" i="24"/>
  <c r="CG48" i="24"/>
  <c r="CH48" i="24"/>
  <c r="CI48" i="24"/>
  <c r="CJ48" i="24"/>
  <c r="CK48" i="24"/>
  <c r="CL48" i="24"/>
  <c r="AX49" i="24"/>
  <c r="AY49" i="24"/>
  <c r="AZ49" i="24"/>
  <c r="BA49" i="24"/>
  <c r="BB49" i="24"/>
  <c r="BC49" i="24"/>
  <c r="BD49" i="24"/>
  <c r="BE49" i="24"/>
  <c r="BF49" i="24"/>
  <c r="BG49" i="24"/>
  <c r="BH49" i="24"/>
  <c r="BI49" i="24"/>
  <c r="BK49" i="24"/>
  <c r="BL49" i="24"/>
  <c r="BM49" i="24"/>
  <c r="BN49" i="24"/>
  <c r="BP49" i="24"/>
  <c r="BQ49" i="24"/>
  <c r="BR49" i="24"/>
  <c r="BS49" i="24"/>
  <c r="BT49" i="24"/>
  <c r="BU49" i="24"/>
  <c r="BV49" i="24"/>
  <c r="BX49" i="24"/>
  <c r="BY49" i="24"/>
  <c r="BZ49" i="24"/>
  <c r="CA49" i="24"/>
  <c r="CB49" i="24"/>
  <c r="CC49" i="24"/>
  <c r="CD49" i="24"/>
  <c r="CE49" i="24"/>
  <c r="CF49" i="24"/>
  <c r="CG49" i="24"/>
  <c r="CH49" i="24"/>
  <c r="CI49" i="24"/>
  <c r="CJ49" i="24"/>
  <c r="CK49" i="24"/>
  <c r="CL49" i="24"/>
  <c r="AX50" i="24"/>
  <c r="AY50" i="24"/>
  <c r="AZ50" i="24"/>
  <c r="BA50" i="24"/>
  <c r="BB50" i="24"/>
  <c r="BC50" i="24"/>
  <c r="BD50" i="24"/>
  <c r="BE50" i="24"/>
  <c r="BF50" i="24"/>
  <c r="BG50" i="24"/>
  <c r="BH50" i="24"/>
  <c r="BI50" i="24"/>
  <c r="BK50" i="24"/>
  <c r="BL50" i="24"/>
  <c r="BM50" i="24"/>
  <c r="BN50" i="24"/>
  <c r="BP50" i="24"/>
  <c r="BQ50" i="24"/>
  <c r="BR50" i="24"/>
  <c r="BS50" i="24"/>
  <c r="BT50" i="24"/>
  <c r="BU50" i="24"/>
  <c r="BV50" i="24"/>
  <c r="BX50" i="24"/>
  <c r="BY50" i="24"/>
  <c r="BZ50" i="24"/>
  <c r="CA50" i="24"/>
  <c r="CB50" i="24"/>
  <c r="CC50" i="24"/>
  <c r="CD50" i="24"/>
  <c r="CE50" i="24"/>
  <c r="CF50" i="24"/>
  <c r="CG50" i="24"/>
  <c r="CH50" i="24"/>
  <c r="CI50" i="24"/>
  <c r="CJ50" i="24"/>
  <c r="CK50" i="24"/>
  <c r="CL50" i="24"/>
  <c r="AX51" i="24"/>
  <c r="AY51" i="24"/>
  <c r="AZ51" i="24"/>
  <c r="BA51" i="24"/>
  <c r="BB51" i="24"/>
  <c r="BC51" i="24"/>
  <c r="BD51" i="24"/>
  <c r="BE51" i="24"/>
  <c r="BF51" i="24"/>
  <c r="BG51" i="24"/>
  <c r="BH51" i="24"/>
  <c r="BI51" i="24"/>
  <c r="BK51" i="24"/>
  <c r="BL51" i="24"/>
  <c r="BM51" i="24"/>
  <c r="BN51" i="24"/>
  <c r="BP51" i="24"/>
  <c r="BQ51" i="24"/>
  <c r="BR51" i="24"/>
  <c r="BS51" i="24"/>
  <c r="BT51" i="24"/>
  <c r="BU51" i="24"/>
  <c r="BV51" i="24"/>
  <c r="BX51" i="24"/>
  <c r="BY51" i="24"/>
  <c r="BZ51" i="24"/>
  <c r="CA51" i="24"/>
  <c r="CB51" i="24"/>
  <c r="CC51" i="24"/>
  <c r="CD51" i="24"/>
  <c r="CE51" i="24"/>
  <c r="CF51" i="24"/>
  <c r="CG51" i="24"/>
  <c r="CH51" i="24"/>
  <c r="CI51" i="24"/>
  <c r="CJ51" i="24"/>
  <c r="CK51" i="24"/>
  <c r="CL51" i="24"/>
  <c r="AX52" i="24"/>
  <c r="AY52" i="24"/>
  <c r="AZ52" i="24"/>
  <c r="BA52" i="24"/>
  <c r="BB52" i="24"/>
  <c r="BC52" i="24"/>
  <c r="BD52" i="24"/>
  <c r="BE52" i="24"/>
  <c r="BF52" i="24"/>
  <c r="BG52" i="24"/>
  <c r="BH52" i="24"/>
  <c r="BI52" i="24"/>
  <c r="BK52" i="24"/>
  <c r="BL52" i="24"/>
  <c r="BM52" i="24"/>
  <c r="BN52" i="24"/>
  <c r="BO52" i="24"/>
  <c r="BP52" i="24"/>
  <c r="BQ52" i="24"/>
  <c r="BR52" i="24"/>
  <c r="BS52" i="24"/>
  <c r="BT52" i="24"/>
  <c r="BU52" i="24"/>
  <c r="BV52" i="24"/>
  <c r="BX52" i="24"/>
  <c r="BY52" i="24"/>
  <c r="BZ52" i="24"/>
  <c r="CA52" i="24"/>
  <c r="CB52" i="24"/>
  <c r="CC52" i="24"/>
  <c r="CD52" i="24"/>
  <c r="CE52" i="24"/>
  <c r="CF52" i="24"/>
  <c r="CG52" i="24"/>
  <c r="CH52" i="24"/>
  <c r="CI52" i="24"/>
  <c r="CJ52" i="24"/>
  <c r="CK52" i="24"/>
  <c r="CL52" i="24"/>
  <c r="AX53" i="24"/>
  <c r="AY53" i="24"/>
  <c r="AZ53" i="24"/>
  <c r="BA53" i="24"/>
  <c r="BB53" i="24"/>
  <c r="BC53" i="24"/>
  <c r="BD53" i="24"/>
  <c r="BE53" i="24"/>
  <c r="BF53" i="24"/>
  <c r="BG53" i="24"/>
  <c r="BH53" i="24"/>
  <c r="BI53" i="24"/>
  <c r="BK53" i="24"/>
  <c r="BL53" i="24"/>
  <c r="BM53" i="24"/>
  <c r="BN53" i="24"/>
  <c r="BP53" i="24"/>
  <c r="BQ53" i="24"/>
  <c r="BR53" i="24"/>
  <c r="BS53" i="24"/>
  <c r="BT53" i="24"/>
  <c r="BU53" i="24"/>
  <c r="BV53" i="24"/>
  <c r="BX53" i="24"/>
  <c r="BY53" i="24"/>
  <c r="BZ53" i="24"/>
  <c r="CA53" i="24"/>
  <c r="CB53" i="24"/>
  <c r="CC53" i="24"/>
  <c r="CD53" i="24"/>
  <c r="CE53" i="24"/>
  <c r="CF53" i="24"/>
  <c r="CG53" i="24"/>
  <c r="CH53" i="24"/>
  <c r="CI53" i="24"/>
  <c r="CJ53" i="24"/>
  <c r="CK53" i="24"/>
  <c r="CL53" i="24"/>
  <c r="AX54" i="24"/>
  <c r="AY54" i="24"/>
  <c r="AZ54" i="24"/>
  <c r="BA54" i="24"/>
  <c r="BB54" i="24"/>
  <c r="BC54" i="24"/>
  <c r="BD54" i="24"/>
  <c r="BE54" i="24"/>
  <c r="BF54" i="24"/>
  <c r="BG54" i="24"/>
  <c r="BH54" i="24"/>
  <c r="BI54" i="24"/>
  <c r="BK54" i="24"/>
  <c r="BL54" i="24"/>
  <c r="BM54" i="24"/>
  <c r="BN54" i="24"/>
  <c r="BP54" i="24"/>
  <c r="BQ54" i="24"/>
  <c r="BR54" i="24"/>
  <c r="BS54" i="24"/>
  <c r="BT54" i="24"/>
  <c r="BU54" i="24"/>
  <c r="BV54" i="24"/>
  <c r="BX54" i="24"/>
  <c r="BY54" i="24"/>
  <c r="BZ54" i="24"/>
  <c r="CA54" i="24"/>
  <c r="CB54" i="24"/>
  <c r="CC54" i="24"/>
  <c r="CD54" i="24"/>
  <c r="CE54" i="24"/>
  <c r="CF54" i="24"/>
  <c r="CG54" i="24"/>
  <c r="CH54" i="24"/>
  <c r="CI54" i="24"/>
  <c r="CJ54" i="24"/>
  <c r="CK54" i="24"/>
  <c r="CL54" i="24"/>
  <c r="AX55" i="24"/>
  <c r="AY55" i="24"/>
  <c r="AZ55" i="24"/>
  <c r="BA55" i="24"/>
  <c r="BB55" i="24"/>
  <c r="BC55" i="24"/>
  <c r="BD55" i="24"/>
  <c r="BE55" i="24"/>
  <c r="BF55" i="24"/>
  <c r="BG55" i="24"/>
  <c r="BH55" i="24"/>
  <c r="BI55" i="24"/>
  <c r="BK55" i="24"/>
  <c r="BL55" i="24"/>
  <c r="BM55" i="24"/>
  <c r="BN55" i="24"/>
  <c r="BP55" i="24"/>
  <c r="BQ55" i="24"/>
  <c r="BR55" i="24"/>
  <c r="BS55" i="24"/>
  <c r="BT55" i="24"/>
  <c r="BU55" i="24"/>
  <c r="BV55" i="24"/>
  <c r="BX55" i="24"/>
  <c r="BY55" i="24"/>
  <c r="BZ55" i="24"/>
  <c r="CA55" i="24"/>
  <c r="CB55" i="24"/>
  <c r="CC55" i="24"/>
  <c r="CD55" i="24"/>
  <c r="CE55" i="24"/>
  <c r="CF55" i="24"/>
  <c r="CG55" i="24"/>
  <c r="CH55" i="24"/>
  <c r="CI55" i="24"/>
  <c r="CJ55" i="24"/>
  <c r="CK55" i="24"/>
  <c r="CL55" i="24"/>
  <c r="AX56" i="24"/>
  <c r="AY56" i="24"/>
  <c r="AZ56" i="24"/>
  <c r="BA56" i="24"/>
  <c r="BB56" i="24"/>
  <c r="BC56" i="24"/>
  <c r="BD56" i="24"/>
  <c r="BE56" i="24"/>
  <c r="BF56" i="24"/>
  <c r="BG56" i="24"/>
  <c r="BH56" i="24"/>
  <c r="BI56" i="24"/>
  <c r="BK56" i="24"/>
  <c r="BL56" i="24"/>
  <c r="BM56" i="24"/>
  <c r="BN56" i="24"/>
  <c r="BP56" i="24"/>
  <c r="BQ56" i="24"/>
  <c r="BR56" i="24"/>
  <c r="BS56" i="24"/>
  <c r="BT56" i="24"/>
  <c r="BU56" i="24"/>
  <c r="BV56" i="24"/>
  <c r="BX56" i="24"/>
  <c r="BY56" i="24"/>
  <c r="BZ56" i="24"/>
  <c r="CA56" i="24"/>
  <c r="CB56" i="24"/>
  <c r="CC56" i="24"/>
  <c r="CD56" i="24"/>
  <c r="CE56" i="24"/>
  <c r="CF56" i="24"/>
  <c r="CG56" i="24"/>
  <c r="CH56" i="24"/>
  <c r="CI56" i="24"/>
  <c r="CJ56" i="24"/>
  <c r="CK56" i="24"/>
  <c r="CL56" i="24"/>
  <c r="AX57" i="24"/>
  <c r="AY57" i="24"/>
  <c r="AZ57" i="24"/>
  <c r="BA57" i="24"/>
  <c r="BB57" i="24"/>
  <c r="BC57" i="24"/>
  <c r="BD57" i="24"/>
  <c r="BE57" i="24"/>
  <c r="BF57" i="24"/>
  <c r="BG57" i="24"/>
  <c r="BH57" i="24"/>
  <c r="BI57" i="24"/>
  <c r="BK57" i="24"/>
  <c r="BL57" i="24"/>
  <c r="BM57" i="24"/>
  <c r="BN57" i="24"/>
  <c r="BP57" i="24"/>
  <c r="BQ57" i="24"/>
  <c r="BR57" i="24"/>
  <c r="BS57" i="24"/>
  <c r="BT57" i="24"/>
  <c r="BU57" i="24"/>
  <c r="BV57" i="24"/>
  <c r="BX57" i="24"/>
  <c r="BY57" i="24"/>
  <c r="BZ57" i="24"/>
  <c r="CA57" i="24"/>
  <c r="CB57" i="24"/>
  <c r="CC57" i="24"/>
  <c r="CD57" i="24"/>
  <c r="CE57" i="24"/>
  <c r="CF57" i="24"/>
  <c r="CG57" i="24"/>
  <c r="CH57" i="24"/>
  <c r="CI57" i="24"/>
  <c r="CJ57" i="24"/>
  <c r="CK57" i="24"/>
  <c r="CL57" i="24"/>
  <c r="AX58" i="24"/>
  <c r="AY58" i="24"/>
  <c r="AZ58" i="24"/>
  <c r="BA58" i="24"/>
  <c r="BB58" i="24"/>
  <c r="BC58" i="24"/>
  <c r="BD58" i="24"/>
  <c r="BE58" i="24"/>
  <c r="BF58" i="24"/>
  <c r="BG58" i="24"/>
  <c r="BH58" i="24"/>
  <c r="BI58" i="24"/>
  <c r="BK58" i="24"/>
  <c r="BL58" i="24"/>
  <c r="BM58" i="24"/>
  <c r="BN58" i="24"/>
  <c r="BP58" i="24"/>
  <c r="BQ58" i="24"/>
  <c r="BR58" i="24"/>
  <c r="BS58" i="24"/>
  <c r="BT58" i="24"/>
  <c r="BU58" i="24"/>
  <c r="BV58" i="24"/>
  <c r="BX58" i="24"/>
  <c r="BY58" i="24"/>
  <c r="BZ58" i="24"/>
  <c r="CA58" i="24"/>
  <c r="CB58" i="24"/>
  <c r="CC58" i="24"/>
  <c r="CD58" i="24"/>
  <c r="CE58" i="24"/>
  <c r="CF58" i="24"/>
  <c r="CG58" i="24"/>
  <c r="CH58" i="24"/>
  <c r="CI58" i="24"/>
  <c r="CJ58" i="24"/>
  <c r="CK58" i="24"/>
  <c r="CL58" i="24"/>
  <c r="AX59" i="24"/>
  <c r="AY59" i="24"/>
  <c r="AZ59" i="24"/>
  <c r="BA59" i="24"/>
  <c r="BB59" i="24"/>
  <c r="BC59" i="24"/>
  <c r="BD59" i="24"/>
  <c r="BE59" i="24"/>
  <c r="BF59" i="24"/>
  <c r="BG59" i="24"/>
  <c r="BH59" i="24"/>
  <c r="BI59" i="24"/>
  <c r="BK59" i="24"/>
  <c r="BL59" i="24"/>
  <c r="BM59" i="24"/>
  <c r="BN59" i="24"/>
  <c r="BP59" i="24"/>
  <c r="BQ59" i="24"/>
  <c r="BR59" i="24"/>
  <c r="BS59" i="24"/>
  <c r="BT59" i="24"/>
  <c r="BU59" i="24"/>
  <c r="BV59" i="24"/>
  <c r="BX59" i="24"/>
  <c r="BY59" i="24"/>
  <c r="BZ59" i="24"/>
  <c r="CA59" i="24"/>
  <c r="CB59" i="24"/>
  <c r="CC59" i="24"/>
  <c r="CD59" i="24"/>
  <c r="CE59" i="24"/>
  <c r="CF59" i="24"/>
  <c r="CG59" i="24"/>
  <c r="CH59" i="24"/>
  <c r="CI59" i="24"/>
  <c r="CJ59" i="24"/>
  <c r="CK59" i="24"/>
  <c r="CL59" i="24"/>
  <c r="AX60" i="24"/>
  <c r="AY60" i="24"/>
  <c r="AZ60" i="24"/>
  <c r="BA60" i="24"/>
  <c r="BB60" i="24"/>
  <c r="BC60" i="24"/>
  <c r="BD60" i="24"/>
  <c r="BE60" i="24"/>
  <c r="BF60" i="24"/>
  <c r="BG60" i="24"/>
  <c r="BH60" i="24"/>
  <c r="BI60" i="24"/>
  <c r="BK60" i="24"/>
  <c r="BL60" i="24"/>
  <c r="BM60" i="24"/>
  <c r="BN60" i="24"/>
  <c r="BP60" i="24"/>
  <c r="BQ60" i="24"/>
  <c r="BR60" i="24"/>
  <c r="BS60" i="24"/>
  <c r="BT60" i="24"/>
  <c r="BU60" i="24"/>
  <c r="BV60" i="24"/>
  <c r="BX60" i="24"/>
  <c r="BY60" i="24"/>
  <c r="BZ60" i="24"/>
  <c r="CA60" i="24"/>
  <c r="CB60" i="24"/>
  <c r="CC60" i="24"/>
  <c r="CD60" i="24"/>
  <c r="CE60" i="24"/>
  <c r="CF60" i="24"/>
  <c r="CG60" i="24"/>
  <c r="CH60" i="24"/>
  <c r="CI60" i="24"/>
  <c r="CJ60" i="24"/>
  <c r="CK60" i="24"/>
  <c r="CL60" i="24"/>
  <c r="AX61" i="24"/>
  <c r="AY61" i="24"/>
  <c r="AZ61" i="24"/>
  <c r="BA61" i="24"/>
  <c r="BB61" i="24"/>
  <c r="BC61" i="24"/>
  <c r="BD61" i="24"/>
  <c r="BE61" i="24"/>
  <c r="BF61" i="24"/>
  <c r="BG61" i="24"/>
  <c r="BH61" i="24"/>
  <c r="BI61" i="24"/>
  <c r="BK61" i="24"/>
  <c r="BL61" i="24"/>
  <c r="BM61" i="24"/>
  <c r="BN61" i="24"/>
  <c r="BP61" i="24"/>
  <c r="BQ61" i="24"/>
  <c r="BR61" i="24"/>
  <c r="BS61" i="24"/>
  <c r="BT61" i="24"/>
  <c r="BU61" i="24"/>
  <c r="BV61" i="24"/>
  <c r="BX61" i="24"/>
  <c r="BY61" i="24"/>
  <c r="BZ61" i="24"/>
  <c r="CA61" i="24"/>
  <c r="CB61" i="24"/>
  <c r="CC61" i="24"/>
  <c r="CD61" i="24"/>
  <c r="CE61" i="24"/>
  <c r="CF61" i="24"/>
  <c r="CG61" i="24"/>
  <c r="CH61" i="24"/>
  <c r="CI61" i="24"/>
  <c r="CJ61" i="24"/>
  <c r="CK61" i="24"/>
  <c r="CL61" i="24"/>
  <c r="AX62" i="24"/>
  <c r="AY62" i="24"/>
  <c r="AZ62" i="24"/>
  <c r="BA62" i="24"/>
  <c r="BB62" i="24"/>
  <c r="BC62" i="24"/>
  <c r="BD62" i="24"/>
  <c r="BE62" i="24"/>
  <c r="BF62" i="24"/>
  <c r="BG62" i="24"/>
  <c r="BH62" i="24"/>
  <c r="BI62" i="24"/>
  <c r="BK62" i="24"/>
  <c r="BL62" i="24"/>
  <c r="BM62" i="24"/>
  <c r="BN62" i="24"/>
  <c r="BP62" i="24"/>
  <c r="BQ62" i="24"/>
  <c r="BR62" i="24"/>
  <c r="BS62" i="24"/>
  <c r="BT62" i="24"/>
  <c r="BU62" i="24"/>
  <c r="BV62" i="24"/>
  <c r="BX62" i="24"/>
  <c r="BY62" i="24"/>
  <c r="BZ62" i="24"/>
  <c r="CA62" i="24"/>
  <c r="CB62" i="24"/>
  <c r="CC62" i="24"/>
  <c r="CD62" i="24"/>
  <c r="CE62" i="24"/>
  <c r="CF62" i="24"/>
  <c r="CG62" i="24"/>
  <c r="CH62" i="24"/>
  <c r="CI62" i="24"/>
  <c r="CJ62" i="24"/>
  <c r="CK62" i="24"/>
  <c r="CL62" i="24"/>
  <c r="AX63" i="24"/>
  <c r="AY63" i="24"/>
  <c r="AZ63" i="24"/>
  <c r="BA63" i="24"/>
  <c r="BB63" i="24"/>
  <c r="BC63" i="24"/>
  <c r="BD63" i="24"/>
  <c r="BE63" i="24"/>
  <c r="BF63" i="24"/>
  <c r="BG63" i="24"/>
  <c r="BH63" i="24"/>
  <c r="BI63" i="24"/>
  <c r="BK63" i="24"/>
  <c r="BL63" i="24"/>
  <c r="BM63" i="24"/>
  <c r="BN63" i="24"/>
  <c r="BP63" i="24"/>
  <c r="BQ63" i="24"/>
  <c r="BR63" i="24"/>
  <c r="BS63" i="24"/>
  <c r="BT63" i="24"/>
  <c r="BU63" i="24"/>
  <c r="BV63" i="24"/>
  <c r="BX63" i="24"/>
  <c r="BY63" i="24"/>
  <c r="BZ63" i="24"/>
  <c r="CA63" i="24"/>
  <c r="CB63" i="24"/>
  <c r="CC63" i="24"/>
  <c r="CD63" i="24"/>
  <c r="CE63" i="24"/>
  <c r="CF63" i="24"/>
  <c r="CG63" i="24"/>
  <c r="CH63" i="24"/>
  <c r="CI63" i="24"/>
  <c r="CJ63" i="24"/>
  <c r="CK63" i="24"/>
  <c r="CL63" i="24"/>
  <c r="AX64" i="24"/>
  <c r="AY64" i="24"/>
  <c r="AZ64" i="24"/>
  <c r="BA64" i="24"/>
  <c r="BB64" i="24"/>
  <c r="BC64" i="24"/>
  <c r="BD64" i="24"/>
  <c r="BE64" i="24"/>
  <c r="BF64" i="24"/>
  <c r="BG64" i="24"/>
  <c r="BH64" i="24"/>
  <c r="BI64" i="24"/>
  <c r="BK64" i="24"/>
  <c r="BL64" i="24"/>
  <c r="BM64" i="24"/>
  <c r="BN64" i="24"/>
  <c r="BP64" i="24"/>
  <c r="BQ64" i="24"/>
  <c r="BR64" i="24"/>
  <c r="BS64" i="24"/>
  <c r="BT64" i="24"/>
  <c r="BU64" i="24"/>
  <c r="BV64" i="24"/>
  <c r="BX64" i="24"/>
  <c r="BY64" i="24"/>
  <c r="BZ64" i="24"/>
  <c r="CA64" i="24"/>
  <c r="CB64" i="24"/>
  <c r="CC64" i="24"/>
  <c r="CD64" i="24"/>
  <c r="CE64" i="24"/>
  <c r="CF64" i="24"/>
  <c r="CG64" i="24"/>
  <c r="CH64" i="24"/>
  <c r="CI64" i="24"/>
  <c r="CJ64" i="24"/>
  <c r="CK64" i="24"/>
  <c r="CL64" i="24"/>
  <c r="AX65" i="24"/>
  <c r="AY65" i="24"/>
  <c r="AZ65" i="24"/>
  <c r="BA65" i="24"/>
  <c r="BB65" i="24"/>
  <c r="BC65" i="24"/>
  <c r="BD65" i="24"/>
  <c r="BE65" i="24"/>
  <c r="BF65" i="24"/>
  <c r="BG65" i="24"/>
  <c r="BH65" i="24"/>
  <c r="BI65" i="24"/>
  <c r="BK65" i="24"/>
  <c r="BL65" i="24"/>
  <c r="BM65" i="24"/>
  <c r="BN65" i="24"/>
  <c r="BP65" i="24"/>
  <c r="BQ65" i="24"/>
  <c r="BR65" i="24"/>
  <c r="BS65" i="24"/>
  <c r="BT65" i="24"/>
  <c r="BU65" i="24"/>
  <c r="BV65" i="24"/>
  <c r="BX65" i="24"/>
  <c r="BY65" i="24"/>
  <c r="BZ65" i="24"/>
  <c r="CA65" i="24"/>
  <c r="CB65" i="24"/>
  <c r="CC65" i="24"/>
  <c r="CD65" i="24"/>
  <c r="CE65" i="24"/>
  <c r="CF65" i="24"/>
  <c r="CG65" i="24"/>
  <c r="CH65" i="24"/>
  <c r="CI65" i="24"/>
  <c r="CJ65" i="24"/>
  <c r="CK65" i="24"/>
  <c r="CL65" i="24"/>
  <c r="AX66" i="24"/>
  <c r="AY66" i="24"/>
  <c r="AZ66" i="24"/>
  <c r="BA66" i="24"/>
  <c r="BB66" i="24"/>
  <c r="BC66" i="24"/>
  <c r="BD66" i="24"/>
  <c r="BE66" i="24"/>
  <c r="BF66" i="24"/>
  <c r="BG66" i="24"/>
  <c r="BH66" i="24"/>
  <c r="BI66" i="24"/>
  <c r="BK66" i="24"/>
  <c r="BL66" i="24"/>
  <c r="BM66" i="24"/>
  <c r="BN66" i="24"/>
  <c r="BP66" i="24"/>
  <c r="BQ66" i="24"/>
  <c r="BR66" i="24"/>
  <c r="BS66" i="24"/>
  <c r="BT66" i="24"/>
  <c r="BU66" i="24"/>
  <c r="BV66" i="24"/>
  <c r="BX66" i="24"/>
  <c r="BY66" i="24"/>
  <c r="BZ66" i="24"/>
  <c r="CA66" i="24"/>
  <c r="CB66" i="24"/>
  <c r="CC66" i="24"/>
  <c r="CD66" i="24"/>
  <c r="CE66" i="24"/>
  <c r="CF66" i="24"/>
  <c r="CG66" i="24"/>
  <c r="CH66" i="24"/>
  <c r="CI66" i="24"/>
  <c r="CJ66" i="24"/>
  <c r="CK66" i="24"/>
  <c r="CL66" i="24"/>
  <c r="AX67" i="24"/>
  <c r="AY67" i="24"/>
  <c r="AZ67" i="24"/>
  <c r="BA67" i="24"/>
  <c r="BB67" i="24"/>
  <c r="BC67" i="24"/>
  <c r="BD67" i="24"/>
  <c r="BE67" i="24"/>
  <c r="BF67" i="24"/>
  <c r="BG67" i="24"/>
  <c r="BH67" i="24"/>
  <c r="BI67" i="24"/>
  <c r="BK67" i="24"/>
  <c r="BL67" i="24"/>
  <c r="BM67" i="24"/>
  <c r="BN67" i="24"/>
  <c r="BP67" i="24"/>
  <c r="BQ67" i="24"/>
  <c r="BR67" i="24"/>
  <c r="BS67" i="24"/>
  <c r="BT67" i="24"/>
  <c r="BU67" i="24"/>
  <c r="BV67" i="24"/>
  <c r="BX67" i="24"/>
  <c r="BY67" i="24"/>
  <c r="BZ67" i="24"/>
  <c r="CA67" i="24"/>
  <c r="CB67" i="24"/>
  <c r="CC67" i="24"/>
  <c r="CD67" i="24"/>
  <c r="CE67" i="24"/>
  <c r="CF67" i="24"/>
  <c r="CG67" i="24"/>
  <c r="CH67" i="24"/>
  <c r="CI67" i="24"/>
  <c r="CJ67" i="24"/>
  <c r="CK67" i="24"/>
  <c r="CL67" i="24"/>
  <c r="AX68" i="24"/>
  <c r="AY68" i="24"/>
  <c r="AZ68" i="24"/>
  <c r="BA68" i="24"/>
  <c r="BB68" i="24"/>
  <c r="BC68" i="24"/>
  <c r="BD68" i="24"/>
  <c r="BE68" i="24"/>
  <c r="BF68" i="24"/>
  <c r="BG68" i="24"/>
  <c r="BH68" i="24"/>
  <c r="BI68" i="24"/>
  <c r="BK68" i="24"/>
  <c r="BL68" i="24"/>
  <c r="BM68" i="24"/>
  <c r="BN68" i="24"/>
  <c r="BP68" i="24"/>
  <c r="BQ68" i="24"/>
  <c r="BR68" i="24"/>
  <c r="BS68" i="24"/>
  <c r="BT68" i="24"/>
  <c r="BU68" i="24"/>
  <c r="BV68" i="24"/>
  <c r="BX68" i="24"/>
  <c r="BY68" i="24"/>
  <c r="BZ68" i="24"/>
  <c r="CA68" i="24"/>
  <c r="CB68" i="24"/>
  <c r="CC68" i="24"/>
  <c r="CD68" i="24"/>
  <c r="CE68" i="24"/>
  <c r="CF68" i="24"/>
  <c r="CG68" i="24"/>
  <c r="CH68" i="24"/>
  <c r="CI68" i="24"/>
  <c r="CJ68" i="24"/>
  <c r="CK68" i="24"/>
  <c r="CL68" i="24"/>
  <c r="AX69" i="24"/>
  <c r="AY69" i="24"/>
  <c r="AZ69" i="24"/>
  <c r="BA69" i="24"/>
  <c r="BB69" i="24"/>
  <c r="BC69" i="24"/>
  <c r="BD69" i="24"/>
  <c r="BE69" i="24"/>
  <c r="BF69" i="24"/>
  <c r="BG69" i="24"/>
  <c r="BH69" i="24"/>
  <c r="BI69" i="24"/>
  <c r="BK69" i="24"/>
  <c r="BL69" i="24"/>
  <c r="BM69" i="24"/>
  <c r="BN69" i="24"/>
  <c r="BP69" i="24"/>
  <c r="BQ69" i="24"/>
  <c r="BR69" i="24"/>
  <c r="BS69" i="24"/>
  <c r="BT69" i="24"/>
  <c r="BU69" i="24"/>
  <c r="BV69" i="24"/>
  <c r="BX69" i="24"/>
  <c r="BY69" i="24"/>
  <c r="BZ69" i="24"/>
  <c r="CA69" i="24"/>
  <c r="CB69" i="24"/>
  <c r="CC69" i="24"/>
  <c r="CD69" i="24"/>
  <c r="CE69" i="24"/>
  <c r="CF69" i="24"/>
  <c r="CG69" i="24"/>
  <c r="CH69" i="24"/>
  <c r="CI69" i="24"/>
  <c r="CJ69" i="24"/>
  <c r="CK69" i="24"/>
  <c r="CL69" i="24"/>
  <c r="AX70" i="24"/>
  <c r="AY70" i="24"/>
  <c r="AZ70" i="24"/>
  <c r="BA70" i="24"/>
  <c r="BB70" i="24"/>
  <c r="BC70" i="24"/>
  <c r="BD70" i="24"/>
  <c r="BE70" i="24"/>
  <c r="BF70" i="24"/>
  <c r="BG70" i="24"/>
  <c r="BH70" i="24"/>
  <c r="BI70" i="24"/>
  <c r="BK70" i="24"/>
  <c r="BL70" i="24"/>
  <c r="BM70" i="24"/>
  <c r="BN70" i="24"/>
  <c r="BP70" i="24"/>
  <c r="BQ70" i="24"/>
  <c r="BR70" i="24"/>
  <c r="BS70" i="24"/>
  <c r="BT70" i="24"/>
  <c r="BU70" i="24"/>
  <c r="BV70" i="24"/>
  <c r="BX70" i="24"/>
  <c r="BY70" i="24"/>
  <c r="BZ70" i="24"/>
  <c r="CA70" i="24"/>
  <c r="CB70" i="24"/>
  <c r="CC70" i="24"/>
  <c r="CD70" i="24"/>
  <c r="CE70" i="24"/>
  <c r="CF70" i="24"/>
  <c r="CG70" i="24"/>
  <c r="CH70" i="24"/>
  <c r="CI70" i="24"/>
  <c r="CJ70" i="24"/>
  <c r="CK70" i="24"/>
  <c r="CL70" i="24"/>
  <c r="AX71" i="24"/>
  <c r="AY71" i="24"/>
  <c r="AZ71" i="24"/>
  <c r="BA71" i="24"/>
  <c r="BB71" i="24"/>
  <c r="BC71" i="24"/>
  <c r="BD71" i="24"/>
  <c r="BE71" i="24"/>
  <c r="BF71" i="24"/>
  <c r="BG71" i="24"/>
  <c r="BH71" i="24"/>
  <c r="BI71" i="24"/>
  <c r="BK71" i="24"/>
  <c r="BL71" i="24"/>
  <c r="BM71" i="24"/>
  <c r="BN71" i="24"/>
  <c r="BP71" i="24"/>
  <c r="BQ71" i="24"/>
  <c r="BR71" i="24"/>
  <c r="BS71" i="24"/>
  <c r="BT71" i="24"/>
  <c r="BU71" i="24"/>
  <c r="BV71" i="24"/>
  <c r="BX71" i="24"/>
  <c r="BY71" i="24"/>
  <c r="BZ71" i="24"/>
  <c r="CA71" i="24"/>
  <c r="CB71" i="24"/>
  <c r="CC71" i="24"/>
  <c r="CD71" i="24"/>
  <c r="CE71" i="24"/>
  <c r="CF71" i="24"/>
  <c r="CG71" i="24"/>
  <c r="CH71" i="24"/>
  <c r="CI71" i="24"/>
  <c r="CJ71" i="24"/>
  <c r="CK71" i="24"/>
  <c r="CL71" i="24"/>
  <c r="AX72" i="24"/>
  <c r="AY72" i="24"/>
  <c r="AZ72" i="24"/>
  <c r="BA72" i="24"/>
  <c r="BB72" i="24"/>
  <c r="BC72" i="24"/>
  <c r="BD72" i="24"/>
  <c r="BE72" i="24"/>
  <c r="BF72" i="24"/>
  <c r="BG72" i="24"/>
  <c r="BH72" i="24"/>
  <c r="BI72" i="24"/>
  <c r="BK72" i="24"/>
  <c r="BL72" i="24"/>
  <c r="BM72" i="24"/>
  <c r="BN72" i="24"/>
  <c r="BP72" i="24"/>
  <c r="BQ72" i="24"/>
  <c r="BR72" i="24"/>
  <c r="BS72" i="24"/>
  <c r="BT72" i="24"/>
  <c r="BU72" i="24"/>
  <c r="BV72" i="24"/>
  <c r="BX72" i="24"/>
  <c r="BY72" i="24"/>
  <c r="BZ72" i="24"/>
  <c r="CA72" i="24"/>
  <c r="CB72" i="24"/>
  <c r="CC72" i="24"/>
  <c r="CD72" i="24"/>
  <c r="CE72" i="24"/>
  <c r="CF72" i="24"/>
  <c r="CG72" i="24"/>
  <c r="CH72" i="24"/>
  <c r="CI72" i="24"/>
  <c r="CJ72" i="24"/>
  <c r="CK72" i="24"/>
  <c r="CL72" i="24"/>
  <c r="AX73" i="24"/>
  <c r="AY73" i="24"/>
  <c r="AZ73" i="24"/>
  <c r="BA73" i="24"/>
  <c r="BB73" i="24"/>
  <c r="BC73" i="24"/>
  <c r="BD73" i="24"/>
  <c r="BE73" i="24"/>
  <c r="BF73" i="24"/>
  <c r="BG73" i="24"/>
  <c r="BH73" i="24"/>
  <c r="BI73" i="24"/>
  <c r="BK73" i="24"/>
  <c r="BL73" i="24"/>
  <c r="BM73" i="24"/>
  <c r="BN73" i="24"/>
  <c r="BP73" i="24"/>
  <c r="BQ73" i="24"/>
  <c r="BR73" i="24"/>
  <c r="BS73" i="24"/>
  <c r="BT73" i="24"/>
  <c r="BU73" i="24"/>
  <c r="BV73" i="24"/>
  <c r="BX73" i="24"/>
  <c r="BY73" i="24"/>
  <c r="BZ73" i="24"/>
  <c r="CA73" i="24"/>
  <c r="CB73" i="24"/>
  <c r="CC73" i="24"/>
  <c r="CD73" i="24"/>
  <c r="CE73" i="24"/>
  <c r="CF73" i="24"/>
  <c r="CG73" i="24"/>
  <c r="CH73" i="24"/>
  <c r="CI73" i="24"/>
  <c r="CJ73" i="24"/>
  <c r="CK73" i="24"/>
  <c r="CL73" i="24"/>
  <c r="AX74" i="24"/>
  <c r="AY74" i="24"/>
  <c r="AZ74" i="24"/>
  <c r="BA74" i="24"/>
  <c r="BB74" i="24"/>
  <c r="BC74" i="24"/>
  <c r="BD74" i="24"/>
  <c r="BE74" i="24"/>
  <c r="BF74" i="24"/>
  <c r="BG74" i="24"/>
  <c r="BH74" i="24"/>
  <c r="BI74" i="24"/>
  <c r="BK74" i="24"/>
  <c r="BL74" i="24"/>
  <c r="BM74" i="24"/>
  <c r="BN74" i="24"/>
  <c r="BP74" i="24"/>
  <c r="BQ74" i="24"/>
  <c r="BR74" i="24"/>
  <c r="BS74" i="24"/>
  <c r="BT74" i="24"/>
  <c r="BU74" i="24"/>
  <c r="BV74" i="24"/>
  <c r="BX74" i="24"/>
  <c r="BY74" i="24"/>
  <c r="BZ74" i="24"/>
  <c r="CA74" i="24"/>
  <c r="CB74" i="24"/>
  <c r="CC74" i="24"/>
  <c r="CD74" i="24"/>
  <c r="CE74" i="24"/>
  <c r="CF74" i="24"/>
  <c r="CG74" i="24"/>
  <c r="CH74" i="24"/>
  <c r="CI74" i="24"/>
  <c r="CJ74" i="24"/>
  <c r="CK74" i="24"/>
  <c r="CL74" i="24"/>
  <c r="AX75" i="24"/>
  <c r="AY75" i="24"/>
  <c r="AZ75" i="24"/>
  <c r="BA75" i="24"/>
  <c r="BB75" i="24"/>
  <c r="BC75" i="24"/>
  <c r="BD75" i="24"/>
  <c r="BE75" i="24"/>
  <c r="BF75" i="24"/>
  <c r="BG75" i="24"/>
  <c r="BH75" i="24"/>
  <c r="BI75" i="24"/>
  <c r="BK75" i="24"/>
  <c r="BL75" i="24"/>
  <c r="BM75" i="24"/>
  <c r="BN75" i="24"/>
  <c r="BP75" i="24"/>
  <c r="BQ75" i="24"/>
  <c r="BR75" i="24"/>
  <c r="BS75" i="24"/>
  <c r="BT75" i="24"/>
  <c r="BU75" i="24"/>
  <c r="BV75" i="24"/>
  <c r="BX75" i="24"/>
  <c r="BY75" i="24"/>
  <c r="BZ75" i="24"/>
  <c r="CA75" i="24"/>
  <c r="CB75" i="24"/>
  <c r="CC75" i="24"/>
  <c r="CD75" i="24"/>
  <c r="CE75" i="24"/>
  <c r="CF75" i="24"/>
  <c r="CG75" i="24"/>
  <c r="CH75" i="24"/>
  <c r="CI75" i="24"/>
  <c r="CJ75" i="24"/>
  <c r="CK75" i="24"/>
  <c r="CL75" i="24"/>
  <c r="AX76" i="24"/>
  <c r="AY76" i="24"/>
  <c r="AZ76" i="24"/>
  <c r="BA76" i="24"/>
  <c r="BB76" i="24"/>
  <c r="BC76" i="24"/>
  <c r="BD76" i="24"/>
  <c r="BE76" i="24"/>
  <c r="BF76" i="24"/>
  <c r="BG76" i="24"/>
  <c r="BH76" i="24"/>
  <c r="BI76" i="24"/>
  <c r="BK76" i="24"/>
  <c r="BL76" i="24"/>
  <c r="BM76" i="24"/>
  <c r="BN76" i="24"/>
  <c r="BP76" i="24"/>
  <c r="BQ76" i="24"/>
  <c r="BR76" i="24"/>
  <c r="BS76" i="24"/>
  <c r="BT76" i="24"/>
  <c r="BU76" i="24"/>
  <c r="BV76" i="24"/>
  <c r="BX76" i="24"/>
  <c r="BY76" i="24"/>
  <c r="BZ76" i="24"/>
  <c r="CA76" i="24"/>
  <c r="CB76" i="24"/>
  <c r="CC76" i="24"/>
  <c r="CD76" i="24"/>
  <c r="CE76" i="24"/>
  <c r="CF76" i="24"/>
  <c r="CG76" i="24"/>
  <c r="CH76" i="24"/>
  <c r="CI76" i="24"/>
  <c r="CJ76" i="24"/>
  <c r="CK76" i="24"/>
  <c r="CL76" i="24"/>
  <c r="AX77" i="24"/>
  <c r="AY77" i="24"/>
  <c r="AZ77" i="24"/>
  <c r="BA77" i="24"/>
  <c r="BB77" i="24"/>
  <c r="BC77" i="24"/>
  <c r="BD77" i="24"/>
  <c r="BE77" i="24"/>
  <c r="BF77" i="24"/>
  <c r="BG77" i="24"/>
  <c r="BH77" i="24"/>
  <c r="BI77" i="24"/>
  <c r="BK77" i="24"/>
  <c r="BL77" i="24"/>
  <c r="BM77" i="24"/>
  <c r="BN77" i="24"/>
  <c r="BP77" i="24"/>
  <c r="BQ77" i="24"/>
  <c r="BR77" i="24"/>
  <c r="BS77" i="24"/>
  <c r="BT77" i="24"/>
  <c r="BU77" i="24"/>
  <c r="BV77" i="24"/>
  <c r="BX77" i="24"/>
  <c r="BY77" i="24"/>
  <c r="BZ77" i="24"/>
  <c r="CA77" i="24"/>
  <c r="CB77" i="24"/>
  <c r="CC77" i="24"/>
  <c r="CD77" i="24"/>
  <c r="CE77" i="24"/>
  <c r="CF77" i="24"/>
  <c r="CG77" i="24"/>
  <c r="CH77" i="24"/>
  <c r="CI77" i="24"/>
  <c r="CJ77" i="24"/>
  <c r="CK77" i="24"/>
  <c r="CL77" i="24"/>
  <c r="AX78" i="24"/>
  <c r="AY78" i="24"/>
  <c r="AZ78" i="24"/>
  <c r="BA78" i="24"/>
  <c r="BB78" i="24"/>
  <c r="BC78" i="24"/>
  <c r="BD78" i="24"/>
  <c r="BE78" i="24"/>
  <c r="BF78" i="24"/>
  <c r="BG78" i="24"/>
  <c r="BH78" i="24"/>
  <c r="BI78" i="24"/>
  <c r="BK78" i="24"/>
  <c r="BL78" i="24"/>
  <c r="BM78" i="24"/>
  <c r="BN78" i="24"/>
  <c r="BP78" i="24"/>
  <c r="BQ78" i="24"/>
  <c r="BR78" i="24"/>
  <c r="BS78" i="24"/>
  <c r="BT78" i="24"/>
  <c r="BU78" i="24"/>
  <c r="BV78" i="24"/>
  <c r="BX78" i="24"/>
  <c r="BY78" i="24"/>
  <c r="BZ78" i="24"/>
  <c r="CA78" i="24"/>
  <c r="CB78" i="24"/>
  <c r="CC78" i="24"/>
  <c r="CD78" i="24"/>
  <c r="CE78" i="24"/>
  <c r="CF78" i="24"/>
  <c r="CG78" i="24"/>
  <c r="CH78" i="24"/>
  <c r="CI78" i="24"/>
  <c r="CJ78" i="24"/>
  <c r="CK78" i="24"/>
  <c r="CL78" i="24"/>
  <c r="AX79" i="24"/>
  <c r="AY79" i="24"/>
  <c r="AZ79" i="24"/>
  <c r="BA79" i="24"/>
  <c r="BB79" i="24"/>
  <c r="BC79" i="24"/>
  <c r="BD79" i="24"/>
  <c r="BE79" i="24"/>
  <c r="BF79" i="24"/>
  <c r="BG79" i="24"/>
  <c r="BH79" i="24"/>
  <c r="BI79" i="24"/>
  <c r="BK79" i="24"/>
  <c r="BL79" i="24"/>
  <c r="BM79" i="24"/>
  <c r="BN79" i="24"/>
  <c r="BP79" i="24"/>
  <c r="BQ79" i="24"/>
  <c r="BR79" i="24"/>
  <c r="BS79" i="24"/>
  <c r="BT79" i="24"/>
  <c r="BU79" i="24"/>
  <c r="BV79" i="24"/>
  <c r="BX79" i="24"/>
  <c r="BY79" i="24"/>
  <c r="BZ79" i="24"/>
  <c r="CA79" i="24"/>
  <c r="CB79" i="24"/>
  <c r="CC79" i="24"/>
  <c r="CD79" i="24"/>
  <c r="CE79" i="24"/>
  <c r="CF79" i="24"/>
  <c r="CG79" i="24"/>
  <c r="CH79" i="24"/>
  <c r="CI79" i="24"/>
  <c r="CJ79" i="24"/>
  <c r="CK79" i="24"/>
  <c r="CL79" i="24"/>
  <c r="AX80" i="24"/>
  <c r="AY80" i="24"/>
  <c r="AZ80" i="24"/>
  <c r="BA80" i="24"/>
  <c r="BB80" i="24"/>
  <c r="BC80" i="24"/>
  <c r="BD80" i="24"/>
  <c r="BE80" i="24"/>
  <c r="BF80" i="24"/>
  <c r="BG80" i="24"/>
  <c r="BH80" i="24"/>
  <c r="BI80" i="24"/>
  <c r="BK80" i="24"/>
  <c r="BL80" i="24"/>
  <c r="BM80" i="24"/>
  <c r="BN80" i="24"/>
  <c r="BP80" i="24"/>
  <c r="BQ80" i="24"/>
  <c r="BR80" i="24"/>
  <c r="BS80" i="24"/>
  <c r="BT80" i="24"/>
  <c r="BU80" i="24"/>
  <c r="BV80" i="24"/>
  <c r="BX80" i="24"/>
  <c r="BY80" i="24"/>
  <c r="BZ80" i="24"/>
  <c r="CA80" i="24"/>
  <c r="CB80" i="24"/>
  <c r="CC80" i="24"/>
  <c r="CD80" i="24"/>
  <c r="CE80" i="24"/>
  <c r="CF80" i="24"/>
  <c r="CG80" i="24"/>
  <c r="CH80" i="24"/>
  <c r="CI80" i="24"/>
  <c r="CJ80" i="24"/>
  <c r="CK80" i="24"/>
  <c r="CL80" i="24"/>
  <c r="AX81" i="24"/>
  <c r="AY81" i="24"/>
  <c r="AZ81" i="24"/>
  <c r="BA81" i="24"/>
  <c r="BB81" i="24"/>
  <c r="BC81" i="24"/>
  <c r="BD81" i="24"/>
  <c r="BE81" i="24"/>
  <c r="BF81" i="24"/>
  <c r="BG81" i="24"/>
  <c r="BH81" i="24"/>
  <c r="BI81" i="24"/>
  <c r="BK81" i="24"/>
  <c r="BL81" i="24"/>
  <c r="BM81" i="24"/>
  <c r="BN81" i="24"/>
  <c r="BP81" i="24"/>
  <c r="BQ81" i="24"/>
  <c r="BR81" i="24"/>
  <c r="BS81" i="24"/>
  <c r="BT81" i="24"/>
  <c r="BU81" i="24"/>
  <c r="BV81" i="24"/>
  <c r="BX81" i="24"/>
  <c r="BY81" i="24"/>
  <c r="BZ81" i="24"/>
  <c r="CA81" i="24"/>
  <c r="CB81" i="24"/>
  <c r="CC81" i="24"/>
  <c r="CD81" i="24"/>
  <c r="CE81" i="24"/>
  <c r="CF81" i="24"/>
  <c r="CG81" i="24"/>
  <c r="CH81" i="24"/>
  <c r="CI81" i="24"/>
  <c r="CJ81" i="24"/>
  <c r="CK81" i="24"/>
  <c r="CL81" i="24"/>
  <c r="AX82" i="24"/>
  <c r="AY82" i="24"/>
  <c r="AZ82" i="24"/>
  <c r="BA82" i="24"/>
  <c r="BB82" i="24"/>
  <c r="BC82" i="24"/>
  <c r="BD82" i="24"/>
  <c r="BE82" i="24"/>
  <c r="BF82" i="24"/>
  <c r="BG82" i="24"/>
  <c r="BH82" i="24"/>
  <c r="BI82" i="24"/>
  <c r="BK82" i="24"/>
  <c r="BL82" i="24"/>
  <c r="BM82" i="24"/>
  <c r="BN82" i="24"/>
  <c r="BP82" i="24"/>
  <c r="BQ82" i="24"/>
  <c r="BR82" i="24"/>
  <c r="BS82" i="24"/>
  <c r="BT82" i="24"/>
  <c r="BU82" i="24"/>
  <c r="BV82" i="24"/>
  <c r="BX82" i="24"/>
  <c r="BY82" i="24"/>
  <c r="BZ82" i="24"/>
  <c r="CA82" i="24"/>
  <c r="CB82" i="24"/>
  <c r="CC82" i="24"/>
  <c r="CD82" i="24"/>
  <c r="CE82" i="24"/>
  <c r="CF82" i="24"/>
  <c r="CG82" i="24"/>
  <c r="CH82" i="24"/>
  <c r="CI82" i="24"/>
  <c r="CJ82" i="24"/>
  <c r="CK82" i="24"/>
  <c r="CL82" i="24"/>
  <c r="AX83" i="24"/>
  <c r="AY83" i="24"/>
  <c r="AZ83" i="24"/>
  <c r="BA83" i="24"/>
  <c r="BB83" i="24"/>
  <c r="BC83" i="24"/>
  <c r="BD83" i="24"/>
  <c r="BE83" i="24"/>
  <c r="BF83" i="24"/>
  <c r="BG83" i="24"/>
  <c r="BH83" i="24"/>
  <c r="BI83" i="24"/>
  <c r="BK83" i="24"/>
  <c r="BL83" i="24"/>
  <c r="BM83" i="24"/>
  <c r="BN83" i="24"/>
  <c r="BP83" i="24"/>
  <c r="BQ83" i="24"/>
  <c r="BR83" i="24"/>
  <c r="BS83" i="24"/>
  <c r="BT83" i="24"/>
  <c r="BU83" i="24"/>
  <c r="BV83" i="24"/>
  <c r="BX83" i="24"/>
  <c r="BY83" i="24"/>
  <c r="BZ83" i="24"/>
  <c r="CA83" i="24"/>
  <c r="CB83" i="24"/>
  <c r="CC83" i="24"/>
  <c r="CD83" i="24"/>
  <c r="CE83" i="24"/>
  <c r="CF83" i="24"/>
  <c r="CG83" i="24"/>
  <c r="CH83" i="24"/>
  <c r="CI83" i="24"/>
  <c r="CJ83" i="24"/>
  <c r="CK83" i="24"/>
  <c r="CL83" i="24"/>
  <c r="AX84" i="24"/>
  <c r="AY84" i="24"/>
  <c r="AZ84" i="24"/>
  <c r="BA84" i="24"/>
  <c r="BB84" i="24"/>
  <c r="BC84" i="24"/>
  <c r="BD84" i="24"/>
  <c r="BE84" i="24"/>
  <c r="BF84" i="24"/>
  <c r="BG84" i="24"/>
  <c r="BH84" i="24"/>
  <c r="BI84" i="24"/>
  <c r="BK84" i="24"/>
  <c r="BL84" i="24"/>
  <c r="BM84" i="24"/>
  <c r="BN84" i="24"/>
  <c r="BP84" i="24"/>
  <c r="BQ84" i="24"/>
  <c r="BR84" i="24"/>
  <c r="BS84" i="24"/>
  <c r="BT84" i="24"/>
  <c r="BU84" i="24"/>
  <c r="BV84" i="24"/>
  <c r="BX84" i="24"/>
  <c r="BY84" i="24"/>
  <c r="BZ84" i="24"/>
  <c r="CA84" i="24"/>
  <c r="CB84" i="24"/>
  <c r="CC84" i="24"/>
  <c r="CD84" i="24"/>
  <c r="CE84" i="24"/>
  <c r="CF84" i="24"/>
  <c r="CG84" i="24"/>
  <c r="CH84" i="24"/>
  <c r="CI84" i="24"/>
  <c r="CJ84" i="24"/>
  <c r="CK84" i="24"/>
  <c r="CL84" i="24"/>
  <c r="AX85" i="24"/>
  <c r="AY85" i="24"/>
  <c r="AZ85" i="24"/>
  <c r="BA85" i="24"/>
  <c r="BB85" i="24"/>
  <c r="BC85" i="24"/>
  <c r="BD85" i="24"/>
  <c r="BE85" i="24"/>
  <c r="BF85" i="24"/>
  <c r="BG85" i="24"/>
  <c r="BH85" i="24"/>
  <c r="BI85" i="24"/>
  <c r="BK85" i="24"/>
  <c r="BL85" i="24"/>
  <c r="BM85" i="24"/>
  <c r="BN85" i="24"/>
  <c r="BP85" i="24"/>
  <c r="BQ85" i="24"/>
  <c r="BR85" i="24"/>
  <c r="BS85" i="24"/>
  <c r="BT85" i="24"/>
  <c r="BU85" i="24"/>
  <c r="BV85" i="24"/>
  <c r="BX85" i="24"/>
  <c r="BY85" i="24"/>
  <c r="BZ85" i="24"/>
  <c r="CA85" i="24"/>
  <c r="CB85" i="24"/>
  <c r="CC85" i="24"/>
  <c r="CD85" i="24"/>
  <c r="CE85" i="24"/>
  <c r="CF85" i="24"/>
  <c r="CG85" i="24"/>
  <c r="CH85" i="24"/>
  <c r="CI85" i="24"/>
  <c r="CJ85" i="24"/>
  <c r="CK85" i="24"/>
  <c r="CL85" i="24"/>
  <c r="AX86" i="24"/>
  <c r="AY86" i="24"/>
  <c r="AZ86" i="24"/>
  <c r="BA86" i="24"/>
  <c r="BB86" i="24"/>
  <c r="BC86" i="24"/>
  <c r="BD86" i="24"/>
  <c r="BE86" i="24"/>
  <c r="BF86" i="24"/>
  <c r="BG86" i="24"/>
  <c r="BH86" i="24"/>
  <c r="BI86" i="24"/>
  <c r="BK86" i="24"/>
  <c r="BL86" i="24"/>
  <c r="BM86" i="24"/>
  <c r="BN86" i="24"/>
  <c r="BP86" i="24"/>
  <c r="BQ86" i="24"/>
  <c r="BR86" i="24"/>
  <c r="BS86" i="24"/>
  <c r="BT86" i="24"/>
  <c r="BU86" i="24"/>
  <c r="BV86" i="24"/>
  <c r="BX86" i="24"/>
  <c r="BY86" i="24"/>
  <c r="BZ86" i="24"/>
  <c r="CA86" i="24"/>
  <c r="CB86" i="24"/>
  <c r="CC86" i="24"/>
  <c r="CD86" i="24"/>
  <c r="CE86" i="24"/>
  <c r="CF86" i="24"/>
  <c r="CG86" i="24"/>
  <c r="CH86" i="24"/>
  <c r="CI86" i="24"/>
  <c r="CJ86" i="24"/>
  <c r="CK86" i="24"/>
  <c r="CL86" i="24"/>
  <c r="AX87" i="24"/>
  <c r="AY87" i="24"/>
  <c r="AZ87" i="24"/>
  <c r="BA87" i="24"/>
  <c r="BB87" i="24"/>
  <c r="BC87" i="24"/>
  <c r="BD87" i="24"/>
  <c r="BE87" i="24"/>
  <c r="BF87" i="24"/>
  <c r="BG87" i="24"/>
  <c r="BH87" i="24"/>
  <c r="BI87" i="24"/>
  <c r="BK87" i="24"/>
  <c r="BL87" i="24"/>
  <c r="BM87" i="24"/>
  <c r="BN87" i="24"/>
  <c r="BP87" i="24"/>
  <c r="BQ87" i="24"/>
  <c r="BR87" i="24"/>
  <c r="BS87" i="24"/>
  <c r="BT87" i="24"/>
  <c r="BU87" i="24"/>
  <c r="BV87" i="24"/>
  <c r="BX87" i="24"/>
  <c r="BY87" i="24"/>
  <c r="BZ87" i="24"/>
  <c r="CA87" i="24"/>
  <c r="CB87" i="24"/>
  <c r="CC87" i="24"/>
  <c r="CD87" i="24"/>
  <c r="CE87" i="24"/>
  <c r="CF87" i="24"/>
  <c r="CG87" i="24"/>
  <c r="CH87" i="24"/>
  <c r="CI87" i="24"/>
  <c r="CJ87" i="24"/>
  <c r="CK87" i="24"/>
  <c r="CL87" i="24"/>
  <c r="AX88" i="24"/>
  <c r="AY88" i="24"/>
  <c r="AZ88" i="24"/>
  <c r="BA88" i="24"/>
  <c r="BB88" i="24"/>
  <c r="BC88" i="24"/>
  <c r="BD88" i="24"/>
  <c r="BE88" i="24"/>
  <c r="BF88" i="24"/>
  <c r="BG88" i="24"/>
  <c r="BH88" i="24"/>
  <c r="BI88" i="24"/>
  <c r="BK88" i="24"/>
  <c r="BL88" i="24"/>
  <c r="BM88" i="24"/>
  <c r="BN88" i="24"/>
  <c r="BP88" i="24"/>
  <c r="BQ88" i="24"/>
  <c r="BR88" i="24"/>
  <c r="BS88" i="24"/>
  <c r="BT88" i="24"/>
  <c r="BU88" i="24"/>
  <c r="BV88" i="24"/>
  <c r="BX88" i="24"/>
  <c r="BY88" i="24"/>
  <c r="BZ88" i="24"/>
  <c r="CA88" i="24"/>
  <c r="CB88" i="24"/>
  <c r="CC88" i="24"/>
  <c r="CD88" i="24"/>
  <c r="CE88" i="24"/>
  <c r="CF88" i="24"/>
  <c r="CG88" i="24"/>
  <c r="CH88" i="24"/>
  <c r="CI88" i="24"/>
  <c r="CJ88" i="24"/>
  <c r="CK88" i="24"/>
  <c r="CL88" i="24"/>
  <c r="AX89" i="24"/>
  <c r="AY89" i="24"/>
  <c r="AZ89" i="24"/>
  <c r="BA89" i="24"/>
  <c r="BB89" i="24"/>
  <c r="BC89" i="24"/>
  <c r="BD89" i="24"/>
  <c r="BE89" i="24"/>
  <c r="BF89" i="24"/>
  <c r="BG89" i="24"/>
  <c r="BH89" i="24"/>
  <c r="BI89" i="24"/>
  <c r="BK89" i="24"/>
  <c r="BL89" i="24"/>
  <c r="BM89" i="24"/>
  <c r="BN89" i="24"/>
  <c r="BP89" i="24"/>
  <c r="BQ89" i="24"/>
  <c r="BR89" i="24"/>
  <c r="BS89" i="24"/>
  <c r="BT89" i="24"/>
  <c r="BU89" i="24"/>
  <c r="BV89" i="24"/>
  <c r="BX89" i="24"/>
  <c r="BY89" i="24"/>
  <c r="BZ89" i="24"/>
  <c r="CA89" i="24"/>
  <c r="CB89" i="24"/>
  <c r="CC89" i="24"/>
  <c r="CD89" i="24"/>
  <c r="CE89" i="24"/>
  <c r="CF89" i="24"/>
  <c r="CG89" i="24"/>
  <c r="CH89" i="24"/>
  <c r="CI89" i="24"/>
  <c r="CJ89" i="24"/>
  <c r="CK89" i="24"/>
  <c r="CL89" i="24"/>
  <c r="AX90" i="24"/>
  <c r="AY90" i="24"/>
  <c r="AZ90" i="24"/>
  <c r="BA90" i="24"/>
  <c r="BB90" i="24"/>
  <c r="BC90" i="24"/>
  <c r="BD90" i="24"/>
  <c r="BE90" i="24"/>
  <c r="BF90" i="24"/>
  <c r="BG90" i="24"/>
  <c r="BH90" i="24"/>
  <c r="BI90" i="24"/>
  <c r="BK90" i="24"/>
  <c r="BL90" i="24"/>
  <c r="BM90" i="24"/>
  <c r="BN90" i="24"/>
  <c r="BP90" i="24"/>
  <c r="BQ90" i="24"/>
  <c r="BR90" i="24"/>
  <c r="BS90" i="24"/>
  <c r="BT90" i="24"/>
  <c r="BU90" i="24"/>
  <c r="BV90" i="24"/>
  <c r="BX90" i="24"/>
  <c r="BY90" i="24"/>
  <c r="BZ90" i="24"/>
  <c r="CA90" i="24"/>
  <c r="CB90" i="24"/>
  <c r="CC90" i="24"/>
  <c r="CD90" i="24"/>
  <c r="CE90" i="24"/>
  <c r="CF90" i="24"/>
  <c r="CG90" i="24"/>
  <c r="CH90" i="24"/>
  <c r="CI90" i="24"/>
  <c r="CJ90" i="24"/>
  <c r="CK90" i="24"/>
  <c r="CL90" i="24"/>
  <c r="AX91" i="24"/>
  <c r="AY91" i="24"/>
  <c r="AZ91" i="24"/>
  <c r="BA91" i="24"/>
  <c r="BB91" i="24"/>
  <c r="BC91" i="24"/>
  <c r="BD91" i="24"/>
  <c r="BE91" i="24"/>
  <c r="BF91" i="24"/>
  <c r="BG91" i="24"/>
  <c r="BH91" i="24"/>
  <c r="BI91" i="24"/>
  <c r="BK91" i="24"/>
  <c r="BL91" i="24"/>
  <c r="BM91" i="24"/>
  <c r="BN91" i="24"/>
  <c r="BP91" i="24"/>
  <c r="BQ91" i="24"/>
  <c r="BR91" i="24"/>
  <c r="BS91" i="24"/>
  <c r="BT91" i="24"/>
  <c r="BU91" i="24"/>
  <c r="BV91" i="24"/>
  <c r="BX91" i="24"/>
  <c r="BY91" i="24"/>
  <c r="BZ91" i="24"/>
  <c r="CA91" i="24"/>
  <c r="CB91" i="24"/>
  <c r="CC91" i="24"/>
  <c r="CD91" i="24"/>
  <c r="CE91" i="24"/>
  <c r="CF91" i="24"/>
  <c r="CG91" i="24"/>
  <c r="CH91" i="24"/>
  <c r="CI91" i="24"/>
  <c r="CJ91" i="24"/>
  <c r="CK91" i="24"/>
  <c r="CL91" i="24"/>
  <c r="AX92" i="24"/>
  <c r="AY92" i="24"/>
  <c r="AZ92" i="24"/>
  <c r="BA92" i="24"/>
  <c r="BB92" i="24"/>
  <c r="BC92" i="24"/>
  <c r="BD92" i="24"/>
  <c r="BE92" i="24"/>
  <c r="BF92" i="24"/>
  <c r="BG92" i="24"/>
  <c r="BH92" i="24"/>
  <c r="BI92" i="24"/>
  <c r="BK92" i="24"/>
  <c r="BL92" i="24"/>
  <c r="BM92" i="24"/>
  <c r="BN92" i="24"/>
  <c r="BP92" i="24"/>
  <c r="BQ92" i="24"/>
  <c r="BR92" i="24"/>
  <c r="BS92" i="24"/>
  <c r="BT92" i="24"/>
  <c r="BU92" i="24"/>
  <c r="BV92" i="24"/>
  <c r="BX92" i="24"/>
  <c r="BY92" i="24"/>
  <c r="BZ92" i="24"/>
  <c r="CA92" i="24"/>
  <c r="CB92" i="24"/>
  <c r="CC92" i="24"/>
  <c r="CD92" i="24"/>
  <c r="CE92" i="24"/>
  <c r="CF92" i="24"/>
  <c r="CG92" i="24"/>
  <c r="CH92" i="24"/>
  <c r="CI92" i="24"/>
  <c r="CJ92" i="24"/>
  <c r="CK92" i="24"/>
  <c r="CL92" i="24"/>
  <c r="AX93" i="24"/>
  <c r="AY93" i="24"/>
  <c r="AZ93" i="24"/>
  <c r="BA93" i="24"/>
  <c r="BB93" i="24"/>
  <c r="BC93" i="24"/>
  <c r="BD93" i="24"/>
  <c r="BE93" i="24"/>
  <c r="BF93" i="24"/>
  <c r="BG93" i="24"/>
  <c r="BH93" i="24"/>
  <c r="BI93" i="24"/>
  <c r="BK93" i="24"/>
  <c r="BL93" i="24"/>
  <c r="BM93" i="24"/>
  <c r="BN93" i="24"/>
  <c r="BP93" i="24"/>
  <c r="BQ93" i="24"/>
  <c r="BR93" i="24"/>
  <c r="BS93" i="24"/>
  <c r="BT93" i="24"/>
  <c r="BU93" i="24"/>
  <c r="BV93" i="24"/>
  <c r="BX93" i="24"/>
  <c r="BY93" i="24"/>
  <c r="BZ93" i="24"/>
  <c r="CA93" i="24"/>
  <c r="CB93" i="24"/>
  <c r="CC93" i="24"/>
  <c r="CD93" i="24"/>
  <c r="CE93" i="24"/>
  <c r="CF93" i="24"/>
  <c r="CG93" i="24"/>
  <c r="CH93" i="24"/>
  <c r="CI93" i="24"/>
  <c r="CJ93" i="24"/>
  <c r="CK93" i="24"/>
  <c r="CL93" i="24"/>
  <c r="AX94" i="24"/>
  <c r="AY94" i="24"/>
  <c r="AZ94" i="24"/>
  <c r="BA94" i="24"/>
  <c r="BB94" i="24"/>
  <c r="BC94" i="24"/>
  <c r="BD94" i="24"/>
  <c r="BE94" i="24"/>
  <c r="BF94" i="24"/>
  <c r="BG94" i="24"/>
  <c r="BH94" i="24"/>
  <c r="BI94" i="24"/>
  <c r="BK94" i="24"/>
  <c r="BL94" i="24"/>
  <c r="BM94" i="24"/>
  <c r="BN94" i="24"/>
  <c r="BP94" i="24"/>
  <c r="BQ94" i="24"/>
  <c r="BR94" i="24"/>
  <c r="BS94" i="24"/>
  <c r="BT94" i="24"/>
  <c r="BU94" i="24"/>
  <c r="BV94" i="24"/>
  <c r="BX94" i="24"/>
  <c r="BY94" i="24"/>
  <c r="BZ94" i="24"/>
  <c r="CA94" i="24"/>
  <c r="CB94" i="24"/>
  <c r="CC94" i="24"/>
  <c r="CD94" i="24"/>
  <c r="CE94" i="24"/>
  <c r="CF94" i="24"/>
  <c r="CG94" i="24"/>
  <c r="CH94" i="24"/>
  <c r="CI94" i="24"/>
  <c r="CJ94" i="24"/>
  <c r="CK94" i="24"/>
  <c r="CL94" i="24"/>
  <c r="AX95" i="24"/>
  <c r="AY95" i="24"/>
  <c r="AZ95" i="24"/>
  <c r="BA95" i="24"/>
  <c r="BB95" i="24"/>
  <c r="BC95" i="24"/>
  <c r="BD95" i="24"/>
  <c r="BE95" i="24"/>
  <c r="BF95" i="24"/>
  <c r="BG95" i="24"/>
  <c r="BH95" i="24"/>
  <c r="BI95" i="24"/>
  <c r="BK95" i="24"/>
  <c r="BL95" i="24"/>
  <c r="BM95" i="24"/>
  <c r="BN95" i="24"/>
  <c r="BP95" i="24"/>
  <c r="BQ95" i="24"/>
  <c r="BR95" i="24"/>
  <c r="BS95" i="24"/>
  <c r="BT95" i="24"/>
  <c r="BU95" i="24"/>
  <c r="BV95" i="24"/>
  <c r="BX95" i="24"/>
  <c r="BY95" i="24"/>
  <c r="BZ95" i="24"/>
  <c r="CA95" i="24"/>
  <c r="CB95" i="24"/>
  <c r="CC95" i="24"/>
  <c r="CD95" i="24"/>
  <c r="CE95" i="24"/>
  <c r="CF95" i="24"/>
  <c r="CG95" i="24"/>
  <c r="CH95" i="24"/>
  <c r="CI95" i="24"/>
  <c r="CJ95" i="24"/>
  <c r="CK95" i="24"/>
  <c r="CL95" i="24"/>
  <c r="AX96" i="24"/>
  <c r="AY96" i="24"/>
  <c r="AZ96" i="24"/>
  <c r="BA96" i="24"/>
  <c r="BB96" i="24"/>
  <c r="BC96" i="24"/>
  <c r="BD96" i="24"/>
  <c r="BE96" i="24"/>
  <c r="BF96" i="24"/>
  <c r="BG96" i="24"/>
  <c r="BH96" i="24"/>
  <c r="BI96" i="24"/>
  <c r="BK96" i="24"/>
  <c r="BL96" i="24"/>
  <c r="BM96" i="24"/>
  <c r="BN96" i="24"/>
  <c r="BP96" i="24"/>
  <c r="BQ96" i="24"/>
  <c r="BR96" i="24"/>
  <c r="BS96" i="24"/>
  <c r="BT96" i="24"/>
  <c r="BU96" i="24"/>
  <c r="BV96" i="24"/>
  <c r="BX96" i="24"/>
  <c r="BY96" i="24"/>
  <c r="BZ96" i="24"/>
  <c r="CA96" i="24"/>
  <c r="CB96" i="24"/>
  <c r="CC96" i="24"/>
  <c r="CD96" i="24"/>
  <c r="CE96" i="24"/>
  <c r="CF96" i="24"/>
  <c r="CG96" i="24"/>
  <c r="CH96" i="24"/>
  <c r="CI96" i="24"/>
  <c r="CJ96" i="24"/>
  <c r="CK96" i="24"/>
  <c r="CL96" i="24"/>
  <c r="AX97" i="24"/>
  <c r="AY97" i="24"/>
  <c r="AZ97" i="24"/>
  <c r="BA97" i="24"/>
  <c r="BB97" i="24"/>
  <c r="BC97" i="24"/>
  <c r="BD97" i="24"/>
  <c r="BE97" i="24"/>
  <c r="BF97" i="24"/>
  <c r="BG97" i="24"/>
  <c r="BH97" i="24"/>
  <c r="BI97" i="24"/>
  <c r="BK97" i="24"/>
  <c r="BL97" i="24"/>
  <c r="BM97" i="24"/>
  <c r="BN97" i="24"/>
  <c r="BP97" i="24"/>
  <c r="BQ97" i="24"/>
  <c r="BR97" i="24"/>
  <c r="BS97" i="24"/>
  <c r="BT97" i="24"/>
  <c r="BU97" i="24"/>
  <c r="BV97" i="24"/>
  <c r="BX97" i="24"/>
  <c r="BY97" i="24"/>
  <c r="BZ97" i="24"/>
  <c r="CA97" i="24"/>
  <c r="CB97" i="24"/>
  <c r="CC97" i="24"/>
  <c r="CD97" i="24"/>
  <c r="CE97" i="24"/>
  <c r="CF97" i="24"/>
  <c r="CG97" i="24"/>
  <c r="CH97" i="24"/>
  <c r="CI97" i="24"/>
  <c r="CJ97" i="24"/>
  <c r="CK97" i="24"/>
  <c r="CL97" i="24"/>
  <c r="AX98" i="24"/>
  <c r="AY98" i="24"/>
  <c r="AZ98" i="24"/>
  <c r="BA98" i="24"/>
  <c r="BB98" i="24"/>
  <c r="BC98" i="24"/>
  <c r="BD98" i="24"/>
  <c r="BE98" i="24"/>
  <c r="BF98" i="24"/>
  <c r="BG98" i="24"/>
  <c r="BH98" i="24"/>
  <c r="BI98" i="24"/>
  <c r="BK98" i="24"/>
  <c r="BL98" i="24"/>
  <c r="BM98" i="24"/>
  <c r="BN98" i="24"/>
  <c r="BP98" i="24"/>
  <c r="BQ98" i="24"/>
  <c r="BR98" i="24"/>
  <c r="BS98" i="24"/>
  <c r="BT98" i="24"/>
  <c r="BU98" i="24"/>
  <c r="BV98" i="24"/>
  <c r="BX98" i="24"/>
  <c r="BY98" i="24"/>
  <c r="BZ98" i="24"/>
  <c r="CA98" i="24"/>
  <c r="CB98" i="24"/>
  <c r="CC98" i="24"/>
  <c r="CD98" i="24"/>
  <c r="CE98" i="24"/>
  <c r="CF98" i="24"/>
  <c r="CG98" i="24"/>
  <c r="CH98" i="24"/>
  <c r="CI98" i="24"/>
  <c r="CJ98" i="24"/>
  <c r="CK98" i="24"/>
  <c r="CL98" i="24"/>
  <c r="AX99" i="24"/>
  <c r="AY99" i="24"/>
  <c r="AZ99" i="24"/>
  <c r="BA99" i="24"/>
  <c r="BB99" i="24"/>
  <c r="BC99" i="24"/>
  <c r="BD99" i="24"/>
  <c r="BE99" i="24"/>
  <c r="BF99" i="24"/>
  <c r="BG99" i="24"/>
  <c r="BH99" i="24"/>
  <c r="BI99" i="24"/>
  <c r="BK99" i="24"/>
  <c r="BL99" i="24"/>
  <c r="BM99" i="24"/>
  <c r="BN99" i="24"/>
  <c r="BP99" i="24"/>
  <c r="BQ99" i="24"/>
  <c r="BR99" i="24"/>
  <c r="BS99" i="24"/>
  <c r="BT99" i="24"/>
  <c r="BU99" i="24"/>
  <c r="BV99" i="24"/>
  <c r="BX99" i="24"/>
  <c r="BY99" i="24"/>
  <c r="BZ99" i="24"/>
  <c r="CA99" i="24"/>
  <c r="CB99" i="24"/>
  <c r="CC99" i="24"/>
  <c r="CD99" i="24"/>
  <c r="CE99" i="24"/>
  <c r="CF99" i="24"/>
  <c r="CG99" i="24"/>
  <c r="CH99" i="24"/>
  <c r="CI99" i="24"/>
  <c r="CJ99" i="24"/>
  <c r="CK99" i="24"/>
  <c r="CL99" i="24"/>
  <c r="AX100" i="24"/>
  <c r="AY100" i="24"/>
  <c r="AZ100" i="24"/>
  <c r="BA100" i="24"/>
  <c r="BB100" i="24"/>
  <c r="BC100" i="24"/>
  <c r="BD100" i="24"/>
  <c r="BE100" i="24"/>
  <c r="BF100" i="24"/>
  <c r="BG100" i="24"/>
  <c r="BH100" i="24"/>
  <c r="BI100" i="24"/>
  <c r="BK100" i="24"/>
  <c r="BL100" i="24"/>
  <c r="BM100" i="24"/>
  <c r="BN100" i="24"/>
  <c r="BP100" i="24"/>
  <c r="BQ100" i="24"/>
  <c r="BR100" i="24"/>
  <c r="BS100" i="24"/>
  <c r="BT100" i="24"/>
  <c r="BU100" i="24"/>
  <c r="BV100" i="24"/>
  <c r="BX100" i="24"/>
  <c r="BY100" i="24"/>
  <c r="BZ100" i="24"/>
  <c r="CA100" i="24"/>
  <c r="CB100" i="24"/>
  <c r="CC100" i="24"/>
  <c r="CD100" i="24"/>
  <c r="CE100" i="24"/>
  <c r="CF100" i="24"/>
  <c r="CG100" i="24"/>
  <c r="CH100" i="24"/>
  <c r="CI100" i="24"/>
  <c r="CJ100" i="24"/>
  <c r="CK100" i="24"/>
  <c r="CL100" i="24"/>
  <c r="AX101" i="24"/>
  <c r="AY101" i="24"/>
  <c r="AZ101" i="24"/>
  <c r="BA101" i="24"/>
  <c r="BB101" i="24"/>
  <c r="BC101" i="24"/>
  <c r="BD101" i="24"/>
  <c r="BE101" i="24"/>
  <c r="BF101" i="24"/>
  <c r="BG101" i="24"/>
  <c r="BH101" i="24"/>
  <c r="BI101" i="24"/>
  <c r="BK101" i="24"/>
  <c r="BL101" i="24"/>
  <c r="BM101" i="24"/>
  <c r="BN101" i="24"/>
  <c r="BP101" i="24"/>
  <c r="BQ101" i="24"/>
  <c r="BR101" i="24"/>
  <c r="BS101" i="24"/>
  <c r="BT101" i="24"/>
  <c r="BU101" i="24"/>
  <c r="BV101" i="24"/>
  <c r="BX101" i="24"/>
  <c r="BY101" i="24"/>
  <c r="BZ101" i="24"/>
  <c r="CA101" i="24"/>
  <c r="CB101" i="24"/>
  <c r="CC101" i="24"/>
  <c r="CD101" i="24"/>
  <c r="CE101" i="24"/>
  <c r="CF101" i="24"/>
  <c r="CG101" i="24"/>
  <c r="CH101" i="24"/>
  <c r="CI101" i="24"/>
  <c r="CJ101" i="24"/>
  <c r="CK101" i="24"/>
  <c r="CL101" i="24"/>
  <c r="AX102" i="24"/>
  <c r="AY102" i="24"/>
  <c r="AZ102" i="24"/>
  <c r="BA102" i="24"/>
  <c r="BB102" i="24"/>
  <c r="BC102" i="24"/>
  <c r="BD102" i="24"/>
  <c r="BE102" i="24"/>
  <c r="BF102" i="24"/>
  <c r="BG102" i="24"/>
  <c r="BH102" i="24"/>
  <c r="BI102" i="24"/>
  <c r="BK102" i="24"/>
  <c r="BL102" i="24"/>
  <c r="BM102" i="24"/>
  <c r="BN102" i="24"/>
  <c r="BP102" i="24"/>
  <c r="BQ102" i="24"/>
  <c r="BR102" i="24"/>
  <c r="BS102" i="24"/>
  <c r="BT102" i="24"/>
  <c r="BU102" i="24"/>
  <c r="BV102" i="24"/>
  <c r="BX102" i="24"/>
  <c r="BY102" i="24"/>
  <c r="BZ102" i="24"/>
  <c r="CA102" i="24"/>
  <c r="CB102" i="24"/>
  <c r="CC102" i="24"/>
  <c r="CD102" i="24"/>
  <c r="CE102" i="24"/>
  <c r="CF102" i="24"/>
  <c r="CG102" i="24"/>
  <c r="CH102" i="24"/>
  <c r="CI102" i="24"/>
  <c r="CJ102" i="24"/>
  <c r="CK102" i="24"/>
  <c r="CL102" i="24"/>
  <c r="AX103" i="24"/>
  <c r="AY103" i="24"/>
  <c r="AZ103" i="24"/>
  <c r="BA103" i="24"/>
  <c r="BB103" i="24"/>
  <c r="BC103" i="24"/>
  <c r="BD103" i="24"/>
  <c r="BE103" i="24"/>
  <c r="BF103" i="24"/>
  <c r="BG103" i="24"/>
  <c r="BH103" i="24"/>
  <c r="BI103" i="24"/>
  <c r="BK103" i="24"/>
  <c r="BL103" i="24"/>
  <c r="BM103" i="24"/>
  <c r="BN103" i="24"/>
  <c r="BP103" i="24"/>
  <c r="BQ103" i="24"/>
  <c r="BR103" i="24"/>
  <c r="BS103" i="24"/>
  <c r="BT103" i="24"/>
  <c r="BU103" i="24"/>
  <c r="BV103" i="24"/>
  <c r="BX103" i="24"/>
  <c r="BY103" i="24"/>
  <c r="BZ103" i="24"/>
  <c r="CA103" i="24"/>
  <c r="CB103" i="24"/>
  <c r="CC103" i="24"/>
  <c r="CD103" i="24"/>
  <c r="CE103" i="24"/>
  <c r="CF103" i="24"/>
  <c r="CG103" i="24"/>
  <c r="CH103" i="24"/>
  <c r="CI103" i="24"/>
  <c r="CJ103" i="24"/>
  <c r="CK103" i="24"/>
  <c r="CL103" i="24"/>
  <c r="AX104" i="24"/>
  <c r="AY104" i="24"/>
  <c r="AZ104" i="24"/>
  <c r="BA104" i="24"/>
  <c r="BB104" i="24"/>
  <c r="BC104" i="24"/>
  <c r="BD104" i="24"/>
  <c r="BE104" i="24"/>
  <c r="BF104" i="24"/>
  <c r="BG104" i="24"/>
  <c r="BH104" i="24"/>
  <c r="BI104" i="24"/>
  <c r="BK104" i="24"/>
  <c r="BL104" i="24"/>
  <c r="BM104" i="24"/>
  <c r="BN104" i="24"/>
  <c r="BP104" i="24"/>
  <c r="BQ104" i="24"/>
  <c r="BR104" i="24"/>
  <c r="BS104" i="24"/>
  <c r="BT104" i="24"/>
  <c r="BU104" i="24"/>
  <c r="BV104" i="24"/>
  <c r="BX104" i="24"/>
  <c r="BY104" i="24"/>
  <c r="BZ104" i="24"/>
  <c r="CA104" i="24"/>
  <c r="CB104" i="24"/>
  <c r="CC104" i="24"/>
  <c r="CD104" i="24"/>
  <c r="CE104" i="24"/>
  <c r="CF104" i="24"/>
  <c r="CG104" i="24"/>
  <c r="CH104" i="24"/>
  <c r="CI104" i="24"/>
  <c r="CJ104" i="24"/>
  <c r="CK104" i="24"/>
  <c r="CL104" i="24"/>
  <c r="AX105" i="24"/>
  <c r="AY105" i="24"/>
  <c r="AZ105" i="24"/>
  <c r="BA105" i="24"/>
  <c r="BB105" i="24"/>
  <c r="BC105" i="24"/>
  <c r="BD105" i="24"/>
  <c r="BE105" i="24"/>
  <c r="BF105" i="24"/>
  <c r="BG105" i="24"/>
  <c r="BH105" i="24"/>
  <c r="BI105" i="24"/>
  <c r="BK105" i="24"/>
  <c r="BL105" i="24"/>
  <c r="BM105" i="24"/>
  <c r="BN105" i="24"/>
  <c r="BP105" i="24"/>
  <c r="BQ105" i="24"/>
  <c r="BR105" i="24"/>
  <c r="BS105" i="24"/>
  <c r="BT105" i="24"/>
  <c r="BU105" i="24"/>
  <c r="BV105" i="24"/>
  <c r="BX105" i="24"/>
  <c r="BY105" i="24"/>
  <c r="BZ105" i="24"/>
  <c r="CA105" i="24"/>
  <c r="CB105" i="24"/>
  <c r="CC105" i="24"/>
  <c r="CD105" i="24"/>
  <c r="CE105" i="24"/>
  <c r="CF105" i="24"/>
  <c r="CG105" i="24"/>
  <c r="CH105" i="24"/>
  <c r="CI105" i="24"/>
  <c r="CJ105" i="24"/>
  <c r="CK105" i="24"/>
  <c r="CL105" i="24"/>
  <c r="AX106" i="24"/>
  <c r="AY106" i="24"/>
  <c r="AZ106" i="24"/>
  <c r="BA106" i="24"/>
  <c r="BB106" i="24"/>
  <c r="BC106" i="24"/>
  <c r="BD106" i="24"/>
  <c r="BE106" i="24"/>
  <c r="BF106" i="24"/>
  <c r="BG106" i="24"/>
  <c r="BH106" i="24"/>
  <c r="BI106" i="24"/>
  <c r="BK106" i="24"/>
  <c r="BL106" i="24"/>
  <c r="BM106" i="24"/>
  <c r="BN106" i="24"/>
  <c r="BP106" i="24"/>
  <c r="BQ106" i="24"/>
  <c r="BR106" i="24"/>
  <c r="BS106" i="24"/>
  <c r="BT106" i="24"/>
  <c r="BU106" i="24"/>
  <c r="BV106" i="24"/>
  <c r="BX106" i="24"/>
  <c r="BY106" i="24"/>
  <c r="BZ106" i="24"/>
  <c r="CA106" i="24"/>
  <c r="CB106" i="24"/>
  <c r="CC106" i="24"/>
  <c r="CD106" i="24"/>
  <c r="CE106" i="24"/>
  <c r="CF106" i="24"/>
  <c r="CG106" i="24"/>
  <c r="CH106" i="24"/>
  <c r="CI106" i="24"/>
  <c r="CJ106" i="24"/>
  <c r="CK106" i="24"/>
  <c r="CL106" i="24"/>
  <c r="AX107" i="24"/>
  <c r="AY107" i="24"/>
  <c r="AZ107" i="24"/>
  <c r="BA107" i="24"/>
  <c r="BB107" i="24"/>
  <c r="BC107" i="24"/>
  <c r="BD107" i="24"/>
  <c r="BE107" i="24"/>
  <c r="BF107" i="24"/>
  <c r="BG107" i="24"/>
  <c r="BH107" i="24"/>
  <c r="BI107" i="24"/>
  <c r="BK107" i="24"/>
  <c r="BL107" i="24"/>
  <c r="BM107" i="24"/>
  <c r="BN107" i="24"/>
  <c r="BP107" i="24"/>
  <c r="BQ107" i="24"/>
  <c r="BR107" i="24"/>
  <c r="BS107" i="24"/>
  <c r="BT107" i="24"/>
  <c r="BU107" i="24"/>
  <c r="BV107" i="24"/>
  <c r="BX107" i="24"/>
  <c r="BY107" i="24"/>
  <c r="BZ107" i="24"/>
  <c r="CA107" i="24"/>
  <c r="CB107" i="24"/>
  <c r="CC107" i="24"/>
  <c r="CD107" i="24"/>
  <c r="CE107" i="24"/>
  <c r="CF107" i="24"/>
  <c r="CG107" i="24"/>
  <c r="CH107" i="24"/>
  <c r="CI107" i="24"/>
  <c r="CJ107" i="24"/>
  <c r="CK107" i="24"/>
  <c r="CL107" i="24"/>
  <c r="AX108" i="24"/>
  <c r="AY108" i="24"/>
  <c r="AZ108" i="24"/>
  <c r="BA108" i="24"/>
  <c r="BB108" i="24"/>
  <c r="BC108" i="24"/>
  <c r="BD108" i="24"/>
  <c r="BE108" i="24"/>
  <c r="BF108" i="24"/>
  <c r="BG108" i="24"/>
  <c r="BH108" i="24"/>
  <c r="BI108" i="24"/>
  <c r="BK108" i="24"/>
  <c r="BL108" i="24"/>
  <c r="BM108" i="24"/>
  <c r="BN108" i="24"/>
  <c r="BP108" i="24"/>
  <c r="BQ108" i="24"/>
  <c r="BR108" i="24"/>
  <c r="BS108" i="24"/>
  <c r="BT108" i="24"/>
  <c r="BU108" i="24"/>
  <c r="BV108" i="24"/>
  <c r="BX108" i="24"/>
  <c r="BY108" i="24"/>
  <c r="BZ108" i="24"/>
  <c r="CA108" i="24"/>
  <c r="CB108" i="24"/>
  <c r="CC108" i="24"/>
  <c r="CD108" i="24"/>
  <c r="CE108" i="24"/>
  <c r="CF108" i="24"/>
  <c r="CG108" i="24"/>
  <c r="CH108" i="24"/>
  <c r="CI108" i="24"/>
  <c r="CJ108" i="24"/>
  <c r="CK108" i="24"/>
  <c r="CL108" i="24"/>
  <c r="AX109" i="24"/>
  <c r="AY109" i="24"/>
  <c r="AZ109" i="24"/>
  <c r="BA109" i="24"/>
  <c r="BB109" i="24"/>
  <c r="BC109" i="24"/>
  <c r="BD109" i="24"/>
  <c r="BE109" i="24"/>
  <c r="BF109" i="24"/>
  <c r="BG109" i="24"/>
  <c r="BH109" i="24"/>
  <c r="BI109" i="24"/>
  <c r="BK109" i="24"/>
  <c r="BL109" i="24"/>
  <c r="BM109" i="24"/>
  <c r="BN109" i="24"/>
  <c r="BP109" i="24"/>
  <c r="BQ109" i="24"/>
  <c r="BR109" i="24"/>
  <c r="BS109" i="24"/>
  <c r="BT109" i="24"/>
  <c r="BU109" i="24"/>
  <c r="BV109" i="24"/>
  <c r="BX109" i="24"/>
  <c r="BY109" i="24"/>
  <c r="BZ109" i="24"/>
  <c r="CA109" i="24"/>
  <c r="CB109" i="24"/>
  <c r="CC109" i="24"/>
  <c r="CD109" i="24"/>
  <c r="CE109" i="24"/>
  <c r="CF109" i="24"/>
  <c r="CG109" i="24"/>
  <c r="CH109" i="24"/>
  <c r="CI109" i="24"/>
  <c r="CJ109" i="24"/>
  <c r="CK109" i="24"/>
  <c r="CL109" i="24"/>
  <c r="AX110" i="24"/>
  <c r="AY110" i="24"/>
  <c r="AZ110" i="24"/>
  <c r="BA110" i="24"/>
  <c r="BB110" i="24"/>
  <c r="BC110" i="24"/>
  <c r="BD110" i="24"/>
  <c r="BE110" i="24"/>
  <c r="BF110" i="24"/>
  <c r="BG110" i="24"/>
  <c r="BH110" i="24"/>
  <c r="BI110" i="24"/>
  <c r="BK110" i="24"/>
  <c r="BL110" i="24"/>
  <c r="BM110" i="24"/>
  <c r="BN110" i="24"/>
  <c r="BP110" i="24"/>
  <c r="BQ110" i="24"/>
  <c r="BR110" i="24"/>
  <c r="BS110" i="24"/>
  <c r="BT110" i="24"/>
  <c r="BU110" i="24"/>
  <c r="BV110" i="24"/>
  <c r="BX110" i="24"/>
  <c r="BY110" i="24"/>
  <c r="BZ110" i="24"/>
  <c r="CA110" i="24"/>
  <c r="CB110" i="24"/>
  <c r="CC110" i="24"/>
  <c r="CD110" i="24"/>
  <c r="CE110" i="24"/>
  <c r="CF110" i="24"/>
  <c r="CG110" i="24"/>
  <c r="CH110" i="24"/>
  <c r="CI110" i="24"/>
  <c r="CJ110" i="24"/>
  <c r="CK110" i="24"/>
  <c r="CL110" i="24"/>
  <c r="AX111" i="24"/>
  <c r="AY111" i="24"/>
  <c r="AZ111" i="24"/>
  <c r="BA111" i="24"/>
  <c r="BB111" i="24"/>
  <c r="BC111" i="24"/>
  <c r="BD111" i="24"/>
  <c r="BE111" i="24"/>
  <c r="BF111" i="24"/>
  <c r="BG111" i="24"/>
  <c r="BH111" i="24"/>
  <c r="BI111" i="24"/>
  <c r="BK111" i="24"/>
  <c r="BL111" i="24"/>
  <c r="BM111" i="24"/>
  <c r="BN111" i="24"/>
  <c r="BP111" i="24"/>
  <c r="BQ111" i="24"/>
  <c r="BR111" i="24"/>
  <c r="BS111" i="24"/>
  <c r="BT111" i="24"/>
  <c r="BU111" i="24"/>
  <c r="BV111" i="24"/>
  <c r="BX111" i="24"/>
  <c r="BY111" i="24"/>
  <c r="BZ111" i="24"/>
  <c r="CA111" i="24"/>
  <c r="CB111" i="24"/>
  <c r="CC111" i="24"/>
  <c r="CD111" i="24"/>
  <c r="CE111" i="24"/>
  <c r="CF111" i="24"/>
  <c r="CG111" i="24"/>
  <c r="CH111" i="24"/>
  <c r="CI111" i="24"/>
  <c r="CJ111" i="24"/>
  <c r="CK111" i="24"/>
  <c r="CL111" i="24"/>
  <c r="AX112" i="24"/>
  <c r="AY112" i="24"/>
  <c r="AZ112" i="24"/>
  <c r="BA112" i="24"/>
  <c r="BB112" i="24"/>
  <c r="BC112" i="24"/>
  <c r="BD112" i="24"/>
  <c r="BE112" i="24"/>
  <c r="BF112" i="24"/>
  <c r="BG112" i="24"/>
  <c r="BH112" i="24"/>
  <c r="BI112" i="24"/>
  <c r="BK112" i="24"/>
  <c r="BL112" i="24"/>
  <c r="BM112" i="24"/>
  <c r="BN112" i="24"/>
  <c r="BP112" i="24"/>
  <c r="BQ112" i="24"/>
  <c r="BR112" i="24"/>
  <c r="BS112" i="24"/>
  <c r="BT112" i="24"/>
  <c r="BU112" i="24"/>
  <c r="BV112" i="24"/>
  <c r="BX112" i="24"/>
  <c r="BY112" i="24"/>
  <c r="BZ112" i="24"/>
  <c r="CA112" i="24"/>
  <c r="CB112" i="24"/>
  <c r="CC112" i="24"/>
  <c r="CD112" i="24"/>
  <c r="CE112" i="24"/>
  <c r="CF112" i="24"/>
  <c r="CG112" i="24"/>
  <c r="CH112" i="24"/>
  <c r="CI112" i="24"/>
  <c r="CJ112" i="24"/>
  <c r="CK112" i="24"/>
  <c r="CL112" i="24"/>
  <c r="AX113" i="24"/>
  <c r="AY113" i="24"/>
  <c r="AZ113" i="24"/>
  <c r="BA113" i="24"/>
  <c r="BB113" i="24"/>
  <c r="BC113" i="24"/>
  <c r="BD113" i="24"/>
  <c r="BE113" i="24"/>
  <c r="BF113" i="24"/>
  <c r="BG113" i="24"/>
  <c r="BH113" i="24"/>
  <c r="BI113" i="24"/>
  <c r="BK113" i="24"/>
  <c r="BL113" i="24"/>
  <c r="BM113" i="24"/>
  <c r="BN113" i="24"/>
  <c r="BP113" i="24"/>
  <c r="BQ113" i="24"/>
  <c r="BR113" i="24"/>
  <c r="BS113" i="24"/>
  <c r="BT113" i="24"/>
  <c r="BU113" i="24"/>
  <c r="BV113" i="24"/>
  <c r="BX113" i="24"/>
  <c r="BY113" i="24"/>
  <c r="BZ113" i="24"/>
  <c r="CA113" i="24"/>
  <c r="CB113" i="24"/>
  <c r="CC113" i="24"/>
  <c r="CD113" i="24"/>
  <c r="CE113" i="24"/>
  <c r="CF113" i="24"/>
  <c r="CG113" i="24"/>
  <c r="CH113" i="24"/>
  <c r="CI113" i="24"/>
  <c r="CJ113" i="24"/>
  <c r="CK113" i="24"/>
  <c r="CL113" i="24"/>
  <c r="AX114" i="24"/>
  <c r="AY114" i="24"/>
  <c r="AZ114" i="24"/>
  <c r="BA114" i="24"/>
  <c r="BB114" i="24"/>
  <c r="BC114" i="24"/>
  <c r="BD114" i="24"/>
  <c r="BE114" i="24"/>
  <c r="BF114" i="24"/>
  <c r="BG114" i="24"/>
  <c r="BH114" i="24"/>
  <c r="BI114" i="24"/>
  <c r="BK114" i="24"/>
  <c r="BL114" i="24"/>
  <c r="BM114" i="24"/>
  <c r="BN114" i="24"/>
  <c r="BP114" i="24"/>
  <c r="BQ114" i="24"/>
  <c r="BR114" i="24"/>
  <c r="BS114" i="24"/>
  <c r="BT114" i="24"/>
  <c r="BU114" i="24"/>
  <c r="BV114" i="24"/>
  <c r="BX114" i="24"/>
  <c r="BY114" i="24"/>
  <c r="BZ114" i="24"/>
  <c r="CA114" i="24"/>
  <c r="CB114" i="24"/>
  <c r="CC114" i="24"/>
  <c r="CD114" i="24"/>
  <c r="CE114" i="24"/>
  <c r="CF114" i="24"/>
  <c r="CG114" i="24"/>
  <c r="CH114" i="24"/>
  <c r="CI114" i="24"/>
  <c r="CJ114" i="24"/>
  <c r="CK114" i="24"/>
  <c r="CL114" i="24"/>
  <c r="AX115" i="24"/>
  <c r="AY115" i="24"/>
  <c r="AZ115" i="24"/>
  <c r="BA115" i="24"/>
  <c r="BB115" i="24"/>
  <c r="BC115" i="24"/>
  <c r="BD115" i="24"/>
  <c r="BE115" i="24"/>
  <c r="BF115" i="24"/>
  <c r="BG115" i="24"/>
  <c r="BH115" i="24"/>
  <c r="BI115" i="24"/>
  <c r="BK115" i="24"/>
  <c r="BL115" i="24"/>
  <c r="BM115" i="24"/>
  <c r="BN115" i="24"/>
  <c r="BP115" i="24"/>
  <c r="BQ115" i="24"/>
  <c r="BR115" i="24"/>
  <c r="BS115" i="24"/>
  <c r="BT115" i="24"/>
  <c r="BU115" i="24"/>
  <c r="BV115" i="24"/>
  <c r="BX115" i="24"/>
  <c r="BY115" i="24"/>
  <c r="BZ115" i="24"/>
  <c r="CA115" i="24"/>
  <c r="CB115" i="24"/>
  <c r="CC115" i="24"/>
  <c r="CD115" i="24"/>
  <c r="CE115" i="24"/>
  <c r="CF115" i="24"/>
  <c r="CG115" i="24"/>
  <c r="CH115" i="24"/>
  <c r="CI115" i="24"/>
  <c r="CJ115" i="24"/>
  <c r="CK115" i="24"/>
  <c r="CL115" i="24"/>
  <c r="AX116" i="24"/>
  <c r="AY116" i="24"/>
  <c r="AZ116" i="24"/>
  <c r="BA116" i="24"/>
  <c r="BB116" i="24"/>
  <c r="BC116" i="24"/>
  <c r="BD116" i="24"/>
  <c r="BE116" i="24"/>
  <c r="BF116" i="24"/>
  <c r="BG116" i="24"/>
  <c r="BH116" i="24"/>
  <c r="BI116" i="24"/>
  <c r="BK116" i="24"/>
  <c r="BL116" i="24"/>
  <c r="BM116" i="24"/>
  <c r="BN116" i="24"/>
  <c r="BP116" i="24"/>
  <c r="BQ116" i="24"/>
  <c r="BR116" i="24"/>
  <c r="BS116" i="24"/>
  <c r="BT116" i="24"/>
  <c r="BU116" i="24"/>
  <c r="BV116" i="24"/>
  <c r="BX116" i="24"/>
  <c r="BY116" i="24"/>
  <c r="BZ116" i="24"/>
  <c r="CA116" i="24"/>
  <c r="CB116" i="24"/>
  <c r="CC116" i="24"/>
  <c r="CD116" i="24"/>
  <c r="CE116" i="24"/>
  <c r="CF116" i="24"/>
  <c r="CG116" i="24"/>
  <c r="CH116" i="24"/>
  <c r="CI116" i="24"/>
  <c r="CJ116" i="24"/>
  <c r="CK116" i="24"/>
  <c r="CL116" i="24"/>
  <c r="AX117" i="24"/>
  <c r="AY117" i="24"/>
  <c r="AZ117" i="24"/>
  <c r="BA117" i="24"/>
  <c r="BB117" i="24"/>
  <c r="BC117" i="24"/>
  <c r="BD117" i="24"/>
  <c r="BE117" i="24"/>
  <c r="BF117" i="24"/>
  <c r="BG117" i="24"/>
  <c r="BH117" i="24"/>
  <c r="BI117" i="24"/>
  <c r="BK117" i="24"/>
  <c r="BL117" i="24"/>
  <c r="BM117" i="24"/>
  <c r="BN117" i="24"/>
  <c r="BP117" i="24"/>
  <c r="BQ117" i="24"/>
  <c r="BR117" i="24"/>
  <c r="BS117" i="24"/>
  <c r="BT117" i="24"/>
  <c r="BU117" i="24"/>
  <c r="BV117" i="24"/>
  <c r="BX117" i="24"/>
  <c r="BY117" i="24"/>
  <c r="BZ117" i="24"/>
  <c r="CA117" i="24"/>
  <c r="CB117" i="24"/>
  <c r="CC117" i="24"/>
  <c r="CD117" i="24"/>
  <c r="CE117" i="24"/>
  <c r="CF117" i="24"/>
  <c r="CG117" i="24"/>
  <c r="CH117" i="24"/>
  <c r="CI117" i="24"/>
  <c r="CJ117" i="24"/>
  <c r="CK117" i="24"/>
  <c r="CL117" i="24"/>
  <c r="AX118" i="24"/>
  <c r="AY118" i="24"/>
  <c r="AZ118" i="24"/>
  <c r="BA118" i="24"/>
  <c r="BB118" i="24"/>
  <c r="BC118" i="24"/>
  <c r="BD118" i="24"/>
  <c r="BE118" i="24"/>
  <c r="BF118" i="24"/>
  <c r="BG118" i="24"/>
  <c r="BH118" i="24"/>
  <c r="BI118" i="24"/>
  <c r="BK118" i="24"/>
  <c r="BL118" i="24"/>
  <c r="BM118" i="24"/>
  <c r="BN118" i="24"/>
  <c r="BP118" i="24"/>
  <c r="BQ118" i="24"/>
  <c r="BR118" i="24"/>
  <c r="BS118" i="24"/>
  <c r="BT118" i="24"/>
  <c r="BU118" i="24"/>
  <c r="BV118" i="24"/>
  <c r="BX118" i="24"/>
  <c r="BY118" i="24"/>
  <c r="BZ118" i="24"/>
  <c r="CA118" i="24"/>
  <c r="CB118" i="24"/>
  <c r="CC118" i="24"/>
  <c r="CD118" i="24"/>
  <c r="CE118" i="24"/>
  <c r="CF118" i="24"/>
  <c r="CG118" i="24"/>
  <c r="CH118" i="24"/>
  <c r="CI118" i="24"/>
  <c r="CJ118" i="24"/>
  <c r="CK118" i="24"/>
  <c r="CL118" i="24"/>
  <c r="AX119" i="24"/>
  <c r="AY119" i="24"/>
  <c r="AZ119" i="24"/>
  <c r="BA119" i="24"/>
  <c r="BB119" i="24"/>
  <c r="BC119" i="24"/>
  <c r="BD119" i="24"/>
  <c r="BE119" i="24"/>
  <c r="BF119" i="24"/>
  <c r="BG119" i="24"/>
  <c r="BH119" i="24"/>
  <c r="BI119" i="24"/>
  <c r="BK119" i="24"/>
  <c r="BL119" i="24"/>
  <c r="BM119" i="24"/>
  <c r="BN119" i="24"/>
  <c r="BP119" i="24"/>
  <c r="BQ119" i="24"/>
  <c r="BR119" i="24"/>
  <c r="BS119" i="24"/>
  <c r="BT119" i="24"/>
  <c r="BU119" i="24"/>
  <c r="BV119" i="24"/>
  <c r="BX119" i="24"/>
  <c r="BY119" i="24"/>
  <c r="BZ119" i="24"/>
  <c r="CA119" i="24"/>
  <c r="CB119" i="24"/>
  <c r="CC119" i="24"/>
  <c r="CD119" i="24"/>
  <c r="CE119" i="24"/>
  <c r="CF119" i="24"/>
  <c r="CG119" i="24"/>
  <c r="CH119" i="24"/>
  <c r="CI119" i="24"/>
  <c r="CJ119" i="24"/>
  <c r="CK119" i="24"/>
  <c r="CL119" i="24"/>
  <c r="AX120" i="24"/>
  <c r="AY120" i="24"/>
  <c r="AZ120" i="24"/>
  <c r="BA120" i="24"/>
  <c r="BB120" i="24"/>
  <c r="BC120" i="24"/>
  <c r="BD120" i="24"/>
  <c r="BE120" i="24"/>
  <c r="BF120" i="24"/>
  <c r="BG120" i="24"/>
  <c r="BH120" i="24"/>
  <c r="BI120" i="24"/>
  <c r="BK120" i="24"/>
  <c r="BL120" i="24"/>
  <c r="BM120" i="24"/>
  <c r="BN120" i="24"/>
  <c r="BP120" i="24"/>
  <c r="BQ120" i="24"/>
  <c r="BR120" i="24"/>
  <c r="BS120" i="24"/>
  <c r="BT120" i="24"/>
  <c r="BU120" i="24"/>
  <c r="BV120" i="24"/>
  <c r="BX120" i="24"/>
  <c r="BY120" i="24"/>
  <c r="BZ120" i="24"/>
  <c r="CA120" i="24"/>
  <c r="CB120" i="24"/>
  <c r="CC120" i="24"/>
  <c r="CD120" i="24"/>
  <c r="CE120" i="24"/>
  <c r="CF120" i="24"/>
  <c r="CG120" i="24"/>
  <c r="CH120" i="24"/>
  <c r="CI120" i="24"/>
  <c r="CJ120" i="24"/>
  <c r="CK120" i="24"/>
  <c r="CL120" i="24"/>
  <c r="AX121" i="24"/>
  <c r="AY121" i="24"/>
  <c r="AZ121" i="24"/>
  <c r="BA121" i="24"/>
  <c r="BB121" i="24"/>
  <c r="BC121" i="24"/>
  <c r="BD121" i="24"/>
  <c r="BE121" i="24"/>
  <c r="BF121" i="24"/>
  <c r="BG121" i="24"/>
  <c r="BH121" i="24"/>
  <c r="BI121" i="24"/>
  <c r="BK121" i="24"/>
  <c r="BL121" i="24"/>
  <c r="BM121" i="24"/>
  <c r="BN121" i="24"/>
  <c r="BP121" i="24"/>
  <c r="BQ121" i="24"/>
  <c r="BR121" i="24"/>
  <c r="BS121" i="24"/>
  <c r="BT121" i="24"/>
  <c r="BU121" i="24"/>
  <c r="BV121" i="24"/>
  <c r="BX121" i="24"/>
  <c r="BY121" i="24"/>
  <c r="BZ121" i="24"/>
  <c r="CA121" i="24"/>
  <c r="CB121" i="24"/>
  <c r="CC121" i="24"/>
  <c r="CD121" i="24"/>
  <c r="CE121" i="24"/>
  <c r="CF121" i="24"/>
  <c r="CG121" i="24"/>
  <c r="CH121" i="24"/>
  <c r="CI121" i="24"/>
  <c r="CJ121" i="24"/>
  <c r="CK121" i="24"/>
  <c r="CL121" i="24"/>
  <c r="AX122" i="24"/>
  <c r="AY122" i="24"/>
  <c r="AZ122" i="24"/>
  <c r="BA122" i="24"/>
  <c r="BB122" i="24"/>
  <c r="BC122" i="24"/>
  <c r="BD122" i="24"/>
  <c r="BE122" i="24"/>
  <c r="BF122" i="24"/>
  <c r="BG122" i="24"/>
  <c r="BH122" i="24"/>
  <c r="BI122" i="24"/>
  <c r="BK122" i="24"/>
  <c r="BL122" i="24"/>
  <c r="BM122" i="24"/>
  <c r="BN122" i="24"/>
  <c r="BP122" i="24"/>
  <c r="BQ122" i="24"/>
  <c r="BR122" i="24"/>
  <c r="BS122" i="24"/>
  <c r="BT122" i="24"/>
  <c r="BU122" i="24"/>
  <c r="BV122" i="24"/>
  <c r="BX122" i="24"/>
  <c r="BY122" i="24"/>
  <c r="BZ122" i="24"/>
  <c r="CA122" i="24"/>
  <c r="CB122" i="24"/>
  <c r="CC122" i="24"/>
  <c r="CD122" i="24"/>
  <c r="CE122" i="24"/>
  <c r="CF122" i="24"/>
  <c r="CG122" i="24"/>
  <c r="CH122" i="24"/>
  <c r="CI122" i="24"/>
  <c r="CJ122" i="24"/>
  <c r="CK122" i="24"/>
  <c r="CL122" i="24"/>
  <c r="AX123" i="24"/>
  <c r="AY123" i="24"/>
  <c r="AZ123" i="24"/>
  <c r="BA123" i="24"/>
  <c r="BB123" i="24"/>
  <c r="BC123" i="24"/>
  <c r="BD123" i="24"/>
  <c r="BE123" i="24"/>
  <c r="BF123" i="24"/>
  <c r="BG123" i="24"/>
  <c r="BH123" i="24"/>
  <c r="BI123" i="24"/>
  <c r="BK123" i="24"/>
  <c r="BL123" i="24"/>
  <c r="BM123" i="24"/>
  <c r="BN123" i="24"/>
  <c r="BP123" i="24"/>
  <c r="BQ123" i="24"/>
  <c r="BR123" i="24"/>
  <c r="BS123" i="24"/>
  <c r="BT123" i="24"/>
  <c r="BU123" i="24"/>
  <c r="BV123" i="24"/>
  <c r="BX123" i="24"/>
  <c r="BY123" i="24"/>
  <c r="BZ123" i="24"/>
  <c r="CA123" i="24"/>
  <c r="CB123" i="24"/>
  <c r="CC123" i="24"/>
  <c r="CD123" i="24"/>
  <c r="CE123" i="24"/>
  <c r="CF123" i="24"/>
  <c r="CG123" i="24"/>
  <c r="CH123" i="24"/>
  <c r="CI123" i="24"/>
  <c r="CJ123" i="24"/>
  <c r="CK123" i="24"/>
  <c r="CL123" i="24"/>
  <c r="AX124" i="24"/>
  <c r="AY124" i="24"/>
  <c r="AZ124" i="24"/>
  <c r="BA124" i="24"/>
  <c r="BB124" i="24"/>
  <c r="BC124" i="24"/>
  <c r="BD124" i="24"/>
  <c r="BE124" i="24"/>
  <c r="BF124" i="24"/>
  <c r="BG124" i="24"/>
  <c r="BH124" i="24"/>
  <c r="BI124" i="24"/>
  <c r="BK124" i="24"/>
  <c r="BL124" i="24"/>
  <c r="BM124" i="24"/>
  <c r="BN124" i="24"/>
  <c r="BP124" i="24"/>
  <c r="BQ124" i="24"/>
  <c r="BR124" i="24"/>
  <c r="BS124" i="24"/>
  <c r="BT124" i="24"/>
  <c r="BU124" i="24"/>
  <c r="BV124" i="24"/>
  <c r="BX124" i="24"/>
  <c r="BY124" i="24"/>
  <c r="BZ124" i="24"/>
  <c r="CA124" i="24"/>
  <c r="CB124" i="24"/>
  <c r="CC124" i="24"/>
  <c r="CD124" i="24"/>
  <c r="CE124" i="24"/>
  <c r="CF124" i="24"/>
  <c r="CG124" i="24"/>
  <c r="CH124" i="24"/>
  <c r="CI124" i="24"/>
  <c r="CJ124" i="24"/>
  <c r="CK124" i="24"/>
  <c r="CL124" i="24"/>
  <c r="AX125" i="24"/>
  <c r="AY125" i="24"/>
  <c r="AZ125" i="24"/>
  <c r="BA125" i="24"/>
  <c r="BB125" i="24"/>
  <c r="BC125" i="24"/>
  <c r="BD125" i="24"/>
  <c r="BE125" i="24"/>
  <c r="BF125" i="24"/>
  <c r="BG125" i="24"/>
  <c r="BH125" i="24"/>
  <c r="BI125" i="24"/>
  <c r="BK125" i="24"/>
  <c r="BL125" i="24"/>
  <c r="BM125" i="24"/>
  <c r="BN125" i="24"/>
  <c r="BP125" i="24"/>
  <c r="BQ125" i="24"/>
  <c r="BR125" i="24"/>
  <c r="BS125" i="24"/>
  <c r="BT125" i="24"/>
  <c r="BU125" i="24"/>
  <c r="BV125" i="24"/>
  <c r="BX125" i="24"/>
  <c r="BY125" i="24"/>
  <c r="BZ125" i="24"/>
  <c r="CA125" i="24"/>
  <c r="CB125" i="24"/>
  <c r="CC125" i="24"/>
  <c r="CD125" i="24"/>
  <c r="CE125" i="24"/>
  <c r="CF125" i="24"/>
  <c r="CG125" i="24"/>
  <c r="CH125" i="24"/>
  <c r="CI125" i="24"/>
  <c r="CJ125" i="24"/>
  <c r="CK125" i="24"/>
  <c r="CL125" i="24"/>
  <c r="AX126" i="24"/>
  <c r="AY126" i="24"/>
  <c r="AZ126" i="24"/>
  <c r="BA126" i="24"/>
  <c r="BB126" i="24"/>
  <c r="BC126" i="24"/>
  <c r="BD126" i="24"/>
  <c r="BE126" i="24"/>
  <c r="BF126" i="24"/>
  <c r="BG126" i="24"/>
  <c r="BH126" i="24"/>
  <c r="BI126" i="24"/>
  <c r="BK126" i="24"/>
  <c r="BL126" i="24"/>
  <c r="BM126" i="24"/>
  <c r="BN126" i="24"/>
  <c r="BP126" i="24"/>
  <c r="BQ126" i="24"/>
  <c r="BR126" i="24"/>
  <c r="BS126" i="24"/>
  <c r="BT126" i="24"/>
  <c r="BU126" i="24"/>
  <c r="BV126" i="24"/>
  <c r="BX126" i="24"/>
  <c r="BY126" i="24"/>
  <c r="BZ126" i="24"/>
  <c r="CA126" i="24"/>
  <c r="CB126" i="24"/>
  <c r="CC126" i="24"/>
  <c r="CD126" i="24"/>
  <c r="CE126" i="24"/>
  <c r="CF126" i="24"/>
  <c r="CG126" i="24"/>
  <c r="CH126" i="24"/>
  <c r="CI126" i="24"/>
  <c r="CJ126" i="24"/>
  <c r="CK126" i="24"/>
  <c r="CL126" i="24"/>
  <c r="AX127" i="24"/>
  <c r="AY127" i="24"/>
  <c r="AZ127" i="24"/>
  <c r="BA127" i="24"/>
  <c r="BB127" i="24"/>
  <c r="BC127" i="24"/>
  <c r="BD127" i="24"/>
  <c r="BE127" i="24"/>
  <c r="BF127" i="24"/>
  <c r="BG127" i="24"/>
  <c r="BH127" i="24"/>
  <c r="BI127" i="24"/>
  <c r="BK127" i="24"/>
  <c r="BL127" i="24"/>
  <c r="BM127" i="24"/>
  <c r="BN127" i="24"/>
  <c r="BP127" i="24"/>
  <c r="BQ127" i="24"/>
  <c r="BR127" i="24"/>
  <c r="BS127" i="24"/>
  <c r="BT127" i="24"/>
  <c r="BU127" i="24"/>
  <c r="BV127" i="24"/>
  <c r="BX127" i="24"/>
  <c r="BY127" i="24"/>
  <c r="BZ127" i="24"/>
  <c r="CA127" i="24"/>
  <c r="CB127" i="24"/>
  <c r="CC127" i="24"/>
  <c r="CD127" i="24"/>
  <c r="CE127" i="24"/>
  <c r="CF127" i="24"/>
  <c r="CG127" i="24"/>
  <c r="CH127" i="24"/>
  <c r="CI127" i="24"/>
  <c r="CJ127" i="24"/>
  <c r="CK127" i="24"/>
  <c r="CL127" i="24"/>
  <c r="AX128" i="24"/>
  <c r="AY128" i="24"/>
  <c r="AZ128" i="24"/>
  <c r="BA128" i="24"/>
  <c r="BB128" i="24"/>
  <c r="BC128" i="24"/>
  <c r="BD128" i="24"/>
  <c r="BE128" i="24"/>
  <c r="BF128" i="24"/>
  <c r="BG128" i="24"/>
  <c r="BH128" i="24"/>
  <c r="BI128" i="24"/>
  <c r="BK128" i="24"/>
  <c r="BL128" i="24"/>
  <c r="BM128" i="24"/>
  <c r="BN128" i="24"/>
  <c r="BP128" i="24"/>
  <c r="BQ128" i="24"/>
  <c r="BR128" i="24"/>
  <c r="BS128" i="24"/>
  <c r="BT128" i="24"/>
  <c r="BU128" i="24"/>
  <c r="BV128" i="24"/>
  <c r="BX128" i="24"/>
  <c r="BY128" i="24"/>
  <c r="BZ128" i="24"/>
  <c r="CA128" i="24"/>
  <c r="CB128" i="24"/>
  <c r="CC128" i="24"/>
  <c r="CD128" i="24"/>
  <c r="CE128" i="24"/>
  <c r="CF128" i="24"/>
  <c r="CG128" i="24"/>
  <c r="CH128" i="24"/>
  <c r="CI128" i="24"/>
  <c r="CJ128" i="24"/>
  <c r="CK128" i="24"/>
  <c r="CL128" i="24"/>
  <c r="AX129" i="24"/>
  <c r="AY129" i="24"/>
  <c r="AZ129" i="24"/>
  <c r="BA129" i="24"/>
  <c r="BB129" i="24"/>
  <c r="BC129" i="24"/>
  <c r="BD129" i="24"/>
  <c r="BE129" i="24"/>
  <c r="BF129" i="24"/>
  <c r="BG129" i="24"/>
  <c r="BH129" i="24"/>
  <c r="BI129" i="24"/>
  <c r="BK129" i="24"/>
  <c r="BL129" i="24"/>
  <c r="BM129" i="24"/>
  <c r="BN129" i="24"/>
  <c r="BP129" i="24"/>
  <c r="BQ129" i="24"/>
  <c r="BR129" i="24"/>
  <c r="BS129" i="24"/>
  <c r="BT129" i="24"/>
  <c r="BU129" i="24"/>
  <c r="BV129" i="24"/>
  <c r="BX129" i="24"/>
  <c r="BY129" i="24"/>
  <c r="BZ129" i="24"/>
  <c r="CA129" i="24"/>
  <c r="CB129" i="24"/>
  <c r="CC129" i="24"/>
  <c r="CD129" i="24"/>
  <c r="CE129" i="24"/>
  <c r="CF129" i="24"/>
  <c r="CG129" i="24"/>
  <c r="CH129" i="24"/>
  <c r="CI129" i="24"/>
  <c r="CJ129" i="24"/>
  <c r="CK129" i="24"/>
  <c r="CL129" i="24"/>
  <c r="AX130" i="24"/>
  <c r="AY130" i="24"/>
  <c r="AZ130" i="24"/>
  <c r="BA130" i="24"/>
  <c r="BB130" i="24"/>
  <c r="BC130" i="24"/>
  <c r="BD130" i="24"/>
  <c r="BE130" i="24"/>
  <c r="BF130" i="24"/>
  <c r="BG130" i="24"/>
  <c r="BH130" i="24"/>
  <c r="BI130" i="24"/>
  <c r="BK130" i="24"/>
  <c r="BL130" i="24"/>
  <c r="BM130" i="24"/>
  <c r="BN130" i="24"/>
  <c r="BP130" i="24"/>
  <c r="BQ130" i="24"/>
  <c r="BR130" i="24"/>
  <c r="BS130" i="24"/>
  <c r="BT130" i="24"/>
  <c r="BU130" i="24"/>
  <c r="BV130" i="24"/>
  <c r="BX130" i="24"/>
  <c r="BY130" i="24"/>
  <c r="BZ130" i="24"/>
  <c r="CA130" i="24"/>
  <c r="CB130" i="24"/>
  <c r="CC130" i="24"/>
  <c r="CD130" i="24"/>
  <c r="CE130" i="24"/>
  <c r="CF130" i="24"/>
  <c r="CG130" i="24"/>
  <c r="CH130" i="24"/>
  <c r="CI130" i="24"/>
  <c r="CJ130" i="24"/>
  <c r="CK130" i="24"/>
  <c r="CL130" i="24"/>
  <c r="AX131" i="24"/>
  <c r="AY131" i="24"/>
  <c r="AZ131" i="24"/>
  <c r="BA131" i="24"/>
  <c r="BB131" i="24"/>
  <c r="BC131" i="24"/>
  <c r="BD131" i="24"/>
  <c r="BE131" i="24"/>
  <c r="BF131" i="24"/>
  <c r="BG131" i="24"/>
  <c r="BH131" i="24"/>
  <c r="BI131" i="24"/>
  <c r="BK131" i="24"/>
  <c r="BL131" i="24"/>
  <c r="BM131" i="24"/>
  <c r="BN131" i="24"/>
  <c r="BP131" i="24"/>
  <c r="BQ131" i="24"/>
  <c r="BR131" i="24"/>
  <c r="BS131" i="24"/>
  <c r="BT131" i="24"/>
  <c r="BU131" i="24"/>
  <c r="BV131" i="24"/>
  <c r="BX131" i="24"/>
  <c r="BY131" i="24"/>
  <c r="BZ131" i="24"/>
  <c r="CA131" i="24"/>
  <c r="CB131" i="24"/>
  <c r="CC131" i="24"/>
  <c r="CD131" i="24"/>
  <c r="CE131" i="24"/>
  <c r="CF131" i="24"/>
  <c r="CG131" i="24"/>
  <c r="CH131" i="24"/>
  <c r="CI131" i="24"/>
  <c r="CJ131" i="24"/>
  <c r="CK131" i="24"/>
  <c r="CL131" i="24"/>
  <c r="AX132" i="24"/>
  <c r="AY132" i="24"/>
  <c r="AZ132" i="24"/>
  <c r="BA132" i="24"/>
  <c r="BB132" i="24"/>
  <c r="BC132" i="24"/>
  <c r="BD132" i="24"/>
  <c r="BE132" i="24"/>
  <c r="BF132" i="24"/>
  <c r="BG132" i="24"/>
  <c r="BH132" i="24"/>
  <c r="BI132" i="24"/>
  <c r="BK132" i="24"/>
  <c r="BL132" i="24"/>
  <c r="BM132" i="24"/>
  <c r="BN132" i="24"/>
  <c r="BP132" i="24"/>
  <c r="BQ132" i="24"/>
  <c r="BR132" i="24"/>
  <c r="BS132" i="24"/>
  <c r="BT132" i="24"/>
  <c r="BU132" i="24"/>
  <c r="BV132" i="24"/>
  <c r="BX132" i="24"/>
  <c r="BY132" i="24"/>
  <c r="BZ132" i="24"/>
  <c r="CA132" i="24"/>
  <c r="CB132" i="24"/>
  <c r="CC132" i="24"/>
  <c r="CD132" i="24"/>
  <c r="CE132" i="24"/>
  <c r="CF132" i="24"/>
  <c r="CG132" i="24"/>
  <c r="CH132" i="24"/>
  <c r="CI132" i="24"/>
  <c r="CJ132" i="24"/>
  <c r="CK132" i="24"/>
  <c r="CL132" i="24"/>
  <c r="AX133" i="24"/>
  <c r="AY133" i="24"/>
  <c r="AZ133" i="24"/>
  <c r="BA133" i="24"/>
  <c r="BB133" i="24"/>
  <c r="BC133" i="24"/>
  <c r="BD133" i="24"/>
  <c r="BE133" i="24"/>
  <c r="BF133" i="24"/>
  <c r="BG133" i="24"/>
  <c r="BH133" i="24"/>
  <c r="BI133" i="24"/>
  <c r="BK133" i="24"/>
  <c r="BL133" i="24"/>
  <c r="BM133" i="24"/>
  <c r="BN133" i="24"/>
  <c r="BP133" i="24"/>
  <c r="BQ133" i="24"/>
  <c r="BR133" i="24"/>
  <c r="BS133" i="24"/>
  <c r="BT133" i="24"/>
  <c r="BU133" i="24"/>
  <c r="BV133" i="24"/>
  <c r="BX133" i="24"/>
  <c r="BY133" i="24"/>
  <c r="BZ133" i="24"/>
  <c r="CA133" i="24"/>
  <c r="CB133" i="24"/>
  <c r="CC133" i="24"/>
  <c r="CD133" i="24"/>
  <c r="CE133" i="24"/>
  <c r="CF133" i="24"/>
  <c r="CG133" i="24"/>
  <c r="CH133" i="24"/>
  <c r="CI133" i="24"/>
  <c r="CJ133" i="24"/>
  <c r="CK133" i="24"/>
  <c r="CL133" i="24"/>
  <c r="AX134" i="24"/>
  <c r="AY134" i="24"/>
  <c r="AZ134" i="24"/>
  <c r="BA134" i="24"/>
  <c r="BB134" i="24"/>
  <c r="BC134" i="24"/>
  <c r="BD134" i="24"/>
  <c r="BE134" i="24"/>
  <c r="BF134" i="24"/>
  <c r="BG134" i="24"/>
  <c r="BH134" i="24"/>
  <c r="BI134" i="24"/>
  <c r="BK134" i="24"/>
  <c r="BL134" i="24"/>
  <c r="BM134" i="24"/>
  <c r="BN134" i="24"/>
  <c r="BP134" i="24"/>
  <c r="BQ134" i="24"/>
  <c r="BR134" i="24"/>
  <c r="BS134" i="24"/>
  <c r="BT134" i="24"/>
  <c r="BU134" i="24"/>
  <c r="BV134" i="24"/>
  <c r="BX134" i="24"/>
  <c r="BY134" i="24"/>
  <c r="BZ134" i="24"/>
  <c r="CA134" i="24"/>
  <c r="CB134" i="24"/>
  <c r="CC134" i="24"/>
  <c r="CD134" i="24"/>
  <c r="CE134" i="24"/>
  <c r="CF134" i="24"/>
  <c r="CG134" i="24"/>
  <c r="CH134" i="24"/>
  <c r="CI134" i="24"/>
  <c r="CJ134" i="24"/>
  <c r="CK134" i="24"/>
  <c r="CL134" i="24"/>
  <c r="AX135" i="24"/>
  <c r="AY135" i="24"/>
  <c r="AZ135" i="24"/>
  <c r="BA135" i="24"/>
  <c r="BB135" i="24"/>
  <c r="BC135" i="24"/>
  <c r="BD135" i="24"/>
  <c r="BE135" i="24"/>
  <c r="BF135" i="24"/>
  <c r="BG135" i="24"/>
  <c r="BH135" i="24"/>
  <c r="BI135" i="24"/>
  <c r="BK135" i="24"/>
  <c r="BL135" i="24"/>
  <c r="BM135" i="24"/>
  <c r="BN135" i="24"/>
  <c r="BP135" i="24"/>
  <c r="BQ135" i="24"/>
  <c r="BR135" i="24"/>
  <c r="BS135" i="24"/>
  <c r="BT135" i="24"/>
  <c r="BU135" i="24"/>
  <c r="BV135" i="24"/>
  <c r="BX135" i="24"/>
  <c r="BY135" i="24"/>
  <c r="BZ135" i="24"/>
  <c r="CA135" i="24"/>
  <c r="CB135" i="24"/>
  <c r="CC135" i="24"/>
  <c r="CD135" i="24"/>
  <c r="CE135" i="24"/>
  <c r="CF135" i="24"/>
  <c r="CG135" i="24"/>
  <c r="CH135" i="24"/>
  <c r="CI135" i="24"/>
  <c r="CJ135" i="24"/>
  <c r="CK135" i="24"/>
  <c r="CL135" i="24"/>
  <c r="AX136" i="24"/>
  <c r="AY136" i="24"/>
  <c r="AZ136" i="24"/>
  <c r="BA136" i="24"/>
  <c r="BB136" i="24"/>
  <c r="BC136" i="24"/>
  <c r="BD136" i="24"/>
  <c r="BE136" i="24"/>
  <c r="BF136" i="24"/>
  <c r="BG136" i="24"/>
  <c r="BH136" i="24"/>
  <c r="BI136" i="24"/>
  <c r="BK136" i="24"/>
  <c r="BL136" i="24"/>
  <c r="BM136" i="24"/>
  <c r="BN136" i="24"/>
  <c r="BP136" i="24"/>
  <c r="BQ136" i="24"/>
  <c r="BR136" i="24"/>
  <c r="BS136" i="24"/>
  <c r="BT136" i="24"/>
  <c r="BU136" i="24"/>
  <c r="BV136" i="24"/>
  <c r="BX136" i="24"/>
  <c r="BY136" i="24"/>
  <c r="BZ136" i="24"/>
  <c r="CA136" i="24"/>
  <c r="CB136" i="24"/>
  <c r="CC136" i="24"/>
  <c r="CD136" i="24"/>
  <c r="CE136" i="24"/>
  <c r="CF136" i="24"/>
  <c r="CG136" i="24"/>
  <c r="CH136" i="24"/>
  <c r="CI136" i="24"/>
  <c r="CJ136" i="24"/>
  <c r="CK136" i="24"/>
  <c r="CL136" i="24"/>
  <c r="AX137" i="24"/>
  <c r="AY137" i="24"/>
  <c r="AZ137" i="24"/>
  <c r="BA137" i="24"/>
  <c r="BB137" i="24"/>
  <c r="BC137" i="24"/>
  <c r="BD137" i="24"/>
  <c r="BE137" i="24"/>
  <c r="BF137" i="24"/>
  <c r="BG137" i="24"/>
  <c r="BH137" i="24"/>
  <c r="BI137" i="24"/>
  <c r="BK137" i="24"/>
  <c r="BL137" i="24"/>
  <c r="BM137" i="24"/>
  <c r="BN137" i="24"/>
  <c r="BP137" i="24"/>
  <c r="BQ137" i="24"/>
  <c r="BR137" i="24"/>
  <c r="BS137" i="24"/>
  <c r="BT137" i="24"/>
  <c r="BU137" i="24"/>
  <c r="BV137" i="24"/>
  <c r="BX137" i="24"/>
  <c r="BY137" i="24"/>
  <c r="BZ137" i="24"/>
  <c r="CA137" i="24"/>
  <c r="CB137" i="24"/>
  <c r="CC137" i="24"/>
  <c r="CD137" i="24"/>
  <c r="CE137" i="24"/>
  <c r="CF137" i="24"/>
  <c r="CG137" i="24"/>
  <c r="CH137" i="24"/>
  <c r="CI137" i="24"/>
  <c r="CJ137" i="24"/>
  <c r="CK137" i="24"/>
  <c r="CL137" i="24"/>
  <c r="AX138" i="24"/>
  <c r="AY138" i="24"/>
  <c r="AZ138" i="24"/>
  <c r="BA138" i="24"/>
  <c r="BB138" i="24"/>
  <c r="BC138" i="24"/>
  <c r="BD138" i="24"/>
  <c r="BE138" i="24"/>
  <c r="BF138" i="24"/>
  <c r="BG138" i="24"/>
  <c r="BH138" i="24"/>
  <c r="BI138" i="24"/>
  <c r="BK138" i="24"/>
  <c r="BL138" i="24"/>
  <c r="BM138" i="24"/>
  <c r="BN138" i="24"/>
  <c r="BP138" i="24"/>
  <c r="BQ138" i="24"/>
  <c r="BR138" i="24"/>
  <c r="BS138" i="24"/>
  <c r="BT138" i="24"/>
  <c r="BU138" i="24"/>
  <c r="BV138" i="24"/>
  <c r="BX138" i="24"/>
  <c r="BY138" i="24"/>
  <c r="BZ138" i="24"/>
  <c r="CA138" i="24"/>
  <c r="CB138" i="24"/>
  <c r="CC138" i="24"/>
  <c r="CD138" i="24"/>
  <c r="CE138" i="24"/>
  <c r="CF138" i="24"/>
  <c r="CG138" i="24"/>
  <c r="CH138" i="24"/>
  <c r="CI138" i="24"/>
  <c r="CJ138" i="24"/>
  <c r="CK138" i="24"/>
  <c r="CL138" i="24"/>
  <c r="AX139" i="24"/>
  <c r="AY139" i="24"/>
  <c r="AZ139" i="24"/>
  <c r="BA139" i="24"/>
  <c r="BB139" i="24"/>
  <c r="BC139" i="24"/>
  <c r="BD139" i="24"/>
  <c r="BE139" i="24"/>
  <c r="BF139" i="24"/>
  <c r="BG139" i="24"/>
  <c r="BH139" i="24"/>
  <c r="BI139" i="24"/>
  <c r="BK139" i="24"/>
  <c r="BL139" i="24"/>
  <c r="BM139" i="24"/>
  <c r="BN139" i="24"/>
  <c r="BP139" i="24"/>
  <c r="BQ139" i="24"/>
  <c r="BR139" i="24"/>
  <c r="BS139" i="24"/>
  <c r="BT139" i="24"/>
  <c r="BU139" i="24"/>
  <c r="BV139" i="24"/>
  <c r="BX139" i="24"/>
  <c r="BY139" i="24"/>
  <c r="BZ139" i="24"/>
  <c r="CA139" i="24"/>
  <c r="CB139" i="24"/>
  <c r="CC139" i="24"/>
  <c r="CD139" i="24"/>
  <c r="CE139" i="24"/>
  <c r="CF139" i="24"/>
  <c r="CG139" i="24"/>
  <c r="CH139" i="24"/>
  <c r="CI139" i="24"/>
  <c r="CJ139" i="24"/>
  <c r="CK139" i="24"/>
  <c r="CL139" i="24"/>
  <c r="AX140" i="24"/>
  <c r="AY140" i="24"/>
  <c r="AZ140" i="24"/>
  <c r="BA140" i="24"/>
  <c r="BB140" i="24"/>
  <c r="BC140" i="24"/>
  <c r="BD140" i="24"/>
  <c r="BE140" i="24"/>
  <c r="BF140" i="24"/>
  <c r="BG140" i="24"/>
  <c r="BH140" i="24"/>
  <c r="BI140" i="24"/>
  <c r="BK140" i="24"/>
  <c r="BL140" i="24"/>
  <c r="BM140" i="24"/>
  <c r="BN140" i="24"/>
  <c r="BP140" i="24"/>
  <c r="BQ140" i="24"/>
  <c r="BR140" i="24"/>
  <c r="BS140" i="24"/>
  <c r="BT140" i="24"/>
  <c r="BU140" i="24"/>
  <c r="BV140" i="24"/>
  <c r="BX140" i="24"/>
  <c r="BY140" i="24"/>
  <c r="BZ140" i="24"/>
  <c r="CA140" i="24"/>
  <c r="CB140" i="24"/>
  <c r="CC140" i="24"/>
  <c r="CD140" i="24"/>
  <c r="CE140" i="24"/>
  <c r="CF140" i="24"/>
  <c r="CG140" i="24"/>
  <c r="CH140" i="24"/>
  <c r="CI140" i="24"/>
  <c r="CJ140" i="24"/>
  <c r="CK140" i="24"/>
  <c r="CL140" i="24"/>
  <c r="AX141" i="24"/>
  <c r="AY141" i="24"/>
  <c r="AZ141" i="24"/>
  <c r="BA141" i="24"/>
  <c r="BB141" i="24"/>
  <c r="BC141" i="24"/>
  <c r="BD141" i="24"/>
  <c r="BE141" i="24"/>
  <c r="BF141" i="24"/>
  <c r="BG141" i="24"/>
  <c r="BH141" i="24"/>
  <c r="BI141" i="24"/>
  <c r="BK141" i="24"/>
  <c r="BL141" i="24"/>
  <c r="BM141" i="24"/>
  <c r="BN141" i="24"/>
  <c r="BP141" i="24"/>
  <c r="BQ141" i="24"/>
  <c r="BR141" i="24"/>
  <c r="BS141" i="24"/>
  <c r="BT141" i="24"/>
  <c r="BU141" i="24"/>
  <c r="BV141" i="24"/>
  <c r="BX141" i="24"/>
  <c r="BY141" i="24"/>
  <c r="BZ141" i="24"/>
  <c r="CA141" i="24"/>
  <c r="CB141" i="24"/>
  <c r="CC141" i="24"/>
  <c r="CD141" i="24"/>
  <c r="CE141" i="24"/>
  <c r="CF141" i="24"/>
  <c r="CG141" i="24"/>
  <c r="CH141" i="24"/>
  <c r="CI141" i="24"/>
  <c r="CJ141" i="24"/>
  <c r="CK141" i="24"/>
  <c r="CL141" i="24"/>
  <c r="AX142" i="24"/>
  <c r="AY142" i="24"/>
  <c r="AZ142" i="24"/>
  <c r="BA142" i="24"/>
  <c r="BB142" i="24"/>
  <c r="BC142" i="24"/>
  <c r="BD142" i="24"/>
  <c r="BE142" i="24"/>
  <c r="BF142" i="24"/>
  <c r="BG142" i="24"/>
  <c r="BH142" i="24"/>
  <c r="BI142" i="24"/>
  <c r="BK142" i="24"/>
  <c r="BL142" i="24"/>
  <c r="BM142" i="24"/>
  <c r="BN142" i="24"/>
  <c r="BP142" i="24"/>
  <c r="BQ142" i="24"/>
  <c r="BR142" i="24"/>
  <c r="BS142" i="24"/>
  <c r="BT142" i="24"/>
  <c r="BU142" i="24"/>
  <c r="BV142" i="24"/>
  <c r="BX142" i="24"/>
  <c r="BY142" i="24"/>
  <c r="BZ142" i="24"/>
  <c r="CA142" i="24"/>
  <c r="CB142" i="24"/>
  <c r="CC142" i="24"/>
  <c r="CD142" i="24"/>
  <c r="CE142" i="24"/>
  <c r="CF142" i="24"/>
  <c r="CG142" i="24"/>
  <c r="CH142" i="24"/>
  <c r="CI142" i="24"/>
  <c r="CJ142" i="24"/>
  <c r="CK142" i="24"/>
  <c r="CL142" i="24"/>
  <c r="AX143" i="24"/>
  <c r="AY143" i="24"/>
  <c r="AZ143" i="24"/>
  <c r="BA143" i="24"/>
  <c r="BB143" i="24"/>
  <c r="BC143" i="24"/>
  <c r="BD143" i="24"/>
  <c r="BE143" i="24"/>
  <c r="BF143" i="24"/>
  <c r="BG143" i="24"/>
  <c r="BH143" i="24"/>
  <c r="BI143" i="24"/>
  <c r="BK143" i="24"/>
  <c r="BL143" i="24"/>
  <c r="BM143" i="24"/>
  <c r="BN143" i="24"/>
  <c r="BP143" i="24"/>
  <c r="BQ143" i="24"/>
  <c r="BR143" i="24"/>
  <c r="BS143" i="24"/>
  <c r="BT143" i="24"/>
  <c r="BU143" i="24"/>
  <c r="BV143" i="24"/>
  <c r="BX143" i="24"/>
  <c r="BY143" i="24"/>
  <c r="BZ143" i="24"/>
  <c r="CA143" i="24"/>
  <c r="CB143" i="24"/>
  <c r="CC143" i="24"/>
  <c r="CD143" i="24"/>
  <c r="CE143" i="24"/>
  <c r="CF143" i="24"/>
  <c r="CG143" i="24"/>
  <c r="CH143" i="24"/>
  <c r="CI143" i="24"/>
  <c r="CJ143" i="24"/>
  <c r="CK143" i="24"/>
  <c r="CL143" i="24"/>
  <c r="AX144" i="24"/>
  <c r="AY144" i="24"/>
  <c r="AZ144" i="24"/>
  <c r="BA144" i="24"/>
  <c r="BB144" i="24"/>
  <c r="BC144" i="24"/>
  <c r="BD144" i="24"/>
  <c r="BE144" i="24"/>
  <c r="BF144" i="24"/>
  <c r="BG144" i="24"/>
  <c r="BH144" i="24"/>
  <c r="BI144" i="24"/>
  <c r="BK144" i="24"/>
  <c r="BL144" i="24"/>
  <c r="BM144" i="24"/>
  <c r="BN144" i="24"/>
  <c r="BP144" i="24"/>
  <c r="BQ144" i="24"/>
  <c r="BR144" i="24"/>
  <c r="BS144" i="24"/>
  <c r="BT144" i="24"/>
  <c r="BU144" i="24"/>
  <c r="BV144" i="24"/>
  <c r="BX144" i="24"/>
  <c r="BY144" i="24"/>
  <c r="BZ144" i="24"/>
  <c r="CA144" i="24"/>
  <c r="CB144" i="24"/>
  <c r="CC144" i="24"/>
  <c r="CD144" i="24"/>
  <c r="CE144" i="24"/>
  <c r="CF144" i="24"/>
  <c r="CG144" i="24"/>
  <c r="CH144" i="24"/>
  <c r="CI144" i="24"/>
  <c r="CJ144" i="24"/>
  <c r="CK144" i="24"/>
  <c r="CL144" i="24"/>
  <c r="AX145" i="24"/>
  <c r="AY145" i="24"/>
  <c r="AZ145" i="24"/>
  <c r="BA145" i="24"/>
  <c r="BB145" i="24"/>
  <c r="BC145" i="24"/>
  <c r="BD145" i="24"/>
  <c r="BE145" i="24"/>
  <c r="BF145" i="24"/>
  <c r="BG145" i="24"/>
  <c r="BH145" i="24"/>
  <c r="BI145" i="24"/>
  <c r="BK145" i="24"/>
  <c r="BL145" i="24"/>
  <c r="BM145" i="24"/>
  <c r="BN145" i="24"/>
  <c r="BP145" i="24"/>
  <c r="BQ145" i="24"/>
  <c r="BR145" i="24"/>
  <c r="BS145" i="24"/>
  <c r="BT145" i="24"/>
  <c r="BU145" i="24"/>
  <c r="BV145" i="24"/>
  <c r="BX145" i="24"/>
  <c r="BY145" i="24"/>
  <c r="BZ145" i="24"/>
  <c r="CA145" i="24"/>
  <c r="CB145" i="24"/>
  <c r="CC145" i="24"/>
  <c r="CD145" i="24"/>
  <c r="CE145" i="24"/>
  <c r="CF145" i="24"/>
  <c r="CG145" i="24"/>
  <c r="CH145" i="24"/>
  <c r="CI145" i="24"/>
  <c r="CJ145" i="24"/>
  <c r="CK145" i="24"/>
  <c r="CL145" i="24"/>
  <c r="AX146" i="24"/>
  <c r="AY146" i="24"/>
  <c r="AZ146" i="24"/>
  <c r="BA146" i="24"/>
  <c r="BB146" i="24"/>
  <c r="BC146" i="24"/>
  <c r="BD146" i="24"/>
  <c r="BE146" i="24"/>
  <c r="BF146" i="24"/>
  <c r="BG146" i="24"/>
  <c r="BH146" i="24"/>
  <c r="BI146" i="24"/>
  <c r="BK146" i="24"/>
  <c r="BL146" i="24"/>
  <c r="BM146" i="24"/>
  <c r="BN146" i="24"/>
  <c r="BP146" i="24"/>
  <c r="BQ146" i="24"/>
  <c r="BR146" i="24"/>
  <c r="BS146" i="24"/>
  <c r="BT146" i="24"/>
  <c r="BU146" i="24"/>
  <c r="BV146" i="24"/>
  <c r="BX146" i="24"/>
  <c r="BY146" i="24"/>
  <c r="BZ146" i="24"/>
  <c r="CA146" i="24"/>
  <c r="CB146" i="24"/>
  <c r="CC146" i="24"/>
  <c r="CD146" i="24"/>
  <c r="CE146" i="24"/>
  <c r="CF146" i="24"/>
  <c r="CG146" i="24"/>
  <c r="CH146" i="24"/>
  <c r="CI146" i="24"/>
  <c r="CJ146" i="24"/>
  <c r="CK146" i="24"/>
  <c r="CL146" i="24"/>
  <c r="AX147" i="24"/>
  <c r="AY147" i="24"/>
  <c r="AZ147" i="24"/>
  <c r="BA147" i="24"/>
  <c r="BB147" i="24"/>
  <c r="BC147" i="24"/>
  <c r="BD147" i="24"/>
  <c r="BE147" i="24"/>
  <c r="BF147" i="24"/>
  <c r="BG147" i="24"/>
  <c r="BH147" i="24"/>
  <c r="BI147" i="24"/>
  <c r="BK147" i="24"/>
  <c r="BL147" i="24"/>
  <c r="BM147" i="24"/>
  <c r="BN147" i="24"/>
  <c r="BP147" i="24"/>
  <c r="BQ147" i="24"/>
  <c r="BR147" i="24"/>
  <c r="BS147" i="24"/>
  <c r="BT147" i="24"/>
  <c r="BU147" i="24"/>
  <c r="BV147" i="24"/>
  <c r="BX147" i="24"/>
  <c r="BY147" i="24"/>
  <c r="BZ147" i="24"/>
  <c r="CA147" i="24"/>
  <c r="CB147" i="24"/>
  <c r="CC147" i="24"/>
  <c r="CD147" i="24"/>
  <c r="CE147" i="24"/>
  <c r="CF147" i="24"/>
  <c r="CG147" i="24"/>
  <c r="CH147" i="24"/>
  <c r="CI147" i="24"/>
  <c r="CJ147" i="24"/>
  <c r="CK147" i="24"/>
  <c r="CL147" i="24"/>
  <c r="AX148" i="24"/>
  <c r="AY148" i="24"/>
  <c r="AZ148" i="24"/>
  <c r="BA148" i="24"/>
  <c r="BB148" i="24"/>
  <c r="BC148" i="24"/>
  <c r="BD148" i="24"/>
  <c r="BE148" i="24"/>
  <c r="BF148" i="24"/>
  <c r="BG148" i="24"/>
  <c r="BH148" i="24"/>
  <c r="BI148" i="24"/>
  <c r="BK148" i="24"/>
  <c r="BL148" i="24"/>
  <c r="BM148" i="24"/>
  <c r="BN148" i="24"/>
  <c r="BP148" i="24"/>
  <c r="BQ148" i="24"/>
  <c r="BR148" i="24"/>
  <c r="BS148" i="24"/>
  <c r="BT148" i="24"/>
  <c r="BU148" i="24"/>
  <c r="BV148" i="24"/>
  <c r="BX148" i="24"/>
  <c r="BY148" i="24"/>
  <c r="BZ148" i="24"/>
  <c r="CA148" i="24"/>
  <c r="CB148" i="24"/>
  <c r="CC148" i="24"/>
  <c r="CD148" i="24"/>
  <c r="CE148" i="24"/>
  <c r="CF148" i="24"/>
  <c r="CG148" i="24"/>
  <c r="CH148" i="24"/>
  <c r="CI148" i="24"/>
  <c r="CJ148" i="24"/>
  <c r="CK148" i="24"/>
  <c r="CL148" i="24"/>
  <c r="AX149" i="24"/>
  <c r="AY149" i="24"/>
  <c r="AZ149" i="24"/>
  <c r="BA149" i="24"/>
  <c r="BB149" i="24"/>
  <c r="BC149" i="24"/>
  <c r="BD149" i="24"/>
  <c r="BE149" i="24"/>
  <c r="BF149" i="24"/>
  <c r="BG149" i="24"/>
  <c r="BH149" i="24"/>
  <c r="BI149" i="24"/>
  <c r="BK149" i="24"/>
  <c r="BL149" i="24"/>
  <c r="BM149" i="24"/>
  <c r="BN149" i="24"/>
  <c r="BP149" i="24"/>
  <c r="BQ149" i="24"/>
  <c r="BR149" i="24"/>
  <c r="BS149" i="24"/>
  <c r="BT149" i="24"/>
  <c r="BU149" i="24"/>
  <c r="BV149" i="24"/>
  <c r="BX149" i="24"/>
  <c r="BY149" i="24"/>
  <c r="BZ149" i="24"/>
  <c r="CA149" i="24"/>
  <c r="CB149" i="24"/>
  <c r="CC149" i="24"/>
  <c r="CD149" i="24"/>
  <c r="CE149" i="24"/>
  <c r="CF149" i="24"/>
  <c r="CG149" i="24"/>
  <c r="CH149" i="24"/>
  <c r="CI149" i="24"/>
  <c r="CJ149" i="24"/>
  <c r="CK149" i="24"/>
  <c r="CL149" i="24"/>
  <c r="AX150" i="24"/>
  <c r="AY150" i="24"/>
  <c r="AZ150" i="24"/>
  <c r="BA150" i="24"/>
  <c r="BB150" i="24"/>
  <c r="BC150" i="24"/>
  <c r="BD150" i="24"/>
  <c r="BE150" i="24"/>
  <c r="BF150" i="24"/>
  <c r="BG150" i="24"/>
  <c r="BH150" i="24"/>
  <c r="BI150" i="24"/>
  <c r="BK150" i="24"/>
  <c r="BL150" i="24"/>
  <c r="BM150" i="24"/>
  <c r="BN150" i="24"/>
  <c r="BP150" i="24"/>
  <c r="BQ150" i="24"/>
  <c r="BR150" i="24"/>
  <c r="BS150" i="24"/>
  <c r="BT150" i="24"/>
  <c r="BU150" i="24"/>
  <c r="BV150" i="24"/>
  <c r="BX150" i="24"/>
  <c r="BY150" i="24"/>
  <c r="BZ150" i="24"/>
  <c r="CA150" i="24"/>
  <c r="CB150" i="24"/>
  <c r="CC150" i="24"/>
  <c r="CD150" i="24"/>
  <c r="CE150" i="24"/>
  <c r="CF150" i="24"/>
  <c r="CG150" i="24"/>
  <c r="CH150" i="24"/>
  <c r="CI150" i="24"/>
  <c r="CJ150" i="24"/>
  <c r="CK150" i="24"/>
  <c r="CL150" i="24"/>
  <c r="AX151" i="24"/>
  <c r="AY151" i="24"/>
  <c r="AZ151" i="24"/>
  <c r="BA151" i="24"/>
  <c r="BB151" i="24"/>
  <c r="BC151" i="24"/>
  <c r="BD151" i="24"/>
  <c r="BE151" i="24"/>
  <c r="BF151" i="24"/>
  <c r="BG151" i="24"/>
  <c r="BH151" i="24"/>
  <c r="BI151" i="24"/>
  <c r="BK151" i="24"/>
  <c r="BL151" i="24"/>
  <c r="BM151" i="24"/>
  <c r="BN151" i="24"/>
  <c r="BP151" i="24"/>
  <c r="BQ151" i="24"/>
  <c r="BR151" i="24"/>
  <c r="BS151" i="24"/>
  <c r="BT151" i="24"/>
  <c r="BU151" i="24"/>
  <c r="BV151" i="24"/>
  <c r="BX151" i="24"/>
  <c r="BY151" i="24"/>
  <c r="BZ151" i="24"/>
  <c r="CA151" i="24"/>
  <c r="CB151" i="24"/>
  <c r="CC151" i="24"/>
  <c r="CD151" i="24"/>
  <c r="CE151" i="24"/>
  <c r="CF151" i="24"/>
  <c r="CG151" i="24"/>
  <c r="CH151" i="24"/>
  <c r="CI151" i="24"/>
  <c r="CJ151" i="24"/>
  <c r="CK151" i="24"/>
  <c r="CL151" i="24"/>
  <c r="AX152" i="24"/>
  <c r="AY152" i="24"/>
  <c r="AZ152" i="24"/>
  <c r="BA152" i="24"/>
  <c r="BB152" i="24"/>
  <c r="BC152" i="24"/>
  <c r="BD152" i="24"/>
  <c r="BE152" i="24"/>
  <c r="BF152" i="24"/>
  <c r="BG152" i="24"/>
  <c r="BH152" i="24"/>
  <c r="BI152" i="24"/>
  <c r="BK152" i="24"/>
  <c r="BL152" i="24"/>
  <c r="BM152" i="24"/>
  <c r="BN152" i="24"/>
  <c r="BP152" i="24"/>
  <c r="BQ152" i="24"/>
  <c r="BR152" i="24"/>
  <c r="BS152" i="24"/>
  <c r="BT152" i="24"/>
  <c r="BU152" i="24"/>
  <c r="BV152" i="24"/>
  <c r="BX152" i="24"/>
  <c r="BY152" i="24"/>
  <c r="BZ152" i="24"/>
  <c r="CA152" i="24"/>
  <c r="CB152" i="24"/>
  <c r="CC152" i="24"/>
  <c r="CD152" i="24"/>
  <c r="CE152" i="24"/>
  <c r="CF152" i="24"/>
  <c r="CG152" i="24"/>
  <c r="CH152" i="24"/>
  <c r="CI152" i="24"/>
  <c r="CJ152" i="24"/>
  <c r="CK152" i="24"/>
  <c r="CL152" i="24"/>
  <c r="AX153" i="24"/>
  <c r="AY153" i="24"/>
  <c r="AZ153" i="24"/>
  <c r="BA153" i="24"/>
  <c r="BB153" i="24"/>
  <c r="BC153" i="24"/>
  <c r="BD153" i="24"/>
  <c r="BE153" i="24"/>
  <c r="BF153" i="24"/>
  <c r="BG153" i="24"/>
  <c r="BH153" i="24"/>
  <c r="BI153" i="24"/>
  <c r="BK153" i="24"/>
  <c r="BL153" i="24"/>
  <c r="BM153" i="24"/>
  <c r="BN153" i="24"/>
  <c r="BP153" i="24"/>
  <c r="BQ153" i="24"/>
  <c r="BR153" i="24"/>
  <c r="BS153" i="24"/>
  <c r="BT153" i="24"/>
  <c r="BU153" i="24"/>
  <c r="BV153" i="24"/>
  <c r="BX153" i="24"/>
  <c r="BY153" i="24"/>
  <c r="BZ153" i="24"/>
  <c r="CA153" i="24"/>
  <c r="CB153" i="24"/>
  <c r="CC153" i="24"/>
  <c r="CD153" i="24"/>
  <c r="CE153" i="24"/>
  <c r="CF153" i="24"/>
  <c r="CG153" i="24"/>
  <c r="CH153" i="24"/>
  <c r="CI153" i="24"/>
  <c r="CJ153" i="24"/>
  <c r="CK153" i="24"/>
  <c r="CL153" i="24"/>
  <c r="AX154" i="24"/>
  <c r="AY154" i="24"/>
  <c r="AZ154" i="24"/>
  <c r="BA154" i="24"/>
  <c r="BB154" i="24"/>
  <c r="BC154" i="24"/>
  <c r="BD154" i="24"/>
  <c r="BE154" i="24"/>
  <c r="BF154" i="24"/>
  <c r="BG154" i="24"/>
  <c r="BH154" i="24"/>
  <c r="BI154" i="24"/>
  <c r="BK154" i="24"/>
  <c r="BL154" i="24"/>
  <c r="BM154" i="24"/>
  <c r="BN154" i="24"/>
  <c r="BP154" i="24"/>
  <c r="BQ154" i="24"/>
  <c r="BR154" i="24"/>
  <c r="BS154" i="24"/>
  <c r="BT154" i="24"/>
  <c r="BU154" i="24"/>
  <c r="BV154" i="24"/>
  <c r="BX154" i="24"/>
  <c r="BY154" i="24"/>
  <c r="BZ154" i="24"/>
  <c r="CA154" i="24"/>
  <c r="CB154" i="24"/>
  <c r="CC154" i="24"/>
  <c r="CD154" i="24"/>
  <c r="CE154" i="24"/>
  <c r="CF154" i="24"/>
  <c r="CG154" i="24"/>
  <c r="CH154" i="24"/>
  <c r="CI154" i="24"/>
  <c r="CJ154" i="24"/>
  <c r="CK154" i="24"/>
  <c r="CL154" i="24"/>
  <c r="AX155" i="24"/>
  <c r="AY155" i="24"/>
  <c r="AZ155" i="24"/>
  <c r="BA155" i="24"/>
  <c r="BB155" i="24"/>
  <c r="BC155" i="24"/>
  <c r="BD155" i="24"/>
  <c r="BE155" i="24"/>
  <c r="BF155" i="24"/>
  <c r="BG155" i="24"/>
  <c r="BH155" i="24"/>
  <c r="BI155" i="24"/>
  <c r="BK155" i="24"/>
  <c r="BL155" i="24"/>
  <c r="BM155" i="24"/>
  <c r="BN155" i="24"/>
  <c r="BP155" i="24"/>
  <c r="BQ155" i="24"/>
  <c r="BR155" i="24"/>
  <c r="BS155" i="24"/>
  <c r="BT155" i="24"/>
  <c r="BU155" i="24"/>
  <c r="BV155" i="24"/>
  <c r="BX155" i="24"/>
  <c r="BY155" i="24"/>
  <c r="BZ155" i="24"/>
  <c r="CA155" i="24"/>
  <c r="CB155" i="24"/>
  <c r="CC155" i="24"/>
  <c r="CD155" i="24"/>
  <c r="CE155" i="24"/>
  <c r="CF155" i="24"/>
  <c r="CG155" i="24"/>
  <c r="CH155" i="24"/>
  <c r="CI155" i="24"/>
  <c r="CJ155" i="24"/>
  <c r="CK155" i="24"/>
  <c r="CL155" i="24"/>
  <c r="AX156" i="24"/>
  <c r="AY156" i="24"/>
  <c r="AZ156" i="24"/>
  <c r="BA156" i="24"/>
  <c r="BB156" i="24"/>
  <c r="BC156" i="24"/>
  <c r="BD156" i="24"/>
  <c r="BE156" i="24"/>
  <c r="BF156" i="24"/>
  <c r="BG156" i="24"/>
  <c r="BH156" i="24"/>
  <c r="BI156" i="24"/>
  <c r="BK156" i="24"/>
  <c r="BL156" i="24"/>
  <c r="BM156" i="24"/>
  <c r="BN156" i="24"/>
  <c r="BP156" i="24"/>
  <c r="BQ156" i="24"/>
  <c r="BR156" i="24"/>
  <c r="BS156" i="24"/>
  <c r="BT156" i="24"/>
  <c r="BU156" i="24"/>
  <c r="BV156" i="24"/>
  <c r="BX156" i="24"/>
  <c r="BY156" i="24"/>
  <c r="BZ156" i="24"/>
  <c r="CA156" i="24"/>
  <c r="CB156" i="24"/>
  <c r="CC156" i="24"/>
  <c r="CD156" i="24"/>
  <c r="CE156" i="24"/>
  <c r="CF156" i="24"/>
  <c r="CG156" i="24"/>
  <c r="CH156" i="24"/>
  <c r="CI156" i="24"/>
  <c r="CJ156" i="24"/>
  <c r="CK156" i="24"/>
  <c r="CL156" i="24"/>
  <c r="AX157" i="24"/>
  <c r="AY157" i="24"/>
  <c r="AZ157" i="24"/>
  <c r="BA157" i="24"/>
  <c r="BB157" i="24"/>
  <c r="BC157" i="24"/>
  <c r="BD157" i="24"/>
  <c r="BE157" i="24"/>
  <c r="BF157" i="24"/>
  <c r="BG157" i="24"/>
  <c r="BH157" i="24"/>
  <c r="BI157" i="24"/>
  <c r="BK157" i="24"/>
  <c r="BL157" i="24"/>
  <c r="BM157" i="24"/>
  <c r="BN157" i="24"/>
  <c r="BP157" i="24"/>
  <c r="BQ157" i="24"/>
  <c r="BR157" i="24"/>
  <c r="BS157" i="24"/>
  <c r="BT157" i="24"/>
  <c r="BU157" i="24"/>
  <c r="BV157" i="24"/>
  <c r="BX157" i="24"/>
  <c r="BY157" i="24"/>
  <c r="BZ157" i="24"/>
  <c r="CA157" i="24"/>
  <c r="CB157" i="24"/>
  <c r="CC157" i="24"/>
  <c r="CD157" i="24"/>
  <c r="CE157" i="24"/>
  <c r="CF157" i="24"/>
  <c r="CG157" i="24"/>
  <c r="CH157" i="24"/>
  <c r="CI157" i="24"/>
  <c r="CJ157" i="24"/>
  <c r="CK157" i="24"/>
  <c r="CL157" i="24"/>
  <c r="AX158" i="24"/>
  <c r="AY158" i="24"/>
  <c r="AZ158" i="24"/>
  <c r="BA158" i="24"/>
  <c r="BB158" i="24"/>
  <c r="BC158" i="24"/>
  <c r="BD158" i="24"/>
  <c r="BE158" i="24"/>
  <c r="BF158" i="24"/>
  <c r="BG158" i="24"/>
  <c r="BH158" i="24"/>
  <c r="BI158" i="24"/>
  <c r="BK158" i="24"/>
  <c r="BL158" i="24"/>
  <c r="BM158" i="24"/>
  <c r="BN158" i="24"/>
  <c r="BP158" i="24"/>
  <c r="BQ158" i="24"/>
  <c r="BR158" i="24"/>
  <c r="BS158" i="24"/>
  <c r="BT158" i="24"/>
  <c r="BU158" i="24"/>
  <c r="BV158" i="24"/>
  <c r="BX158" i="24"/>
  <c r="BY158" i="24"/>
  <c r="BZ158" i="24"/>
  <c r="CA158" i="24"/>
  <c r="CB158" i="24"/>
  <c r="CC158" i="24"/>
  <c r="CD158" i="24"/>
  <c r="CE158" i="24"/>
  <c r="CF158" i="24"/>
  <c r="CG158" i="24"/>
  <c r="CH158" i="24"/>
  <c r="CI158" i="24"/>
  <c r="CJ158" i="24"/>
  <c r="CK158" i="24"/>
  <c r="CL158" i="24"/>
  <c r="AX159" i="24"/>
  <c r="AY159" i="24"/>
  <c r="AZ159" i="24"/>
  <c r="BA159" i="24"/>
  <c r="BB159" i="24"/>
  <c r="BC159" i="24"/>
  <c r="BD159" i="24"/>
  <c r="BE159" i="24"/>
  <c r="BF159" i="24"/>
  <c r="BG159" i="24"/>
  <c r="BH159" i="24"/>
  <c r="BI159" i="24"/>
  <c r="BK159" i="24"/>
  <c r="BL159" i="24"/>
  <c r="BM159" i="24"/>
  <c r="BN159" i="24"/>
  <c r="BP159" i="24"/>
  <c r="BQ159" i="24"/>
  <c r="BR159" i="24"/>
  <c r="BS159" i="24"/>
  <c r="BT159" i="24"/>
  <c r="BU159" i="24"/>
  <c r="BV159" i="24"/>
  <c r="BX159" i="24"/>
  <c r="BY159" i="24"/>
  <c r="BZ159" i="24"/>
  <c r="CA159" i="24"/>
  <c r="CB159" i="24"/>
  <c r="CC159" i="24"/>
  <c r="CD159" i="24"/>
  <c r="CE159" i="24"/>
  <c r="CF159" i="24"/>
  <c r="CG159" i="24"/>
  <c r="CH159" i="24"/>
  <c r="CI159" i="24"/>
  <c r="CJ159" i="24"/>
  <c r="CK159" i="24"/>
  <c r="CL159" i="24"/>
  <c r="AX160" i="24"/>
  <c r="AY160" i="24"/>
  <c r="AZ160" i="24"/>
  <c r="BA160" i="24"/>
  <c r="BB160" i="24"/>
  <c r="BC160" i="24"/>
  <c r="BD160" i="24"/>
  <c r="BE160" i="24"/>
  <c r="BF160" i="24"/>
  <c r="BG160" i="24"/>
  <c r="BH160" i="24"/>
  <c r="BI160" i="24"/>
  <c r="BK160" i="24"/>
  <c r="BL160" i="24"/>
  <c r="BM160" i="24"/>
  <c r="BN160" i="24"/>
  <c r="BP160" i="24"/>
  <c r="BQ160" i="24"/>
  <c r="BR160" i="24"/>
  <c r="BS160" i="24"/>
  <c r="BT160" i="24"/>
  <c r="BU160" i="24"/>
  <c r="BV160" i="24"/>
  <c r="BX160" i="24"/>
  <c r="BY160" i="24"/>
  <c r="BZ160" i="24"/>
  <c r="CA160" i="24"/>
  <c r="CB160" i="24"/>
  <c r="CC160" i="24"/>
  <c r="CD160" i="24"/>
  <c r="CE160" i="24"/>
  <c r="CF160" i="24"/>
  <c r="CG160" i="24"/>
  <c r="CH160" i="24"/>
  <c r="CI160" i="24"/>
  <c r="CJ160" i="24"/>
  <c r="CK160" i="24"/>
  <c r="CL160" i="24"/>
  <c r="AX161" i="24"/>
  <c r="AY161" i="24"/>
  <c r="AZ161" i="24"/>
  <c r="BA161" i="24"/>
  <c r="BB161" i="24"/>
  <c r="BC161" i="24"/>
  <c r="BD161" i="24"/>
  <c r="BE161" i="24"/>
  <c r="BF161" i="24"/>
  <c r="BG161" i="24"/>
  <c r="BH161" i="24"/>
  <c r="BI161" i="24"/>
  <c r="BK161" i="24"/>
  <c r="BL161" i="24"/>
  <c r="BM161" i="24"/>
  <c r="BN161" i="24"/>
  <c r="BP161" i="24"/>
  <c r="BQ161" i="24"/>
  <c r="BR161" i="24"/>
  <c r="BS161" i="24"/>
  <c r="BT161" i="24"/>
  <c r="BU161" i="24"/>
  <c r="BV161" i="24"/>
  <c r="BX161" i="24"/>
  <c r="BY161" i="24"/>
  <c r="BZ161" i="24"/>
  <c r="CA161" i="24"/>
  <c r="CB161" i="24"/>
  <c r="CC161" i="24"/>
  <c r="CD161" i="24"/>
  <c r="CE161" i="24"/>
  <c r="CF161" i="24"/>
  <c r="CG161" i="24"/>
  <c r="CH161" i="24"/>
  <c r="CI161" i="24"/>
  <c r="CJ161" i="24"/>
  <c r="CK161" i="24"/>
  <c r="CL161" i="24"/>
  <c r="AX162" i="24"/>
  <c r="AY162" i="24"/>
  <c r="AZ162" i="24"/>
  <c r="BA162" i="24"/>
  <c r="BB162" i="24"/>
  <c r="BC162" i="24"/>
  <c r="BD162" i="24"/>
  <c r="BE162" i="24"/>
  <c r="BF162" i="24"/>
  <c r="BG162" i="24"/>
  <c r="BH162" i="24"/>
  <c r="BI162" i="24"/>
  <c r="BK162" i="24"/>
  <c r="BL162" i="24"/>
  <c r="BM162" i="24"/>
  <c r="BN162" i="24"/>
  <c r="BP162" i="24"/>
  <c r="BQ162" i="24"/>
  <c r="BR162" i="24"/>
  <c r="BS162" i="24"/>
  <c r="BT162" i="24"/>
  <c r="BU162" i="24"/>
  <c r="BV162" i="24"/>
  <c r="BX162" i="24"/>
  <c r="BY162" i="24"/>
  <c r="BZ162" i="24"/>
  <c r="CA162" i="24"/>
  <c r="CB162" i="24"/>
  <c r="CC162" i="24"/>
  <c r="CD162" i="24"/>
  <c r="CE162" i="24"/>
  <c r="CF162" i="24"/>
  <c r="CG162" i="24"/>
  <c r="CH162" i="24"/>
  <c r="CI162" i="24"/>
  <c r="CJ162" i="24"/>
  <c r="CK162" i="24"/>
  <c r="CL162" i="24"/>
  <c r="AX163" i="24"/>
  <c r="AY163" i="24"/>
  <c r="AZ163" i="24"/>
  <c r="BA163" i="24"/>
  <c r="BB163" i="24"/>
  <c r="BC163" i="24"/>
  <c r="BD163" i="24"/>
  <c r="BE163" i="24"/>
  <c r="BF163" i="24"/>
  <c r="BG163" i="24"/>
  <c r="BH163" i="24"/>
  <c r="BI163" i="24"/>
  <c r="BK163" i="24"/>
  <c r="BL163" i="24"/>
  <c r="BM163" i="24"/>
  <c r="BN163" i="24"/>
  <c r="BP163" i="24"/>
  <c r="BQ163" i="24"/>
  <c r="BR163" i="24"/>
  <c r="BS163" i="24"/>
  <c r="BT163" i="24"/>
  <c r="BU163" i="24"/>
  <c r="BV163" i="24"/>
  <c r="BX163" i="24"/>
  <c r="BY163" i="24"/>
  <c r="BZ163" i="24"/>
  <c r="CA163" i="24"/>
  <c r="CB163" i="24"/>
  <c r="CC163" i="24"/>
  <c r="CD163" i="24"/>
  <c r="CE163" i="24"/>
  <c r="CF163" i="24"/>
  <c r="CG163" i="24"/>
  <c r="CH163" i="24"/>
  <c r="CI163" i="24"/>
  <c r="CJ163" i="24"/>
  <c r="CK163" i="24"/>
  <c r="CL163" i="24"/>
  <c r="AX164" i="24"/>
  <c r="AY164" i="24"/>
  <c r="AZ164" i="24"/>
  <c r="BA164" i="24"/>
  <c r="BB164" i="24"/>
  <c r="BC164" i="24"/>
  <c r="BD164" i="24"/>
  <c r="BE164" i="24"/>
  <c r="BF164" i="24"/>
  <c r="BG164" i="24"/>
  <c r="BH164" i="24"/>
  <c r="BI164" i="24"/>
  <c r="BK164" i="24"/>
  <c r="BL164" i="24"/>
  <c r="BM164" i="24"/>
  <c r="BN164" i="24"/>
  <c r="BP164" i="24"/>
  <c r="BQ164" i="24"/>
  <c r="BR164" i="24"/>
  <c r="BS164" i="24"/>
  <c r="BT164" i="24"/>
  <c r="BU164" i="24"/>
  <c r="BV164" i="24"/>
  <c r="BX164" i="24"/>
  <c r="BY164" i="24"/>
  <c r="BZ164" i="24"/>
  <c r="CA164" i="24"/>
  <c r="CB164" i="24"/>
  <c r="CC164" i="24"/>
  <c r="CD164" i="24"/>
  <c r="CE164" i="24"/>
  <c r="CF164" i="24"/>
  <c r="CG164" i="24"/>
  <c r="CH164" i="24"/>
  <c r="CI164" i="24"/>
  <c r="CJ164" i="24"/>
  <c r="CK164" i="24"/>
  <c r="CL164" i="24"/>
  <c r="AX165" i="24"/>
  <c r="AY165" i="24"/>
  <c r="AZ165" i="24"/>
  <c r="BA165" i="24"/>
  <c r="BB165" i="24"/>
  <c r="BC165" i="24"/>
  <c r="BD165" i="24"/>
  <c r="BE165" i="24"/>
  <c r="BF165" i="24"/>
  <c r="BG165" i="24"/>
  <c r="BH165" i="24"/>
  <c r="BI165" i="24"/>
  <c r="BK165" i="24"/>
  <c r="BL165" i="24"/>
  <c r="BM165" i="24"/>
  <c r="BN165" i="24"/>
  <c r="BP165" i="24"/>
  <c r="BQ165" i="24"/>
  <c r="BR165" i="24"/>
  <c r="BS165" i="24"/>
  <c r="BT165" i="24"/>
  <c r="BU165" i="24"/>
  <c r="BV165" i="24"/>
  <c r="BX165" i="24"/>
  <c r="BY165" i="24"/>
  <c r="BZ165" i="24"/>
  <c r="CA165" i="24"/>
  <c r="CB165" i="24"/>
  <c r="CC165" i="24"/>
  <c r="CD165" i="24"/>
  <c r="CE165" i="24"/>
  <c r="CF165" i="24"/>
  <c r="CG165" i="24"/>
  <c r="CH165" i="24"/>
  <c r="CI165" i="24"/>
  <c r="CJ165" i="24"/>
  <c r="CK165" i="24"/>
  <c r="CL165" i="24"/>
  <c r="AX166" i="24"/>
  <c r="AY166" i="24"/>
  <c r="AZ166" i="24"/>
  <c r="BA166" i="24"/>
  <c r="BB166" i="24"/>
  <c r="BC166" i="24"/>
  <c r="BD166" i="24"/>
  <c r="BE166" i="24"/>
  <c r="BF166" i="24"/>
  <c r="BG166" i="24"/>
  <c r="BH166" i="24"/>
  <c r="BI166" i="24"/>
  <c r="BK166" i="24"/>
  <c r="BL166" i="24"/>
  <c r="BM166" i="24"/>
  <c r="BN166" i="24"/>
  <c r="BP166" i="24"/>
  <c r="BQ166" i="24"/>
  <c r="BR166" i="24"/>
  <c r="BS166" i="24"/>
  <c r="BT166" i="24"/>
  <c r="BU166" i="24"/>
  <c r="BV166" i="24"/>
  <c r="BX166" i="24"/>
  <c r="BY166" i="24"/>
  <c r="BZ166" i="24"/>
  <c r="CA166" i="24"/>
  <c r="CB166" i="24"/>
  <c r="CC166" i="24"/>
  <c r="CD166" i="24"/>
  <c r="CE166" i="24"/>
  <c r="CF166" i="24"/>
  <c r="CG166" i="24"/>
  <c r="CH166" i="24"/>
  <c r="CI166" i="24"/>
  <c r="CJ166" i="24"/>
  <c r="CK166" i="24"/>
  <c r="CL166" i="24"/>
  <c r="AX167" i="24"/>
  <c r="AY167" i="24"/>
  <c r="AZ167" i="24"/>
  <c r="BA167" i="24"/>
  <c r="BB167" i="24"/>
  <c r="BC167" i="24"/>
  <c r="BD167" i="24"/>
  <c r="BE167" i="24"/>
  <c r="BF167" i="24"/>
  <c r="BG167" i="24"/>
  <c r="BH167" i="24"/>
  <c r="BI167" i="24"/>
  <c r="BK167" i="24"/>
  <c r="BL167" i="24"/>
  <c r="BM167" i="24"/>
  <c r="BN167" i="24"/>
  <c r="BP167" i="24"/>
  <c r="BQ167" i="24"/>
  <c r="BR167" i="24"/>
  <c r="BS167" i="24"/>
  <c r="BT167" i="24"/>
  <c r="BU167" i="24"/>
  <c r="BV167" i="24"/>
  <c r="BX167" i="24"/>
  <c r="BY167" i="24"/>
  <c r="BZ167" i="24"/>
  <c r="CA167" i="24"/>
  <c r="CB167" i="24"/>
  <c r="CC167" i="24"/>
  <c r="CD167" i="24"/>
  <c r="CE167" i="24"/>
  <c r="CF167" i="24"/>
  <c r="CG167" i="24"/>
  <c r="CH167" i="24"/>
  <c r="CI167" i="24"/>
  <c r="CJ167" i="24"/>
  <c r="CK167" i="24"/>
  <c r="CL167" i="24"/>
  <c r="AX168" i="24"/>
  <c r="AY168" i="24"/>
  <c r="AZ168" i="24"/>
  <c r="BA168" i="24"/>
  <c r="BB168" i="24"/>
  <c r="BC168" i="24"/>
  <c r="BD168" i="24"/>
  <c r="BE168" i="24"/>
  <c r="BF168" i="24"/>
  <c r="BG168" i="24"/>
  <c r="BH168" i="24"/>
  <c r="BI168" i="24"/>
  <c r="BK168" i="24"/>
  <c r="BL168" i="24"/>
  <c r="BM168" i="24"/>
  <c r="BN168" i="24"/>
  <c r="BP168" i="24"/>
  <c r="BQ168" i="24"/>
  <c r="BR168" i="24"/>
  <c r="BS168" i="24"/>
  <c r="BT168" i="24"/>
  <c r="BU168" i="24"/>
  <c r="BV168" i="24"/>
  <c r="BX168" i="24"/>
  <c r="BY168" i="24"/>
  <c r="BZ168" i="24"/>
  <c r="CA168" i="24"/>
  <c r="CB168" i="24"/>
  <c r="CC168" i="24"/>
  <c r="CD168" i="24"/>
  <c r="CE168" i="24"/>
  <c r="CF168" i="24"/>
  <c r="CG168" i="24"/>
  <c r="CH168" i="24"/>
  <c r="CI168" i="24"/>
  <c r="CJ168" i="24"/>
  <c r="CK168" i="24"/>
  <c r="CL168" i="24"/>
  <c r="AX169" i="24"/>
  <c r="AY169" i="24"/>
  <c r="AZ169" i="24"/>
  <c r="BA169" i="24"/>
  <c r="BB169" i="24"/>
  <c r="BC169" i="24"/>
  <c r="BD169" i="24"/>
  <c r="BE169" i="24"/>
  <c r="BF169" i="24"/>
  <c r="BG169" i="24"/>
  <c r="BH169" i="24"/>
  <c r="BI169" i="24"/>
  <c r="BK169" i="24"/>
  <c r="BL169" i="24"/>
  <c r="BM169" i="24"/>
  <c r="BN169" i="24"/>
  <c r="BP169" i="24"/>
  <c r="BQ169" i="24"/>
  <c r="BR169" i="24"/>
  <c r="BS169" i="24"/>
  <c r="BT169" i="24"/>
  <c r="BU169" i="24"/>
  <c r="BV169" i="24"/>
  <c r="BX169" i="24"/>
  <c r="BY169" i="24"/>
  <c r="BZ169" i="24"/>
  <c r="CA169" i="24"/>
  <c r="CB169" i="24"/>
  <c r="CC169" i="24"/>
  <c r="CD169" i="24"/>
  <c r="CE169" i="24"/>
  <c r="CF169" i="24"/>
  <c r="CG169" i="24"/>
  <c r="CH169" i="24"/>
  <c r="CI169" i="24"/>
  <c r="CJ169" i="24"/>
  <c r="CK169" i="24"/>
  <c r="CL169" i="24"/>
  <c r="AX170" i="24"/>
  <c r="AY170" i="24"/>
  <c r="AZ170" i="24"/>
  <c r="BA170" i="24"/>
  <c r="BB170" i="24"/>
  <c r="BC170" i="24"/>
  <c r="BD170" i="24"/>
  <c r="BE170" i="24"/>
  <c r="BF170" i="24"/>
  <c r="BG170" i="24"/>
  <c r="BH170" i="24"/>
  <c r="BI170" i="24"/>
  <c r="BK170" i="24"/>
  <c r="BL170" i="24"/>
  <c r="BM170" i="24"/>
  <c r="BN170" i="24"/>
  <c r="BP170" i="24"/>
  <c r="BQ170" i="24"/>
  <c r="BR170" i="24"/>
  <c r="BS170" i="24"/>
  <c r="BT170" i="24"/>
  <c r="BU170" i="24"/>
  <c r="BV170" i="24"/>
  <c r="BX170" i="24"/>
  <c r="BY170" i="24"/>
  <c r="BZ170" i="24"/>
  <c r="CA170" i="24"/>
  <c r="CB170" i="24"/>
  <c r="CC170" i="24"/>
  <c r="CD170" i="24"/>
  <c r="CE170" i="24"/>
  <c r="CF170" i="24"/>
  <c r="CG170" i="24"/>
  <c r="CH170" i="24"/>
  <c r="CI170" i="24"/>
  <c r="CJ170" i="24"/>
  <c r="CK170" i="24"/>
  <c r="CL170" i="24"/>
  <c r="AX171" i="24"/>
  <c r="AY171" i="24"/>
  <c r="AZ171" i="24"/>
  <c r="BA171" i="24"/>
  <c r="BB171" i="24"/>
  <c r="BC171" i="24"/>
  <c r="BD171" i="24"/>
  <c r="BE171" i="24"/>
  <c r="BF171" i="24"/>
  <c r="BG171" i="24"/>
  <c r="BH171" i="24"/>
  <c r="BI171" i="24"/>
  <c r="BK171" i="24"/>
  <c r="BL171" i="24"/>
  <c r="BM171" i="24"/>
  <c r="BN171" i="24"/>
  <c r="BP171" i="24"/>
  <c r="BQ171" i="24"/>
  <c r="BR171" i="24"/>
  <c r="BS171" i="24"/>
  <c r="BT171" i="24"/>
  <c r="BU171" i="24"/>
  <c r="BV171" i="24"/>
  <c r="BX171" i="24"/>
  <c r="BY171" i="24"/>
  <c r="BZ171" i="24"/>
  <c r="CA171" i="24"/>
  <c r="CB171" i="24"/>
  <c r="CC171" i="24"/>
  <c r="CD171" i="24"/>
  <c r="CE171" i="24"/>
  <c r="CF171" i="24"/>
  <c r="CG171" i="24"/>
  <c r="CH171" i="24"/>
  <c r="CI171" i="24"/>
  <c r="CJ171" i="24"/>
  <c r="CK171" i="24"/>
  <c r="CL171" i="24"/>
  <c r="AX172" i="24"/>
  <c r="AY172" i="24"/>
  <c r="AZ172" i="24"/>
  <c r="BA172" i="24"/>
  <c r="BB172" i="24"/>
  <c r="BC172" i="24"/>
  <c r="BD172" i="24"/>
  <c r="BE172" i="24"/>
  <c r="BF172" i="24"/>
  <c r="BG172" i="24"/>
  <c r="BH172" i="24"/>
  <c r="BI172" i="24"/>
  <c r="BK172" i="24"/>
  <c r="BL172" i="24"/>
  <c r="BM172" i="24"/>
  <c r="BN172" i="24"/>
  <c r="BP172" i="24"/>
  <c r="BQ172" i="24"/>
  <c r="BR172" i="24"/>
  <c r="BS172" i="24"/>
  <c r="BT172" i="24"/>
  <c r="BU172" i="24"/>
  <c r="BV172" i="24"/>
  <c r="BX172" i="24"/>
  <c r="BY172" i="24"/>
  <c r="BZ172" i="24"/>
  <c r="CA172" i="24"/>
  <c r="CB172" i="24"/>
  <c r="CC172" i="24"/>
  <c r="CD172" i="24"/>
  <c r="CE172" i="24"/>
  <c r="CF172" i="24"/>
  <c r="CG172" i="24"/>
  <c r="CH172" i="24"/>
  <c r="CI172" i="24"/>
  <c r="CJ172" i="24"/>
  <c r="CK172" i="24"/>
  <c r="CL172" i="24"/>
  <c r="AX173" i="24"/>
  <c r="AY173" i="24"/>
  <c r="AZ173" i="24"/>
  <c r="BA173" i="24"/>
  <c r="BB173" i="24"/>
  <c r="BC173" i="24"/>
  <c r="BD173" i="24"/>
  <c r="BE173" i="24"/>
  <c r="BF173" i="24"/>
  <c r="BG173" i="24"/>
  <c r="BH173" i="24"/>
  <c r="BI173" i="24"/>
  <c r="BK173" i="24"/>
  <c r="BL173" i="24"/>
  <c r="BM173" i="24"/>
  <c r="BN173" i="24"/>
  <c r="BP173" i="24"/>
  <c r="BQ173" i="24"/>
  <c r="BR173" i="24"/>
  <c r="BS173" i="24"/>
  <c r="BT173" i="24"/>
  <c r="BU173" i="24"/>
  <c r="BV173" i="24"/>
  <c r="BX173" i="24"/>
  <c r="BY173" i="24"/>
  <c r="BZ173" i="24"/>
  <c r="CA173" i="24"/>
  <c r="CB173" i="24"/>
  <c r="CC173" i="24"/>
  <c r="CD173" i="24"/>
  <c r="CE173" i="24"/>
  <c r="CF173" i="24"/>
  <c r="CG173" i="24"/>
  <c r="CH173" i="24"/>
  <c r="CI173" i="24"/>
  <c r="CJ173" i="24"/>
  <c r="CK173" i="24"/>
  <c r="CL173" i="24"/>
  <c r="AX174" i="24"/>
  <c r="AY174" i="24"/>
  <c r="AZ174" i="24"/>
  <c r="BA174" i="24"/>
  <c r="BB174" i="24"/>
  <c r="BC174" i="24"/>
  <c r="BD174" i="24"/>
  <c r="BE174" i="24"/>
  <c r="BF174" i="24"/>
  <c r="BG174" i="24"/>
  <c r="BH174" i="24"/>
  <c r="BI174" i="24"/>
  <c r="BK174" i="24"/>
  <c r="BL174" i="24"/>
  <c r="BM174" i="24"/>
  <c r="BN174" i="24"/>
  <c r="BP174" i="24"/>
  <c r="BQ174" i="24"/>
  <c r="BR174" i="24"/>
  <c r="BS174" i="24"/>
  <c r="BT174" i="24"/>
  <c r="BU174" i="24"/>
  <c r="BV174" i="24"/>
  <c r="BX174" i="24"/>
  <c r="BY174" i="24"/>
  <c r="BZ174" i="24"/>
  <c r="CA174" i="24"/>
  <c r="CB174" i="24"/>
  <c r="CC174" i="24"/>
  <c r="CD174" i="24"/>
  <c r="CE174" i="24"/>
  <c r="CF174" i="24"/>
  <c r="CG174" i="24"/>
  <c r="CH174" i="24"/>
  <c r="CI174" i="24"/>
  <c r="CJ174" i="24"/>
  <c r="CK174" i="24"/>
  <c r="CL174" i="24"/>
  <c r="AX175" i="24"/>
  <c r="AY175" i="24"/>
  <c r="AZ175" i="24"/>
  <c r="BA175" i="24"/>
  <c r="BB175" i="24"/>
  <c r="BC175" i="24"/>
  <c r="BD175" i="24"/>
  <c r="BE175" i="24"/>
  <c r="BF175" i="24"/>
  <c r="BG175" i="24"/>
  <c r="BH175" i="24"/>
  <c r="BI175" i="24"/>
  <c r="BK175" i="24"/>
  <c r="BL175" i="24"/>
  <c r="BM175" i="24"/>
  <c r="BN175" i="24"/>
  <c r="BP175" i="24"/>
  <c r="BQ175" i="24"/>
  <c r="BR175" i="24"/>
  <c r="BS175" i="24"/>
  <c r="BT175" i="24"/>
  <c r="BU175" i="24"/>
  <c r="BV175" i="24"/>
  <c r="BX175" i="24"/>
  <c r="BY175" i="24"/>
  <c r="BZ175" i="24"/>
  <c r="CA175" i="24"/>
  <c r="CB175" i="24"/>
  <c r="CC175" i="24"/>
  <c r="CD175" i="24"/>
  <c r="CE175" i="24"/>
  <c r="CF175" i="24"/>
  <c r="CG175" i="24"/>
  <c r="CH175" i="24"/>
  <c r="CI175" i="24"/>
  <c r="CJ175" i="24"/>
  <c r="CK175" i="24"/>
  <c r="CL175" i="24"/>
  <c r="AX176" i="24"/>
  <c r="AY176" i="24"/>
  <c r="AZ176" i="24"/>
  <c r="BA176" i="24"/>
  <c r="BB176" i="24"/>
  <c r="BC176" i="24"/>
  <c r="BD176" i="24"/>
  <c r="BE176" i="24"/>
  <c r="BF176" i="24"/>
  <c r="BG176" i="24"/>
  <c r="BH176" i="24"/>
  <c r="BI176" i="24"/>
  <c r="BK176" i="24"/>
  <c r="BL176" i="24"/>
  <c r="BM176" i="24"/>
  <c r="BN176" i="24"/>
  <c r="BP176" i="24"/>
  <c r="BQ176" i="24"/>
  <c r="BR176" i="24"/>
  <c r="BS176" i="24"/>
  <c r="BT176" i="24"/>
  <c r="BU176" i="24"/>
  <c r="BV176" i="24"/>
  <c r="BX176" i="24"/>
  <c r="BY176" i="24"/>
  <c r="BZ176" i="24"/>
  <c r="CA176" i="24"/>
  <c r="CB176" i="24"/>
  <c r="CC176" i="24"/>
  <c r="CD176" i="24"/>
  <c r="CE176" i="24"/>
  <c r="CF176" i="24"/>
  <c r="CG176" i="24"/>
  <c r="CH176" i="24"/>
  <c r="CI176" i="24"/>
  <c r="CJ176" i="24"/>
  <c r="CK176" i="24"/>
  <c r="CL176" i="24"/>
  <c r="AX177" i="24"/>
  <c r="AY177" i="24"/>
  <c r="AZ177" i="24"/>
  <c r="BA177" i="24"/>
  <c r="BB177" i="24"/>
  <c r="BC177" i="24"/>
  <c r="BD177" i="24"/>
  <c r="BE177" i="24"/>
  <c r="BF177" i="24"/>
  <c r="BG177" i="24"/>
  <c r="BH177" i="24"/>
  <c r="BI177" i="24"/>
  <c r="BK177" i="24"/>
  <c r="BL177" i="24"/>
  <c r="BM177" i="24"/>
  <c r="BN177" i="24"/>
  <c r="BP177" i="24"/>
  <c r="BQ177" i="24"/>
  <c r="BR177" i="24"/>
  <c r="BS177" i="24"/>
  <c r="BT177" i="24"/>
  <c r="BU177" i="24"/>
  <c r="BV177" i="24"/>
  <c r="BX177" i="24"/>
  <c r="BY177" i="24"/>
  <c r="BZ177" i="24"/>
  <c r="CA177" i="24"/>
  <c r="CB177" i="24"/>
  <c r="CC177" i="24"/>
  <c r="CD177" i="24"/>
  <c r="CE177" i="24"/>
  <c r="CF177" i="24"/>
  <c r="CG177" i="24"/>
  <c r="CH177" i="24"/>
  <c r="CI177" i="24"/>
  <c r="CJ177" i="24"/>
  <c r="CK177" i="24"/>
  <c r="CL177" i="24"/>
  <c r="AX178" i="24"/>
  <c r="AY178" i="24"/>
  <c r="AZ178" i="24"/>
  <c r="BA178" i="24"/>
  <c r="BB178" i="24"/>
  <c r="BC178" i="24"/>
  <c r="BD178" i="24"/>
  <c r="BE178" i="24"/>
  <c r="BF178" i="24"/>
  <c r="BG178" i="24"/>
  <c r="BH178" i="24"/>
  <c r="BI178" i="24"/>
  <c r="BK178" i="24"/>
  <c r="BL178" i="24"/>
  <c r="BM178" i="24"/>
  <c r="BN178" i="24"/>
  <c r="BP178" i="24"/>
  <c r="BQ178" i="24"/>
  <c r="BR178" i="24"/>
  <c r="BS178" i="24"/>
  <c r="BT178" i="24"/>
  <c r="BU178" i="24"/>
  <c r="BV178" i="24"/>
  <c r="BX178" i="24"/>
  <c r="BY178" i="24"/>
  <c r="BZ178" i="24"/>
  <c r="CA178" i="24"/>
  <c r="CB178" i="24"/>
  <c r="CC178" i="24"/>
  <c r="CD178" i="24"/>
  <c r="CE178" i="24"/>
  <c r="CF178" i="24"/>
  <c r="CG178" i="24"/>
  <c r="CH178" i="24"/>
  <c r="CI178" i="24"/>
  <c r="CJ178" i="24"/>
  <c r="CK178" i="24"/>
  <c r="CL178" i="24"/>
  <c r="AX179" i="24"/>
  <c r="AY179" i="24"/>
  <c r="AZ179" i="24"/>
  <c r="BA179" i="24"/>
  <c r="BB179" i="24"/>
  <c r="BC179" i="24"/>
  <c r="BD179" i="24"/>
  <c r="BE179" i="24"/>
  <c r="BF179" i="24"/>
  <c r="BG179" i="24"/>
  <c r="BH179" i="24"/>
  <c r="BI179" i="24"/>
  <c r="BK179" i="24"/>
  <c r="BL179" i="24"/>
  <c r="BM179" i="24"/>
  <c r="BN179" i="24"/>
  <c r="BP179" i="24"/>
  <c r="BQ179" i="24"/>
  <c r="BR179" i="24"/>
  <c r="BS179" i="24"/>
  <c r="BT179" i="24"/>
  <c r="BU179" i="24"/>
  <c r="BV179" i="24"/>
  <c r="BX179" i="24"/>
  <c r="BY179" i="24"/>
  <c r="BZ179" i="24"/>
  <c r="CA179" i="24"/>
  <c r="CB179" i="24"/>
  <c r="CC179" i="24"/>
  <c r="CD179" i="24"/>
  <c r="CE179" i="24"/>
  <c r="CF179" i="24"/>
  <c r="CG179" i="24"/>
  <c r="CH179" i="24"/>
  <c r="CI179" i="24"/>
  <c r="CJ179" i="24"/>
  <c r="CK179" i="24"/>
  <c r="CL179" i="24"/>
  <c r="AX180" i="24"/>
  <c r="AY180" i="24"/>
  <c r="AZ180" i="24"/>
  <c r="BA180" i="24"/>
  <c r="BB180" i="24"/>
  <c r="BC180" i="24"/>
  <c r="BD180" i="24"/>
  <c r="BE180" i="24"/>
  <c r="BF180" i="24"/>
  <c r="BG180" i="24"/>
  <c r="BH180" i="24"/>
  <c r="BI180" i="24"/>
  <c r="BK180" i="24"/>
  <c r="BL180" i="24"/>
  <c r="BM180" i="24"/>
  <c r="BN180" i="24"/>
  <c r="BP180" i="24"/>
  <c r="BQ180" i="24"/>
  <c r="BR180" i="24"/>
  <c r="BS180" i="24"/>
  <c r="BT180" i="24"/>
  <c r="BU180" i="24"/>
  <c r="BV180" i="24"/>
  <c r="BX180" i="24"/>
  <c r="BY180" i="24"/>
  <c r="BZ180" i="24"/>
  <c r="CA180" i="24"/>
  <c r="CB180" i="24"/>
  <c r="CC180" i="24"/>
  <c r="CD180" i="24"/>
  <c r="CE180" i="24"/>
  <c r="CF180" i="24"/>
  <c r="CG180" i="24"/>
  <c r="CH180" i="24"/>
  <c r="CI180" i="24"/>
  <c r="CJ180" i="24"/>
  <c r="CK180" i="24"/>
  <c r="CL180" i="24"/>
  <c r="AX181" i="24"/>
  <c r="AY181" i="24"/>
  <c r="AZ181" i="24"/>
  <c r="BA181" i="24"/>
  <c r="BB181" i="24"/>
  <c r="BC181" i="24"/>
  <c r="BD181" i="24"/>
  <c r="BE181" i="24"/>
  <c r="BF181" i="24"/>
  <c r="BG181" i="24"/>
  <c r="BH181" i="24"/>
  <c r="BI181" i="24"/>
  <c r="BK181" i="24"/>
  <c r="BL181" i="24"/>
  <c r="BM181" i="24"/>
  <c r="BN181" i="24"/>
  <c r="BP181" i="24"/>
  <c r="BQ181" i="24"/>
  <c r="BR181" i="24"/>
  <c r="BS181" i="24"/>
  <c r="BT181" i="24"/>
  <c r="BU181" i="24"/>
  <c r="BV181" i="24"/>
  <c r="BX181" i="24"/>
  <c r="BY181" i="24"/>
  <c r="BZ181" i="24"/>
  <c r="CA181" i="24"/>
  <c r="CB181" i="24"/>
  <c r="CC181" i="24"/>
  <c r="CD181" i="24"/>
  <c r="CE181" i="24"/>
  <c r="CF181" i="24"/>
  <c r="CG181" i="24"/>
  <c r="CH181" i="24"/>
  <c r="CI181" i="24"/>
  <c r="CJ181" i="24"/>
  <c r="CK181" i="24"/>
  <c r="CL181" i="24"/>
  <c r="AX182" i="24"/>
  <c r="AY182" i="24"/>
  <c r="AZ182" i="24"/>
  <c r="BA182" i="24"/>
  <c r="BB182" i="24"/>
  <c r="BC182" i="24"/>
  <c r="BD182" i="24"/>
  <c r="BE182" i="24"/>
  <c r="BF182" i="24"/>
  <c r="BG182" i="24"/>
  <c r="BH182" i="24"/>
  <c r="BI182" i="24"/>
  <c r="BK182" i="24"/>
  <c r="BL182" i="24"/>
  <c r="BM182" i="24"/>
  <c r="BN182" i="24"/>
  <c r="BP182" i="24"/>
  <c r="BQ182" i="24"/>
  <c r="BR182" i="24"/>
  <c r="BS182" i="24"/>
  <c r="BT182" i="24"/>
  <c r="BU182" i="24"/>
  <c r="BV182" i="24"/>
  <c r="BX182" i="24"/>
  <c r="BY182" i="24"/>
  <c r="BZ182" i="24"/>
  <c r="CA182" i="24"/>
  <c r="CB182" i="24"/>
  <c r="CC182" i="24"/>
  <c r="CD182" i="24"/>
  <c r="CE182" i="24"/>
  <c r="CF182" i="24"/>
  <c r="CG182" i="24"/>
  <c r="CH182" i="24"/>
  <c r="CI182" i="24"/>
  <c r="CJ182" i="24"/>
  <c r="CK182" i="24"/>
  <c r="CL182" i="24"/>
  <c r="AX183" i="24"/>
  <c r="AY183" i="24"/>
  <c r="AZ183" i="24"/>
  <c r="BA183" i="24"/>
  <c r="BB183" i="24"/>
  <c r="BC183" i="24"/>
  <c r="BD183" i="24"/>
  <c r="BE183" i="24"/>
  <c r="BF183" i="24"/>
  <c r="BG183" i="24"/>
  <c r="BH183" i="24"/>
  <c r="BI183" i="24"/>
  <c r="BK183" i="24"/>
  <c r="BL183" i="24"/>
  <c r="BM183" i="24"/>
  <c r="BN183" i="24"/>
  <c r="BP183" i="24"/>
  <c r="BQ183" i="24"/>
  <c r="BR183" i="24"/>
  <c r="BS183" i="24"/>
  <c r="BT183" i="24"/>
  <c r="BU183" i="24"/>
  <c r="BV183" i="24"/>
  <c r="BX183" i="24"/>
  <c r="BY183" i="24"/>
  <c r="BZ183" i="24"/>
  <c r="CA183" i="24"/>
  <c r="CB183" i="24"/>
  <c r="CC183" i="24"/>
  <c r="CD183" i="24"/>
  <c r="CE183" i="24"/>
  <c r="CF183" i="24"/>
  <c r="CG183" i="24"/>
  <c r="CH183" i="24"/>
  <c r="CI183" i="24"/>
  <c r="CJ183" i="24"/>
  <c r="CK183" i="24"/>
  <c r="CL183" i="24"/>
  <c r="AX184" i="24"/>
  <c r="AY184" i="24"/>
  <c r="AZ184" i="24"/>
  <c r="BA184" i="24"/>
  <c r="BB184" i="24"/>
  <c r="BC184" i="24"/>
  <c r="BD184" i="24"/>
  <c r="BE184" i="24"/>
  <c r="BF184" i="24"/>
  <c r="BG184" i="24"/>
  <c r="BH184" i="24"/>
  <c r="BI184" i="24"/>
  <c r="BK184" i="24"/>
  <c r="BL184" i="24"/>
  <c r="BM184" i="24"/>
  <c r="BN184" i="24"/>
  <c r="BP184" i="24"/>
  <c r="BQ184" i="24"/>
  <c r="BR184" i="24"/>
  <c r="BS184" i="24"/>
  <c r="BT184" i="24"/>
  <c r="BU184" i="24"/>
  <c r="BV184" i="24"/>
  <c r="BX184" i="24"/>
  <c r="BY184" i="24"/>
  <c r="BZ184" i="24"/>
  <c r="CA184" i="24"/>
  <c r="CB184" i="24"/>
  <c r="CC184" i="24"/>
  <c r="CD184" i="24"/>
  <c r="CE184" i="24"/>
  <c r="CF184" i="24"/>
  <c r="CG184" i="24"/>
  <c r="CH184" i="24"/>
  <c r="CI184" i="24"/>
  <c r="CJ184" i="24"/>
  <c r="CK184" i="24"/>
  <c r="CL184" i="24"/>
  <c r="AX185" i="24"/>
  <c r="AY185" i="24"/>
  <c r="AZ185" i="24"/>
  <c r="BA185" i="24"/>
  <c r="BB185" i="24"/>
  <c r="BC185" i="24"/>
  <c r="BD185" i="24"/>
  <c r="BE185" i="24"/>
  <c r="BF185" i="24"/>
  <c r="BG185" i="24"/>
  <c r="BH185" i="24"/>
  <c r="BI185" i="24"/>
  <c r="BK185" i="24"/>
  <c r="BL185" i="24"/>
  <c r="BM185" i="24"/>
  <c r="BN185" i="24"/>
  <c r="BP185" i="24"/>
  <c r="BQ185" i="24"/>
  <c r="BR185" i="24"/>
  <c r="BS185" i="24"/>
  <c r="BT185" i="24"/>
  <c r="BU185" i="24"/>
  <c r="BV185" i="24"/>
  <c r="BX185" i="24"/>
  <c r="BY185" i="24"/>
  <c r="BZ185" i="24"/>
  <c r="CA185" i="24"/>
  <c r="CB185" i="24"/>
  <c r="CC185" i="24"/>
  <c r="CD185" i="24"/>
  <c r="CE185" i="24"/>
  <c r="CF185" i="24"/>
  <c r="CG185" i="24"/>
  <c r="CH185" i="24"/>
  <c r="CI185" i="24"/>
  <c r="CJ185" i="24"/>
  <c r="CK185" i="24"/>
  <c r="CL185" i="24"/>
  <c r="AX186" i="24"/>
  <c r="AY186" i="24"/>
  <c r="AZ186" i="24"/>
  <c r="BA186" i="24"/>
  <c r="BB186" i="24"/>
  <c r="BC186" i="24"/>
  <c r="BD186" i="24"/>
  <c r="BE186" i="24"/>
  <c r="BF186" i="24"/>
  <c r="BG186" i="24"/>
  <c r="BH186" i="24"/>
  <c r="BI186" i="24"/>
  <c r="BK186" i="24"/>
  <c r="BL186" i="24"/>
  <c r="BM186" i="24"/>
  <c r="BN186" i="24"/>
  <c r="BP186" i="24"/>
  <c r="BQ186" i="24"/>
  <c r="BR186" i="24"/>
  <c r="BS186" i="24"/>
  <c r="BT186" i="24"/>
  <c r="BU186" i="24"/>
  <c r="BV186" i="24"/>
  <c r="BX186" i="24"/>
  <c r="BY186" i="24"/>
  <c r="BZ186" i="24"/>
  <c r="CA186" i="24"/>
  <c r="CB186" i="24"/>
  <c r="CC186" i="24"/>
  <c r="CD186" i="24"/>
  <c r="CE186" i="24"/>
  <c r="CF186" i="24"/>
  <c r="CG186" i="24"/>
  <c r="CH186" i="24"/>
  <c r="CI186" i="24"/>
  <c r="CJ186" i="24"/>
  <c r="CK186" i="24"/>
  <c r="CL186" i="24"/>
  <c r="AX187" i="24"/>
  <c r="AY187" i="24"/>
  <c r="AZ187" i="24"/>
  <c r="BA187" i="24"/>
  <c r="BB187" i="24"/>
  <c r="BC187" i="24"/>
  <c r="BD187" i="24"/>
  <c r="BE187" i="24"/>
  <c r="BF187" i="24"/>
  <c r="BG187" i="24"/>
  <c r="BH187" i="24"/>
  <c r="BI187" i="24"/>
  <c r="BK187" i="24"/>
  <c r="BL187" i="24"/>
  <c r="BM187" i="24"/>
  <c r="BN187" i="24"/>
  <c r="BP187" i="24"/>
  <c r="BQ187" i="24"/>
  <c r="BR187" i="24"/>
  <c r="BS187" i="24"/>
  <c r="BT187" i="24"/>
  <c r="BU187" i="24"/>
  <c r="BV187" i="24"/>
  <c r="BX187" i="24"/>
  <c r="BY187" i="24"/>
  <c r="BZ187" i="24"/>
  <c r="CA187" i="24"/>
  <c r="CB187" i="24"/>
  <c r="CC187" i="24"/>
  <c r="CD187" i="24"/>
  <c r="CE187" i="24"/>
  <c r="CF187" i="24"/>
  <c r="CG187" i="24"/>
  <c r="CH187" i="24"/>
  <c r="CI187" i="24"/>
  <c r="CJ187" i="24"/>
  <c r="CK187" i="24"/>
  <c r="CL187" i="24"/>
  <c r="AX188" i="24"/>
  <c r="AY188" i="24"/>
  <c r="AZ188" i="24"/>
  <c r="BA188" i="24"/>
  <c r="BB188" i="24"/>
  <c r="BC188" i="24"/>
  <c r="BD188" i="24"/>
  <c r="BE188" i="24"/>
  <c r="BF188" i="24"/>
  <c r="BG188" i="24"/>
  <c r="BH188" i="24"/>
  <c r="BI188" i="24"/>
  <c r="BK188" i="24"/>
  <c r="BL188" i="24"/>
  <c r="BM188" i="24"/>
  <c r="BN188" i="24"/>
  <c r="BP188" i="24"/>
  <c r="BQ188" i="24"/>
  <c r="BR188" i="24"/>
  <c r="BS188" i="24"/>
  <c r="BT188" i="24"/>
  <c r="BU188" i="24"/>
  <c r="BV188" i="24"/>
  <c r="BX188" i="24"/>
  <c r="BY188" i="24"/>
  <c r="BZ188" i="24"/>
  <c r="CA188" i="24"/>
  <c r="CB188" i="24"/>
  <c r="CC188" i="24"/>
  <c r="CD188" i="24"/>
  <c r="CE188" i="24"/>
  <c r="CF188" i="24"/>
  <c r="CG188" i="24"/>
  <c r="CH188" i="24"/>
  <c r="CI188" i="24"/>
  <c r="CJ188" i="24"/>
  <c r="CK188" i="24"/>
  <c r="CL188" i="24"/>
  <c r="AX189" i="24"/>
  <c r="AY189" i="24"/>
  <c r="AZ189" i="24"/>
  <c r="BA189" i="24"/>
  <c r="BB189" i="24"/>
  <c r="BC189" i="24"/>
  <c r="BD189" i="24"/>
  <c r="BE189" i="24"/>
  <c r="BF189" i="24"/>
  <c r="BG189" i="24"/>
  <c r="BH189" i="24"/>
  <c r="BI189" i="24"/>
  <c r="BK189" i="24"/>
  <c r="BL189" i="24"/>
  <c r="BM189" i="24"/>
  <c r="BN189" i="24"/>
  <c r="BP189" i="24"/>
  <c r="BQ189" i="24"/>
  <c r="BR189" i="24"/>
  <c r="BS189" i="24"/>
  <c r="BT189" i="24"/>
  <c r="BU189" i="24"/>
  <c r="BV189" i="24"/>
  <c r="BX189" i="24"/>
  <c r="BY189" i="24"/>
  <c r="BZ189" i="24"/>
  <c r="CA189" i="24"/>
  <c r="CB189" i="24"/>
  <c r="CC189" i="24"/>
  <c r="CD189" i="24"/>
  <c r="CE189" i="24"/>
  <c r="CF189" i="24"/>
  <c r="CG189" i="24"/>
  <c r="CH189" i="24"/>
  <c r="CI189" i="24"/>
  <c r="CJ189" i="24"/>
  <c r="CK189" i="24"/>
  <c r="CL189" i="24"/>
  <c r="AX190" i="24"/>
  <c r="AY190" i="24"/>
  <c r="AZ190" i="24"/>
  <c r="BA190" i="24"/>
  <c r="BB190" i="24"/>
  <c r="BC190" i="24"/>
  <c r="BD190" i="24"/>
  <c r="BE190" i="24"/>
  <c r="BF190" i="24"/>
  <c r="BG190" i="24"/>
  <c r="BH190" i="24"/>
  <c r="BI190" i="24"/>
  <c r="BK190" i="24"/>
  <c r="BL190" i="24"/>
  <c r="BM190" i="24"/>
  <c r="BN190" i="24"/>
  <c r="BP190" i="24"/>
  <c r="BQ190" i="24"/>
  <c r="BR190" i="24"/>
  <c r="BS190" i="24"/>
  <c r="BT190" i="24"/>
  <c r="BU190" i="24"/>
  <c r="BV190" i="24"/>
  <c r="BX190" i="24"/>
  <c r="BY190" i="24"/>
  <c r="BZ190" i="24"/>
  <c r="CA190" i="24"/>
  <c r="CB190" i="24"/>
  <c r="CC190" i="24"/>
  <c r="CD190" i="24"/>
  <c r="CE190" i="24"/>
  <c r="CF190" i="24"/>
  <c r="CG190" i="24"/>
  <c r="CH190" i="24"/>
  <c r="CI190" i="24"/>
  <c r="CJ190" i="24"/>
  <c r="CK190" i="24"/>
  <c r="CL190" i="24"/>
  <c r="AX191" i="24"/>
  <c r="AY191" i="24"/>
  <c r="AZ191" i="24"/>
  <c r="BA191" i="24"/>
  <c r="BB191" i="24"/>
  <c r="BC191" i="24"/>
  <c r="BD191" i="24"/>
  <c r="BE191" i="24"/>
  <c r="BF191" i="24"/>
  <c r="BG191" i="24"/>
  <c r="BH191" i="24"/>
  <c r="BI191" i="24"/>
  <c r="BK191" i="24"/>
  <c r="BL191" i="24"/>
  <c r="BM191" i="24"/>
  <c r="BN191" i="24"/>
  <c r="BP191" i="24"/>
  <c r="BQ191" i="24"/>
  <c r="BR191" i="24"/>
  <c r="BS191" i="24"/>
  <c r="BT191" i="24"/>
  <c r="BU191" i="24"/>
  <c r="BV191" i="24"/>
  <c r="BX191" i="24"/>
  <c r="BY191" i="24"/>
  <c r="BZ191" i="24"/>
  <c r="CA191" i="24"/>
  <c r="CB191" i="24"/>
  <c r="CC191" i="24"/>
  <c r="CD191" i="24"/>
  <c r="CE191" i="24"/>
  <c r="CF191" i="24"/>
  <c r="CG191" i="24"/>
  <c r="CH191" i="24"/>
  <c r="CI191" i="24"/>
  <c r="CJ191" i="24"/>
  <c r="CK191" i="24"/>
  <c r="CL191" i="24"/>
  <c r="AX192" i="24"/>
  <c r="AY192" i="24"/>
  <c r="AZ192" i="24"/>
  <c r="BA192" i="24"/>
  <c r="BB192" i="24"/>
  <c r="BC192" i="24"/>
  <c r="BD192" i="24"/>
  <c r="BE192" i="24"/>
  <c r="BF192" i="24"/>
  <c r="BG192" i="24"/>
  <c r="BH192" i="24"/>
  <c r="BI192" i="24"/>
  <c r="BK192" i="24"/>
  <c r="BL192" i="24"/>
  <c r="BM192" i="24"/>
  <c r="BN192" i="24"/>
  <c r="BP192" i="24"/>
  <c r="BQ192" i="24"/>
  <c r="BR192" i="24"/>
  <c r="BS192" i="24"/>
  <c r="BT192" i="24"/>
  <c r="BU192" i="24"/>
  <c r="BV192" i="24"/>
  <c r="BX192" i="24"/>
  <c r="BY192" i="24"/>
  <c r="BZ192" i="24"/>
  <c r="CA192" i="24"/>
  <c r="CB192" i="24"/>
  <c r="CC192" i="24"/>
  <c r="CD192" i="24"/>
  <c r="CE192" i="24"/>
  <c r="CF192" i="24"/>
  <c r="CG192" i="24"/>
  <c r="CH192" i="24"/>
  <c r="CI192" i="24"/>
  <c r="CJ192" i="24"/>
  <c r="CK192" i="24"/>
  <c r="CL192" i="24"/>
  <c r="AX193" i="24"/>
  <c r="AY193" i="24"/>
  <c r="AZ193" i="24"/>
  <c r="BA193" i="24"/>
  <c r="BB193" i="24"/>
  <c r="BC193" i="24"/>
  <c r="BD193" i="24"/>
  <c r="BE193" i="24"/>
  <c r="BF193" i="24"/>
  <c r="BG193" i="24"/>
  <c r="BH193" i="24"/>
  <c r="BI193" i="24"/>
  <c r="BK193" i="24"/>
  <c r="BL193" i="24"/>
  <c r="BM193" i="24"/>
  <c r="BN193" i="24"/>
  <c r="BP193" i="24"/>
  <c r="BQ193" i="24"/>
  <c r="BR193" i="24"/>
  <c r="BS193" i="24"/>
  <c r="BT193" i="24"/>
  <c r="BU193" i="24"/>
  <c r="BV193" i="24"/>
  <c r="BX193" i="24"/>
  <c r="BY193" i="24"/>
  <c r="BZ193" i="24"/>
  <c r="CA193" i="24"/>
  <c r="CB193" i="24"/>
  <c r="CC193" i="24"/>
  <c r="CD193" i="24"/>
  <c r="CE193" i="24"/>
  <c r="CF193" i="24"/>
  <c r="CG193" i="24"/>
  <c r="CH193" i="24"/>
  <c r="CI193" i="24"/>
  <c r="CJ193" i="24"/>
  <c r="CK193" i="24"/>
  <c r="CL193" i="24"/>
  <c r="AX194" i="24"/>
  <c r="AY194" i="24"/>
  <c r="AZ194" i="24"/>
  <c r="BA194" i="24"/>
  <c r="BB194" i="24"/>
  <c r="BC194" i="24"/>
  <c r="BD194" i="24"/>
  <c r="BE194" i="24"/>
  <c r="BF194" i="24"/>
  <c r="BG194" i="24"/>
  <c r="BH194" i="24"/>
  <c r="BI194" i="24"/>
  <c r="BK194" i="24"/>
  <c r="BL194" i="24"/>
  <c r="BM194" i="24"/>
  <c r="BN194" i="24"/>
  <c r="BP194" i="24"/>
  <c r="BQ194" i="24"/>
  <c r="BR194" i="24"/>
  <c r="BS194" i="24"/>
  <c r="BT194" i="24"/>
  <c r="BU194" i="24"/>
  <c r="BV194" i="24"/>
  <c r="BX194" i="24"/>
  <c r="BY194" i="24"/>
  <c r="BZ194" i="24"/>
  <c r="CA194" i="24"/>
  <c r="CB194" i="24"/>
  <c r="CC194" i="24"/>
  <c r="CD194" i="24"/>
  <c r="CE194" i="24"/>
  <c r="CF194" i="24"/>
  <c r="CG194" i="24"/>
  <c r="CH194" i="24"/>
  <c r="CI194" i="24"/>
  <c r="CJ194" i="24"/>
  <c r="CK194" i="24"/>
  <c r="CL194" i="24"/>
  <c r="AX195" i="24"/>
  <c r="AY195" i="24"/>
  <c r="AZ195" i="24"/>
  <c r="BA195" i="24"/>
  <c r="BB195" i="24"/>
  <c r="BC195" i="24"/>
  <c r="BD195" i="24"/>
  <c r="BE195" i="24"/>
  <c r="BF195" i="24"/>
  <c r="BG195" i="24"/>
  <c r="BH195" i="24"/>
  <c r="BI195" i="24"/>
  <c r="BK195" i="24"/>
  <c r="BL195" i="24"/>
  <c r="BM195" i="24"/>
  <c r="BN195" i="24"/>
  <c r="BP195" i="24"/>
  <c r="BQ195" i="24"/>
  <c r="BR195" i="24"/>
  <c r="BS195" i="24"/>
  <c r="BT195" i="24"/>
  <c r="BU195" i="24"/>
  <c r="BV195" i="24"/>
  <c r="BX195" i="24"/>
  <c r="BY195" i="24"/>
  <c r="BZ195" i="24"/>
  <c r="CA195" i="24"/>
  <c r="CB195" i="24"/>
  <c r="CC195" i="24"/>
  <c r="CD195" i="24"/>
  <c r="CE195" i="24"/>
  <c r="CF195" i="24"/>
  <c r="CG195" i="24"/>
  <c r="CH195" i="24"/>
  <c r="CI195" i="24"/>
  <c r="CJ195" i="24"/>
  <c r="CK195" i="24"/>
  <c r="CL195" i="24"/>
  <c r="AX196" i="24"/>
  <c r="AY196" i="24"/>
  <c r="AZ196" i="24"/>
  <c r="BA196" i="24"/>
  <c r="BB196" i="24"/>
  <c r="BC196" i="24"/>
  <c r="BD196" i="24"/>
  <c r="BE196" i="24"/>
  <c r="BF196" i="24"/>
  <c r="BG196" i="24"/>
  <c r="BH196" i="24"/>
  <c r="BI196" i="24"/>
  <c r="BK196" i="24"/>
  <c r="BL196" i="24"/>
  <c r="BM196" i="24"/>
  <c r="BN196" i="24"/>
  <c r="BP196" i="24"/>
  <c r="BQ196" i="24"/>
  <c r="BR196" i="24"/>
  <c r="BS196" i="24"/>
  <c r="BT196" i="24"/>
  <c r="BU196" i="24"/>
  <c r="BV196" i="24"/>
  <c r="BX196" i="24"/>
  <c r="BY196" i="24"/>
  <c r="BZ196" i="24"/>
  <c r="CA196" i="24"/>
  <c r="CB196" i="24"/>
  <c r="CC196" i="24"/>
  <c r="CD196" i="24"/>
  <c r="CE196" i="24"/>
  <c r="CF196" i="24"/>
  <c r="CG196" i="24"/>
  <c r="CH196" i="24"/>
  <c r="CI196" i="24"/>
  <c r="CJ196" i="24"/>
  <c r="CK196" i="24"/>
  <c r="CL196" i="24"/>
  <c r="AX197" i="24"/>
  <c r="AY197" i="24"/>
  <c r="AZ197" i="24"/>
  <c r="BA197" i="24"/>
  <c r="BB197" i="24"/>
  <c r="BC197" i="24"/>
  <c r="BD197" i="24"/>
  <c r="BE197" i="24"/>
  <c r="BF197" i="24"/>
  <c r="BG197" i="24"/>
  <c r="BH197" i="24"/>
  <c r="BI197" i="24"/>
  <c r="BK197" i="24"/>
  <c r="BL197" i="24"/>
  <c r="BM197" i="24"/>
  <c r="BN197" i="24"/>
  <c r="BP197" i="24"/>
  <c r="BQ197" i="24"/>
  <c r="BR197" i="24"/>
  <c r="BS197" i="24"/>
  <c r="BT197" i="24"/>
  <c r="BU197" i="24"/>
  <c r="BV197" i="24"/>
  <c r="BX197" i="24"/>
  <c r="BY197" i="24"/>
  <c r="BZ197" i="24"/>
  <c r="CA197" i="24"/>
  <c r="CB197" i="24"/>
  <c r="CC197" i="24"/>
  <c r="CD197" i="24"/>
  <c r="CE197" i="24"/>
  <c r="CF197" i="24"/>
  <c r="CG197" i="24"/>
  <c r="CH197" i="24"/>
  <c r="CI197" i="24"/>
  <c r="CJ197" i="24"/>
  <c r="CK197" i="24"/>
  <c r="CL197" i="24"/>
  <c r="AX198" i="24"/>
  <c r="AY198" i="24"/>
  <c r="AZ198" i="24"/>
  <c r="BA198" i="24"/>
  <c r="BB198" i="24"/>
  <c r="BC198" i="24"/>
  <c r="BD198" i="24"/>
  <c r="BE198" i="24"/>
  <c r="BF198" i="24"/>
  <c r="BG198" i="24"/>
  <c r="BH198" i="24"/>
  <c r="BI198" i="24"/>
  <c r="BK198" i="24"/>
  <c r="BL198" i="24"/>
  <c r="BM198" i="24"/>
  <c r="BN198" i="24"/>
  <c r="BP198" i="24"/>
  <c r="BQ198" i="24"/>
  <c r="BR198" i="24"/>
  <c r="BS198" i="24"/>
  <c r="BT198" i="24"/>
  <c r="BU198" i="24"/>
  <c r="BV198" i="24"/>
  <c r="BX198" i="24"/>
  <c r="BY198" i="24"/>
  <c r="BZ198" i="24"/>
  <c r="CA198" i="24"/>
  <c r="CB198" i="24"/>
  <c r="CC198" i="24"/>
  <c r="CD198" i="24"/>
  <c r="CE198" i="24"/>
  <c r="CF198" i="24"/>
  <c r="CG198" i="24"/>
  <c r="CH198" i="24"/>
  <c r="CI198" i="24"/>
  <c r="CJ198" i="24"/>
  <c r="CK198" i="24"/>
  <c r="CL198" i="24"/>
  <c r="AX199" i="24"/>
  <c r="AY199" i="24"/>
  <c r="AZ199" i="24"/>
  <c r="BA199" i="24"/>
  <c r="BB199" i="24"/>
  <c r="BC199" i="24"/>
  <c r="BD199" i="24"/>
  <c r="BE199" i="24"/>
  <c r="BF199" i="24"/>
  <c r="BG199" i="24"/>
  <c r="BH199" i="24"/>
  <c r="BI199" i="24"/>
  <c r="BK199" i="24"/>
  <c r="BL199" i="24"/>
  <c r="BM199" i="24"/>
  <c r="BN199" i="24"/>
  <c r="BP199" i="24"/>
  <c r="BQ199" i="24"/>
  <c r="BR199" i="24"/>
  <c r="BS199" i="24"/>
  <c r="BT199" i="24"/>
  <c r="BU199" i="24"/>
  <c r="BV199" i="24"/>
  <c r="BX199" i="24"/>
  <c r="BY199" i="24"/>
  <c r="BZ199" i="24"/>
  <c r="CA199" i="24"/>
  <c r="CB199" i="24"/>
  <c r="CC199" i="24"/>
  <c r="CD199" i="24"/>
  <c r="CE199" i="24"/>
  <c r="CF199" i="24"/>
  <c r="CG199" i="24"/>
  <c r="CH199" i="24"/>
  <c r="CI199" i="24"/>
  <c r="CJ199" i="24"/>
  <c r="CK199" i="24"/>
  <c r="CL199" i="24"/>
  <c r="AX200" i="24"/>
  <c r="AY200" i="24"/>
  <c r="AZ200" i="24"/>
  <c r="BA200" i="24"/>
  <c r="BB200" i="24"/>
  <c r="BC200" i="24"/>
  <c r="BD200" i="24"/>
  <c r="BE200" i="24"/>
  <c r="BF200" i="24"/>
  <c r="BG200" i="24"/>
  <c r="BH200" i="24"/>
  <c r="BI200" i="24"/>
  <c r="BK200" i="24"/>
  <c r="BL200" i="24"/>
  <c r="BM200" i="24"/>
  <c r="BN200" i="24"/>
  <c r="BO200" i="24"/>
  <c r="BP200" i="24"/>
  <c r="BQ200" i="24"/>
  <c r="BR200" i="24"/>
  <c r="BS200" i="24"/>
  <c r="BT200" i="24"/>
  <c r="BU200" i="24"/>
  <c r="BV200" i="24"/>
  <c r="BX200" i="24"/>
  <c r="BY200" i="24"/>
  <c r="BZ200" i="24"/>
  <c r="CA200" i="24"/>
  <c r="CB200" i="24"/>
  <c r="CC200" i="24"/>
  <c r="CD200" i="24"/>
  <c r="CE200" i="24"/>
  <c r="CF200" i="24"/>
  <c r="CG200" i="24"/>
  <c r="CH200" i="24"/>
  <c r="CI200" i="24"/>
  <c r="CJ200" i="24"/>
  <c r="CK200" i="24"/>
  <c r="CL200" i="24"/>
  <c r="AX201" i="24"/>
  <c r="AY201" i="24"/>
  <c r="AZ201" i="24"/>
  <c r="BA201" i="24"/>
  <c r="BB201" i="24"/>
  <c r="BC201" i="24"/>
  <c r="BD201" i="24"/>
  <c r="BE201" i="24"/>
  <c r="BF201" i="24"/>
  <c r="BG201" i="24"/>
  <c r="BH201" i="24"/>
  <c r="BI201" i="24"/>
  <c r="BK201" i="24"/>
  <c r="BL201" i="24"/>
  <c r="BM201" i="24"/>
  <c r="BN201" i="24"/>
  <c r="BO201" i="24"/>
  <c r="BP201" i="24"/>
  <c r="BQ201" i="24"/>
  <c r="BR201" i="24"/>
  <c r="BS201" i="24"/>
  <c r="BT201" i="24"/>
  <c r="BU201" i="24"/>
  <c r="BV201" i="24"/>
  <c r="BX201" i="24"/>
  <c r="BY201" i="24"/>
  <c r="BZ201" i="24"/>
  <c r="CA201" i="24"/>
  <c r="CB201" i="24"/>
  <c r="CC201" i="24"/>
  <c r="CD201" i="24"/>
  <c r="CE201" i="24"/>
  <c r="CF201" i="24"/>
  <c r="CG201" i="24"/>
  <c r="CH201" i="24"/>
  <c r="CI201" i="24"/>
  <c r="CJ201" i="24"/>
  <c r="CK201" i="24"/>
  <c r="CL201" i="24"/>
  <c r="AX202" i="24"/>
  <c r="AY202" i="24"/>
  <c r="AZ202" i="24"/>
  <c r="BA202" i="24"/>
  <c r="BB202" i="24"/>
  <c r="BC202" i="24"/>
  <c r="BD202" i="24"/>
  <c r="BE202" i="24"/>
  <c r="BF202" i="24"/>
  <c r="BG202" i="24"/>
  <c r="BH202" i="24"/>
  <c r="BI202" i="24"/>
  <c r="BK202" i="24"/>
  <c r="BL202" i="24"/>
  <c r="BM202" i="24"/>
  <c r="BN202" i="24"/>
  <c r="BO202" i="24"/>
  <c r="BP202" i="24"/>
  <c r="BQ202" i="24"/>
  <c r="BR202" i="24"/>
  <c r="BS202" i="24"/>
  <c r="BT202" i="24"/>
  <c r="BU202" i="24"/>
  <c r="BV202" i="24"/>
  <c r="BX202" i="24"/>
  <c r="BY202" i="24"/>
  <c r="BZ202" i="24"/>
  <c r="CA202" i="24"/>
  <c r="CB202" i="24"/>
  <c r="CC202" i="24"/>
  <c r="CD202" i="24"/>
  <c r="CE202" i="24"/>
  <c r="CF202" i="24"/>
  <c r="CG202" i="24"/>
  <c r="CH202" i="24"/>
  <c r="CI202" i="24"/>
  <c r="CJ202" i="24"/>
  <c r="CK202" i="24"/>
  <c r="CL202" i="24"/>
  <c r="AX203" i="24"/>
  <c r="AY203" i="24"/>
  <c r="AZ203" i="24"/>
  <c r="BA203" i="24"/>
  <c r="BB203" i="24"/>
  <c r="BC203" i="24"/>
  <c r="BD203" i="24"/>
  <c r="BE203" i="24"/>
  <c r="BF203" i="24"/>
  <c r="BG203" i="24"/>
  <c r="BH203" i="24"/>
  <c r="BI203" i="24"/>
  <c r="BK203" i="24"/>
  <c r="BL203" i="24"/>
  <c r="BM203" i="24"/>
  <c r="BN203" i="24"/>
  <c r="BP203" i="24"/>
  <c r="BQ203" i="24"/>
  <c r="BR203" i="24"/>
  <c r="BS203" i="24"/>
  <c r="BT203" i="24"/>
  <c r="BU203" i="24"/>
  <c r="BV203" i="24"/>
  <c r="BX203" i="24"/>
  <c r="BY203" i="24"/>
  <c r="BZ203" i="24"/>
  <c r="CA203" i="24"/>
  <c r="CB203" i="24"/>
  <c r="CC203" i="24"/>
  <c r="CD203" i="24"/>
  <c r="CE203" i="24"/>
  <c r="CF203" i="24"/>
  <c r="CG203" i="24"/>
  <c r="CH203" i="24"/>
  <c r="CI203" i="24"/>
  <c r="CJ203" i="24"/>
  <c r="CK203" i="24"/>
  <c r="CL203" i="24"/>
  <c r="AX204" i="24"/>
  <c r="AY204" i="24"/>
  <c r="AZ204" i="24"/>
  <c r="BA204" i="24"/>
  <c r="BB204" i="24"/>
  <c r="BC204" i="24"/>
  <c r="BD204" i="24"/>
  <c r="BE204" i="24"/>
  <c r="BF204" i="24"/>
  <c r="BG204" i="24"/>
  <c r="BH204" i="24"/>
  <c r="BI204" i="24"/>
  <c r="BK204" i="24"/>
  <c r="BL204" i="24"/>
  <c r="BM204" i="24"/>
  <c r="BN204" i="24"/>
  <c r="BO204" i="24"/>
  <c r="BP204" i="24"/>
  <c r="BQ204" i="24"/>
  <c r="BR204" i="24"/>
  <c r="BS204" i="24"/>
  <c r="BT204" i="24"/>
  <c r="BU204" i="24"/>
  <c r="BV204" i="24"/>
  <c r="BX204" i="24"/>
  <c r="BY204" i="24"/>
  <c r="BZ204" i="24"/>
  <c r="CA204" i="24"/>
  <c r="CB204" i="24"/>
  <c r="CC204" i="24"/>
  <c r="CD204" i="24"/>
  <c r="CE204" i="24"/>
  <c r="CF204" i="24"/>
  <c r="CG204" i="24"/>
  <c r="CH204" i="24"/>
  <c r="CI204" i="24"/>
  <c r="CJ204" i="24"/>
  <c r="CK204" i="24"/>
  <c r="CL204" i="24"/>
  <c r="AX205" i="24"/>
  <c r="AY205" i="24"/>
  <c r="AZ205" i="24"/>
  <c r="BA205" i="24"/>
  <c r="BB205" i="24"/>
  <c r="BC205" i="24"/>
  <c r="BD205" i="24"/>
  <c r="BE205" i="24"/>
  <c r="BF205" i="24"/>
  <c r="BG205" i="24"/>
  <c r="BH205" i="24"/>
  <c r="BI205" i="24"/>
  <c r="BK205" i="24"/>
  <c r="BL205" i="24"/>
  <c r="BM205" i="24"/>
  <c r="BN205" i="24"/>
  <c r="BO205" i="24"/>
  <c r="BP205" i="24"/>
  <c r="BQ205" i="24"/>
  <c r="BR205" i="24"/>
  <c r="BS205" i="24"/>
  <c r="BT205" i="24"/>
  <c r="BU205" i="24"/>
  <c r="BV205" i="24"/>
  <c r="BX205" i="24"/>
  <c r="BY205" i="24"/>
  <c r="BZ205" i="24"/>
  <c r="CA205" i="24"/>
  <c r="CB205" i="24"/>
  <c r="CC205" i="24"/>
  <c r="CD205" i="24"/>
  <c r="CE205" i="24"/>
  <c r="CF205" i="24"/>
  <c r="CG205" i="24"/>
  <c r="CH205" i="24"/>
  <c r="CI205" i="24"/>
  <c r="CJ205" i="24"/>
  <c r="CK205" i="24"/>
  <c r="CL205" i="24"/>
  <c r="AX206" i="24"/>
  <c r="AY206" i="24"/>
  <c r="AZ206" i="24"/>
  <c r="BA206" i="24"/>
  <c r="BB206" i="24"/>
  <c r="BC206" i="24"/>
  <c r="BD206" i="24"/>
  <c r="BE206" i="24"/>
  <c r="BF206" i="24"/>
  <c r="BG206" i="24"/>
  <c r="BH206" i="24"/>
  <c r="BI206" i="24"/>
  <c r="BK206" i="24"/>
  <c r="BL206" i="24"/>
  <c r="BM206" i="24"/>
  <c r="BN206" i="24"/>
  <c r="BP206" i="24"/>
  <c r="BQ206" i="24"/>
  <c r="BR206" i="24"/>
  <c r="BS206" i="24"/>
  <c r="BT206" i="24"/>
  <c r="BU206" i="24"/>
  <c r="BV206" i="24"/>
  <c r="BX206" i="24"/>
  <c r="BY206" i="24"/>
  <c r="BZ206" i="24"/>
  <c r="CA206" i="24"/>
  <c r="CB206" i="24"/>
  <c r="CC206" i="24"/>
  <c r="CD206" i="24"/>
  <c r="CE206" i="24"/>
  <c r="CF206" i="24"/>
  <c r="CG206" i="24"/>
  <c r="CH206" i="24"/>
  <c r="CI206" i="24"/>
  <c r="CJ206" i="24"/>
  <c r="CK206" i="24"/>
  <c r="CL206" i="24"/>
  <c r="AX207" i="24"/>
  <c r="AY207" i="24"/>
  <c r="AZ207" i="24"/>
  <c r="BA207" i="24"/>
  <c r="BB207" i="24"/>
  <c r="BC207" i="24"/>
  <c r="BD207" i="24"/>
  <c r="BE207" i="24"/>
  <c r="BF207" i="24"/>
  <c r="BG207" i="24"/>
  <c r="BH207" i="24"/>
  <c r="BI207" i="24"/>
  <c r="BK207" i="24"/>
  <c r="BL207" i="24"/>
  <c r="BM207" i="24"/>
  <c r="BN207" i="24"/>
  <c r="BP207" i="24"/>
  <c r="BQ207" i="24"/>
  <c r="BR207" i="24"/>
  <c r="BS207" i="24"/>
  <c r="BT207" i="24"/>
  <c r="BU207" i="24"/>
  <c r="BV207" i="24"/>
  <c r="BX207" i="24"/>
  <c r="BY207" i="24"/>
  <c r="BZ207" i="24"/>
  <c r="CA207" i="24"/>
  <c r="CB207" i="24"/>
  <c r="CC207" i="24"/>
  <c r="CD207" i="24"/>
  <c r="CE207" i="24"/>
  <c r="CF207" i="24"/>
  <c r="CG207" i="24"/>
  <c r="CH207" i="24"/>
  <c r="CI207" i="24"/>
  <c r="CJ207" i="24"/>
  <c r="CK207" i="24"/>
  <c r="CL207" i="24"/>
  <c r="AX208" i="24"/>
  <c r="AY208" i="24"/>
  <c r="AZ208" i="24"/>
  <c r="BA208" i="24"/>
  <c r="BB208" i="24"/>
  <c r="BC208" i="24"/>
  <c r="BD208" i="24"/>
  <c r="BE208" i="24"/>
  <c r="BF208" i="24"/>
  <c r="BG208" i="24"/>
  <c r="BH208" i="24"/>
  <c r="BI208" i="24"/>
  <c r="BK208" i="24"/>
  <c r="BL208" i="24"/>
  <c r="BM208" i="24"/>
  <c r="BN208" i="24"/>
  <c r="BP208" i="24"/>
  <c r="BQ208" i="24"/>
  <c r="BR208" i="24"/>
  <c r="BS208" i="24"/>
  <c r="BT208" i="24"/>
  <c r="BU208" i="24"/>
  <c r="BV208" i="24"/>
  <c r="BX208" i="24"/>
  <c r="BY208" i="24"/>
  <c r="BZ208" i="24"/>
  <c r="CA208" i="24"/>
  <c r="CB208" i="24"/>
  <c r="CC208" i="24"/>
  <c r="CD208" i="24"/>
  <c r="CE208" i="24"/>
  <c r="CF208" i="24"/>
  <c r="CG208" i="24"/>
  <c r="CH208" i="24"/>
  <c r="CI208" i="24"/>
  <c r="CJ208" i="24"/>
  <c r="CK208" i="24"/>
  <c r="CL208" i="24"/>
  <c r="AX209" i="24"/>
  <c r="AY209" i="24"/>
  <c r="AZ209" i="24"/>
  <c r="BA209" i="24"/>
  <c r="BB209" i="24"/>
  <c r="BC209" i="24"/>
  <c r="BD209" i="24"/>
  <c r="BE209" i="24"/>
  <c r="BF209" i="24"/>
  <c r="BG209" i="24"/>
  <c r="BH209" i="24"/>
  <c r="BI209" i="24"/>
  <c r="BK209" i="24"/>
  <c r="BL209" i="24"/>
  <c r="BM209" i="24"/>
  <c r="BN209" i="24"/>
  <c r="BP209" i="24"/>
  <c r="BQ209" i="24"/>
  <c r="BR209" i="24"/>
  <c r="BS209" i="24"/>
  <c r="BT209" i="24"/>
  <c r="BU209" i="24"/>
  <c r="BV209" i="24"/>
  <c r="BX209" i="24"/>
  <c r="BY209" i="24"/>
  <c r="BZ209" i="24"/>
  <c r="CA209" i="24"/>
  <c r="CB209" i="24"/>
  <c r="CC209" i="24"/>
  <c r="CD209" i="24"/>
  <c r="CE209" i="24"/>
  <c r="CF209" i="24"/>
  <c r="CG209" i="24"/>
  <c r="CH209" i="24"/>
  <c r="CI209" i="24"/>
  <c r="CJ209" i="24"/>
  <c r="CK209" i="24"/>
  <c r="CL209" i="24"/>
  <c r="AX210" i="24"/>
  <c r="AY210" i="24"/>
  <c r="AZ210" i="24"/>
  <c r="BA210" i="24"/>
  <c r="BB210" i="24"/>
  <c r="BC210" i="24"/>
  <c r="BD210" i="24"/>
  <c r="BE210" i="24"/>
  <c r="BF210" i="24"/>
  <c r="BG210" i="24"/>
  <c r="BH210" i="24"/>
  <c r="BI210" i="24"/>
  <c r="BK210" i="24"/>
  <c r="BL210" i="24"/>
  <c r="BM210" i="24"/>
  <c r="BN210" i="24"/>
  <c r="BP210" i="24"/>
  <c r="BQ210" i="24"/>
  <c r="BR210" i="24"/>
  <c r="BS210" i="24"/>
  <c r="BT210" i="24"/>
  <c r="BU210" i="24"/>
  <c r="BV210" i="24"/>
  <c r="BX210" i="24"/>
  <c r="BY210" i="24"/>
  <c r="BZ210" i="24"/>
  <c r="CA210" i="24"/>
  <c r="CB210" i="24"/>
  <c r="CC210" i="24"/>
  <c r="CD210" i="24"/>
  <c r="CE210" i="24"/>
  <c r="CF210" i="24"/>
  <c r="CG210" i="24"/>
  <c r="CH210" i="24"/>
  <c r="CI210" i="24"/>
  <c r="CJ210" i="24"/>
  <c r="CK210" i="24"/>
  <c r="CL210" i="24"/>
  <c r="AX211" i="24"/>
  <c r="AY211" i="24"/>
  <c r="AZ211" i="24"/>
  <c r="BA211" i="24"/>
  <c r="BB211" i="24"/>
  <c r="BC211" i="24"/>
  <c r="BD211" i="24"/>
  <c r="BE211" i="24"/>
  <c r="BF211" i="24"/>
  <c r="BG211" i="24"/>
  <c r="BH211" i="24"/>
  <c r="BI211" i="24"/>
  <c r="BK211" i="24"/>
  <c r="BL211" i="24"/>
  <c r="BM211" i="24"/>
  <c r="BN211" i="24"/>
  <c r="BP211" i="24"/>
  <c r="BQ211" i="24"/>
  <c r="BR211" i="24"/>
  <c r="BS211" i="24"/>
  <c r="BT211" i="24"/>
  <c r="BU211" i="24"/>
  <c r="BV211" i="24"/>
  <c r="BX211" i="24"/>
  <c r="BY211" i="24"/>
  <c r="BZ211" i="24"/>
  <c r="CA211" i="24"/>
  <c r="CB211" i="24"/>
  <c r="CC211" i="24"/>
  <c r="CD211" i="24"/>
  <c r="CE211" i="24"/>
  <c r="CF211" i="24"/>
  <c r="CG211" i="24"/>
  <c r="CH211" i="24"/>
  <c r="CI211" i="24"/>
  <c r="CJ211" i="24"/>
  <c r="CK211" i="24"/>
  <c r="CL211" i="24"/>
  <c r="AX212" i="24"/>
  <c r="AY212" i="24"/>
  <c r="AZ212" i="24"/>
  <c r="BA212" i="24"/>
  <c r="BB212" i="24"/>
  <c r="BC212" i="24"/>
  <c r="BD212" i="24"/>
  <c r="BE212" i="24"/>
  <c r="BF212" i="24"/>
  <c r="BG212" i="24"/>
  <c r="BH212" i="24"/>
  <c r="BI212" i="24"/>
  <c r="BK212" i="24"/>
  <c r="BL212" i="24"/>
  <c r="BM212" i="24"/>
  <c r="BN212" i="24"/>
  <c r="BP212" i="24"/>
  <c r="BQ212" i="24"/>
  <c r="BR212" i="24"/>
  <c r="BS212" i="24"/>
  <c r="BT212" i="24"/>
  <c r="BU212" i="24"/>
  <c r="BV212" i="24"/>
  <c r="BX212" i="24"/>
  <c r="BY212" i="24"/>
  <c r="BZ212" i="24"/>
  <c r="CA212" i="24"/>
  <c r="CB212" i="24"/>
  <c r="CC212" i="24"/>
  <c r="CD212" i="24"/>
  <c r="CE212" i="24"/>
  <c r="CF212" i="24"/>
  <c r="CG212" i="24"/>
  <c r="CH212" i="24"/>
  <c r="CI212" i="24"/>
  <c r="CJ212" i="24"/>
  <c r="CK212" i="24"/>
  <c r="CL212" i="24"/>
  <c r="AX213" i="24"/>
  <c r="AY213" i="24"/>
  <c r="AZ213" i="24"/>
  <c r="BA213" i="24"/>
  <c r="BB213" i="24"/>
  <c r="BC213" i="24"/>
  <c r="BD213" i="24"/>
  <c r="BE213" i="24"/>
  <c r="BF213" i="24"/>
  <c r="BG213" i="24"/>
  <c r="BH213" i="24"/>
  <c r="BI213" i="24"/>
  <c r="BK213" i="24"/>
  <c r="BL213" i="24"/>
  <c r="BM213" i="24"/>
  <c r="BN213" i="24"/>
  <c r="BP213" i="24"/>
  <c r="BQ213" i="24"/>
  <c r="BR213" i="24"/>
  <c r="BS213" i="24"/>
  <c r="BT213" i="24"/>
  <c r="BU213" i="24"/>
  <c r="BV213" i="24"/>
  <c r="BX213" i="24"/>
  <c r="BY213" i="24"/>
  <c r="BZ213" i="24"/>
  <c r="CA213" i="24"/>
  <c r="CB213" i="24"/>
  <c r="CC213" i="24"/>
  <c r="CD213" i="24"/>
  <c r="CE213" i="24"/>
  <c r="CF213" i="24"/>
  <c r="CG213" i="24"/>
  <c r="CH213" i="24"/>
  <c r="CI213" i="24"/>
  <c r="CJ213" i="24"/>
  <c r="CK213" i="24"/>
  <c r="CL213" i="24"/>
  <c r="AX214" i="24"/>
  <c r="AY214" i="24"/>
  <c r="AZ214" i="24"/>
  <c r="BA214" i="24"/>
  <c r="BB214" i="24"/>
  <c r="BC214" i="24"/>
  <c r="BD214" i="24"/>
  <c r="BE214" i="24"/>
  <c r="BF214" i="24"/>
  <c r="BG214" i="24"/>
  <c r="BH214" i="24"/>
  <c r="BI214" i="24"/>
  <c r="BK214" i="24"/>
  <c r="BL214" i="24"/>
  <c r="BM214" i="24"/>
  <c r="BN214" i="24"/>
  <c r="BP214" i="24"/>
  <c r="BQ214" i="24"/>
  <c r="BR214" i="24"/>
  <c r="BS214" i="24"/>
  <c r="BT214" i="24"/>
  <c r="BU214" i="24"/>
  <c r="BV214" i="24"/>
  <c r="BX214" i="24"/>
  <c r="BY214" i="24"/>
  <c r="BZ214" i="24"/>
  <c r="CA214" i="24"/>
  <c r="CB214" i="24"/>
  <c r="CC214" i="24"/>
  <c r="CD214" i="24"/>
  <c r="CE214" i="24"/>
  <c r="CF214" i="24"/>
  <c r="CG214" i="24"/>
  <c r="CH214" i="24"/>
  <c r="CI214" i="24"/>
  <c r="CJ214" i="24"/>
  <c r="CK214" i="24"/>
  <c r="CL214" i="24"/>
  <c r="AX215" i="24"/>
  <c r="AY215" i="24"/>
  <c r="AZ215" i="24"/>
  <c r="BA215" i="24"/>
  <c r="BB215" i="24"/>
  <c r="BC215" i="24"/>
  <c r="BD215" i="24"/>
  <c r="BE215" i="24"/>
  <c r="BF215" i="24"/>
  <c r="BG215" i="24"/>
  <c r="BH215" i="24"/>
  <c r="BI215" i="24"/>
  <c r="BK215" i="24"/>
  <c r="BL215" i="24"/>
  <c r="BM215" i="24"/>
  <c r="BN215" i="24"/>
  <c r="BO215" i="24"/>
  <c r="BP215" i="24"/>
  <c r="BQ215" i="24"/>
  <c r="BR215" i="24"/>
  <c r="BS215" i="24"/>
  <c r="BT215" i="24"/>
  <c r="BU215" i="24"/>
  <c r="BV215" i="24"/>
  <c r="BX215" i="24"/>
  <c r="BY215" i="24"/>
  <c r="BZ215" i="24"/>
  <c r="CA215" i="24"/>
  <c r="CB215" i="24"/>
  <c r="CC215" i="24"/>
  <c r="CD215" i="24"/>
  <c r="CE215" i="24"/>
  <c r="CF215" i="24"/>
  <c r="CG215" i="24"/>
  <c r="CH215" i="24"/>
  <c r="CI215" i="24"/>
  <c r="CJ215" i="24"/>
  <c r="CK215" i="24"/>
  <c r="CL215" i="24"/>
  <c r="AX216" i="24"/>
  <c r="AY216" i="24"/>
  <c r="AZ216" i="24"/>
  <c r="BA216" i="24"/>
  <c r="BB216" i="24"/>
  <c r="BC216" i="24"/>
  <c r="BD216" i="24"/>
  <c r="BE216" i="24"/>
  <c r="BF216" i="24"/>
  <c r="BG216" i="24"/>
  <c r="BH216" i="24"/>
  <c r="BI216" i="24"/>
  <c r="BK216" i="24"/>
  <c r="BL216" i="24"/>
  <c r="BM216" i="24"/>
  <c r="BN216" i="24"/>
  <c r="BP216" i="24"/>
  <c r="BQ216" i="24"/>
  <c r="BR216" i="24"/>
  <c r="BS216" i="24"/>
  <c r="BT216" i="24"/>
  <c r="BU216" i="24"/>
  <c r="BV216" i="24"/>
  <c r="BX216" i="24"/>
  <c r="BY216" i="24"/>
  <c r="BZ216" i="24"/>
  <c r="CA216" i="24"/>
  <c r="CB216" i="24"/>
  <c r="CC216" i="24"/>
  <c r="CD216" i="24"/>
  <c r="CE216" i="24"/>
  <c r="CF216" i="24"/>
  <c r="CG216" i="24"/>
  <c r="CH216" i="24"/>
  <c r="CI216" i="24"/>
  <c r="CJ216" i="24"/>
  <c r="CK216" i="24"/>
  <c r="CL216" i="24"/>
  <c r="AX217" i="24"/>
  <c r="AY217" i="24"/>
  <c r="AZ217" i="24"/>
  <c r="BA217" i="24"/>
  <c r="BB217" i="24"/>
  <c r="BC217" i="24"/>
  <c r="BD217" i="24"/>
  <c r="BE217" i="24"/>
  <c r="BF217" i="24"/>
  <c r="BG217" i="24"/>
  <c r="BH217" i="24"/>
  <c r="BI217" i="24"/>
  <c r="BK217" i="24"/>
  <c r="BL217" i="24"/>
  <c r="BM217" i="24"/>
  <c r="BN217" i="24"/>
  <c r="BP217" i="24"/>
  <c r="BQ217" i="24"/>
  <c r="BR217" i="24"/>
  <c r="BS217" i="24"/>
  <c r="BT217" i="24"/>
  <c r="BU217" i="24"/>
  <c r="BV217" i="24"/>
  <c r="BX217" i="24"/>
  <c r="BY217" i="24"/>
  <c r="BZ217" i="24"/>
  <c r="CA217" i="24"/>
  <c r="CB217" i="24"/>
  <c r="CC217" i="24"/>
  <c r="CD217" i="24"/>
  <c r="CE217" i="24"/>
  <c r="CF217" i="24"/>
  <c r="CG217" i="24"/>
  <c r="CH217" i="24"/>
  <c r="CI217" i="24"/>
  <c r="CJ217" i="24"/>
  <c r="CK217" i="24"/>
  <c r="CL217" i="24"/>
  <c r="AX218" i="24"/>
  <c r="AY218" i="24"/>
  <c r="AZ218" i="24"/>
  <c r="BA218" i="24"/>
  <c r="BB218" i="24"/>
  <c r="BC218" i="24"/>
  <c r="BD218" i="24"/>
  <c r="BE218" i="24"/>
  <c r="BF218" i="24"/>
  <c r="BG218" i="24"/>
  <c r="BH218" i="24"/>
  <c r="BI218" i="24"/>
  <c r="BK218" i="24"/>
  <c r="BL218" i="24"/>
  <c r="BM218" i="24"/>
  <c r="BN218" i="24"/>
  <c r="BP218" i="24"/>
  <c r="BQ218" i="24"/>
  <c r="BR218" i="24"/>
  <c r="BS218" i="24"/>
  <c r="BT218" i="24"/>
  <c r="BU218" i="24"/>
  <c r="BV218" i="24"/>
  <c r="BX218" i="24"/>
  <c r="BY218" i="24"/>
  <c r="BZ218" i="24"/>
  <c r="CA218" i="24"/>
  <c r="CB218" i="24"/>
  <c r="CC218" i="24"/>
  <c r="CD218" i="24"/>
  <c r="CE218" i="24"/>
  <c r="CF218" i="24"/>
  <c r="CG218" i="24"/>
  <c r="CH218" i="24"/>
  <c r="CI218" i="24"/>
  <c r="CJ218" i="24"/>
  <c r="CK218" i="24"/>
  <c r="CL218" i="24"/>
  <c r="AX219" i="24"/>
  <c r="AY219" i="24"/>
  <c r="AZ219" i="24"/>
  <c r="BA219" i="24"/>
  <c r="BB219" i="24"/>
  <c r="BC219" i="24"/>
  <c r="BD219" i="24"/>
  <c r="BE219" i="24"/>
  <c r="BF219" i="24"/>
  <c r="BG219" i="24"/>
  <c r="BH219" i="24"/>
  <c r="BI219" i="24"/>
  <c r="BK219" i="24"/>
  <c r="BL219" i="24"/>
  <c r="BM219" i="24"/>
  <c r="BN219" i="24"/>
  <c r="BP219" i="24"/>
  <c r="BQ219" i="24"/>
  <c r="BR219" i="24"/>
  <c r="BS219" i="24"/>
  <c r="BT219" i="24"/>
  <c r="BU219" i="24"/>
  <c r="BV219" i="24"/>
  <c r="BX219" i="24"/>
  <c r="BY219" i="24"/>
  <c r="BZ219" i="24"/>
  <c r="CA219" i="24"/>
  <c r="CB219" i="24"/>
  <c r="CC219" i="24"/>
  <c r="CD219" i="24"/>
  <c r="CE219" i="24"/>
  <c r="CF219" i="24"/>
  <c r="CG219" i="24"/>
  <c r="CH219" i="24"/>
  <c r="CI219" i="24"/>
  <c r="CJ219" i="24"/>
  <c r="CK219" i="24"/>
  <c r="CL219" i="24"/>
  <c r="AX220" i="24"/>
  <c r="AY220" i="24"/>
  <c r="AZ220" i="24"/>
  <c r="BA220" i="24"/>
  <c r="BB220" i="24"/>
  <c r="BC220" i="24"/>
  <c r="BD220" i="24"/>
  <c r="BE220" i="24"/>
  <c r="BF220" i="24"/>
  <c r="BG220" i="24"/>
  <c r="BH220" i="24"/>
  <c r="BI220" i="24"/>
  <c r="BK220" i="24"/>
  <c r="BL220" i="24"/>
  <c r="BM220" i="24"/>
  <c r="BN220" i="24"/>
  <c r="BP220" i="24"/>
  <c r="BQ220" i="24"/>
  <c r="BR220" i="24"/>
  <c r="BS220" i="24"/>
  <c r="BT220" i="24"/>
  <c r="BU220" i="24"/>
  <c r="BV220" i="24"/>
  <c r="BX220" i="24"/>
  <c r="BY220" i="24"/>
  <c r="BZ220" i="24"/>
  <c r="CA220" i="24"/>
  <c r="CB220" i="24"/>
  <c r="CC220" i="24"/>
  <c r="CD220" i="24"/>
  <c r="CE220" i="24"/>
  <c r="CF220" i="24"/>
  <c r="CG220" i="24"/>
  <c r="CH220" i="24"/>
  <c r="CI220" i="24"/>
  <c r="CJ220" i="24"/>
  <c r="CK220" i="24"/>
  <c r="CL220" i="24"/>
  <c r="AX221" i="24"/>
  <c r="AY221" i="24"/>
  <c r="AZ221" i="24"/>
  <c r="BA221" i="24"/>
  <c r="BB221" i="24"/>
  <c r="BC221" i="24"/>
  <c r="BD221" i="24"/>
  <c r="BE221" i="24"/>
  <c r="BF221" i="24"/>
  <c r="BG221" i="24"/>
  <c r="BH221" i="24"/>
  <c r="BI221" i="24"/>
  <c r="BK221" i="24"/>
  <c r="BL221" i="24"/>
  <c r="BM221" i="24"/>
  <c r="BN221" i="24"/>
  <c r="BP221" i="24"/>
  <c r="BQ221" i="24"/>
  <c r="BR221" i="24"/>
  <c r="BS221" i="24"/>
  <c r="BT221" i="24"/>
  <c r="BU221" i="24"/>
  <c r="BV221" i="24"/>
  <c r="BX221" i="24"/>
  <c r="BY221" i="24"/>
  <c r="BZ221" i="24"/>
  <c r="CA221" i="24"/>
  <c r="CB221" i="24"/>
  <c r="CC221" i="24"/>
  <c r="CD221" i="24"/>
  <c r="CE221" i="24"/>
  <c r="CF221" i="24"/>
  <c r="CG221" i="24"/>
  <c r="CH221" i="24"/>
  <c r="CI221" i="24"/>
  <c r="CJ221" i="24"/>
  <c r="CK221" i="24"/>
  <c r="CL221" i="24"/>
  <c r="AX222" i="24"/>
  <c r="AY222" i="24"/>
  <c r="AZ222" i="24"/>
  <c r="BA222" i="24"/>
  <c r="BB222" i="24"/>
  <c r="BC222" i="24"/>
  <c r="BD222" i="24"/>
  <c r="BE222" i="24"/>
  <c r="BF222" i="24"/>
  <c r="BG222" i="24"/>
  <c r="BH222" i="24"/>
  <c r="BI222" i="24"/>
  <c r="BK222" i="24"/>
  <c r="BL222" i="24"/>
  <c r="BM222" i="24"/>
  <c r="BN222" i="24"/>
  <c r="BP222" i="24"/>
  <c r="BQ222" i="24"/>
  <c r="BR222" i="24"/>
  <c r="BS222" i="24"/>
  <c r="BT222" i="24"/>
  <c r="BU222" i="24"/>
  <c r="BV222" i="24"/>
  <c r="BX222" i="24"/>
  <c r="BY222" i="24"/>
  <c r="BZ222" i="24"/>
  <c r="CA222" i="24"/>
  <c r="CB222" i="24"/>
  <c r="CC222" i="24"/>
  <c r="CD222" i="24"/>
  <c r="CE222" i="24"/>
  <c r="CF222" i="24"/>
  <c r="CG222" i="24"/>
  <c r="CH222" i="24"/>
  <c r="CI222" i="24"/>
  <c r="CJ222" i="24"/>
  <c r="CK222" i="24"/>
  <c r="CL222" i="24"/>
  <c r="AX223" i="24"/>
  <c r="AY223" i="24"/>
  <c r="AZ223" i="24"/>
  <c r="BA223" i="24"/>
  <c r="BB223" i="24"/>
  <c r="BC223" i="24"/>
  <c r="BD223" i="24"/>
  <c r="BE223" i="24"/>
  <c r="BF223" i="24"/>
  <c r="BG223" i="24"/>
  <c r="BH223" i="24"/>
  <c r="BI223" i="24"/>
  <c r="BK223" i="24"/>
  <c r="BL223" i="24"/>
  <c r="BM223" i="24"/>
  <c r="BN223" i="24"/>
  <c r="BP223" i="24"/>
  <c r="BQ223" i="24"/>
  <c r="BR223" i="24"/>
  <c r="BS223" i="24"/>
  <c r="BT223" i="24"/>
  <c r="BU223" i="24"/>
  <c r="BV223" i="24"/>
  <c r="BX223" i="24"/>
  <c r="BY223" i="24"/>
  <c r="BZ223" i="24"/>
  <c r="CA223" i="24"/>
  <c r="CB223" i="24"/>
  <c r="CC223" i="24"/>
  <c r="CD223" i="24"/>
  <c r="CE223" i="24"/>
  <c r="CF223" i="24"/>
  <c r="CG223" i="24"/>
  <c r="CH223" i="24"/>
  <c r="CI223" i="24"/>
  <c r="CJ223" i="24"/>
  <c r="CK223" i="24"/>
  <c r="CL223" i="24"/>
  <c r="AX224" i="24"/>
  <c r="AY224" i="24"/>
  <c r="AZ224" i="24"/>
  <c r="BA224" i="24"/>
  <c r="BB224" i="24"/>
  <c r="BC224" i="24"/>
  <c r="BD224" i="24"/>
  <c r="BE224" i="24"/>
  <c r="BF224" i="24"/>
  <c r="BG224" i="24"/>
  <c r="BH224" i="24"/>
  <c r="BI224" i="24"/>
  <c r="BK224" i="24"/>
  <c r="BL224" i="24"/>
  <c r="BM224" i="24"/>
  <c r="BN224" i="24"/>
  <c r="BP224" i="24"/>
  <c r="BQ224" i="24"/>
  <c r="BR224" i="24"/>
  <c r="BS224" i="24"/>
  <c r="BT224" i="24"/>
  <c r="BU224" i="24"/>
  <c r="BV224" i="24"/>
  <c r="BX224" i="24"/>
  <c r="BY224" i="24"/>
  <c r="BZ224" i="24"/>
  <c r="CA224" i="24"/>
  <c r="CB224" i="24"/>
  <c r="CC224" i="24"/>
  <c r="CD224" i="24"/>
  <c r="CE224" i="24"/>
  <c r="CF224" i="24"/>
  <c r="CG224" i="24"/>
  <c r="CH224" i="24"/>
  <c r="CI224" i="24"/>
  <c r="CJ224" i="24"/>
  <c r="CK224" i="24"/>
  <c r="CL224" i="24"/>
  <c r="AX225" i="24"/>
  <c r="AY225" i="24"/>
  <c r="AZ225" i="24"/>
  <c r="BA225" i="24"/>
  <c r="BB225" i="24"/>
  <c r="BC225" i="24"/>
  <c r="BD225" i="24"/>
  <c r="BE225" i="24"/>
  <c r="BF225" i="24"/>
  <c r="BG225" i="24"/>
  <c r="BH225" i="24"/>
  <c r="BI225" i="24"/>
  <c r="BK225" i="24"/>
  <c r="BL225" i="24"/>
  <c r="BM225" i="24"/>
  <c r="BN225" i="24"/>
  <c r="BP225" i="24"/>
  <c r="BQ225" i="24"/>
  <c r="BR225" i="24"/>
  <c r="BS225" i="24"/>
  <c r="BT225" i="24"/>
  <c r="BU225" i="24"/>
  <c r="BV225" i="24"/>
  <c r="BX225" i="24"/>
  <c r="BY225" i="24"/>
  <c r="BZ225" i="24"/>
  <c r="CA225" i="24"/>
  <c r="CB225" i="24"/>
  <c r="CC225" i="24"/>
  <c r="CD225" i="24"/>
  <c r="CE225" i="24"/>
  <c r="CF225" i="24"/>
  <c r="CG225" i="24"/>
  <c r="CH225" i="24"/>
  <c r="CI225" i="24"/>
  <c r="CJ225" i="24"/>
  <c r="CK225" i="24"/>
  <c r="CL225" i="24"/>
  <c r="AX226" i="24"/>
  <c r="AY226" i="24"/>
  <c r="AZ226" i="24"/>
  <c r="BA226" i="24"/>
  <c r="BB226" i="24"/>
  <c r="BC226" i="24"/>
  <c r="BD226" i="24"/>
  <c r="BE226" i="24"/>
  <c r="BF226" i="24"/>
  <c r="BG226" i="24"/>
  <c r="BH226" i="24"/>
  <c r="BI226" i="24"/>
  <c r="BK226" i="24"/>
  <c r="BL226" i="24"/>
  <c r="BM226" i="24"/>
  <c r="BN226" i="24"/>
  <c r="BP226" i="24"/>
  <c r="BQ226" i="24"/>
  <c r="BR226" i="24"/>
  <c r="BS226" i="24"/>
  <c r="BT226" i="24"/>
  <c r="BU226" i="24"/>
  <c r="BV226" i="24"/>
  <c r="BX226" i="24"/>
  <c r="BY226" i="24"/>
  <c r="BZ226" i="24"/>
  <c r="CA226" i="24"/>
  <c r="CB226" i="24"/>
  <c r="CC226" i="24"/>
  <c r="CD226" i="24"/>
  <c r="CE226" i="24"/>
  <c r="CF226" i="24"/>
  <c r="CG226" i="24"/>
  <c r="CH226" i="24"/>
  <c r="CI226" i="24"/>
  <c r="CJ226" i="24"/>
  <c r="CK226" i="24"/>
  <c r="CL226" i="24"/>
  <c r="AX227" i="24"/>
  <c r="AY227" i="24"/>
  <c r="AZ227" i="24"/>
  <c r="BA227" i="24"/>
  <c r="BB227" i="24"/>
  <c r="BC227" i="24"/>
  <c r="BD227" i="24"/>
  <c r="BE227" i="24"/>
  <c r="BF227" i="24"/>
  <c r="BG227" i="24"/>
  <c r="BH227" i="24"/>
  <c r="BI227" i="24"/>
  <c r="BK227" i="24"/>
  <c r="BL227" i="24"/>
  <c r="BM227" i="24"/>
  <c r="BN227" i="24"/>
  <c r="BP227" i="24"/>
  <c r="BQ227" i="24"/>
  <c r="BR227" i="24"/>
  <c r="BS227" i="24"/>
  <c r="BT227" i="24"/>
  <c r="BU227" i="24"/>
  <c r="BV227" i="24"/>
  <c r="BX227" i="24"/>
  <c r="BY227" i="24"/>
  <c r="BZ227" i="24"/>
  <c r="CA227" i="24"/>
  <c r="CB227" i="24"/>
  <c r="CC227" i="24"/>
  <c r="CD227" i="24"/>
  <c r="CE227" i="24"/>
  <c r="CF227" i="24"/>
  <c r="CG227" i="24"/>
  <c r="CH227" i="24"/>
  <c r="CI227" i="24"/>
  <c r="CJ227" i="24"/>
  <c r="CK227" i="24"/>
  <c r="CL227" i="24"/>
  <c r="AX228" i="24"/>
  <c r="AY228" i="24"/>
  <c r="AZ228" i="24"/>
  <c r="BA228" i="24"/>
  <c r="BB228" i="24"/>
  <c r="BC228" i="24"/>
  <c r="BD228" i="24"/>
  <c r="BE228" i="24"/>
  <c r="BF228" i="24"/>
  <c r="BG228" i="24"/>
  <c r="BH228" i="24"/>
  <c r="BI228" i="24"/>
  <c r="BK228" i="24"/>
  <c r="BL228" i="24"/>
  <c r="BM228" i="24"/>
  <c r="BN228" i="24"/>
  <c r="BP228" i="24"/>
  <c r="BQ228" i="24"/>
  <c r="BR228" i="24"/>
  <c r="BS228" i="24"/>
  <c r="BT228" i="24"/>
  <c r="BU228" i="24"/>
  <c r="BV228" i="24"/>
  <c r="BX228" i="24"/>
  <c r="BY228" i="24"/>
  <c r="BZ228" i="24"/>
  <c r="CA228" i="24"/>
  <c r="CB228" i="24"/>
  <c r="CC228" i="24"/>
  <c r="CD228" i="24"/>
  <c r="CE228" i="24"/>
  <c r="CF228" i="24"/>
  <c r="CG228" i="24"/>
  <c r="CH228" i="24"/>
  <c r="CI228" i="24"/>
  <c r="CJ228" i="24"/>
  <c r="CK228" i="24"/>
  <c r="CL228" i="24"/>
  <c r="AX229" i="24"/>
  <c r="AY229" i="24"/>
  <c r="AZ229" i="24"/>
  <c r="BA229" i="24"/>
  <c r="BB229" i="24"/>
  <c r="BC229" i="24"/>
  <c r="BD229" i="24"/>
  <c r="BE229" i="24"/>
  <c r="BF229" i="24"/>
  <c r="BG229" i="24"/>
  <c r="BH229" i="24"/>
  <c r="BI229" i="24"/>
  <c r="BK229" i="24"/>
  <c r="BL229" i="24"/>
  <c r="BM229" i="24"/>
  <c r="BN229" i="24"/>
  <c r="BP229" i="24"/>
  <c r="BQ229" i="24"/>
  <c r="BR229" i="24"/>
  <c r="BS229" i="24"/>
  <c r="BT229" i="24"/>
  <c r="BU229" i="24"/>
  <c r="BV229" i="24"/>
  <c r="BX229" i="24"/>
  <c r="BY229" i="24"/>
  <c r="BZ229" i="24"/>
  <c r="CA229" i="24"/>
  <c r="CB229" i="24"/>
  <c r="CC229" i="24"/>
  <c r="CD229" i="24"/>
  <c r="CE229" i="24"/>
  <c r="CF229" i="24"/>
  <c r="CG229" i="24"/>
  <c r="CH229" i="24"/>
  <c r="CI229" i="24"/>
  <c r="CJ229" i="24"/>
  <c r="CK229" i="24"/>
  <c r="CL229" i="24"/>
  <c r="AX230" i="24"/>
  <c r="AY230" i="24"/>
  <c r="AZ230" i="24"/>
  <c r="BA230" i="24"/>
  <c r="BB230" i="24"/>
  <c r="BC230" i="24"/>
  <c r="BD230" i="24"/>
  <c r="BE230" i="24"/>
  <c r="BF230" i="24"/>
  <c r="BG230" i="24"/>
  <c r="BH230" i="24"/>
  <c r="BI230" i="24"/>
  <c r="BK230" i="24"/>
  <c r="BL230" i="24"/>
  <c r="BM230" i="24"/>
  <c r="BN230" i="24"/>
  <c r="BP230" i="24"/>
  <c r="BQ230" i="24"/>
  <c r="BR230" i="24"/>
  <c r="BS230" i="24"/>
  <c r="BT230" i="24"/>
  <c r="BU230" i="24"/>
  <c r="BV230" i="24"/>
  <c r="BX230" i="24"/>
  <c r="BY230" i="24"/>
  <c r="BZ230" i="24"/>
  <c r="CA230" i="24"/>
  <c r="CB230" i="24"/>
  <c r="CC230" i="24"/>
  <c r="CD230" i="24"/>
  <c r="CE230" i="24"/>
  <c r="CF230" i="24"/>
  <c r="CG230" i="24"/>
  <c r="CH230" i="24"/>
  <c r="CI230" i="24"/>
  <c r="CJ230" i="24"/>
  <c r="CK230" i="24"/>
  <c r="CL230" i="24"/>
  <c r="AX231" i="24"/>
  <c r="AY231" i="24"/>
  <c r="AZ231" i="24"/>
  <c r="BA231" i="24"/>
  <c r="BB231" i="24"/>
  <c r="BC231" i="24"/>
  <c r="BD231" i="24"/>
  <c r="BE231" i="24"/>
  <c r="BF231" i="24"/>
  <c r="BG231" i="24"/>
  <c r="BH231" i="24"/>
  <c r="BI231" i="24"/>
  <c r="BK231" i="24"/>
  <c r="BL231" i="24"/>
  <c r="BM231" i="24"/>
  <c r="BN231" i="24"/>
  <c r="BP231" i="24"/>
  <c r="BQ231" i="24"/>
  <c r="BR231" i="24"/>
  <c r="BS231" i="24"/>
  <c r="BT231" i="24"/>
  <c r="BU231" i="24"/>
  <c r="BV231" i="24"/>
  <c r="BX231" i="24"/>
  <c r="BY231" i="24"/>
  <c r="BZ231" i="24"/>
  <c r="CA231" i="24"/>
  <c r="CB231" i="24"/>
  <c r="CC231" i="24"/>
  <c r="CD231" i="24"/>
  <c r="CE231" i="24"/>
  <c r="CF231" i="24"/>
  <c r="CG231" i="24"/>
  <c r="CH231" i="24"/>
  <c r="CI231" i="24"/>
  <c r="CJ231" i="24"/>
  <c r="CK231" i="24"/>
  <c r="CL231" i="24"/>
  <c r="AX232" i="24"/>
  <c r="AY232" i="24"/>
  <c r="AZ232" i="24"/>
  <c r="BA232" i="24"/>
  <c r="BB232" i="24"/>
  <c r="BC232" i="24"/>
  <c r="BD232" i="24"/>
  <c r="BE232" i="24"/>
  <c r="BF232" i="24"/>
  <c r="BG232" i="24"/>
  <c r="BH232" i="24"/>
  <c r="BI232" i="24"/>
  <c r="BK232" i="24"/>
  <c r="BL232" i="24"/>
  <c r="BM232" i="24"/>
  <c r="BN232" i="24"/>
  <c r="BP232" i="24"/>
  <c r="BQ232" i="24"/>
  <c r="BR232" i="24"/>
  <c r="BS232" i="24"/>
  <c r="BT232" i="24"/>
  <c r="BU232" i="24"/>
  <c r="BV232" i="24"/>
  <c r="BX232" i="24"/>
  <c r="BY232" i="24"/>
  <c r="BZ232" i="24"/>
  <c r="CA232" i="24"/>
  <c r="CB232" i="24"/>
  <c r="CC232" i="24"/>
  <c r="CD232" i="24"/>
  <c r="CE232" i="24"/>
  <c r="CF232" i="24"/>
  <c r="CG232" i="24"/>
  <c r="CH232" i="24"/>
  <c r="CI232" i="24"/>
  <c r="CJ232" i="24"/>
  <c r="CK232" i="24"/>
  <c r="CL232" i="24"/>
  <c r="AX233" i="24"/>
  <c r="AY233" i="24"/>
  <c r="AZ233" i="24"/>
  <c r="BA233" i="24"/>
  <c r="BB233" i="24"/>
  <c r="BC233" i="24"/>
  <c r="BD233" i="24"/>
  <c r="BE233" i="24"/>
  <c r="BF233" i="24"/>
  <c r="BG233" i="24"/>
  <c r="BH233" i="24"/>
  <c r="BI233" i="24"/>
  <c r="BK233" i="24"/>
  <c r="BL233" i="24"/>
  <c r="BM233" i="24"/>
  <c r="BN233" i="24"/>
  <c r="BP233" i="24"/>
  <c r="BQ233" i="24"/>
  <c r="BR233" i="24"/>
  <c r="BS233" i="24"/>
  <c r="BT233" i="24"/>
  <c r="BU233" i="24"/>
  <c r="BV233" i="24"/>
  <c r="BX233" i="24"/>
  <c r="BY233" i="24"/>
  <c r="BZ233" i="24"/>
  <c r="CA233" i="24"/>
  <c r="CB233" i="24"/>
  <c r="CC233" i="24"/>
  <c r="CD233" i="24"/>
  <c r="CE233" i="24"/>
  <c r="CF233" i="24"/>
  <c r="CG233" i="24"/>
  <c r="CH233" i="24"/>
  <c r="CI233" i="24"/>
  <c r="CJ233" i="24"/>
  <c r="CK233" i="24"/>
  <c r="CL233" i="24"/>
  <c r="AX234" i="24"/>
  <c r="AY234" i="24"/>
  <c r="AZ234" i="24"/>
  <c r="BA234" i="24"/>
  <c r="BB234" i="24"/>
  <c r="BC234" i="24"/>
  <c r="BD234" i="24"/>
  <c r="BE234" i="24"/>
  <c r="BF234" i="24"/>
  <c r="BG234" i="24"/>
  <c r="BH234" i="24"/>
  <c r="BI234" i="24"/>
  <c r="BK234" i="24"/>
  <c r="BL234" i="24"/>
  <c r="BM234" i="24"/>
  <c r="BN234" i="24"/>
  <c r="BP234" i="24"/>
  <c r="BQ234" i="24"/>
  <c r="BR234" i="24"/>
  <c r="BS234" i="24"/>
  <c r="BT234" i="24"/>
  <c r="BU234" i="24"/>
  <c r="BV234" i="24"/>
  <c r="BX234" i="24"/>
  <c r="BY234" i="24"/>
  <c r="BZ234" i="24"/>
  <c r="CA234" i="24"/>
  <c r="CB234" i="24"/>
  <c r="CC234" i="24"/>
  <c r="CD234" i="24"/>
  <c r="CE234" i="24"/>
  <c r="CF234" i="24"/>
  <c r="CG234" i="24"/>
  <c r="CH234" i="24"/>
  <c r="CI234" i="24"/>
  <c r="CJ234" i="24"/>
  <c r="CK234" i="24"/>
  <c r="CL234" i="24"/>
  <c r="AX235" i="24"/>
  <c r="AY235" i="24"/>
  <c r="AZ235" i="24"/>
  <c r="BA235" i="24"/>
  <c r="BB235" i="24"/>
  <c r="BC235" i="24"/>
  <c r="BD235" i="24"/>
  <c r="BE235" i="24"/>
  <c r="BF235" i="24"/>
  <c r="BG235" i="24"/>
  <c r="BH235" i="24"/>
  <c r="BI235" i="24"/>
  <c r="BK235" i="24"/>
  <c r="BL235" i="24"/>
  <c r="BM235" i="24"/>
  <c r="BN235" i="24"/>
  <c r="BP235" i="24"/>
  <c r="BQ235" i="24"/>
  <c r="BR235" i="24"/>
  <c r="BS235" i="24"/>
  <c r="BT235" i="24"/>
  <c r="BU235" i="24"/>
  <c r="BV235" i="24"/>
  <c r="BX235" i="24"/>
  <c r="BY235" i="24"/>
  <c r="BZ235" i="24"/>
  <c r="CA235" i="24"/>
  <c r="CB235" i="24"/>
  <c r="CC235" i="24"/>
  <c r="CD235" i="24"/>
  <c r="CE235" i="24"/>
  <c r="CF235" i="24"/>
  <c r="CG235" i="24"/>
  <c r="CH235" i="24"/>
  <c r="CI235" i="24"/>
  <c r="CJ235" i="24"/>
  <c r="CK235" i="24"/>
  <c r="CL235" i="24"/>
  <c r="AX236" i="24"/>
  <c r="AY236" i="24"/>
  <c r="AZ236" i="24"/>
  <c r="BA236" i="24"/>
  <c r="BB236" i="24"/>
  <c r="BC236" i="24"/>
  <c r="BD236" i="24"/>
  <c r="BE236" i="24"/>
  <c r="BF236" i="24"/>
  <c r="BG236" i="24"/>
  <c r="BH236" i="24"/>
  <c r="BI236" i="24"/>
  <c r="BK236" i="24"/>
  <c r="BL236" i="24"/>
  <c r="BM236" i="24"/>
  <c r="BN236" i="24"/>
  <c r="BP236" i="24"/>
  <c r="BQ236" i="24"/>
  <c r="BR236" i="24"/>
  <c r="BS236" i="24"/>
  <c r="BT236" i="24"/>
  <c r="BU236" i="24"/>
  <c r="BV236" i="24"/>
  <c r="BX236" i="24"/>
  <c r="BY236" i="24"/>
  <c r="BZ236" i="24"/>
  <c r="CA236" i="24"/>
  <c r="CB236" i="24"/>
  <c r="CC236" i="24"/>
  <c r="CD236" i="24"/>
  <c r="CE236" i="24"/>
  <c r="CF236" i="24"/>
  <c r="CG236" i="24"/>
  <c r="CH236" i="24"/>
  <c r="CI236" i="24"/>
  <c r="CJ236" i="24"/>
  <c r="CK236" i="24"/>
  <c r="CL236" i="24"/>
  <c r="AX237" i="24"/>
  <c r="AY237" i="24"/>
  <c r="AZ237" i="24"/>
  <c r="BA237" i="24"/>
  <c r="BB237" i="24"/>
  <c r="BC237" i="24"/>
  <c r="BD237" i="24"/>
  <c r="BE237" i="24"/>
  <c r="BF237" i="24"/>
  <c r="BG237" i="24"/>
  <c r="BH237" i="24"/>
  <c r="BI237" i="24"/>
  <c r="BK237" i="24"/>
  <c r="BL237" i="24"/>
  <c r="BM237" i="24"/>
  <c r="BN237" i="24"/>
  <c r="BP237" i="24"/>
  <c r="BQ237" i="24"/>
  <c r="BR237" i="24"/>
  <c r="BS237" i="24"/>
  <c r="BT237" i="24"/>
  <c r="BU237" i="24"/>
  <c r="BV237" i="24"/>
  <c r="BX237" i="24"/>
  <c r="BY237" i="24"/>
  <c r="BZ237" i="24"/>
  <c r="CA237" i="24"/>
  <c r="CB237" i="24"/>
  <c r="CC237" i="24"/>
  <c r="CD237" i="24"/>
  <c r="CE237" i="24"/>
  <c r="CF237" i="24"/>
  <c r="CG237" i="24"/>
  <c r="CH237" i="24"/>
  <c r="CI237" i="24"/>
  <c r="CJ237" i="24"/>
  <c r="CK237" i="24"/>
  <c r="CL237" i="24"/>
  <c r="AX238" i="24"/>
  <c r="AY238" i="24"/>
  <c r="AZ238" i="24"/>
  <c r="BA238" i="24"/>
  <c r="BB238" i="24"/>
  <c r="BC238" i="24"/>
  <c r="BD238" i="24"/>
  <c r="BE238" i="24"/>
  <c r="BF238" i="24"/>
  <c r="BG238" i="24"/>
  <c r="BH238" i="24"/>
  <c r="BI238" i="24"/>
  <c r="BK238" i="24"/>
  <c r="BL238" i="24"/>
  <c r="BM238" i="24"/>
  <c r="BN238" i="24"/>
  <c r="BP238" i="24"/>
  <c r="BQ238" i="24"/>
  <c r="BR238" i="24"/>
  <c r="BS238" i="24"/>
  <c r="BT238" i="24"/>
  <c r="BU238" i="24"/>
  <c r="BV238" i="24"/>
  <c r="BX238" i="24"/>
  <c r="BY238" i="24"/>
  <c r="BZ238" i="24"/>
  <c r="CA238" i="24"/>
  <c r="CB238" i="24"/>
  <c r="CC238" i="24"/>
  <c r="CD238" i="24"/>
  <c r="CE238" i="24"/>
  <c r="CF238" i="24"/>
  <c r="CG238" i="24"/>
  <c r="CH238" i="24"/>
  <c r="CI238" i="24"/>
  <c r="CJ238" i="24"/>
  <c r="CK238" i="24"/>
  <c r="CL238" i="24"/>
  <c r="AX239" i="24"/>
  <c r="AY239" i="24"/>
  <c r="AZ239" i="24"/>
  <c r="BA239" i="24"/>
  <c r="BB239" i="24"/>
  <c r="BC239" i="24"/>
  <c r="BD239" i="24"/>
  <c r="BE239" i="24"/>
  <c r="BF239" i="24"/>
  <c r="BG239" i="24"/>
  <c r="BH239" i="24"/>
  <c r="BI239" i="24"/>
  <c r="BK239" i="24"/>
  <c r="BL239" i="24"/>
  <c r="BM239" i="24"/>
  <c r="BN239" i="24"/>
  <c r="BP239" i="24"/>
  <c r="BQ239" i="24"/>
  <c r="BR239" i="24"/>
  <c r="BS239" i="24"/>
  <c r="BT239" i="24"/>
  <c r="BU239" i="24"/>
  <c r="BV239" i="24"/>
  <c r="BX239" i="24"/>
  <c r="BY239" i="24"/>
  <c r="BZ239" i="24"/>
  <c r="CA239" i="24"/>
  <c r="CB239" i="24"/>
  <c r="CC239" i="24"/>
  <c r="CD239" i="24"/>
  <c r="CE239" i="24"/>
  <c r="CF239" i="24"/>
  <c r="CG239" i="24"/>
  <c r="CH239" i="24"/>
  <c r="CI239" i="24"/>
  <c r="CJ239" i="24"/>
  <c r="CK239" i="24"/>
  <c r="CL239" i="24"/>
  <c r="AX240" i="24"/>
  <c r="AY240" i="24"/>
  <c r="AZ240" i="24"/>
  <c r="BA240" i="24"/>
  <c r="BB240" i="24"/>
  <c r="BC240" i="24"/>
  <c r="BD240" i="24"/>
  <c r="BE240" i="24"/>
  <c r="BF240" i="24"/>
  <c r="BG240" i="24"/>
  <c r="BH240" i="24"/>
  <c r="BI240" i="24"/>
  <c r="BK240" i="24"/>
  <c r="BL240" i="24"/>
  <c r="BM240" i="24"/>
  <c r="BN240" i="24"/>
  <c r="BP240" i="24"/>
  <c r="BQ240" i="24"/>
  <c r="BR240" i="24"/>
  <c r="BS240" i="24"/>
  <c r="BT240" i="24"/>
  <c r="BU240" i="24"/>
  <c r="BV240" i="24"/>
  <c r="BX240" i="24"/>
  <c r="BY240" i="24"/>
  <c r="BZ240" i="24"/>
  <c r="CA240" i="24"/>
  <c r="CB240" i="24"/>
  <c r="CC240" i="24"/>
  <c r="CD240" i="24"/>
  <c r="CE240" i="24"/>
  <c r="CF240" i="24"/>
  <c r="CG240" i="24"/>
  <c r="CH240" i="24"/>
  <c r="CI240" i="24"/>
  <c r="CJ240" i="24"/>
  <c r="CK240" i="24"/>
  <c r="CL240" i="24"/>
  <c r="AX241" i="24"/>
  <c r="AY241" i="24"/>
  <c r="AZ241" i="24"/>
  <c r="BA241" i="24"/>
  <c r="BB241" i="24"/>
  <c r="BC241" i="24"/>
  <c r="BD241" i="24"/>
  <c r="BE241" i="24"/>
  <c r="BF241" i="24"/>
  <c r="BG241" i="24"/>
  <c r="BH241" i="24"/>
  <c r="BI241" i="24"/>
  <c r="BK241" i="24"/>
  <c r="BL241" i="24"/>
  <c r="BM241" i="24"/>
  <c r="BN241" i="24"/>
  <c r="BP241" i="24"/>
  <c r="BQ241" i="24"/>
  <c r="BR241" i="24"/>
  <c r="BS241" i="24"/>
  <c r="BT241" i="24"/>
  <c r="BU241" i="24"/>
  <c r="BV241" i="24"/>
  <c r="BX241" i="24"/>
  <c r="BY241" i="24"/>
  <c r="BZ241" i="24"/>
  <c r="CA241" i="24"/>
  <c r="CB241" i="24"/>
  <c r="CC241" i="24"/>
  <c r="CD241" i="24"/>
  <c r="CE241" i="24"/>
  <c r="CF241" i="24"/>
  <c r="CG241" i="24"/>
  <c r="CH241" i="24"/>
  <c r="CI241" i="24"/>
  <c r="CJ241" i="24"/>
  <c r="CK241" i="24"/>
  <c r="CL241" i="24"/>
  <c r="AX242" i="24"/>
  <c r="AY242" i="24"/>
  <c r="AZ242" i="24"/>
  <c r="BA242" i="24"/>
  <c r="BB242" i="24"/>
  <c r="BC242" i="24"/>
  <c r="BD242" i="24"/>
  <c r="BE242" i="24"/>
  <c r="BF242" i="24"/>
  <c r="BG242" i="24"/>
  <c r="BH242" i="24"/>
  <c r="BI242" i="24"/>
  <c r="BK242" i="24"/>
  <c r="BL242" i="24"/>
  <c r="BM242" i="24"/>
  <c r="BN242" i="24"/>
  <c r="BP242" i="24"/>
  <c r="BQ242" i="24"/>
  <c r="BR242" i="24"/>
  <c r="BS242" i="24"/>
  <c r="BT242" i="24"/>
  <c r="BU242" i="24"/>
  <c r="BV242" i="24"/>
  <c r="BX242" i="24"/>
  <c r="BY242" i="24"/>
  <c r="BZ242" i="24"/>
  <c r="CA242" i="24"/>
  <c r="CB242" i="24"/>
  <c r="CC242" i="24"/>
  <c r="CD242" i="24"/>
  <c r="CE242" i="24"/>
  <c r="CF242" i="24"/>
  <c r="CG242" i="24"/>
  <c r="CH242" i="24"/>
  <c r="CI242" i="24"/>
  <c r="CJ242" i="24"/>
  <c r="CK242" i="24"/>
  <c r="CL242" i="24"/>
  <c r="AX243" i="24"/>
  <c r="AY243" i="24"/>
  <c r="AZ243" i="24"/>
  <c r="BA243" i="24"/>
  <c r="BB243" i="24"/>
  <c r="BC243" i="24"/>
  <c r="BD243" i="24"/>
  <c r="BE243" i="24"/>
  <c r="BF243" i="24"/>
  <c r="BG243" i="24"/>
  <c r="BH243" i="24"/>
  <c r="BI243" i="24"/>
  <c r="BK243" i="24"/>
  <c r="BL243" i="24"/>
  <c r="BM243" i="24"/>
  <c r="BN243" i="24"/>
  <c r="BP243" i="24"/>
  <c r="BQ243" i="24"/>
  <c r="BR243" i="24"/>
  <c r="BS243" i="24"/>
  <c r="BT243" i="24"/>
  <c r="BU243" i="24"/>
  <c r="BV243" i="24"/>
  <c r="BX243" i="24"/>
  <c r="BY243" i="24"/>
  <c r="BZ243" i="24"/>
  <c r="CA243" i="24"/>
  <c r="CB243" i="24"/>
  <c r="CC243" i="24"/>
  <c r="CD243" i="24"/>
  <c r="CE243" i="24"/>
  <c r="CF243" i="24"/>
  <c r="CG243" i="24"/>
  <c r="CH243" i="24"/>
  <c r="CI243" i="24"/>
  <c r="CJ243" i="24"/>
  <c r="CK243" i="24"/>
  <c r="CL243" i="24"/>
  <c r="AX244" i="24"/>
  <c r="AY244" i="24"/>
  <c r="AZ244" i="24"/>
  <c r="BA244" i="24"/>
  <c r="BB244" i="24"/>
  <c r="BC244" i="24"/>
  <c r="BD244" i="24"/>
  <c r="BE244" i="24"/>
  <c r="BF244" i="24"/>
  <c r="BG244" i="24"/>
  <c r="BH244" i="24"/>
  <c r="BI244" i="24"/>
  <c r="BK244" i="24"/>
  <c r="BL244" i="24"/>
  <c r="BM244" i="24"/>
  <c r="BN244" i="24"/>
  <c r="BO244" i="24"/>
  <c r="BP244" i="24"/>
  <c r="BQ244" i="24"/>
  <c r="BR244" i="24"/>
  <c r="BS244" i="24"/>
  <c r="BT244" i="24"/>
  <c r="BU244" i="24"/>
  <c r="BV244" i="24"/>
  <c r="BX244" i="24"/>
  <c r="BY244" i="24"/>
  <c r="BZ244" i="24"/>
  <c r="CA244" i="24"/>
  <c r="CB244" i="24"/>
  <c r="CC244" i="24"/>
  <c r="CD244" i="24"/>
  <c r="CE244" i="24"/>
  <c r="CF244" i="24"/>
  <c r="CG244" i="24"/>
  <c r="CH244" i="24"/>
  <c r="CI244" i="24"/>
  <c r="CJ244" i="24"/>
  <c r="CK244" i="24"/>
  <c r="CL244" i="24"/>
  <c r="AX245" i="24"/>
  <c r="AY245" i="24"/>
  <c r="AZ245" i="24"/>
  <c r="BA245" i="24"/>
  <c r="BB245" i="24"/>
  <c r="BC245" i="24"/>
  <c r="BD245" i="24"/>
  <c r="BE245" i="24"/>
  <c r="BF245" i="24"/>
  <c r="BG245" i="24"/>
  <c r="BH245" i="24"/>
  <c r="BI245" i="24"/>
  <c r="BK245" i="24"/>
  <c r="BL245" i="24"/>
  <c r="BM245" i="24"/>
  <c r="BN245" i="24"/>
  <c r="BP245" i="24"/>
  <c r="BQ245" i="24"/>
  <c r="BR245" i="24"/>
  <c r="BS245" i="24"/>
  <c r="BT245" i="24"/>
  <c r="BU245" i="24"/>
  <c r="BV245" i="24"/>
  <c r="BX245" i="24"/>
  <c r="BY245" i="24"/>
  <c r="BZ245" i="24"/>
  <c r="CA245" i="24"/>
  <c r="CB245" i="24"/>
  <c r="CC245" i="24"/>
  <c r="CD245" i="24"/>
  <c r="CE245" i="24"/>
  <c r="CF245" i="24"/>
  <c r="CG245" i="24"/>
  <c r="CH245" i="24"/>
  <c r="CI245" i="24"/>
  <c r="CJ245" i="24"/>
  <c r="CK245" i="24"/>
  <c r="CL245" i="24"/>
  <c r="AX246" i="24"/>
  <c r="AY246" i="24"/>
  <c r="AZ246" i="24"/>
  <c r="BA246" i="24"/>
  <c r="BB246" i="24"/>
  <c r="BC246" i="24"/>
  <c r="BD246" i="24"/>
  <c r="BE246" i="24"/>
  <c r="BF246" i="24"/>
  <c r="BG246" i="24"/>
  <c r="BH246" i="24"/>
  <c r="BI246" i="24"/>
  <c r="BK246" i="24"/>
  <c r="BL246" i="24"/>
  <c r="BM246" i="24"/>
  <c r="BN246" i="24"/>
  <c r="BP246" i="24"/>
  <c r="BQ246" i="24"/>
  <c r="BR246" i="24"/>
  <c r="BS246" i="24"/>
  <c r="BT246" i="24"/>
  <c r="BU246" i="24"/>
  <c r="BV246" i="24"/>
  <c r="BX246" i="24"/>
  <c r="BY246" i="24"/>
  <c r="BZ246" i="24"/>
  <c r="CA246" i="24"/>
  <c r="CB246" i="24"/>
  <c r="CC246" i="24"/>
  <c r="CD246" i="24"/>
  <c r="CE246" i="24"/>
  <c r="CF246" i="24"/>
  <c r="CG246" i="24"/>
  <c r="CH246" i="24"/>
  <c r="CI246" i="24"/>
  <c r="CJ246" i="24"/>
  <c r="CK246" i="24"/>
  <c r="CL246" i="24"/>
  <c r="AX247" i="24"/>
  <c r="AY247" i="24"/>
  <c r="AZ247" i="24"/>
  <c r="BA247" i="24"/>
  <c r="BB247" i="24"/>
  <c r="BC247" i="24"/>
  <c r="BD247" i="24"/>
  <c r="BE247" i="24"/>
  <c r="BF247" i="24"/>
  <c r="BG247" i="24"/>
  <c r="BH247" i="24"/>
  <c r="BI247" i="24"/>
  <c r="BK247" i="24"/>
  <c r="BL247" i="24"/>
  <c r="BM247" i="24"/>
  <c r="BN247" i="24"/>
  <c r="BP247" i="24"/>
  <c r="BQ247" i="24"/>
  <c r="BR247" i="24"/>
  <c r="BS247" i="24"/>
  <c r="BT247" i="24"/>
  <c r="BU247" i="24"/>
  <c r="BV247" i="24"/>
  <c r="BX247" i="24"/>
  <c r="BY247" i="24"/>
  <c r="BZ247" i="24"/>
  <c r="CA247" i="24"/>
  <c r="CB247" i="24"/>
  <c r="CC247" i="24"/>
  <c r="CD247" i="24"/>
  <c r="CE247" i="24"/>
  <c r="CF247" i="24"/>
  <c r="CG247" i="24"/>
  <c r="CH247" i="24"/>
  <c r="CI247" i="24"/>
  <c r="CJ247" i="24"/>
  <c r="CK247" i="24"/>
  <c r="CL247" i="24"/>
  <c r="AX248" i="24"/>
  <c r="AY248" i="24"/>
  <c r="AZ248" i="24"/>
  <c r="BA248" i="24"/>
  <c r="BB248" i="24"/>
  <c r="BC248" i="24"/>
  <c r="BD248" i="24"/>
  <c r="BE248" i="24"/>
  <c r="BF248" i="24"/>
  <c r="BG248" i="24"/>
  <c r="BH248" i="24"/>
  <c r="BI248" i="24"/>
  <c r="BK248" i="24"/>
  <c r="BL248" i="24"/>
  <c r="BM248" i="24"/>
  <c r="BN248" i="24"/>
  <c r="BP248" i="24"/>
  <c r="BQ248" i="24"/>
  <c r="BR248" i="24"/>
  <c r="BS248" i="24"/>
  <c r="BT248" i="24"/>
  <c r="BU248" i="24"/>
  <c r="BV248" i="24"/>
  <c r="BX248" i="24"/>
  <c r="BY248" i="24"/>
  <c r="BZ248" i="24"/>
  <c r="CA248" i="24"/>
  <c r="CB248" i="24"/>
  <c r="CC248" i="24"/>
  <c r="CD248" i="24"/>
  <c r="CE248" i="24"/>
  <c r="CF248" i="24"/>
  <c r="CG248" i="24"/>
  <c r="CH248" i="24"/>
  <c r="CI248" i="24"/>
  <c r="CJ248" i="24"/>
  <c r="CK248" i="24"/>
  <c r="CL248" i="24"/>
  <c r="AX249" i="24"/>
  <c r="AY249" i="24"/>
  <c r="AZ249" i="24"/>
  <c r="BA249" i="24"/>
  <c r="BB249" i="24"/>
  <c r="BC249" i="24"/>
  <c r="BD249" i="24"/>
  <c r="BE249" i="24"/>
  <c r="BF249" i="24"/>
  <c r="BG249" i="24"/>
  <c r="BH249" i="24"/>
  <c r="BI249" i="24"/>
  <c r="BK249" i="24"/>
  <c r="BL249" i="24"/>
  <c r="BM249" i="24"/>
  <c r="BN249" i="24"/>
  <c r="BP249" i="24"/>
  <c r="BQ249" i="24"/>
  <c r="BR249" i="24"/>
  <c r="BS249" i="24"/>
  <c r="BT249" i="24"/>
  <c r="BU249" i="24"/>
  <c r="BV249" i="24"/>
  <c r="BX249" i="24"/>
  <c r="BY249" i="24"/>
  <c r="BZ249" i="24"/>
  <c r="CA249" i="24"/>
  <c r="CB249" i="24"/>
  <c r="CC249" i="24"/>
  <c r="CD249" i="24"/>
  <c r="CE249" i="24"/>
  <c r="CF249" i="24"/>
  <c r="CG249" i="24"/>
  <c r="CH249" i="24"/>
  <c r="CI249" i="24"/>
  <c r="CJ249" i="24"/>
  <c r="CK249" i="24"/>
  <c r="CL249" i="24"/>
  <c r="AX250" i="24"/>
  <c r="AY250" i="24"/>
  <c r="AZ250" i="24"/>
  <c r="BA250" i="24"/>
  <c r="BB250" i="24"/>
  <c r="BC250" i="24"/>
  <c r="BD250" i="24"/>
  <c r="BE250" i="24"/>
  <c r="BF250" i="24"/>
  <c r="BG250" i="24"/>
  <c r="BH250" i="24"/>
  <c r="BI250" i="24"/>
  <c r="BK250" i="24"/>
  <c r="BL250" i="24"/>
  <c r="BM250" i="24"/>
  <c r="BN250" i="24"/>
  <c r="BP250" i="24"/>
  <c r="BQ250" i="24"/>
  <c r="BR250" i="24"/>
  <c r="BS250" i="24"/>
  <c r="BT250" i="24"/>
  <c r="BU250" i="24"/>
  <c r="BV250" i="24"/>
  <c r="BX250" i="24"/>
  <c r="BY250" i="24"/>
  <c r="BZ250" i="24"/>
  <c r="CA250" i="24"/>
  <c r="CB250" i="24"/>
  <c r="CC250" i="24"/>
  <c r="CD250" i="24"/>
  <c r="CE250" i="24"/>
  <c r="CF250" i="24"/>
  <c r="CG250" i="24"/>
  <c r="CH250" i="24"/>
  <c r="CI250" i="24"/>
  <c r="CJ250" i="24"/>
  <c r="CK250" i="24"/>
  <c r="CL250" i="24"/>
  <c r="AX251" i="24"/>
  <c r="AY251" i="24"/>
  <c r="AZ251" i="24"/>
  <c r="BA251" i="24"/>
  <c r="BB251" i="24"/>
  <c r="BC251" i="24"/>
  <c r="BD251" i="24"/>
  <c r="BE251" i="24"/>
  <c r="BF251" i="24"/>
  <c r="BG251" i="24"/>
  <c r="BH251" i="24"/>
  <c r="BI251" i="24"/>
  <c r="BK251" i="24"/>
  <c r="BL251" i="24"/>
  <c r="BM251" i="24"/>
  <c r="BN251" i="24"/>
  <c r="BP251" i="24"/>
  <c r="BQ251" i="24"/>
  <c r="BR251" i="24"/>
  <c r="BS251" i="24"/>
  <c r="BT251" i="24"/>
  <c r="BU251" i="24"/>
  <c r="BV251" i="24"/>
  <c r="BX251" i="24"/>
  <c r="BY251" i="24"/>
  <c r="BZ251" i="24"/>
  <c r="CA251" i="24"/>
  <c r="CB251" i="24"/>
  <c r="CC251" i="24"/>
  <c r="CD251" i="24"/>
  <c r="CE251" i="24"/>
  <c r="CF251" i="24"/>
  <c r="CG251" i="24"/>
  <c r="CH251" i="24"/>
  <c r="CI251" i="24"/>
  <c r="CJ251" i="24"/>
  <c r="CK251" i="24"/>
  <c r="CL251" i="24"/>
  <c r="AX252" i="24"/>
  <c r="AY252" i="24"/>
  <c r="AZ252" i="24"/>
  <c r="BA252" i="24"/>
  <c r="BB252" i="24"/>
  <c r="BC252" i="24"/>
  <c r="BD252" i="24"/>
  <c r="BE252" i="24"/>
  <c r="BF252" i="24"/>
  <c r="BG252" i="24"/>
  <c r="BH252" i="24"/>
  <c r="BI252" i="24"/>
  <c r="BK252" i="24"/>
  <c r="BL252" i="24"/>
  <c r="BM252" i="24"/>
  <c r="BN252" i="24"/>
  <c r="BP252" i="24"/>
  <c r="BQ252" i="24"/>
  <c r="BR252" i="24"/>
  <c r="BS252" i="24"/>
  <c r="BT252" i="24"/>
  <c r="BU252" i="24"/>
  <c r="BV252" i="24"/>
  <c r="BX252" i="24"/>
  <c r="BY252" i="24"/>
  <c r="BZ252" i="24"/>
  <c r="CA252" i="24"/>
  <c r="CB252" i="24"/>
  <c r="CC252" i="24"/>
  <c r="CD252" i="24"/>
  <c r="CE252" i="24"/>
  <c r="CF252" i="24"/>
  <c r="CG252" i="24"/>
  <c r="CH252" i="24"/>
  <c r="CI252" i="24"/>
  <c r="CJ252" i="24"/>
  <c r="CK252" i="24"/>
  <c r="CL252" i="24"/>
  <c r="AX253" i="24"/>
  <c r="AY253" i="24"/>
  <c r="AZ253" i="24"/>
  <c r="BA253" i="24"/>
  <c r="BB253" i="24"/>
  <c r="BC253" i="24"/>
  <c r="BD253" i="24"/>
  <c r="BE253" i="24"/>
  <c r="BF253" i="24"/>
  <c r="BG253" i="24"/>
  <c r="BH253" i="24"/>
  <c r="BI253" i="24"/>
  <c r="BK253" i="24"/>
  <c r="BL253" i="24"/>
  <c r="BM253" i="24"/>
  <c r="BN253" i="24"/>
  <c r="BP253" i="24"/>
  <c r="BQ253" i="24"/>
  <c r="BR253" i="24"/>
  <c r="BS253" i="24"/>
  <c r="BT253" i="24"/>
  <c r="BU253" i="24"/>
  <c r="BV253" i="24"/>
  <c r="BX253" i="24"/>
  <c r="BY253" i="24"/>
  <c r="BZ253" i="24"/>
  <c r="CA253" i="24"/>
  <c r="CB253" i="24"/>
  <c r="CC253" i="24"/>
  <c r="CD253" i="24"/>
  <c r="CE253" i="24"/>
  <c r="CF253" i="24"/>
  <c r="CG253" i="24"/>
  <c r="CH253" i="24"/>
  <c r="CI253" i="24"/>
  <c r="CJ253" i="24"/>
  <c r="CK253" i="24"/>
  <c r="CL253" i="24"/>
  <c r="AX254" i="24"/>
  <c r="AY254" i="24"/>
  <c r="AZ254" i="24"/>
  <c r="BA254" i="24"/>
  <c r="BB254" i="24"/>
  <c r="BC254" i="24"/>
  <c r="BD254" i="24"/>
  <c r="BE254" i="24"/>
  <c r="BF254" i="24"/>
  <c r="BG254" i="24"/>
  <c r="BH254" i="24"/>
  <c r="BI254" i="24"/>
  <c r="BK254" i="24"/>
  <c r="BL254" i="24"/>
  <c r="BM254" i="24"/>
  <c r="BN254" i="24"/>
  <c r="BP254" i="24"/>
  <c r="BQ254" i="24"/>
  <c r="BR254" i="24"/>
  <c r="BS254" i="24"/>
  <c r="BT254" i="24"/>
  <c r="BU254" i="24"/>
  <c r="BV254" i="24"/>
  <c r="BX254" i="24"/>
  <c r="BY254" i="24"/>
  <c r="BZ254" i="24"/>
  <c r="CA254" i="24"/>
  <c r="CB254" i="24"/>
  <c r="CC254" i="24"/>
  <c r="CD254" i="24"/>
  <c r="CE254" i="24"/>
  <c r="CF254" i="24"/>
  <c r="CG254" i="24"/>
  <c r="CH254" i="24"/>
  <c r="CI254" i="24"/>
  <c r="CJ254" i="24"/>
  <c r="CK254" i="24"/>
  <c r="CL254" i="24"/>
  <c r="AX255" i="24"/>
  <c r="AY255" i="24"/>
  <c r="AZ255" i="24"/>
  <c r="BA255" i="24"/>
  <c r="BB255" i="24"/>
  <c r="BC255" i="24"/>
  <c r="BD255" i="24"/>
  <c r="BE255" i="24"/>
  <c r="BF255" i="24"/>
  <c r="BG255" i="24"/>
  <c r="BH255" i="24"/>
  <c r="BI255" i="24"/>
  <c r="BK255" i="24"/>
  <c r="BL255" i="24"/>
  <c r="BM255" i="24"/>
  <c r="BN255" i="24"/>
  <c r="BP255" i="24"/>
  <c r="BQ255" i="24"/>
  <c r="BR255" i="24"/>
  <c r="BS255" i="24"/>
  <c r="BT255" i="24"/>
  <c r="BU255" i="24"/>
  <c r="BV255" i="24"/>
  <c r="BX255" i="24"/>
  <c r="BY255" i="24"/>
  <c r="BZ255" i="24"/>
  <c r="CA255" i="24"/>
  <c r="CB255" i="24"/>
  <c r="CC255" i="24"/>
  <c r="CD255" i="24"/>
  <c r="CE255" i="24"/>
  <c r="CF255" i="24"/>
  <c r="CG255" i="24"/>
  <c r="CH255" i="24"/>
  <c r="CI255" i="24"/>
  <c r="CJ255" i="24"/>
  <c r="CK255" i="24"/>
  <c r="CL255" i="24"/>
  <c r="AX256" i="24"/>
  <c r="AY256" i="24"/>
  <c r="AZ256" i="24"/>
  <c r="BA256" i="24"/>
  <c r="BB256" i="24"/>
  <c r="BC256" i="24"/>
  <c r="BD256" i="24"/>
  <c r="BE256" i="24"/>
  <c r="BF256" i="24"/>
  <c r="BG256" i="24"/>
  <c r="BH256" i="24"/>
  <c r="BI256" i="24"/>
  <c r="BK256" i="24"/>
  <c r="BL256" i="24"/>
  <c r="BM256" i="24"/>
  <c r="BN256" i="24"/>
  <c r="BP256" i="24"/>
  <c r="BQ256" i="24"/>
  <c r="BR256" i="24"/>
  <c r="BS256" i="24"/>
  <c r="BT256" i="24"/>
  <c r="BU256" i="24"/>
  <c r="BV256" i="24"/>
  <c r="BX256" i="24"/>
  <c r="BY256" i="24"/>
  <c r="BZ256" i="24"/>
  <c r="CA256" i="24"/>
  <c r="CB256" i="24"/>
  <c r="CC256" i="24"/>
  <c r="CD256" i="24"/>
  <c r="CE256" i="24"/>
  <c r="CF256" i="24"/>
  <c r="CG256" i="24"/>
  <c r="CH256" i="24"/>
  <c r="CI256" i="24"/>
  <c r="CJ256" i="24"/>
  <c r="CK256" i="24"/>
  <c r="CL256" i="24"/>
  <c r="AX257" i="24"/>
  <c r="AY257" i="24"/>
  <c r="AZ257" i="24"/>
  <c r="BA257" i="24"/>
  <c r="BB257" i="24"/>
  <c r="BC257" i="24"/>
  <c r="BD257" i="24"/>
  <c r="BE257" i="24"/>
  <c r="BF257" i="24"/>
  <c r="BG257" i="24"/>
  <c r="BH257" i="24"/>
  <c r="BI257" i="24"/>
  <c r="BK257" i="24"/>
  <c r="BL257" i="24"/>
  <c r="BM257" i="24"/>
  <c r="BN257" i="24"/>
  <c r="BP257" i="24"/>
  <c r="BQ257" i="24"/>
  <c r="BR257" i="24"/>
  <c r="BS257" i="24"/>
  <c r="BT257" i="24"/>
  <c r="BU257" i="24"/>
  <c r="BV257" i="24"/>
  <c r="BX257" i="24"/>
  <c r="BY257" i="24"/>
  <c r="BZ257" i="24"/>
  <c r="CA257" i="24"/>
  <c r="CB257" i="24"/>
  <c r="CC257" i="24"/>
  <c r="CD257" i="24"/>
  <c r="CE257" i="24"/>
  <c r="CF257" i="24"/>
  <c r="CG257" i="24"/>
  <c r="CH257" i="24"/>
  <c r="CI257" i="24"/>
  <c r="CJ257" i="24"/>
  <c r="CK257" i="24"/>
  <c r="CL257" i="24"/>
  <c r="AX258" i="24"/>
  <c r="AY258" i="24"/>
  <c r="AZ258" i="24"/>
  <c r="BA258" i="24"/>
  <c r="BB258" i="24"/>
  <c r="BC258" i="24"/>
  <c r="BD258" i="24"/>
  <c r="BE258" i="24"/>
  <c r="BF258" i="24"/>
  <c r="BG258" i="24"/>
  <c r="BH258" i="24"/>
  <c r="BI258" i="24"/>
  <c r="BK258" i="24"/>
  <c r="BL258" i="24"/>
  <c r="BM258" i="24"/>
  <c r="BN258" i="24"/>
  <c r="BP258" i="24"/>
  <c r="BQ258" i="24"/>
  <c r="BR258" i="24"/>
  <c r="BS258" i="24"/>
  <c r="BT258" i="24"/>
  <c r="BU258" i="24"/>
  <c r="BV258" i="24"/>
  <c r="BX258" i="24"/>
  <c r="BY258" i="24"/>
  <c r="BZ258" i="24"/>
  <c r="CA258" i="24"/>
  <c r="CB258" i="24"/>
  <c r="CC258" i="24"/>
  <c r="CD258" i="24"/>
  <c r="CE258" i="24"/>
  <c r="CF258" i="24"/>
  <c r="CG258" i="24"/>
  <c r="CH258" i="24"/>
  <c r="CI258" i="24"/>
  <c r="CJ258" i="24"/>
  <c r="CK258" i="24"/>
  <c r="CL258" i="24"/>
  <c r="AX259" i="24"/>
  <c r="AY259" i="24"/>
  <c r="AZ259" i="24"/>
  <c r="BA259" i="24"/>
  <c r="BB259" i="24"/>
  <c r="BC259" i="24"/>
  <c r="BD259" i="24"/>
  <c r="BE259" i="24"/>
  <c r="BF259" i="24"/>
  <c r="BG259" i="24"/>
  <c r="BH259" i="24"/>
  <c r="BI259" i="24"/>
  <c r="BK259" i="24"/>
  <c r="BL259" i="24"/>
  <c r="BM259" i="24"/>
  <c r="BN259" i="24"/>
  <c r="BP259" i="24"/>
  <c r="BQ259" i="24"/>
  <c r="BR259" i="24"/>
  <c r="BS259" i="24"/>
  <c r="BT259" i="24"/>
  <c r="BU259" i="24"/>
  <c r="BV259" i="24"/>
  <c r="BX259" i="24"/>
  <c r="BY259" i="24"/>
  <c r="BZ259" i="24"/>
  <c r="CA259" i="24"/>
  <c r="CB259" i="24"/>
  <c r="CC259" i="24"/>
  <c r="CD259" i="24"/>
  <c r="CE259" i="24"/>
  <c r="CF259" i="24"/>
  <c r="CG259" i="24"/>
  <c r="CH259" i="24"/>
  <c r="CI259" i="24"/>
  <c r="CJ259" i="24"/>
  <c r="CK259" i="24"/>
  <c r="CL259" i="24"/>
  <c r="AX260" i="24"/>
  <c r="AY260" i="24"/>
  <c r="AZ260" i="24"/>
  <c r="BA260" i="24"/>
  <c r="BB260" i="24"/>
  <c r="BC260" i="24"/>
  <c r="BD260" i="24"/>
  <c r="BE260" i="24"/>
  <c r="BF260" i="24"/>
  <c r="BG260" i="24"/>
  <c r="BH260" i="24"/>
  <c r="BI260" i="24"/>
  <c r="BK260" i="24"/>
  <c r="BL260" i="24"/>
  <c r="BM260" i="24"/>
  <c r="BN260" i="24"/>
  <c r="BP260" i="24"/>
  <c r="BQ260" i="24"/>
  <c r="BR260" i="24"/>
  <c r="BS260" i="24"/>
  <c r="BT260" i="24"/>
  <c r="BU260" i="24"/>
  <c r="BV260" i="24"/>
  <c r="BX260" i="24"/>
  <c r="BY260" i="24"/>
  <c r="BZ260" i="24"/>
  <c r="CA260" i="24"/>
  <c r="CB260" i="24"/>
  <c r="CC260" i="24"/>
  <c r="CD260" i="24"/>
  <c r="CE260" i="24"/>
  <c r="CF260" i="24"/>
  <c r="CG260" i="24"/>
  <c r="CH260" i="24"/>
  <c r="CI260" i="24"/>
  <c r="CJ260" i="24"/>
  <c r="CK260" i="24"/>
  <c r="CL260" i="24"/>
  <c r="AX261" i="24"/>
  <c r="AY261" i="24"/>
  <c r="AZ261" i="24"/>
  <c r="BA261" i="24"/>
  <c r="BB261" i="24"/>
  <c r="BC261" i="24"/>
  <c r="BD261" i="24"/>
  <c r="BE261" i="24"/>
  <c r="BF261" i="24"/>
  <c r="BG261" i="24"/>
  <c r="BH261" i="24"/>
  <c r="BI261" i="24"/>
  <c r="BK261" i="24"/>
  <c r="BL261" i="24"/>
  <c r="BM261" i="24"/>
  <c r="BN261" i="24"/>
  <c r="BP261" i="24"/>
  <c r="BQ261" i="24"/>
  <c r="BR261" i="24"/>
  <c r="BS261" i="24"/>
  <c r="BT261" i="24"/>
  <c r="BU261" i="24"/>
  <c r="BV261" i="24"/>
  <c r="BX261" i="24"/>
  <c r="BY261" i="24"/>
  <c r="BZ261" i="24"/>
  <c r="CA261" i="24"/>
  <c r="CB261" i="24"/>
  <c r="CC261" i="24"/>
  <c r="CD261" i="24"/>
  <c r="CE261" i="24"/>
  <c r="CF261" i="24"/>
  <c r="CG261" i="24"/>
  <c r="CH261" i="24"/>
  <c r="CI261" i="24"/>
  <c r="CJ261" i="24"/>
  <c r="CK261" i="24"/>
  <c r="CL261" i="24"/>
  <c r="AX262" i="24"/>
  <c r="AY262" i="24"/>
  <c r="AZ262" i="24"/>
  <c r="BA262" i="24"/>
  <c r="BB262" i="24"/>
  <c r="BC262" i="24"/>
  <c r="BD262" i="24"/>
  <c r="BE262" i="24"/>
  <c r="BF262" i="24"/>
  <c r="BG262" i="24"/>
  <c r="BH262" i="24"/>
  <c r="BI262" i="24"/>
  <c r="BK262" i="24"/>
  <c r="BL262" i="24"/>
  <c r="BM262" i="24"/>
  <c r="BN262" i="24"/>
  <c r="BP262" i="24"/>
  <c r="BQ262" i="24"/>
  <c r="BR262" i="24"/>
  <c r="BS262" i="24"/>
  <c r="BT262" i="24"/>
  <c r="BU262" i="24"/>
  <c r="BV262" i="24"/>
  <c r="BX262" i="24"/>
  <c r="BY262" i="24"/>
  <c r="BZ262" i="24"/>
  <c r="CA262" i="24"/>
  <c r="CB262" i="24"/>
  <c r="CC262" i="24"/>
  <c r="CD262" i="24"/>
  <c r="CE262" i="24"/>
  <c r="CF262" i="24"/>
  <c r="CG262" i="24"/>
  <c r="CH262" i="24"/>
  <c r="CI262" i="24"/>
  <c r="CJ262" i="24"/>
  <c r="CK262" i="24"/>
  <c r="CL262" i="24"/>
  <c r="AX263" i="24"/>
  <c r="AY263" i="24"/>
  <c r="AZ263" i="24"/>
  <c r="BA263" i="24"/>
  <c r="BB263" i="24"/>
  <c r="BC263" i="24"/>
  <c r="BD263" i="24"/>
  <c r="BE263" i="24"/>
  <c r="BF263" i="24"/>
  <c r="BG263" i="24"/>
  <c r="BH263" i="24"/>
  <c r="BI263" i="24"/>
  <c r="BK263" i="24"/>
  <c r="BL263" i="24"/>
  <c r="BM263" i="24"/>
  <c r="BN263" i="24"/>
  <c r="BP263" i="24"/>
  <c r="BQ263" i="24"/>
  <c r="BR263" i="24"/>
  <c r="BS263" i="24"/>
  <c r="BT263" i="24"/>
  <c r="BU263" i="24"/>
  <c r="BV263" i="24"/>
  <c r="BX263" i="24"/>
  <c r="BY263" i="24"/>
  <c r="BZ263" i="24"/>
  <c r="CA263" i="24"/>
  <c r="CB263" i="24"/>
  <c r="CC263" i="24"/>
  <c r="CD263" i="24"/>
  <c r="CE263" i="24"/>
  <c r="CF263" i="24"/>
  <c r="CG263" i="24"/>
  <c r="CH263" i="24"/>
  <c r="CI263" i="24"/>
  <c r="CJ263" i="24"/>
  <c r="CK263" i="24"/>
  <c r="CL263" i="24"/>
  <c r="AX264" i="24"/>
  <c r="AY264" i="24"/>
  <c r="AZ264" i="24"/>
  <c r="BA264" i="24"/>
  <c r="BB264" i="24"/>
  <c r="BC264" i="24"/>
  <c r="BD264" i="24"/>
  <c r="BE264" i="24"/>
  <c r="BF264" i="24"/>
  <c r="BG264" i="24"/>
  <c r="BH264" i="24"/>
  <c r="BI264" i="24"/>
  <c r="BK264" i="24"/>
  <c r="BL264" i="24"/>
  <c r="BM264" i="24"/>
  <c r="BN264" i="24"/>
  <c r="BP264" i="24"/>
  <c r="BQ264" i="24"/>
  <c r="BR264" i="24"/>
  <c r="BS264" i="24"/>
  <c r="BT264" i="24"/>
  <c r="BU264" i="24"/>
  <c r="BV264" i="24"/>
  <c r="BX264" i="24"/>
  <c r="BY264" i="24"/>
  <c r="BZ264" i="24"/>
  <c r="CA264" i="24"/>
  <c r="CB264" i="24"/>
  <c r="CC264" i="24"/>
  <c r="CD264" i="24"/>
  <c r="CE264" i="24"/>
  <c r="CF264" i="24"/>
  <c r="CG264" i="24"/>
  <c r="CH264" i="24"/>
  <c r="CI264" i="24"/>
  <c r="CJ264" i="24"/>
  <c r="CK264" i="24"/>
  <c r="CL264" i="24"/>
  <c r="AX265" i="24"/>
  <c r="AY265" i="24"/>
  <c r="AZ265" i="24"/>
  <c r="BA265" i="24"/>
  <c r="BB265" i="24"/>
  <c r="BC265" i="24"/>
  <c r="BD265" i="24"/>
  <c r="BE265" i="24"/>
  <c r="BF265" i="24"/>
  <c r="BG265" i="24"/>
  <c r="BH265" i="24"/>
  <c r="BI265" i="24"/>
  <c r="BK265" i="24"/>
  <c r="BL265" i="24"/>
  <c r="BM265" i="24"/>
  <c r="BN265" i="24"/>
  <c r="BP265" i="24"/>
  <c r="BQ265" i="24"/>
  <c r="BR265" i="24"/>
  <c r="BS265" i="24"/>
  <c r="BT265" i="24"/>
  <c r="BU265" i="24"/>
  <c r="BV265" i="24"/>
  <c r="BX265" i="24"/>
  <c r="BY265" i="24"/>
  <c r="BZ265" i="24"/>
  <c r="CA265" i="24"/>
  <c r="CB265" i="24"/>
  <c r="CC265" i="24"/>
  <c r="CD265" i="24"/>
  <c r="CE265" i="24"/>
  <c r="CF265" i="24"/>
  <c r="CG265" i="24"/>
  <c r="CH265" i="24"/>
  <c r="CI265" i="24"/>
  <c r="CJ265" i="24"/>
  <c r="CK265" i="24"/>
  <c r="CL265" i="24"/>
  <c r="AX266" i="24"/>
  <c r="AY266" i="24"/>
  <c r="AZ266" i="24"/>
  <c r="BA266" i="24"/>
  <c r="BB266" i="24"/>
  <c r="BC266" i="24"/>
  <c r="BD266" i="24"/>
  <c r="BE266" i="24"/>
  <c r="BF266" i="24"/>
  <c r="BG266" i="24"/>
  <c r="BH266" i="24"/>
  <c r="BI266" i="24"/>
  <c r="BK266" i="24"/>
  <c r="BL266" i="24"/>
  <c r="BM266" i="24"/>
  <c r="BN266" i="24"/>
  <c r="BP266" i="24"/>
  <c r="BQ266" i="24"/>
  <c r="BR266" i="24"/>
  <c r="BS266" i="24"/>
  <c r="BT266" i="24"/>
  <c r="BU266" i="24"/>
  <c r="BV266" i="24"/>
  <c r="BX266" i="24"/>
  <c r="BY266" i="24"/>
  <c r="BZ266" i="24"/>
  <c r="CA266" i="24"/>
  <c r="CB266" i="24"/>
  <c r="CC266" i="24"/>
  <c r="CD266" i="24"/>
  <c r="CE266" i="24"/>
  <c r="CF266" i="24"/>
  <c r="CG266" i="24"/>
  <c r="CH266" i="24"/>
  <c r="CI266" i="24"/>
  <c r="CJ266" i="24"/>
  <c r="CK266" i="24"/>
  <c r="CL266" i="24"/>
  <c r="AX267" i="24"/>
  <c r="AY267" i="24"/>
  <c r="AZ267" i="24"/>
  <c r="BA267" i="24"/>
  <c r="BB267" i="24"/>
  <c r="BC267" i="24"/>
  <c r="BD267" i="24"/>
  <c r="BE267" i="24"/>
  <c r="BF267" i="24"/>
  <c r="BG267" i="24"/>
  <c r="BH267" i="24"/>
  <c r="BI267" i="24"/>
  <c r="BK267" i="24"/>
  <c r="BL267" i="24"/>
  <c r="BM267" i="24"/>
  <c r="BN267" i="24"/>
  <c r="BP267" i="24"/>
  <c r="BQ267" i="24"/>
  <c r="BR267" i="24"/>
  <c r="BS267" i="24"/>
  <c r="BT267" i="24"/>
  <c r="BU267" i="24"/>
  <c r="BV267" i="24"/>
  <c r="BX267" i="24"/>
  <c r="BY267" i="24"/>
  <c r="BZ267" i="24"/>
  <c r="CA267" i="24"/>
  <c r="CB267" i="24"/>
  <c r="CC267" i="24"/>
  <c r="CD267" i="24"/>
  <c r="CE267" i="24"/>
  <c r="CF267" i="24"/>
  <c r="CG267" i="24"/>
  <c r="CH267" i="24"/>
  <c r="CI267" i="24"/>
  <c r="CJ267" i="24"/>
  <c r="CK267" i="24"/>
  <c r="CL267" i="24"/>
  <c r="AX268" i="24"/>
  <c r="AY268" i="24"/>
  <c r="AZ268" i="24"/>
  <c r="BA268" i="24"/>
  <c r="BB268" i="24"/>
  <c r="BC268" i="24"/>
  <c r="BD268" i="24"/>
  <c r="BE268" i="24"/>
  <c r="BF268" i="24"/>
  <c r="BG268" i="24"/>
  <c r="BH268" i="24"/>
  <c r="BI268" i="24"/>
  <c r="BK268" i="24"/>
  <c r="BL268" i="24"/>
  <c r="BM268" i="24"/>
  <c r="BN268" i="24"/>
  <c r="BP268" i="24"/>
  <c r="BQ268" i="24"/>
  <c r="BR268" i="24"/>
  <c r="BS268" i="24"/>
  <c r="BT268" i="24"/>
  <c r="BU268" i="24"/>
  <c r="BV268" i="24"/>
  <c r="BX268" i="24"/>
  <c r="BY268" i="24"/>
  <c r="BZ268" i="24"/>
  <c r="CA268" i="24"/>
  <c r="CB268" i="24"/>
  <c r="CC268" i="24"/>
  <c r="CD268" i="24"/>
  <c r="CE268" i="24"/>
  <c r="CF268" i="24"/>
  <c r="CG268" i="24"/>
  <c r="CH268" i="24"/>
  <c r="CI268" i="24"/>
  <c r="CJ268" i="24"/>
  <c r="CK268" i="24"/>
  <c r="CL268" i="24"/>
  <c r="AX269" i="24"/>
  <c r="AY269" i="24"/>
  <c r="AZ269" i="24"/>
  <c r="BA269" i="24"/>
  <c r="BB269" i="24"/>
  <c r="BC269" i="24"/>
  <c r="BD269" i="24"/>
  <c r="BE269" i="24"/>
  <c r="BF269" i="24"/>
  <c r="BG269" i="24"/>
  <c r="BH269" i="24"/>
  <c r="BI269" i="24"/>
  <c r="BK269" i="24"/>
  <c r="BL269" i="24"/>
  <c r="BM269" i="24"/>
  <c r="BN269" i="24"/>
  <c r="BP269" i="24"/>
  <c r="BQ269" i="24"/>
  <c r="BR269" i="24"/>
  <c r="BS269" i="24"/>
  <c r="BT269" i="24"/>
  <c r="BU269" i="24"/>
  <c r="BV269" i="24"/>
  <c r="BX269" i="24"/>
  <c r="BY269" i="24"/>
  <c r="BZ269" i="24"/>
  <c r="CA269" i="24"/>
  <c r="CB269" i="24"/>
  <c r="CC269" i="24"/>
  <c r="CD269" i="24"/>
  <c r="CE269" i="24"/>
  <c r="CF269" i="24"/>
  <c r="CG269" i="24"/>
  <c r="CH269" i="24"/>
  <c r="CI269" i="24"/>
  <c r="CJ269" i="24"/>
  <c r="CK269" i="24"/>
  <c r="CL269" i="24"/>
  <c r="AX270" i="24"/>
  <c r="AY270" i="24"/>
  <c r="AZ270" i="24"/>
  <c r="BA270" i="24"/>
  <c r="BB270" i="24"/>
  <c r="BC270" i="24"/>
  <c r="BD270" i="24"/>
  <c r="BE270" i="24"/>
  <c r="BF270" i="24"/>
  <c r="BG270" i="24"/>
  <c r="BH270" i="24"/>
  <c r="BI270" i="24"/>
  <c r="BK270" i="24"/>
  <c r="BL270" i="24"/>
  <c r="BM270" i="24"/>
  <c r="BN270" i="24"/>
  <c r="BP270" i="24"/>
  <c r="BQ270" i="24"/>
  <c r="BR270" i="24"/>
  <c r="BS270" i="24"/>
  <c r="BT270" i="24"/>
  <c r="BU270" i="24"/>
  <c r="BV270" i="24"/>
  <c r="BX270" i="24"/>
  <c r="BY270" i="24"/>
  <c r="BZ270" i="24"/>
  <c r="CA270" i="24"/>
  <c r="CB270" i="24"/>
  <c r="CC270" i="24"/>
  <c r="CD270" i="24"/>
  <c r="CE270" i="24"/>
  <c r="CF270" i="24"/>
  <c r="CG270" i="24"/>
  <c r="CH270" i="24"/>
  <c r="CI270" i="24"/>
  <c r="CJ270" i="24"/>
  <c r="CK270" i="24"/>
  <c r="CL270" i="24"/>
  <c r="AX271" i="24"/>
  <c r="AY271" i="24"/>
  <c r="AZ271" i="24"/>
  <c r="BA271" i="24"/>
  <c r="BB271" i="24"/>
  <c r="BC271" i="24"/>
  <c r="BD271" i="24"/>
  <c r="BE271" i="24"/>
  <c r="BF271" i="24"/>
  <c r="BG271" i="24"/>
  <c r="BH271" i="24"/>
  <c r="BI271" i="24"/>
  <c r="BK271" i="24"/>
  <c r="BL271" i="24"/>
  <c r="BM271" i="24"/>
  <c r="BN271" i="24"/>
  <c r="BP271" i="24"/>
  <c r="BQ271" i="24"/>
  <c r="BR271" i="24"/>
  <c r="BS271" i="24"/>
  <c r="BT271" i="24"/>
  <c r="BU271" i="24"/>
  <c r="BV271" i="24"/>
  <c r="BX271" i="24"/>
  <c r="BY271" i="24"/>
  <c r="BZ271" i="24"/>
  <c r="CA271" i="24"/>
  <c r="CB271" i="24"/>
  <c r="CC271" i="24"/>
  <c r="CD271" i="24"/>
  <c r="CE271" i="24"/>
  <c r="CF271" i="24"/>
  <c r="CG271" i="24"/>
  <c r="CH271" i="24"/>
  <c r="CI271" i="24"/>
  <c r="CJ271" i="24"/>
  <c r="CK271" i="24"/>
  <c r="CL271" i="24"/>
  <c r="AX272" i="24"/>
  <c r="AY272" i="24"/>
  <c r="AZ272" i="24"/>
  <c r="BA272" i="24"/>
  <c r="BB272" i="24"/>
  <c r="BC272" i="24"/>
  <c r="BD272" i="24"/>
  <c r="BE272" i="24"/>
  <c r="BF272" i="24"/>
  <c r="BG272" i="24"/>
  <c r="BH272" i="24"/>
  <c r="BI272" i="24"/>
  <c r="BK272" i="24"/>
  <c r="BL272" i="24"/>
  <c r="BM272" i="24"/>
  <c r="BN272" i="24"/>
  <c r="BP272" i="24"/>
  <c r="BQ272" i="24"/>
  <c r="BR272" i="24"/>
  <c r="BS272" i="24"/>
  <c r="BT272" i="24"/>
  <c r="BU272" i="24"/>
  <c r="BV272" i="24"/>
  <c r="BX272" i="24"/>
  <c r="BY272" i="24"/>
  <c r="BZ272" i="24"/>
  <c r="CA272" i="24"/>
  <c r="CB272" i="24"/>
  <c r="CC272" i="24"/>
  <c r="CD272" i="24"/>
  <c r="CE272" i="24"/>
  <c r="CF272" i="24"/>
  <c r="CG272" i="24"/>
  <c r="CH272" i="24"/>
  <c r="CI272" i="24"/>
  <c r="CJ272" i="24"/>
  <c r="CK272" i="24"/>
  <c r="CL272" i="24"/>
  <c r="AX273" i="24"/>
  <c r="AY273" i="24"/>
  <c r="AZ273" i="24"/>
  <c r="BA273" i="24"/>
  <c r="BB273" i="24"/>
  <c r="BC273" i="24"/>
  <c r="BD273" i="24"/>
  <c r="BE273" i="24"/>
  <c r="BF273" i="24"/>
  <c r="BG273" i="24"/>
  <c r="BH273" i="24"/>
  <c r="BI273" i="24"/>
  <c r="BK273" i="24"/>
  <c r="BL273" i="24"/>
  <c r="BM273" i="24"/>
  <c r="BN273" i="24"/>
  <c r="BP273" i="24"/>
  <c r="BQ273" i="24"/>
  <c r="BR273" i="24"/>
  <c r="BS273" i="24"/>
  <c r="BT273" i="24"/>
  <c r="BU273" i="24"/>
  <c r="BV273" i="24"/>
  <c r="BX273" i="24"/>
  <c r="BY273" i="24"/>
  <c r="BZ273" i="24"/>
  <c r="CA273" i="24"/>
  <c r="CB273" i="24"/>
  <c r="CC273" i="24"/>
  <c r="CD273" i="24"/>
  <c r="CE273" i="24"/>
  <c r="CF273" i="24"/>
  <c r="CG273" i="24"/>
  <c r="CH273" i="24"/>
  <c r="CI273" i="24"/>
  <c r="CJ273" i="24"/>
  <c r="CK273" i="24"/>
  <c r="CL273" i="24"/>
  <c r="AX274" i="24"/>
  <c r="AY274" i="24"/>
  <c r="AZ274" i="24"/>
  <c r="BA274" i="24"/>
  <c r="BB274" i="24"/>
  <c r="BC274" i="24"/>
  <c r="BD274" i="24"/>
  <c r="BE274" i="24"/>
  <c r="BF274" i="24"/>
  <c r="BG274" i="24"/>
  <c r="BH274" i="24"/>
  <c r="BI274" i="24"/>
  <c r="BK274" i="24"/>
  <c r="BL274" i="24"/>
  <c r="BM274" i="24"/>
  <c r="BN274" i="24"/>
  <c r="BP274" i="24"/>
  <c r="BQ274" i="24"/>
  <c r="BR274" i="24"/>
  <c r="BS274" i="24"/>
  <c r="BT274" i="24"/>
  <c r="BU274" i="24"/>
  <c r="BV274" i="24"/>
  <c r="BX274" i="24"/>
  <c r="BY274" i="24"/>
  <c r="BZ274" i="24"/>
  <c r="CA274" i="24"/>
  <c r="CB274" i="24"/>
  <c r="CC274" i="24"/>
  <c r="CD274" i="24"/>
  <c r="CE274" i="24"/>
  <c r="CF274" i="24"/>
  <c r="CG274" i="24"/>
  <c r="CH274" i="24"/>
  <c r="CI274" i="24"/>
  <c r="CJ274" i="24"/>
  <c r="CK274" i="24"/>
  <c r="CL274" i="24"/>
  <c r="AX275" i="24"/>
  <c r="AY275" i="24"/>
  <c r="AZ275" i="24"/>
  <c r="BA275" i="24"/>
  <c r="BB275" i="24"/>
  <c r="BC275" i="24"/>
  <c r="BD275" i="24"/>
  <c r="BE275" i="24"/>
  <c r="BF275" i="24"/>
  <c r="BG275" i="24"/>
  <c r="BH275" i="24"/>
  <c r="BI275" i="24"/>
  <c r="BK275" i="24"/>
  <c r="BL275" i="24"/>
  <c r="BM275" i="24"/>
  <c r="BN275" i="24"/>
  <c r="BP275" i="24"/>
  <c r="BQ275" i="24"/>
  <c r="BR275" i="24"/>
  <c r="BS275" i="24"/>
  <c r="BT275" i="24"/>
  <c r="BU275" i="24"/>
  <c r="BV275" i="24"/>
  <c r="BX275" i="24"/>
  <c r="BY275" i="24"/>
  <c r="BZ275" i="24"/>
  <c r="CA275" i="24"/>
  <c r="CB275" i="24"/>
  <c r="CC275" i="24"/>
  <c r="CD275" i="24"/>
  <c r="CE275" i="24"/>
  <c r="CF275" i="24"/>
  <c r="CG275" i="24"/>
  <c r="CH275" i="24"/>
  <c r="CI275" i="24"/>
  <c r="CJ275" i="24"/>
  <c r="CK275" i="24"/>
  <c r="CL275" i="24"/>
  <c r="AX276" i="24"/>
  <c r="AY276" i="24"/>
  <c r="AZ276" i="24"/>
  <c r="BA276" i="24"/>
  <c r="BB276" i="24"/>
  <c r="BC276" i="24"/>
  <c r="BD276" i="24"/>
  <c r="BE276" i="24"/>
  <c r="BF276" i="24"/>
  <c r="BG276" i="24"/>
  <c r="BH276" i="24"/>
  <c r="BI276" i="24"/>
  <c r="BK276" i="24"/>
  <c r="BL276" i="24"/>
  <c r="BM276" i="24"/>
  <c r="BN276" i="24"/>
  <c r="BP276" i="24"/>
  <c r="BQ276" i="24"/>
  <c r="BR276" i="24"/>
  <c r="BS276" i="24"/>
  <c r="BT276" i="24"/>
  <c r="BU276" i="24"/>
  <c r="BV276" i="24"/>
  <c r="BX276" i="24"/>
  <c r="BY276" i="24"/>
  <c r="BZ276" i="24"/>
  <c r="CA276" i="24"/>
  <c r="CB276" i="24"/>
  <c r="CC276" i="24"/>
  <c r="CD276" i="24"/>
  <c r="CE276" i="24"/>
  <c r="CF276" i="24"/>
  <c r="CG276" i="24"/>
  <c r="CH276" i="24"/>
  <c r="CI276" i="24"/>
  <c r="CJ276" i="24"/>
  <c r="CK276" i="24"/>
  <c r="CL276" i="24"/>
  <c r="AX277" i="24"/>
  <c r="AY277" i="24"/>
  <c r="AZ277" i="24"/>
  <c r="BA277" i="24"/>
  <c r="BB277" i="24"/>
  <c r="BC277" i="24"/>
  <c r="BD277" i="24"/>
  <c r="BE277" i="24"/>
  <c r="BF277" i="24"/>
  <c r="BG277" i="24"/>
  <c r="BH277" i="24"/>
  <c r="BI277" i="24"/>
  <c r="BK277" i="24"/>
  <c r="BL277" i="24"/>
  <c r="BM277" i="24"/>
  <c r="BN277" i="24"/>
  <c r="BP277" i="24"/>
  <c r="BQ277" i="24"/>
  <c r="BR277" i="24"/>
  <c r="BS277" i="24"/>
  <c r="BT277" i="24"/>
  <c r="BU277" i="24"/>
  <c r="BV277" i="24"/>
  <c r="BX277" i="24"/>
  <c r="BY277" i="24"/>
  <c r="BZ277" i="24"/>
  <c r="CA277" i="24"/>
  <c r="CB277" i="24"/>
  <c r="CC277" i="24"/>
  <c r="CD277" i="24"/>
  <c r="CE277" i="24"/>
  <c r="CF277" i="24"/>
  <c r="CG277" i="24"/>
  <c r="CH277" i="24"/>
  <c r="CI277" i="24"/>
  <c r="CJ277" i="24"/>
  <c r="CK277" i="24"/>
  <c r="CL277" i="24"/>
  <c r="AX278" i="24"/>
  <c r="AY278" i="24"/>
  <c r="AZ278" i="24"/>
  <c r="BA278" i="24"/>
  <c r="BB278" i="24"/>
  <c r="BC278" i="24"/>
  <c r="BD278" i="24"/>
  <c r="BE278" i="24"/>
  <c r="BF278" i="24"/>
  <c r="BG278" i="24"/>
  <c r="BH278" i="24"/>
  <c r="BI278" i="24"/>
  <c r="BK278" i="24"/>
  <c r="BL278" i="24"/>
  <c r="BM278" i="24"/>
  <c r="BN278" i="24"/>
  <c r="BP278" i="24"/>
  <c r="BQ278" i="24"/>
  <c r="BR278" i="24"/>
  <c r="BS278" i="24"/>
  <c r="BT278" i="24"/>
  <c r="BU278" i="24"/>
  <c r="BV278" i="24"/>
  <c r="BX278" i="24"/>
  <c r="BY278" i="24"/>
  <c r="BZ278" i="24"/>
  <c r="CA278" i="24"/>
  <c r="CB278" i="24"/>
  <c r="CC278" i="24"/>
  <c r="CD278" i="24"/>
  <c r="CE278" i="24"/>
  <c r="CF278" i="24"/>
  <c r="CG278" i="24"/>
  <c r="CH278" i="24"/>
  <c r="CI278" i="24"/>
  <c r="CJ278" i="24"/>
  <c r="CK278" i="24"/>
  <c r="CL278" i="24"/>
  <c r="AX279" i="24"/>
  <c r="AY279" i="24"/>
  <c r="AZ279" i="24"/>
  <c r="BA279" i="24"/>
  <c r="BB279" i="24"/>
  <c r="BC279" i="24"/>
  <c r="BD279" i="24"/>
  <c r="BE279" i="24"/>
  <c r="BF279" i="24"/>
  <c r="BG279" i="24"/>
  <c r="BH279" i="24"/>
  <c r="BI279" i="24"/>
  <c r="BK279" i="24"/>
  <c r="BL279" i="24"/>
  <c r="BM279" i="24"/>
  <c r="BN279" i="24"/>
  <c r="BP279" i="24"/>
  <c r="BQ279" i="24"/>
  <c r="BR279" i="24"/>
  <c r="BS279" i="24"/>
  <c r="BT279" i="24"/>
  <c r="BU279" i="24"/>
  <c r="BV279" i="24"/>
  <c r="BX279" i="24"/>
  <c r="BY279" i="24"/>
  <c r="BZ279" i="24"/>
  <c r="CA279" i="24"/>
  <c r="CB279" i="24"/>
  <c r="CC279" i="24"/>
  <c r="CD279" i="24"/>
  <c r="CE279" i="24"/>
  <c r="CF279" i="24"/>
  <c r="CG279" i="24"/>
  <c r="CH279" i="24"/>
  <c r="CI279" i="24"/>
  <c r="CJ279" i="24"/>
  <c r="CK279" i="24"/>
  <c r="CL279" i="24"/>
  <c r="AX280" i="24"/>
  <c r="AY280" i="24"/>
  <c r="AZ280" i="24"/>
  <c r="BA280" i="24"/>
  <c r="BB280" i="24"/>
  <c r="BC280" i="24"/>
  <c r="BD280" i="24"/>
  <c r="BE280" i="24"/>
  <c r="BF280" i="24"/>
  <c r="BG280" i="24"/>
  <c r="BH280" i="24"/>
  <c r="BI280" i="24"/>
  <c r="BK280" i="24"/>
  <c r="BL280" i="24"/>
  <c r="BM280" i="24"/>
  <c r="BN280" i="24"/>
  <c r="BP280" i="24"/>
  <c r="BQ280" i="24"/>
  <c r="BR280" i="24"/>
  <c r="BS280" i="24"/>
  <c r="BT280" i="24"/>
  <c r="BU280" i="24"/>
  <c r="BV280" i="24"/>
  <c r="BX280" i="24"/>
  <c r="BY280" i="24"/>
  <c r="BZ280" i="24"/>
  <c r="CA280" i="24"/>
  <c r="CB280" i="24"/>
  <c r="CC280" i="24"/>
  <c r="CD280" i="24"/>
  <c r="CE280" i="24"/>
  <c r="CF280" i="24"/>
  <c r="CG280" i="24"/>
  <c r="CH280" i="24"/>
  <c r="CI280" i="24"/>
  <c r="CJ280" i="24"/>
  <c r="CK280" i="24"/>
  <c r="CL280" i="24"/>
  <c r="AX281" i="24"/>
  <c r="AY281" i="24"/>
  <c r="AZ281" i="24"/>
  <c r="BA281" i="24"/>
  <c r="BB281" i="24"/>
  <c r="BC281" i="24"/>
  <c r="BD281" i="24"/>
  <c r="BE281" i="24"/>
  <c r="BF281" i="24"/>
  <c r="BG281" i="24"/>
  <c r="BH281" i="24"/>
  <c r="BI281" i="24"/>
  <c r="BK281" i="24"/>
  <c r="BL281" i="24"/>
  <c r="BM281" i="24"/>
  <c r="BN281" i="24"/>
  <c r="BP281" i="24"/>
  <c r="BQ281" i="24"/>
  <c r="BR281" i="24"/>
  <c r="BS281" i="24"/>
  <c r="BT281" i="24"/>
  <c r="BU281" i="24"/>
  <c r="BV281" i="24"/>
  <c r="BX281" i="24"/>
  <c r="BY281" i="24"/>
  <c r="BZ281" i="24"/>
  <c r="CA281" i="24"/>
  <c r="CB281" i="24"/>
  <c r="CC281" i="24"/>
  <c r="CD281" i="24"/>
  <c r="CE281" i="24"/>
  <c r="CF281" i="24"/>
  <c r="CG281" i="24"/>
  <c r="CH281" i="24"/>
  <c r="CI281" i="24"/>
  <c r="CJ281" i="24"/>
  <c r="CK281" i="24"/>
  <c r="CL281" i="24"/>
  <c r="AX282" i="24"/>
  <c r="AY282" i="24"/>
  <c r="AZ282" i="24"/>
  <c r="BA282" i="24"/>
  <c r="BB282" i="24"/>
  <c r="BC282" i="24"/>
  <c r="BD282" i="24"/>
  <c r="BE282" i="24"/>
  <c r="BF282" i="24"/>
  <c r="BG282" i="24"/>
  <c r="BH282" i="24"/>
  <c r="BI282" i="24"/>
  <c r="BK282" i="24"/>
  <c r="BL282" i="24"/>
  <c r="BM282" i="24"/>
  <c r="BN282" i="24"/>
  <c r="BP282" i="24"/>
  <c r="BQ282" i="24"/>
  <c r="BR282" i="24"/>
  <c r="BS282" i="24"/>
  <c r="BT282" i="24"/>
  <c r="BU282" i="24"/>
  <c r="BV282" i="24"/>
  <c r="BX282" i="24"/>
  <c r="BY282" i="24"/>
  <c r="BZ282" i="24"/>
  <c r="CA282" i="24"/>
  <c r="CB282" i="24"/>
  <c r="CC282" i="24"/>
  <c r="CD282" i="24"/>
  <c r="CE282" i="24"/>
  <c r="CF282" i="24"/>
  <c r="CG282" i="24"/>
  <c r="CH282" i="24"/>
  <c r="CI282" i="24"/>
  <c r="CJ282" i="24"/>
  <c r="CK282" i="24"/>
  <c r="CL282" i="24"/>
  <c r="AX283" i="24"/>
  <c r="AY283" i="24"/>
  <c r="AZ283" i="24"/>
  <c r="BA283" i="24"/>
  <c r="BB283" i="24"/>
  <c r="BC283" i="24"/>
  <c r="BD283" i="24"/>
  <c r="BE283" i="24"/>
  <c r="BF283" i="24"/>
  <c r="BG283" i="24"/>
  <c r="BH283" i="24"/>
  <c r="BI283" i="24"/>
  <c r="BK283" i="24"/>
  <c r="BL283" i="24"/>
  <c r="BM283" i="24"/>
  <c r="BN283" i="24"/>
  <c r="BP283" i="24"/>
  <c r="BQ283" i="24"/>
  <c r="BR283" i="24"/>
  <c r="BS283" i="24"/>
  <c r="BT283" i="24"/>
  <c r="BU283" i="24"/>
  <c r="BV283" i="24"/>
  <c r="BX283" i="24"/>
  <c r="BY283" i="24"/>
  <c r="BZ283" i="24"/>
  <c r="CA283" i="24"/>
  <c r="CB283" i="24"/>
  <c r="CC283" i="24"/>
  <c r="CD283" i="24"/>
  <c r="CE283" i="24"/>
  <c r="CF283" i="24"/>
  <c r="CG283" i="24"/>
  <c r="CH283" i="24"/>
  <c r="CI283" i="24"/>
  <c r="CJ283" i="24"/>
  <c r="CK283" i="24"/>
  <c r="CL283" i="24"/>
  <c r="AX284" i="24"/>
  <c r="AY284" i="24"/>
  <c r="AZ284" i="24"/>
  <c r="BA284" i="24"/>
  <c r="BB284" i="24"/>
  <c r="BC284" i="24"/>
  <c r="BD284" i="24"/>
  <c r="BE284" i="24"/>
  <c r="BF284" i="24"/>
  <c r="BG284" i="24"/>
  <c r="BH284" i="24"/>
  <c r="BI284" i="24"/>
  <c r="BK284" i="24"/>
  <c r="BL284" i="24"/>
  <c r="BM284" i="24"/>
  <c r="BN284" i="24"/>
  <c r="BP284" i="24"/>
  <c r="BQ284" i="24"/>
  <c r="BR284" i="24"/>
  <c r="BS284" i="24"/>
  <c r="BT284" i="24"/>
  <c r="BU284" i="24"/>
  <c r="BV284" i="24"/>
  <c r="BX284" i="24"/>
  <c r="BY284" i="24"/>
  <c r="BZ284" i="24"/>
  <c r="CA284" i="24"/>
  <c r="CB284" i="24"/>
  <c r="CC284" i="24"/>
  <c r="CD284" i="24"/>
  <c r="CE284" i="24"/>
  <c r="CF284" i="24"/>
  <c r="CG284" i="24"/>
  <c r="CH284" i="24"/>
  <c r="CI284" i="24"/>
  <c r="CJ284" i="24"/>
  <c r="CK284" i="24"/>
  <c r="CL284" i="24"/>
  <c r="AX285" i="24"/>
  <c r="AY285" i="24"/>
  <c r="AZ285" i="24"/>
  <c r="BA285" i="24"/>
  <c r="BB285" i="24"/>
  <c r="BC285" i="24"/>
  <c r="BD285" i="24"/>
  <c r="BE285" i="24"/>
  <c r="BF285" i="24"/>
  <c r="BG285" i="24"/>
  <c r="BH285" i="24"/>
  <c r="BI285" i="24"/>
  <c r="BK285" i="24"/>
  <c r="BL285" i="24"/>
  <c r="BM285" i="24"/>
  <c r="BN285" i="24"/>
  <c r="BP285" i="24"/>
  <c r="BQ285" i="24"/>
  <c r="BR285" i="24"/>
  <c r="BS285" i="24"/>
  <c r="BT285" i="24"/>
  <c r="BU285" i="24"/>
  <c r="BV285" i="24"/>
  <c r="BX285" i="24"/>
  <c r="BY285" i="24"/>
  <c r="BZ285" i="24"/>
  <c r="CA285" i="24"/>
  <c r="CB285" i="24"/>
  <c r="CC285" i="24"/>
  <c r="CD285" i="24"/>
  <c r="CE285" i="24"/>
  <c r="CF285" i="24"/>
  <c r="CG285" i="24"/>
  <c r="CH285" i="24"/>
  <c r="CI285" i="24"/>
  <c r="CJ285" i="24"/>
  <c r="CK285" i="24"/>
  <c r="CL285" i="24"/>
  <c r="AX286" i="24"/>
  <c r="AY286" i="24"/>
  <c r="AZ286" i="24"/>
  <c r="BA286" i="24"/>
  <c r="BB286" i="24"/>
  <c r="BC286" i="24"/>
  <c r="BD286" i="24"/>
  <c r="BE286" i="24"/>
  <c r="BF286" i="24"/>
  <c r="BG286" i="24"/>
  <c r="BH286" i="24"/>
  <c r="BI286" i="24"/>
  <c r="BK286" i="24"/>
  <c r="BL286" i="24"/>
  <c r="BM286" i="24"/>
  <c r="BN286" i="24"/>
  <c r="BP286" i="24"/>
  <c r="BQ286" i="24"/>
  <c r="BR286" i="24"/>
  <c r="BS286" i="24"/>
  <c r="BT286" i="24"/>
  <c r="BU286" i="24"/>
  <c r="BV286" i="24"/>
  <c r="BX286" i="24"/>
  <c r="BY286" i="24"/>
  <c r="BZ286" i="24"/>
  <c r="CA286" i="24"/>
  <c r="CB286" i="24"/>
  <c r="CC286" i="24"/>
  <c r="CD286" i="24"/>
  <c r="CE286" i="24"/>
  <c r="CF286" i="24"/>
  <c r="CG286" i="24"/>
  <c r="CH286" i="24"/>
  <c r="CI286" i="24"/>
  <c r="CJ286" i="24"/>
  <c r="CK286" i="24"/>
  <c r="CL286" i="24"/>
  <c r="AX287" i="24"/>
  <c r="AY287" i="24"/>
  <c r="AZ287" i="24"/>
  <c r="BA287" i="24"/>
  <c r="BB287" i="24"/>
  <c r="BC287" i="24"/>
  <c r="BD287" i="24"/>
  <c r="BE287" i="24"/>
  <c r="BF287" i="24"/>
  <c r="BG287" i="24"/>
  <c r="BH287" i="24"/>
  <c r="BI287" i="24"/>
  <c r="BK287" i="24"/>
  <c r="BL287" i="24"/>
  <c r="BM287" i="24"/>
  <c r="BN287" i="24"/>
  <c r="BP287" i="24"/>
  <c r="BQ287" i="24"/>
  <c r="BR287" i="24"/>
  <c r="BS287" i="24"/>
  <c r="BT287" i="24"/>
  <c r="BU287" i="24"/>
  <c r="BV287" i="24"/>
  <c r="BX287" i="24"/>
  <c r="BY287" i="24"/>
  <c r="BZ287" i="24"/>
  <c r="CA287" i="24"/>
  <c r="CB287" i="24"/>
  <c r="CC287" i="24"/>
  <c r="CD287" i="24"/>
  <c r="CE287" i="24"/>
  <c r="CF287" i="24"/>
  <c r="CG287" i="24"/>
  <c r="CH287" i="24"/>
  <c r="CI287" i="24"/>
  <c r="CJ287" i="24"/>
  <c r="CK287" i="24"/>
  <c r="CL287" i="24"/>
  <c r="AX288" i="24"/>
  <c r="AY288" i="24"/>
  <c r="AZ288" i="24"/>
  <c r="BA288" i="24"/>
  <c r="BB288" i="24"/>
  <c r="BC288" i="24"/>
  <c r="BD288" i="24"/>
  <c r="BE288" i="24"/>
  <c r="BF288" i="24"/>
  <c r="BG288" i="24"/>
  <c r="BH288" i="24"/>
  <c r="BI288" i="24"/>
  <c r="BK288" i="24"/>
  <c r="BL288" i="24"/>
  <c r="BM288" i="24"/>
  <c r="BN288" i="24"/>
  <c r="BP288" i="24"/>
  <c r="BQ288" i="24"/>
  <c r="BR288" i="24"/>
  <c r="BS288" i="24"/>
  <c r="BT288" i="24"/>
  <c r="BU288" i="24"/>
  <c r="BV288" i="24"/>
  <c r="BX288" i="24"/>
  <c r="BY288" i="24"/>
  <c r="BZ288" i="24"/>
  <c r="CA288" i="24"/>
  <c r="CB288" i="24"/>
  <c r="CC288" i="24"/>
  <c r="CD288" i="24"/>
  <c r="CE288" i="24"/>
  <c r="CF288" i="24"/>
  <c r="CG288" i="24"/>
  <c r="CH288" i="24"/>
  <c r="CI288" i="24"/>
  <c r="CJ288" i="24"/>
  <c r="CK288" i="24"/>
  <c r="CL288" i="24"/>
  <c r="AX289" i="24"/>
  <c r="AY289" i="24"/>
  <c r="AZ289" i="24"/>
  <c r="BA289" i="24"/>
  <c r="BB289" i="24"/>
  <c r="BC289" i="24"/>
  <c r="BD289" i="24"/>
  <c r="BE289" i="24"/>
  <c r="BF289" i="24"/>
  <c r="BG289" i="24"/>
  <c r="BH289" i="24"/>
  <c r="BI289" i="24"/>
  <c r="BK289" i="24"/>
  <c r="BL289" i="24"/>
  <c r="BM289" i="24"/>
  <c r="BN289" i="24"/>
  <c r="BP289" i="24"/>
  <c r="BQ289" i="24"/>
  <c r="BR289" i="24"/>
  <c r="BS289" i="24"/>
  <c r="BT289" i="24"/>
  <c r="BU289" i="24"/>
  <c r="BV289" i="24"/>
  <c r="BX289" i="24"/>
  <c r="BY289" i="24"/>
  <c r="BZ289" i="24"/>
  <c r="CA289" i="24"/>
  <c r="CB289" i="24"/>
  <c r="CC289" i="24"/>
  <c r="CD289" i="24"/>
  <c r="CE289" i="24"/>
  <c r="CF289" i="24"/>
  <c r="CG289" i="24"/>
  <c r="CH289" i="24"/>
  <c r="CI289" i="24"/>
  <c r="CJ289" i="24"/>
  <c r="CK289" i="24"/>
  <c r="CL289" i="24"/>
  <c r="AX290" i="24"/>
  <c r="AY290" i="24"/>
  <c r="AZ290" i="24"/>
  <c r="BA290" i="24"/>
  <c r="BB290" i="24"/>
  <c r="BC290" i="24"/>
  <c r="BD290" i="24"/>
  <c r="BE290" i="24"/>
  <c r="BF290" i="24"/>
  <c r="BG290" i="24"/>
  <c r="BH290" i="24"/>
  <c r="BI290" i="24"/>
  <c r="BK290" i="24"/>
  <c r="BL290" i="24"/>
  <c r="BM290" i="24"/>
  <c r="BN290" i="24"/>
  <c r="BP290" i="24"/>
  <c r="BQ290" i="24"/>
  <c r="BR290" i="24"/>
  <c r="BS290" i="24"/>
  <c r="BT290" i="24"/>
  <c r="BU290" i="24"/>
  <c r="BV290" i="24"/>
  <c r="BX290" i="24"/>
  <c r="BY290" i="24"/>
  <c r="BZ290" i="24"/>
  <c r="CA290" i="24"/>
  <c r="CB290" i="24"/>
  <c r="CC290" i="24"/>
  <c r="CD290" i="24"/>
  <c r="CE290" i="24"/>
  <c r="CF290" i="24"/>
  <c r="CG290" i="24"/>
  <c r="CH290" i="24"/>
  <c r="CI290" i="24"/>
  <c r="CJ290" i="24"/>
  <c r="CK290" i="24"/>
  <c r="CL290" i="24"/>
  <c r="AX291" i="24"/>
  <c r="AY291" i="24"/>
  <c r="AZ291" i="24"/>
  <c r="BA291" i="24"/>
  <c r="BB291" i="24"/>
  <c r="BC291" i="24"/>
  <c r="BD291" i="24"/>
  <c r="BE291" i="24"/>
  <c r="BF291" i="24"/>
  <c r="BG291" i="24"/>
  <c r="BH291" i="24"/>
  <c r="BI291" i="24"/>
  <c r="BK291" i="24"/>
  <c r="BL291" i="24"/>
  <c r="BM291" i="24"/>
  <c r="BN291" i="24"/>
  <c r="BP291" i="24"/>
  <c r="BQ291" i="24"/>
  <c r="BR291" i="24"/>
  <c r="BS291" i="24"/>
  <c r="BT291" i="24"/>
  <c r="BU291" i="24"/>
  <c r="BV291" i="24"/>
  <c r="BX291" i="24"/>
  <c r="BY291" i="24"/>
  <c r="BZ291" i="24"/>
  <c r="CA291" i="24"/>
  <c r="CB291" i="24"/>
  <c r="CC291" i="24"/>
  <c r="CD291" i="24"/>
  <c r="CE291" i="24"/>
  <c r="CF291" i="24"/>
  <c r="CG291" i="24"/>
  <c r="CH291" i="24"/>
  <c r="CI291" i="24"/>
  <c r="CJ291" i="24"/>
  <c r="CK291" i="24"/>
  <c r="CL291" i="24"/>
  <c r="AX292" i="24"/>
  <c r="AY292" i="24"/>
  <c r="AZ292" i="24"/>
  <c r="BA292" i="24"/>
  <c r="BB292" i="24"/>
  <c r="BC292" i="24"/>
  <c r="BD292" i="24"/>
  <c r="BE292" i="24"/>
  <c r="BF292" i="24"/>
  <c r="BG292" i="24"/>
  <c r="BH292" i="24"/>
  <c r="BI292" i="24"/>
  <c r="BK292" i="24"/>
  <c r="BL292" i="24"/>
  <c r="BM292" i="24"/>
  <c r="BN292" i="24"/>
  <c r="BP292" i="24"/>
  <c r="BQ292" i="24"/>
  <c r="BR292" i="24"/>
  <c r="BS292" i="24"/>
  <c r="BT292" i="24"/>
  <c r="BU292" i="24"/>
  <c r="BV292" i="24"/>
  <c r="BX292" i="24"/>
  <c r="BY292" i="24"/>
  <c r="BZ292" i="24"/>
  <c r="CA292" i="24"/>
  <c r="CB292" i="24"/>
  <c r="CC292" i="24"/>
  <c r="CD292" i="24"/>
  <c r="CE292" i="24"/>
  <c r="CF292" i="24"/>
  <c r="CG292" i="24"/>
  <c r="CH292" i="24"/>
  <c r="CI292" i="24"/>
  <c r="CJ292" i="24"/>
  <c r="CK292" i="24"/>
  <c r="CL292" i="24"/>
  <c r="AX293" i="24"/>
  <c r="AY293" i="24"/>
  <c r="AZ293" i="24"/>
  <c r="BA293" i="24"/>
  <c r="BB293" i="24"/>
  <c r="BC293" i="24"/>
  <c r="BD293" i="24"/>
  <c r="BE293" i="24"/>
  <c r="BF293" i="24"/>
  <c r="BG293" i="24"/>
  <c r="BH293" i="24"/>
  <c r="BI293" i="24"/>
  <c r="BK293" i="24"/>
  <c r="BL293" i="24"/>
  <c r="BM293" i="24"/>
  <c r="BN293" i="24"/>
  <c r="BP293" i="24"/>
  <c r="BQ293" i="24"/>
  <c r="BR293" i="24"/>
  <c r="BS293" i="24"/>
  <c r="BT293" i="24"/>
  <c r="BU293" i="24"/>
  <c r="BV293" i="24"/>
  <c r="BX293" i="24"/>
  <c r="BY293" i="24"/>
  <c r="BZ293" i="24"/>
  <c r="CA293" i="24"/>
  <c r="CB293" i="24"/>
  <c r="CC293" i="24"/>
  <c r="CD293" i="24"/>
  <c r="CE293" i="24"/>
  <c r="CF293" i="24"/>
  <c r="CG293" i="24"/>
  <c r="CH293" i="24"/>
  <c r="CI293" i="24"/>
  <c r="CJ293" i="24"/>
  <c r="CK293" i="24"/>
  <c r="CL293" i="24"/>
  <c r="AX294" i="24"/>
  <c r="AY294" i="24"/>
  <c r="AZ294" i="24"/>
  <c r="BA294" i="24"/>
  <c r="BB294" i="24"/>
  <c r="BC294" i="24"/>
  <c r="BD294" i="24"/>
  <c r="BE294" i="24"/>
  <c r="BF294" i="24"/>
  <c r="BG294" i="24"/>
  <c r="BH294" i="24"/>
  <c r="BI294" i="24"/>
  <c r="BK294" i="24"/>
  <c r="BL294" i="24"/>
  <c r="BM294" i="24"/>
  <c r="BN294" i="24"/>
  <c r="BP294" i="24"/>
  <c r="BQ294" i="24"/>
  <c r="BR294" i="24"/>
  <c r="BS294" i="24"/>
  <c r="BT294" i="24"/>
  <c r="BU294" i="24"/>
  <c r="BV294" i="24"/>
  <c r="BX294" i="24"/>
  <c r="BY294" i="24"/>
  <c r="BZ294" i="24"/>
  <c r="CA294" i="24"/>
  <c r="CB294" i="24"/>
  <c r="CC294" i="24"/>
  <c r="CD294" i="24"/>
  <c r="CE294" i="24"/>
  <c r="CF294" i="24"/>
  <c r="CG294" i="24"/>
  <c r="CH294" i="24"/>
  <c r="CI294" i="24"/>
  <c r="CJ294" i="24"/>
  <c r="CK294" i="24"/>
  <c r="CL294" i="24"/>
  <c r="AX295" i="24"/>
  <c r="AY295" i="24"/>
  <c r="AZ295" i="24"/>
  <c r="BA295" i="24"/>
  <c r="BB295" i="24"/>
  <c r="BC295" i="24"/>
  <c r="BD295" i="24"/>
  <c r="BE295" i="24"/>
  <c r="BF295" i="24"/>
  <c r="BG295" i="24"/>
  <c r="BH295" i="24"/>
  <c r="BI295" i="24"/>
  <c r="BK295" i="24"/>
  <c r="BL295" i="24"/>
  <c r="BM295" i="24"/>
  <c r="BN295" i="24"/>
  <c r="BP295" i="24"/>
  <c r="BQ295" i="24"/>
  <c r="BR295" i="24"/>
  <c r="BS295" i="24"/>
  <c r="BT295" i="24"/>
  <c r="BU295" i="24"/>
  <c r="BV295" i="24"/>
  <c r="BX295" i="24"/>
  <c r="BY295" i="24"/>
  <c r="BZ295" i="24"/>
  <c r="CA295" i="24"/>
  <c r="CB295" i="24"/>
  <c r="CC295" i="24"/>
  <c r="CD295" i="24"/>
  <c r="CE295" i="24"/>
  <c r="CF295" i="24"/>
  <c r="CG295" i="24"/>
  <c r="CH295" i="24"/>
  <c r="CI295" i="24"/>
  <c r="CJ295" i="24"/>
  <c r="CK295" i="24"/>
  <c r="CL295" i="24"/>
  <c r="AX296" i="24"/>
  <c r="AY296" i="24"/>
  <c r="AZ296" i="24"/>
  <c r="BA296" i="24"/>
  <c r="BB296" i="24"/>
  <c r="BC296" i="24"/>
  <c r="BD296" i="24"/>
  <c r="BE296" i="24"/>
  <c r="BF296" i="24"/>
  <c r="BG296" i="24"/>
  <c r="BH296" i="24"/>
  <c r="BI296" i="24"/>
  <c r="BK296" i="24"/>
  <c r="BL296" i="24"/>
  <c r="BM296" i="24"/>
  <c r="BN296" i="24"/>
  <c r="BP296" i="24"/>
  <c r="BQ296" i="24"/>
  <c r="BR296" i="24"/>
  <c r="BS296" i="24"/>
  <c r="BT296" i="24"/>
  <c r="BU296" i="24"/>
  <c r="BV296" i="24"/>
  <c r="BX296" i="24"/>
  <c r="BY296" i="24"/>
  <c r="BZ296" i="24"/>
  <c r="CA296" i="24"/>
  <c r="CB296" i="24"/>
  <c r="CC296" i="24"/>
  <c r="CD296" i="24"/>
  <c r="CE296" i="24"/>
  <c r="CF296" i="24"/>
  <c r="CG296" i="24"/>
  <c r="CH296" i="24"/>
  <c r="CI296" i="24"/>
  <c r="CJ296" i="24"/>
  <c r="CK296" i="24"/>
  <c r="CL296" i="24"/>
  <c r="AX311" i="24"/>
  <c r="AY311" i="24"/>
  <c r="AZ311" i="24"/>
  <c r="BA311" i="24"/>
  <c r="BB311" i="24"/>
  <c r="BC311" i="24"/>
  <c r="BD311" i="24"/>
  <c r="BE311" i="24"/>
  <c r="BF311" i="24"/>
  <c r="BG311" i="24"/>
  <c r="BH311" i="24"/>
  <c r="BI311" i="24"/>
  <c r="BK311" i="24"/>
  <c r="BL311" i="24"/>
  <c r="BM311" i="24"/>
  <c r="BN311" i="24"/>
  <c r="BP311" i="24"/>
  <c r="BQ311" i="24"/>
  <c r="BR311" i="24"/>
  <c r="BS311" i="24"/>
  <c r="BT311" i="24"/>
  <c r="BU311" i="24"/>
  <c r="BV311" i="24"/>
  <c r="BX311" i="24"/>
  <c r="BY311" i="24"/>
  <c r="BZ311" i="24"/>
  <c r="CA311" i="24"/>
  <c r="CB311" i="24"/>
  <c r="CC311" i="24"/>
  <c r="CD311" i="24"/>
  <c r="CE311" i="24"/>
  <c r="CF311" i="24"/>
  <c r="CG311" i="24"/>
  <c r="CH311" i="24"/>
  <c r="CI311" i="24"/>
  <c r="CJ311" i="24"/>
  <c r="CK311" i="24"/>
  <c r="CL311" i="24"/>
  <c r="AX312" i="24"/>
  <c r="AY312" i="24"/>
  <c r="AZ312" i="24"/>
  <c r="BA312" i="24"/>
  <c r="BB312" i="24"/>
  <c r="BC312" i="24"/>
  <c r="BD312" i="24"/>
  <c r="BE312" i="24"/>
  <c r="BF312" i="24"/>
  <c r="BG312" i="24"/>
  <c r="BH312" i="24"/>
  <c r="BI312" i="24"/>
  <c r="BK312" i="24"/>
  <c r="BL312" i="24"/>
  <c r="BM312" i="24"/>
  <c r="BN312" i="24"/>
  <c r="BP312" i="24"/>
  <c r="BQ312" i="24"/>
  <c r="BR312" i="24"/>
  <c r="BS312" i="24"/>
  <c r="BT312" i="24"/>
  <c r="BU312" i="24"/>
  <c r="BV312" i="24"/>
  <c r="BX312" i="24"/>
  <c r="BY312" i="24"/>
  <c r="BZ312" i="24"/>
  <c r="CA312" i="24"/>
  <c r="CB312" i="24"/>
  <c r="CC312" i="24"/>
  <c r="CD312" i="24"/>
  <c r="CE312" i="24"/>
  <c r="CF312" i="24"/>
  <c r="CG312" i="24"/>
  <c r="CH312" i="24"/>
  <c r="CI312" i="24"/>
  <c r="CJ312" i="24"/>
  <c r="CK312" i="24"/>
  <c r="CL312" i="24"/>
  <c r="AX313" i="24"/>
  <c r="AY313" i="24"/>
  <c r="AZ313" i="24"/>
  <c r="BA313" i="24"/>
  <c r="BB313" i="24"/>
  <c r="BC313" i="24"/>
  <c r="BD313" i="24"/>
  <c r="BE313" i="24"/>
  <c r="BF313" i="24"/>
  <c r="BG313" i="24"/>
  <c r="BH313" i="24"/>
  <c r="BI313" i="24"/>
  <c r="BK313" i="24"/>
  <c r="BL313" i="24"/>
  <c r="BM313" i="24"/>
  <c r="BN313" i="24"/>
  <c r="BP313" i="24"/>
  <c r="BQ313" i="24"/>
  <c r="BR313" i="24"/>
  <c r="BS313" i="24"/>
  <c r="BT313" i="24"/>
  <c r="BU313" i="24"/>
  <c r="BV313" i="24"/>
  <c r="BX313" i="24"/>
  <c r="BY313" i="24"/>
  <c r="BZ313" i="24"/>
  <c r="CA313" i="24"/>
  <c r="CB313" i="24"/>
  <c r="CC313" i="24"/>
  <c r="CD313" i="24"/>
  <c r="CE313" i="24"/>
  <c r="CF313" i="24"/>
  <c r="CG313" i="24"/>
  <c r="CH313" i="24"/>
  <c r="CI313" i="24"/>
  <c r="CJ313" i="24"/>
  <c r="CK313" i="24"/>
  <c r="CL313" i="24"/>
  <c r="AX314" i="24"/>
  <c r="AY314" i="24"/>
  <c r="AZ314" i="24"/>
  <c r="BA314" i="24"/>
  <c r="BB314" i="24"/>
  <c r="BC314" i="24"/>
  <c r="BD314" i="24"/>
  <c r="BE314" i="24"/>
  <c r="BF314" i="24"/>
  <c r="BG314" i="24"/>
  <c r="BH314" i="24"/>
  <c r="BI314" i="24"/>
  <c r="BK314" i="24"/>
  <c r="BL314" i="24"/>
  <c r="BM314" i="24"/>
  <c r="BN314" i="24"/>
  <c r="BP314" i="24"/>
  <c r="BQ314" i="24"/>
  <c r="BR314" i="24"/>
  <c r="BS314" i="24"/>
  <c r="BT314" i="24"/>
  <c r="BU314" i="24"/>
  <c r="BV314" i="24"/>
  <c r="BX314" i="24"/>
  <c r="BY314" i="24"/>
  <c r="BZ314" i="24"/>
  <c r="CA314" i="24"/>
  <c r="CB314" i="24"/>
  <c r="CC314" i="24"/>
  <c r="CD314" i="24"/>
  <c r="CE314" i="24"/>
  <c r="CF314" i="24"/>
  <c r="CG314" i="24"/>
  <c r="CH314" i="24"/>
  <c r="CI314" i="24"/>
  <c r="CJ314" i="24"/>
  <c r="CK314" i="24"/>
  <c r="CL314" i="24"/>
  <c r="AX315" i="24"/>
  <c r="AY315" i="24"/>
  <c r="AZ315" i="24"/>
  <c r="BA315" i="24"/>
  <c r="BB315" i="24"/>
  <c r="BC315" i="24"/>
  <c r="BD315" i="24"/>
  <c r="BE315" i="24"/>
  <c r="BF315" i="24"/>
  <c r="BG315" i="24"/>
  <c r="BH315" i="24"/>
  <c r="BI315" i="24"/>
  <c r="BK315" i="24"/>
  <c r="BL315" i="24"/>
  <c r="BM315" i="24"/>
  <c r="BN315" i="24"/>
  <c r="BP315" i="24"/>
  <c r="BQ315" i="24"/>
  <c r="BR315" i="24"/>
  <c r="BS315" i="24"/>
  <c r="BT315" i="24"/>
  <c r="BU315" i="24"/>
  <c r="BV315" i="24"/>
  <c r="BX315" i="24"/>
  <c r="BY315" i="24"/>
  <c r="BZ315" i="24"/>
  <c r="CA315" i="24"/>
  <c r="CB315" i="24"/>
  <c r="CC315" i="24"/>
  <c r="CD315" i="24"/>
  <c r="CE315" i="24"/>
  <c r="CF315" i="24"/>
  <c r="CG315" i="24"/>
  <c r="CH315" i="24"/>
  <c r="CI315" i="24"/>
  <c r="CJ315" i="24"/>
  <c r="CK315" i="24"/>
  <c r="CL315" i="24"/>
  <c r="AX316" i="24"/>
  <c r="AY316" i="24"/>
  <c r="AZ316" i="24"/>
  <c r="BA316" i="24"/>
  <c r="BB316" i="24"/>
  <c r="BC316" i="24"/>
  <c r="BD316" i="24"/>
  <c r="BE316" i="24"/>
  <c r="BF316" i="24"/>
  <c r="BG316" i="24"/>
  <c r="BH316" i="24"/>
  <c r="BI316" i="24"/>
  <c r="BK316" i="24"/>
  <c r="BL316" i="24"/>
  <c r="BM316" i="24"/>
  <c r="BN316" i="24"/>
  <c r="BP316" i="24"/>
  <c r="BQ316" i="24"/>
  <c r="BR316" i="24"/>
  <c r="BS316" i="24"/>
  <c r="BT316" i="24"/>
  <c r="BU316" i="24"/>
  <c r="BV316" i="24"/>
  <c r="BX316" i="24"/>
  <c r="BY316" i="24"/>
  <c r="BZ316" i="24"/>
  <c r="CA316" i="24"/>
  <c r="CB316" i="24"/>
  <c r="CC316" i="24"/>
  <c r="CD316" i="24"/>
  <c r="CE316" i="24"/>
  <c r="CF316" i="24"/>
  <c r="CG316" i="24"/>
  <c r="CH316" i="24"/>
  <c r="CI316" i="24"/>
  <c r="CJ316" i="24"/>
  <c r="CK316" i="24"/>
  <c r="CL316" i="24"/>
  <c r="AX297" i="24"/>
  <c r="AY297" i="24"/>
  <c r="AZ297" i="24"/>
  <c r="BA297" i="24"/>
  <c r="BB297" i="24"/>
  <c r="BC297" i="24"/>
  <c r="BD297" i="24"/>
  <c r="BE297" i="24"/>
  <c r="BF297" i="24"/>
  <c r="BG297" i="24"/>
  <c r="BH297" i="24"/>
  <c r="BI297" i="24"/>
  <c r="BK297" i="24"/>
  <c r="BL297" i="24"/>
  <c r="BM297" i="24"/>
  <c r="BN297" i="24"/>
  <c r="BP297" i="24"/>
  <c r="BQ297" i="24"/>
  <c r="BR297" i="24"/>
  <c r="BS297" i="24"/>
  <c r="BT297" i="24"/>
  <c r="BU297" i="24"/>
  <c r="BV297" i="24"/>
  <c r="BX297" i="24"/>
  <c r="BY297" i="24"/>
  <c r="BZ297" i="24"/>
  <c r="CA297" i="24"/>
  <c r="CB297" i="24"/>
  <c r="CC297" i="24"/>
  <c r="CD297" i="24"/>
  <c r="CE297" i="24"/>
  <c r="CF297" i="24"/>
  <c r="CG297" i="24"/>
  <c r="CH297" i="24"/>
  <c r="CI297" i="24"/>
  <c r="CJ297" i="24"/>
  <c r="CK297" i="24"/>
  <c r="CL297" i="24"/>
  <c r="AX298" i="24"/>
  <c r="AY298" i="24"/>
  <c r="AZ298" i="24"/>
  <c r="BA298" i="24"/>
  <c r="BB298" i="24"/>
  <c r="BC298" i="24"/>
  <c r="BD298" i="24"/>
  <c r="BE298" i="24"/>
  <c r="BF298" i="24"/>
  <c r="BG298" i="24"/>
  <c r="BH298" i="24"/>
  <c r="BI298" i="24"/>
  <c r="BK298" i="24"/>
  <c r="BL298" i="24"/>
  <c r="BM298" i="24"/>
  <c r="BN298" i="24"/>
  <c r="BP298" i="24"/>
  <c r="BQ298" i="24"/>
  <c r="BR298" i="24"/>
  <c r="BS298" i="24"/>
  <c r="BT298" i="24"/>
  <c r="BU298" i="24"/>
  <c r="BV298" i="24"/>
  <c r="BX298" i="24"/>
  <c r="BY298" i="24"/>
  <c r="BZ298" i="24"/>
  <c r="CA298" i="24"/>
  <c r="CB298" i="24"/>
  <c r="CC298" i="24"/>
  <c r="CD298" i="24"/>
  <c r="CE298" i="24"/>
  <c r="CF298" i="24"/>
  <c r="CG298" i="24"/>
  <c r="CH298" i="24"/>
  <c r="CI298" i="24"/>
  <c r="CJ298" i="24"/>
  <c r="CK298" i="24"/>
  <c r="CL298" i="24"/>
  <c r="AX299" i="24"/>
  <c r="AY299" i="24"/>
  <c r="AZ299" i="24"/>
  <c r="BA299" i="24"/>
  <c r="BB299" i="24"/>
  <c r="BC299" i="24"/>
  <c r="BD299" i="24"/>
  <c r="BE299" i="24"/>
  <c r="BF299" i="24"/>
  <c r="BG299" i="24"/>
  <c r="BH299" i="24"/>
  <c r="BI299" i="24"/>
  <c r="BK299" i="24"/>
  <c r="BL299" i="24"/>
  <c r="BM299" i="24"/>
  <c r="BN299" i="24"/>
  <c r="BP299" i="24"/>
  <c r="BQ299" i="24"/>
  <c r="BR299" i="24"/>
  <c r="BS299" i="24"/>
  <c r="BT299" i="24"/>
  <c r="BU299" i="24"/>
  <c r="BV299" i="24"/>
  <c r="BX299" i="24"/>
  <c r="BY299" i="24"/>
  <c r="BZ299" i="24"/>
  <c r="CA299" i="24"/>
  <c r="CB299" i="24"/>
  <c r="CC299" i="24"/>
  <c r="CD299" i="24"/>
  <c r="CE299" i="24"/>
  <c r="CF299" i="24"/>
  <c r="CG299" i="24"/>
  <c r="CH299" i="24"/>
  <c r="CI299" i="24"/>
  <c r="CJ299" i="24"/>
  <c r="CK299" i="24"/>
  <c r="CL299" i="24"/>
  <c r="AX300" i="24"/>
  <c r="AY300" i="24"/>
  <c r="AZ300" i="24"/>
  <c r="BA300" i="24"/>
  <c r="BB300" i="24"/>
  <c r="BC300" i="24"/>
  <c r="BD300" i="24"/>
  <c r="BE300" i="24"/>
  <c r="BF300" i="24"/>
  <c r="BG300" i="24"/>
  <c r="BH300" i="24"/>
  <c r="BI300" i="24"/>
  <c r="BK300" i="24"/>
  <c r="BL300" i="24"/>
  <c r="BM300" i="24"/>
  <c r="BN300" i="24"/>
  <c r="BP300" i="24"/>
  <c r="BQ300" i="24"/>
  <c r="BR300" i="24"/>
  <c r="BS300" i="24"/>
  <c r="BT300" i="24"/>
  <c r="BU300" i="24"/>
  <c r="BV300" i="24"/>
  <c r="BX300" i="24"/>
  <c r="BY300" i="24"/>
  <c r="BZ300" i="24"/>
  <c r="CA300" i="24"/>
  <c r="CB300" i="24"/>
  <c r="CC300" i="24"/>
  <c r="CD300" i="24"/>
  <c r="CE300" i="24"/>
  <c r="CF300" i="24"/>
  <c r="CG300" i="24"/>
  <c r="CH300" i="24"/>
  <c r="CI300" i="24"/>
  <c r="CJ300" i="24"/>
  <c r="CK300" i="24"/>
  <c r="CL300" i="24"/>
  <c r="AX301" i="24"/>
  <c r="AY301" i="24"/>
  <c r="AZ301" i="24"/>
  <c r="BA301" i="24"/>
  <c r="BB301" i="24"/>
  <c r="BC301" i="24"/>
  <c r="BD301" i="24"/>
  <c r="BE301" i="24"/>
  <c r="BF301" i="24"/>
  <c r="BG301" i="24"/>
  <c r="BH301" i="24"/>
  <c r="BI301" i="24"/>
  <c r="BK301" i="24"/>
  <c r="BL301" i="24"/>
  <c r="BM301" i="24"/>
  <c r="BN301" i="24"/>
  <c r="BP301" i="24"/>
  <c r="BQ301" i="24"/>
  <c r="BR301" i="24"/>
  <c r="BS301" i="24"/>
  <c r="BT301" i="24"/>
  <c r="BU301" i="24"/>
  <c r="BV301" i="24"/>
  <c r="BX301" i="24"/>
  <c r="BY301" i="24"/>
  <c r="BZ301" i="24"/>
  <c r="CA301" i="24"/>
  <c r="CB301" i="24"/>
  <c r="CC301" i="24"/>
  <c r="CD301" i="24"/>
  <c r="CE301" i="24"/>
  <c r="CF301" i="24"/>
  <c r="CG301" i="24"/>
  <c r="CH301" i="24"/>
  <c r="CI301" i="24"/>
  <c r="CJ301" i="24"/>
  <c r="CK301" i="24"/>
  <c r="CL301" i="24"/>
  <c r="AX302" i="24"/>
  <c r="AY302" i="24"/>
  <c r="AZ302" i="24"/>
  <c r="BA302" i="24"/>
  <c r="BB302" i="24"/>
  <c r="BC302" i="24"/>
  <c r="BD302" i="24"/>
  <c r="BE302" i="24"/>
  <c r="BF302" i="24"/>
  <c r="BG302" i="24"/>
  <c r="BH302" i="24"/>
  <c r="BI302" i="24"/>
  <c r="BK302" i="24"/>
  <c r="BL302" i="24"/>
  <c r="BM302" i="24"/>
  <c r="BN302" i="24"/>
  <c r="BP302" i="24"/>
  <c r="BQ302" i="24"/>
  <c r="BR302" i="24"/>
  <c r="BS302" i="24"/>
  <c r="BT302" i="24"/>
  <c r="BU302" i="24"/>
  <c r="BV302" i="24"/>
  <c r="BX302" i="24"/>
  <c r="BY302" i="24"/>
  <c r="BZ302" i="24"/>
  <c r="CA302" i="24"/>
  <c r="CB302" i="24"/>
  <c r="CC302" i="24"/>
  <c r="CD302" i="24"/>
  <c r="CE302" i="24"/>
  <c r="CF302" i="24"/>
  <c r="CG302" i="24"/>
  <c r="CH302" i="24"/>
  <c r="CI302" i="24"/>
  <c r="CJ302" i="24"/>
  <c r="CK302" i="24"/>
  <c r="CL302" i="24"/>
  <c r="AX303" i="24"/>
  <c r="AY303" i="24"/>
  <c r="AZ303" i="24"/>
  <c r="BA303" i="24"/>
  <c r="BB303" i="24"/>
  <c r="BC303" i="24"/>
  <c r="BD303" i="24"/>
  <c r="BE303" i="24"/>
  <c r="BF303" i="24"/>
  <c r="BG303" i="24"/>
  <c r="BH303" i="24"/>
  <c r="BI303" i="24"/>
  <c r="BK303" i="24"/>
  <c r="BL303" i="24"/>
  <c r="BM303" i="24"/>
  <c r="BN303" i="24"/>
  <c r="BP303" i="24"/>
  <c r="BQ303" i="24"/>
  <c r="BR303" i="24"/>
  <c r="BS303" i="24"/>
  <c r="BT303" i="24"/>
  <c r="BU303" i="24"/>
  <c r="BV303" i="24"/>
  <c r="BX303" i="24"/>
  <c r="BY303" i="24"/>
  <c r="BZ303" i="24"/>
  <c r="CA303" i="24"/>
  <c r="CB303" i="24"/>
  <c r="CC303" i="24"/>
  <c r="CD303" i="24"/>
  <c r="CE303" i="24"/>
  <c r="CF303" i="24"/>
  <c r="CG303" i="24"/>
  <c r="CH303" i="24"/>
  <c r="CI303" i="24"/>
  <c r="CJ303" i="24"/>
  <c r="CK303" i="24"/>
  <c r="CL303" i="24"/>
  <c r="AX304" i="24"/>
  <c r="AY304" i="24"/>
  <c r="AZ304" i="24"/>
  <c r="BA304" i="24"/>
  <c r="BB304" i="24"/>
  <c r="BC304" i="24"/>
  <c r="BD304" i="24"/>
  <c r="BE304" i="24"/>
  <c r="BF304" i="24"/>
  <c r="BG304" i="24"/>
  <c r="BH304" i="24"/>
  <c r="BI304" i="24"/>
  <c r="BK304" i="24"/>
  <c r="BL304" i="24"/>
  <c r="BM304" i="24"/>
  <c r="BN304" i="24"/>
  <c r="BP304" i="24"/>
  <c r="BQ304" i="24"/>
  <c r="BR304" i="24"/>
  <c r="BS304" i="24"/>
  <c r="BT304" i="24"/>
  <c r="BU304" i="24"/>
  <c r="BV304" i="24"/>
  <c r="BX304" i="24"/>
  <c r="BY304" i="24"/>
  <c r="BZ304" i="24"/>
  <c r="CA304" i="24"/>
  <c r="CB304" i="24"/>
  <c r="CC304" i="24"/>
  <c r="CD304" i="24"/>
  <c r="CE304" i="24"/>
  <c r="CF304" i="24"/>
  <c r="CG304" i="24"/>
  <c r="CH304" i="24"/>
  <c r="CI304" i="24"/>
  <c r="CJ304" i="24"/>
  <c r="CK304" i="24"/>
  <c r="CL304" i="24"/>
  <c r="AX305" i="24"/>
  <c r="AY305" i="24"/>
  <c r="AZ305" i="24"/>
  <c r="BA305" i="24"/>
  <c r="BB305" i="24"/>
  <c r="BC305" i="24"/>
  <c r="BD305" i="24"/>
  <c r="BE305" i="24"/>
  <c r="BF305" i="24"/>
  <c r="BG305" i="24"/>
  <c r="BH305" i="24"/>
  <c r="BI305" i="24"/>
  <c r="BK305" i="24"/>
  <c r="BL305" i="24"/>
  <c r="BM305" i="24"/>
  <c r="BN305" i="24"/>
  <c r="BP305" i="24"/>
  <c r="BQ305" i="24"/>
  <c r="BR305" i="24"/>
  <c r="BS305" i="24"/>
  <c r="BT305" i="24"/>
  <c r="BU305" i="24"/>
  <c r="BV305" i="24"/>
  <c r="BX305" i="24"/>
  <c r="BY305" i="24"/>
  <c r="BZ305" i="24"/>
  <c r="CA305" i="24"/>
  <c r="CB305" i="24"/>
  <c r="CC305" i="24"/>
  <c r="CD305" i="24"/>
  <c r="CE305" i="24"/>
  <c r="CF305" i="24"/>
  <c r="CG305" i="24"/>
  <c r="CH305" i="24"/>
  <c r="CI305" i="24"/>
  <c r="CJ305" i="24"/>
  <c r="CK305" i="24"/>
  <c r="CL305" i="24"/>
  <c r="AX306" i="24"/>
  <c r="AY306" i="24"/>
  <c r="AZ306" i="24"/>
  <c r="BA306" i="24"/>
  <c r="BB306" i="24"/>
  <c r="BC306" i="24"/>
  <c r="BD306" i="24"/>
  <c r="BE306" i="24"/>
  <c r="BF306" i="24"/>
  <c r="BG306" i="24"/>
  <c r="BH306" i="24"/>
  <c r="BI306" i="24"/>
  <c r="BK306" i="24"/>
  <c r="BL306" i="24"/>
  <c r="BM306" i="24"/>
  <c r="BN306" i="24"/>
  <c r="BP306" i="24"/>
  <c r="BQ306" i="24"/>
  <c r="BR306" i="24"/>
  <c r="BS306" i="24"/>
  <c r="BT306" i="24"/>
  <c r="BU306" i="24"/>
  <c r="BV306" i="24"/>
  <c r="BX306" i="24"/>
  <c r="BY306" i="24"/>
  <c r="BZ306" i="24"/>
  <c r="CA306" i="24"/>
  <c r="CB306" i="24"/>
  <c r="CC306" i="24"/>
  <c r="CD306" i="24"/>
  <c r="CE306" i="24"/>
  <c r="CF306" i="24"/>
  <c r="CG306" i="24"/>
  <c r="CH306" i="24"/>
  <c r="CI306" i="24"/>
  <c r="CJ306" i="24"/>
  <c r="CK306" i="24"/>
  <c r="CL306" i="24"/>
  <c r="AX307" i="24"/>
  <c r="AY307" i="24"/>
  <c r="AZ307" i="24"/>
  <c r="BA307" i="24"/>
  <c r="BB307" i="24"/>
  <c r="BC307" i="24"/>
  <c r="BD307" i="24"/>
  <c r="BE307" i="24"/>
  <c r="BF307" i="24"/>
  <c r="BG307" i="24"/>
  <c r="BH307" i="24"/>
  <c r="BI307" i="24"/>
  <c r="BK307" i="24"/>
  <c r="BL307" i="24"/>
  <c r="BM307" i="24"/>
  <c r="BN307" i="24"/>
  <c r="BP307" i="24"/>
  <c r="BQ307" i="24"/>
  <c r="BR307" i="24"/>
  <c r="BS307" i="24"/>
  <c r="BT307" i="24"/>
  <c r="BU307" i="24"/>
  <c r="BV307" i="24"/>
  <c r="BX307" i="24"/>
  <c r="BY307" i="24"/>
  <c r="BZ307" i="24"/>
  <c r="CA307" i="24"/>
  <c r="CB307" i="24"/>
  <c r="CC307" i="24"/>
  <c r="CD307" i="24"/>
  <c r="CE307" i="24"/>
  <c r="CF307" i="24"/>
  <c r="CG307" i="24"/>
  <c r="CH307" i="24"/>
  <c r="CI307" i="24"/>
  <c r="CJ307" i="24"/>
  <c r="CK307" i="24"/>
  <c r="CL307" i="24"/>
  <c r="AX308" i="24"/>
  <c r="AY308" i="24"/>
  <c r="AZ308" i="24"/>
  <c r="BA308" i="24"/>
  <c r="BB308" i="24"/>
  <c r="BC308" i="24"/>
  <c r="BD308" i="24"/>
  <c r="BE308" i="24"/>
  <c r="BF308" i="24"/>
  <c r="BG308" i="24"/>
  <c r="BH308" i="24"/>
  <c r="BI308" i="24"/>
  <c r="BK308" i="24"/>
  <c r="BL308" i="24"/>
  <c r="BM308" i="24"/>
  <c r="BN308" i="24"/>
  <c r="BP308" i="24"/>
  <c r="BQ308" i="24"/>
  <c r="BR308" i="24"/>
  <c r="BS308" i="24"/>
  <c r="BT308" i="24"/>
  <c r="BU308" i="24"/>
  <c r="BV308" i="24"/>
  <c r="BX308" i="24"/>
  <c r="BY308" i="24"/>
  <c r="BZ308" i="24"/>
  <c r="CA308" i="24"/>
  <c r="CB308" i="24"/>
  <c r="CC308" i="24"/>
  <c r="CD308" i="24"/>
  <c r="CE308" i="24"/>
  <c r="CF308" i="24"/>
  <c r="CG308" i="24"/>
  <c r="CH308" i="24"/>
  <c r="CI308" i="24"/>
  <c r="CJ308" i="24"/>
  <c r="CK308" i="24"/>
  <c r="CL308" i="24"/>
  <c r="BO295" i="24" l="1"/>
  <c r="BW18" i="24"/>
  <c r="BW19" i="24"/>
  <c r="BW204" i="24" l="1"/>
  <c r="BW202" i="24"/>
  <c r="BW310" i="24"/>
  <c r="BW201" i="24"/>
  <c r="BW244" i="24"/>
  <c r="BW309" i="24"/>
  <c r="BW215" i="24"/>
  <c r="BW200" i="24"/>
  <c r="BW52" i="24"/>
  <c r="BO19" i="24"/>
  <c r="BW295" i="24"/>
  <c r="BW205" i="24"/>
  <c r="BO18" i="24"/>
  <c r="BW258" i="24"/>
  <c r="BO258" i="24"/>
  <c r="BW69" i="24"/>
  <c r="BO69" i="24"/>
  <c r="BW140" i="24"/>
  <c r="BO140" i="24"/>
  <c r="BW265" i="24"/>
  <c r="BO265" i="24"/>
  <c r="BW7" i="24"/>
  <c r="BO7" i="24"/>
  <c r="BW54" i="24"/>
  <c r="BO54" i="24"/>
  <c r="BW223" i="24"/>
  <c r="BO223" i="24"/>
  <c r="BW238" i="24"/>
  <c r="BO238" i="24"/>
  <c r="BW158" i="24"/>
  <c r="BO158" i="24"/>
  <c r="BW264" i="24"/>
  <c r="BO264" i="24"/>
  <c r="BW89" i="24"/>
  <c r="BO89" i="24"/>
  <c r="BW106" i="24"/>
  <c r="BO106" i="24"/>
  <c r="BW161" i="24"/>
  <c r="BO161" i="24"/>
  <c r="BW34" i="24"/>
  <c r="BO34" i="24"/>
  <c r="BW75" i="24"/>
  <c r="BO75" i="24"/>
  <c r="BW214" i="24"/>
  <c r="BO214" i="24"/>
  <c r="BW41" i="24"/>
  <c r="BO41" i="24"/>
  <c r="BW237" i="24"/>
  <c r="BO237" i="24"/>
  <c r="BW220" i="24"/>
  <c r="BO220" i="24"/>
  <c r="BW286" i="24"/>
  <c r="BO286" i="24"/>
  <c r="BW183" i="24"/>
  <c r="BO183" i="24"/>
  <c r="BW281" i="24"/>
  <c r="BO281" i="24"/>
  <c r="BW279" i="24"/>
  <c r="BO279" i="24"/>
  <c r="BW274" i="24"/>
  <c r="BO274" i="24"/>
  <c r="BW157" i="24"/>
  <c r="BO157" i="24"/>
  <c r="BW153" i="24"/>
  <c r="BO153" i="24"/>
  <c r="BW173" i="24"/>
  <c r="BO173" i="24"/>
  <c r="BW263" i="24"/>
  <c r="BO263" i="24"/>
  <c r="BW254" i="24"/>
  <c r="BO254" i="24"/>
  <c r="BW45" i="24"/>
  <c r="BO45" i="24"/>
  <c r="BW94" i="24"/>
  <c r="BO94" i="24"/>
  <c r="BW82" i="24"/>
  <c r="BO82" i="24"/>
  <c r="BW44" i="24"/>
  <c r="BO44" i="24"/>
  <c r="BW72" i="24"/>
  <c r="BO72" i="24"/>
  <c r="BW188" i="24"/>
  <c r="BO188" i="24"/>
  <c r="BW20" i="24"/>
  <c r="BO20" i="24"/>
  <c r="BW225" i="24"/>
  <c r="BO225" i="24"/>
  <c r="BW137" i="24"/>
  <c r="BO137" i="24"/>
  <c r="BW129" i="24"/>
  <c r="BO129" i="24"/>
  <c r="BW121" i="24"/>
  <c r="BO121" i="24"/>
  <c r="BW113" i="24"/>
  <c r="BO113" i="24"/>
  <c r="BW32" i="24"/>
  <c r="BO32" i="24"/>
  <c r="BW232" i="24"/>
  <c r="BO232" i="24"/>
  <c r="BW100" i="24"/>
  <c r="BO100" i="24"/>
  <c r="BW49" i="24"/>
  <c r="BO49" i="24"/>
  <c r="BW257" i="24"/>
  <c r="BO257" i="24"/>
  <c r="BW239" i="24"/>
  <c r="BO239" i="24"/>
  <c r="BW276" i="24"/>
  <c r="BO276" i="24"/>
  <c r="BW46" i="24"/>
  <c r="BO46" i="24"/>
  <c r="BW64" i="24"/>
  <c r="BO64" i="24"/>
  <c r="BW123" i="24"/>
  <c r="BO123" i="24"/>
  <c r="BW31" i="24"/>
  <c r="BO31" i="24"/>
  <c r="BW218" i="24"/>
  <c r="BO218" i="24"/>
  <c r="BW81" i="24"/>
  <c r="BO81" i="24"/>
  <c r="BW85" i="24"/>
  <c r="BO85" i="24"/>
  <c r="BW50" i="24"/>
  <c r="BO50" i="24"/>
  <c r="BW288" i="24"/>
  <c r="BO288" i="24"/>
  <c r="BW163" i="24"/>
  <c r="BO163" i="24"/>
  <c r="BW162" i="24"/>
  <c r="BO162" i="24"/>
  <c r="BW227" i="24"/>
  <c r="BO227" i="24"/>
  <c r="BW73" i="24"/>
  <c r="BO73" i="24"/>
  <c r="BW245" i="24"/>
  <c r="BO245" i="24"/>
  <c r="BW240" i="24"/>
  <c r="BO240" i="24"/>
  <c r="BW236" i="24"/>
  <c r="BO236" i="24"/>
  <c r="BW142" i="24"/>
  <c r="BO142" i="24"/>
  <c r="BW196" i="24"/>
  <c r="BO196" i="24"/>
  <c r="BW283" i="24"/>
  <c r="BO283" i="24"/>
  <c r="BW80" i="24"/>
  <c r="BO80" i="24"/>
  <c r="BW139" i="24"/>
  <c r="BO139" i="24"/>
  <c r="BW273" i="24"/>
  <c r="BO273" i="24"/>
  <c r="BW178" i="24"/>
  <c r="BO178" i="24"/>
  <c r="BW152" i="24"/>
  <c r="BO152" i="24"/>
  <c r="BW172" i="24"/>
  <c r="BO172" i="24"/>
  <c r="BW262" i="24"/>
  <c r="BO262" i="24"/>
  <c r="BW253" i="24"/>
  <c r="BO253" i="24"/>
  <c r="BW247" i="24"/>
  <c r="BO247" i="24"/>
  <c r="BW36" i="24"/>
  <c r="BO36" i="24"/>
  <c r="BW6" i="24"/>
  <c r="BO6" i="24"/>
  <c r="BW65" i="24"/>
  <c r="BO65" i="24"/>
  <c r="BW193" i="24"/>
  <c r="BO193" i="24"/>
  <c r="BW93" i="24"/>
  <c r="BO93" i="24"/>
  <c r="BW231" i="24"/>
  <c r="BO231" i="24"/>
  <c r="BW63" i="24"/>
  <c r="BO63" i="24"/>
  <c r="BW136" i="24"/>
  <c r="BO136" i="24"/>
  <c r="BW128" i="24"/>
  <c r="BO128" i="24"/>
  <c r="BW120" i="24"/>
  <c r="BO120" i="24"/>
  <c r="BW112" i="24"/>
  <c r="BO112" i="24"/>
  <c r="BW105" i="24"/>
  <c r="BO105" i="24"/>
  <c r="BW5" i="24"/>
  <c r="BO5" i="24"/>
  <c r="BW56" i="24"/>
  <c r="BO56" i="24"/>
  <c r="BW48" i="24"/>
  <c r="BO48" i="24"/>
  <c r="BW47" i="24"/>
  <c r="BO47" i="24"/>
  <c r="BW213" i="24"/>
  <c r="BO213" i="24"/>
  <c r="BW164" i="24"/>
  <c r="BO164" i="24"/>
  <c r="BW271" i="24"/>
  <c r="BO271" i="24"/>
  <c r="BW207" i="24"/>
  <c r="BO207" i="24"/>
  <c r="BW26" i="24"/>
  <c r="BO26" i="24"/>
  <c r="BW87" i="24"/>
  <c r="BO87" i="24"/>
  <c r="BW221" i="24"/>
  <c r="BO221" i="24"/>
  <c r="BW287" i="24"/>
  <c r="BO287" i="24"/>
  <c r="BW203" i="24"/>
  <c r="BO203" i="24"/>
  <c r="BW95" i="24"/>
  <c r="BO95" i="24"/>
  <c r="BW30" i="24"/>
  <c r="BO30" i="24"/>
  <c r="BW130" i="24"/>
  <c r="BO130" i="24"/>
  <c r="BW114" i="24"/>
  <c r="BO114" i="24"/>
  <c r="BW97" i="24"/>
  <c r="BO97" i="24"/>
  <c r="BW224" i="24"/>
  <c r="BO224" i="24"/>
  <c r="BW230" i="24"/>
  <c r="BO230" i="24"/>
  <c r="BW24" i="24"/>
  <c r="BO24" i="24"/>
  <c r="BW43" i="24"/>
  <c r="BO43" i="24"/>
  <c r="BW40" i="24"/>
  <c r="BO40" i="24"/>
  <c r="BW235" i="24"/>
  <c r="BO235" i="24"/>
  <c r="BW187" i="24"/>
  <c r="BO187" i="24"/>
  <c r="BW186" i="24"/>
  <c r="BO186" i="24"/>
  <c r="BW160" i="24"/>
  <c r="BO160" i="24"/>
  <c r="BW79" i="24"/>
  <c r="BO79" i="24"/>
  <c r="BW278" i="24"/>
  <c r="BO278" i="24"/>
  <c r="BW181" i="24"/>
  <c r="BO181" i="24"/>
  <c r="BW270" i="24"/>
  <c r="BO270" i="24"/>
  <c r="BW176" i="24"/>
  <c r="BO176" i="24"/>
  <c r="BW171" i="24"/>
  <c r="BO171" i="24"/>
  <c r="BW51" i="24"/>
  <c r="BO51" i="24"/>
  <c r="BW252" i="24"/>
  <c r="BO252" i="24"/>
  <c r="BW246" i="24"/>
  <c r="BO246" i="24"/>
  <c r="BW206" i="24"/>
  <c r="BO206" i="24"/>
  <c r="BW84" i="24"/>
  <c r="BO84" i="24"/>
  <c r="BW90" i="24"/>
  <c r="BO90" i="24"/>
  <c r="BW10" i="24"/>
  <c r="BO10" i="24"/>
  <c r="BW74" i="24"/>
  <c r="BO74" i="24"/>
  <c r="BW25" i="24"/>
  <c r="BO25" i="24"/>
  <c r="BW62" i="24"/>
  <c r="BO62" i="24"/>
  <c r="BW135" i="24"/>
  <c r="BO135" i="24"/>
  <c r="BW127" i="24"/>
  <c r="BO127" i="24"/>
  <c r="BW119" i="24"/>
  <c r="BO119" i="24"/>
  <c r="BW111" i="24"/>
  <c r="BO111" i="24"/>
  <c r="BW104" i="24"/>
  <c r="BO104" i="24"/>
  <c r="BW150" i="24"/>
  <c r="BO150" i="24"/>
  <c r="BW3" i="24"/>
  <c r="BO3" i="24"/>
  <c r="BW261" i="24"/>
  <c r="BO261" i="24"/>
  <c r="BW170" i="24"/>
  <c r="BO170" i="24"/>
  <c r="BW28" i="24"/>
  <c r="BO28" i="24"/>
  <c r="BW197" i="24"/>
  <c r="BO197" i="24"/>
  <c r="BW155" i="24"/>
  <c r="BO155" i="24"/>
  <c r="BW208" i="24"/>
  <c r="BO208" i="24"/>
  <c r="BW58" i="24"/>
  <c r="BO58" i="24"/>
  <c r="BW115" i="24"/>
  <c r="BO115" i="24"/>
  <c r="BW53" i="24"/>
  <c r="BO53" i="24"/>
  <c r="BW284" i="24"/>
  <c r="BO284" i="24"/>
  <c r="BW154" i="24"/>
  <c r="BO154" i="24"/>
  <c r="BW248" i="24"/>
  <c r="BO248" i="24"/>
  <c r="BW166" i="24"/>
  <c r="BO166" i="24"/>
  <c r="BW57" i="24"/>
  <c r="BO57" i="24"/>
  <c r="BW151" i="24"/>
  <c r="BO151" i="24"/>
  <c r="BW96" i="24"/>
  <c r="BO96" i="24"/>
  <c r="BW17" i="24"/>
  <c r="BO17" i="24"/>
  <c r="BW71" i="24"/>
  <c r="BO71" i="24"/>
  <c r="BW42" i="24"/>
  <c r="BO42" i="24"/>
  <c r="BW39" i="24"/>
  <c r="BO39" i="24"/>
  <c r="BW234" i="24"/>
  <c r="BO234" i="24"/>
  <c r="BW141" i="24"/>
  <c r="BO141" i="24"/>
  <c r="BW185" i="24"/>
  <c r="BO185" i="24"/>
  <c r="BW194" i="24"/>
  <c r="BO194" i="24"/>
  <c r="BW78" i="24"/>
  <c r="BO78" i="24"/>
  <c r="BW182" i="24"/>
  <c r="BO182" i="24"/>
  <c r="BW180" i="24"/>
  <c r="BO180" i="24"/>
  <c r="BW23" i="24"/>
  <c r="BO23" i="24"/>
  <c r="BW175" i="24"/>
  <c r="BO175" i="24"/>
  <c r="BW268" i="24"/>
  <c r="BO268" i="24"/>
  <c r="BW256" i="24"/>
  <c r="BO256" i="24"/>
  <c r="BW251" i="24"/>
  <c r="BO251" i="24"/>
  <c r="BW14" i="24"/>
  <c r="BO14" i="24"/>
  <c r="BW285" i="24"/>
  <c r="BO285" i="24"/>
  <c r="BW35" i="24"/>
  <c r="BO35" i="24"/>
  <c r="BW83" i="24"/>
  <c r="BO83" i="24"/>
  <c r="BW9" i="24"/>
  <c r="BO9" i="24"/>
  <c r="BW8" i="24"/>
  <c r="BO8" i="24"/>
  <c r="BW29" i="24"/>
  <c r="BO29" i="24"/>
  <c r="BW61" i="24"/>
  <c r="BO61" i="24"/>
  <c r="BW134" i="24"/>
  <c r="BO134" i="24"/>
  <c r="BW126" i="24"/>
  <c r="BO126" i="24"/>
  <c r="BW118" i="24"/>
  <c r="BO118" i="24"/>
  <c r="BW110" i="24"/>
  <c r="BO110" i="24"/>
  <c r="BW103" i="24"/>
  <c r="BO103" i="24"/>
  <c r="BW4" i="24"/>
  <c r="BO4" i="24"/>
  <c r="BW55" i="24"/>
  <c r="BO55" i="24"/>
  <c r="BW86" i="24"/>
  <c r="BO86" i="24"/>
  <c r="BW2" i="24"/>
  <c r="BO2" i="24"/>
  <c r="BW242" i="24"/>
  <c r="BO242" i="24"/>
  <c r="BW159" i="24"/>
  <c r="BO159" i="24"/>
  <c r="BW169" i="24"/>
  <c r="BO169" i="24"/>
  <c r="BW12" i="24"/>
  <c r="BO12" i="24"/>
  <c r="BW131" i="24"/>
  <c r="BO131" i="24"/>
  <c r="BW107" i="24"/>
  <c r="BO107" i="24"/>
  <c r="BW241" i="24"/>
  <c r="BO241" i="24"/>
  <c r="BW275" i="24"/>
  <c r="BO275" i="24"/>
  <c r="BW11" i="24"/>
  <c r="BO11" i="24"/>
  <c r="BW147" i="24"/>
  <c r="BO147" i="24"/>
  <c r="BW222" i="24"/>
  <c r="BO222" i="24"/>
  <c r="BW144" i="24"/>
  <c r="BO144" i="24"/>
  <c r="BW16" i="24"/>
  <c r="BO16" i="24"/>
  <c r="BW70" i="24"/>
  <c r="BO70" i="24"/>
  <c r="BW243" i="24"/>
  <c r="BO243" i="24"/>
  <c r="BW38" i="24"/>
  <c r="BO38" i="24"/>
  <c r="BW212" i="24"/>
  <c r="BO212" i="24"/>
  <c r="BW199" i="24"/>
  <c r="BO199" i="24"/>
  <c r="BW184" i="24"/>
  <c r="BO184" i="24"/>
  <c r="BW88" i="24"/>
  <c r="BO88" i="24"/>
  <c r="BW280" i="24"/>
  <c r="BO280" i="24"/>
  <c r="BW77" i="24"/>
  <c r="BO77" i="24"/>
  <c r="BW272" i="24"/>
  <c r="BO272" i="24"/>
  <c r="BW177" i="24"/>
  <c r="BO177" i="24"/>
  <c r="BW269" i="24"/>
  <c r="BO269" i="24"/>
  <c r="BW267" i="24"/>
  <c r="BO267" i="24"/>
  <c r="BW99" i="24"/>
  <c r="BO99" i="24"/>
  <c r="BW250" i="24"/>
  <c r="BO250" i="24"/>
  <c r="BW15" i="24"/>
  <c r="BO15" i="24"/>
  <c r="BW210" i="24"/>
  <c r="BO210" i="24"/>
  <c r="BW33" i="24"/>
  <c r="BO33" i="24"/>
  <c r="BW92" i="24"/>
  <c r="BO92" i="24"/>
  <c r="BW192" i="24"/>
  <c r="BO192" i="24"/>
  <c r="BW27" i="24"/>
  <c r="BO27" i="24"/>
  <c r="BW226" i="24"/>
  <c r="BO226" i="24"/>
  <c r="BW60" i="24"/>
  <c r="BO60" i="24"/>
  <c r="BW133" i="24"/>
  <c r="BO133" i="24"/>
  <c r="BW125" i="24"/>
  <c r="BO125" i="24"/>
  <c r="BW117" i="24"/>
  <c r="BO117" i="24"/>
  <c r="BW109" i="24"/>
  <c r="BO109" i="24"/>
  <c r="BW102" i="24"/>
  <c r="BO102" i="24"/>
  <c r="BW149" i="24"/>
  <c r="BO149" i="24"/>
  <c r="BW146" i="24"/>
  <c r="BO146" i="24"/>
  <c r="BW195" i="24"/>
  <c r="BO195" i="24"/>
  <c r="BW219" i="24"/>
  <c r="BO219" i="24"/>
  <c r="BW67" i="24"/>
  <c r="BO67" i="24"/>
  <c r="BW22" i="24"/>
  <c r="BO22" i="24"/>
  <c r="BW190" i="24"/>
  <c r="BO190" i="24"/>
  <c r="BW259" i="24"/>
  <c r="BO259" i="24"/>
  <c r="BW217" i="24"/>
  <c r="BO217" i="24"/>
  <c r="BW165" i="24"/>
  <c r="BO165" i="24"/>
  <c r="BW138" i="24"/>
  <c r="BO138" i="24"/>
  <c r="BW168" i="24"/>
  <c r="BO168" i="24"/>
  <c r="BW189" i="24"/>
  <c r="BO189" i="24"/>
  <c r="BW122" i="24"/>
  <c r="BO122" i="24"/>
  <c r="BW228" i="24"/>
  <c r="BO228" i="24"/>
  <c r="BW76" i="24"/>
  <c r="BO76" i="24"/>
  <c r="BW143" i="24"/>
  <c r="BO143" i="24"/>
  <c r="BW233" i="24"/>
  <c r="BO233" i="24"/>
  <c r="BW98" i="24"/>
  <c r="BO98" i="24"/>
  <c r="BW167" i="24"/>
  <c r="BO167" i="24"/>
  <c r="BW37" i="24"/>
  <c r="BO37" i="24"/>
  <c r="BW216" i="24"/>
  <c r="BO216" i="24"/>
  <c r="BW198" i="24"/>
  <c r="BO198" i="24"/>
  <c r="BW68" i="24"/>
  <c r="BO68" i="24"/>
  <c r="BW282" i="24"/>
  <c r="BO282" i="24"/>
  <c r="BW66" i="24"/>
  <c r="BO66" i="24"/>
  <c r="BW277" i="24"/>
  <c r="BO277" i="24"/>
  <c r="BW179" i="24"/>
  <c r="BO179" i="24"/>
  <c r="BW156" i="24"/>
  <c r="BO156" i="24"/>
  <c r="BW174" i="24"/>
  <c r="BO174" i="24"/>
  <c r="BW266" i="24"/>
  <c r="BO266" i="24"/>
  <c r="BW255" i="24"/>
  <c r="BO255" i="24"/>
  <c r="BW249" i="24"/>
  <c r="BO249" i="24"/>
  <c r="BW229" i="24"/>
  <c r="BO229" i="24"/>
  <c r="BW209" i="24"/>
  <c r="BO209" i="24"/>
  <c r="BW13" i="24"/>
  <c r="BO13" i="24"/>
  <c r="BW91" i="24"/>
  <c r="BO91" i="24"/>
  <c r="BW191" i="24"/>
  <c r="BO191" i="24"/>
  <c r="BW211" i="24"/>
  <c r="BO211" i="24"/>
  <c r="BW21" i="24"/>
  <c r="BO21" i="24"/>
  <c r="BW59" i="24"/>
  <c r="BO59" i="24"/>
  <c r="BW132" i="24"/>
  <c r="BO132" i="24"/>
  <c r="BW124" i="24"/>
  <c r="BO124" i="24"/>
  <c r="BW116" i="24"/>
  <c r="BO116" i="24"/>
  <c r="BW108" i="24"/>
  <c r="BO108" i="24"/>
  <c r="BW101" i="24"/>
  <c r="BO101" i="24"/>
  <c r="BW148" i="24"/>
  <c r="BO148" i="24"/>
  <c r="BW145" i="24"/>
  <c r="BO145" i="24"/>
  <c r="BW260" i="24"/>
  <c r="BO260" i="24"/>
  <c r="BW302" i="24"/>
  <c r="BO302" i="24"/>
  <c r="BW314" i="24"/>
  <c r="BO314" i="24"/>
  <c r="BW291" i="24"/>
  <c r="BO291" i="24"/>
  <c r="BW301" i="24"/>
  <c r="BO301" i="24"/>
  <c r="BW313" i="24"/>
  <c r="BO313" i="24"/>
  <c r="BW290" i="24"/>
  <c r="BO290" i="24"/>
  <c r="BW299" i="24"/>
  <c r="BO299" i="24"/>
  <c r="BW289" i="24"/>
  <c r="BO289" i="24"/>
  <c r="BW306" i="24"/>
  <c r="BO306" i="24"/>
  <c r="BW300" i="24"/>
  <c r="BO300" i="24"/>
  <c r="BW308" i="24"/>
  <c r="BO308" i="24"/>
  <c r="BW307" i="24"/>
  <c r="BO307" i="24"/>
  <c r="BW311" i="24"/>
  <c r="BO311" i="24"/>
  <c r="BW298" i="24"/>
  <c r="BO298" i="24"/>
  <c r="BW296" i="24"/>
  <c r="BO296" i="24"/>
  <c r="BW305" i="24"/>
  <c r="BO305" i="24"/>
  <c r="BW297" i="24"/>
  <c r="BO297" i="24"/>
  <c r="BW294" i="24"/>
  <c r="BO294" i="24"/>
  <c r="BW304" i="24"/>
  <c r="BO304" i="24"/>
  <c r="BW316" i="24"/>
  <c r="BO316" i="24"/>
  <c r="BW293" i="24"/>
  <c r="BO293" i="24"/>
  <c r="BW292" i="24"/>
  <c r="BO292" i="24"/>
  <c r="BW312" i="24"/>
  <c r="BO312" i="24"/>
  <c r="BW303" i="24"/>
  <c r="BO303" i="24"/>
  <c r="BW315" i="24"/>
  <c r="BO315" i="24"/>
  <c r="D35" i="22" l="1"/>
  <c r="H6" i="22" l="1"/>
  <c r="H5" i="22"/>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2" i="2"/>
  <c r="P9" i="1" l="1"/>
  <c r="P33" i="1"/>
  <c r="P45" i="1"/>
  <c r="P69" i="1"/>
  <c r="P36" i="1"/>
  <c r="P60" i="1"/>
  <c r="P84" i="1"/>
  <c r="P37" i="1"/>
  <c r="P10" i="1"/>
  <c r="P22" i="1"/>
  <c r="P34" i="1"/>
  <c r="P46" i="1"/>
  <c r="P58" i="1"/>
  <c r="P70" i="1"/>
  <c r="P82" i="1"/>
  <c r="P15" i="1"/>
  <c r="P51" i="1"/>
  <c r="P75" i="1"/>
  <c r="P11" i="1"/>
  <c r="P23" i="1"/>
  <c r="P35" i="1"/>
  <c r="P47" i="1"/>
  <c r="P59" i="1"/>
  <c r="P71" i="1"/>
  <c r="P83" i="1"/>
  <c r="P73" i="1"/>
  <c r="P72" i="1"/>
  <c r="P49" i="1"/>
  <c r="P14" i="1"/>
  <c r="P38" i="1"/>
  <c r="P62" i="1"/>
  <c r="P86" i="1"/>
  <c r="P6" i="1"/>
  <c r="P18" i="1"/>
  <c r="P42" i="1"/>
  <c r="P54" i="1"/>
  <c r="P78" i="1"/>
  <c r="P19" i="1"/>
  <c r="P55" i="1"/>
  <c r="P13" i="1"/>
  <c r="P61" i="1"/>
  <c r="P31" i="1"/>
  <c r="P43" i="1"/>
  <c r="P67" i="1"/>
  <c r="P26" i="1"/>
  <c r="P50" i="1"/>
  <c r="P74" i="1"/>
  <c r="P39" i="1"/>
  <c r="P4" i="1"/>
  <c r="P40" i="1"/>
  <c r="P64" i="1"/>
  <c r="P30" i="1"/>
  <c r="P66" i="1"/>
  <c r="P5" i="1"/>
  <c r="P17" i="1"/>
  <c r="P29" i="1"/>
  <c r="P41" i="1"/>
  <c r="P53" i="1"/>
  <c r="P65" i="1"/>
  <c r="P77" i="1"/>
  <c r="P8" i="1"/>
  <c r="P20" i="1"/>
  <c r="P32" i="1"/>
  <c r="P44" i="1"/>
  <c r="P56" i="1"/>
  <c r="P68" i="1"/>
  <c r="P80" i="1"/>
  <c r="P21" i="1"/>
  <c r="P57" i="1"/>
  <c r="P81" i="1"/>
  <c r="P12" i="1"/>
  <c r="P24" i="1"/>
  <c r="P48" i="1"/>
  <c r="P25" i="1"/>
  <c r="P85" i="1"/>
  <c r="P3" i="1"/>
  <c r="P27" i="1"/>
  <c r="P63" i="1"/>
  <c r="P16" i="1"/>
  <c r="P28" i="1"/>
  <c r="P52" i="1"/>
  <c r="P76" i="1"/>
  <c r="P7" i="1"/>
  <c r="P79" i="1"/>
  <c r="P2" i="1"/>
  <c r="M2" i="25"/>
  <c r="M3" i="25"/>
  <c r="M4" i="25"/>
  <c r="M5" i="25"/>
  <c r="M6" i="25"/>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6" i="25"/>
  <c r="M97" i="25"/>
  <c r="M98" i="25"/>
  <c r="M99" i="25"/>
  <c r="M100" i="25"/>
  <c r="M101" i="25"/>
  <c r="M102" i="25"/>
  <c r="M103" i="25"/>
  <c r="M104" i="25"/>
  <c r="M105" i="25"/>
  <c r="M106" i="25"/>
  <c r="M107" i="25"/>
  <c r="M108" i="25"/>
  <c r="M109" i="25"/>
  <c r="M110" i="25"/>
  <c r="M111" i="25"/>
  <c r="M112" i="25"/>
  <c r="M113" i="25"/>
  <c r="M114" i="25"/>
  <c r="M115" i="25"/>
  <c r="M116" i="25"/>
  <c r="M117" i="25"/>
  <c r="M118" i="25"/>
  <c r="M119" i="25"/>
  <c r="M120" i="25"/>
  <c r="M121" i="25"/>
  <c r="M122" i="25"/>
  <c r="M123" i="25"/>
  <c r="M124" i="25"/>
  <c r="M125" i="25"/>
  <c r="M126" i="25"/>
  <c r="M127" i="25"/>
  <c r="M128" i="25"/>
  <c r="M129" i="25"/>
  <c r="M130" i="25"/>
  <c r="M131" i="25"/>
  <c r="M132" i="25"/>
  <c r="M133" i="25"/>
  <c r="M134" i="25"/>
  <c r="M135" i="25"/>
  <c r="M136" i="25"/>
  <c r="M137" i="25"/>
  <c r="M138" i="25"/>
  <c r="M139" i="25"/>
  <c r="M140" i="25"/>
  <c r="M141" i="25"/>
  <c r="M142" i="25"/>
  <c r="M143" i="25"/>
  <c r="M144" i="25"/>
  <c r="M145" i="25"/>
  <c r="M146" i="25"/>
  <c r="M147" i="25"/>
  <c r="M148" i="25"/>
  <c r="M149" i="25"/>
  <c r="M150" i="25"/>
  <c r="M151" i="25"/>
  <c r="M152" i="25"/>
  <c r="M153" i="25"/>
  <c r="M154" i="25"/>
  <c r="M155" i="25"/>
  <c r="M156" i="25"/>
  <c r="M157" i="25"/>
  <c r="M158" i="25"/>
  <c r="M159" i="25"/>
  <c r="M160" i="25"/>
  <c r="M161" i="25"/>
  <c r="M162" i="25"/>
  <c r="M163" i="25"/>
  <c r="M164" i="25"/>
  <c r="M165" i="25"/>
  <c r="M166" i="25"/>
  <c r="M167" i="25"/>
  <c r="M168" i="25"/>
  <c r="M169" i="25"/>
  <c r="M170" i="25"/>
  <c r="M171" i="25"/>
  <c r="M172" i="25"/>
  <c r="M173" i="25"/>
  <c r="M174" i="25"/>
  <c r="M175" i="25"/>
  <c r="M176" i="25"/>
  <c r="M177" i="25"/>
  <c r="M178" i="25"/>
  <c r="M179" i="25"/>
  <c r="M180" i="25"/>
  <c r="M181" i="25"/>
  <c r="M182" i="25"/>
  <c r="M183" i="25"/>
  <c r="M184" i="25"/>
  <c r="M185" i="25"/>
  <c r="M186" i="25"/>
  <c r="M187" i="25"/>
  <c r="M188" i="25"/>
  <c r="M189" i="25"/>
  <c r="M190" i="25"/>
  <c r="M191" i="25"/>
  <c r="M192" i="25"/>
  <c r="M193" i="25"/>
  <c r="M194" i="25"/>
  <c r="M195" i="25"/>
  <c r="M196" i="25"/>
  <c r="M197" i="25"/>
  <c r="M198" i="25"/>
  <c r="M199" i="25"/>
  <c r="M200" i="25"/>
  <c r="M201" i="25"/>
  <c r="M202" i="25"/>
  <c r="M203" i="25"/>
  <c r="M204" i="25"/>
  <c r="M205" i="25"/>
  <c r="M206" i="25"/>
  <c r="M207" i="25"/>
  <c r="M208" i="25"/>
  <c r="M209" i="25"/>
  <c r="M210" i="25"/>
  <c r="M211" i="25"/>
  <c r="M212" i="25"/>
  <c r="M213" i="25"/>
  <c r="M214" i="25"/>
  <c r="M215" i="25"/>
  <c r="M216" i="25"/>
  <c r="M217" i="25"/>
  <c r="M218" i="25"/>
  <c r="M219" i="25"/>
  <c r="M220" i="25"/>
  <c r="M221" i="25"/>
  <c r="M222" i="25"/>
  <c r="M223" i="25"/>
  <c r="M224" i="25"/>
  <c r="M225" i="25"/>
  <c r="M226" i="25"/>
  <c r="M227" i="25"/>
  <c r="M228" i="25"/>
  <c r="M229" i="25"/>
  <c r="M230" i="25"/>
  <c r="M231" i="25"/>
  <c r="M232" i="25"/>
  <c r="M233" i="25"/>
  <c r="M234" i="25"/>
  <c r="M235" i="25"/>
  <c r="M236" i="25"/>
  <c r="M237" i="25"/>
  <c r="M238" i="25"/>
  <c r="M239" i="25"/>
  <c r="M240" i="25"/>
  <c r="M241" i="25"/>
  <c r="M242" i="25"/>
  <c r="M243" i="25"/>
  <c r="M244" i="25"/>
  <c r="M245" i="25"/>
  <c r="M246" i="25"/>
  <c r="M247" i="25"/>
  <c r="M248" i="25"/>
  <c r="M249" i="25"/>
  <c r="M250" i="25"/>
  <c r="M251" i="25"/>
  <c r="M252" i="25"/>
  <c r="M253" i="25"/>
  <c r="M254" i="25"/>
  <c r="M255" i="25"/>
  <c r="M256" i="25"/>
  <c r="M257" i="25"/>
  <c r="M258" i="25"/>
  <c r="M259" i="25"/>
  <c r="M260" i="25"/>
  <c r="M261" i="25"/>
  <c r="M262" i="25"/>
  <c r="M263" i="25"/>
  <c r="M264" i="25"/>
  <c r="M265" i="25"/>
  <c r="M266" i="25"/>
  <c r="M267" i="25"/>
  <c r="M268" i="25"/>
  <c r="M269" i="25"/>
  <c r="M270" i="25"/>
  <c r="M271" i="25"/>
  <c r="M272" i="25"/>
  <c r="M273" i="25"/>
  <c r="M274" i="25"/>
  <c r="M275" i="25"/>
  <c r="M276" i="25"/>
  <c r="M277" i="25"/>
  <c r="M278" i="25"/>
  <c r="M279" i="25"/>
  <c r="M280" i="25"/>
  <c r="M281" i="25"/>
  <c r="M282" i="25"/>
  <c r="M283" i="25"/>
  <c r="M284" i="25"/>
  <c r="M285" i="25"/>
  <c r="M286" i="25"/>
  <c r="M287" i="25"/>
  <c r="M288" i="25"/>
  <c r="M289" i="25"/>
  <c r="M290" i="25"/>
  <c r="M291" i="25"/>
  <c r="M292" i="25"/>
  <c r="M293" i="25"/>
  <c r="M294" i="25"/>
  <c r="M295" i="25"/>
  <c r="M296" i="25"/>
  <c r="M297" i="25"/>
  <c r="M298" i="25"/>
  <c r="M299" i="25"/>
  <c r="M300" i="25"/>
  <c r="M301" i="25"/>
  <c r="M302" i="25"/>
  <c r="BJ342" i="24"/>
  <c r="CO342" i="24" s="1"/>
  <c r="BJ343" i="24"/>
  <c r="CO343" i="24" s="1"/>
  <c r="BJ332" i="24"/>
  <c r="CO332" i="24" s="1"/>
  <c r="BJ319" i="24"/>
  <c r="CO319" i="24" s="1"/>
  <c r="BJ320" i="24"/>
  <c r="CO320" i="24" s="1"/>
  <c r="BJ321" i="24"/>
  <c r="CO321" i="24" s="1"/>
  <c r="BJ322" i="24"/>
  <c r="CO322" i="24" s="1"/>
  <c r="BJ329" i="24"/>
  <c r="CO329" i="24" s="1"/>
  <c r="BJ323" i="24"/>
  <c r="CO323" i="24" s="1"/>
  <c r="BJ324" i="24"/>
  <c r="CO324" i="24" s="1"/>
  <c r="BJ333" i="24"/>
  <c r="CO333" i="24" s="1"/>
  <c r="BJ325" i="24"/>
  <c r="CO325" i="24" s="1"/>
  <c r="BJ326" i="24"/>
  <c r="CO326" i="24" s="1"/>
  <c r="BJ317" i="24"/>
  <c r="CO317" i="24" s="1"/>
  <c r="BJ330" i="24"/>
  <c r="CO330" i="24" s="1"/>
  <c r="BJ334" i="24"/>
  <c r="CO334" i="24" s="1"/>
  <c r="BJ344" i="24"/>
  <c r="CO344" i="24" s="1"/>
  <c r="BJ335" i="24"/>
  <c r="CO335" i="24" s="1"/>
  <c r="BJ336" i="24"/>
  <c r="CO336" i="24" s="1"/>
  <c r="BJ337" i="24"/>
  <c r="CO337" i="24" s="1"/>
  <c r="BJ338" i="24"/>
  <c r="CO338" i="24" s="1"/>
  <c r="BJ331" i="24"/>
  <c r="CO331" i="24" s="1"/>
  <c r="BJ318" i="24"/>
  <c r="CO318" i="24" s="1"/>
  <c r="BJ339" i="24"/>
  <c r="CO339" i="24" s="1"/>
  <c r="BJ341" i="24"/>
  <c r="CO341" i="24" s="1"/>
  <c r="BJ327" i="24"/>
  <c r="CO327" i="24" s="1"/>
  <c r="BJ328" i="24"/>
  <c r="CO328" i="24" s="1"/>
  <c r="BJ125" i="24" l="1"/>
  <c r="CO125" i="24" s="1"/>
  <c r="BJ77" i="24"/>
  <c r="CO77" i="24" s="1"/>
  <c r="BJ34" i="24"/>
  <c r="CO34" i="24" s="1"/>
  <c r="BJ33" i="24"/>
  <c r="CO33" i="24" s="1"/>
  <c r="BJ233" i="24"/>
  <c r="CO233" i="24" s="1"/>
  <c r="BJ340" i="24"/>
  <c r="CO340" i="24" s="1"/>
  <c r="BJ280" i="24"/>
  <c r="CO280" i="24" s="1"/>
  <c r="BJ140" i="24"/>
  <c r="CO140" i="24" s="1"/>
  <c r="BJ210" i="24"/>
  <c r="CO210" i="24" s="1"/>
  <c r="BJ266" i="24"/>
  <c r="CO266" i="24" s="1"/>
  <c r="BJ276" i="24"/>
  <c r="CO276" i="24" s="1"/>
  <c r="BJ219" i="24"/>
  <c r="CO219" i="24" s="1"/>
  <c r="BJ250" i="24"/>
  <c r="CO250" i="24" s="1"/>
  <c r="BJ37" i="24"/>
  <c r="CO37" i="24" s="1"/>
  <c r="BJ22" i="24"/>
  <c r="CO22" i="24" s="1"/>
  <c r="BJ275" i="24"/>
  <c r="CO275" i="24" s="1"/>
  <c r="BJ38" i="24"/>
  <c r="CO38" i="24" s="1"/>
  <c r="BJ243" i="24"/>
  <c r="CO243" i="24" s="1"/>
  <c r="BJ114" i="24"/>
  <c r="CO114" i="24" s="1"/>
  <c r="BJ214" i="24"/>
  <c r="CO214" i="24" s="1"/>
  <c r="BJ274" i="24"/>
  <c r="CO274" i="24" s="1"/>
  <c r="BJ257" i="24"/>
  <c r="CO257" i="24" s="1"/>
  <c r="BJ36" i="24"/>
  <c r="CO36" i="24" s="1"/>
  <c r="BJ76" i="24"/>
  <c r="CO76" i="24" s="1"/>
  <c r="BJ309" i="24"/>
  <c r="CO309" i="24" s="1"/>
  <c r="BJ85" i="24"/>
  <c r="CO85" i="24" s="1"/>
  <c r="BJ306" i="24"/>
  <c r="CO306" i="24" s="1"/>
  <c r="BJ165" i="24"/>
  <c r="CO165" i="24" s="1"/>
  <c r="BJ113" i="24"/>
  <c r="CO113" i="24" s="1"/>
  <c r="BJ156" i="24"/>
  <c r="CO156" i="24" s="1"/>
  <c r="BJ151" i="24"/>
  <c r="CO151" i="24" s="1"/>
  <c r="BJ211" i="24"/>
  <c r="CO211" i="24" s="1"/>
  <c r="BJ133" i="24"/>
  <c r="CO133" i="24" s="1"/>
  <c r="BJ304" i="24"/>
  <c r="CO304" i="24" s="1"/>
  <c r="BJ195" i="24"/>
  <c r="CO195" i="24" s="1"/>
  <c r="BJ192" i="24"/>
  <c r="CO192" i="24" s="1"/>
  <c r="BJ102" i="24"/>
  <c r="CO102" i="24" s="1"/>
  <c r="BJ297" i="24"/>
  <c r="CO297" i="24" s="1"/>
  <c r="BJ54" i="24"/>
  <c r="CO54" i="24" s="1"/>
  <c r="BJ238" i="24"/>
  <c r="CO238" i="24" s="1"/>
  <c r="BJ70" i="24"/>
  <c r="CO70" i="24" s="1"/>
  <c r="BJ239" i="24"/>
  <c r="CO239" i="24" s="1"/>
  <c r="BJ197" i="24"/>
  <c r="CO197" i="24" s="1"/>
  <c r="BJ88" i="24"/>
  <c r="CO88" i="24" s="1"/>
  <c r="BJ81" i="24"/>
  <c r="CO81" i="24" s="1"/>
  <c r="BJ258" i="24"/>
  <c r="CO258" i="24" s="1"/>
  <c r="BJ303" i="24"/>
  <c r="CO303" i="24" s="1"/>
  <c r="BJ158" i="24"/>
  <c r="CO158" i="24" s="1"/>
  <c r="BJ301" i="24"/>
  <c r="CO301" i="24" s="1"/>
  <c r="BJ229" i="24"/>
  <c r="CO229" i="24" s="1"/>
  <c r="BJ302" i="24"/>
  <c r="CO302" i="24" s="1"/>
  <c r="BJ159" i="24"/>
  <c r="CO159" i="24" s="1"/>
  <c r="BJ263" i="24"/>
  <c r="CO263" i="24" s="1"/>
  <c r="BJ290" i="24"/>
  <c r="CO290" i="24" s="1"/>
  <c r="BJ198" i="24"/>
  <c r="CO198" i="24" s="1"/>
  <c r="BJ69" i="24"/>
  <c r="CO69" i="24" s="1"/>
  <c r="BJ123" i="24"/>
  <c r="CO123" i="24" s="1"/>
  <c r="BJ254" i="24"/>
  <c r="CO254" i="24" s="1"/>
  <c r="BJ271" i="24"/>
  <c r="CO271" i="24" s="1"/>
  <c r="BJ99" i="24"/>
  <c r="CO99" i="24" s="1"/>
  <c r="BJ91" i="24"/>
  <c r="CO91" i="24" s="1"/>
  <c r="BJ284" i="24"/>
  <c r="CO284" i="24" s="1"/>
  <c r="BJ281" i="24"/>
  <c r="CO281" i="24" s="1"/>
  <c r="BJ278" i="24"/>
  <c r="CO278" i="24" s="1"/>
  <c r="BJ199" i="24"/>
  <c r="CO199" i="24" s="1"/>
  <c r="BJ267" i="24"/>
  <c r="CO267" i="24" s="1"/>
  <c r="BJ92" i="24"/>
  <c r="CO92" i="24" s="1"/>
  <c r="BJ269" i="24"/>
  <c r="CO269" i="24" s="1"/>
  <c r="BJ259" i="24"/>
  <c r="CO259" i="24" s="1"/>
  <c r="BJ273" i="24"/>
  <c r="CO273" i="24" s="1"/>
  <c r="BJ109" i="24"/>
  <c r="CO109" i="24" s="1"/>
  <c r="BJ223" i="24"/>
  <c r="CO223" i="24" s="1"/>
  <c r="BJ308" i="24"/>
  <c r="CO308" i="24" s="1"/>
  <c r="BJ149" i="24"/>
  <c r="CO149" i="24" s="1"/>
  <c r="BJ217" i="24"/>
  <c r="CO217" i="24" s="1"/>
  <c r="BJ310" i="24"/>
  <c r="CO310" i="24" s="1"/>
  <c r="BJ168" i="24"/>
  <c r="CO168" i="24" s="1"/>
  <c r="BJ307" i="24"/>
  <c r="CO307" i="24" s="1"/>
  <c r="BJ294" i="24"/>
  <c r="CO294" i="24" s="1"/>
  <c r="BJ248" i="24"/>
  <c r="CO248" i="24" s="1"/>
  <c r="BJ207" i="24"/>
  <c r="CO207" i="24" s="1"/>
  <c r="BJ305" i="24"/>
  <c r="CO305" i="24" s="1"/>
  <c r="BJ116" i="24"/>
  <c r="CO116" i="24" s="1"/>
  <c r="BJ108" i="24"/>
  <c r="CO108" i="24" s="1"/>
  <c r="BJ40" i="24"/>
  <c r="CO40" i="24" s="1"/>
  <c r="BJ191" i="24"/>
  <c r="CO191" i="24" s="1"/>
  <c r="BJ124" i="24"/>
  <c r="CO124" i="24" s="1"/>
  <c r="BJ292" i="24"/>
  <c r="CO292" i="24" s="1"/>
  <c r="BJ164" i="24"/>
  <c r="CO164" i="24" s="1"/>
  <c r="BJ53" i="24"/>
  <c r="CO53" i="24" s="1"/>
  <c r="BJ41" i="24"/>
  <c r="CO41" i="24" s="1"/>
  <c r="BJ148" i="24"/>
  <c r="CO148" i="24" s="1"/>
  <c r="BJ255" i="24"/>
  <c r="CO255" i="24" s="1"/>
  <c r="BJ212" i="24"/>
  <c r="CO212" i="24" s="1"/>
  <c r="BJ72" i="24"/>
  <c r="CO72" i="24" s="1"/>
  <c r="BJ32" i="24"/>
  <c r="CO32" i="24" s="1"/>
  <c r="BJ283" i="24"/>
  <c r="CO283" i="24" s="1"/>
  <c r="BJ179" i="24"/>
  <c r="CO179" i="24" s="1"/>
  <c r="BJ132" i="24"/>
  <c r="CO132" i="24" s="1"/>
  <c r="BJ282" i="24"/>
  <c r="CO282" i="24" s="1"/>
  <c r="BJ107" i="24"/>
  <c r="CO107" i="24" s="1"/>
  <c r="BJ115" i="24"/>
  <c r="CO115" i="24" s="1"/>
  <c r="BJ35" i="24"/>
  <c r="CO35" i="24" s="1"/>
  <c r="BJ112" i="24"/>
  <c r="CO112" i="24" s="1"/>
  <c r="BJ39" i="24"/>
  <c r="CO39" i="24" s="1"/>
  <c r="BJ52" i="24"/>
  <c r="CO52" i="24" s="1"/>
  <c r="BJ189" i="24"/>
  <c r="CO189" i="24" s="1"/>
  <c r="BJ100" i="24"/>
  <c r="CO100" i="24" s="1"/>
  <c r="BJ160" i="24"/>
  <c r="CO160" i="24" s="1"/>
  <c r="BJ139" i="24"/>
  <c r="CO139" i="24" s="1"/>
  <c r="BJ170" i="24"/>
  <c r="CO170" i="24" s="1"/>
  <c r="BJ45" i="24"/>
  <c r="CO45" i="24" s="1"/>
  <c r="BJ163" i="24"/>
  <c r="CO163" i="24" s="1"/>
  <c r="BJ68" i="24"/>
  <c r="CO68" i="24" s="1"/>
  <c r="BJ75" i="24"/>
  <c r="CO75" i="24" s="1"/>
  <c r="BJ94" i="24"/>
  <c r="CO94" i="24" s="1"/>
  <c r="BJ129" i="24"/>
  <c r="CO129" i="24" s="1"/>
  <c r="BJ43" i="24"/>
  <c r="CO43" i="24" s="1"/>
  <c r="BJ84" i="24"/>
  <c r="CO84" i="24" s="1"/>
  <c r="BJ119" i="24"/>
  <c r="CO119" i="24" s="1"/>
  <c r="BJ90" i="24"/>
  <c r="CO90" i="24" s="1"/>
  <c r="BJ48" i="24"/>
  <c r="CO48" i="24" s="1"/>
  <c r="BJ155" i="24"/>
  <c r="CO155" i="24" s="1"/>
  <c r="BJ122" i="24"/>
  <c r="CO122" i="24" s="1"/>
  <c r="BJ58" i="24"/>
  <c r="CO58" i="24" s="1"/>
  <c r="BJ16" i="24"/>
  <c r="CO16" i="24" s="1"/>
  <c r="BJ13" i="24"/>
  <c r="CO13" i="24" s="1"/>
  <c r="BJ27" i="24"/>
  <c r="CO27" i="24" s="1"/>
  <c r="BJ21" i="24"/>
  <c r="CO21" i="24" s="1"/>
  <c r="BJ59" i="24"/>
  <c r="CO59" i="24" s="1"/>
  <c r="BJ279" i="24"/>
  <c r="CO279" i="24" s="1"/>
  <c r="BJ242" i="24"/>
  <c r="CO242" i="24" s="1"/>
  <c r="BJ101" i="24"/>
  <c r="CO101" i="24" s="1"/>
  <c r="BJ184" i="24"/>
  <c r="CO184" i="24" s="1"/>
  <c r="BJ272" i="24"/>
  <c r="CO272" i="24" s="1"/>
  <c r="BJ64" i="24"/>
  <c r="CO64" i="24" s="1"/>
  <c r="BJ144" i="24"/>
  <c r="CO144" i="24" s="1"/>
  <c r="BJ264" i="24"/>
  <c r="CO264" i="24" s="1"/>
  <c r="BJ147" i="24"/>
  <c r="CO147" i="24" s="1"/>
  <c r="BJ225" i="24"/>
  <c r="CO225" i="24" s="1"/>
  <c r="BJ146" i="24"/>
  <c r="CO146" i="24" s="1"/>
  <c r="BJ216" i="24"/>
  <c r="CO216" i="24" s="1"/>
  <c r="BJ167" i="24"/>
  <c r="CO167" i="24" s="1"/>
  <c r="BJ209" i="24"/>
  <c r="CO209" i="24" s="1"/>
  <c r="BJ143" i="24"/>
  <c r="CO143" i="24" s="1"/>
  <c r="BJ73" i="24"/>
  <c r="CO73" i="24" s="1"/>
  <c r="BJ299" i="24"/>
  <c r="CO299" i="24" s="1"/>
  <c r="BJ316" i="24"/>
  <c r="CO316" i="24" s="1"/>
  <c r="BJ66" i="24"/>
  <c r="CO66" i="24" s="1"/>
  <c r="BJ222" i="24"/>
  <c r="CO222" i="24" s="1"/>
  <c r="BJ218" i="24"/>
  <c r="CO218" i="24" s="1"/>
  <c r="BJ177" i="24"/>
  <c r="CO177" i="24" s="1"/>
  <c r="BJ260" i="24"/>
  <c r="CO260" i="24" s="1"/>
  <c r="BJ157" i="24"/>
  <c r="CO157" i="24" s="1"/>
  <c r="BJ71" i="24"/>
  <c r="CO71" i="24" s="1"/>
  <c r="BJ117" i="24"/>
  <c r="CO117" i="24" s="1"/>
  <c r="BJ166" i="24"/>
  <c r="CO166" i="24" s="1"/>
  <c r="BJ181" i="24"/>
  <c r="CO181" i="24" s="1"/>
  <c r="BJ265" i="24"/>
  <c r="CO265" i="24" s="1"/>
  <c r="BJ98" i="24"/>
  <c r="CO98" i="24" s="1"/>
  <c r="BJ208" i="24"/>
  <c r="CO208" i="24" s="1"/>
  <c r="BJ291" i="24"/>
  <c r="CO291" i="24" s="1"/>
  <c r="BJ241" i="24"/>
  <c r="CO241" i="24" s="1"/>
  <c r="BJ138" i="24"/>
  <c r="CO138" i="24" s="1"/>
  <c r="BJ237" i="24"/>
  <c r="CO237" i="24" s="1"/>
  <c r="BJ153" i="24"/>
  <c r="CO153" i="24" s="1"/>
  <c r="BJ128" i="24"/>
  <c r="CO128" i="24" s="1"/>
  <c r="BJ187" i="24"/>
  <c r="CO187" i="24" s="1"/>
  <c r="BJ171" i="24"/>
  <c r="CO171" i="24" s="1"/>
  <c r="BJ200" i="24"/>
  <c r="CO200" i="24" s="1"/>
  <c r="BJ74" i="24"/>
  <c r="CO74" i="24" s="1"/>
  <c r="BJ150" i="24"/>
  <c r="CO150" i="24" s="1"/>
  <c r="BJ196" i="24"/>
  <c r="CO196" i="24" s="1"/>
  <c r="BJ193" i="24"/>
  <c r="CO193" i="24" s="1"/>
  <c r="BJ298" i="24"/>
  <c r="CO298" i="24" s="1"/>
  <c r="BJ42" i="24"/>
  <c r="CO42" i="24" s="1"/>
  <c r="BJ180" i="24"/>
  <c r="CO180" i="24" s="1"/>
  <c r="BJ118" i="24"/>
  <c r="CO118" i="24" s="1"/>
  <c r="BJ293" i="24"/>
  <c r="CO293" i="24" s="1"/>
  <c r="BJ67" i="24"/>
  <c r="CO67" i="24" s="1"/>
  <c r="BJ154" i="24"/>
  <c r="CO154" i="24" s="1"/>
  <c r="BJ89" i="24"/>
  <c r="CO89" i="24" s="1"/>
  <c r="BJ106" i="24"/>
  <c r="CO106" i="24" s="1"/>
  <c r="BJ220" i="24"/>
  <c r="CO220" i="24" s="1"/>
  <c r="BJ173" i="24"/>
  <c r="CO173" i="24" s="1"/>
  <c r="BJ202" i="24"/>
  <c r="CO202" i="24" s="1"/>
  <c r="BJ188" i="24"/>
  <c r="CO188" i="24" s="1"/>
  <c r="BJ232" i="24"/>
  <c r="CO232" i="24" s="1"/>
  <c r="BJ97" i="24"/>
  <c r="CO97" i="24" s="1"/>
  <c r="BJ186" i="24"/>
  <c r="CO186" i="24" s="1"/>
  <c r="BJ215" i="24"/>
  <c r="CO215" i="24" s="1"/>
  <c r="BJ51" i="24"/>
  <c r="CO51" i="24" s="1"/>
  <c r="BJ87" i="24"/>
  <c r="CO87" i="24" s="1"/>
  <c r="BJ80" i="24"/>
  <c r="CO80" i="24" s="1"/>
  <c r="BJ231" i="24"/>
  <c r="CO231" i="24" s="1"/>
  <c r="BJ296" i="24"/>
  <c r="CO296" i="24" s="1"/>
  <c r="BJ83" i="24"/>
  <c r="CO83" i="24" s="1"/>
  <c r="BJ110" i="24"/>
  <c r="CO110" i="24" s="1"/>
  <c r="BJ226" i="24"/>
  <c r="CO226" i="24" s="1"/>
  <c r="BJ277" i="24"/>
  <c r="CO277" i="24" s="1"/>
  <c r="BJ60" i="24"/>
  <c r="CO60" i="24" s="1"/>
  <c r="BJ203" i="24"/>
  <c r="CO203" i="24" s="1"/>
  <c r="BJ288" i="24"/>
  <c r="CO288" i="24" s="1"/>
  <c r="BJ286" i="24"/>
  <c r="CO286" i="24" s="1"/>
  <c r="BJ300" i="24"/>
  <c r="CO300" i="24" s="1"/>
  <c r="BJ152" i="24"/>
  <c r="CO152" i="24" s="1"/>
  <c r="BJ224" i="24"/>
  <c r="CO224" i="24" s="1"/>
  <c r="BJ252" i="24"/>
  <c r="CO252" i="24" s="1"/>
  <c r="BJ62" i="24"/>
  <c r="CO62" i="24" s="1"/>
  <c r="BJ261" i="24"/>
  <c r="CO261" i="24" s="1"/>
  <c r="BJ312" i="24"/>
  <c r="CO312" i="24" s="1"/>
  <c r="BJ136" i="24"/>
  <c r="CO136" i="24" s="1"/>
  <c r="BJ234" i="24"/>
  <c r="CO234" i="24" s="1"/>
  <c r="BJ175" i="24"/>
  <c r="CO175" i="24" s="1"/>
  <c r="BJ204" i="24"/>
  <c r="CO204" i="24" s="1"/>
  <c r="BJ103" i="24"/>
  <c r="CO103" i="24" s="1"/>
  <c r="BJ169" i="24"/>
  <c r="CO169" i="24" s="1"/>
  <c r="BJ249" i="24"/>
  <c r="CO249" i="24" s="1"/>
  <c r="BJ287" i="24"/>
  <c r="CO287" i="24" s="1"/>
  <c r="BJ161" i="24"/>
  <c r="CO161" i="24" s="1"/>
  <c r="BJ183" i="24"/>
  <c r="CO183" i="24" s="1"/>
  <c r="BJ49" i="24"/>
  <c r="CO49" i="24" s="1"/>
  <c r="BJ262" i="24"/>
  <c r="CO262" i="24" s="1"/>
  <c r="BJ47" i="24"/>
  <c r="CO47" i="24" s="1"/>
  <c r="BJ230" i="24"/>
  <c r="CO230" i="24" s="1"/>
  <c r="BJ79" i="24"/>
  <c r="CO79" i="24" s="1"/>
  <c r="BJ246" i="24"/>
  <c r="CO246" i="24" s="1"/>
  <c r="BJ135" i="24"/>
  <c r="CO135" i="24" s="1"/>
  <c r="BJ178" i="24"/>
  <c r="CO178" i="24" s="1"/>
  <c r="BJ120" i="24"/>
  <c r="CO120" i="24" s="1"/>
  <c r="BJ141" i="24"/>
  <c r="CO141" i="24" s="1"/>
  <c r="BJ268" i="24"/>
  <c r="CO268" i="24" s="1"/>
  <c r="BJ50" i="24"/>
  <c r="CO50" i="24" s="1"/>
  <c r="BJ137" i="24"/>
  <c r="CO137" i="24" s="1"/>
  <c r="BJ162" i="24"/>
  <c r="CO162" i="24" s="1"/>
  <c r="BJ206" i="24"/>
  <c r="CO206" i="24" s="1"/>
  <c r="BJ127" i="24"/>
  <c r="CO127" i="24" s="1"/>
  <c r="BJ46" i="24"/>
  <c r="CO46" i="24" s="1"/>
  <c r="BJ172" i="24"/>
  <c r="CO172" i="24" s="1"/>
  <c r="BJ201" i="24"/>
  <c r="CO201" i="24" s="1"/>
  <c r="BJ105" i="24"/>
  <c r="CO105" i="24" s="1"/>
  <c r="BJ96" i="24"/>
  <c r="CO96" i="24" s="1"/>
  <c r="BJ185" i="24"/>
  <c r="CO185" i="24" s="1"/>
  <c r="BJ256" i="24"/>
  <c r="CO256" i="24" s="1"/>
  <c r="BJ55" i="24"/>
  <c r="CO55" i="24" s="1"/>
  <c r="BJ221" i="24"/>
  <c r="CO221" i="24" s="1"/>
  <c r="BJ244" i="24"/>
  <c r="CO244" i="24" s="1"/>
  <c r="BJ57" i="24"/>
  <c r="CO57" i="24" s="1"/>
  <c r="BJ65" i="24"/>
  <c r="CO65" i="24" s="1"/>
  <c r="BJ227" i="24"/>
  <c r="CO227" i="24" s="1"/>
  <c r="BJ253" i="24"/>
  <c r="CO253" i="24" s="1"/>
  <c r="BJ56" i="24"/>
  <c r="CO56" i="24" s="1"/>
  <c r="BJ228" i="24"/>
  <c r="CO228" i="24" s="1"/>
  <c r="BJ194" i="24"/>
  <c r="CO194" i="24" s="1"/>
  <c r="BJ251" i="24"/>
  <c r="CO251" i="24" s="1"/>
  <c r="BJ61" i="24"/>
  <c r="CO61" i="24" s="1"/>
  <c r="BJ86" i="24"/>
  <c r="CO86" i="24" s="1"/>
  <c r="BJ95" i="24"/>
  <c r="CO95" i="24" s="1"/>
  <c r="BJ130" i="24"/>
  <c r="CO130" i="24" s="1"/>
  <c r="BJ82" i="24"/>
  <c r="CO82" i="24" s="1"/>
  <c r="BJ121" i="24"/>
  <c r="CO121" i="24" s="1"/>
  <c r="BJ190" i="24"/>
  <c r="CO190" i="24" s="1"/>
  <c r="BJ240" i="24"/>
  <c r="CO240" i="24" s="1"/>
  <c r="BJ93" i="24"/>
  <c r="CO93" i="24" s="1"/>
  <c r="BJ311" i="24"/>
  <c r="CO311" i="24" s="1"/>
  <c r="BJ270" i="24"/>
  <c r="CO270" i="24" s="1"/>
  <c r="BJ111" i="24"/>
  <c r="CO111" i="24" s="1"/>
  <c r="BJ245" i="24"/>
  <c r="CO245" i="24" s="1"/>
  <c r="BJ247" i="24"/>
  <c r="CO247" i="24" s="1"/>
  <c r="BJ78" i="24"/>
  <c r="CO78" i="24" s="1"/>
  <c r="BJ134" i="24"/>
  <c r="CO134" i="24" s="1"/>
  <c r="BJ213" i="24"/>
  <c r="CO213" i="24" s="1"/>
  <c r="BJ145" i="24"/>
  <c r="CO145" i="24" s="1"/>
  <c r="BJ174" i="24"/>
  <c r="CO174" i="24" s="1"/>
  <c r="BJ313" i="24"/>
  <c r="CO313" i="24" s="1"/>
  <c r="BJ44" i="24"/>
  <c r="CO44" i="24" s="1"/>
  <c r="BJ142" i="24"/>
  <c r="CO142" i="24" s="1"/>
  <c r="BJ63" i="24"/>
  <c r="CO63" i="24" s="1"/>
  <c r="BJ289" i="24"/>
  <c r="CO289" i="24" s="1"/>
  <c r="BJ235" i="24"/>
  <c r="CO235" i="24" s="1"/>
  <c r="BJ176" i="24"/>
  <c r="CO176" i="24" s="1"/>
  <c r="BJ205" i="24"/>
  <c r="CO205" i="24" s="1"/>
  <c r="BJ104" i="24"/>
  <c r="CO104" i="24" s="1"/>
  <c r="BJ131" i="24"/>
  <c r="CO131" i="24" s="1"/>
  <c r="BJ236" i="24"/>
  <c r="CO236" i="24" s="1"/>
  <c r="BJ182" i="24"/>
  <c r="CO182" i="24" s="1"/>
  <c r="BJ285" i="24"/>
  <c r="CO285" i="24" s="1"/>
  <c r="BJ126" i="24"/>
  <c r="CO126" i="24" s="1"/>
  <c r="BJ295" i="24"/>
  <c r="CO295" i="24" s="1"/>
  <c r="BJ15" i="24"/>
  <c r="CO15" i="24" s="1"/>
  <c r="BJ26" i="24"/>
  <c r="CO26" i="24" s="1"/>
  <c r="BJ31" i="24"/>
  <c r="CO31" i="24" s="1"/>
  <c r="BJ30" i="24"/>
  <c r="CO30" i="24" s="1"/>
  <c r="BJ6" i="24"/>
  <c r="CO6" i="24" s="1"/>
  <c r="BJ11" i="24"/>
  <c r="CO11" i="24" s="1"/>
  <c r="BJ315" i="24"/>
  <c r="CO315" i="24" s="1"/>
  <c r="BJ19" i="24"/>
  <c r="CO19" i="24" s="1"/>
  <c r="BJ25" i="24"/>
  <c r="CO25" i="24" s="1"/>
  <c r="BJ3" i="24"/>
  <c r="CO3" i="24" s="1"/>
  <c r="BJ23" i="24"/>
  <c r="CO23" i="24" s="1"/>
  <c r="BJ20" i="24"/>
  <c r="CO20" i="24" s="1"/>
  <c r="BJ5" i="24"/>
  <c r="CO5" i="24" s="1"/>
  <c r="BJ9" i="24"/>
  <c r="CO9" i="24" s="1"/>
  <c r="BJ8" i="24"/>
  <c r="CO8" i="24" s="1"/>
  <c r="BJ4" i="24"/>
  <c r="CO4" i="24" s="1"/>
  <c r="BJ24" i="24"/>
  <c r="CO24" i="24" s="1"/>
  <c r="BJ29" i="24"/>
  <c r="CO29" i="24" s="1"/>
  <c r="BJ12" i="24"/>
  <c r="CO12" i="24" s="1"/>
  <c r="BJ28" i="24"/>
  <c r="CO28" i="24" s="1"/>
  <c r="BJ7" i="24"/>
  <c r="CO7" i="24" s="1"/>
  <c r="BJ17" i="24"/>
  <c r="CO17" i="24" s="1"/>
  <c r="BJ14" i="24"/>
  <c r="CO14" i="24" s="1"/>
  <c r="BJ2" i="24"/>
  <c r="CO2" i="24" s="1"/>
  <c r="BJ314" i="24"/>
  <c r="CO314" i="24" s="1"/>
  <c r="BJ18" i="24"/>
  <c r="CO18" i="24" s="1"/>
  <c r="BJ10" i="24"/>
  <c r="CO10" i="24" s="1"/>
</calcChain>
</file>

<file path=xl/sharedStrings.xml><?xml version="1.0" encoding="utf-8"?>
<sst xmlns="http://schemas.openxmlformats.org/spreadsheetml/2006/main" count="25281" uniqueCount="4187">
  <si>
    <t>Frequently Asked Questions (FAQs)</t>
  </si>
  <si>
    <t>This sheet is intended to provide additional guidance to frequently asked questions.</t>
  </si>
  <si>
    <t>I don't have design information for my planned BMPs. What should I enter?</t>
  </si>
  <si>
    <t>I don't know the Runoff Treated (Acre-Feet) for my BMPs. What should I enter?</t>
  </si>
  <si>
    <t>I need more information about the different BMP types. Where can I go?</t>
  </si>
  <si>
    <t>What are BMP enhancements, conversions, and restorations?</t>
  </si>
  <si>
    <t>How do I report a BMP retrofit?</t>
  </si>
  <si>
    <t xml:space="preserve">How are inspection and maintenance requirements calculated by the spreadsheet? </t>
  </si>
  <si>
    <t>First, check with the installation planning division to ensure that there is not additional information available about the project. Once you have confirmed that further information is not available, refer to the following guidance to provide estimates or placeholders of BMP information:</t>
  </si>
  <si>
    <r>
      <t xml:space="preserve">Estimate the </t>
    </r>
    <r>
      <rPr>
        <b/>
        <sz val="11"/>
        <color theme="1"/>
        <rFont val="Calibri"/>
        <family val="2"/>
        <scheme val="minor"/>
      </rPr>
      <t>Date Installed (Column I)</t>
    </r>
    <r>
      <rPr>
        <sz val="11"/>
        <color theme="1"/>
        <rFont val="Calibri"/>
        <family val="2"/>
        <scheme val="minor"/>
      </rPr>
      <t xml:space="preserve"> based on your best available information. If you have limited information, you can estimate based on the anticipated year (1/1/YYYY) or simply provide 1/1/2025.</t>
    </r>
  </si>
  <si>
    <r>
      <t xml:space="preserve">Estimate the </t>
    </r>
    <r>
      <rPr>
        <b/>
        <sz val="11"/>
        <color theme="1"/>
        <rFont val="Calibri"/>
        <family val="2"/>
        <scheme val="minor"/>
      </rPr>
      <t>Year Funded (Column G)</t>
    </r>
    <r>
      <rPr>
        <sz val="11"/>
        <color theme="1"/>
        <rFont val="Calibri"/>
        <family val="2"/>
        <scheme val="minor"/>
      </rPr>
      <t xml:space="preserve"> and </t>
    </r>
    <r>
      <rPr>
        <b/>
        <sz val="11"/>
        <color theme="1"/>
        <rFont val="Calibri"/>
        <family val="2"/>
        <scheme val="minor"/>
      </rPr>
      <t>BMP Status (Column F)</t>
    </r>
    <r>
      <rPr>
        <sz val="11"/>
        <color theme="1"/>
        <rFont val="Calibri"/>
        <family val="2"/>
        <scheme val="minor"/>
      </rPr>
      <t xml:space="preserve"> based on the Date Installed estimate. </t>
    </r>
  </si>
  <si>
    <r>
      <t xml:space="preserve">For the </t>
    </r>
    <r>
      <rPr>
        <b/>
        <sz val="11"/>
        <color theme="1"/>
        <rFont val="Calibri"/>
        <family val="2"/>
        <scheme val="minor"/>
      </rPr>
      <t>BMP Name (Column J)</t>
    </r>
    <r>
      <rPr>
        <sz val="11"/>
        <color theme="1"/>
        <rFont val="Calibri"/>
        <family val="2"/>
        <scheme val="minor"/>
      </rPr>
      <t>, select a BMP based on the best available information. If the BMP types are unknown, select either New Stormwater Treatment or Dry Detention Pond, depending on if the impervious area treated is or is not known, respectively.</t>
    </r>
  </si>
  <si>
    <r>
      <t xml:space="preserve">If available, use planned site information to select an appropriate </t>
    </r>
    <r>
      <rPr>
        <b/>
        <sz val="11"/>
        <color theme="1"/>
        <rFont val="Calibri"/>
        <family val="2"/>
        <scheme val="minor"/>
      </rPr>
      <t>Measurement Name (Column L)</t>
    </r>
    <r>
      <rPr>
        <sz val="11"/>
        <color theme="1"/>
        <rFont val="Calibri"/>
        <family val="2"/>
        <scheme val="minor"/>
      </rPr>
      <t xml:space="preserve"> and provide a </t>
    </r>
    <r>
      <rPr>
        <b/>
        <sz val="11"/>
        <color theme="1"/>
        <rFont val="Calibri"/>
        <family val="2"/>
        <scheme val="minor"/>
      </rPr>
      <t>BMP Extent (Column N)</t>
    </r>
    <r>
      <rPr>
        <sz val="11"/>
        <color theme="1"/>
        <rFont val="Calibri"/>
        <family val="2"/>
        <scheme val="minor"/>
      </rPr>
      <t xml:space="preserve">. 
If you selected New Stormwater Treatment, you must also estimate the </t>
    </r>
    <r>
      <rPr>
        <b/>
        <sz val="11"/>
        <color theme="1"/>
        <rFont val="Calibri"/>
        <family val="2"/>
        <scheme val="minor"/>
      </rPr>
      <t>Impervious Area Treated (Column O)</t>
    </r>
    <r>
      <rPr>
        <sz val="11"/>
        <color theme="1"/>
        <rFont val="Calibri"/>
        <family val="2"/>
        <scheme val="minor"/>
      </rPr>
      <t xml:space="preserve"> and the </t>
    </r>
    <r>
      <rPr>
        <b/>
        <sz val="11"/>
        <color theme="1"/>
        <rFont val="Calibri"/>
        <family val="2"/>
        <scheme val="minor"/>
      </rPr>
      <t>Runoff Treated (Column P)</t>
    </r>
    <r>
      <rPr>
        <sz val="11"/>
        <color theme="1"/>
        <rFont val="Calibri"/>
        <family val="2"/>
        <scheme val="minor"/>
      </rPr>
      <t>.
Impervious Area Treated can be estimated based on the planned or existing site information.
The anticipated Runoff Treated (in acre-feet) for planned BMPs can be calculated by multiply 0.08 feet (1 inch) by the acres of impervious area treated.</t>
    </r>
  </si>
  <si>
    <r>
      <t xml:space="preserve">For the BMP location fields (Column S, T, U, and Y), it is recommended to provide the </t>
    </r>
    <r>
      <rPr>
        <b/>
        <sz val="11"/>
        <color theme="1"/>
        <rFont val="Calibri"/>
        <family val="2"/>
        <scheme val="minor"/>
      </rPr>
      <t xml:space="preserve">County (Column Y) </t>
    </r>
    <r>
      <rPr>
        <sz val="11"/>
        <color theme="1"/>
        <rFont val="Calibri"/>
        <family val="2"/>
        <scheme val="minor"/>
      </rPr>
      <t>at a minimum.</t>
    </r>
  </si>
  <si>
    <t>Certain types of BMPs can be classified as Runoff Reduction or Stormwater Treatment BMPs.</t>
  </si>
  <si>
    <t>A Chesapeake Bay Program Expert Panel developed a series of curves to calculate the credit from these types of BMPs based on the Area Treated, the Impervious Area Treated, and the Runoff Volume Treated.</t>
  </si>
  <si>
    <t>This method provides a more exact calculation of the nutrient reduction provided by a BMP. Having these values maximizes the nutrient and sediment reductions.</t>
  </si>
  <si>
    <t>Therefore, if you report a BMP that qualifies a  Runoff Reduction or Stormwater Treatment BMP, those additional fields are marked as required so that the BMP can be reported as such.</t>
  </si>
  <si>
    <t>For BMPs installed after 12/30/2006, you may estimate the Runoff Treated (Acre-Feet) by multiplying the impervious area treated by the BMP by 0.08 feet (equal to the first inch of rainfall). If it was installed before that date, refer to the stormwater regulations in effect at the time the BMP was installed.</t>
  </si>
  <si>
    <t>For more information about BMP types and how they are credited by the Chesapeake Bay Program Partnership, please refer to the Quick Reference Guide for Best Management Practices (BMPs), which includes general information about the practice, how it is reported, and how the amount of credit is determined. The Guide can be found at the following link:</t>
  </si>
  <si>
    <t>https://www.chesapeakebay.net/what/publications/quick_reference_guide_for_best_management_practices_bmps</t>
  </si>
  <si>
    <t>Retrofit: Refers to projects that provide nutrient and sediment reductions on an existing site that is either currently untreated or inadequately treated. Enhancements, conversions, and restorations are types of BMP retrofit projects.</t>
  </si>
  <si>
    <t>Enhancements: Retrofit utilizes the original stormwater treatment mechanism but improves nutrient removal. For example, by increasing the storage volume, extending the flow path, or increasing the hydraulic residence time.</t>
  </si>
  <si>
    <t>Conversions: Retrofit involves the redesign of an existing BMP. An example is converting a dry pond to a constructed wetland or wet pond.</t>
  </si>
  <si>
    <t>Restoration: Applies to major maintenance upgrades to existing BMPs that have either failed or lost their original stormwater treatment capacity.</t>
  </si>
  <si>
    <t xml:space="preserve">If the retrofit will keep the same BMP ID as the existing practice, edit the existing record. Add comments as appropriate to provide additional information.
</t>
  </si>
  <si>
    <t>If the previous BMP no longer exists or if the retrofit is assigned a new BMP ID, change the status of the existing BMP to "Remove". Enter information on the new BMP in a new row. Use the Comments field to note the unique ID of the prior BMP (if applicable).</t>
  </si>
  <si>
    <t>SY20 Pennsylvania BMP Datacall Instructions</t>
  </si>
  <si>
    <t>Sheet</t>
  </si>
  <si>
    <t>Instructions/Details</t>
  </si>
  <si>
    <t>Notes</t>
  </si>
  <si>
    <t>CBP Instructions</t>
  </si>
  <si>
    <t xml:space="preserve">(This Sheet) Step by step walkthrough for adding and updating BMP records. </t>
  </si>
  <si>
    <t>Upon completion, send the entire workbook to Hee Jea Hall at</t>
  </si>
  <si>
    <t>HHall@BrwnCald.com</t>
  </si>
  <si>
    <t>Color Code Key</t>
  </si>
  <si>
    <t>Gold columns are required for CBP reporting.</t>
  </si>
  <si>
    <t>Columns with gold headers are required.</t>
  </si>
  <si>
    <t>Black columns are calculated based on other fields or are provided for reference.</t>
  </si>
  <si>
    <t xml:space="preserve">Do not modify these columns. </t>
  </si>
  <si>
    <t>Cells outlined and filled in red are required.</t>
  </si>
  <si>
    <t>Red fill and outlines will appear for individual cells that are required based on data entered.</t>
  </si>
  <si>
    <t xml:space="preserve">Cells highlighted in yellow indicate the Built Date does not correspond to the BMP Status selected. </t>
  </si>
  <si>
    <t xml:space="preserve">Be sure to follow guidelines for BMP Status. </t>
  </si>
  <si>
    <t>Blue cells have been modified.</t>
  </si>
  <si>
    <t>When a cell is changed or new input entered, it will highlight blue.</t>
  </si>
  <si>
    <t>Orange cells include changes made by the DoD CBP prior to the datacall release.</t>
  </si>
  <si>
    <t>If data was revised during the development of the BMP Crediting Report or this year's reporting template, the cell will be highlighted in orange.</t>
  </si>
  <si>
    <t xml:space="preserve">White columns are requested or conditionally required by the DoD CBP or jurisdiction. </t>
  </si>
  <si>
    <t>Fields are optional or conditionally-required fields based on prior inputs. If conditionally required, cell will be outlined and filled in red.</t>
  </si>
  <si>
    <r>
      <rPr>
        <b/>
        <sz val="11"/>
        <color rgb="FF000000"/>
        <rFont val="Calibri"/>
        <family val="2"/>
      </rPr>
      <t>Progress and Planned BMPs</t>
    </r>
    <r>
      <rPr>
        <b/>
        <sz val="11"/>
        <color theme="1"/>
        <rFont val="Calibri"/>
        <family val="2"/>
        <scheme val="minor"/>
      </rPr>
      <t xml:space="preserve">
</t>
    </r>
    <r>
      <rPr>
        <b/>
        <u/>
        <sz val="11"/>
        <color rgb="FF000000"/>
        <rFont val="Calibri"/>
        <family val="2"/>
      </rPr>
      <t xml:space="preserve">Progress BMPs </t>
    </r>
    <r>
      <rPr>
        <b/>
        <sz val="11"/>
        <color rgb="FF000000"/>
        <rFont val="Calibri"/>
        <family val="2"/>
      </rPr>
      <t xml:space="preserve">- BMPs that were implemented and functioning between 7/1/2019 and 6/30/2020 (State Year (SY) 2020).  </t>
    </r>
    <r>
      <rPr>
        <b/>
        <sz val="11"/>
        <color theme="1"/>
        <rFont val="Calibri"/>
        <family val="2"/>
        <scheme val="minor"/>
      </rPr>
      <t xml:space="preserve">
</t>
    </r>
    <r>
      <rPr>
        <b/>
        <u/>
        <sz val="11"/>
        <color rgb="FF000000"/>
        <rFont val="Calibri"/>
        <family val="2"/>
      </rPr>
      <t>Planned BMPs</t>
    </r>
    <r>
      <rPr>
        <b/>
        <sz val="11"/>
        <color rgb="FF000000"/>
        <rFont val="Calibri"/>
        <family val="2"/>
      </rPr>
      <t xml:space="preserve"> - BMPs that are anticipated to be implemented between 7/1/2020 and 6/30/2025 (SY2021 - SY2025).  Planned BMPs are reported as Planned 2021 (for the remainder of the two-year milestone period between SY2020 and SY2021) or Planned 2022-2025 (SY2022 - SY2025).</t>
    </r>
    <r>
      <rPr>
        <b/>
        <sz val="11"/>
        <color theme="1"/>
        <rFont val="Calibri"/>
        <family val="2"/>
        <scheme val="minor"/>
      </rPr>
      <t xml:space="preserve">
CLICK IN COLUMN HEADER FOR ADDITIONAL INSTRUCTIONS ABOUT THAT COLUMN
ALL CHANGED CELLS WILL HIGHLIGHT BLUE FOR ENHANCED TRACKING</t>
    </r>
  </si>
  <si>
    <t>1. Column F: Select the BMP Status as follows:
- Historical= Installed between 7/1/1984 and 6/30/2019.
- Progress= Installed between 7/1/2019 and 6/30/2020.
- Planned 2021= Expected to be installed between 7/1/2020 and 6/30/2021. 
- Planned 2022-2025= Expected to be installed between SY2022 and SY2025.
- Removed= Canceled/Site redeveloped.</t>
  </si>
  <si>
    <t>2. Columns G and H: Populate the federal Fiscal Year the BMP/project was or will be funded. Next, populate the actual or estimated cost of the BMP.</t>
  </si>
  <si>
    <t>BMPs that do not have this information will be filled/outlined in red. COST DATA IS REQUIRED FOR REPORTING - PLEASE ESTIMATE IF NOT KNOWN.  DoD is being assessed based on the cost of BMPs implemented in 2020 and 2021. If cost is not known or to estimate the cost, refer to the Capital cost by BMP type provided in the PA Cost Profile available from the CAST website at this link:</t>
  </si>
  <si>
    <t>CAST Cost Profiles</t>
  </si>
  <si>
    <t>3. In Column I, populate the date the BMP was or will be installed.</t>
  </si>
  <si>
    <t xml:space="preserve">Installation date is the date BMP is in place and functioning. This field is required for Progress BMPs.  Enter M/D/YYYY, even if estimated. </t>
  </si>
  <si>
    <t>4. In Column J, select a BMP Name from the picklist.</t>
  </si>
  <si>
    <t>If either "Retrofit Stormwater Treatment", "Retrofit Runoff Reduction", "New Stormwater Treatment", or "New Runoff Reduction" is selected in Column J, a description of the BMP practice is required in Column Q.</t>
  </si>
  <si>
    <t xml:space="preserve">5. In Column L, select the Measurement Name from the picklist provided. </t>
  </si>
  <si>
    <t>The Measurement Name picklist is automatically filtered based on the BMP Name selected. After selecting a Measurement Name, the Measurement Unit (Column M) will be populated automatically; do not change this field.</t>
  </si>
  <si>
    <t>6. In Column N, enter the Extent of the BMP based on the units that were automatically populated from Column M. Provide updates to any BMP extents filled/outlined in red.</t>
  </si>
  <si>
    <t xml:space="preserve">If a BMP Extent was not provided in SY2019, or if the previous response is no longer valid, the cell will be outlined/filled in red. </t>
  </si>
  <si>
    <t>7. In Columns O and P, populate the Impervious Acres and Runoff Treated (in acre-feet), if applicable to the practice. For planned BMPs, provide an estimate of the Impervious Acres and runoff volume that will be treated.</t>
  </si>
  <si>
    <t>Accurate values provide a more exact calculation of the nutrient reduction provided or will be provided by a BMP. If this information would increase the credit a BMP receives, these fields will be outlined/filled in red as a required field.</t>
  </si>
  <si>
    <t xml:space="preserve">Provide information about the BMP that was not captured by the template but that may help identify or describe the BMP. </t>
  </si>
  <si>
    <t xml:space="preserve">10. For Land Use Selection (Column V), select the current or planned Land Use for the BMP. </t>
  </si>
  <si>
    <t>Optional field. If un-populated, the BMP will be populated with the default land use in CAST. It is recommended to leave the field blank as the default land use is preferred.</t>
  </si>
  <si>
    <t>11. In Column W, select the facility where the BMP is or will be located, then enter the Contact name in Column X.</t>
  </si>
  <si>
    <r>
      <t xml:space="preserve">Historical BMP Records
</t>
    </r>
    <r>
      <rPr>
        <b/>
        <u/>
        <sz val="11"/>
        <color rgb="FF000000"/>
        <rFont val="Calibri"/>
        <family val="2"/>
      </rPr>
      <t>Historical BMPs</t>
    </r>
    <r>
      <rPr>
        <b/>
        <sz val="11"/>
        <color rgb="FF000000"/>
        <rFont val="Calibri"/>
        <family val="2"/>
      </rPr>
      <t xml:space="preserve"> - BMPs that were implemented between 7/1/1984 and 6/30/2019. This includes BMPs that were reported as "Progress" in last year's datacall. 
</t>
    </r>
    <r>
      <rPr>
        <b/>
        <u/>
        <sz val="11"/>
        <color rgb="FF000000"/>
        <rFont val="Calibri"/>
        <family val="2"/>
      </rPr>
      <t>Legacy BMPs</t>
    </r>
    <r>
      <rPr>
        <b/>
        <sz val="11"/>
        <color rgb="FF000000"/>
        <rFont val="Calibri"/>
        <family val="2"/>
      </rPr>
      <t xml:space="preserve"> - BMPs that were implemented prior to 7/1/1984.</t>
    </r>
  </si>
  <si>
    <t>1. Review the crediting status of the BMPs in Columns A through C. If the BMP status is red or yellow, review the record for missing fields and converted information. Not all red or yellow BMPs will have missing or converted data. More information about the BMP's status can be found in the BMP Crediting Report.</t>
  </si>
  <si>
    <t>These fields are static and should not be changed. They report if the BMP received credit in SY2017, SY2018, and SY2019. The fields show whether the BMP received credit in the Partnership Progress CAST scenario for the respective years.</t>
  </si>
  <si>
    <t xml:space="preserve">2. Review Historical BMPs for any changes or information that should be added. </t>
  </si>
  <si>
    <t>The field will be highlighted in orange if information was changed by the DoD CBP after the SY2019 datacall.</t>
  </si>
  <si>
    <t xml:space="preserve">The information collected for cost is important for tracking progress to date towards milestone goals. All BMPs that were installed during SY2019 need to have cost data. COST DATA IS REQUIRED FOR REPORTING - PLEASE ESTIMATE IF NOT KNOWN. Missing values have been filled/outlined in red. </t>
  </si>
  <si>
    <t>These columns are necessary to continue to receive credit for BMPs. Note that inspection and maintenance information in Columns AD through AF is required if the cell is filled/outlined in red. If the cell is filled/outlined in red, the BMP will exceed the CBP-defined credit duration before the SY2021 datacall and lose credit in CAST. Note that the credit duration, date installed, and/or the previous inspection date are used to determine if an inspection date is needed. Please enter a valid Date Installed in Column L and the date of the latest inspection in Column AD, if available.</t>
  </si>
  <si>
    <t xml:space="preserve">These fields are required by DEP. Completion of all required fields will increase the likelihood for the BMPs to receive maximum nutrient reductions towards the TMDL goal when they are reported to NEIEN and CAST. If any new information is known, populate the filled/outlined cells. </t>
  </si>
  <si>
    <t>FAQs</t>
  </si>
  <si>
    <t xml:space="preserve">Reference sheet containing Frequently Asked Questions on the Pennsylvania template. </t>
  </si>
  <si>
    <t xml:space="preserve">Do not modify reference data. </t>
  </si>
  <si>
    <t>Historical BMP Reference</t>
  </si>
  <si>
    <t xml:space="preserve">Reference sheet containing all Column References for BMP reporting. </t>
  </si>
  <si>
    <t>Upload Status</t>
  </si>
  <si>
    <t>2017 Tracking ID</t>
  </si>
  <si>
    <t>Tracking ID</t>
  </si>
  <si>
    <t>DoD BMP ID</t>
  </si>
  <si>
    <t>Contract No</t>
  </si>
  <si>
    <t>BMP Status</t>
  </si>
  <si>
    <t>Year Funded</t>
  </si>
  <si>
    <t>BMP Cost</t>
  </si>
  <si>
    <t>Date Installed</t>
  </si>
  <si>
    <t>BMP Name</t>
  </si>
  <si>
    <t>Pre-Phase 6 BMP Name</t>
  </si>
  <si>
    <t>Measurement Name</t>
  </si>
  <si>
    <t>Measurement Unit</t>
  </si>
  <si>
    <t>BMP Extent</t>
  </si>
  <si>
    <t>Impervious Acres Treated</t>
  </si>
  <si>
    <t>Runoff Treated (Acre-Feet)</t>
  </si>
  <si>
    <t>Practice Description</t>
  </si>
  <si>
    <t>ToLocality</t>
  </si>
  <si>
    <t>HUC12</t>
  </si>
  <si>
    <t>Latitude</t>
  </si>
  <si>
    <t>Longitude</t>
  </si>
  <si>
    <t>Land Use Selection</t>
  </si>
  <si>
    <t>Facility Name</t>
  </si>
  <si>
    <t>Contact Name</t>
  </si>
  <si>
    <t>County</t>
  </si>
  <si>
    <t>Agency Name</t>
  </si>
  <si>
    <t>Inspection Date 1</t>
  </si>
  <si>
    <t>Status 1</t>
  </si>
  <si>
    <t>Inspect Maint Date 1</t>
  </si>
  <si>
    <t>Inspection Date 2</t>
  </si>
  <si>
    <t>Status 2</t>
  </si>
  <si>
    <t>Inspect Maint Date 2</t>
  </si>
  <si>
    <t>Inspection Date 3</t>
  </si>
  <si>
    <t>Status 3</t>
  </si>
  <si>
    <t>Inspect Maint Date 3</t>
  </si>
  <si>
    <t>Inspection Date 4</t>
  </si>
  <si>
    <t>Status 4</t>
  </si>
  <si>
    <t>Inspect Maint Date 4</t>
  </si>
  <si>
    <t>Inspection Date 5</t>
  </si>
  <si>
    <t>Status 5</t>
  </si>
  <si>
    <t>Inspect Maint Date 5</t>
  </si>
  <si>
    <t>Comments</t>
  </si>
  <si>
    <t>PIFY1920</t>
  </si>
  <si>
    <t>Planned 2022-2025</t>
  </si>
  <si>
    <t>Dry Extended Detention Ponds</t>
  </si>
  <si>
    <t>Area Treated</t>
  </si>
  <si>
    <t>PFPA Admin Complex</t>
  </si>
  <si>
    <t>Raven Rock Mountain Complex</t>
  </si>
  <si>
    <t>Donna Swauger</t>
  </si>
  <si>
    <t>Adams</t>
  </si>
  <si>
    <t>Detailed information not available at this time. BMP conservatively assumed as detention pond.</t>
  </si>
  <si>
    <t>PIFY1921</t>
  </si>
  <si>
    <t>Site Security &amp; Erosion Control</t>
  </si>
  <si>
    <t/>
  </si>
  <si>
    <t>PAFY1816</t>
  </si>
  <si>
    <t>New Stormwater Treatment</t>
  </si>
  <si>
    <t>Site Area</t>
  </si>
  <si>
    <t>Consolidated O&amp;M</t>
  </si>
  <si>
    <t>All measurements are estimated. Do not have complete design to be able to provide data.  Specific data may be classified.</t>
  </si>
  <si>
    <t>PAFY1911</t>
  </si>
  <si>
    <t>Bioretention</t>
  </si>
  <si>
    <t xml:space="preserve">Supplemental runoff capture from existing parking  2001 to Bioretention basin behind Pass &amp;ID </t>
  </si>
  <si>
    <t>Defense Depot Susquehanna Pennsylvania (DDSP)</t>
  </si>
  <si>
    <t>Mr. Larry Dolinger</t>
  </si>
  <si>
    <t>York</t>
  </si>
  <si>
    <t>BMP cost assumed to be 64% of project cost per Engineer's estimate.  Costs are escalated based on anticipated constructed date.  Construction date assumed to be 1/1 of anticipated construction year for reporting purposes, and is likely to change based on actual project schedule.  Impervious acres treated and runoff treated unavailable currently, but will be reported when designs are further along.   Funding anticipated 2019, however may be 2020.  Additional design information will be updated once available.</t>
  </si>
  <si>
    <t>PAFY1910</t>
  </si>
  <si>
    <t>Planned 2021</t>
  </si>
  <si>
    <t>Rain Garden</t>
  </si>
  <si>
    <t>Contributing Area</t>
  </si>
  <si>
    <t>Rain Gardens around headquarters Bldg 311</t>
  </si>
  <si>
    <t>NSA Mechanicsburg - Main Site</t>
  </si>
  <si>
    <t>Catherine Mulhearn</t>
  </si>
  <si>
    <t>Cumberland</t>
  </si>
  <si>
    <t>Project just awarded - not all data is known yet. Runoff treated estimated by AH/BC using the equation in FAQs. Cost estimated by AH/BC using BMP info provided and Cast Cost profile sheet</t>
  </si>
  <si>
    <t>PAFY199</t>
  </si>
  <si>
    <t>Area Treated, no underdrain, A/B soils</t>
  </si>
  <si>
    <t>Infiltration  Bio-Retention Median H street bldg 407</t>
  </si>
  <si>
    <t>PAFY1810</t>
  </si>
  <si>
    <t>Channel Stabilization</t>
  </si>
  <si>
    <t>Feet</t>
  </si>
  <si>
    <t>Site 3 - Stabilization and drainage improvements to Perimeter Road</t>
  </si>
  <si>
    <t>BMP cost assumed to be 64% of project cost per Engineer's estimate.  Costs are escalated based on anticipated constructed date.  Construction date assumed to be 1/1 of anticipated construction year for reporting purposes, and is likely to change based on actual project schedule.  Design details unavailable currently, but will be reported when designs are further along.  Funding anticipated 2019, however may be 2020.  Additional design information will be updated once available.</t>
  </si>
  <si>
    <t>PAFY1811</t>
  </si>
  <si>
    <t>Urban Stream Restoration</t>
  </si>
  <si>
    <t>Site 4 - Adaptive management measures associated with the Perimeter Road culvert.  SS-15</t>
  </si>
  <si>
    <t>BMP cost assumed to be 64% of project cost per Engineer's estimate.  Costs are escalated based on anticipated constructed date.  Construction date assumed to be 1/1 of anticipated construction year for reporting purposes, and is likely to change based on actual project schedule.   Funding anticipated 2019, however may be 2020.  Additional design information will be updated once available.</t>
  </si>
  <si>
    <t>PAFY1812</t>
  </si>
  <si>
    <t>Site 4 - Adaptive management measures associated with the Perimeter Road culvert.  SS-12</t>
  </si>
  <si>
    <t>This project also includes 0.1 ac of floodplain reconnection and buffer.  BMP cost assumed to be 64% of project cost per Engineer's estimate.  Costs are escalated based on anticipated constructed date.  Construction date assumed to be 1/1 of anticipated construction year for reporting purposes, and is likely to change based on actual project schedule.  Funding anticipated 2019, however may be 2020.  Additional design information will be updated once available.</t>
  </si>
  <si>
    <t>PAFY1813</t>
  </si>
  <si>
    <t>Floating Treatment Wetland 1</t>
  </si>
  <si>
    <t>Acres Treated</t>
  </si>
  <si>
    <t>Site 5 - Preliminary evaluation for the use of FWT for the area located downstream of NS-1 channel discharge located in Marsh Run Pond between Normandy Dr. and Perimeter Rd. Crossing</t>
  </si>
  <si>
    <t>BMP cost assumed to be 64% of project cost per Engineer's estimate.  Costs are escalated based on anticipated constructed date.  Construction date assumed to be 1/1 of anticipated construction year for reporting purposes, and is likely to change based on actual project schedule.  Design details unavailable currently, but will be reported when designs are further along.   Funding anticipated 2019, however may be 2020.    Additional design information will be updated once available.</t>
  </si>
  <si>
    <t>PAFY183</t>
  </si>
  <si>
    <t>Site 1B - dry swale restoration, regenerative stormwater conveyance, severely eroded tributary downstream from Stormwater Management basin</t>
  </si>
  <si>
    <t>BMP cost assumed to be 64% of project cost per Engineer's estimate.  Costs are escalated based on anticipated constructed date.  Construction date assumed to be 1/1 of anticipated construction year for reporting purposes, and is likely to change based on actual project schedule.  Funding anticipated 2019, however may be 2020.  Additional design information will be updated once available.</t>
  </si>
  <si>
    <t>PAFY185</t>
  </si>
  <si>
    <t>Constructed Wetland</t>
  </si>
  <si>
    <t>Site 1B - Approximately 0.3 acres of invasive species (phragmites) removal and floodplain-wetland restoration for an area along the 400 LF dry swale RSC</t>
  </si>
  <si>
    <t>PAFY188</t>
  </si>
  <si>
    <t>Site 3 - Area upstream of the Mifflin Road crossing over Marsh Run</t>
  </si>
  <si>
    <t>PAFY189</t>
  </si>
  <si>
    <t>Site 3 - Two 0.1 acre-constructed forested wetlands and riparian buffers</t>
  </si>
  <si>
    <t>PAFY198</t>
  </si>
  <si>
    <t>Progress</t>
  </si>
  <si>
    <t>Street Sweeping</t>
  </si>
  <si>
    <t>Area</t>
  </si>
  <si>
    <t>Letterkenny Army Depot</t>
  </si>
  <si>
    <t>Craig Kindlin</t>
  </si>
  <si>
    <t>Franklin</t>
  </si>
  <si>
    <t>PAFY181</t>
  </si>
  <si>
    <t>Site 1A -  stream restoration per a concept design previously developed in the prior ACP-4 project and extended upstream, including additional area pending bog turtle survey results</t>
  </si>
  <si>
    <t>PAFY186</t>
  </si>
  <si>
    <t>Site 2 - Vicinity of the Perimeter Road crossing over Marsh Run</t>
  </si>
  <si>
    <t>PAFY192</t>
  </si>
  <si>
    <t>Urban Forest Buffer</t>
  </si>
  <si>
    <t>Acre</t>
  </si>
  <si>
    <t>Fort Indiantown Gap</t>
  </si>
  <si>
    <t>JD Lambrious</t>
  </si>
  <si>
    <t>Lebanon</t>
  </si>
  <si>
    <t>PAFY194</t>
  </si>
  <si>
    <t>Forest Harvesting Practices</t>
  </si>
  <si>
    <t>Acres</t>
  </si>
  <si>
    <t>PAFY195</t>
  </si>
  <si>
    <t>Urban Forest Planting</t>
  </si>
  <si>
    <t>Acres Planted</t>
  </si>
  <si>
    <t>PAFY196</t>
  </si>
  <si>
    <t>Length swept</t>
  </si>
  <si>
    <t>AH/BC assumed Lebanon County based on the previous reported SS BMP</t>
  </si>
  <si>
    <t>PAFY197</t>
  </si>
  <si>
    <t>Tree Planting</t>
  </si>
  <si>
    <t>Number of Trees Planted</t>
  </si>
  <si>
    <t>PIFY1818</t>
  </si>
  <si>
    <t>Storm Drain Cleaning</t>
  </si>
  <si>
    <t>TSS</t>
  </si>
  <si>
    <t xml:space="preserve">Planned cleaning of 900 catch basins and inlets; estimate based on contractor field estimates. </t>
  </si>
  <si>
    <t xml:space="preserve">BMP cost bases on field estimated cost and market cost responses </t>
  </si>
  <si>
    <t>PAFY1722</t>
  </si>
  <si>
    <t>Cisterns &amp; Rain Barrels</t>
  </si>
  <si>
    <t>Additional roof drains connected to the sanitary sewer will be connected to the rainwater collection system.</t>
  </si>
  <si>
    <t>Scranton Army Ammunition Plant</t>
  </si>
  <si>
    <t>Tim Tuttle</t>
  </si>
  <si>
    <t>Lackawanna</t>
  </si>
  <si>
    <t>PIFY191</t>
  </si>
  <si>
    <t>Urban Nutrient Management Plan</t>
  </si>
  <si>
    <t>Unknown Risk</t>
  </si>
  <si>
    <t>Urban nutrient management plan reported through P&amp;I datacall</t>
  </si>
  <si>
    <t>Larry Dolinger</t>
  </si>
  <si>
    <t>PAFY1716</t>
  </si>
  <si>
    <t>SM-001-15  Extended Rain garden and SM004-5  Extended Rain Garden</t>
  </si>
  <si>
    <t>Contractor way behind schedule</t>
  </si>
  <si>
    <t>PAFY1718</t>
  </si>
  <si>
    <t>Convert gravel ends - bldgs 104S, 205N, 210N, 212S</t>
  </si>
  <si>
    <t>Construction in progress; Ktr behind schedule due to design conflicts</t>
  </si>
  <si>
    <t>PAFY193</t>
  </si>
  <si>
    <t>FY17 Crediting Status</t>
  </si>
  <si>
    <t>FY18 Crediting Status</t>
  </si>
  <si>
    <t>FY19 Crediting Status</t>
  </si>
  <si>
    <t>PAFY172</t>
  </si>
  <si>
    <t>Historical</t>
  </si>
  <si>
    <t>Dental Clinic Overflow lots</t>
  </si>
  <si>
    <t>Carlisle Barracks</t>
  </si>
  <si>
    <t xml:space="preserve">Paul Herzer </t>
  </si>
  <si>
    <t xml:space="preserve">Work not yet started, but contract awarded. </t>
  </si>
  <si>
    <t>PAFY173</t>
  </si>
  <si>
    <t>Bioswale</t>
  </si>
  <si>
    <t>PX Parking Lot</t>
  </si>
  <si>
    <t>PAFY174</t>
  </si>
  <si>
    <t xml:space="preserve">Bldg 460 Enlisted Barracks </t>
  </si>
  <si>
    <t>PAFY175</t>
  </si>
  <si>
    <t>DPW Parking Lot</t>
  </si>
  <si>
    <t>DEP-2017-00026898</t>
  </si>
  <si>
    <t>PAFY1741</t>
  </si>
  <si>
    <t>Mike Pesta</t>
  </si>
  <si>
    <t xml:space="preserve">This is for storm drain cleaning but there was no BMP dropdown option for this. </t>
  </si>
  <si>
    <t>PAFY171</t>
  </si>
  <si>
    <t>Dental Clinic Patient Lot</t>
  </si>
  <si>
    <t xml:space="preserve">This is a tree box filter. Work not yet started, but contract awarded. </t>
  </si>
  <si>
    <t>DEP-2015-00026803</t>
  </si>
  <si>
    <t>PAFY1763</t>
  </si>
  <si>
    <t>Infiltration Basin</t>
  </si>
  <si>
    <t>Wet Pond</t>
  </si>
  <si>
    <t xml:space="preserve">Unit A10   at HQ Bldg. </t>
  </si>
  <si>
    <t>PASS</t>
  </si>
  <si>
    <t>This BMP drains to "Underground Infiltration System - 20,000CF, Tanks 1-3 and HQ".  Areas and runoff treated updated Aug 2018.  Cost estimated Aug-2017.  Year funded estimated during Aug-2018 data call.  Updated BMP type to "infiltration basin" following 2018 field visit</t>
  </si>
  <si>
    <t>DEP-2015-00026804</t>
  </si>
  <si>
    <t>PAFY1764</t>
  </si>
  <si>
    <t xml:space="preserve">Unit A20  at HQ Bldg. </t>
  </si>
  <si>
    <t>DEP-2018-00026702</t>
  </si>
  <si>
    <t>PIFY1735</t>
  </si>
  <si>
    <t>Wet Ponds &amp; Wetlands</t>
  </si>
  <si>
    <t>Wetland restoration project</t>
  </si>
  <si>
    <t>Woody Wetlands</t>
  </si>
  <si>
    <t>Submitted as part of FY17 Projects and Indicators Datacall.</t>
  </si>
  <si>
    <t>DEP-2017-00026900</t>
  </si>
  <si>
    <t>PIFY1734</t>
  </si>
  <si>
    <t>Plant native trees</t>
  </si>
  <si>
    <t>DEP-2002-00026706</t>
  </si>
  <si>
    <t>PAFY17119</t>
  </si>
  <si>
    <t>PA004_I1</t>
  </si>
  <si>
    <t>Dry Extended Detention Ponds- Basin 1</t>
  </si>
  <si>
    <t>99th RSC (PA) - Chaplain L.J. Sabalis Memorial</t>
  </si>
  <si>
    <t>Jeff Hrzic</t>
  </si>
  <si>
    <t>Luzerne</t>
  </si>
  <si>
    <t>Runoff treated for 99th RSC was estimated by AH/BC using equation from FAQ #4</t>
  </si>
  <si>
    <t>DEP-2017-00026892</t>
  </si>
  <si>
    <t>PAFY1735</t>
  </si>
  <si>
    <t>Area Treated, underdrain, A/B soils</t>
  </si>
  <si>
    <t>J Street Parking Lot Bioretention Culverts</t>
  </si>
  <si>
    <t>Runoff treated estimated by AH/BC using the equation in FAQs.</t>
  </si>
  <si>
    <t>DEP-2018-00026686</t>
  </si>
  <si>
    <t>PAFY1818</t>
  </si>
  <si>
    <t>ACP 4 improvements</t>
  </si>
  <si>
    <t xml:space="preserve">Riparian forest buffer, 1.05 acres.  This riparian buffer is within 35 feet of the stream restoration, and PADEP guidance suggested this was not eligible for credit if within that area, hence the project details have been left blank.  BMP cost estimated using reference information (estimated using capitol cost).  Installation date and funded year estimated in Aug 18.  </t>
  </si>
  <si>
    <t>DEP-2018-00026692</t>
  </si>
  <si>
    <t>PAFY1725</t>
  </si>
  <si>
    <t>Tim Haydt</t>
  </si>
  <si>
    <t>No direct cost because it's done in-house.</t>
  </si>
  <si>
    <t>DEP-2017-00026894</t>
  </si>
  <si>
    <t>PAFY1737</t>
  </si>
  <si>
    <t>DEP-2018-00026698</t>
  </si>
  <si>
    <t>PAFY1821</t>
  </si>
  <si>
    <t>Dry Detention Ponds</t>
  </si>
  <si>
    <t>Installation did not provide built date--estimated. Will need to verify in the future.</t>
  </si>
  <si>
    <t>DEP-2017-00026888</t>
  </si>
  <si>
    <t>PAFY1822</t>
  </si>
  <si>
    <t>New bioretention area west of WWTP (BMP 43 in tracker, BMP 2 on PCSM Plans)</t>
  </si>
  <si>
    <t xml:space="preserve">Installation date, funded year, and cost estimated in Aug 18.  Site area taken from PCSM Plan, impervious area estimated from aerial, runoff treated estimated by taking impervious acres x 0.083.  </t>
  </si>
  <si>
    <t>DEP-2017-00026889</t>
  </si>
  <si>
    <t>PAFY1823</t>
  </si>
  <si>
    <t>New bioretention area north of WWTP (BMP 44 in tracker, BMP1 on PCSM Plans)</t>
  </si>
  <si>
    <t>DEP-2017-00026890</t>
  </si>
  <si>
    <t>PAFY1824</t>
  </si>
  <si>
    <t>Vegetated swale on south side of WWTP</t>
  </si>
  <si>
    <t>DEP-2015-00026794</t>
  </si>
  <si>
    <t>PAFY17274</t>
  </si>
  <si>
    <t>Underground Infiltration System</t>
  </si>
  <si>
    <t>Underground Infiltration System - 20,000CF, Tanks 1-3 and HQ</t>
  </si>
  <si>
    <t>Infiltration basins A10 and A20 drain into this underground infiltration system.  Areas and runoff treated updated Aug 2018.</t>
  </si>
  <si>
    <t>DEP-2006-00026722</t>
  </si>
  <si>
    <t>PAFY17156</t>
  </si>
  <si>
    <t>Basin</t>
  </si>
  <si>
    <t>Dry Basin</t>
  </si>
  <si>
    <t>Paul Herzer</t>
  </si>
  <si>
    <t>Impervious Acres (3.47 acres) is larger than BMP Extent (1.87 acres). IA revised down.</t>
  </si>
  <si>
    <t>DEP-2006-00026719</t>
  </si>
  <si>
    <t>PAFY17140</t>
  </si>
  <si>
    <t xml:space="preserve">Dry Detention Pond </t>
  </si>
  <si>
    <t>Framing and Tech Building Outside Gate Dry Basin</t>
  </si>
  <si>
    <t>Impervious Acres (2.17 acres) is larger than BMP Extent (1.78 acres). IA revised down.</t>
  </si>
  <si>
    <t>DEP-2006-00026720</t>
  </si>
  <si>
    <t>PAFY17150</t>
  </si>
  <si>
    <t>Filtering Practices</t>
  </si>
  <si>
    <t xml:space="preserve">Water Quality Inlet </t>
  </si>
  <si>
    <t xml:space="preserve">Water Quality Inlet by Meadows Development </t>
  </si>
  <si>
    <t>Impervious Acres (1.77 acres) is larger than BMP Extent (0.2 acres). IA revised down.</t>
  </si>
  <si>
    <t>DEP-2006-00026721</t>
  </si>
  <si>
    <t>PAFY17154</t>
  </si>
  <si>
    <t>Water Quality Inlet near power station</t>
  </si>
  <si>
    <t>Impervious Acres (0.92 acres) is larger than BMP Extent (0.02 acres). IA revised down.</t>
  </si>
  <si>
    <t>DEP-2015-00026811</t>
  </si>
  <si>
    <t>PAFY1776</t>
  </si>
  <si>
    <t>Dry Detention Ponds &amp; Hydrodynamic Structures</t>
  </si>
  <si>
    <t>Water Control Structure</t>
  </si>
  <si>
    <t>Hydrodynamic Separator at Bldg. 780</t>
  </si>
  <si>
    <t>Hydrodynamic separator, which drains into bioretention area at Bldg 780.  Acreages and runoff treated updated Aug-2018.  Cost estimated Aug-2017.  Year funded estimated during Aug-2018 data call.</t>
  </si>
  <si>
    <t>DEP-2015-00026795</t>
  </si>
  <si>
    <t>PAFY1743</t>
  </si>
  <si>
    <t>Swale</t>
  </si>
  <si>
    <t>Rip Rap Swale E. Bldg. 57</t>
  </si>
  <si>
    <t>Cost estimated Aug-2017. Year funded estimated during Aug-2018 data call.</t>
  </si>
  <si>
    <t>DEP-2007-00026840</t>
  </si>
  <si>
    <t>PAFY1745</t>
  </si>
  <si>
    <t>Riparian Buffer Strip</t>
  </si>
  <si>
    <t>Area Planted</t>
  </si>
  <si>
    <t>Riparian Buffer Zone around Marsh Run Landfill Site</t>
  </si>
  <si>
    <t>DEP-1990-00026827</t>
  </si>
  <si>
    <t>PAFY1744</t>
  </si>
  <si>
    <t>Swale W of Bldg. 2001</t>
  </si>
  <si>
    <t>DEP-2015-00026805</t>
  </si>
  <si>
    <t>PAFY1765</t>
  </si>
  <si>
    <t xml:space="preserve">Unit C10   at HQ Bldg. </t>
  </si>
  <si>
    <t>Cost estimated Aug-2017.  Year funded estimated during Aug-2018 data call.  Updated BMP type to "infiltration basin" following 2018 field visit</t>
  </si>
  <si>
    <t>DEP-2015-00026806</t>
  </si>
  <si>
    <t>PAFY1766</t>
  </si>
  <si>
    <t xml:space="preserve">Unit C20  at HQ Bldg. </t>
  </si>
  <si>
    <t>DEP-2007-00026841</t>
  </si>
  <si>
    <t>PAFY1746</t>
  </si>
  <si>
    <t>Rip Rap Bank Stability</t>
  </si>
  <si>
    <t>Rip Rap bank protection around Marsh Run Landfill Site</t>
  </si>
  <si>
    <t>Cost estimated Aug-2017.  Year funded estimated during Aug-2018 data call.  Length updated in Aug 18 data call, previously showed acreage of riparian buffer zone BMP.</t>
  </si>
  <si>
    <t>DEP-2015-00026800</t>
  </si>
  <si>
    <t>PAFY1760</t>
  </si>
  <si>
    <t>Bioretention area at Bldg. 780</t>
  </si>
  <si>
    <t>Cost estimated Aug-2017.  Year funded estimated during Aug-2018 data call.  Areas and runoff treated updated Aug 2018</t>
  </si>
  <si>
    <t>DEP-2015-00026801</t>
  </si>
  <si>
    <t>PAFY1761</t>
  </si>
  <si>
    <t>Pond/Wetland System</t>
  </si>
  <si>
    <t>Dry Detention Pond at Bldg. 780</t>
  </si>
  <si>
    <t>DEP-2015-00026802</t>
  </si>
  <si>
    <t>PAFY1762</t>
  </si>
  <si>
    <t>Dry Swale</t>
  </si>
  <si>
    <t>Bioswale - C1 at Bldg 780</t>
  </si>
  <si>
    <t>DEP-2015-00026799</t>
  </si>
  <si>
    <t>PAFY1759</t>
  </si>
  <si>
    <t>Bioswale - D1, D2 at Bldg 780</t>
  </si>
  <si>
    <t>Cost estimated Aug-2017.  Year funded estimated during Aug-2018 data call.</t>
  </si>
  <si>
    <t>DEP-2015-00026807</t>
  </si>
  <si>
    <t>PAFY1767</t>
  </si>
  <si>
    <t>East of the visitor center parking lot, receives runoff from inspection canopy access drive</t>
  </si>
  <si>
    <t>DEP-2015-00026808</t>
  </si>
  <si>
    <t>PAFY1768</t>
  </si>
  <si>
    <t>Bioretention Facility</t>
  </si>
  <si>
    <t>Area Treated, underdrain, C/D soils</t>
  </si>
  <si>
    <t>Vegetated swales draining into bioretention facility west of Mission Drive improvements</t>
  </si>
  <si>
    <t>DEP-2015-00026809</t>
  </si>
  <si>
    <t>PAFY1769</t>
  </si>
  <si>
    <t>Rain Garden/Bioretention Facility</t>
  </si>
  <si>
    <t>Smaller bioretention facility west of Mission Drive improvements</t>
  </si>
  <si>
    <t>DEP-2015-00026810</t>
  </si>
  <si>
    <t>PAFY1770</t>
  </si>
  <si>
    <t>West of EDC Building</t>
  </si>
  <si>
    <t>PAFY1749</t>
  </si>
  <si>
    <t>Swale N of Bldg. 789</t>
  </si>
  <si>
    <t>FAIL</t>
  </si>
  <si>
    <t>DEP-1985-00026860</t>
  </si>
  <si>
    <t>PAFY1752</t>
  </si>
  <si>
    <t>Bio-Swale</t>
  </si>
  <si>
    <t>Mifflin Drive, from the North Gate to Cherry Lane</t>
  </si>
  <si>
    <t>DEP-1983-00026859</t>
  </si>
  <si>
    <t>PAFY1750</t>
  </si>
  <si>
    <t>Legacy</t>
  </si>
  <si>
    <t>Vegetated Open Channels</t>
  </si>
  <si>
    <t>Swale S of Ball Field and BLDG 412</t>
  </si>
  <si>
    <t>DEP-2009-00026866</t>
  </si>
  <si>
    <t>PAFY1773</t>
  </si>
  <si>
    <t>Sediment Trap</t>
  </si>
  <si>
    <t>Sediment Trap II, Bldg. 789</t>
  </si>
  <si>
    <t>Cost estimated Aug-2017.  Updated impervious area Aug 18.</t>
  </si>
  <si>
    <t>DEP-2009-00026867</t>
  </si>
  <si>
    <t>PAFY1774</t>
  </si>
  <si>
    <t>Swale G1</t>
  </si>
  <si>
    <t>DEP-2009-00026868</t>
  </si>
  <si>
    <t>PAFY1775</t>
  </si>
  <si>
    <t>Swale E1</t>
  </si>
  <si>
    <t>DEP-2009-00026869</t>
  </si>
  <si>
    <t>PAFY1778</t>
  </si>
  <si>
    <t>Sediment Trap I, Bldg. 789</t>
  </si>
  <si>
    <t>DEP-2015-00026796</t>
  </si>
  <si>
    <t>PAFY1753</t>
  </si>
  <si>
    <t>Green Roofs</t>
  </si>
  <si>
    <t>Green Roof (BioRetUDCD)</t>
  </si>
  <si>
    <t>Green Roof at HQ Bldg</t>
  </si>
  <si>
    <t>Cost estimated Aug-2017.  Cost estimate data from EPA - EPA states average cost are $10-25 per square foot so an average value of $17.5 was used for this estimate.  https://www.epa.gov/heat-islands/using-green-roofs-reduce-heat-islands.  Year funded estimated during Aug-2018 data call.</t>
  </si>
  <si>
    <t>DEP-2014-00026861</t>
  </si>
  <si>
    <t>PAFY1771</t>
  </si>
  <si>
    <t>Dry Extended Detention Basin</t>
  </si>
  <si>
    <t>Stormwater Sediment Trap, Bldg 780 T5 Above ID 19</t>
  </si>
  <si>
    <t>Cost estimated Aug-2017</t>
  </si>
  <si>
    <t>DEP-2014-00026862</t>
  </si>
  <si>
    <t>PAFY1772</t>
  </si>
  <si>
    <t>Stormwater Detention, S. of Bldg. 789 Pond B2</t>
  </si>
  <si>
    <t>DEP-2014-00026863</t>
  </si>
  <si>
    <t>PAFY1777</t>
  </si>
  <si>
    <t>Stormwater Detention Basin N of BLDG 89, B1</t>
  </si>
  <si>
    <t>DEP-1995-00026886</t>
  </si>
  <si>
    <t>PAFY1779</t>
  </si>
  <si>
    <t>Sediment Trap/Retention pond</t>
  </si>
  <si>
    <t>Sediment Trap II, Bldg. 87</t>
  </si>
  <si>
    <t>DEP-2009-00026873</t>
  </si>
  <si>
    <t>PAFY17235</t>
  </si>
  <si>
    <t>Filter Strip</t>
  </si>
  <si>
    <t>Filtration</t>
  </si>
  <si>
    <t>Urban Acres Treated</t>
  </si>
  <si>
    <t>Donald Paul</t>
  </si>
  <si>
    <t xml:space="preserve">Cantonment-Air National Guard 28th Infantry Operations Facility </t>
  </si>
  <si>
    <t>DEP-2009-00026884</t>
  </si>
  <si>
    <t>PAFY17246</t>
  </si>
  <si>
    <t>DEP-2018-00026684</t>
  </si>
  <si>
    <t>PAFY179</t>
  </si>
  <si>
    <t xml:space="preserve">BMP 2, 3, 4, 5 ACP 4 - Bioretention/rain gardens - A/B soils, underdrain, volume treated based on infiltration rate, retention time  and basin volume. </t>
  </si>
  <si>
    <t xml:space="preserve">BMPs 2-5 combined because they are within same drainage area.  Runoff  volume treated based on infiltration rate, retention time  and basin volume. </t>
  </si>
  <si>
    <t>DEP-2018-00026685</t>
  </si>
  <si>
    <t>PAFY1817</t>
  </si>
  <si>
    <t>Urban stream restoration</t>
  </si>
  <si>
    <t>BMP cost estimated using reference information (estimated using capitol cost).  Installation date and funded year estimated in Aug 18</t>
  </si>
  <si>
    <t>DEP-2018-00026687</t>
  </si>
  <si>
    <t>PAFY1819</t>
  </si>
  <si>
    <t>ACP 4 improvements, 0.32 AC forested floodplain wetlands</t>
  </si>
  <si>
    <t xml:space="preserve">BMP cost estimated using reference information (estimated using capitol cost for wetland enhancement).  Installation date, funded year, and runoff treated estimated in Aug 18.  Runoff treated </t>
  </si>
  <si>
    <t>DEP-2018-00026688</t>
  </si>
  <si>
    <t>PAFY1820</t>
  </si>
  <si>
    <t>BMP cost estimated using reference information (estimated using capitol cost for Forest Planting).  Installation date and funded year estimated in Aug 18. AH/BC removed runoff treated. Not needed for tree plantings</t>
  </si>
  <si>
    <t>DEP-2018-00026683</t>
  </si>
  <si>
    <t>PAFY178</t>
  </si>
  <si>
    <t xml:space="preserve">BMP 1 ACP4 - Bioretention/rain gardens - C/D soils, underdrain (includes Bioswale 1-4) volume treated based on infiltration rate, retention time  and basin volume. </t>
  </si>
  <si>
    <t xml:space="preserve">BMP 1 includes swale segments 1 -4 </t>
  </si>
  <si>
    <t>PAFY1719</t>
  </si>
  <si>
    <t>Bldg 24- Z qtrs demolition and land use conversion - SM005-5</t>
  </si>
  <si>
    <t>Bldgs demolished; ktr in process of planting grass. Runoff treated estimated by AH/BC using the equation in FAQs.</t>
  </si>
  <si>
    <t>PAFY191</t>
  </si>
  <si>
    <t>Reduction of Impervious Surface</t>
  </si>
  <si>
    <t>Demo bldgs 208, 406, 506,507,510</t>
  </si>
  <si>
    <t>Bldgs demolished and areas are grass.</t>
  </si>
  <si>
    <t>DEP-2015-00026798</t>
  </si>
  <si>
    <t>PAFY1758</t>
  </si>
  <si>
    <t>Reduction of Impervious Surface
(ImpSurRed)</t>
  </si>
  <si>
    <t>Impervious Urban Surface Reduction from parking lot area at new Bldg. 2055</t>
  </si>
  <si>
    <t>Aug 18 update, the area for this accounts for the reinforced turf driveways 1 and 2, and the gravel mechanical yard.</t>
  </si>
  <si>
    <t>DEP-2013-00026818</t>
  </si>
  <si>
    <t>PAFY1742</t>
  </si>
  <si>
    <t>Channel  Stabilize</t>
  </si>
  <si>
    <t>Stream Bank Length</t>
  </si>
  <si>
    <t>Rip Rap Bank Stabilization</t>
  </si>
  <si>
    <t>Approximately 40 linear feet of stabilization material, by 50 linear feet wide  (updated 2018 via aerial imagery).  Year funded estimated during Aug-2018 data call.</t>
  </si>
  <si>
    <t>PAFY1815</t>
  </si>
  <si>
    <t>EISI</t>
  </si>
  <si>
    <t>DEP-2015-00026812</t>
  </si>
  <si>
    <t>PAFY17284</t>
  </si>
  <si>
    <t>ME-ARC-SW-01</t>
  </si>
  <si>
    <t>Ms. Catherine Mulhearn</t>
  </si>
  <si>
    <t>AH/BC removed inspection date. Inspection date was erroneous (indicated that it was inspected 1/1/2014 though the BMP was installed in 5/1/2015)</t>
  </si>
  <si>
    <t>DEP-2015-00026813</t>
  </si>
  <si>
    <t>PAFY17285</t>
  </si>
  <si>
    <t>Disconnection of Rooftop Runoff</t>
  </si>
  <si>
    <t>ME-ARC-SW-02</t>
  </si>
  <si>
    <t>DEP-2015-00026814</t>
  </si>
  <si>
    <t>PAFY17286</t>
  </si>
  <si>
    <t>ME-ARC-SW-03</t>
  </si>
  <si>
    <t>DEP-2015-00026815</t>
  </si>
  <si>
    <t>PAFY17287</t>
  </si>
  <si>
    <t>ME-ARC-SW-04</t>
  </si>
  <si>
    <t>DEP-2015-00026816</t>
  </si>
  <si>
    <t>PAFY17288</t>
  </si>
  <si>
    <t>ME-ARC-SW-05</t>
  </si>
  <si>
    <t>DEP-2006-00026727</t>
  </si>
  <si>
    <t>PAFY17145</t>
  </si>
  <si>
    <t xml:space="preserve">Dry Extended Detention Pond </t>
  </si>
  <si>
    <t>AH/BC changed impervious area to the same value as BMP extent (previously imp area treated was higher than BMP extent)</t>
  </si>
  <si>
    <t>DEP-2006-00026728</t>
  </si>
  <si>
    <t>PAFY17146</t>
  </si>
  <si>
    <t>Water Quality Inlet</t>
  </si>
  <si>
    <t>Water Quality Inlet by Meadows Development</t>
  </si>
  <si>
    <t>DEP-2006-00026729</t>
  </si>
  <si>
    <t>PAFY17147</t>
  </si>
  <si>
    <t>PAFY1731</t>
  </si>
  <si>
    <t>Steve Smith</t>
  </si>
  <si>
    <t>PAFY1732</t>
  </si>
  <si>
    <t>PAFY1915</t>
  </si>
  <si>
    <t>PAFY1916</t>
  </si>
  <si>
    <t>DEP-2019-00026703</t>
  </si>
  <si>
    <t>PAFY1714</t>
  </si>
  <si>
    <t>DEP-2018-00026694</t>
  </si>
  <si>
    <t>PAFY1727</t>
  </si>
  <si>
    <t>DEP-2018-00026696</t>
  </si>
  <si>
    <t>PAFY1729</t>
  </si>
  <si>
    <t>DEP-2018-00026697</t>
  </si>
  <si>
    <t>PAFY1730</t>
  </si>
  <si>
    <t>DEP-2018-00026695</t>
  </si>
  <si>
    <t>PAFY1728</t>
  </si>
  <si>
    <t>DEP-2017-00026895</t>
  </si>
  <si>
    <t>PAFY1738</t>
  </si>
  <si>
    <t>Forest Stand Improvement</t>
  </si>
  <si>
    <t>DEP-2017-00026897</t>
  </si>
  <si>
    <t>PAFY1740</t>
  </si>
  <si>
    <t>DEP-2017-00026896</t>
  </si>
  <si>
    <t>PAFY1739</t>
  </si>
  <si>
    <t>ACRE</t>
  </si>
  <si>
    <t>PAFY1912</t>
  </si>
  <si>
    <t>PAFY1914</t>
  </si>
  <si>
    <t>PAFY1913</t>
  </si>
  <si>
    <t>PAFY1917</t>
  </si>
  <si>
    <t>PAFY1814</t>
  </si>
  <si>
    <t>Rain garden built due to new construction (Bldg 350 expansion project)</t>
  </si>
  <si>
    <t>DEP-2018-00026693</t>
  </si>
  <si>
    <t>PAFY1726</t>
  </si>
  <si>
    <t>PIFY1819</t>
  </si>
  <si>
    <t>20118-1</t>
  </si>
  <si>
    <t>DEP-2018-00026690</t>
  </si>
  <si>
    <t>PAFY1723</t>
  </si>
  <si>
    <t>Filtration Berm</t>
  </si>
  <si>
    <t>Construction</t>
  </si>
  <si>
    <t>Randy Dautrich</t>
  </si>
  <si>
    <t>DEP-2018-00026691</t>
  </si>
  <si>
    <t>PAFY1724</t>
  </si>
  <si>
    <t>DEP-2018-00026701</t>
  </si>
  <si>
    <t>PAFY1713</t>
  </si>
  <si>
    <t>DEP-2018-00026699</t>
  </si>
  <si>
    <t>PAFY1711</t>
  </si>
  <si>
    <t>DEP-2018-00026689</t>
  </si>
  <si>
    <t>PAFY1717</t>
  </si>
  <si>
    <t>SM-005-2 Concrete Swale north of bldg 3</t>
  </si>
  <si>
    <t>DEP-2018-00026700</t>
  </si>
  <si>
    <t>PAFY1712</t>
  </si>
  <si>
    <t>DEP-2017-00026891</t>
  </si>
  <si>
    <t>PAFY1734</t>
  </si>
  <si>
    <t>O'club demolition and land conversion and bioretention area</t>
  </si>
  <si>
    <t>DEP-2017-00026893</t>
  </si>
  <si>
    <t>PAFY1736</t>
  </si>
  <si>
    <t>DEP-2017-00026899</t>
  </si>
  <si>
    <t>PAFY1733</t>
  </si>
  <si>
    <t>DEP-2015-00026817</t>
  </si>
  <si>
    <t>PAFY17275</t>
  </si>
  <si>
    <t>Water and Sediment Control Basin</t>
  </si>
  <si>
    <t>Storm Water Detention Basin, Gravel open storage lot - LEMC Container pad</t>
  </si>
  <si>
    <t>DEP-2015-00026797</t>
  </si>
  <si>
    <t>PAFY1755</t>
  </si>
  <si>
    <t>Bioretention areas 1-4 at Bldg. 2055</t>
  </si>
  <si>
    <t>DEP-2014-00026864</t>
  </si>
  <si>
    <t>PAFY17272</t>
  </si>
  <si>
    <t>Infiltration</t>
  </si>
  <si>
    <t>Infiltration Practices (Basin)</t>
  </si>
  <si>
    <t>DEP-2014-00026865</t>
  </si>
  <si>
    <t>PAFY17273</t>
  </si>
  <si>
    <t>Storm Water Detention Basin, Grassed Swales. Rocket Motor Demil Facility</t>
  </si>
  <si>
    <t>DEP-2002-00026705</t>
  </si>
  <si>
    <t>PAFY17118</t>
  </si>
  <si>
    <t>Channel Bed Stabilization</t>
  </si>
  <si>
    <t>PA004_I2</t>
  </si>
  <si>
    <t>ft</t>
  </si>
  <si>
    <t>Flow stabilization</t>
  </si>
  <si>
    <t>DEP-2013-00026820</t>
  </si>
  <si>
    <t>PAFY17265</t>
  </si>
  <si>
    <t>Infiltration Trench</t>
  </si>
  <si>
    <t>Infiltration Practices (Trench)</t>
  </si>
  <si>
    <t>DEP-2013-00026821</t>
  </si>
  <si>
    <t>PAFY17266</t>
  </si>
  <si>
    <t>Wet Ponds</t>
  </si>
  <si>
    <t>DEP-2013-00026822</t>
  </si>
  <si>
    <t>PAFY17267</t>
  </si>
  <si>
    <t>DEP-2013-00026823</t>
  </si>
  <si>
    <t>PAFY17268</t>
  </si>
  <si>
    <t>DEP-2013-00026824</t>
  </si>
  <si>
    <t>PAFY17269</t>
  </si>
  <si>
    <t>DEP-2013-00026825</t>
  </si>
  <si>
    <t>PAFY17270</t>
  </si>
  <si>
    <t>DEP-2013-00026826</t>
  </si>
  <si>
    <t>PAFY17271</t>
  </si>
  <si>
    <t>DEP-2013-00026819</t>
  </si>
  <si>
    <t>PAFY17283</t>
  </si>
  <si>
    <t>ME-ARC-WEDP-01</t>
  </si>
  <si>
    <t>PAFY1918</t>
  </si>
  <si>
    <t>Dry Extended Detention Ponds- Basin 2</t>
  </si>
  <si>
    <t>PAFY1919</t>
  </si>
  <si>
    <t>Dry Extended Detention Ponds- Basin 3</t>
  </si>
  <si>
    <t>PAFY1920</t>
  </si>
  <si>
    <t xml:space="preserve">Bioretention </t>
  </si>
  <si>
    <t>DEP-2002-00026709</t>
  </si>
  <si>
    <t>PAFY17122</t>
  </si>
  <si>
    <t>PA162_P6</t>
  </si>
  <si>
    <t>Infiltration Practices w/o Sand, Veg. - A/B soils, no underdrain-Basin 2</t>
  </si>
  <si>
    <t>99th RSC (PA) - Scranton AFRC</t>
  </si>
  <si>
    <t>DEP-2002-00026710</t>
  </si>
  <si>
    <t>PAFY17123</t>
  </si>
  <si>
    <t>PA162_P4</t>
  </si>
  <si>
    <t>Infiltration Practices w/o Sand, Veg. - A/B soils, no underdrain- Basin 1</t>
  </si>
  <si>
    <t>DEP-2002-00026711</t>
  </si>
  <si>
    <t>PAFY17124</t>
  </si>
  <si>
    <t>PA162_P1</t>
  </si>
  <si>
    <t>Vegetated Open Channels - A/B soils, no underdrain-Swale 4</t>
  </si>
  <si>
    <t>DEP-2002-00026712</t>
  </si>
  <si>
    <t>PAFY17125</t>
  </si>
  <si>
    <t>PA162_I1</t>
  </si>
  <si>
    <t>Rain Garden 3</t>
  </si>
  <si>
    <t>DEP-2002-00026713</t>
  </si>
  <si>
    <t>PAFY17126</t>
  </si>
  <si>
    <t>PA162_P2</t>
  </si>
  <si>
    <t>Vegetated Open Channels - A/B soils, no underdrain- Swale 1</t>
  </si>
  <si>
    <t>DEP-2002-00026714</t>
  </si>
  <si>
    <t>PAFY17127</t>
  </si>
  <si>
    <t>PA162_P5</t>
  </si>
  <si>
    <t>Vegetated Open Channels - A/B soils, no underdrain- Swale 2</t>
  </si>
  <si>
    <t>DEP-2002-00026715</t>
  </si>
  <si>
    <t>PAFY17128</t>
  </si>
  <si>
    <t>PA162_P3</t>
  </si>
  <si>
    <t>Rain Garden 2</t>
  </si>
  <si>
    <t>DEP-2002-00026716</t>
  </si>
  <si>
    <t>PAFY17129</t>
  </si>
  <si>
    <t>PA162_P7</t>
  </si>
  <si>
    <t>Rain Garden 1</t>
  </si>
  <si>
    <t>DEP-2002-00026717</t>
  </si>
  <si>
    <t>PAFY17130</t>
  </si>
  <si>
    <t>PA162_P8</t>
  </si>
  <si>
    <t>Infiltration Trench 1</t>
  </si>
  <si>
    <t>DEP-2012-00026951</t>
  </si>
  <si>
    <t>PAFY17263</t>
  </si>
  <si>
    <t>DEP-2012-00026952</t>
  </si>
  <si>
    <t>PAFY17264</t>
  </si>
  <si>
    <t>PAFY1921</t>
  </si>
  <si>
    <t>Vegetated Open Channels - A/B soils, no underdrain- Swale 6</t>
  </si>
  <si>
    <t>PAFY1922</t>
  </si>
  <si>
    <t>Dry Extended Detention Ponds- Basin 5</t>
  </si>
  <si>
    <t>PAFY1923</t>
  </si>
  <si>
    <t xml:space="preserve">Dry Extended Detention Ponds- Basin </t>
  </si>
  <si>
    <t>PAFY1924</t>
  </si>
  <si>
    <t>Infiltration Practices w/o Sand, Veg. - A/B soils, no underdrain- Basin 6</t>
  </si>
  <si>
    <t>DEP-2011-00026929</t>
  </si>
  <si>
    <t>PAFY17262</t>
  </si>
  <si>
    <t>DEP-2011-00026928</t>
  </si>
  <si>
    <t>PAFY17289</t>
  </si>
  <si>
    <t>ME-XXX-SR-01</t>
  </si>
  <si>
    <t>DEP-2010-00026901</t>
  </si>
  <si>
    <t>PAFY17248</t>
  </si>
  <si>
    <t>Rain water collection system collects rain water from 2 acres of roof and uses the water in a cooling tower.</t>
  </si>
  <si>
    <t>DEP-2010-00026904</t>
  </si>
  <si>
    <t>PAFY17249</t>
  </si>
  <si>
    <t>Dry extended detention (ED) basin</t>
  </si>
  <si>
    <t>Chase Kelch</t>
  </si>
  <si>
    <t>DEP-2010-00026905</t>
  </si>
  <si>
    <t>PAFY17250</t>
  </si>
  <si>
    <t>Infiltration Practices</t>
  </si>
  <si>
    <t>Landscape Infiltration</t>
  </si>
  <si>
    <t>DEP-2010-00026906</t>
  </si>
  <si>
    <t>PAFY17251</t>
  </si>
  <si>
    <t>Miscellaneous</t>
  </si>
  <si>
    <t>Water Quality Snouts</t>
  </si>
  <si>
    <t>DEP-2010-00026907</t>
  </si>
  <si>
    <t>PAFY17252</t>
  </si>
  <si>
    <t>DEP-2010-00026908</t>
  </si>
  <si>
    <t>PAFY17253</t>
  </si>
  <si>
    <t>DEP-2010-00026909</t>
  </si>
  <si>
    <t>PAFY17254</t>
  </si>
  <si>
    <t>DEP-2010-00026910</t>
  </si>
  <si>
    <t>PAFY17255</t>
  </si>
  <si>
    <t>DEP-2010-00026911</t>
  </si>
  <si>
    <t>PAFY17256</t>
  </si>
  <si>
    <t>DEP-2010-00026912</t>
  </si>
  <si>
    <t>PAFY17257</t>
  </si>
  <si>
    <t>Storm Water Detention Basin, Grassed Swale, Guided Missile Complex</t>
  </si>
  <si>
    <t>DEP-2010-00026913</t>
  </si>
  <si>
    <t>PAFY17258</t>
  </si>
  <si>
    <t>Erosion &amp; Sediment Control</t>
  </si>
  <si>
    <t>E&amp;S Controls, Construction</t>
  </si>
  <si>
    <t>DEP-2010-00026914</t>
  </si>
  <si>
    <t>PAFY17259</t>
  </si>
  <si>
    <t>Storm Water Detention Basin, Army Reserve Area</t>
  </si>
  <si>
    <t>DEP-2010-00026915</t>
  </si>
  <si>
    <t>PAFY17260</t>
  </si>
  <si>
    <t>Storm Water Detention Basin, Lot 23</t>
  </si>
  <si>
    <t>DEP-2010-00026916</t>
  </si>
  <si>
    <t>PAFY17261</t>
  </si>
  <si>
    <t>DEP-2010-00026902</t>
  </si>
  <si>
    <t>PAFY17277</t>
  </si>
  <si>
    <t>ME-409-BR-01</t>
  </si>
  <si>
    <t>DEP-2010-00026903</t>
  </si>
  <si>
    <t>PAFY17278</t>
  </si>
  <si>
    <t>Drainage Area</t>
  </si>
  <si>
    <t>ME-XXX-HDS-01</t>
  </si>
  <si>
    <t>DEP-2009-00026870</t>
  </si>
  <si>
    <t>PAFY17232</t>
  </si>
  <si>
    <t>Manufactured</t>
  </si>
  <si>
    <t>Hydrodynamic Separator</t>
  </si>
  <si>
    <t>DEP-2009-00026871</t>
  </si>
  <si>
    <t>PAFY17233</t>
  </si>
  <si>
    <t>DEP-2009-00026872</t>
  </si>
  <si>
    <t>PAFY17234</t>
  </si>
  <si>
    <t>DEP-2009-00026874</t>
  </si>
  <si>
    <t>PAFY17236</t>
  </si>
  <si>
    <t>DEP-2009-00026875</t>
  </si>
  <si>
    <t>PAFY17237</t>
  </si>
  <si>
    <t>DEP-2009-00026876</t>
  </si>
  <si>
    <t>PAFY17238</t>
  </si>
  <si>
    <t>DEP-2009-00026877</t>
  </si>
  <si>
    <t>PAFY17239</t>
  </si>
  <si>
    <t>DEP-2009-00026878</t>
  </si>
  <si>
    <t>PAFY17240</t>
  </si>
  <si>
    <t>DEP-2009-00026879</t>
  </si>
  <si>
    <t>PAFY17241</t>
  </si>
  <si>
    <t>DEP-2009-00026880</t>
  </si>
  <si>
    <t>PAFY17242</t>
  </si>
  <si>
    <t>DEP-2009-00026881</t>
  </si>
  <si>
    <t>PAFY17243</t>
  </si>
  <si>
    <t>DEP-2009-00026882</t>
  </si>
  <si>
    <t>PAFY17244</t>
  </si>
  <si>
    <t>DEP-2009-00026883</t>
  </si>
  <si>
    <t>PAFY17245</t>
  </si>
  <si>
    <t>DEP-2009-00026885</t>
  </si>
  <si>
    <t>PAFY17247</t>
  </si>
  <si>
    <t>DEP-2008-00026782</t>
  </si>
  <si>
    <t>PAFY17220</t>
  </si>
  <si>
    <t>Dry Detention Pond</t>
  </si>
  <si>
    <t xml:space="preserve">Natural Stormwater Storage Areas </t>
  </si>
  <si>
    <t>DEP-2008-00026783</t>
  </si>
  <si>
    <t>PAFY17221</t>
  </si>
  <si>
    <t>DEP-2008-00026784</t>
  </si>
  <si>
    <t>PAFY17222</t>
  </si>
  <si>
    <t>DEP-2008-00026785</t>
  </si>
  <si>
    <t>PAFY17223</t>
  </si>
  <si>
    <t>DEP-2008-00026786</t>
  </si>
  <si>
    <t>PAFY17224</t>
  </si>
  <si>
    <t>DEP-2008-00026787</t>
  </si>
  <si>
    <t>PAFY17225</t>
  </si>
  <si>
    <t>DEP-2008-00026788</t>
  </si>
  <si>
    <t>PAFY17226</t>
  </si>
  <si>
    <t>DEP-2008-00026789</t>
  </si>
  <si>
    <t>PAFY17227</t>
  </si>
  <si>
    <t>DEP-2008-00026790</t>
  </si>
  <si>
    <t>PAFY17228</t>
  </si>
  <si>
    <t>DEP-2008-00026791</t>
  </si>
  <si>
    <t>PAFY17229</t>
  </si>
  <si>
    <t>DEP-2008-00026792</t>
  </si>
  <si>
    <t>PAFY17230</t>
  </si>
  <si>
    <t>DEP-2008-00026793</t>
  </si>
  <si>
    <t>PAFY17231</t>
  </si>
  <si>
    <t>DEP-2007-00026842</t>
  </si>
  <si>
    <t>PAFY17203</t>
  </si>
  <si>
    <t>DEP-2007-00026843</t>
  </si>
  <si>
    <t>PAFY17204</t>
  </si>
  <si>
    <t>DEP-2007-00026844</t>
  </si>
  <si>
    <t>PAFY17205</t>
  </si>
  <si>
    <t>DEP-2007-00026845</t>
  </si>
  <si>
    <t>PAFY17206</t>
  </si>
  <si>
    <t>DEP-2007-00026846</t>
  </si>
  <si>
    <t>PAFY17207</t>
  </si>
  <si>
    <t>DEP-2007-00026847</t>
  </si>
  <si>
    <t>PAFY17208</t>
  </si>
  <si>
    <t>DEP-2007-00026848</t>
  </si>
  <si>
    <t>PAFY17209</t>
  </si>
  <si>
    <t>DEP-2007-00026849</t>
  </si>
  <si>
    <t>PAFY17210</t>
  </si>
  <si>
    <t>Grass, Wet or Bioswale</t>
  </si>
  <si>
    <t>DEP-2007-00026850</t>
  </si>
  <si>
    <t>PAFY17211</t>
  </si>
  <si>
    <t>DEP-2007-00026851</t>
  </si>
  <si>
    <t>PAFY17212</t>
  </si>
  <si>
    <t>DEP-2007-00026852</t>
  </si>
  <si>
    <t>PAFY17213</t>
  </si>
  <si>
    <t>DEP-2007-00026853</t>
  </si>
  <si>
    <t>PAFY17214</t>
  </si>
  <si>
    <t>DEP-2007-00026854</t>
  </si>
  <si>
    <t>PAFY17215</t>
  </si>
  <si>
    <t>DEP-2007-00026855</t>
  </si>
  <si>
    <t>PAFY17216</t>
  </si>
  <si>
    <t>DEP-2007-00026856</t>
  </si>
  <si>
    <t>PAFY17217</t>
  </si>
  <si>
    <t>DEP-2007-00026857</t>
  </si>
  <si>
    <t>PAFY17218</t>
  </si>
  <si>
    <t>DEP-2007-00026858</t>
  </si>
  <si>
    <t>PAFY17219</t>
  </si>
  <si>
    <t>DEP-2006-00026723</t>
  </si>
  <si>
    <t>PAFY17141</t>
  </si>
  <si>
    <t xml:space="preserve">Heritage Center Bioretention </t>
  </si>
  <si>
    <t>DEP-2006-00026724</t>
  </si>
  <si>
    <t>PAFY17142</t>
  </si>
  <si>
    <t xml:space="preserve">Delaney Dry Pond </t>
  </si>
  <si>
    <t>DEP-2006-00026725</t>
  </si>
  <si>
    <t>PAFY17143</t>
  </si>
  <si>
    <t>Filter Strips</t>
  </si>
  <si>
    <t xml:space="preserve">Delaney Filter Strips </t>
  </si>
  <si>
    <t>DEP-2006-00026726</t>
  </si>
  <si>
    <t>PAFY17144</t>
  </si>
  <si>
    <t>water quality snout</t>
  </si>
  <si>
    <t>DEP-2006-00026730</t>
  </si>
  <si>
    <t>PAFY17148</t>
  </si>
  <si>
    <t xml:space="preserve">AMEC Bioretention </t>
  </si>
  <si>
    <t>DEP-2006-00026731</t>
  </si>
  <si>
    <t>PAFY17149</t>
  </si>
  <si>
    <t>DEP-2006-00026732</t>
  </si>
  <si>
    <t>PAFY17151</t>
  </si>
  <si>
    <t>DEP-2006-00026733</t>
  </si>
  <si>
    <t>PAFY17152</t>
  </si>
  <si>
    <t xml:space="preserve">Vegetated Open Channel </t>
  </si>
  <si>
    <t>Grassed Swale by Carlisle (PX)</t>
  </si>
  <si>
    <t>DEP-2006-00026734</t>
  </si>
  <si>
    <t>PAFY17153</t>
  </si>
  <si>
    <t xml:space="preserve">Water Quality Inlet  by Meadows Development </t>
  </si>
  <si>
    <t>DEP-2006-00026735</t>
  </si>
  <si>
    <t>PAFY17155</t>
  </si>
  <si>
    <t xml:space="preserve">Underground Vault </t>
  </si>
  <si>
    <t>Vault near Power Station</t>
  </si>
  <si>
    <t>DEP-2006-00026736</t>
  </si>
  <si>
    <t>PAFY17157</t>
  </si>
  <si>
    <t>AMEC Bioretention</t>
  </si>
  <si>
    <t>DEP-2006-00026737</t>
  </si>
  <si>
    <t>PAFY17158</t>
  </si>
  <si>
    <t xml:space="preserve">Filter Strips </t>
  </si>
  <si>
    <t>Marshall Ridge Filter Strips</t>
  </si>
  <si>
    <t>DEP-2006-00026738</t>
  </si>
  <si>
    <t>PAFY17159</t>
  </si>
  <si>
    <t>DEP-2006-00026739</t>
  </si>
  <si>
    <t>PAFY17160</t>
  </si>
  <si>
    <t>DEP-2006-00026740</t>
  </si>
  <si>
    <t>PAFY17161</t>
  </si>
  <si>
    <t>DEP-2006-00026741</t>
  </si>
  <si>
    <t>PAFY17162</t>
  </si>
  <si>
    <t xml:space="preserve">Collins Hall Underground Vault </t>
  </si>
  <si>
    <t>DEP-2006-00026742</t>
  </si>
  <si>
    <t>PAFY17163</t>
  </si>
  <si>
    <t>DEP-2006-00026743</t>
  </si>
  <si>
    <t>PAFY17164</t>
  </si>
  <si>
    <t>DEP-2006-00026744</t>
  </si>
  <si>
    <t>PAFY17165</t>
  </si>
  <si>
    <t>DEP-2006-00026745</t>
  </si>
  <si>
    <t>PAFY17166</t>
  </si>
  <si>
    <t>DEP-2006-00026746</t>
  </si>
  <si>
    <t>PAFY17167</t>
  </si>
  <si>
    <t>DEP-2006-00026747</t>
  </si>
  <si>
    <t>PAFY17168</t>
  </si>
  <si>
    <t>DEP-2006-00026748</t>
  </si>
  <si>
    <t>PAFY17169</t>
  </si>
  <si>
    <t>DEP-2006-00026749</t>
  </si>
  <si>
    <t>PAFY17170</t>
  </si>
  <si>
    <t>DEP-2006-00026750</t>
  </si>
  <si>
    <t>PAFY17171</t>
  </si>
  <si>
    <t>DEP-2006-00026751</t>
  </si>
  <si>
    <t>PAFY17172</t>
  </si>
  <si>
    <t>DEP-2006-00026752</t>
  </si>
  <si>
    <t>PAFY17173</t>
  </si>
  <si>
    <t>DEP-2006-00026753</t>
  </si>
  <si>
    <t>PAFY17174</t>
  </si>
  <si>
    <t>DEP-2006-00026754</t>
  </si>
  <si>
    <t>PAFY17175</t>
  </si>
  <si>
    <t>DEP-2006-00026755</t>
  </si>
  <si>
    <t>PAFY17176</t>
  </si>
  <si>
    <t>DEP-2006-00026756</t>
  </si>
  <si>
    <t>PAFY17177</t>
  </si>
  <si>
    <t>DEP-2006-00026757</t>
  </si>
  <si>
    <t>PAFY17178</t>
  </si>
  <si>
    <t>DEP-2006-00026758</t>
  </si>
  <si>
    <t>PAFY17179</t>
  </si>
  <si>
    <t>DEP-2006-00026759</t>
  </si>
  <si>
    <t>PAFY17180</t>
  </si>
  <si>
    <t>DEP-2006-00026760</t>
  </si>
  <si>
    <t>PAFY17181</t>
  </si>
  <si>
    <t>DEP-2006-00026761</t>
  </si>
  <si>
    <t>PAFY17182</t>
  </si>
  <si>
    <t>DEP-2006-00026762</t>
  </si>
  <si>
    <t>PAFY17183</t>
  </si>
  <si>
    <t>DEP-2006-00026763</t>
  </si>
  <si>
    <t>PAFY17184</t>
  </si>
  <si>
    <t>DEP-2006-00026764</t>
  </si>
  <si>
    <t>PAFY17185</t>
  </si>
  <si>
    <t>DEP-2006-00026765</t>
  </si>
  <si>
    <t>PAFY17186</t>
  </si>
  <si>
    <t>DEP-2006-00026766</t>
  </si>
  <si>
    <t>PAFY17187</t>
  </si>
  <si>
    <t>DEP-2006-00026767</t>
  </si>
  <si>
    <t>PAFY17188</t>
  </si>
  <si>
    <t>DEP-2006-00026768</t>
  </si>
  <si>
    <t>PAFY17189</t>
  </si>
  <si>
    <t>DEP-2006-00026769</t>
  </si>
  <si>
    <t>PAFY17190</t>
  </si>
  <si>
    <t>DEP-2006-00026770</t>
  </si>
  <si>
    <t>PAFY17191</t>
  </si>
  <si>
    <t>DEP-2006-00026771</t>
  </si>
  <si>
    <t>PAFY17192</t>
  </si>
  <si>
    <t>DEP-2006-00026772</t>
  </si>
  <si>
    <t>PAFY17193</t>
  </si>
  <si>
    <t>DEP-2006-00026773</t>
  </si>
  <si>
    <t>PAFY17194</t>
  </si>
  <si>
    <t>DEP-2006-00026774</t>
  </si>
  <si>
    <t>PAFY17195</t>
  </si>
  <si>
    <t>DEP-2006-00026775</t>
  </si>
  <si>
    <t>PAFY17196</t>
  </si>
  <si>
    <t>DEP-2006-00026776</t>
  </si>
  <si>
    <t>PAFY17197</t>
  </si>
  <si>
    <t>DEP-2006-00026777</t>
  </si>
  <si>
    <t>PAFY17198</t>
  </si>
  <si>
    <t>Permeable Pavement</t>
  </si>
  <si>
    <t>Permeable Pavement w/o Sand, Veg. - C/D soils, underdrain</t>
  </si>
  <si>
    <t>DEP-2006-00026778</t>
  </si>
  <si>
    <t>PAFY17199</t>
  </si>
  <si>
    <t>DEP-2006-00026779</t>
  </si>
  <si>
    <t>PAFY17200</t>
  </si>
  <si>
    <t>DEP-2006-00026780</t>
  </si>
  <si>
    <t>PAFY17201</t>
  </si>
  <si>
    <t>DEP-2006-00026781</t>
  </si>
  <si>
    <t>PAFY17202</t>
  </si>
  <si>
    <t>DEP-2005-00026927</t>
  </si>
  <si>
    <t>PAFY17139</t>
  </si>
  <si>
    <t>DEP-2005-00026924</t>
  </si>
  <si>
    <t>PAFY17280</t>
  </si>
  <si>
    <t>ME-216-LUC-03</t>
  </si>
  <si>
    <t>DEP-2005-00026925</t>
  </si>
  <si>
    <t>PAFY17281</t>
  </si>
  <si>
    <t>ME-13-LUC-01</t>
  </si>
  <si>
    <t>DEP-2005-00026926</t>
  </si>
  <si>
    <t>PAFY17282</t>
  </si>
  <si>
    <t>ME-106-LUC-02</t>
  </si>
  <si>
    <t>DEP-2004-00026948</t>
  </si>
  <si>
    <t>PAFY17136</t>
  </si>
  <si>
    <t>DEP-2004-00026949</t>
  </si>
  <si>
    <t>PAFY17137</t>
  </si>
  <si>
    <t>DEP-2004-00026950</t>
  </si>
  <si>
    <t>PAFY17138</t>
  </si>
  <si>
    <t>DEP-2003-00026944</t>
  </si>
  <si>
    <t>PAFY17132</t>
  </si>
  <si>
    <t>DEP-2003-00026945</t>
  </si>
  <si>
    <t>PAFY17133</t>
  </si>
  <si>
    <t>DEP-2003-00026946</t>
  </si>
  <si>
    <t>PAFY17134</t>
  </si>
  <si>
    <t>DEP-2003-00026947</t>
  </si>
  <si>
    <t>PAFY17135</t>
  </si>
  <si>
    <t>Storm Water Detention Basin, Grassed Swales, OB/OD Grounds</t>
  </si>
  <si>
    <t>DEP-2002-00026704</t>
  </si>
  <si>
    <t>PAFY17117</t>
  </si>
  <si>
    <t>PA163_P1</t>
  </si>
  <si>
    <t>Dry Pond</t>
  </si>
  <si>
    <t>99th RSC (PA) - Bellfonte</t>
  </si>
  <si>
    <t>Centre</t>
  </si>
  <si>
    <t>DEP-2002-00026707</t>
  </si>
  <si>
    <t>PAFY17120</t>
  </si>
  <si>
    <t>PA060_P1</t>
  </si>
  <si>
    <t>99th RSC (PA) - Clinton County Memorial / Loch Haven / AMSA #1</t>
  </si>
  <si>
    <t>Clinton</t>
  </si>
  <si>
    <t>DEP-2002-00026708</t>
  </si>
  <si>
    <t>PAFY17121</t>
  </si>
  <si>
    <t>PA176_P1</t>
  </si>
  <si>
    <t>99th RSC (PA) - Danville AFRC</t>
  </si>
  <si>
    <t>Montour</t>
  </si>
  <si>
    <t>DEP-2002-00026718</t>
  </si>
  <si>
    <t>PAFY17131</t>
  </si>
  <si>
    <t>DEP-2001-00026943</t>
  </si>
  <si>
    <t>PAFY17116</t>
  </si>
  <si>
    <t>DEP-2000-00026921</t>
  </si>
  <si>
    <t>PAFY17113</t>
  </si>
  <si>
    <t>DEP-2000-00026922</t>
  </si>
  <si>
    <t>PAFY17114</t>
  </si>
  <si>
    <t>DEP-2000-00026923</t>
  </si>
  <si>
    <t>PAFY17115</t>
  </si>
  <si>
    <t>Street Sweeping, as needed, but mostly in winter, Industrial Area: Main Roads and Parking Lots</t>
  </si>
  <si>
    <t>DEP-2000-00026919</t>
  </si>
  <si>
    <t>PAFY17276</t>
  </si>
  <si>
    <t>ME-RV-EDB-01</t>
  </si>
  <si>
    <t>DEP-2000-00026920</t>
  </si>
  <si>
    <t>PAFY17279</t>
  </si>
  <si>
    <t>ME-DRMO-EDB-02</t>
  </si>
  <si>
    <t>DEP-1999-00026941</t>
  </si>
  <si>
    <t>PAFY17111</t>
  </si>
  <si>
    <t>DEP-1999-00026942</t>
  </si>
  <si>
    <t>PAFY17112</t>
  </si>
  <si>
    <t>DEP-1998-00026931</t>
  </si>
  <si>
    <t>PAFY17101</t>
  </si>
  <si>
    <t>DEP-1998-00026932</t>
  </si>
  <si>
    <t>PAFY17102</t>
  </si>
  <si>
    <t>DEP-1998-00026933</t>
  </si>
  <si>
    <t>PAFY17103</t>
  </si>
  <si>
    <t>DEP-1998-00026934</t>
  </si>
  <si>
    <t>PAFY17104</t>
  </si>
  <si>
    <t>DEP-1998-00026935</t>
  </si>
  <si>
    <t>PAFY17105</t>
  </si>
  <si>
    <t>DEP-1998-00026936</t>
  </si>
  <si>
    <t>PAFY17106</t>
  </si>
  <si>
    <t>DEP-1998-00026937</t>
  </si>
  <si>
    <t>PAFY17107</t>
  </si>
  <si>
    <t>DEP-1998-00026938</t>
  </si>
  <si>
    <t>PAFY17108</t>
  </si>
  <si>
    <t>DEP-1998-00026939</t>
  </si>
  <si>
    <t>PAFY17109</t>
  </si>
  <si>
    <t>DEP-1998-00026940</t>
  </si>
  <si>
    <t>PAFY17110</t>
  </si>
  <si>
    <t>DEP-1996-00026930</t>
  </si>
  <si>
    <t>PAFY17100</t>
  </si>
  <si>
    <t>DEP-1995-00026887</t>
  </si>
  <si>
    <t>PAFY1799</t>
  </si>
  <si>
    <t>DEP-1993-00026956</t>
  </si>
  <si>
    <t>PAFY1797</t>
  </si>
  <si>
    <t>DEP-1993-00026957</t>
  </si>
  <si>
    <t>PAFY1798</t>
  </si>
  <si>
    <t>DEP-1990-00026828</t>
  </si>
  <si>
    <t>PAFY1785</t>
  </si>
  <si>
    <t>DEP-1990-00026829</t>
  </si>
  <si>
    <t>PAFY1786</t>
  </si>
  <si>
    <t>DEP-1990-00026830</t>
  </si>
  <si>
    <t>PAFY1787</t>
  </si>
  <si>
    <t>DEP-1990-00026831</t>
  </si>
  <si>
    <t>PAFY1788</t>
  </si>
  <si>
    <t>DEP-1990-00026832</t>
  </si>
  <si>
    <t>PAFY1789</t>
  </si>
  <si>
    <t>DEP-1990-00026833</t>
  </si>
  <si>
    <t>PAFY1790</t>
  </si>
  <si>
    <t>DEP-1990-00026834</t>
  </si>
  <si>
    <t>PAFY1791</t>
  </si>
  <si>
    <t>DEP-1990-00026835</t>
  </si>
  <si>
    <t>PAFY1792</t>
  </si>
  <si>
    <t>DEP-1990-00026836</t>
  </si>
  <si>
    <t>PAFY1793</t>
  </si>
  <si>
    <t>DEP-1990-00026837</t>
  </si>
  <si>
    <t>PAFY1794</t>
  </si>
  <si>
    <t>DEP-1990-00026838</t>
  </si>
  <si>
    <t>PAFY1795</t>
  </si>
  <si>
    <t>DEP-1990-00026839</t>
  </si>
  <si>
    <t>PAFY1796</t>
  </si>
  <si>
    <t>DEP-1980-00026918</t>
  </si>
  <si>
    <t>PAFY1783</t>
  </si>
  <si>
    <t>DEP-1980-00026917</t>
  </si>
  <si>
    <t>PAFY1784</t>
  </si>
  <si>
    <t>The roof drains of the western half of E bay discharge onto the grassy area along S. Washington Ave. They originally discharged to the sanitary sewer.</t>
  </si>
  <si>
    <t>DEP-1958-00026955</t>
  </si>
  <si>
    <t>PAFY1782</t>
  </si>
  <si>
    <t>DEP-1950-00026954</t>
  </si>
  <si>
    <t>PAFY1781</t>
  </si>
  <si>
    <t>DEP-1950-00026953</t>
  </si>
  <si>
    <t>PAFY1780</t>
  </si>
  <si>
    <t>StateUniqueIdentifier</t>
  </si>
  <si>
    <t>AgencyCode</t>
  </si>
  <si>
    <t>StateAbbreviation</t>
  </si>
  <si>
    <t>BmpShortname</t>
  </si>
  <si>
    <t>GeographyName</t>
  </si>
  <si>
    <t>LoadSourceGroup</t>
  </si>
  <si>
    <t>Amount</t>
  </si>
  <si>
    <t>Unit</t>
  </si>
  <si>
    <t>In Database</t>
  </si>
  <si>
    <t>DOD-2000-000037155</t>
  </si>
  <si>
    <t>NONFED</t>
  </si>
  <si>
    <t>VA</t>
  </si>
  <si>
    <t>BioRetUDAB</t>
  </si>
  <si>
    <t>MS4CSSNonRegulated</t>
  </si>
  <si>
    <t>acres</t>
  </si>
  <si>
    <t>DOD-2007-000000340</t>
  </si>
  <si>
    <t>MS4CSS</t>
  </si>
  <si>
    <t>DOD-2007-000000338</t>
  </si>
  <si>
    <t>DOD-2011-000000576</t>
  </si>
  <si>
    <t>DOD-2012-000000655</t>
  </si>
  <si>
    <t>DOD-2011-000037169</t>
  </si>
  <si>
    <t>DOD-2011-000000577</t>
  </si>
  <si>
    <t>DOD-2012-000000656</t>
  </si>
  <si>
    <t>DOD-2012-000000642</t>
  </si>
  <si>
    <t>DOD-2012-000000641</t>
  </si>
  <si>
    <t>DOD-2010-000000497</t>
  </si>
  <si>
    <t>DOD-2010-000000496</t>
  </si>
  <si>
    <t>DOD-2007-000000342</t>
  </si>
  <si>
    <t>DOD-2007-000000341</t>
  </si>
  <si>
    <t>DOD-2007-000000339</t>
  </si>
  <si>
    <t>DOD-2006-000000152</t>
  </si>
  <si>
    <t>DOD-2010-000037128</t>
  </si>
  <si>
    <t>DOD-2007-000000226</t>
  </si>
  <si>
    <t>DOD-2007-000000203</t>
  </si>
  <si>
    <t>BioRetUDCD</t>
  </si>
  <si>
    <t>DOD-2007-000000202</t>
  </si>
  <si>
    <t>USN-2016-00017771</t>
  </si>
  <si>
    <t>Impervious</t>
  </si>
  <si>
    <t>DOD-2007-000000205</t>
  </si>
  <si>
    <t>DOD-2007-000000204</t>
  </si>
  <si>
    <t>DOD-2007-000000201</t>
  </si>
  <si>
    <t>DOD-2010-000037129</t>
  </si>
  <si>
    <t>DOD-2009-000000430</t>
  </si>
  <si>
    <t>DOD-2010-000000476</t>
  </si>
  <si>
    <t>DOD-2011-000037130</t>
  </si>
  <si>
    <t>USAHQ-2015-00002041</t>
  </si>
  <si>
    <t>DOD-2014-000000780</t>
  </si>
  <si>
    <t>USN-2016-00017857</t>
  </si>
  <si>
    <t>USN-2016-00017858</t>
  </si>
  <si>
    <t>USN-2016-00017845</t>
  </si>
  <si>
    <t>DOD-2012-000000730</t>
  </si>
  <si>
    <t>DOD-2012-000000657</t>
  </si>
  <si>
    <t>DOD-2009-000000410</t>
  </si>
  <si>
    <t>DOD-2009-000000408</t>
  </si>
  <si>
    <t>DOD-2011-000000557</t>
  </si>
  <si>
    <t>DOD-2011-000000546</t>
  </si>
  <si>
    <t>DOD-2011-000000545</t>
  </si>
  <si>
    <t>DOD-2011-000000542</t>
  </si>
  <si>
    <t>DOD-2010-000000479</t>
  </si>
  <si>
    <t>DOD-2009-000000422</t>
  </si>
  <si>
    <t>DOD-2009-000000419</t>
  </si>
  <si>
    <t>DOD-2009-000000417</t>
  </si>
  <si>
    <t>DOD-2009-000000399</t>
  </si>
  <si>
    <t>DOD-2009-000000394</t>
  </si>
  <si>
    <t>DOD-2009-000000393</t>
  </si>
  <si>
    <t>DOD-2009-000000389</t>
  </si>
  <si>
    <t>DOD-2009-000000388</t>
  </si>
  <si>
    <t>DOD-2008-000000372</t>
  </si>
  <si>
    <t>DOD-2008-000000371</t>
  </si>
  <si>
    <t>DOD-2008-000000370</t>
  </si>
  <si>
    <t>DOD-2008-000000368</t>
  </si>
  <si>
    <t>DOD-2008-000000366</t>
  </si>
  <si>
    <t>DOD-2008-000000364</t>
  </si>
  <si>
    <t>DOD-2008-000000374</t>
  </si>
  <si>
    <t>DOD-2005-000000136</t>
  </si>
  <si>
    <t>DOD-2005-000000135</t>
  </si>
  <si>
    <t>DOD-2005-000000134</t>
  </si>
  <si>
    <t>DOD-2005-000000133</t>
  </si>
  <si>
    <t>DOD-2005-000000131</t>
  </si>
  <si>
    <t>DOD-2005-000000130</t>
  </si>
  <si>
    <t>DOD-2005-000000129</t>
  </si>
  <si>
    <t>DOD-2005-000000128</t>
  </si>
  <si>
    <t>DOD-2005-000000118</t>
  </si>
  <si>
    <t>DOD-2007-000000336</t>
  </si>
  <si>
    <t>DOD-2007-000000335</t>
  </si>
  <si>
    <t>DOD-2007-000000334</t>
  </si>
  <si>
    <t>DOD-2007-000000331</t>
  </si>
  <si>
    <t>DOD-2007-000000329</t>
  </si>
  <si>
    <t>DOD-2007-000000326</t>
  </si>
  <si>
    <t>DOD-2007-000000325</t>
  </si>
  <si>
    <t>DOD-2007-000000320</t>
  </si>
  <si>
    <t>DOD-2007-000000319</t>
  </si>
  <si>
    <t>DOD-2007-000000318</t>
  </si>
  <si>
    <t>DOD-2007-000000316</t>
  </si>
  <si>
    <t>DOD-2007-000000307</t>
  </si>
  <si>
    <t>DOD-2007-000000304</t>
  </si>
  <si>
    <t>DOD-2007-000000252</t>
  </si>
  <si>
    <t>DOD-2007-000000241</t>
  </si>
  <si>
    <t>DOD-2007-000000240</t>
  </si>
  <si>
    <t>DOD-2007-000000239</t>
  </si>
  <si>
    <t>DOD-2007-000000238</t>
  </si>
  <si>
    <t>DOD-2007-000000287</t>
  </si>
  <si>
    <t>DOD-2007-000000286</t>
  </si>
  <si>
    <t>DOD-2007-000000284</t>
  </si>
  <si>
    <t>DOD-2007-000000275</t>
  </si>
  <si>
    <t>DOD-2007-000000274</t>
  </si>
  <si>
    <t>DOD-2007-000000273</t>
  </si>
  <si>
    <t>DOD-2007-000000271</t>
  </si>
  <si>
    <t>DOD-2007-000000253</t>
  </si>
  <si>
    <t>DOD-2007-000000194</t>
  </si>
  <si>
    <t>DOD-2007-000000193</t>
  </si>
  <si>
    <t>DOD-2007-000000192</t>
  </si>
  <si>
    <t>DOD-2007-000000191</t>
  </si>
  <si>
    <t>DOD-2006-000000164</t>
  </si>
  <si>
    <t>DOD-2006-000000163</t>
  </si>
  <si>
    <t>DOD-2006-000000157</t>
  </si>
  <si>
    <t>DOD-2006-000000156</t>
  </si>
  <si>
    <t>DOD-2006-000000155</t>
  </si>
  <si>
    <t>DOD-2006-000000154</t>
  </si>
  <si>
    <t>DOD-2006-000000153</t>
  </si>
  <si>
    <t>DOD-2006-000000170</t>
  </si>
  <si>
    <t>DOD-2006-000000169</t>
  </si>
  <si>
    <t>DOD-2004-000000109</t>
  </si>
  <si>
    <t>DOD-2004-000000108</t>
  </si>
  <si>
    <t>DOD-2004-000000107</t>
  </si>
  <si>
    <t>DOD-2004-000000106</t>
  </si>
  <si>
    <t>DOD-2004-000000105</t>
  </si>
  <si>
    <t>DOD-2004-000000104</t>
  </si>
  <si>
    <t>DOD-2003-000000095</t>
  </si>
  <si>
    <t>DOD-2003-000000092</t>
  </si>
  <si>
    <t>DOD-2003-000000091</t>
  </si>
  <si>
    <t>DOD-2003-000000090</t>
  </si>
  <si>
    <t>DOD-2014-000000758</t>
  </si>
  <si>
    <t>DOD-2014-000000757</t>
  </si>
  <si>
    <t>DOD-2014-000000756</t>
  </si>
  <si>
    <t>DOD-2014-000000755</t>
  </si>
  <si>
    <t>DOD-2014-000000754</t>
  </si>
  <si>
    <t>DOD-2014-000000753</t>
  </si>
  <si>
    <t>DOD-2014-000000752</t>
  </si>
  <si>
    <t>DOD-2014-000000812</t>
  </si>
  <si>
    <t>DOD-2014-000000807</t>
  </si>
  <si>
    <t>DOD-2014-000000790</t>
  </si>
  <si>
    <t>DOD-2014-000000789</t>
  </si>
  <si>
    <t>DOD-2014-000000779</t>
  </si>
  <si>
    <t>DOD-2014-000000759</t>
  </si>
  <si>
    <t>DOD-2013-000000748</t>
  </si>
  <si>
    <t>DOD-2013-000000739</t>
  </si>
  <si>
    <t>DOD-2013-000000738</t>
  </si>
  <si>
    <t>USAHQ-2015-00002073</t>
  </si>
  <si>
    <t>USAHQ-2015-00002068</t>
  </si>
  <si>
    <t>USAHQ-2015-00002051</t>
  </si>
  <si>
    <t>USAHQ-2015-00002050</t>
  </si>
  <si>
    <t>USAHQ-2015-00002040</t>
  </si>
  <si>
    <t>USAHQ-2015-00002021</t>
  </si>
  <si>
    <t>USAHQ-2015-00002020</t>
  </si>
  <si>
    <t>DOD-2017-00049159</t>
  </si>
  <si>
    <t>DOD-2017-00049172</t>
  </si>
  <si>
    <t>DOD-2017-00049170</t>
  </si>
  <si>
    <t>DOD-2017-00049171</t>
  </si>
  <si>
    <t>DOD-2012-000000664</t>
  </si>
  <si>
    <t>DOD-2012-000000662</t>
  </si>
  <si>
    <t>DOD-2012-000000661</t>
  </si>
  <si>
    <t>DOD-2012-000000659</t>
  </si>
  <si>
    <t>DOD-2012-000000658</t>
  </si>
  <si>
    <t>DOD-2011-000000619</t>
  </si>
  <si>
    <t>DOD-2011-000000618</t>
  </si>
  <si>
    <t>DOD-2011-000000574</t>
  </si>
  <si>
    <t>DOD-2011-000000566</t>
  </si>
  <si>
    <t>DOD-2011-000000563</t>
  </si>
  <si>
    <t>DOD-2011-000000561</t>
  </si>
  <si>
    <t>DOD-2011-000000560</t>
  </si>
  <si>
    <t>DOD-2011-000000559</t>
  </si>
  <si>
    <t>DOD-2011-000000558</t>
  </si>
  <si>
    <t>DOD-2011-000000556</t>
  </si>
  <si>
    <t>DOD-2011-000000555</t>
  </si>
  <si>
    <t>DOD-2011-000000553</t>
  </si>
  <si>
    <t>DOD-2011-000000552</t>
  </si>
  <si>
    <t>DOD-2011-000000551</t>
  </si>
  <si>
    <t>DOD-2011-000000549</t>
  </si>
  <si>
    <t>NonRegulated</t>
  </si>
  <si>
    <t>DOD-2011-000000548</t>
  </si>
  <si>
    <t>DOD-2011-000000547</t>
  </si>
  <si>
    <t>DOD-2011-000000544</t>
  </si>
  <si>
    <t>DOD-2011-000000543</t>
  </si>
  <si>
    <t>DOD-2011-000000541</t>
  </si>
  <si>
    <t>DOD-2011-000000540</t>
  </si>
  <si>
    <t>DOD-2011-000000538</t>
  </si>
  <si>
    <t>DOD-2011-000000537</t>
  </si>
  <si>
    <t>DOD-2011-000000536</t>
  </si>
  <si>
    <t>DOD-2011-000000535</t>
  </si>
  <si>
    <t>DOD-2010-000000499</t>
  </si>
  <si>
    <t>DOD-2010-000000498</t>
  </si>
  <si>
    <t>DOD-2010-000000481</t>
  </si>
  <si>
    <t>DOD-2010-000000478</t>
  </si>
  <si>
    <t>DOD-2010-000000483</t>
  </si>
  <si>
    <t>DOD-2009-000000432</t>
  </si>
  <si>
    <t>DOD-2009-000000427</t>
  </si>
  <si>
    <t>DOD-2009-000000426</t>
  </si>
  <si>
    <t>DOD-2009-000000424</t>
  </si>
  <si>
    <t>DOD-2009-000000423</t>
  </si>
  <si>
    <t>DOD-2009-000000421</t>
  </si>
  <si>
    <t>DOD-2009-000000420</t>
  </si>
  <si>
    <t>DOD-2009-000000418</t>
  </si>
  <si>
    <t>DOD-2009-000000416</t>
  </si>
  <si>
    <t>DOD-2009-000000415</t>
  </si>
  <si>
    <t>DOD-2009-000000414</t>
  </si>
  <si>
    <t>DOD-2009-000000413</t>
  </si>
  <si>
    <t>DOD-2009-000000412</t>
  </si>
  <si>
    <t>DOD-2009-000000411</t>
  </si>
  <si>
    <t>DOD-2009-000000409</t>
  </si>
  <si>
    <t>DOD-2009-000000407</t>
  </si>
  <si>
    <t>DOD-2009-000000406</t>
  </si>
  <si>
    <t>DOD-2009-000000431</t>
  </si>
  <si>
    <t>DOD-2009-000000428</t>
  </si>
  <si>
    <t>DOD-2009-000000391</t>
  </si>
  <si>
    <t>DOD-2009-000000390</t>
  </si>
  <si>
    <t>DOD-2009-000000387</t>
  </si>
  <si>
    <t>DOD-2009-000000400</t>
  </si>
  <si>
    <t>DOD-2009-000000398</t>
  </si>
  <si>
    <t>DOD-2009-000000397</t>
  </si>
  <si>
    <t>DOD-2009-000000396</t>
  </si>
  <si>
    <t>DOD-2009-000000395</t>
  </si>
  <si>
    <t>DOD-2009-000000401</t>
  </si>
  <si>
    <t>DOD-2008-000000369</t>
  </si>
  <si>
    <t>DOD-2008-000000367</t>
  </si>
  <si>
    <t>DOD-2008-000000365</t>
  </si>
  <si>
    <t>DOD-2008-000000363</t>
  </si>
  <si>
    <t>USN-2016-00017795</t>
  </si>
  <si>
    <t>DOD-2017-00049109</t>
  </si>
  <si>
    <t>DOD-2017-00049160</t>
  </si>
  <si>
    <t>DOD-2017-00049151</t>
  </si>
  <si>
    <t>DOD-2013-000037171</t>
  </si>
  <si>
    <t>USNNAVFC-2015-00005885</t>
  </si>
  <si>
    <t>USNNAVFC-2015-00005882</t>
  </si>
  <si>
    <t>USNNAVFC-2015-00005886</t>
  </si>
  <si>
    <t>USNNAVFC-2015-00005883</t>
  </si>
  <si>
    <t>USNNAVFC-2015-00005881</t>
  </si>
  <si>
    <t>USNNAVFC-2015-00005887</t>
  </si>
  <si>
    <t>USNNAVFC-2015-00005884</t>
  </si>
  <si>
    <t>DOD-2000-000037143</t>
  </si>
  <si>
    <t>BioSwale</t>
  </si>
  <si>
    <t>DOD-2000-000037142</t>
  </si>
  <si>
    <t>DOD-2000-000037141</t>
  </si>
  <si>
    <t>DOD-2000-000037140</t>
  </si>
  <si>
    <t>DOD-2008-000037118</t>
  </si>
  <si>
    <t>DOD-2006-000000160</t>
  </si>
  <si>
    <t>DOD-2005-000000125</t>
  </si>
  <si>
    <t>DOD-2005-000000124</t>
  </si>
  <si>
    <t>DOD-2005-000000123</t>
  </si>
  <si>
    <t>DOD-2007-000000185</t>
  </si>
  <si>
    <t>DOD-2004-000000102</t>
  </si>
  <si>
    <t>DOD-2004-000000100</t>
  </si>
  <si>
    <t>DOD-2003-000000094</t>
  </si>
  <si>
    <t>DOD-2003-000000088</t>
  </si>
  <si>
    <t>DOD-2014-000000760</t>
  </si>
  <si>
    <t>DOD-2003-000000093</t>
  </si>
  <si>
    <t>DOD-2003-000000089</t>
  </si>
  <si>
    <t>DOD-2011-000000624</t>
  </si>
  <si>
    <t>DOD-2011-000000623</t>
  </si>
  <si>
    <t>DOD-2011-000000622</t>
  </si>
  <si>
    <t>USN-2016-00017869</t>
  </si>
  <si>
    <t>USN-2016-00017800</t>
  </si>
  <si>
    <t>USN-2016-00017794</t>
  </si>
  <si>
    <t>USN-2016-00017793</t>
  </si>
  <si>
    <t>DOD-2001-000000058</t>
  </si>
  <si>
    <t>DOD-2001-000000057</t>
  </si>
  <si>
    <t>DOD-2017-00049168</t>
  </si>
  <si>
    <t>DOD-2017-00049167</t>
  </si>
  <si>
    <t>DOD-2017-00049175</t>
  </si>
  <si>
    <t>DOD-2017-00049174</t>
  </si>
  <si>
    <t>USN-2016-00017804</t>
  </si>
  <si>
    <t>DOD-2012-000000719</t>
  </si>
  <si>
    <t>DOD-2012-000000639</t>
  </si>
  <si>
    <t>DOD-2012-000000638</t>
  </si>
  <si>
    <t>DOD-2012-000000637</t>
  </si>
  <si>
    <t>DOD-2012-000000636</t>
  </si>
  <si>
    <t>DOD-2012-000000634</t>
  </si>
  <si>
    <t>DOD-2012-000000667</t>
  </si>
  <si>
    <t>DOD-2012-000000666</t>
  </si>
  <si>
    <t>DOD-2012-000000665</t>
  </si>
  <si>
    <t>DOD-2012-000000663</t>
  </si>
  <si>
    <t>DOD-2012-000000660</t>
  </si>
  <si>
    <t>DOD-2012-000000643</t>
  </si>
  <si>
    <t>DOD-2012-000000731</t>
  </si>
  <si>
    <t>DOD-2012-000000729</t>
  </si>
  <si>
    <t>DOD-2012-000000728</t>
  </si>
  <si>
    <t>DOD-2012-000000727</t>
  </si>
  <si>
    <t>DOD-2013-000000737</t>
  </si>
  <si>
    <t>DOD-2013-000000736</t>
  </si>
  <si>
    <t>DOD-2013-000000735</t>
  </si>
  <si>
    <t>DOD-2013-000000734</t>
  </si>
  <si>
    <t>DOD-2010-000000472</t>
  </si>
  <si>
    <t>DOD-2011-000000562</t>
  </si>
  <si>
    <t>DOD-2011-000000550</t>
  </si>
  <si>
    <t>DOD-2011-000000539</t>
  </si>
  <si>
    <t>DOD-2006-000000162</t>
  </si>
  <si>
    <t>DOD-2006-000000161</t>
  </si>
  <si>
    <t>DOD-1996-000000029</t>
  </si>
  <si>
    <t>DOD-2005-000037168</t>
  </si>
  <si>
    <t>DOD-2011-000000625</t>
  </si>
  <si>
    <t>DOD-1997-000000035</t>
  </si>
  <si>
    <t>DryPonds</t>
  </si>
  <si>
    <t>DOD-2012-000000702</t>
  </si>
  <si>
    <t>DOD-2012-000000701</t>
  </si>
  <si>
    <t>DOD-1996-000000030</t>
  </si>
  <si>
    <t>DOD-2002-000000084</t>
  </si>
  <si>
    <t>DOD-2010-000000503</t>
  </si>
  <si>
    <t>DOD-2007-000000347</t>
  </si>
  <si>
    <t>DOD-2007-000000345</t>
  </si>
  <si>
    <t>DOD-2007-000000346</t>
  </si>
  <si>
    <t>DOD-2004-000037167</t>
  </si>
  <si>
    <t>DOD-2004-000037166</t>
  </si>
  <si>
    <t>DOD-2011-000000592</t>
  </si>
  <si>
    <t>DOD-2010-000000502</t>
  </si>
  <si>
    <t>DOD-2009-000000434</t>
  </si>
  <si>
    <t>DOD-2012-000000703</t>
  </si>
  <si>
    <t>DOD-2012-000000700</t>
  </si>
  <si>
    <t>DOD-2017-00049158</t>
  </si>
  <si>
    <t>DOD-2009-000000439</t>
  </si>
  <si>
    <t>DOD-2009-000000438</t>
  </si>
  <si>
    <t>DOD-2009-000000433</t>
  </si>
  <si>
    <t>DOD-2014-000000819</t>
  </si>
  <si>
    <t>DOD-2014-000000811</t>
  </si>
  <si>
    <t>DOD-2014-000000808</t>
  </si>
  <si>
    <t>DOD-2014-000000806</t>
  </si>
  <si>
    <t>DOD-2014-000000805</t>
  </si>
  <si>
    <t>DOD-2014-000000804</t>
  </si>
  <si>
    <t>DOD-2014-000000803</t>
  </si>
  <si>
    <t>DOD-2014-000000801</t>
  </si>
  <si>
    <t>DOD-2014-000000792</t>
  </si>
  <si>
    <t>DOD-2014-000000791</t>
  </si>
  <si>
    <t>DOD-2014-000000784</t>
  </si>
  <si>
    <t>DOD-2003-000000098</t>
  </si>
  <si>
    <t>DOD-2003-000000096</t>
  </si>
  <si>
    <t>DOD-2003-000000086</t>
  </si>
  <si>
    <t>DOD-2003-000000085</t>
  </si>
  <si>
    <t>DOD-2012-000000645</t>
  </si>
  <si>
    <t>DOD-2012-000000644</t>
  </si>
  <si>
    <t>USAHQ-2015-00002080</t>
  </si>
  <si>
    <t>USAHQ-2015-00002072</t>
  </si>
  <si>
    <t>USAHQ-2015-00002069</t>
  </si>
  <si>
    <t>USAHQ-2015-00002067</t>
  </si>
  <si>
    <t>USAHQ-2015-00002066</t>
  </si>
  <si>
    <t>USAHQ-2015-00002065</t>
  </si>
  <si>
    <t>USAHQ-2015-00002064</t>
  </si>
  <si>
    <t>USAHQ-2015-00002062</t>
  </si>
  <si>
    <t>USAHQ-2015-00002053</t>
  </si>
  <si>
    <t>USAHQ-2015-00002052</t>
  </si>
  <si>
    <t>USAHQ-2015-00002045</t>
  </si>
  <si>
    <t>DOD-2010-000000517</t>
  </si>
  <si>
    <t>DOD-2010-000000516</t>
  </si>
  <si>
    <t>DOD-2010-000000501</t>
  </si>
  <si>
    <t>DOD-2010-000000500</t>
  </si>
  <si>
    <t>DOD-2010-000000485</t>
  </si>
  <si>
    <t>DOD-2010-000000484</t>
  </si>
  <si>
    <t>DOD-2011-000000554</t>
  </si>
  <si>
    <t>DOD-2011-000000613</t>
  </si>
  <si>
    <t>DOD-2011-000000612</t>
  </si>
  <si>
    <t>DOD-2011-000000578</t>
  </si>
  <si>
    <t>DOD-2008-000000379</t>
  </si>
  <si>
    <t>DOD-2008-000000378</t>
  </si>
  <si>
    <t>DOD-2008-000000377</t>
  </si>
  <si>
    <t>DOD-1990-000037138</t>
  </si>
  <si>
    <t>DOD-1993-000000008</t>
  </si>
  <si>
    <t>DOD-1990-000000004</t>
  </si>
  <si>
    <t>DOD-1996-000000033</t>
  </si>
  <si>
    <t>DOD-1996-000000028</t>
  </si>
  <si>
    <t>DOD-1996-000000027</t>
  </si>
  <si>
    <t>DOD-1996-000000025</t>
  </si>
  <si>
    <t>DOD-1995-000000024</t>
  </si>
  <si>
    <t>DOD-1995-000000023</t>
  </si>
  <si>
    <t>DOD-1994-000000013</t>
  </si>
  <si>
    <t>DOD-1994-000000012</t>
  </si>
  <si>
    <t>DOD-1994-000000011</t>
  </si>
  <si>
    <t>DOD-2000-000037150</t>
  </si>
  <si>
    <t>DOD-2000-000037148</t>
  </si>
  <si>
    <t>DOD-2000-000037147</t>
  </si>
  <si>
    <t>DOD-2000-000037146</t>
  </si>
  <si>
    <t>DOD-2000-000037145</t>
  </si>
  <si>
    <t>DOD-2000-000037144</t>
  </si>
  <si>
    <t>DOD-1999-000000047</t>
  </si>
  <si>
    <t>DOD-1999-000000044</t>
  </si>
  <si>
    <t>DOD-1999-000000043</t>
  </si>
  <si>
    <t>DOD-2000-000000055</t>
  </si>
  <si>
    <t>DOD-2002-000000074</t>
  </si>
  <si>
    <t>DOD-2003-000037160</t>
  </si>
  <si>
    <t>DOD-2003-000037159</t>
  </si>
  <si>
    <t>DOD-2003-000037158</t>
  </si>
  <si>
    <t>USN-2016-00017853</t>
  </si>
  <si>
    <t>DOD-2012-000000688</t>
  </si>
  <si>
    <t>DOD-2011-000000591</t>
  </si>
  <si>
    <t>DOD-2011-000000579</t>
  </si>
  <si>
    <t>DOD-2005-000000121</t>
  </si>
  <si>
    <t>DOD-2007-000000285</t>
  </si>
  <si>
    <t>DOD-2007-000000256</t>
  </si>
  <si>
    <t>DOD-2007-000000344</t>
  </si>
  <si>
    <t>DOD-2007-000000343</t>
  </si>
  <si>
    <t>DOD-2007-000000315</t>
  </si>
  <si>
    <t>DOD-2007-000000313</t>
  </si>
  <si>
    <t>DOD-2007-000000312</t>
  </si>
  <si>
    <t>DOD-2007-000000310</t>
  </si>
  <si>
    <t>DOD-2007-000000309</t>
  </si>
  <si>
    <t>DOD-2007-000000248</t>
  </si>
  <si>
    <t>DOD-2007-000000237</t>
  </si>
  <si>
    <t>DOD-2007-000000210</t>
  </si>
  <si>
    <t>DOD-2007-000000297</t>
  </si>
  <si>
    <t>DOD-2007-000000294</t>
  </si>
  <si>
    <t>DOD-2007-000000293</t>
  </si>
  <si>
    <t>DOD-2007-000000282</t>
  </si>
  <si>
    <t>DOD-2007-000000281</t>
  </si>
  <si>
    <t>DOD-2007-000000280</t>
  </si>
  <si>
    <t>DOD-2007-000000279</t>
  </si>
  <si>
    <t>DOD-2007-000000277</t>
  </si>
  <si>
    <t>DOD-2007-000000276</t>
  </si>
  <si>
    <t>DOD-2007-000000267</t>
  </si>
  <si>
    <t>DOD-2007-000000258</t>
  </si>
  <si>
    <t>DOD-2007-000000255</t>
  </si>
  <si>
    <t>DOD-2007-000000195</t>
  </si>
  <si>
    <t>DOD-2005-000000146</t>
  </si>
  <si>
    <t>DOD-2005-000000122</t>
  </si>
  <si>
    <t>DOD-2005-000000120</t>
  </si>
  <si>
    <t>DOD-2005-000000119</t>
  </si>
  <si>
    <t>DOD-2006-000000149</t>
  </si>
  <si>
    <t>DOD-2006-000000159</t>
  </si>
  <si>
    <t>DOD-2006-000000158</t>
  </si>
  <si>
    <t>DOD-2006-000000180</t>
  </si>
  <si>
    <t>DOD-2006-000000179</t>
  </si>
  <si>
    <t>DOD-2006-000000165</t>
  </si>
  <si>
    <t>DOD-2002-000000082</t>
  </si>
  <si>
    <t>ExtDryPonds</t>
  </si>
  <si>
    <t>DOD-2002-000000079</t>
  </si>
  <si>
    <t>DOD-2004-000000115</t>
  </si>
  <si>
    <t>DOD-2004-000000101</t>
  </si>
  <si>
    <t>DOD-2009-000000392</t>
  </si>
  <si>
    <t>DOD-2009-000000403</t>
  </si>
  <si>
    <t>DOD-2009-000000456</t>
  </si>
  <si>
    <t>DOD-2009-000000455</t>
  </si>
  <si>
    <t>DOD-2009-000000454</t>
  </si>
  <si>
    <t>DOD-2009-000000435</t>
  </si>
  <si>
    <t>DOD-2009-000000425</t>
  </si>
  <si>
    <t>DOD-2010-000000508</t>
  </si>
  <si>
    <t>DOD-2010-000000507</t>
  </si>
  <si>
    <t>DOD-2010-000000506</t>
  </si>
  <si>
    <t>DOD-2010-000000504</t>
  </si>
  <si>
    <t>DOD-2010-000000482</t>
  </si>
  <si>
    <t>DOD-2010-000000480</t>
  </si>
  <si>
    <t>DOD-2010-000000477</t>
  </si>
  <si>
    <t>DOD-2010-000000490</t>
  </si>
  <si>
    <t>DOD-2010-000000489</t>
  </si>
  <si>
    <t>DOD-2010-000000488</t>
  </si>
  <si>
    <t>DOD-2010-000000487</t>
  </si>
  <si>
    <t>DOD-2010-000000486</t>
  </si>
  <si>
    <t>DOD-2011-000000593</t>
  </si>
  <si>
    <t>DOD-2011-000000580</t>
  </si>
  <si>
    <t>DOD-1994-000000020</t>
  </si>
  <si>
    <t>DOD-1994-000000019</t>
  </si>
  <si>
    <t>DOD-1994-000000015</t>
  </si>
  <si>
    <t>DOD-1999-000000046</t>
  </si>
  <si>
    <t>DOD-2002-000000080</t>
  </si>
  <si>
    <t>DOD-2004-000000112</t>
  </si>
  <si>
    <t>DOD-2006-000000177</t>
  </si>
  <si>
    <t>DOD-2007-000000353</t>
  </si>
  <si>
    <t>DOD-2007-000000242</t>
  </si>
  <si>
    <t>DOD-2007-000000228</t>
  </si>
  <si>
    <t>DOD-2007-000000227</t>
  </si>
  <si>
    <t>DOD-2009-000000402</t>
  </si>
  <si>
    <t>DOD-2009-000000453</t>
  </si>
  <si>
    <t>DOD-1994-000000018</t>
  </si>
  <si>
    <t>DOD-2000-000000051</t>
  </si>
  <si>
    <t>DOD-2000-000000050</t>
  </si>
  <si>
    <t>DOD-2005-000000140</t>
  </si>
  <si>
    <t>DOD-2005-000000139</t>
  </si>
  <si>
    <t>DOD-2005-000000138</t>
  </si>
  <si>
    <t>DOD-2005-000000137</t>
  </si>
  <si>
    <t>DOD-2005-000000132</t>
  </si>
  <si>
    <t>DOD-2009-000000436</t>
  </si>
  <si>
    <t>DOD-2010-000000505</t>
  </si>
  <si>
    <t>DOD-2006-000000176</t>
  </si>
  <si>
    <t>DOD-2006-000000175</t>
  </si>
  <si>
    <t>DOD-2006-000000172</t>
  </si>
  <si>
    <t>DOD-2006-000000171</t>
  </si>
  <si>
    <t>DOD-2007-000000352</t>
  </si>
  <si>
    <t>DOD-2007-000000351</t>
  </si>
  <si>
    <t>DOD-2007-000000350</t>
  </si>
  <si>
    <t>DOD-2007-000000349</t>
  </si>
  <si>
    <t>DOD-2007-000000348</t>
  </si>
  <si>
    <t>DOD-2007-000000184</t>
  </si>
  <si>
    <t>DOD-2007-000000196</t>
  </si>
  <si>
    <t>DOD-2012-000037170</t>
  </si>
  <si>
    <t>DOD-2011-000000629</t>
  </si>
  <si>
    <t>DOD-2012-000000705</t>
  </si>
  <si>
    <t>DOD-2012-000000704</t>
  </si>
  <si>
    <t>DOD-2012-000000670</t>
  </si>
  <si>
    <t>DOD-2012-000000669</t>
  </si>
  <si>
    <t>DOD-2012-000000668</t>
  </si>
  <si>
    <t>DOD-2012-000000650</t>
  </si>
  <si>
    <t>DOD-2012-000000649</t>
  </si>
  <si>
    <t>DOD-2012-000000648</t>
  </si>
  <si>
    <t>DOD-2012-000000647</t>
  </si>
  <si>
    <t>DOD-2012-000000646</t>
  </si>
  <si>
    <t>DOD-2012-000000640</t>
  </si>
  <si>
    <t>DOD-2013-000000750</t>
  </si>
  <si>
    <t>USAHQ-2015-00002054</t>
  </si>
  <si>
    <t>USN-2016-00017781</t>
  </si>
  <si>
    <t>DOD-2017-00049173</t>
  </si>
  <si>
    <t>DOD-2014-000000793</t>
  </si>
  <si>
    <t>DOD-2003-000000099</t>
  </si>
  <si>
    <t>DOD-2003-000000097</t>
  </si>
  <si>
    <t>DOD-1996-000000026</t>
  </si>
  <si>
    <t>DOD-2000-000037151</t>
  </si>
  <si>
    <t>DOD-2000-000037149</t>
  </si>
  <si>
    <t>DOD-1999-000000045</t>
  </si>
  <si>
    <t>DOD-2008-000000373</t>
  </si>
  <si>
    <t>DOD-2008-000000375</t>
  </si>
  <si>
    <t>DOD-2014-000000818</t>
  </si>
  <si>
    <t>Filter</t>
  </si>
  <si>
    <t>DOD-2014-000000798</t>
  </si>
  <si>
    <t>DOD-2014-000000770</t>
  </si>
  <si>
    <t>DOD-2014-000000768</t>
  </si>
  <si>
    <t>DOD-2014-000000764</t>
  </si>
  <si>
    <t>USAHQ-2015-00002079</t>
  </si>
  <si>
    <t>USAHQ-2015-00002059</t>
  </si>
  <si>
    <t>USAHQ-2015-00002031</t>
  </si>
  <si>
    <t>USAHQ-2015-00002030</t>
  </si>
  <si>
    <t>USAHQ-2015-00002029</t>
  </si>
  <si>
    <t>USAHQ-2015-00002028</t>
  </si>
  <si>
    <t>USAHQ-2015-00002027</t>
  </si>
  <si>
    <t>USAHQ-2015-00002026</t>
  </si>
  <si>
    <t>USAHQ-2015-00002025</t>
  </si>
  <si>
    <t>USAHQ-2015-00002024</t>
  </si>
  <si>
    <t>DOD-2011-000000568</t>
  </si>
  <si>
    <t>DOD-2014-000000769</t>
  </si>
  <si>
    <t>DOD-2014-000000767</t>
  </si>
  <si>
    <t>DOD-2014-000000766</t>
  </si>
  <si>
    <t>DOD-2014-000000765</t>
  </si>
  <si>
    <t>DOD-2014-000000763</t>
  </si>
  <si>
    <t>DOD-2017-00049166</t>
  </si>
  <si>
    <t>DOD-2017-00049164</t>
  </si>
  <si>
    <t>DOD-2017-00049169</t>
  </si>
  <si>
    <t>DOD-2006-000000150</t>
  </si>
  <si>
    <t>DOD-2007-000000230</t>
  </si>
  <si>
    <t>DOD-2007-000000229</t>
  </si>
  <si>
    <t>DOD-2007-000000217</t>
  </si>
  <si>
    <t>DOD-2007-000000216</t>
  </si>
  <si>
    <t>DOD-2007-000000215</t>
  </si>
  <si>
    <t>DOD-2007-000000214</t>
  </si>
  <si>
    <t>DOD-2007-000000213</t>
  </si>
  <si>
    <t>DOD-2007-000000212</t>
  </si>
  <si>
    <t>DOD-2007-000000211</t>
  </si>
  <si>
    <t>DOD-2007-000000259</t>
  </si>
  <si>
    <t>DOD-2007-000000254</t>
  </si>
  <si>
    <t>DOD-2007-000000200</t>
  </si>
  <si>
    <t>DOD-2007-000000199</t>
  </si>
  <si>
    <t>DOD-2007-000000198</t>
  </si>
  <si>
    <t>DOD-2007-000000197</t>
  </si>
  <si>
    <t>DOD-2011-000000590</t>
  </si>
  <si>
    <t>USAHQ-2015-00002044</t>
  </si>
  <si>
    <t>DOD-2014-000000783</t>
  </si>
  <si>
    <t>DOD-2007-000000234</t>
  </si>
  <si>
    <t>DOD-2007-000000260</t>
  </si>
  <si>
    <t>USN-2016-00017783</t>
  </si>
  <si>
    <t>ImpSurRed</t>
  </si>
  <si>
    <t>USN-2016-00017782</t>
  </si>
  <si>
    <t>USN-2016-00017850</t>
  </si>
  <si>
    <t>USN-2016-00017846</t>
  </si>
  <si>
    <t>USN-2016-00017780</t>
  </si>
  <si>
    <t>USN-2016-00017779</t>
  </si>
  <si>
    <t>USN-2016-00017778</t>
  </si>
  <si>
    <t>USN-2016-00017849</t>
  </si>
  <si>
    <t>USN-2016-00017848</t>
  </si>
  <si>
    <t>USN-2016-00017847</t>
  </si>
  <si>
    <t>DOD-2017-00049152</t>
  </si>
  <si>
    <t>DOD-2017-00049147</t>
  </si>
  <si>
    <t>DOD-2012-000000653</t>
  </si>
  <si>
    <t>DOD-2007-000000190</t>
  </si>
  <si>
    <t>InfiltWithSV</t>
  </si>
  <si>
    <t>DOD-2007-000000300</t>
  </si>
  <si>
    <t>DOD-2007-000000221</t>
  </si>
  <si>
    <t>DOD-2009-000000470</t>
  </si>
  <si>
    <t>DOD-2009-000000468</t>
  </si>
  <si>
    <t>DOD-2012-000000632</t>
  </si>
  <si>
    <t>DOD-2012-000000693</t>
  </si>
  <si>
    <t>USAHQ-2015-00002078</t>
  </si>
  <si>
    <t>USAHQ-2015-00002075</t>
  </si>
  <si>
    <t>USAHQ-2015-00002046</t>
  </si>
  <si>
    <t>USAHQ-2015-00002034</t>
  </si>
  <si>
    <t>USN-2016-00017798</t>
  </si>
  <si>
    <t>USN-2016-00017796</t>
  </si>
  <si>
    <t>DOD-2014-000000813</t>
  </si>
  <si>
    <t>DOD-2001-000000065</t>
  </si>
  <si>
    <t>DOD-2001-000000063</t>
  </si>
  <si>
    <t>DOD-2014-000000816</t>
  </si>
  <si>
    <t>DOD-2014-000000788</t>
  </si>
  <si>
    <t>DOD-2014-000000787</t>
  </si>
  <si>
    <t>DOD-2014-000000786</t>
  </si>
  <si>
    <t>DOD-2014-000000778</t>
  </si>
  <si>
    <t>DOD-2014-000000777</t>
  </si>
  <si>
    <t>DOD-2014-000000773</t>
  </si>
  <si>
    <t>DOD-2014-000000771</t>
  </si>
  <si>
    <t>DOD-2014-000000761</t>
  </si>
  <si>
    <t>DOD-2001-000000064</t>
  </si>
  <si>
    <t>DOD-2001-000000062</t>
  </si>
  <si>
    <t>DOD-2001-000000061</t>
  </si>
  <si>
    <t>DOD-2009-000000469</t>
  </si>
  <si>
    <t>DOD-2009-000000467</t>
  </si>
  <si>
    <t>DOD-2009-000000466</t>
  </si>
  <si>
    <t>DOD-2009-000000465</t>
  </si>
  <si>
    <t>DOD-2009-000000464</t>
  </si>
  <si>
    <t>DOD-2009-000000463</t>
  </si>
  <si>
    <t>DOD-2009-000000462</t>
  </si>
  <si>
    <t>DOD-2009-000000461</t>
  </si>
  <si>
    <t>DOD-2009-000000460</t>
  </si>
  <si>
    <t>DOD-2009-000000459</t>
  </si>
  <si>
    <t>DOD-2009-000000441</t>
  </si>
  <si>
    <t>DOD-2009-000000440</t>
  </si>
  <si>
    <t>DOD-2014-000000817</t>
  </si>
  <si>
    <t>DOD-2014-000000815</t>
  </si>
  <si>
    <t>DOD-2014-000000814</t>
  </si>
  <si>
    <t>DOD-2014-000000800</t>
  </si>
  <si>
    <t>DOD-2014-000000796</t>
  </si>
  <si>
    <t>DOD-2014-000000795</t>
  </si>
  <si>
    <t>DOD-2014-000000785</t>
  </si>
  <si>
    <t>DOD-2014-000000782</t>
  </si>
  <si>
    <t>DOD-2014-000000781</t>
  </si>
  <si>
    <t>DOD-2014-000000776</t>
  </si>
  <si>
    <t>DOD-2014-000000775</t>
  </si>
  <si>
    <t>DOD-2014-000000774</t>
  </si>
  <si>
    <t>DOD-2014-000000772</t>
  </si>
  <si>
    <t>DOD-2014-000000762</t>
  </si>
  <si>
    <t>DOD-2001-000000060</t>
  </si>
  <si>
    <t>DOD-2010-000000526</t>
  </si>
  <si>
    <t>DOD-2010-000000519</t>
  </si>
  <si>
    <t>DOD-2010-000000518</t>
  </si>
  <si>
    <t>DOD-2011-000000621</t>
  </si>
  <si>
    <t>DOD-2011-000000620</t>
  </si>
  <si>
    <t>DOD-2011-000000570</t>
  </si>
  <si>
    <t>DOD-2011-000000569</t>
  </si>
  <si>
    <t>DOD-2011-000000617</t>
  </si>
  <si>
    <t>DOD-2011-000000609</t>
  </si>
  <si>
    <t>DOD-2011-000000594</t>
  </si>
  <si>
    <t>DOD-2011-000000630</t>
  </si>
  <si>
    <t>DOD-2012-000000631</t>
  </si>
  <si>
    <t>DOD-2012-000000635</t>
  </si>
  <si>
    <t>DOD-2012-000000694</t>
  </si>
  <si>
    <t>DOD-2012-000000692</t>
  </si>
  <si>
    <t>DOD-2012-000000691</t>
  </si>
  <si>
    <t>DOD-2012-000000690</t>
  </si>
  <si>
    <t>DOD-2012-000000689</t>
  </si>
  <si>
    <t>DOD-2012-000000726</t>
  </si>
  <si>
    <t>DOD-2012-000000725</t>
  </si>
  <si>
    <t>DOD-2012-000000724</t>
  </si>
  <si>
    <t>DOD-2012-000000718</t>
  </si>
  <si>
    <t>DOD-2012-000000717</t>
  </si>
  <si>
    <t>DOD-2013-000000733</t>
  </si>
  <si>
    <t>DOD-2013-000000732</t>
  </si>
  <si>
    <t>DOD-2013-000000740</t>
  </si>
  <si>
    <t>USAHQ-2015-00002077</t>
  </si>
  <si>
    <t>USAHQ-2015-00002076</t>
  </si>
  <si>
    <t>USAHQ-2015-00002074</t>
  </si>
  <si>
    <t>USAHQ-2015-00002061</t>
  </si>
  <si>
    <t>USAHQ-2015-00002057</t>
  </si>
  <si>
    <t>USAHQ-2015-00002056</t>
  </si>
  <si>
    <t>USAHQ-2015-00002049</t>
  </si>
  <si>
    <t>USAHQ-2015-00002048</t>
  </si>
  <si>
    <t>USAHQ-2015-00002047</t>
  </si>
  <si>
    <t>USAHQ-2015-00002043</t>
  </si>
  <si>
    <t>USAHQ-2015-00002042</t>
  </si>
  <si>
    <t>USAHQ-2015-00002039</t>
  </si>
  <si>
    <t>USAHQ-2015-00002038</t>
  </si>
  <si>
    <t>USAHQ-2015-00002037</t>
  </si>
  <si>
    <t>USAHQ-2015-00002036</t>
  </si>
  <si>
    <t>USAHQ-2015-00002035</t>
  </si>
  <si>
    <t>USAHQ-2015-00002033</t>
  </si>
  <si>
    <t>USAHQ-2015-00002032</t>
  </si>
  <si>
    <t>USAHQ-2015-00002023</t>
  </si>
  <si>
    <t>USAHQ-2015-00002022</t>
  </si>
  <si>
    <t>USN-2016-00017797</t>
  </si>
  <si>
    <t>USN-2016-00017860</t>
  </si>
  <si>
    <t>USN-2016-00017812</t>
  </si>
  <si>
    <t>USN-2016-00017811</t>
  </si>
  <si>
    <t>DOD-2017-00049156</t>
  </si>
  <si>
    <t>DOD-2006-000000151</t>
  </si>
  <si>
    <t>DOD-2006-000000168</t>
  </si>
  <si>
    <t>DOD-2007-000000189</t>
  </si>
  <si>
    <t>DOD-2007-000000188</t>
  </si>
  <si>
    <t>DOD-2007-000000187</t>
  </si>
  <si>
    <t>DOD-2007-000000186</t>
  </si>
  <si>
    <t>DOD-2007-000000337</t>
  </si>
  <si>
    <t>DOD-2007-000000333</t>
  </si>
  <si>
    <t>DOD-2007-000000332</t>
  </si>
  <si>
    <t>DOD-2007-000000330</t>
  </si>
  <si>
    <t>DOD-2007-000000328</t>
  </si>
  <si>
    <t>DOD-2007-000000327</t>
  </si>
  <si>
    <t>DOD-2007-000000324</t>
  </si>
  <si>
    <t>DOD-2007-000000323</t>
  </si>
  <si>
    <t>DOD-2007-000000322</t>
  </si>
  <si>
    <t>DOD-2007-000000321</t>
  </si>
  <si>
    <t>DOD-2007-000000317</t>
  </si>
  <si>
    <t>DOD-2007-000000314</t>
  </si>
  <si>
    <t>DOD-2007-000000311</t>
  </si>
  <si>
    <t>DOD-2007-000000308</t>
  </si>
  <si>
    <t>DOD-2007-000000306</t>
  </si>
  <si>
    <t>DOD-2007-000000305</t>
  </si>
  <si>
    <t>DOD-2007-000000303</t>
  </si>
  <si>
    <t>DOD-2007-000000302</t>
  </si>
  <si>
    <t>DOD-2007-000000301</t>
  </si>
  <si>
    <t>DOD-2007-000000251</t>
  </si>
  <si>
    <t>DOD-2007-000000243</t>
  </si>
  <si>
    <t>DOD-2007-000000236</t>
  </si>
  <si>
    <t>DOD-2007-000000235</t>
  </si>
  <si>
    <t>DOD-2007-000000233</t>
  </si>
  <si>
    <t>DOD-2007-000000225</t>
  </si>
  <si>
    <t>DOD-2007-000000223</t>
  </si>
  <si>
    <t>DOD-2007-000000222</t>
  </si>
  <si>
    <t>DOD-2007-000000220</t>
  </si>
  <si>
    <t>DOD-2007-000000219</t>
  </si>
  <si>
    <t>DOD-2007-000000218</t>
  </si>
  <si>
    <t>DOD-2007-000000209</t>
  </si>
  <si>
    <t>DOD-2007-000000206</t>
  </si>
  <si>
    <t>DOD-2007-000000361</t>
  </si>
  <si>
    <t>DOD-2007-000000299</t>
  </si>
  <si>
    <t>DOD-2007-000000298</t>
  </si>
  <si>
    <t>DOD-2007-000000296</t>
  </si>
  <si>
    <t>DOD-2007-000000295</t>
  </si>
  <si>
    <t>DOD-2007-000000292</t>
  </si>
  <si>
    <t>DOD-2007-000000291</t>
  </si>
  <si>
    <t>DOD-2007-000000290</t>
  </si>
  <si>
    <t>DOD-2007-000000289</t>
  </si>
  <si>
    <t>DOD-2007-000000288</t>
  </si>
  <si>
    <t>DOD-2007-000000283</t>
  </si>
  <si>
    <t>DOD-2007-000000278</t>
  </si>
  <si>
    <t>DOD-2007-000000272</t>
  </si>
  <si>
    <t>DOD-2007-000000270</t>
  </si>
  <si>
    <t>DOD-2007-000000269</t>
  </si>
  <si>
    <t>DOD-2007-000000268</t>
  </si>
  <si>
    <t>DOD-2000-000037154</t>
  </si>
  <si>
    <t>DOD-2000-000037153</t>
  </si>
  <si>
    <t>DOD-2000-000037152</t>
  </si>
  <si>
    <t>DOD-2005-000000141</t>
  </si>
  <si>
    <t>DOD-2010-000000531</t>
  </si>
  <si>
    <t>DOD-2010-000000530</t>
  </si>
  <si>
    <t>DOD-2010-000000529</t>
  </si>
  <si>
    <t>DOD-2010-000000528</t>
  </si>
  <si>
    <t>DOD-2010-000000527</t>
  </si>
  <si>
    <t>DOD-2010-000000520</t>
  </si>
  <si>
    <t>DOD-2011-000000573</t>
  </si>
  <si>
    <t>DOD-2011-000000572</t>
  </si>
  <si>
    <t>DOD-2011-000000571</t>
  </si>
  <si>
    <t>DOD-2011-000000610</t>
  </si>
  <si>
    <t>DOD-2011-000000595</t>
  </si>
  <si>
    <t>DOD-2011-000000628</t>
  </si>
  <si>
    <t>DOD-2011-000000627</t>
  </si>
  <si>
    <t>DOD-2012-000000715</t>
  </si>
  <si>
    <t>DOD-2012-000000714</t>
  </si>
  <si>
    <t>DOD-2012-000000697</t>
  </si>
  <si>
    <t>DOD-2012-000000696</t>
  </si>
  <si>
    <t>DOD-2012-000000695</t>
  </si>
  <si>
    <t>DOD-2001-000000069</t>
  </si>
  <si>
    <t>DOD-2001-000000068</t>
  </si>
  <si>
    <t>DOD-2001-000000067</t>
  </si>
  <si>
    <t>DOD-2001-000000066</t>
  </si>
  <si>
    <t>DOD-2012-000000716</t>
  </si>
  <si>
    <t>DOD-2007-000000354</t>
  </si>
  <si>
    <t>DOD-2011-000000626</t>
  </si>
  <si>
    <t>DOD-2017-00049155</t>
  </si>
  <si>
    <t>USN-2016-00017867</t>
  </si>
  <si>
    <t>USN-2016-00017866</t>
  </si>
  <si>
    <t>USN-2016-00017865</t>
  </si>
  <si>
    <t>USN-2016-00017864</t>
  </si>
  <si>
    <t>USN-2016-00017863</t>
  </si>
  <si>
    <t>DOD-2000-000037156</t>
  </si>
  <si>
    <t>USN-2016-00017868</t>
  </si>
  <si>
    <t>DOD-2003-000037163</t>
  </si>
  <si>
    <t>PermPavNoSVUDCD</t>
  </si>
  <si>
    <t>DOD-2003-000037162</t>
  </si>
  <si>
    <t>DOD-2003-000037161</t>
  </si>
  <si>
    <t>DOD-2002-000000077</t>
  </si>
  <si>
    <t>PermPavSVUDCD</t>
  </si>
  <si>
    <t>DOD-2002-000000076</t>
  </si>
  <si>
    <t>DOD-2002-000000075</t>
  </si>
  <si>
    <t>USN-2016-00017844</t>
  </si>
  <si>
    <t>USN-2016-00017830</t>
  </si>
  <si>
    <t>USN-2016-00017829</t>
  </si>
  <si>
    <t>USN-2016-00017828</t>
  </si>
  <si>
    <t>USN-2016-00017827</t>
  </si>
  <si>
    <t>USN-2016-00017825</t>
  </si>
  <si>
    <t>USN-2016-00017820</t>
  </si>
  <si>
    <t>USN-2016-00017819</t>
  </si>
  <si>
    <t>USN-2016-00017817</t>
  </si>
  <si>
    <t>USN-2016-00017816</t>
  </si>
  <si>
    <t>USN-2016-00017815</t>
  </si>
  <si>
    <t>USN-2016-00017813</t>
  </si>
  <si>
    <t>USN-2016-00017810</t>
  </si>
  <si>
    <t>USN-2016-00017808</t>
  </si>
  <si>
    <t>USN-2016-00017807</t>
  </si>
  <si>
    <t>USN-2016-00017806</t>
  </si>
  <si>
    <t>DOD-2013-000000742</t>
  </si>
  <si>
    <t>DOD-2007-000000246</t>
  </si>
  <si>
    <t>DOD-2007-000000244</t>
  </si>
  <si>
    <t>DOD-2007-000000207</t>
  </si>
  <si>
    <t>DOD-2001-000000071</t>
  </si>
  <si>
    <t>DOD-2001-000000070</t>
  </si>
  <si>
    <t>DOD-2011-000000583</t>
  </si>
  <si>
    <t>DOD-2011-000000582</t>
  </si>
  <si>
    <t>DOD-2011-000000581</t>
  </si>
  <si>
    <t>DOD-2011-000000565</t>
  </si>
  <si>
    <t>DOD-2011-000000575</t>
  </si>
  <si>
    <t>DOD-2012-000000633</t>
  </si>
  <si>
    <t>DOD-2012-000000671</t>
  </si>
  <si>
    <t>DOD-2012-000000652</t>
  </si>
  <si>
    <t>DOD-2012-000000712</t>
  </si>
  <si>
    <t>DOD-2012-000000723</t>
  </si>
  <si>
    <t>DOD-2012-000000721</t>
  </si>
  <si>
    <t>DOD-2012-000000720</t>
  </si>
  <si>
    <t>DOD-2010-000000509</t>
  </si>
  <si>
    <t>DOD-2010-000000491</t>
  </si>
  <si>
    <t>DOD-2010-000000471</t>
  </si>
  <si>
    <t>DOD-2011-000000615</t>
  </si>
  <si>
    <t>DOD-2012-000000722</t>
  </si>
  <si>
    <t>DOD-2011-000000564</t>
  </si>
  <si>
    <t>DOD-2007-000000245</t>
  </si>
  <si>
    <t>DOD-2013-000000741</t>
  </si>
  <si>
    <t>USN-2016-00017831</t>
  </si>
  <si>
    <t>USN-2016-00017821</t>
  </si>
  <si>
    <t>USN-2016-00017818</t>
  </si>
  <si>
    <t>USN-2016-00017814</t>
  </si>
  <si>
    <t>USN-2016-00017809</t>
  </si>
  <si>
    <t>USN-2016-00017792</t>
  </si>
  <si>
    <t>DOD-2006-000037243</t>
  </si>
  <si>
    <t>RR</t>
  </si>
  <si>
    <t>impervious acres</t>
  </si>
  <si>
    <t>DOD-2006-000037242</t>
  </si>
  <si>
    <t>DOD-2006-000037241</t>
  </si>
  <si>
    <t>DOD-2006-000037240</t>
  </si>
  <si>
    <t>DOD-2006-000037239</t>
  </si>
  <si>
    <t>DOD-2006-000037238</t>
  </si>
  <si>
    <t>DOD-2006-000037237</t>
  </si>
  <si>
    <t>DOD-2006-000037235</t>
  </si>
  <si>
    <t>DOD-2006-000037234</t>
  </si>
  <si>
    <t>DOD-2006-000037233</t>
  </si>
  <si>
    <t>DOD-2006-000037232</t>
  </si>
  <si>
    <t>DOD-2006-000037231</t>
  </si>
  <si>
    <t>DOD-2006-000037230</t>
  </si>
  <si>
    <t>DOD-2006-000037229</t>
  </si>
  <si>
    <t>DOD-2006-000037228</t>
  </si>
  <si>
    <t>DOD-2006-000037227</t>
  </si>
  <si>
    <t>DOD-2006-000037225</t>
  </si>
  <si>
    <t>DOD-2006-000037224</t>
  </si>
  <si>
    <t>DOD-2006-000037223</t>
  </si>
  <si>
    <t>DOD-2006-000037222</t>
  </si>
  <si>
    <t>DOD-2006-000037220</t>
  </si>
  <si>
    <t>DOD-2006-000037219</t>
  </si>
  <si>
    <t>DOD-2006-000037218</t>
  </si>
  <si>
    <t>DOD-2006-000037217</t>
  </si>
  <si>
    <t>DOD-2006-000037216</t>
  </si>
  <si>
    <t>DOD-2006-000037215</t>
  </si>
  <si>
    <t>DOD-2006-000037214</t>
  </si>
  <si>
    <t>DOD-2006-000037213</t>
  </si>
  <si>
    <t>DOD-2006-000037212</t>
  </si>
  <si>
    <t>DOD-2006-000037209</t>
  </si>
  <si>
    <t>DOD-2006-000037208</t>
  </si>
  <si>
    <t>DOD-2006-000037207</t>
  </si>
  <si>
    <t>DOD-2006-000037206</t>
  </si>
  <si>
    <t>DOD-2006-000037205</t>
  </si>
  <si>
    <t>DOD-2006-000037204</t>
  </si>
  <si>
    <t>DOD-2006-000037203</t>
  </si>
  <si>
    <t>DOD-2006-000037202</t>
  </si>
  <si>
    <t>DOD-2006-000037201</t>
  </si>
  <si>
    <t>DOD-2006-000037199</t>
  </si>
  <si>
    <t>DOD-2006-000037198</t>
  </si>
  <si>
    <t>DOD-2006-000037197</t>
  </si>
  <si>
    <t>DOD-2006-000037418</t>
  </si>
  <si>
    <t>DOD-2006-000037417</t>
  </si>
  <si>
    <t>DOD-2006-000037367</t>
  </si>
  <si>
    <t>DOD-2007-000037287</t>
  </si>
  <si>
    <t>DOD-2012-000037325</t>
  </si>
  <si>
    <t>DOD-2012-000037324</t>
  </si>
  <si>
    <t>DOD-2010-000037301</t>
  </si>
  <si>
    <t>DOD-2006-000037195</t>
  </si>
  <si>
    <t>DOD-2006-000037181</t>
  </si>
  <si>
    <t>DOD-2006-000037282</t>
  </si>
  <si>
    <t>DOD-2006-000037281</t>
  </si>
  <si>
    <t>DOD-2006-000037256</t>
  </si>
  <si>
    <t>DOD-2006-000037254</t>
  </si>
  <si>
    <t>DOD-2006-000037249</t>
  </si>
  <si>
    <t>DOD-2009-000037294</t>
  </si>
  <si>
    <t>DOD-2009-000037293</t>
  </si>
  <si>
    <t>DOD-2012-000037321</t>
  </si>
  <si>
    <t>DOD-2012-000037320</t>
  </si>
  <si>
    <t>DOD-2012-000037319</t>
  </si>
  <si>
    <t>DOD-2012-000037318</t>
  </si>
  <si>
    <t>DOD-2012-000037316</t>
  </si>
  <si>
    <t>DOD-2012-000037314</t>
  </si>
  <si>
    <t>DOD-2012-000037486</t>
  </si>
  <si>
    <t>DOD-2013-000000751</t>
  </si>
  <si>
    <t>DOD-2014-000037359</t>
  </si>
  <si>
    <t>DOD-2014-000037358</t>
  </si>
  <si>
    <t>DOD-2014-000037357</t>
  </si>
  <si>
    <t>DOD-2014-000037356</t>
  </si>
  <si>
    <t>DOD-2014-000037364</t>
  </si>
  <si>
    <t>DOD-2014-000037363</t>
  </si>
  <si>
    <t>DOD-2016-00049208</t>
  </si>
  <si>
    <t>DOD-2016-00049207</t>
  </si>
  <si>
    <t>DOD-2011-000037313</t>
  </si>
  <si>
    <t>DOD-2011-000037312</t>
  </si>
  <si>
    <t>DOD-2011-000037311</t>
  </si>
  <si>
    <t>DOD-2011-000037310</t>
  </si>
  <si>
    <t>DOD-2017-00049134</t>
  </si>
  <si>
    <t>DOD-2017-00049132</t>
  </si>
  <si>
    <t>DOD-2017-00049131</t>
  </si>
  <si>
    <t>DOD-2017-00049115</t>
  </si>
  <si>
    <t>DOD-2017-00049111</t>
  </si>
  <si>
    <t>DOD-2017-00049198</t>
  </si>
  <si>
    <t>DOD-2017-00049196</t>
  </si>
  <si>
    <t>DOD-2017-00049194</t>
  </si>
  <si>
    <t>DOD-2006-000037196</t>
  </si>
  <si>
    <t>DOD-2006-000037193</t>
  </si>
  <si>
    <t>DOD-2006-000037192</t>
  </si>
  <si>
    <t>DOD-2006-000037191</t>
  </si>
  <si>
    <t>DOD-2006-000037190</t>
  </si>
  <si>
    <t>DOD-2006-000037189</t>
  </si>
  <si>
    <t>DOD-2006-000037188</t>
  </si>
  <si>
    <t>DOD-2006-000037187</t>
  </si>
  <si>
    <t>DOD-2006-000037186</t>
  </si>
  <si>
    <t>DOD-2006-000037185</t>
  </si>
  <si>
    <t>DOD-2006-000037184</t>
  </si>
  <si>
    <t>DOD-2006-000037183</t>
  </si>
  <si>
    <t>DOD-2006-000037182</t>
  </si>
  <si>
    <t>DOD-2006-000037180</t>
  </si>
  <si>
    <t>DOD-2006-000037179</t>
  </si>
  <si>
    <t>DOD-2006-000037178</t>
  </si>
  <si>
    <t>DOD-2006-000037177</t>
  </si>
  <si>
    <t>DOD-2006-000037176</t>
  </si>
  <si>
    <t>DOD-2006-000037175</t>
  </si>
  <si>
    <t>DOD-2006-000037174</t>
  </si>
  <si>
    <t>DOD-2006-000037173</t>
  </si>
  <si>
    <t>DOD-2006-000037284</t>
  </si>
  <si>
    <t>DOD-2006-000037283</t>
  </si>
  <si>
    <t>DOD-2006-000037280</t>
  </si>
  <si>
    <t>DOD-2006-000037279</t>
  </si>
  <si>
    <t>DOD-2006-000037278</t>
  </si>
  <si>
    <t>DOD-2006-000037277</t>
  </si>
  <si>
    <t>DOD-2006-000037276</t>
  </si>
  <si>
    <t>DOD-2006-000037274</t>
  </si>
  <si>
    <t>DOD-2006-000037273</t>
  </si>
  <si>
    <t>DOD-2006-000037272</t>
  </si>
  <si>
    <t>DOD-2006-000037271</t>
  </si>
  <si>
    <t>DOD-2006-000037270</t>
  </si>
  <si>
    <t>DOD-2006-000037269</t>
  </si>
  <si>
    <t>DOD-2006-000037268</t>
  </si>
  <si>
    <t>DOD-2006-000037267</t>
  </si>
  <si>
    <t>DOD-2006-000037266</t>
  </si>
  <si>
    <t>DOD-2006-000037265</t>
  </si>
  <si>
    <t>DOD-2006-000037264</t>
  </si>
  <si>
    <t>DOD-2006-000037263</t>
  </si>
  <si>
    <t>DOD-2006-000037262</t>
  </si>
  <si>
    <t>DOD-2006-000037261</t>
  </si>
  <si>
    <t>DOD-2006-000037260</t>
  </si>
  <si>
    <t>DOD-2006-000037259</t>
  </si>
  <si>
    <t>DOD-2006-000037258</t>
  </si>
  <si>
    <t>DOD-2006-000037257</t>
  </si>
  <si>
    <t>DOD-2006-000037255</t>
  </si>
  <si>
    <t>DOD-2006-000037253</t>
  </si>
  <si>
    <t>DOD-2006-000037252</t>
  </si>
  <si>
    <t>DOD-2006-000037251</t>
  </si>
  <si>
    <t>DOD-2006-000037250</t>
  </si>
  <si>
    <t>DOD-2006-000037248</t>
  </si>
  <si>
    <t>DOD-2006-000037247</t>
  </si>
  <si>
    <t>DOD-2006-000037246</t>
  </si>
  <si>
    <t>DOD-2006-000037245</t>
  </si>
  <si>
    <t>DOD-2006-000037244</t>
  </si>
  <si>
    <t>USN-2016-00017803</t>
  </si>
  <si>
    <t>DOD-2014-000037360</t>
  </si>
  <si>
    <t>DOD-2012-000037315</t>
  </si>
  <si>
    <t>DOD-2013-000037355</t>
  </si>
  <si>
    <t>DOD-2013-000037354</t>
  </si>
  <si>
    <t>DOD-2013-000037353</t>
  </si>
  <si>
    <t>DOD-2013-000037352</t>
  </si>
  <si>
    <t>DOD-2013-000037351</t>
  </si>
  <si>
    <t>DOD-2013-000037350</t>
  </si>
  <si>
    <t>DOD-2013-000037348</t>
  </si>
  <si>
    <t>DOD-2013-000037347</t>
  </si>
  <si>
    <t>DOD-2013-000037346</t>
  </si>
  <si>
    <t>DOD-2013-000037345</t>
  </si>
  <si>
    <t>DOD-2013-000037344</t>
  </si>
  <si>
    <t>DOD-2013-000037343</t>
  </si>
  <si>
    <t>DOD-2013-000037342</t>
  </si>
  <si>
    <t>DOD-2013-000037341</t>
  </si>
  <si>
    <t>DOD-2013-000037336</t>
  </si>
  <si>
    <t>DOD-2013-000037335</t>
  </si>
  <si>
    <t>DOD-2013-000037334</t>
  </si>
  <si>
    <t>DOD-2013-000037333</t>
  </si>
  <si>
    <t>DOD-2013-000037332</t>
  </si>
  <si>
    <t>DOD-2013-000037331</t>
  </si>
  <si>
    <t>DOD-2013-000037328</t>
  </si>
  <si>
    <t>DOD-2013-000037327</t>
  </si>
  <si>
    <t>DOD-2013-000037326</t>
  </si>
  <si>
    <t>DOD-2010-000000532</t>
  </si>
  <si>
    <t>DOD-2011-000037302</t>
  </si>
  <si>
    <t>DOD-2011-000037309</t>
  </si>
  <si>
    <t>DOD-2011-000037308</t>
  </si>
  <si>
    <t>DOD-2011-000037306</t>
  </si>
  <si>
    <t>DOD-2011-000037305</t>
  </si>
  <si>
    <t>DOD-2011-000037304</t>
  </si>
  <si>
    <t>DOD-2011-000037478</t>
  </si>
  <si>
    <t>USN-2016-00017855</t>
  </si>
  <si>
    <t>USN-2016-00017854</t>
  </si>
  <si>
    <t>USN-2016-00017802</t>
  </si>
  <si>
    <t>USN-2016-00017801</t>
  </si>
  <si>
    <t>USN-2016-00017777</t>
  </si>
  <si>
    <t>USN-2016-00017805</t>
  </si>
  <si>
    <t>DOD-2017-00049135</t>
  </si>
  <si>
    <t>DOD-2010-000037300</t>
  </si>
  <si>
    <t>DOD-2014-000037365</t>
  </si>
  <si>
    <t>DOD-2017-00049133</t>
  </si>
  <si>
    <t>DOD-2017-00049130</t>
  </si>
  <si>
    <t>DOD-2017-00049114</t>
  </si>
  <si>
    <t>DOD-2017-00049113</t>
  </si>
  <si>
    <t>DOD-2017-00049112</t>
  </si>
  <si>
    <t>DOD-2017-00049203</t>
  </si>
  <si>
    <t>DOD-2017-00049202</t>
  </si>
  <si>
    <t>DOD-2017-00049201</t>
  </si>
  <si>
    <t>DOD-2017-00049206</t>
  </si>
  <si>
    <t>DOD-2017-00049205</t>
  </si>
  <si>
    <t>DOD-2017-00049200</t>
  </si>
  <si>
    <t>DOD-2017-00049199</t>
  </si>
  <si>
    <t>DOD-2017-00049197</t>
  </si>
  <si>
    <t>DOD-2017-00049195</t>
  </si>
  <si>
    <t>DOD-2017-00049193</t>
  </si>
  <si>
    <t>DOD-2016-00049105</t>
  </si>
  <si>
    <t>DOD-2009-000037290</t>
  </si>
  <si>
    <t>DOD-2009-000037455</t>
  </si>
  <si>
    <t>DOD-2010-000037296</t>
  </si>
  <si>
    <t>DOD-2010-000037295</t>
  </si>
  <si>
    <t>DOD-2013-000037349</t>
  </si>
  <si>
    <t>DOD-2006-000037236</t>
  </si>
  <si>
    <t>DOD-2006-000037226</t>
  </si>
  <si>
    <t>DOD-2006-000037221</t>
  </si>
  <si>
    <t>DOD-2006-000037210</t>
  </si>
  <si>
    <t>DOD-2006-000037200</t>
  </si>
  <si>
    <t>acre-feet</t>
  </si>
  <si>
    <t>DOD-2017-00049204</t>
  </si>
  <si>
    <t>ST</t>
  </si>
  <si>
    <t>USN-2016-00017856</t>
  </si>
  <si>
    <t>DOD-2017-00049110</t>
  </si>
  <si>
    <t>DOD-2014-000037495</t>
  </si>
  <si>
    <t>DOD-2014-000037494</t>
  </si>
  <si>
    <t>DOD-2014-000037493</t>
  </si>
  <si>
    <t>DOD-2012-000037485</t>
  </si>
  <si>
    <t>DOD-2012-000037484</t>
  </si>
  <si>
    <t>DOD-2012-000037483</t>
  </si>
  <si>
    <t>DOD-2014-000037492</t>
  </si>
  <si>
    <t>DOD-2014-000037491</t>
  </si>
  <si>
    <t>DOD-2009-000037453</t>
  </si>
  <si>
    <t>DOD-2010-000037297</t>
  </si>
  <si>
    <t>DOD-2010-000037472</t>
  </si>
  <si>
    <t>DOD-2010-000037471</t>
  </si>
  <si>
    <t>DOD-2010-000037468</t>
  </si>
  <si>
    <t>DOD-2010-000037465</t>
  </si>
  <si>
    <t>DOD-2004-000037366</t>
  </si>
  <si>
    <t>DOD-2006-000037423</t>
  </si>
  <si>
    <t>DOD-2006-000037416</t>
  </si>
  <si>
    <t>DOD-2006-000037403</t>
  </si>
  <si>
    <t>DOD-2006-000037399</t>
  </si>
  <si>
    <t>DOD-2006-000037395</t>
  </si>
  <si>
    <t>DOD-2006-000037394</t>
  </si>
  <si>
    <t>DOD-2006-000037390</t>
  </si>
  <si>
    <t>DOD-2006-000037382</t>
  </si>
  <si>
    <t>DOD-2006-000037377</t>
  </si>
  <si>
    <t>DOD-1999-000000049</t>
  </si>
  <si>
    <t>DOD-2006-000037433</t>
  </si>
  <si>
    <t>DOD-2006-000037432</t>
  </si>
  <si>
    <t>DOD-2006-000037431</t>
  </si>
  <si>
    <t>DOD-2006-000037430</t>
  </si>
  <si>
    <t>DOD-2006-000037429</t>
  </si>
  <si>
    <t>DOD-2006-000037428</t>
  </si>
  <si>
    <t>DOD-2006-000037427</t>
  </si>
  <si>
    <t>DOD-2006-000037426</t>
  </si>
  <si>
    <t>DOD-2006-000037424</t>
  </si>
  <si>
    <t>DOD-2006-000037422</t>
  </si>
  <si>
    <t>DOD-2006-000037421</t>
  </si>
  <si>
    <t>DOD-2006-000037420</t>
  </si>
  <si>
    <t>DOD-2006-000037419</t>
  </si>
  <si>
    <t>DOD-2006-000037415</t>
  </si>
  <si>
    <t>DOD-2006-000037414</t>
  </si>
  <si>
    <t>DOD-2006-000037411</t>
  </si>
  <si>
    <t>DOD-2006-000037410</t>
  </si>
  <si>
    <t>DOD-2006-000037409</t>
  </si>
  <si>
    <t>DOD-2006-000037408</t>
  </si>
  <si>
    <t>DOD-2006-000037407</t>
  </si>
  <si>
    <t>DOD-2006-000037406</t>
  </si>
  <si>
    <t>DOD-2006-000037405</t>
  </si>
  <si>
    <t>DOD-2006-000037404</t>
  </si>
  <si>
    <t>DOD-2006-000037402</t>
  </si>
  <si>
    <t>DOD-2006-000037401</t>
  </si>
  <si>
    <t>DOD-2006-000037398</t>
  </si>
  <si>
    <t>DOD-2006-000037397</t>
  </si>
  <si>
    <t>DOD-2006-000037396</t>
  </si>
  <si>
    <t>DOD-2006-000037393</t>
  </si>
  <si>
    <t>DOD-2006-000037392</t>
  </si>
  <si>
    <t>DOD-2006-000037391</t>
  </si>
  <si>
    <t>DOD-2006-000037389</t>
  </si>
  <si>
    <t>DOD-2006-000037388</t>
  </si>
  <si>
    <t>DOD-2006-000037387</t>
  </si>
  <si>
    <t>DOD-2006-000037386</t>
  </si>
  <si>
    <t>DOD-2006-000037385</t>
  </si>
  <si>
    <t>DOD-2006-000037384</t>
  </si>
  <si>
    <t>DOD-2006-000037383</t>
  </si>
  <si>
    <t>DOD-2006-000037381</t>
  </si>
  <si>
    <t>DOD-2006-000037380</t>
  </si>
  <si>
    <t>DOD-2006-000037379</t>
  </si>
  <si>
    <t>DOD-2006-000037378</t>
  </si>
  <si>
    <t>DOD-2006-000037376</t>
  </si>
  <si>
    <t>DOD-2006-000037375</t>
  </si>
  <si>
    <t>DOD-2006-000037374</t>
  </si>
  <si>
    <t>DOD-2006-000037373</t>
  </si>
  <si>
    <t>DOD-2006-000037372</t>
  </si>
  <si>
    <t>DOD-2006-000037371</t>
  </si>
  <si>
    <t>DOD-2006-000037370</t>
  </si>
  <si>
    <t>DOD-2006-000037369</t>
  </si>
  <si>
    <t>DOD-2006-000037368</t>
  </si>
  <si>
    <t>DOD-2006-000037434</t>
  </si>
  <si>
    <t>DOD-2011-000037307</t>
  </si>
  <si>
    <t>DOD-2011-000037477</t>
  </si>
  <si>
    <t>DOD-2011-000037476</t>
  </si>
  <si>
    <t>DOD-2011-000037475</t>
  </si>
  <si>
    <t>DOD-2011-000037474</t>
  </si>
  <si>
    <t>DOD-2013-000037490</t>
  </si>
  <si>
    <t>DOD-2009-000037122</t>
  </si>
  <si>
    <t>UrbanForPlant</t>
  </si>
  <si>
    <t>Turfgrass</t>
  </si>
  <si>
    <t>DOD-2013-000037136</t>
  </si>
  <si>
    <t>DOD-2017-00049129</t>
  </si>
  <si>
    <t>DOD-2017-00049128</t>
  </si>
  <si>
    <t>DOD-2017-00049127</t>
  </si>
  <si>
    <t>DOD-2017-00049126</t>
  </si>
  <si>
    <t>DOD-2017-00049125</t>
  </si>
  <si>
    <t>DOD-2017-00049124</t>
  </si>
  <si>
    <t>DOD-2017-00049123</t>
  </si>
  <si>
    <t>DOD-2017-00049122</t>
  </si>
  <si>
    <t>DOD-2012-000037133</t>
  </si>
  <si>
    <t>DOD-2012-000037132</t>
  </si>
  <si>
    <t>DOD-2006-000037115</t>
  </si>
  <si>
    <t>DOD-2010-000000492</t>
  </si>
  <si>
    <t>DOD-2011-000037131</t>
  </si>
  <si>
    <t>DOD-2007-000037117</t>
  </si>
  <si>
    <t>DOD-2007-000037288</t>
  </si>
  <si>
    <t>VegOpChanNoUDAB</t>
  </si>
  <si>
    <t>DOD-2012-000000699</t>
  </si>
  <si>
    <t>DOD-2012-000000698</t>
  </si>
  <si>
    <t>USN-2016-00017772</t>
  </si>
  <si>
    <t>DOD-2011-000000614</t>
  </si>
  <si>
    <t>DOD-2012-000000678</t>
  </si>
  <si>
    <t>VegOpChanNoUDCD</t>
  </si>
  <si>
    <t>DOD-2012-000000677</t>
  </si>
  <si>
    <t>DOD-2012-000000676</t>
  </si>
  <si>
    <t>DOD-2012-000000675</t>
  </si>
  <si>
    <t>DOD-2012-000000674</t>
  </si>
  <si>
    <t>DOD-2012-000000673</t>
  </si>
  <si>
    <t>DOD-2012-000000654</t>
  </si>
  <si>
    <t>DOD-2012-000000710</t>
  </si>
  <si>
    <t>DOD-2012-000000709</t>
  </si>
  <si>
    <t>DOD-2011-000000602</t>
  </si>
  <si>
    <t>DOD-2011-000000601</t>
  </si>
  <si>
    <t>DOD-2011-000000600</t>
  </si>
  <si>
    <t>DOD-2011-000000599</t>
  </si>
  <si>
    <t>DOD-2011-000000598</t>
  </si>
  <si>
    <t>DOD-2011-000000597</t>
  </si>
  <si>
    <t>DOD-2011-000000596</t>
  </si>
  <si>
    <t>DOD-2011-000000587</t>
  </si>
  <si>
    <t>DOD-2011-000000586</t>
  </si>
  <si>
    <t>DOD-2011-000000585</t>
  </si>
  <si>
    <t>DOD-2011-000000584</t>
  </si>
  <si>
    <t>DOD-2011-000000616</t>
  </si>
  <si>
    <t>DOD-2010-000000511</t>
  </si>
  <si>
    <t>DOD-2010-000000510</t>
  </si>
  <si>
    <t>DOD-2010-000000495</t>
  </si>
  <si>
    <t>DOD-2010-000000494</t>
  </si>
  <si>
    <t>DOD-2010-000000493</t>
  </si>
  <si>
    <t>DOD-2014-000000794</t>
  </si>
  <si>
    <t>DOD-2009-000000437</t>
  </si>
  <si>
    <t>DOD-2012-000000711</t>
  </si>
  <si>
    <t>DOD-2008-000000376</t>
  </si>
  <si>
    <t>DOD-2006-000000173</t>
  </si>
  <si>
    <t>DOD-2006-000000166</t>
  </si>
  <si>
    <t>DOD-2007-000000356</t>
  </si>
  <si>
    <t>DOD-2007-000000355</t>
  </si>
  <si>
    <t>DOD-2005-000000148</t>
  </si>
  <si>
    <t>DOD-2005-000000147</t>
  </si>
  <si>
    <t>DOD-1996-000000031</t>
  </si>
  <si>
    <t>DOD-1994-000000014</t>
  </si>
  <si>
    <t>DOD-1998-000000037</t>
  </si>
  <si>
    <t>DOD-2005-000000143</t>
  </si>
  <si>
    <t>DOD-2005-000000142</t>
  </si>
  <si>
    <t>DOD-2004-000000116</t>
  </si>
  <si>
    <t>DOD-2004-000000113</t>
  </si>
  <si>
    <t>DOD-2004-000000110</t>
  </si>
  <si>
    <t>DOD-2000-000000052</t>
  </si>
  <si>
    <t>DOD-2002-000000081</t>
  </si>
  <si>
    <t>DOD-2007-000000362</t>
  </si>
  <si>
    <t>DOD-2006-000000183</t>
  </si>
  <si>
    <t>DOD-2010-000000533</t>
  </si>
  <si>
    <t>WetPondWetland</t>
  </si>
  <si>
    <t>DOD-2010-000000534</t>
  </si>
  <si>
    <t>DOD-1998-000000036</t>
  </si>
  <si>
    <t>DOD-2001-000000056</t>
  </si>
  <si>
    <t>DOD-2002-000000083</t>
  </si>
  <si>
    <t>DOD-2003-000037165</t>
  </si>
  <si>
    <t>DOD-2003-000037164</t>
  </si>
  <si>
    <t>DOD-2004-000000114</t>
  </si>
  <si>
    <t>DOD-2004-000000111</t>
  </si>
  <si>
    <t>DOD-1985-000000003</t>
  </si>
  <si>
    <t>DOD-1985-000000001</t>
  </si>
  <si>
    <t>DOD-1993-000000009</t>
  </si>
  <si>
    <t>DOD-1992-000000007</t>
  </si>
  <si>
    <t>DOD-1992-000000006</t>
  </si>
  <si>
    <t>DOD-1990-000000005</t>
  </si>
  <si>
    <t>DOD-1996-000000032</t>
  </si>
  <si>
    <t>DOD-1996-000000034</t>
  </si>
  <si>
    <t>DOD-1995-000037139</t>
  </si>
  <si>
    <t>DOD-1995-000000022</t>
  </si>
  <si>
    <t>DOD-1994-000000016</t>
  </si>
  <si>
    <t>DOD-1998-000000041</t>
  </si>
  <si>
    <t>DOD-1998-000000040</t>
  </si>
  <si>
    <t>DOD-2000-000037157</t>
  </si>
  <si>
    <t>DOD-1999-000000048</t>
  </si>
  <si>
    <t>DOD-2000-000000054</t>
  </si>
  <si>
    <t>DOD-2000-000000053</t>
  </si>
  <si>
    <t>DOD-2010-000000514</t>
  </si>
  <si>
    <t>DOD-2009-000000458</t>
  </si>
  <si>
    <t>DOD-2009-000000457</t>
  </si>
  <si>
    <t>DOD-2009-000000446</t>
  </si>
  <si>
    <t>DOD-2009-000000444</t>
  </si>
  <si>
    <t>DOD-2009-000000443</t>
  </si>
  <si>
    <t>DOD-2008-000000384</t>
  </si>
  <si>
    <t>DOD-2008-000000382</t>
  </si>
  <si>
    <t>DOD-2008-000000380</t>
  </si>
  <si>
    <t>DOD-2009-000037292</t>
  </si>
  <si>
    <t>DOD-2002-000000078</t>
  </si>
  <si>
    <t>DOD-2004-000000103</t>
  </si>
  <si>
    <t>DOD-2006-000000181</t>
  </si>
  <si>
    <t>DOD-2007-000000357</t>
  </si>
  <si>
    <t>DOD-2007-000000224</t>
  </si>
  <si>
    <t>DOD-2014-000000810</t>
  </si>
  <si>
    <t>DOD-2014-000000802</t>
  </si>
  <si>
    <t>DOD-2014-000000799</t>
  </si>
  <si>
    <t>DOD-2001-000000073</t>
  </si>
  <si>
    <t>USAHQ-2015-00002063</t>
  </si>
  <si>
    <t>DOD-2012-000000685</t>
  </si>
  <si>
    <t>DOD-2012-000000679</t>
  </si>
  <si>
    <t>DOD-2011-000000604</t>
  </si>
  <si>
    <t>DOD-2011-000000589</t>
  </si>
  <si>
    <t>DOD-2011-000000588</t>
  </si>
  <si>
    <t>DOD-2011-000000567</t>
  </si>
  <si>
    <t>DOD-2010-000000515</t>
  </si>
  <si>
    <t>DOD-2010-000000525</t>
  </si>
  <si>
    <t>DOD-2010-000000524</t>
  </si>
  <si>
    <t>DOD-2010-000000523</t>
  </si>
  <si>
    <t>DOD-2010-000000521</t>
  </si>
  <si>
    <t>DOD-2010-000000512</t>
  </si>
  <si>
    <t>DOD-2010-000000475</t>
  </si>
  <si>
    <t>DOD-2010-000000473</t>
  </si>
  <si>
    <t>DOD-2009-000000452</t>
  </si>
  <si>
    <t>DOD-2009-000000451</t>
  </si>
  <si>
    <t>DOD-2009-000000450</t>
  </si>
  <si>
    <t>DOD-2009-000000449</t>
  </si>
  <si>
    <t>DOD-2009-000000448</t>
  </si>
  <si>
    <t>DOD-2009-000000447</t>
  </si>
  <si>
    <t>DOD-2009-000000445</t>
  </si>
  <si>
    <t>DOD-2009-000000442</t>
  </si>
  <si>
    <t>DOD-2009-000000429</t>
  </si>
  <si>
    <t>DOD-2009-000000405</t>
  </si>
  <si>
    <t>DOD-2009-000000404</t>
  </si>
  <si>
    <t>DOD-2008-000000386</t>
  </si>
  <si>
    <t>DOD-2008-000000385</t>
  </si>
  <si>
    <t>DOD-2008-000000383</t>
  </si>
  <si>
    <t>DOD-2008-000000381</t>
  </si>
  <si>
    <t>DOD-2007-000000249</t>
  </si>
  <si>
    <t>DOD-2007-000000266</t>
  </si>
  <si>
    <t>DOD-1985-000000002</t>
  </si>
  <si>
    <t>DOD-1995-000000021</t>
  </si>
  <si>
    <t>DOD-1994-000000017</t>
  </si>
  <si>
    <t>DOD-1998-000000039</t>
  </si>
  <si>
    <t>DOD-1998-000000038</t>
  </si>
  <si>
    <t>DOD-2003-000000087</t>
  </si>
  <si>
    <t>DOD-2001-000000072</t>
  </si>
  <si>
    <t>DOD-2001-000000059</t>
  </si>
  <si>
    <t>DOD-2014-000000809</t>
  </si>
  <si>
    <t>DOD-2014-000000797</t>
  </si>
  <si>
    <t>DOD-2013-000000749</t>
  </si>
  <si>
    <t>USAHQ-2015-00002071</t>
  </si>
  <si>
    <t>USAHQ-2015-00002070</t>
  </si>
  <si>
    <t>USAHQ-2015-00002060</t>
  </si>
  <si>
    <t>USAHQ-2015-00002058</t>
  </si>
  <si>
    <t>USNNAVFC-2015-00005888</t>
  </si>
  <si>
    <t>DOD-2010-000000513</t>
  </si>
  <si>
    <t>DOD-2010-000000522</t>
  </si>
  <si>
    <t>DOD-2010-000000474</t>
  </si>
  <si>
    <t>DOD-2012-000000687</t>
  </si>
  <si>
    <t>DOD-2012-000000686</t>
  </si>
  <si>
    <t>DOD-2012-000000684</t>
  </si>
  <si>
    <t>DOD-2012-000000683</t>
  </si>
  <si>
    <t>DOD-2012-000000682</t>
  </si>
  <si>
    <t>DOD-2012-000000681</t>
  </si>
  <si>
    <t>DOD-2012-000000680</t>
  </si>
  <si>
    <t>DOD-2011-000000608</t>
  </si>
  <si>
    <t>DOD-2011-000000607</t>
  </si>
  <si>
    <t>DOD-2011-000000606</t>
  </si>
  <si>
    <t>DOD-2011-000000611</t>
  </si>
  <si>
    <t>DOD-2011-000000605</t>
  </si>
  <si>
    <t>DOD-2011-000000603</t>
  </si>
  <si>
    <t>DOD-2005-000000145</t>
  </si>
  <si>
    <t>DOD-2005-000000144</t>
  </si>
  <si>
    <t>DOD-2005-000000127</t>
  </si>
  <si>
    <t>DOD-2005-000000126</t>
  </si>
  <si>
    <t>DOD-2006-000000178</t>
  </si>
  <si>
    <t>DOD-2006-000000182</t>
  </si>
  <si>
    <t>DOD-2006-000000174</t>
  </si>
  <si>
    <t>DOD-2006-000000167</t>
  </si>
  <si>
    <t>DOD-2007-000000358</t>
  </si>
  <si>
    <t>DOD-2007-000000250</t>
  </si>
  <si>
    <t>DOD-2007-000000247</t>
  </si>
  <si>
    <t>DOD-2007-000000232</t>
  </si>
  <si>
    <t>DOD-2007-000000231</t>
  </si>
  <si>
    <t>DOD-2007-000000208</t>
  </si>
  <si>
    <t>DOD-2007-000000360</t>
  </si>
  <si>
    <t>DOD-2007-000000359</t>
  </si>
  <si>
    <t>DOD-2007-000000265</t>
  </si>
  <si>
    <t>DOD-2007-000000264</t>
  </si>
  <si>
    <t>DOD-2007-000000263</t>
  </si>
  <si>
    <t>DOD-2007-000000262</t>
  </si>
  <si>
    <t>DOD-2007-000000261</t>
  </si>
  <si>
    <t>DOD-2007-000000257</t>
  </si>
  <si>
    <t>FY17 Crediting Status Change</t>
  </si>
  <si>
    <t>FY18 Crediting Status Change</t>
  </si>
  <si>
    <t>FY19 Crediting Status Change</t>
  </si>
  <si>
    <t>Upload Status Change</t>
  </si>
  <si>
    <t>2017 Tracking ID Change</t>
  </si>
  <si>
    <t>2018 Tracking ID Change</t>
  </si>
  <si>
    <t>DoD BMP ID Change</t>
  </si>
  <si>
    <t>Contract No Change</t>
  </si>
  <si>
    <t>BMP Status Change</t>
  </si>
  <si>
    <t>Year Funded Change</t>
  </si>
  <si>
    <t>BMP Cost Change</t>
  </si>
  <si>
    <t>Date Installed Change</t>
  </si>
  <si>
    <t>BMP Name Change</t>
  </si>
  <si>
    <t>Pre-Phase 6 BMP Name Change</t>
  </si>
  <si>
    <t>Measurement Name Change</t>
  </si>
  <si>
    <t>Measurement Unit Change</t>
  </si>
  <si>
    <t>BMP Extent Change</t>
  </si>
  <si>
    <t>Impervious Acres Treated Change</t>
  </si>
  <si>
    <t>Runoff Treated (Acre-Feet) Change</t>
  </si>
  <si>
    <t>Practice Description Change</t>
  </si>
  <si>
    <t>County Change</t>
  </si>
  <si>
    <t>ToLocality Change</t>
  </si>
  <si>
    <t>HUC12 Change</t>
  </si>
  <si>
    <t>Latitude Change</t>
  </si>
  <si>
    <t>Longitude Change</t>
  </si>
  <si>
    <t>Land Use Selection Change</t>
  </si>
  <si>
    <t>Facility Name Change</t>
  </si>
  <si>
    <t>Contact Name Change</t>
  </si>
  <si>
    <t>Agency Name Change</t>
  </si>
  <si>
    <t>Inspection Date 1 Change</t>
  </si>
  <si>
    <t>Status 1 Change</t>
  </si>
  <si>
    <t>Inspect Maint Date 1 Change</t>
  </si>
  <si>
    <t>Inspection Date 2 Change</t>
  </si>
  <si>
    <t>Status 2 Change</t>
  </si>
  <si>
    <t>Inspect Maint Date 2 Change</t>
  </si>
  <si>
    <t>Inspection Date 3 Change</t>
  </si>
  <si>
    <t>Status 3 Change</t>
  </si>
  <si>
    <t>Inspect Maint Date 3 Change</t>
  </si>
  <si>
    <t>Inspection Date 4 Change</t>
  </si>
  <si>
    <t>Status 4 Change</t>
  </si>
  <si>
    <t>Inspect Maint Date 4 Change</t>
  </si>
  <si>
    <t>Inspection Date 5 Change</t>
  </si>
  <si>
    <t>Status 5 Change</t>
  </si>
  <si>
    <t>Inspect Maint Date 5 Change</t>
  </si>
  <si>
    <t>Comments Change</t>
  </si>
  <si>
    <t>Changes</t>
  </si>
  <si>
    <t>N/A</t>
  </si>
  <si>
    <t>GREEN</t>
  </si>
  <si>
    <t>FEET</t>
  </si>
  <si>
    <t>DoD</t>
  </si>
  <si>
    <t>RED</t>
  </si>
  <si>
    <t>LBS</t>
  </si>
  <si>
    <t>COUNT</t>
  </si>
  <si>
    <t>YELLOW</t>
  </si>
  <si>
    <t>BMP 2, 3, 4, 5 ACP4 - Bioretention/rain gardens - A/B soils, underdrain</t>
  </si>
  <si>
    <t>BMPs 2-5 combined because they are within same drainage area.  Runoff treated estimated by taking impervious acres x 0.083.</t>
  </si>
  <si>
    <t>DEP-2018-00026682</t>
  </si>
  <si>
    <t>PAFY1710</t>
  </si>
  <si>
    <t xml:space="preserve">Bioswale - Segments 3 &amp; 4  ACP4 </t>
  </si>
  <si>
    <t>Swale segments 1 and 2 drain to Bioretention BMP1 (above).  Area for this line includes only segments 3 and 4 (which do not drain to BMP 1).  Entire swale drainage area is pervious.</t>
  </si>
  <si>
    <t>Early Successional Habitat Development/Management</t>
  </si>
  <si>
    <t>Step</t>
  </si>
  <si>
    <t>Task</t>
  </si>
  <si>
    <t>Field</t>
  </si>
  <si>
    <t>Description</t>
  </si>
  <si>
    <t>Copy and Paste Notes</t>
  </si>
  <si>
    <t>Lookup Table Notes</t>
  </si>
  <si>
    <t>Column Rules</t>
  </si>
  <si>
    <t>Row Rules</t>
  </si>
  <si>
    <t>Enter Date Installed (mm/dd/yy).</t>
  </si>
  <si>
    <r>
      <t xml:space="preserve">A </t>
    </r>
    <r>
      <rPr>
        <b/>
        <sz val="11"/>
        <color theme="1"/>
        <rFont val="Calibri"/>
        <family val="2"/>
        <scheme val="minor"/>
      </rPr>
      <t>place holder</t>
    </r>
    <r>
      <rPr>
        <sz val="11"/>
        <color theme="1"/>
        <rFont val="Calibri"/>
        <family val="2"/>
        <scheme val="minor"/>
      </rPr>
      <t xml:space="preserve"> field reserved for data population during the BMP upload process. During the upload process this field will be used to indicatre valid and error records. </t>
    </r>
    <r>
      <rPr>
        <b/>
        <sz val="11"/>
        <color theme="1"/>
        <rFont val="Calibri"/>
        <family val="2"/>
        <scheme val="minor"/>
      </rPr>
      <t>Do not enter data into this field!</t>
    </r>
  </si>
  <si>
    <t>Note it is recommended that users enter values one by one as this is the best method of getting a successful upload into the BMP Data Upload Application. Copy and paste methods are not recommended, but the user can copy and paste records if they follow the rules listed below:</t>
  </si>
  <si>
    <t>Valid BMP Names can be found in the "BMP_Names" tab under column A.</t>
  </si>
  <si>
    <r>
      <rPr>
        <b/>
        <sz val="11"/>
        <color theme="1"/>
        <rFont val="Calibri"/>
        <family val="2"/>
        <scheme val="minor"/>
      </rPr>
      <t>Do not alter or move columns A-AL</t>
    </r>
    <r>
      <rPr>
        <sz val="11"/>
        <color theme="1"/>
        <rFont val="Calibri"/>
        <family val="2"/>
        <scheme val="minor"/>
      </rPr>
      <t>, if these columns are altered in anyway template upload will fail.</t>
    </r>
  </si>
  <si>
    <t>Do not allow blank rows to separate records. Empty rows will indicate the end of BMP records and rows after the blank row will not be uploaded to the BMP Data Upload Application.</t>
  </si>
  <si>
    <t>Select BMP Name from the drop down list. Only BMP Names in the list will be accepted by the BMP Data Upload Application.</t>
  </si>
  <si>
    <t>A place holder field reserved for data population during the BMP upload process. During the upload process this field will be used to add tracking IDs to records that have been successfully uploaded to the BMP Data Upload Application. Do not enter data into this field!</t>
  </si>
  <si>
    <t>Do not paste invalid values for: BMP Names, Measuremnt Names, Unit Names, Localities, ToLocalities, HUC12, and VAHU6. If invalid values are entered into those fields associated settings will be removed. Invalid fields will also be rejected upon BMP Data Upload Application upload.</t>
  </si>
  <si>
    <t>Valid Measurement Names corrisponding to valid BMP Names can be looked up in the "BMP Names" tab under columns B and C.</t>
  </si>
  <si>
    <r>
      <t xml:space="preserve">Users can add there own fields to the </t>
    </r>
    <r>
      <rPr>
        <b/>
        <sz val="11"/>
        <color theme="1"/>
        <rFont val="Calibri"/>
        <family val="2"/>
        <scheme val="minor"/>
      </rPr>
      <t>END</t>
    </r>
    <r>
      <rPr>
        <sz val="11"/>
        <color theme="1"/>
        <rFont val="Calibri"/>
        <family val="2"/>
        <scheme val="minor"/>
      </rPr>
      <t xml:space="preserve"> (</t>
    </r>
    <r>
      <rPr>
        <b/>
        <sz val="11"/>
        <color theme="1"/>
        <rFont val="Calibri"/>
        <family val="2"/>
        <scheme val="minor"/>
      </rPr>
      <t>after column AL</t>
    </r>
    <r>
      <rPr>
        <sz val="11"/>
        <color theme="1"/>
        <rFont val="Calibri"/>
        <family val="2"/>
        <scheme val="minor"/>
      </rPr>
      <t>) of the spreadsheet for personal notes or other individual needs.</t>
    </r>
  </si>
  <si>
    <t>After selecting a BMP Name, select a Measurement Name from the drop down list.</t>
  </si>
  <si>
    <t>BMP ID</t>
  </si>
  <si>
    <t>An optional field that allows users to enter unique IDs that they use to track BMPs outside of the BMP Data Upload Application.</t>
  </si>
  <si>
    <r>
      <rPr>
        <b/>
        <sz val="11"/>
        <color theme="1"/>
        <rFont val="Calibri"/>
        <family val="2"/>
        <scheme val="minor"/>
      </rPr>
      <t>DO NOT PASTE  in INVALID BMP NAMES!</t>
    </r>
    <r>
      <rPr>
        <sz val="11"/>
        <color theme="1"/>
        <rFont val="Calibri"/>
        <family val="2"/>
        <scheme val="minor"/>
      </rPr>
      <t xml:space="preserve"> Pasting an invalid BMP Name will cause all dependent fuctionallity for Measurement Name, Measurement Unit, Default Land Use and Selected Land Use to be removed from the template. </t>
    </r>
  </si>
  <si>
    <t xml:space="preserve">Valid Measurement Units corrisponding to valid Measurement Names can be looked up in the "Measures" tab under columns A and B. </t>
  </si>
  <si>
    <t>Enter BMP Extent</t>
  </si>
  <si>
    <r>
      <t xml:space="preserve">An </t>
    </r>
    <r>
      <rPr>
        <b/>
        <sz val="11"/>
        <color theme="1"/>
        <rFont val="Calibri"/>
        <family val="2"/>
        <scheme val="minor"/>
      </rPr>
      <t>optional</t>
    </r>
    <r>
      <rPr>
        <sz val="11"/>
        <color theme="1"/>
        <rFont val="Calibri"/>
        <family val="2"/>
        <scheme val="minor"/>
      </rPr>
      <t xml:space="preserve"> field that allows users to enter contract numbers related to BMPs.</t>
    </r>
  </si>
  <si>
    <t>Users can paste in BMP Names successfully as long as the names match the list indicated in the "BMP_Names" tab in column A. Related functionality in the Measurement Name, Measurement Unit, Default Land Use and Selected Land Use fields will still function properly.</t>
  </si>
  <si>
    <t>Look up values for the Localities and ToLocalities fields can be found in the "Localities" tab under column A.</t>
  </si>
  <si>
    <t>Enter one locational field: Locality, HUC12, VAHU6, or Lat &amp; Long</t>
  </si>
  <si>
    <r>
      <t xml:space="preserve">A </t>
    </r>
    <r>
      <rPr>
        <b/>
        <sz val="11"/>
        <color theme="1"/>
        <rFont val="Calibri"/>
        <family val="2"/>
        <scheme val="minor"/>
      </rPr>
      <t>required</t>
    </r>
    <r>
      <rPr>
        <sz val="11"/>
        <color theme="1"/>
        <rFont val="Calibri"/>
        <family val="2"/>
        <scheme val="minor"/>
      </rPr>
      <t xml:space="preserve"> field, used to indicate the date installed of the BMP. (mm/dd/yy)</t>
    </r>
  </si>
  <si>
    <t>Users can paste in Measurement Names if the measurement name corrisponds to a valid BMP name. Valid options for Measurement Names can be looked up in the "BMP_Names" tab in columns B and C.</t>
  </si>
  <si>
    <t>Look up values for the HUC12 field can be found in the HUCS tab under column B.</t>
  </si>
  <si>
    <t>If there is no default land use populated or additional land use data is needed select land use from the selected land use drop down.</t>
  </si>
  <si>
    <r>
      <t xml:space="preserve">A </t>
    </r>
    <r>
      <rPr>
        <b/>
        <sz val="11"/>
        <color theme="1"/>
        <rFont val="Calibri"/>
        <family val="2"/>
        <scheme val="minor"/>
      </rPr>
      <t>required</t>
    </r>
    <r>
      <rPr>
        <sz val="11"/>
        <color theme="1"/>
        <rFont val="Calibri"/>
        <family val="2"/>
        <scheme val="minor"/>
      </rPr>
      <t xml:space="preserve"> field, used to indicate the name or type of the BMP. Users must select a valid BMP name from the field drop down, valid names can also be looked up in the </t>
    </r>
    <r>
      <rPr>
        <sz val="11"/>
        <rFont val="Calibri"/>
        <family val="2"/>
        <scheme val="minor"/>
      </rPr>
      <t>BMP Names tab under column A</t>
    </r>
    <r>
      <rPr>
        <sz val="11"/>
        <color theme="1"/>
        <rFont val="Calibri"/>
        <family val="2"/>
        <scheme val="minor"/>
      </rPr>
      <t>.</t>
    </r>
  </si>
  <si>
    <t>The Locality and ToLocality drop downs can have values pasted in if they match the exceptable values found in the "Localities" tab in column A.</t>
  </si>
  <si>
    <t>Look up values for the VAHU6 field can be found in the "HUCS" tab under column A.</t>
  </si>
  <si>
    <t>If inspection dates are entered, indicate PASS or FAIL in the corrisponding status column.</t>
  </si>
  <si>
    <r>
      <t xml:space="preserve">A </t>
    </r>
    <r>
      <rPr>
        <b/>
        <sz val="11"/>
        <color theme="1"/>
        <rFont val="Calibri"/>
        <family val="2"/>
        <scheme val="minor"/>
      </rPr>
      <t>required</t>
    </r>
    <r>
      <rPr>
        <sz val="11"/>
        <color theme="1"/>
        <rFont val="Calibri"/>
        <family val="2"/>
        <scheme val="minor"/>
      </rPr>
      <t xml:space="preserve"> field, used to indicate the measurement method used with the BMP. After entering a valid BMP name users must select a valid measement name  from the field drop down, valid measurement names can also be looked up in the </t>
    </r>
    <r>
      <rPr>
        <sz val="11"/>
        <rFont val="Calibri"/>
        <family val="2"/>
        <scheme val="minor"/>
      </rPr>
      <t>BMP Names tab under columns B and C</t>
    </r>
    <r>
      <rPr>
        <sz val="11"/>
        <color theme="1"/>
        <rFont val="Calibri"/>
        <family val="2"/>
        <scheme val="minor"/>
      </rPr>
      <t>.</t>
    </r>
  </si>
  <si>
    <t>The HUC12 drop down can have values pasted in if they match the acceptable values found in the "HUCS" tab in column B.</t>
  </si>
  <si>
    <t xml:space="preserve">Valid Default Land Use values corrisponding to valid BMP Names can be looked up in the "LandUse" tab under columns A and B. </t>
  </si>
  <si>
    <t>If inspection status = FAIL, enter corrisponding Inspect Maint Date.</t>
  </si>
  <si>
    <r>
      <t xml:space="preserve">A </t>
    </r>
    <r>
      <rPr>
        <b/>
        <sz val="11"/>
        <color theme="1"/>
        <rFont val="Calibri"/>
        <family val="2"/>
        <scheme val="minor"/>
      </rPr>
      <t>required</t>
    </r>
    <r>
      <rPr>
        <sz val="11"/>
        <color theme="1"/>
        <rFont val="Calibri"/>
        <family val="2"/>
        <scheme val="minor"/>
      </rPr>
      <t xml:space="preserve"> field, used to indicate the appropraite measurement unit corrisponding to the measurement name. Users do not have to fill out this field directly, users must populate a valid BMP name and measurement name to autopopulate the measurement unit. Measurement Units can be looked up in the Measures tab using columns A and B.</t>
    </r>
  </si>
  <si>
    <t>The VAHU6 drop down can have values pasted in if they match the acceptable values found in the "HUCS" tab in column A.</t>
  </si>
  <si>
    <t xml:space="preserve">Valid Default Land Use values corrisponding to valid BMP Names can be looked up in the "LandUse" tab under column C. </t>
  </si>
  <si>
    <t>Enter all other optional data.</t>
  </si>
  <si>
    <r>
      <t xml:space="preserve">A </t>
    </r>
    <r>
      <rPr>
        <b/>
        <sz val="11"/>
        <color theme="1"/>
        <rFont val="Calibri"/>
        <family val="2"/>
        <scheme val="minor"/>
      </rPr>
      <t>required</t>
    </r>
    <r>
      <rPr>
        <sz val="11"/>
        <color theme="1"/>
        <rFont val="Calibri"/>
        <family val="2"/>
        <scheme val="minor"/>
      </rPr>
      <t xml:space="preserve"> field, used to quanititativly indicate the extent of the BMP. User must manually enter data into this field. </t>
    </r>
  </si>
  <si>
    <t>Note</t>
  </si>
  <si>
    <t>Do not add apostrophes to the beginning of any values entered into data cells. Entering an apostrophe as the first character in a required field will result in an upload error.</t>
  </si>
  <si>
    <r>
      <t xml:space="preserve">An </t>
    </r>
    <r>
      <rPr>
        <b/>
        <sz val="11"/>
        <color theme="1"/>
        <rFont val="Calibri"/>
        <family val="2"/>
        <scheme val="minor"/>
      </rPr>
      <t>optional</t>
    </r>
    <r>
      <rPr>
        <sz val="11"/>
        <color theme="1"/>
        <rFont val="Calibri"/>
        <family val="2"/>
        <scheme val="minor"/>
      </rPr>
      <t xml:space="preserve"> field that allows users to enter the amount of impervious acres treated by the BMP.</t>
    </r>
  </si>
  <si>
    <r>
      <t xml:space="preserve">An </t>
    </r>
    <r>
      <rPr>
        <b/>
        <sz val="11"/>
        <color theme="1"/>
        <rFont val="Calibri"/>
        <family val="2"/>
        <scheme val="minor"/>
      </rPr>
      <t>optional</t>
    </r>
    <r>
      <rPr>
        <sz val="11"/>
        <color theme="1"/>
        <rFont val="Calibri"/>
        <family val="2"/>
        <scheme val="minor"/>
      </rPr>
      <t xml:space="preserve"> field that allows users to enter the amount of runoff treated by the BMP in Acre-Feet.</t>
    </r>
  </si>
  <si>
    <r>
      <t xml:space="preserve">An </t>
    </r>
    <r>
      <rPr>
        <b/>
        <sz val="11"/>
        <color theme="1"/>
        <rFont val="Calibri"/>
        <family val="2"/>
        <scheme val="minor"/>
      </rPr>
      <t>optional</t>
    </r>
    <r>
      <rPr>
        <sz val="11"/>
        <color theme="1"/>
        <rFont val="Calibri"/>
        <family val="2"/>
        <scheme val="minor"/>
      </rPr>
      <t xml:space="preserve"> field that allows users to enter any comments or extra descriptions related to the BMP.</t>
    </r>
  </si>
  <si>
    <t>Locality</t>
  </si>
  <si>
    <r>
      <t xml:space="preserve">A </t>
    </r>
    <r>
      <rPr>
        <b/>
        <sz val="11"/>
        <color theme="1"/>
        <rFont val="Calibri"/>
        <family val="2"/>
        <scheme val="minor"/>
      </rPr>
      <t>conditionally required</t>
    </r>
    <r>
      <rPr>
        <sz val="11"/>
        <color theme="1"/>
        <rFont val="Calibri"/>
        <family val="2"/>
        <scheme val="minor"/>
      </rPr>
      <t xml:space="preserve"> field, if no other localtiy fields are populated (HUC12, VAHU6, Lat &amp; Long). Users can select a valid locality name from the field drop down or lookup a valid locality in the </t>
    </r>
    <r>
      <rPr>
        <sz val="11"/>
        <rFont val="Calibri"/>
        <family val="2"/>
        <scheme val="minor"/>
      </rPr>
      <t>locality tab under column A</t>
    </r>
    <r>
      <rPr>
        <sz val="11"/>
        <color theme="1"/>
        <rFont val="Calibri"/>
        <family val="2"/>
        <scheme val="minor"/>
      </rPr>
      <t>.</t>
    </r>
  </si>
  <si>
    <r>
      <t xml:space="preserve">A </t>
    </r>
    <r>
      <rPr>
        <b/>
        <sz val="11"/>
        <color theme="1"/>
        <rFont val="Calibri"/>
        <family val="2"/>
        <scheme val="minor"/>
      </rPr>
      <t>conditionally required</t>
    </r>
    <r>
      <rPr>
        <sz val="11"/>
        <color theme="1"/>
        <rFont val="Calibri"/>
        <family val="2"/>
        <scheme val="minor"/>
      </rPr>
      <t xml:space="preserve"> field, if manure transport is the BMP name users must indicate a ToLocality or destination. Users can select a valid locality name from the field drop down or lookup a valid locality in the </t>
    </r>
    <r>
      <rPr>
        <sz val="11"/>
        <rFont val="Calibri"/>
        <family val="2"/>
        <scheme val="minor"/>
      </rPr>
      <t>locality tab under column A</t>
    </r>
    <r>
      <rPr>
        <sz val="11"/>
        <color theme="1"/>
        <rFont val="Calibri"/>
        <family val="2"/>
        <scheme val="minor"/>
      </rPr>
      <t>.</t>
    </r>
  </si>
  <si>
    <r>
      <t xml:space="preserve">A </t>
    </r>
    <r>
      <rPr>
        <b/>
        <sz val="11"/>
        <color theme="1"/>
        <rFont val="Calibri"/>
        <family val="2"/>
        <scheme val="minor"/>
      </rPr>
      <t>conditionally required</t>
    </r>
    <r>
      <rPr>
        <sz val="11"/>
        <color theme="1"/>
        <rFont val="Calibri"/>
        <family val="2"/>
        <scheme val="minor"/>
      </rPr>
      <t xml:space="preserve"> field, if no other localtiy fields are populated (Locality, VAHU6, Lat &amp; Long).  Users can select a valid HUC12 name from the field drop down or lookup a valid HUC12 in the HUCS </t>
    </r>
    <r>
      <rPr>
        <sz val="11"/>
        <rFont val="Calibri"/>
        <family val="2"/>
        <scheme val="minor"/>
      </rPr>
      <t>tab under column B</t>
    </r>
    <r>
      <rPr>
        <sz val="11"/>
        <color theme="1"/>
        <rFont val="Calibri"/>
        <family val="2"/>
        <scheme val="minor"/>
      </rPr>
      <t>.</t>
    </r>
  </si>
  <si>
    <t>VAHU6</t>
  </si>
  <si>
    <r>
      <t xml:space="preserve">A </t>
    </r>
    <r>
      <rPr>
        <b/>
        <sz val="11"/>
        <color theme="1"/>
        <rFont val="Calibri"/>
        <family val="2"/>
        <scheme val="minor"/>
      </rPr>
      <t>conditionally required</t>
    </r>
    <r>
      <rPr>
        <sz val="11"/>
        <color theme="1"/>
        <rFont val="Calibri"/>
        <family val="2"/>
        <scheme val="minor"/>
      </rPr>
      <t xml:space="preserve"> field, if no other localtiy fields are populated (Locality, VAHU6, Lat &amp; Long).  Users can select a valid VAHU6 name from the field drop down or lookup a valid VAHU6 in the</t>
    </r>
    <r>
      <rPr>
        <sz val="11"/>
        <rFont val="Calibri"/>
        <family val="2"/>
        <scheme val="minor"/>
      </rPr>
      <t xml:space="preserve"> HUCS tab under column A</t>
    </r>
    <r>
      <rPr>
        <sz val="11"/>
        <color theme="1"/>
        <rFont val="Calibri"/>
        <family val="2"/>
        <scheme val="minor"/>
      </rPr>
      <t>.</t>
    </r>
  </si>
  <si>
    <r>
      <t xml:space="preserve">A </t>
    </r>
    <r>
      <rPr>
        <b/>
        <sz val="11"/>
        <color theme="1"/>
        <rFont val="Calibri"/>
        <family val="2"/>
        <scheme val="minor"/>
      </rPr>
      <t>conditionally required</t>
    </r>
    <r>
      <rPr>
        <sz val="11"/>
        <color theme="1"/>
        <rFont val="Calibri"/>
        <family val="2"/>
        <scheme val="minor"/>
      </rPr>
      <t xml:space="preserve"> field, if no other localtiy fields are populated (Locality, VAHU6, HUC12) longitude and latitude fields must be populated. Field must be populated with Decimal Degrees (ex, 35.458963).</t>
    </r>
  </si>
  <si>
    <r>
      <t xml:space="preserve">A </t>
    </r>
    <r>
      <rPr>
        <b/>
        <sz val="11"/>
        <color theme="1"/>
        <rFont val="Calibri"/>
        <family val="2"/>
        <scheme val="minor"/>
      </rPr>
      <t>conditionally required</t>
    </r>
    <r>
      <rPr>
        <sz val="11"/>
        <color theme="1"/>
        <rFont val="Calibri"/>
        <family val="2"/>
        <scheme val="minor"/>
      </rPr>
      <t xml:space="preserve"> field, if no other localtiy fields are populated (Locality, VAHU6, HUC12) longitude and latitude fields must be populated. Field must be populated with Decimal Degrees (ex, -70.458963).  </t>
    </r>
  </si>
  <si>
    <t>Default Land Use</t>
  </si>
  <si>
    <r>
      <t xml:space="preserve">A </t>
    </r>
    <r>
      <rPr>
        <b/>
        <sz val="11"/>
        <color theme="1"/>
        <rFont val="Calibri"/>
        <family val="2"/>
        <scheme val="minor"/>
      </rPr>
      <t>conditionally required</t>
    </r>
    <r>
      <rPr>
        <sz val="11"/>
        <color theme="1"/>
        <rFont val="Calibri"/>
        <family val="2"/>
        <scheme val="minor"/>
      </rPr>
      <t xml:space="preserve"> field, if the land use selected field is not populated. Used to indicate the appropraite land use corrisponding to the BMP name. Users do not have to fill out this field directly, users must populate a valid BMP name and the default land use will be autopopulated.</t>
    </r>
  </si>
  <si>
    <r>
      <t xml:space="preserve">A </t>
    </r>
    <r>
      <rPr>
        <b/>
        <sz val="11"/>
        <color theme="1"/>
        <rFont val="Calibri"/>
        <family val="2"/>
        <scheme val="minor"/>
      </rPr>
      <t>conditionally required</t>
    </r>
    <r>
      <rPr>
        <sz val="11"/>
        <color theme="1"/>
        <rFont val="Calibri"/>
        <family val="2"/>
        <scheme val="minor"/>
      </rPr>
      <t xml:space="preserve"> field, if the default land use field is not populated. Users can selected a land use using the field drop down and users can also lookup valid selected land uses in the LandUse tab under column C.</t>
    </r>
  </si>
  <si>
    <r>
      <t xml:space="preserve">An </t>
    </r>
    <r>
      <rPr>
        <b/>
        <sz val="11"/>
        <color theme="1"/>
        <rFont val="Calibri"/>
        <family val="2"/>
        <scheme val="minor"/>
      </rPr>
      <t>optional</t>
    </r>
    <r>
      <rPr>
        <sz val="11"/>
        <color theme="1"/>
        <rFont val="Calibri"/>
        <family val="2"/>
        <scheme val="minor"/>
      </rPr>
      <t xml:space="preserve"> field that allows users to enter a facility name related to the BMP.</t>
    </r>
  </si>
  <si>
    <r>
      <t xml:space="preserve">An </t>
    </r>
    <r>
      <rPr>
        <b/>
        <sz val="11"/>
        <color theme="1"/>
        <rFont val="Calibri"/>
        <family val="2"/>
        <scheme val="minor"/>
      </rPr>
      <t>optional</t>
    </r>
    <r>
      <rPr>
        <sz val="11"/>
        <color theme="1"/>
        <rFont val="Calibri"/>
        <family val="2"/>
        <scheme val="minor"/>
      </rPr>
      <t xml:space="preserve"> field that allows users to enter a contact name related to the BMP.</t>
    </r>
  </si>
  <si>
    <r>
      <t xml:space="preserve">An </t>
    </r>
    <r>
      <rPr>
        <b/>
        <sz val="11"/>
        <color theme="1"/>
        <rFont val="Calibri"/>
        <family val="2"/>
        <scheme val="minor"/>
      </rPr>
      <t>optional</t>
    </r>
    <r>
      <rPr>
        <sz val="11"/>
        <color theme="1"/>
        <rFont val="Calibri"/>
        <family val="2"/>
        <scheme val="minor"/>
      </rPr>
      <t xml:space="preserve"> field that allows users to enter an agency name related to the BMP.</t>
    </r>
  </si>
  <si>
    <t>Inspection Date 1-5</t>
  </si>
  <si>
    <r>
      <t xml:space="preserve">An </t>
    </r>
    <r>
      <rPr>
        <b/>
        <sz val="11"/>
        <color theme="1"/>
        <rFont val="Calibri"/>
        <family val="2"/>
        <scheme val="minor"/>
      </rPr>
      <t>optional</t>
    </r>
    <r>
      <rPr>
        <sz val="11"/>
        <color theme="1"/>
        <rFont val="Calibri"/>
        <family val="2"/>
        <scheme val="minor"/>
      </rPr>
      <t xml:space="preserve"> field that allows users to enter an inspection date related to the BMP.</t>
    </r>
  </si>
  <si>
    <t>Status 1-5</t>
  </si>
  <si>
    <r>
      <t xml:space="preserve">A </t>
    </r>
    <r>
      <rPr>
        <b/>
        <sz val="11"/>
        <color theme="1"/>
        <rFont val="Calibri"/>
        <family val="2"/>
        <scheme val="minor"/>
      </rPr>
      <t>conditionally required</t>
    </r>
    <r>
      <rPr>
        <sz val="11"/>
        <color theme="1"/>
        <rFont val="Calibri"/>
        <family val="2"/>
        <scheme val="minor"/>
      </rPr>
      <t xml:space="preserve"> field, if corrisponding inspection date is populated users must indicate if the inspection passed or failed.</t>
    </r>
  </si>
  <si>
    <t>Inspect Maint Date 1-5</t>
  </si>
  <si>
    <r>
      <t xml:space="preserve">A </t>
    </r>
    <r>
      <rPr>
        <b/>
        <sz val="11"/>
        <color theme="1"/>
        <rFont val="Calibri"/>
        <family val="2"/>
        <scheme val="minor"/>
      </rPr>
      <t>conditionally required</t>
    </r>
    <r>
      <rPr>
        <sz val="11"/>
        <color theme="1"/>
        <rFont val="Calibri"/>
        <family val="2"/>
        <scheme val="minor"/>
      </rPr>
      <t xml:space="preserve"> field, if corrisponding status is "FAIL" users must indicate the date of corrective maintenance.</t>
    </r>
  </si>
  <si>
    <t>Developed or Natural BMP?</t>
  </si>
  <si>
    <t>RR/ST BMP</t>
  </si>
  <si>
    <t>Credit Duration</t>
  </si>
  <si>
    <t>Earliest Date</t>
  </si>
  <si>
    <t>Concat</t>
  </si>
  <si>
    <t>Unit Name</t>
  </si>
  <si>
    <t>Advanced Grey Infrastructure Nutrient Discovery Program</t>
  </si>
  <si>
    <t>Y</t>
  </si>
  <si>
    <t>N</t>
  </si>
  <si>
    <t>Biofiltration</t>
  </si>
  <si>
    <t>No. Systems</t>
  </si>
  <si>
    <t>Dry Well</t>
  </si>
  <si>
    <t>Number</t>
  </si>
  <si>
    <t>Erosion and Sediment Control Level 1</t>
  </si>
  <si>
    <t>Stormwater Reduction Volume</t>
  </si>
  <si>
    <t>GALS</t>
  </si>
  <si>
    <t>Erosion and Sediment Control Level 2</t>
  </si>
  <si>
    <t>Erosion and Sediment Control Level 3</t>
  </si>
  <si>
    <t>Impervious Contributing Area</t>
  </si>
  <si>
    <t>Floating Treatment Wetland 2</t>
  </si>
  <si>
    <t>Floating Treatment Wetland 3</t>
  </si>
  <si>
    <t>Floating Treatment Wetland 4</t>
  </si>
  <si>
    <t>Floating Treatment Wetland 5</t>
  </si>
  <si>
    <t>Floodplain Restoration</t>
  </si>
  <si>
    <t>Impervious Disconnection</t>
  </si>
  <si>
    <t>Disturbed Area</t>
  </si>
  <si>
    <t>Percent</t>
  </si>
  <si>
    <t>PERCENT</t>
  </si>
  <si>
    <t>Land Reclamation, Abandoned Mined Land</t>
  </si>
  <si>
    <t>Monitored Non-Tidal Algal Flow-way</t>
  </si>
  <si>
    <t>Monitored Tidal Algal Flow-way</t>
  </si>
  <si>
    <t>Narrow Urban Forest Buffer</t>
  </si>
  <si>
    <t>New Runoff Reduction</t>
  </si>
  <si>
    <t>Non-Tidal Algal Flow-way</t>
  </si>
  <si>
    <t>Proprietary Stormwater Treatment Device</t>
  </si>
  <si>
    <t>Retrofit Runoff Reduction</t>
  </si>
  <si>
    <t>Retrofit Stormwater Treatment</t>
  </si>
  <si>
    <t>Stream Channel Stabilization</t>
  </si>
  <si>
    <t>Forest Conservation</t>
  </si>
  <si>
    <t>Stream Improvement for Fish Habitat</t>
  </si>
  <si>
    <t>Impervious Acres</t>
  </si>
  <si>
    <t>Stream Restoration</t>
  </si>
  <si>
    <t>AC</t>
  </si>
  <si>
    <t>Stream Restoration Urban</t>
  </si>
  <si>
    <t>Streambank Restoration</t>
  </si>
  <si>
    <t>Streambank Stabilization</t>
  </si>
  <si>
    <t>Street Cleaning Practice 1</t>
  </si>
  <si>
    <t>Street Cleaning Practice 10</t>
  </si>
  <si>
    <t>Street Cleaning Practice 11</t>
  </si>
  <si>
    <t>Street Cleaning Practice 2</t>
  </si>
  <si>
    <t>Street Cleaning Practice 3</t>
  </si>
  <si>
    <t>Street Cleaning Practice 4</t>
  </si>
  <si>
    <t>Street Cleaning Practice 5</t>
  </si>
  <si>
    <t>Street Cleaning Practice 6</t>
  </si>
  <si>
    <t>Street Cleaning Practice 7</t>
  </si>
  <si>
    <t>Street Cleaning Practice 8</t>
  </si>
  <si>
    <t>TN</t>
  </si>
  <si>
    <t>Street Cleaning Practice 9</t>
  </si>
  <si>
    <t>TP</t>
  </si>
  <si>
    <t>Surface Sand Filter</t>
  </si>
  <si>
    <t>Tidal Algal Flow-way</t>
  </si>
  <si>
    <t>Urban Filter Strip Runoff Reduction</t>
  </si>
  <si>
    <t>Urban Filter Strip Storwater Treatment</t>
  </si>
  <si>
    <t>Length</t>
  </si>
  <si>
    <t>Width</t>
  </si>
  <si>
    <t>Urban Grass Buffer</t>
  </si>
  <si>
    <t>Impervious Area</t>
  </si>
  <si>
    <t>Urban Infiltration Practices</t>
  </si>
  <si>
    <t>Volume</t>
  </si>
  <si>
    <t>ACRE-FEET</t>
  </si>
  <si>
    <t>Urban Shoreline Management</t>
  </si>
  <si>
    <t>Urban Shoreline Non-Vegetated</t>
  </si>
  <si>
    <t>Urban Shoreline Vegetated</t>
  </si>
  <si>
    <t>Vegetated Treatment Area</t>
  </si>
  <si>
    <t>Permeable Pavement w/ Sand, Veg. - A/B soils, no underdrain</t>
  </si>
  <si>
    <t>Wet Extended Detention</t>
  </si>
  <si>
    <t>Permeable Pavement w/ Sand, Veg. - A/B soils, underdrain</t>
  </si>
  <si>
    <t>Permeable Pavement w/ Sand, Veg. - C/D soils, underdrain</t>
  </si>
  <si>
    <t>Permeable Pavement w/o Sand, Veg. - A/B soils, no underdrain</t>
  </si>
  <si>
    <t>Wet Swale</t>
  </si>
  <si>
    <t>Permeable Pavement w/o Sand, Veg. - A/B soils, underdrain</t>
  </si>
  <si>
    <t>Wetland Functional Gains - Enhanced</t>
  </si>
  <si>
    <t>Wetland Rehabilitation</t>
  </si>
  <si>
    <t>Ag Shoreline Management</t>
  </si>
  <si>
    <t>Ag Shoreline Non-Vegetated</t>
  </si>
  <si>
    <t>Ag Shoreline Vegetated</t>
  </si>
  <si>
    <t>Agricultural Energy Management Plan, Headquarters - Written</t>
  </si>
  <si>
    <t>Alternative Crop/Switchgrass RI</t>
  </si>
  <si>
    <t>Alternative Crops</t>
  </si>
  <si>
    <t>Alternative Water System</t>
  </si>
  <si>
    <t>Amendments for the Treatment of Agricultural Waste</t>
  </si>
  <si>
    <t>Animal Compost Structure RI</t>
  </si>
  <si>
    <t>Animal Mortality Facility</t>
  </si>
  <si>
    <t>Animal Trails and Walkways</t>
  </si>
  <si>
    <t>Animal Waste Management Systems (All Types)</t>
  </si>
  <si>
    <t>Barnyard Clean Water Diversion RI</t>
  </si>
  <si>
    <t>Barnyard Runoff Controls</t>
  </si>
  <si>
    <t>Brush Management</t>
  </si>
  <si>
    <t>Combustion System Improvement</t>
  </si>
  <si>
    <t>Commodity Cover Crop- Early</t>
  </si>
  <si>
    <t>Area Restored</t>
  </si>
  <si>
    <t>Commodity Cover Crop- Standard</t>
  </si>
  <si>
    <t>Composter Facilities</t>
  </si>
  <si>
    <t>Length Restored</t>
  </si>
  <si>
    <t>Composting Facility</t>
  </si>
  <si>
    <t>Protocol 1 TN</t>
  </si>
  <si>
    <t>Comprehensive Nutrient Management Plan</t>
  </si>
  <si>
    <t>Protocol 1 TP</t>
  </si>
  <si>
    <t>Comprehensive Nutrient Management Plan - Applied</t>
  </si>
  <si>
    <t>Protocol 1 TSS</t>
  </si>
  <si>
    <t>Comprehensive Nutrient Mgt Plan</t>
  </si>
  <si>
    <t>Protocol 2 TN</t>
  </si>
  <si>
    <t>Concrete pads</t>
  </si>
  <si>
    <t>Protocol 3 TN</t>
  </si>
  <si>
    <t>Conservation Cover</t>
  </si>
  <si>
    <t>Protocol 3 TP</t>
  </si>
  <si>
    <t>Conservation Crop Rotation</t>
  </si>
  <si>
    <t>Protocol 3 TSS</t>
  </si>
  <si>
    <t>Conservation Plans</t>
  </si>
  <si>
    <t>Linear Feet</t>
  </si>
  <si>
    <t>Conservation Plans/SCWQP</t>
  </si>
  <si>
    <t>Conservation Tillage</t>
  </si>
  <si>
    <t>Streambank Length</t>
  </si>
  <si>
    <t>Constructed Wetland Elevated Mound</t>
  </si>
  <si>
    <t>curb lane miles</t>
  </si>
  <si>
    <t>MILES</t>
  </si>
  <si>
    <t>Constructed Wetland Septic</t>
  </si>
  <si>
    <t>Constructed Wetland Shallow Pressure</t>
  </si>
  <si>
    <t>Contour Buffer Strips</t>
  </si>
  <si>
    <t>Contour Farming</t>
  </si>
  <si>
    <t>Contour Orchard and Other Fruit Area</t>
  </si>
  <si>
    <t>Conversion to Hayland RI</t>
  </si>
  <si>
    <t>Conversion to Pasture RI</t>
  </si>
  <si>
    <t>Cover Crop</t>
  </si>
  <si>
    <t>Cover Crops</t>
  </si>
  <si>
    <t>Cover Crops - Early Planted Rye</t>
  </si>
  <si>
    <t>Cover Crops - Early Planting</t>
  </si>
  <si>
    <t>Cover Crops - Harvestable</t>
  </si>
  <si>
    <t>Cover Crops - Legume</t>
  </si>
  <si>
    <t>Cover Crops - Rye</t>
  </si>
  <si>
    <t>Cover Crops - Wheat</t>
  </si>
  <si>
    <t>Cover Crops- Early Planting</t>
  </si>
  <si>
    <t>CREP Riparian Forest Buffer</t>
  </si>
  <si>
    <t>CREP Wetland Restoration</t>
  </si>
  <si>
    <t>CREP Wildlife Habitat</t>
  </si>
  <si>
    <t>Critical Area Planting</t>
  </si>
  <si>
    <t>Cropland Irrigation Management</t>
  </si>
  <si>
    <t>D&amp;G Road - E&amp;S Control and Outlets</t>
  </si>
  <si>
    <t>D&amp;G Road - Outlets Only</t>
  </si>
  <si>
    <t>D&amp;G Road - Surface Aggregate and Raised Roadbed</t>
  </si>
  <si>
    <t>Dairy Manure Incorporation</t>
  </si>
  <si>
    <t>Dead Bird Composting Facility</t>
  </si>
  <si>
    <t>Diversion</t>
  </si>
  <si>
    <t>Impervious Area Treated</t>
  </si>
  <si>
    <t>Dry Waste Storage Structure RI</t>
  </si>
  <si>
    <t>Establishment of permanent introduced grasses and legumes</t>
  </si>
  <si>
    <t>Exclusion Fence with Forest Buffer</t>
  </si>
  <si>
    <t>Exclusion Fence with Forest Buffer RI</t>
  </si>
  <si>
    <t>Exclusion Fence with Grass Buffer</t>
  </si>
  <si>
    <t>Exclusion Fence with Grass Buffer RI</t>
  </si>
  <si>
    <t>Exclusion Fence with Narrow Forest Buffer</t>
  </si>
  <si>
    <t>Buffer Length</t>
  </si>
  <si>
    <t>Exclusion Fence with Narrow Forest Buffer RI</t>
  </si>
  <si>
    <t>Impervious Area Planted</t>
  </si>
  <si>
    <t>Exclusion Fence with Narrow Grass Buffer</t>
  </si>
  <si>
    <t>Exclusion Fence with Narrow Grass Buffer RI</t>
  </si>
  <si>
    <t>Extension of CREP Watering System</t>
  </si>
  <si>
    <t>FARMSTEAD ENERGY IMPROVEMENT</t>
  </si>
  <si>
    <t>Feed Management</t>
  </si>
  <si>
    <t>Fence</t>
  </si>
  <si>
    <t>FT^SQ</t>
  </si>
  <si>
    <t>Fencing</t>
  </si>
  <si>
    <t>Drainage Area for practice using sand</t>
  </si>
  <si>
    <t>Field Border</t>
  </si>
  <si>
    <t>High Risk</t>
  </si>
  <si>
    <t>Low Risk</t>
  </si>
  <si>
    <t>Filter strips</t>
  </si>
  <si>
    <t>Maryland Commercial Applicator</t>
  </si>
  <si>
    <t>Firebreak</t>
  </si>
  <si>
    <t>Maryland DIY Applicator</t>
  </si>
  <si>
    <t>Forage and Biomass Planting</t>
  </si>
  <si>
    <t>Forest Buffer on Watercourse RI</t>
  </si>
  <si>
    <t>Forest Buffers</t>
  </si>
  <si>
    <t>Forest Nutrient Exclusion Area on Watercourse Narrow RI</t>
  </si>
  <si>
    <t>Grade Stabilization Structure</t>
  </si>
  <si>
    <t>Grass Buffer on Watercourse RI</t>
  </si>
  <si>
    <t>Grass Buffer Strip</t>
  </si>
  <si>
    <t>Grass Buffers</t>
  </si>
  <si>
    <t>Grass Filter Strips</t>
  </si>
  <si>
    <t>Grass Nutrient Exclusion Area on Watercourse Narrow RI</t>
  </si>
  <si>
    <t>Grassed Waterway</t>
  </si>
  <si>
    <t>ac</t>
  </si>
  <si>
    <t>Grazing Land Protection</t>
  </si>
  <si>
    <t>Hardwood tree planting</t>
  </si>
  <si>
    <t>Area Treated, A/B soils, no underdrain</t>
  </si>
  <si>
    <t>Headwater CREP Wetland Restoration</t>
  </si>
  <si>
    <t>Area Treated, C/D soils, no underdrain</t>
  </si>
  <si>
    <t>Headwater Wetland Creation</t>
  </si>
  <si>
    <t>BMP Acres (Acres) A/B soils, no underdrain</t>
  </si>
  <si>
    <t>Headwater Wetland Gains - Established</t>
  </si>
  <si>
    <t>BMP Acres (Acres) C/D soils, no underdrain</t>
  </si>
  <si>
    <t>Headwater Wetland Gains - Reestablished</t>
  </si>
  <si>
    <t>Headwater Wetland Restoration</t>
  </si>
  <si>
    <t>Heavy Use Area Protection</t>
  </si>
  <si>
    <t>Hedgerow Planting</t>
  </si>
  <si>
    <t>Herbaceous Weed Control</t>
  </si>
  <si>
    <t>High Residue Tillage Management</t>
  </si>
  <si>
    <t>Horse Pasture Management</t>
  </si>
  <si>
    <t>IFAS</t>
  </si>
  <si>
    <t>Non-Tidal Emergent Area</t>
  </si>
  <si>
    <t>IFAS Elevated Mound</t>
  </si>
  <si>
    <t>Non-Tidal Forest Area</t>
  </si>
  <si>
    <t>IFAS Shallow Pressure</t>
  </si>
  <si>
    <t>Non-Tidal Other Area</t>
  </si>
  <si>
    <t>IMF</t>
  </si>
  <si>
    <t>Non-Tidal Shrub Area</t>
  </si>
  <si>
    <t>IMF Elevated Mound</t>
  </si>
  <si>
    <t>IMF Shallow Pressure</t>
  </si>
  <si>
    <t>Integrated Pest Management (IPM)</t>
  </si>
  <si>
    <t>Irrigation System, Microirrigation</t>
  </si>
  <si>
    <t>Irrigation System, Sprinkler</t>
  </si>
  <si>
    <t>Irrigation Water Conveyance, Pipeline, High-Pressure, Underground, Plastic</t>
  </si>
  <si>
    <t>Irrigation Water Management</t>
  </si>
  <si>
    <t>no</t>
  </si>
  <si>
    <t>Land Retirement</t>
  </si>
  <si>
    <t>Lined Waterway or Outlet</t>
  </si>
  <si>
    <t>Livestock Exclusion with Riparian Buffer</t>
  </si>
  <si>
    <t>Area Improved</t>
  </si>
  <si>
    <t>Livestock Pipeline</t>
  </si>
  <si>
    <t>ani unt</t>
  </si>
  <si>
    <t>Loafing Lot Management System</t>
  </si>
  <si>
    <t>AU</t>
  </si>
  <si>
    <t>Manure Compost Forced Aeration High CN</t>
  </si>
  <si>
    <t>broilers</t>
  </si>
  <si>
    <t>Manure Compost Forced Aeration Low CN</t>
  </si>
  <si>
    <t>layers</t>
  </si>
  <si>
    <t>Manure Compost Static Pile Windrow</t>
  </si>
  <si>
    <t>Operations</t>
  </si>
  <si>
    <t>Manure Compost Static Pile Windrow High CN</t>
  </si>
  <si>
    <t>Poultry</t>
  </si>
  <si>
    <t>Manure Compost Static Pile Windrow Low CN</t>
  </si>
  <si>
    <t>pullets</t>
  </si>
  <si>
    <t>Manure Compost Turned Pile Windrow</t>
  </si>
  <si>
    <t>turkeys</t>
  </si>
  <si>
    <t>Manure Compost Turned Pile Windrow High CN</t>
  </si>
  <si>
    <t>beef</t>
  </si>
  <si>
    <t>Manure Compost Turned Pile Windrow Low CN</t>
  </si>
  <si>
    <t>Manure Incorporation High Disturbance</t>
  </si>
  <si>
    <t>dairy heifers</t>
  </si>
  <si>
    <t>Manure Incorporation High Disturbance Immediate</t>
  </si>
  <si>
    <t>Goats</t>
  </si>
  <si>
    <t>Manure Incorporation High Disturbance Late</t>
  </si>
  <si>
    <t>hogs and pigs</t>
  </si>
  <si>
    <t>Manure Incorporation Low Disturbance</t>
  </si>
  <si>
    <t>hogs for slaughter</t>
  </si>
  <si>
    <t>Manure Incorporation Low Disturbance Immediate</t>
  </si>
  <si>
    <t>horses</t>
  </si>
  <si>
    <t>Manure Incorporation Low Disturbance Late</t>
  </si>
  <si>
    <t>Manure Injection</t>
  </si>
  <si>
    <t>Livestock</t>
  </si>
  <si>
    <t>Manure Transport</t>
  </si>
  <si>
    <t>other cattle</t>
  </si>
  <si>
    <t>Manure Treatment Combustion</t>
  </si>
  <si>
    <t>Manure Treatment Direct Monitor</t>
  </si>
  <si>
    <t>Manure Treatment Fast Pyrolysis</t>
  </si>
  <si>
    <t>sheep and lambs</t>
  </si>
  <si>
    <t>Manure Treatment Forced Aeration</t>
  </si>
  <si>
    <t>Swine</t>
  </si>
  <si>
    <t>Manure Treatment High Heat Combustion</t>
  </si>
  <si>
    <t>Systems</t>
  </si>
  <si>
    <t>Manure Treatment High Heat Gasification</t>
  </si>
  <si>
    <t>Manure Treatment Low Heat Gasification</t>
  </si>
  <si>
    <t>Manure Treatment Rotating Bin</t>
  </si>
  <si>
    <t>Manure Treatment Rotating Bin High CN</t>
  </si>
  <si>
    <t>Manure Treatment Rotating Bin Low CN</t>
  </si>
  <si>
    <t>Manure Treatment Slow Pyrolysis</t>
  </si>
  <si>
    <t>Mulch Tillage</t>
  </si>
  <si>
    <t>Mulching for moisture conservation</t>
  </si>
  <si>
    <t>Narrow Forest Buffers</t>
  </si>
  <si>
    <t>Narrow Grass Buffers</t>
  </si>
  <si>
    <t>No Tillage</t>
  </si>
  <si>
    <t>NO</t>
  </si>
  <si>
    <t>NSF 40</t>
  </si>
  <si>
    <t>NSF 40 Elevated Mound</t>
  </si>
  <si>
    <t>NSF 40 Shallow Pressure</t>
  </si>
  <si>
    <t>Nursery Runoff Capture &amp; Reuse</t>
  </si>
  <si>
    <t>Nutrient Management Core N</t>
  </si>
  <si>
    <t>Nutrient Management Core P</t>
  </si>
  <si>
    <t>Nutrient Management N Placement</t>
  </si>
  <si>
    <t>Nutrient Management N Rate</t>
  </si>
  <si>
    <t>Nutrient Management N Timing</t>
  </si>
  <si>
    <t>Nutrient Management P Placement</t>
  </si>
  <si>
    <t>Nutrient Management P Rate</t>
  </si>
  <si>
    <t>Nutrient Management P Timing</t>
  </si>
  <si>
    <t>Obstruction Removal</t>
  </si>
  <si>
    <t>Pasture &amp; Hay Planting</t>
  </si>
  <si>
    <t>Pasture and Hay Planting</t>
  </si>
  <si>
    <t>Permanent wildlife habitat, non-easement</t>
  </si>
  <si>
    <t>Pipeline</t>
  </si>
  <si>
    <t>Poultry Manure Incorporation</t>
  </si>
  <si>
    <t>Prescribed Grazing</t>
  </si>
  <si>
    <t>Proprietary Ex Situ</t>
  </si>
  <si>
    <t>Proprietary Ex Situ Elevated Mound</t>
  </si>
  <si>
    <t>Proprietary Ex Situ Shallow Pressure</t>
  </si>
  <si>
    <t>P-Sorbing Materials</t>
  </si>
  <si>
    <t>Pumping Plant</t>
  </si>
  <si>
    <t>Reduced Tillage</t>
  </si>
  <si>
    <t>No. of systems</t>
  </si>
  <si>
    <t>Reforestation of Erodible Crop and Pastureland</t>
  </si>
  <si>
    <t>Restoration and Management of Rare and Declining Habitats</t>
  </si>
  <si>
    <t>Retirement of Highly Erodible Land</t>
  </si>
  <si>
    <t>Ridge Tillage</t>
  </si>
  <si>
    <t>Riparian Forest Buffer</t>
  </si>
  <si>
    <t>Riparian Herbaceous Cover</t>
  </si>
  <si>
    <t>RMF</t>
  </si>
  <si>
    <t>RMF Elevated Mound</t>
  </si>
  <si>
    <t>RMF Shallow Pressure</t>
  </si>
  <si>
    <t>Roof runoff management</t>
  </si>
  <si>
    <t>Roof Runoff Structure</t>
  </si>
  <si>
    <t>Rotational Grazing RI</t>
  </si>
  <si>
    <t>Seasonal High Tunnel System for Crops</t>
  </si>
  <si>
    <t>Septic Connections</t>
  </si>
  <si>
    <t>Septic Denitrification</t>
  </si>
  <si>
    <t>Septic Effluent Elevated Mound</t>
  </si>
  <si>
    <t>Septic Effluent Shallow Pressure</t>
  </si>
  <si>
    <t>Septic Tank Advanced Treatment</t>
  </si>
  <si>
    <t>Animals</t>
  </si>
  <si>
    <t>Septic Tank Pumpout</t>
  </si>
  <si>
    <t>Septic Tank System Repair</t>
  </si>
  <si>
    <t>Shallow Water Development and Management</t>
  </si>
  <si>
    <t>Dairy Animals</t>
  </si>
  <si>
    <t>Solid/Liquid Waste Separation Facility</t>
  </si>
  <si>
    <t>Spring Development</t>
  </si>
  <si>
    <t>Stream Habitat Improvement and Management</t>
  </si>
  <si>
    <t>Stream Restoration Ag</t>
  </si>
  <si>
    <t>Streambank and Shoreline Protection</t>
  </si>
  <si>
    <t>Stripcropping</t>
  </si>
  <si>
    <t>Structure for Water Control</t>
  </si>
  <si>
    <t>Subsurface Drain</t>
  </si>
  <si>
    <t>Surface Drainage, Main or Lateral</t>
  </si>
  <si>
    <t>Terrace</t>
  </si>
  <si>
    <t>Tree/Shrub Establishment</t>
  </si>
  <si>
    <t>Tree/Shrub Pruning</t>
  </si>
  <si>
    <t>Underground Outlet</t>
  </si>
  <si>
    <t>Upland Wildlife Habitat Management</t>
  </si>
  <si>
    <t>Vegetative Environmental Buffer Grass RI</t>
  </si>
  <si>
    <t>Vegetative Environmental Buffer Trees RI</t>
  </si>
  <si>
    <t>Waste Control Facilities</t>
  </si>
  <si>
    <t>Waste Facility Closure</t>
  </si>
  <si>
    <t>Waste Storage Facility</t>
  </si>
  <si>
    <t>Waste Storage Pond</t>
  </si>
  <si>
    <t>Animal Count</t>
  </si>
  <si>
    <t>Waste Storage Structure</t>
  </si>
  <si>
    <t>Animal Type</t>
  </si>
  <si>
    <t>Waste Transfer</t>
  </si>
  <si>
    <t>Waste Treatment</t>
  </si>
  <si>
    <t>Waste Treatment - Beef</t>
  </si>
  <si>
    <t>Waste Treatment - Broiler</t>
  </si>
  <si>
    <t>Waste Treatment - Dairy</t>
  </si>
  <si>
    <t>Waste Treatment - Horse</t>
  </si>
  <si>
    <t>Waste Treatment - Layer</t>
  </si>
  <si>
    <t>Waste Treatment - Other Cattle</t>
  </si>
  <si>
    <t>Waste Treatment - Poultry</t>
  </si>
  <si>
    <t>Waste Treatment - Pullet</t>
  </si>
  <si>
    <t>Waste Treatment - Swine</t>
  </si>
  <si>
    <t>Waste Treatment - Turkey</t>
  </si>
  <si>
    <t>Waste Treatment Lagoon</t>
  </si>
  <si>
    <t>Wastewater Treatment Strip</t>
  </si>
  <si>
    <t>Water Control Structure RI</t>
  </si>
  <si>
    <t>Water Well</t>
  </si>
  <si>
    <t>Watering Facility</t>
  </si>
  <si>
    <t>Watering Trough RI</t>
  </si>
  <si>
    <t>Wetland Creation</t>
  </si>
  <si>
    <t>Wetland Gains - Established</t>
  </si>
  <si>
    <t>Wetland Gains - Reestablished</t>
  </si>
  <si>
    <t>Wetland Restoration</t>
  </si>
  <si>
    <t>Wetland Wildlife Habitat Management</t>
  </si>
  <si>
    <t>Windbreak/Shelterbelt Establishment</t>
  </si>
  <si>
    <t>Woodland Buffer Filter Area</t>
  </si>
  <si>
    <t>No Systems</t>
  </si>
  <si>
    <t>Number of Plans</t>
  </si>
  <si>
    <t>Area under conservation plan</t>
  </si>
  <si>
    <t>Percent Available Land</t>
  </si>
  <si>
    <t>Total Acres</t>
  </si>
  <si>
    <t>BMP Area</t>
  </si>
  <si>
    <t>Annual Legume and Grass Early Aerial</t>
  </si>
  <si>
    <t>Annual Legume and Grass Early Aerial following Soy</t>
  </si>
  <si>
    <t>Annual Legume and Grass Early Drilled</t>
  </si>
  <si>
    <t>Annual Legume and Grass Early Other</t>
  </si>
  <si>
    <t>Annual Legume and Grass Standard Drilled</t>
  </si>
  <si>
    <t>Annual Legume and Grass Standard Other</t>
  </si>
  <si>
    <t>Annual Legume Early Aerial</t>
  </si>
  <si>
    <t>Annual Legume Early Aerial following Soy</t>
  </si>
  <si>
    <t>Annual Legume Early Drilled</t>
  </si>
  <si>
    <t>Annual Legume Early Other</t>
  </si>
  <si>
    <t>Annual Legume Standard Drilled</t>
  </si>
  <si>
    <t>Annual Legume Standard Other</t>
  </si>
  <si>
    <t>Annual Ryegrass Early Aerial</t>
  </si>
  <si>
    <t>Annual Ryegrass Early Aerial following Soy</t>
  </si>
  <si>
    <t>Annual Ryegrass Early Drilled</t>
  </si>
  <si>
    <t>Annual Ryegrass Early Other</t>
  </si>
  <si>
    <t>Annual Ryegrass Standard Drilled</t>
  </si>
  <si>
    <t>Annual Ryegrass Standard Other</t>
  </si>
  <si>
    <t>Area Barley</t>
  </si>
  <si>
    <t>Area Rye Early</t>
  </si>
  <si>
    <t>Area Standard Rye</t>
  </si>
  <si>
    <t>Area Wheat</t>
  </si>
  <si>
    <t>BARLEY Early AERIAL Commodity</t>
  </si>
  <si>
    <t>BARLEY Early AERIAL Commodity following Soy</t>
  </si>
  <si>
    <t>BARLEY Early AERIAL Traditional</t>
  </si>
  <si>
    <t>BARLEY Early AERIAL Traditional following Soy</t>
  </si>
  <si>
    <t>BARLEY Early BROADCAST Commodity</t>
  </si>
  <si>
    <t>BARLEY Early BROADCAST Traditional</t>
  </si>
  <si>
    <t>BARLEY Early BROADCAST/LIGHT DISKING Commodity</t>
  </si>
  <si>
    <t>BARLEY Early BROADCAST/LIGHT DISKING Traditional</t>
  </si>
  <si>
    <t>BARLEY Early BROADCAST/STALK-CHOPPING Commodity</t>
  </si>
  <si>
    <t>BARLEY Early BROADCAST/STALK-CHOPPING Traditional</t>
  </si>
  <si>
    <t>BARLEY Early CONVENTIONAL Commodity</t>
  </si>
  <si>
    <t>BARLEY Early CONVENTIONAL Traditional</t>
  </si>
  <si>
    <t>BARLEY Early NO TILL Commodity</t>
  </si>
  <si>
    <t>BARLEY Early NO TILL Traditional</t>
  </si>
  <si>
    <t>BARLEY Late AERIAL Commodity</t>
  </si>
  <si>
    <t>BARLEY Late BROADCAST Commodity</t>
  </si>
  <si>
    <t>BARLEY Late BROADCAST/LIGHT DISKING Commodity</t>
  </si>
  <si>
    <t>BARLEY Late BROADCAST/STALK-CHOPPING Commodity</t>
  </si>
  <si>
    <t>BARLEY Late CONVENTIONAL Commodity</t>
  </si>
  <si>
    <t>BARLEY Late NO TILL Commodity</t>
  </si>
  <si>
    <t>BARLEY Normal AERIAL Commodity</t>
  </si>
  <si>
    <t>BARLEY Normal BROADCAST Commodity</t>
  </si>
  <si>
    <t>BARLEY Normal BROADCAST/LIGHT DISKING Commodity</t>
  </si>
  <si>
    <t>BARLEY Normal BROADCAST/LIGHT DISKING Traditional</t>
  </si>
  <si>
    <t>BARLEY Normal BROADCAST/STALK-CHOPPING Commodity</t>
  </si>
  <si>
    <t>BARLEY Normal CONVENTIONAL Commodity</t>
  </si>
  <si>
    <t>BARLEY Normal CONVENTIONAL Traditional</t>
  </si>
  <si>
    <t>BARLEY Normal NO TILL Commodity</t>
  </si>
  <si>
    <t>BARLEY Normal NO TILL Traditional</t>
  </si>
  <si>
    <t>CANOLA/RAPE Early AERIAL Traditional</t>
  </si>
  <si>
    <t>CANOLA/RAPE Early BROADCAST Commodity</t>
  </si>
  <si>
    <t>CANOLA/RAPE Early BROADCAST Traditional</t>
  </si>
  <si>
    <t>CANOLA/RAPE Early BROADCAST/LIGHT DISKING Traditional</t>
  </si>
  <si>
    <t>CANOLA/RAPE Early BROADCAST/STALK-CHOPPING Commodity</t>
  </si>
  <si>
    <t>CANOLA/RAPE Early BROADCAST/STALK-CHOPPING Traditional</t>
  </si>
  <si>
    <t>CANOLA/RAPE Early CONVENTIONAL Commodity</t>
  </si>
  <si>
    <t>CANOLA/RAPE Early CONVENTIONAL Traditional</t>
  </si>
  <si>
    <t>CANOLA/RAPE Early NO TILL Commodity</t>
  </si>
  <si>
    <t>CANOLA/RAPE Early NO TILL Traditional</t>
  </si>
  <si>
    <t>CANOLA/RAPE Late BROADCAST Commodity</t>
  </si>
  <si>
    <t>CANOLA/RAPE Late BROADCAST/STALK-CHOPPING Commodity</t>
  </si>
  <si>
    <t>CANOLA/RAPE Late CONVENTIONAL Commodity</t>
  </si>
  <si>
    <t>CANOLA/RAPE Late NO TILL Commodity</t>
  </si>
  <si>
    <t>CANOLA/RAPE Normal BROADCAST Commodity</t>
  </si>
  <si>
    <t>CANOLA/RAPE Normal BROADCAST/STALK-CHOPPING Commodity</t>
  </si>
  <si>
    <t>CANOLA/RAPE Normal CONVENTIONAL Commodity</t>
  </si>
  <si>
    <t>CANOLA/RAPE Normal NO TILL Commodity</t>
  </si>
  <si>
    <t>CLOVER/WHEAT Early AERIAL Commodity</t>
  </si>
  <si>
    <t>CLOVER/WHEAT Early AERIAL Traditional</t>
  </si>
  <si>
    <t>CLOVER/WHEAT Early BROADCAST Commodity</t>
  </si>
  <si>
    <t>CLOVER/WHEAT Early BROADCAST Traditional</t>
  </si>
  <si>
    <t>CLOVER/WHEAT Early BROADCAST/LIGHT DISKING Commodity</t>
  </si>
  <si>
    <t>CLOVER/WHEAT Early BROADCAST/LIGHT DISKING Traditional</t>
  </si>
  <si>
    <t>CLOVER/WHEAT Early BROADCAST/STALK-CHOPPING Commodity</t>
  </si>
  <si>
    <t>CLOVER/WHEAT Early BROADCAST/STALK-CHOPPING Traditional</t>
  </si>
  <si>
    <t>CLOVER/WHEAT Early CONVENTIONAL Commodity</t>
  </si>
  <si>
    <t>CLOVER/WHEAT Early CONVENTIONAL Traditional</t>
  </si>
  <si>
    <t>CLOVER/WHEAT Early NO TILL Commodity</t>
  </si>
  <si>
    <t>CLOVER/WHEAT Early NO TILL Traditional</t>
  </si>
  <si>
    <t>CLOVER/WHEAT Late BROADCAST Commodity</t>
  </si>
  <si>
    <t>CLOVER/WHEAT Late BROADCAST/LIGHT DISKING Commodity</t>
  </si>
  <si>
    <t>CLOVER/WHEAT Late BROADCAST/STALK-CHOPPING Commodity</t>
  </si>
  <si>
    <t>CLOVER/WHEAT Late CONVENTIONAL Commodity</t>
  </si>
  <si>
    <t>CLOVER/WHEAT Late NO TILL Commodity</t>
  </si>
  <si>
    <t>CLOVER/WHEAT Normal AERIAL Traditional</t>
  </si>
  <si>
    <t>CLOVER/WHEAT Normal BROADCAST Commodity</t>
  </si>
  <si>
    <t>CLOVER/WHEAT Normal BROADCAST Traditional</t>
  </si>
  <si>
    <t>CLOVER/WHEAT Normal BROADCAST/LIGHT DISKING Commodity</t>
  </si>
  <si>
    <t>CLOVER/WHEAT Normal BROADCAST/LIGHT DISKING Traditional</t>
  </si>
  <si>
    <t>CLOVER/WHEAT Normal BROADCAST/STALK-CHOPPING Commodity</t>
  </si>
  <si>
    <t>CLOVER/WHEAT Normal BROADCAST/STALK-CHOPPING Traditional</t>
  </si>
  <si>
    <t>CLOVER/WHEAT Normal CONVENTIONAL Commodity</t>
  </si>
  <si>
    <t>CLOVER/WHEAT Normal CONVENTIONAL Traditional</t>
  </si>
  <si>
    <t>CLOVER/WHEAT Normal NO TILL Commodity</t>
  </si>
  <si>
    <t>CLOVER/WHEAT Normal NO TILL Traditional</t>
  </si>
  <si>
    <t>Commodity Cover Crop Early Aerial Rye</t>
  </si>
  <si>
    <t>Commodity Cover Crop Early Aerial Wheat</t>
  </si>
  <si>
    <t>Commodity Cover Crop Early Drilled Barley</t>
  </si>
  <si>
    <t>Commodity Cover Crop Early Drilled Wheat</t>
  </si>
  <si>
    <t>Commodity Cover Crop Early Other Barley</t>
  </si>
  <si>
    <t>Commodity Cover Crop Early Other Rye</t>
  </si>
  <si>
    <t>Commodity Cover Crop Early Other Triticale</t>
  </si>
  <si>
    <t>Commodity Cover Crop Early Other Wheat</t>
  </si>
  <si>
    <t>Commodity Cover Crop Late Aerial Rye</t>
  </si>
  <si>
    <t>Commodity Cover Crop Late Drilled Barley</t>
  </si>
  <si>
    <t>Commodity Cover Crop Late Drilled Rye</t>
  </si>
  <si>
    <t>Commodity Cover Crop Late Drilled Triticale</t>
  </si>
  <si>
    <t>Commodity Cover Crop Late Drilled Wheat</t>
  </si>
  <si>
    <t>Commodity Cover Crop Late Other Rye</t>
  </si>
  <si>
    <t>Commodity Cover Crop Late Other Wheat</t>
  </si>
  <si>
    <t>Commodity Cover Crop Standard Drilled Barley</t>
  </si>
  <si>
    <t>Commodity Cover Crop Standard Drilled Rye</t>
  </si>
  <si>
    <t>Commodity Cover Crop Standard Drilled Wheat</t>
  </si>
  <si>
    <t>Commodity Cover Crop Standard Other Barley</t>
  </si>
  <si>
    <t>Commodity Cover Crop Standard Other Rye</t>
  </si>
  <si>
    <t>Commodity Cover Crop Standard Other Wheat</t>
  </si>
  <si>
    <t>Cover Crop Early Aerial Barley</t>
  </si>
  <si>
    <t>Cover Crop Early Aerial Clover</t>
  </si>
  <si>
    <t>Cover Crop Early Aerial Rape</t>
  </si>
  <si>
    <t>Cover Crop Early Aerial Triticale</t>
  </si>
  <si>
    <t>Cover Crop Early Aerial Wheat</t>
  </si>
  <si>
    <t>Cover Crop Early Drilled Barley</t>
  </si>
  <si>
    <t>Cover Crop Early Drilled Triticale</t>
  </si>
  <si>
    <t>Cover Crop Early Drilled Wheat</t>
  </si>
  <si>
    <t>Cover Crop Early Other Barley</t>
  </si>
  <si>
    <t>Cover Crop Early Other Clover</t>
  </si>
  <si>
    <t>Cover Crop Early Other Oats</t>
  </si>
  <si>
    <t>Cover Crop Early Other Oats Vetch</t>
  </si>
  <si>
    <t>Cover Crop Early Other Rape</t>
  </si>
  <si>
    <t>Cover Crop Early Other Rye</t>
  </si>
  <si>
    <t>Cover Crop Early Other Triticale</t>
  </si>
  <si>
    <t>Cover Crop Early Other Wheat</t>
  </si>
  <si>
    <t>Cover Crop Late Drilled Rye</t>
  </si>
  <si>
    <t>Cover Crop Late Drilled Triticale</t>
  </si>
  <si>
    <t>Cover Crop Late Drilled Wheat</t>
  </si>
  <si>
    <t>Cover Crop Late Other Rye</t>
  </si>
  <si>
    <t>Cover Crop Late Other Wheat</t>
  </si>
  <si>
    <t>Cover Crop Standard Drilled Barley</t>
  </si>
  <si>
    <t>Cover Crop Standard Drilled Clover</t>
  </si>
  <si>
    <t>Cover Crop Standard Drilled Rye</t>
  </si>
  <si>
    <t>Cover Crop Standard Drilled Ryegrass</t>
  </si>
  <si>
    <t>Cover Crop Standard Drilled Wheat</t>
  </si>
  <si>
    <t>Cover Crop Standard Other Barley</t>
  </si>
  <si>
    <t>Cover Crop Standard Other Rye</t>
  </si>
  <si>
    <t>Cover Crop Standard Other Wheat</t>
  </si>
  <si>
    <t>Forage Radish and Grass Early Aerial</t>
  </si>
  <si>
    <t>Forage Radish and Grass Early Aerial following Soy</t>
  </si>
  <si>
    <t>Forage Radish and Grass Early Drilled</t>
  </si>
  <si>
    <t>Forage Radish and Grass Early Other</t>
  </si>
  <si>
    <t>Forage Radish and Grass Normal Drilled</t>
  </si>
  <si>
    <t>Forage Radish and Grass Normal Other</t>
  </si>
  <si>
    <t>Forage Radish Early Aerial</t>
  </si>
  <si>
    <t>Forage Radish Early Aerial following Soy</t>
  </si>
  <si>
    <t>FORAGE RADISH Early AERIAL Traditional</t>
  </si>
  <si>
    <t>FORAGE RADISH Early AERIAL Traditional following Soy</t>
  </si>
  <si>
    <t>FORAGE RADISH Early BROADCAST Traditional</t>
  </si>
  <si>
    <t>FORAGE RADISH Early BROADCAST/LIGHT DISKING Traditional</t>
  </si>
  <si>
    <t>FORAGE RADISH Early BROADCAST/STALK-CHOPPING Traditional</t>
  </si>
  <si>
    <t>FORAGE RADISH Early CONVENTIONAL Traditional</t>
  </si>
  <si>
    <t>Forage Radish Early Drilled</t>
  </si>
  <si>
    <t>FORAGE RADISH Early NO TILL Traditional</t>
  </si>
  <si>
    <t>Forage Radish Early Other</t>
  </si>
  <si>
    <t>RYE Early AERIAL Commodity</t>
  </si>
  <si>
    <t>Rye Early AERIAL Commodity following Soy</t>
  </si>
  <si>
    <t>RYE Early AERIAL Traditional</t>
  </si>
  <si>
    <t>Rye Early AERIAL Traditional following Soy</t>
  </si>
  <si>
    <t>RYE Early BROADCAST Commodity</t>
  </si>
  <si>
    <t>RYE Early BROADCAST Traditional</t>
  </si>
  <si>
    <t>RYE Early BROADCAST/LIGHT DISKING Commodity</t>
  </si>
  <si>
    <t>RYE Early BROADCAST/LIGHT DISKING Traditional</t>
  </si>
  <si>
    <t>RYE Early BROADCAST/STALK-CHOPPING Commodity</t>
  </si>
  <si>
    <t>RYE Early BROADCAST/STALK-CHOPPING Traditional</t>
  </si>
  <si>
    <t>RYE Early CONVENTIONAL Commodity</t>
  </si>
  <si>
    <t>RYE Early CONVENTIONAL Traditional</t>
  </si>
  <si>
    <t>RYE Early NO TILL Commodity</t>
  </si>
  <si>
    <t>RYE Early NO TILL Traditional</t>
  </si>
  <si>
    <t>RYE Late AERIAL Commodity</t>
  </si>
  <si>
    <t>RYE Late BROADCAST Commodity</t>
  </si>
  <si>
    <t>RYE Late BROADCAST/LIGHT DISKING Traditional</t>
  </si>
  <si>
    <t>RYE Late BROADCAST/STALK-CHOPPING Commodity</t>
  </si>
  <si>
    <t>RYE Late CONVENTIONAL Commodity</t>
  </si>
  <si>
    <t>RYE Late CONVENTIONAL Traditional</t>
  </si>
  <si>
    <t>RYE Late NO TILL Commodity</t>
  </si>
  <si>
    <t>RYE Late NO TILL Traditional</t>
  </si>
  <si>
    <t>RYE Normal AERIAL Commodity</t>
  </si>
  <si>
    <t>RYE Normal BROADCAST Commodity</t>
  </si>
  <si>
    <t>RYE Normal BROADCAST/LIGHT DISKING Commodity</t>
  </si>
  <si>
    <t>RYE Normal BROADCAST/LIGHT DISKING Traditional</t>
  </si>
  <si>
    <t>RYE Normal BROADCAST/STALK-CHOPPING Commodity</t>
  </si>
  <si>
    <t>RYE Normal CONVENTIONAL Commodity</t>
  </si>
  <si>
    <t>RYE Normal CONVENTIONAL Traditional</t>
  </si>
  <si>
    <t>RYE Normal NO TILL Commodity</t>
  </si>
  <si>
    <t>RYE Normal NO TILL Traditional</t>
  </si>
  <si>
    <t>RYEGRASS Early AERIAL Traditional</t>
  </si>
  <si>
    <t>RYEGRASS Early BROADCAST Commodity</t>
  </si>
  <si>
    <t>RYEGRASS Early BROADCAST Traditional</t>
  </si>
  <si>
    <t>RYEGRASS Early BROADCAST/LIGHT DISKING Traditional</t>
  </si>
  <si>
    <t>RYEGRASS Early BROADCAST/STALK-CHOPPING Commodity</t>
  </si>
  <si>
    <t>RYEGRASS Early BROADCAST/STALK-CHOPPING Traditional</t>
  </si>
  <si>
    <t>RYEGRASS Early CONVENTIONAL Commodity</t>
  </si>
  <si>
    <t>RYEGRASS Early CONVENTIONAL Traditional</t>
  </si>
  <si>
    <t>RYEGRASS Early NO TILL Commodity</t>
  </si>
  <si>
    <t>RYEGRASS Early NO TILL Traditional</t>
  </si>
  <si>
    <t>RYEGRASS Late BROADCAST Commodity</t>
  </si>
  <si>
    <t>RYEGRASS Late BROADCAST/STALK-CHOPPING Commodity</t>
  </si>
  <si>
    <t>RYEGRASS Late CONVENTIONAL Commodity</t>
  </si>
  <si>
    <t>RYEGRASS Late NO TILL Commodity</t>
  </si>
  <si>
    <t>RYEGRASS Normal AERIAL Traditional</t>
  </si>
  <si>
    <t>RYEGRASS Normal BROADCAST Commodity</t>
  </si>
  <si>
    <t>RYEGRASS Normal BROADCAST Traditional</t>
  </si>
  <si>
    <t>RYEGRASS Normal BROADCAST/LIGHT DISKING Traditional</t>
  </si>
  <si>
    <t>RYEGRASS Normal BROADCAST/STALK-CHOPPING Commodity</t>
  </si>
  <si>
    <t>RYEGRASS Normal BROADCAST/STALK-CHOPPING Traditional</t>
  </si>
  <si>
    <t>RYEGRASS Normal CONVENTIONAL Traditional</t>
  </si>
  <si>
    <t>RYEGRASS Normal NO TILL Commodity</t>
  </si>
  <si>
    <t>RYEGRASS Normal NO TILL Traditional</t>
  </si>
  <si>
    <t>SPRING OATS Early AERIAL Traditional</t>
  </si>
  <si>
    <t>SPRING OATS Early BROADCAST Commodity</t>
  </si>
  <si>
    <t>SPRING OATS Early BROADCAST Traditional</t>
  </si>
  <si>
    <t>SPRING OATS Early BROADCAST/LIGHT DISKING Traditional</t>
  </si>
  <si>
    <t>SPRING OATS Early BROADCAST/STALK-CHOPPING Commodity</t>
  </si>
  <si>
    <t>SPRING OATS Early BROADCAST/STALK-CHOPPING Traditional</t>
  </si>
  <si>
    <t>SPRING OATS Early CONVENTIONAL Commodity</t>
  </si>
  <si>
    <t>SPRING OATS Early CONVENTIONAL Traditional</t>
  </si>
  <si>
    <t>SPRING OATS Early NO TILL Commodity</t>
  </si>
  <si>
    <t>SPRING OATS Early NO TILL Traditional</t>
  </si>
  <si>
    <t>SPRING OATS Late BROADCAST Commodity</t>
  </si>
  <si>
    <t>SPRING OATS Late BROADCAST/STALK-CHOPPING Commodity</t>
  </si>
  <si>
    <t>SPRING OATS Late CONVENTIONAL Commodity</t>
  </si>
  <si>
    <t>SPRING OATS Late NO TILL Commodity</t>
  </si>
  <si>
    <t>SPRING OATS Normal AERIAL Traditional</t>
  </si>
  <si>
    <t>SPRING OATS Normal BROADCAST Commodity</t>
  </si>
  <si>
    <t>SPRING OATS Normal BROADCAST Traditional</t>
  </si>
  <si>
    <t>SPRING OATS Normal BROADCAST/LIGHT DISKING Traditional</t>
  </si>
  <si>
    <t>SPRING OATS Normal BROADCAST/STALK-CHOPPING Commodity</t>
  </si>
  <si>
    <t>SPRING OATS Normal BROADCAST/STALK-CHOPPING Traditional</t>
  </si>
  <si>
    <t>SPRING OATS Normal CONVENTIONAL Commodity</t>
  </si>
  <si>
    <t>SPRING OATS Normal CONVENTIONAL Traditional</t>
  </si>
  <si>
    <t>SPRING OATS Normal NO TILL Commodity</t>
  </si>
  <si>
    <t>SPRING OATS Normal NO TILL Traditional</t>
  </si>
  <si>
    <t>Traditional Legume Plus Grass 50% Early Aerial</t>
  </si>
  <si>
    <t>Traditional Legume Plus Grass 50% Early Drilled</t>
  </si>
  <si>
    <t>Traditional Legume Plus Grass 50% Early Other</t>
  </si>
  <si>
    <t>Traditional Legume Plus Grass 50% Normal Drilled</t>
  </si>
  <si>
    <t>Traditional Legume Plus Grass 50% Normal Other</t>
  </si>
  <si>
    <t>Traditional with Fall Nutrients Annual Ryegrass Early Drilled</t>
  </si>
  <si>
    <t>Traditional with Fall Nutrients Annual Ryegrass Early Other</t>
  </si>
  <si>
    <t>Traditional with Fall Nutrients Annual Ryegrass Normal Drilled</t>
  </si>
  <si>
    <t>Traditional with Fall Nutrients Annual Ryegrass Normal Other</t>
  </si>
  <si>
    <t>Traditional with Fall Nutrients Barley Early Drilled</t>
  </si>
  <si>
    <t>Traditional with Fall Nutrients Barley Early Other</t>
  </si>
  <si>
    <t>Traditional with Fall Nutrients Barley Normal Drilled</t>
  </si>
  <si>
    <t>Traditional with Fall Nutrients Barley Normal Other</t>
  </si>
  <si>
    <t>Traditional with Fall Nutrients Brassica Early Drilled</t>
  </si>
  <si>
    <t>Traditional with Fall Nutrients Brassica Early Other</t>
  </si>
  <si>
    <t>Traditional with Fall Nutrients Forage Radish Plus Early Drilled</t>
  </si>
  <si>
    <t>Traditional with Fall Nutrients Forage Radish Plus Early Other</t>
  </si>
  <si>
    <t>Traditional with Fall Nutrients Forage Radish Plus Normal Drilled</t>
  </si>
  <si>
    <t>Traditional with Fall Nutrients Forage Radish Plus Normal Other</t>
  </si>
  <si>
    <t>Traditional with Fall Nutrients Oats, Winter Hardy Early Drilled</t>
  </si>
  <si>
    <t>Traditional with Fall Nutrients Oats, Winter Hardy Early Other</t>
  </si>
  <si>
    <t>Traditional with Fall Nutrients Oats, Winter Hardy Normal Drilled</t>
  </si>
  <si>
    <t>Traditional with Fall Nutrients Oats, Winter Hardy Normal Other</t>
  </si>
  <si>
    <t>Traditional with Fall Nutrients Rye Early Drilled</t>
  </si>
  <si>
    <t>Traditional with Fall Nutrients Rye Early Other</t>
  </si>
  <si>
    <t>Traditional with Fall Nutrients Rye Late Drilled</t>
  </si>
  <si>
    <t>Traditional with Fall Nutrients Rye Late Other</t>
  </si>
  <si>
    <t>Traditional with Fall Nutrients Rye Normal Drilled</t>
  </si>
  <si>
    <t>Traditional with Fall Nutrients Rye Normal Other</t>
  </si>
  <si>
    <t>Traditional with Fall Nutrients Triticale Early Drilled</t>
  </si>
  <si>
    <t>Traditional with Fall Nutrients Triticale Early Other</t>
  </si>
  <si>
    <t>Traditional with Fall Nutrients Triticale Late Drilled</t>
  </si>
  <si>
    <t>Traditional with Fall Nutrients Triticale Late Other</t>
  </si>
  <si>
    <t>Traditional with Fall Nutrients Triticale Normal Drilled</t>
  </si>
  <si>
    <t>Traditional with Fall Nutrients Triticale Normal Other</t>
  </si>
  <si>
    <t>Traditional with Fall Nutrients Wheat Early Drilled</t>
  </si>
  <si>
    <t>Traditional with Fall Nutrients Wheat Early Other</t>
  </si>
  <si>
    <t>Traditional with Fall Nutrients Wheat Late Drilled</t>
  </si>
  <si>
    <t>Traditional with Fall Nutrients Wheat Late Other</t>
  </si>
  <si>
    <t>Traditional with Fall Nutrients Wheat Normal Drilled</t>
  </si>
  <si>
    <t>Traditional with Fall Nutrients Wheat Normal Other</t>
  </si>
  <si>
    <t>Triticale Early Aerial</t>
  </si>
  <si>
    <t>Triticale Early Aerial following Soy</t>
  </si>
  <si>
    <t>TRITICALE Early AERIAL Traditional</t>
  </si>
  <si>
    <t>TRITICALE Early BROADCAST Commodity</t>
  </si>
  <si>
    <t>TRITICALE Early BROADCAST Traditional</t>
  </si>
  <si>
    <t>TRITICALE Early BROADCAST/LIGHT DISKING Traditional</t>
  </si>
  <si>
    <t>TRITICALE Early BROADCAST/STALK-CHOPPING Commodity</t>
  </si>
  <si>
    <t>TRITICALE Early BROADCAST/STALK-CHOPPING Traditional</t>
  </si>
  <si>
    <t>TRITICALE Early CONVENTIONAL Commodity</t>
  </si>
  <si>
    <t>TRITICALE Early CONVENTIONAL Traditional</t>
  </si>
  <si>
    <t>Triticale Early Drilled</t>
  </si>
  <si>
    <t>TRITICALE Early NO TILL Commodity</t>
  </si>
  <si>
    <t>TRITICALE Early NO TILL Traditional</t>
  </si>
  <si>
    <t>Triticale Early Other</t>
  </si>
  <si>
    <t>TRITICALE Late AERIAL Traditional</t>
  </si>
  <si>
    <t>TRITICALE Late BROADCAST Commodity</t>
  </si>
  <si>
    <t>TRITICALE Late BROADCAST Traditional</t>
  </si>
  <si>
    <t>TRITICALE Late BROADCAST/LIGHT DISKING Traditional</t>
  </si>
  <si>
    <t>TRITICALE Late BROADCAST/STALK-CHOPPING Commodity</t>
  </si>
  <si>
    <t>TRITICALE Late BROADCAST/STALK-CHOPPING Traditional</t>
  </si>
  <si>
    <t>TRITICALE Late CONVENTIONAL Commodity</t>
  </si>
  <si>
    <t>TRITICALE Late CONVENTIONAL Traditional</t>
  </si>
  <si>
    <t>Triticale Late Drilled</t>
  </si>
  <si>
    <t>TRITICALE Late NO TILL Commodity</t>
  </si>
  <si>
    <t>TRITICALE Late NO TILL Traditional</t>
  </si>
  <si>
    <t>Triticale Late Other</t>
  </si>
  <si>
    <t>TRITICALE Normal AERIAL Traditional</t>
  </si>
  <si>
    <t>TRITICALE Normal BROADCAST Commodity</t>
  </si>
  <si>
    <t>TRITICALE Normal BROADCAST Traditional</t>
  </si>
  <si>
    <t>TRITICALE Normal BROADCAST/LIGHT DISKING Traditional</t>
  </si>
  <si>
    <t>TRITICALE Normal BROADCAST/STALK-CHOPPING Commodity</t>
  </si>
  <si>
    <t>TRITICALE Normal BROADCAST/STALK-CHOPPING Traditional</t>
  </si>
  <si>
    <t>TRITICALE Normal CONVENTIONAL Commodity</t>
  </si>
  <si>
    <t>TRITICALE Normal CONVENTIONAL Traditional</t>
  </si>
  <si>
    <t>TRITICALE Normal NO TILL Commodity</t>
  </si>
  <si>
    <t>TRITICALE Normal NO TILL Traditional</t>
  </si>
  <si>
    <t>Triticale Standard Drilled</t>
  </si>
  <si>
    <t>Triticale Standard Other</t>
  </si>
  <si>
    <t>WHEAT Early AERIAL Commodity</t>
  </si>
  <si>
    <t>Wheat Early AERIAL Commodity following Soy</t>
  </si>
  <si>
    <t>WHEAT Early AERIAL Traditional</t>
  </si>
  <si>
    <t>Wheat Early AERIAL Traditional following Soy</t>
  </si>
  <si>
    <t>WHEAT Early BROADCAST Commodity</t>
  </si>
  <si>
    <t>WHEAT Early BROADCAST Traditional</t>
  </si>
  <si>
    <t>WHEAT Early BROADCAST/LIGHT DISKING Commodity</t>
  </si>
  <si>
    <t>WHEAT Early BROADCAST/LIGHT DISKING Traditional</t>
  </si>
  <si>
    <t>WHEAT Early BROADCAST/STALK-CHOPPING Commodity</t>
  </si>
  <si>
    <t>WHEAT Early BROADCAST/STALK-CHOPPING Traditional</t>
  </si>
  <si>
    <t>WHEAT Early CONVENTIONAL Commodity</t>
  </si>
  <si>
    <t>WHEAT Early CONVENTIONAL Traditional</t>
  </si>
  <si>
    <t>WHEAT Early NO TILL Commodity</t>
  </si>
  <si>
    <t>WHEAT Early NO TILL Traditional</t>
  </si>
  <si>
    <t>WHEAT Late AERIAL Commodity</t>
  </si>
  <si>
    <t>WHEAT Late BROADCAST Commodity</t>
  </si>
  <si>
    <t>WHEAT Late BROADCAST/LIGHT DISKING Commodity</t>
  </si>
  <si>
    <t>WHEAT Late BROADCAST/LIGHT DISKING Traditional</t>
  </si>
  <si>
    <t>WHEAT Late BROADCAST/STALK-CHOPPING Commodity</t>
  </si>
  <si>
    <t>WHEAT Late CONVENTIONAL Commodity</t>
  </si>
  <si>
    <t>WHEAT Late CONVENTIONAL Traditional</t>
  </si>
  <si>
    <t>WHEAT Late NO TILL Commodity</t>
  </si>
  <si>
    <t>WHEAT Late NO TILL Traditional</t>
  </si>
  <si>
    <t>WHEAT Normal AERIAL Commodity</t>
  </si>
  <si>
    <t>WHEAT Normal BROADCAST Commodity</t>
  </si>
  <si>
    <t>WHEAT Normal BROADCAST/LIGHT DISKING Commodity</t>
  </si>
  <si>
    <t>WHEAT Normal BROADCAST/LIGHT DISKING Traditional</t>
  </si>
  <si>
    <t>WHEAT Normal BROADCAST/STALK-CHOPPING Commodity</t>
  </si>
  <si>
    <t>WHEAT Normal CONVENTIONAL Commodity</t>
  </si>
  <si>
    <t>WHEAT Normal CONVENTIONAL Traditional</t>
  </si>
  <si>
    <t>WHEAT Normal NO TILL Commodity</t>
  </si>
  <si>
    <t>WHEAT Normal NO TILL Traditional</t>
  </si>
  <si>
    <t>Winter Hardy Brassica Early Aerial</t>
  </si>
  <si>
    <t>Winter Hardy Brassica Early Aerial following Soy</t>
  </si>
  <si>
    <t>Winter Hardy Brassica Early Drilled</t>
  </si>
  <si>
    <t>Winter Hardy Brassica Early Other</t>
  </si>
  <si>
    <t>Winter Hardy Oats Early Aerial</t>
  </si>
  <si>
    <t>Winter Hardy Oats Early Aerial following Soy</t>
  </si>
  <si>
    <t>Winter Hardy Oats Early Drilled</t>
  </si>
  <si>
    <t>Winter Hardy Oats Early Other</t>
  </si>
  <si>
    <t>Winter Hardy Oats Standard Drilled</t>
  </si>
  <si>
    <t>Winter Hardy Oats Standard Other</t>
  </si>
  <si>
    <t>Winter Killed Oats Early Aerial</t>
  </si>
  <si>
    <t>Winter Killed Oats Early Drilled</t>
  </si>
  <si>
    <t>Winter Killed Oats Early Other</t>
  </si>
  <si>
    <t>WinterKilled Oats Early Aerial following Soy</t>
  </si>
  <si>
    <t>Area Rye</t>
  </si>
  <si>
    <t>Average Buffer Width</t>
  </si>
  <si>
    <t>FT</t>
  </si>
  <si>
    <t>BEEF_AU</t>
  </si>
  <si>
    <t>DAIRY_AU</t>
  </si>
  <si>
    <t>GOATS_AU</t>
  </si>
  <si>
    <t>HORSE_AU</t>
  </si>
  <si>
    <t>OTHER_AU</t>
  </si>
  <si>
    <t>POULTRY_AU</t>
  </si>
  <si>
    <t>SHEEP_AU</t>
  </si>
  <si>
    <t>SWINE_AU</t>
  </si>
  <si>
    <t>Length Fenced</t>
  </si>
  <si>
    <t>Animal</t>
  </si>
  <si>
    <t>Percent Disturbed Pasture Fenced</t>
  </si>
  <si>
    <t>NA</t>
  </si>
  <si>
    <t>Buffer Area</t>
  </si>
  <si>
    <t>Filter Area Plus Contributing Field</t>
  </si>
  <si>
    <t>Area improved and protected</t>
  </si>
  <si>
    <t>Area Planned</t>
  </si>
  <si>
    <t>Area Managed</t>
  </si>
  <si>
    <t>Area Retired</t>
  </si>
  <si>
    <t>Area Retired to hay without nutrients</t>
  </si>
  <si>
    <t>Area Retired to pasture</t>
  </si>
  <si>
    <t>Area Implemented</t>
  </si>
  <si>
    <t>DRY TONS</t>
  </si>
  <si>
    <t>TONS</t>
  </si>
  <si>
    <t>dry tons</t>
  </si>
  <si>
    <t>Average buffer width</t>
  </si>
  <si>
    <t>Count</t>
  </si>
  <si>
    <t>Livestock Animals</t>
  </si>
  <si>
    <t>sq ft</t>
  </si>
  <si>
    <t>Hook ups</t>
  </si>
  <si>
    <t>Hookup</t>
  </si>
  <si>
    <t>Hookups</t>
  </si>
  <si>
    <t>Critical Area</t>
  </si>
  <si>
    <t>Other</t>
  </si>
  <si>
    <t>Outside 1000 feet</t>
  </si>
  <si>
    <t>Within 1000 feet</t>
  </si>
  <si>
    <t>Streambank length</t>
  </si>
  <si>
    <t>Terrace Length</t>
  </si>
  <si>
    <t>BROILER_AU</t>
  </si>
  <si>
    <t>LAYER_AU</t>
  </si>
  <si>
    <t>No. Animals mid-sized Beef</t>
  </si>
  <si>
    <t>Poultry Facility</t>
  </si>
  <si>
    <t>PULLET_AU</t>
  </si>
  <si>
    <t>TURKEY_AU</t>
  </si>
  <si>
    <t>Structures</t>
  </si>
  <si>
    <t>Area served by Facilities</t>
  </si>
  <si>
    <t>Area served by Facility</t>
  </si>
  <si>
    <t>Number of Facilities</t>
  </si>
  <si>
    <t>Created</t>
  </si>
  <si>
    <t>Established</t>
  </si>
  <si>
    <t>Reestablished</t>
  </si>
  <si>
    <t>Allegheny</t>
  </si>
  <si>
    <t>Armstrong</t>
  </si>
  <si>
    <t>Beaver</t>
  </si>
  <si>
    <t>Bedford</t>
  </si>
  <si>
    <t>Berks</t>
  </si>
  <si>
    <t>Blair</t>
  </si>
  <si>
    <t>Bradford</t>
  </si>
  <si>
    <t>Bucks</t>
  </si>
  <si>
    <t>Butler</t>
  </si>
  <si>
    <t>Cambria</t>
  </si>
  <si>
    <t>Cameron</t>
  </si>
  <si>
    <t>Carbon</t>
  </si>
  <si>
    <t>Chester</t>
  </si>
  <si>
    <t>Clarion</t>
  </si>
  <si>
    <t>Clearfield</t>
  </si>
  <si>
    <t>Columbia</t>
  </si>
  <si>
    <t>Crawford</t>
  </si>
  <si>
    <t>Dauphin</t>
  </si>
  <si>
    <t>Delaware</t>
  </si>
  <si>
    <t>Elk</t>
  </si>
  <si>
    <t>Erie</t>
  </si>
  <si>
    <t>Fayette</t>
  </si>
  <si>
    <t>Forest</t>
  </si>
  <si>
    <t>Fulton</t>
  </si>
  <si>
    <t>Greene</t>
  </si>
  <si>
    <t>Huntingdon</t>
  </si>
  <si>
    <t>Indiana</t>
  </si>
  <si>
    <t>Jefferson</t>
  </si>
  <si>
    <t>Juniata</t>
  </si>
  <si>
    <t>Lancaster</t>
  </si>
  <si>
    <t>Lawrence</t>
  </si>
  <si>
    <t>Lehigh</t>
  </si>
  <si>
    <t>Lycoming</t>
  </si>
  <si>
    <t>McKean</t>
  </si>
  <si>
    <t>Mercer</t>
  </si>
  <si>
    <t>Mifflin</t>
  </si>
  <si>
    <t>Monroe</t>
  </si>
  <si>
    <t>Montgomery</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</si>
  <si>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</si>
  <si>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</si>
  <si>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</si>
  <si>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</si>
  <si>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</si>
  <si>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</si>
  <si>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</si>
  <si>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</si>
  <si>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</si>
  <si>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</si>
  <si>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</si>
  <si>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</si>
  <si>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</si>
  <si>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</si>
  <si>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</si>
  <si>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</si>
  <si>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</si>
  <si>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</si>
  <si>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</si>
  <si>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Name</t>
  </si>
  <si>
    <t>02</t>
  </si>
  <si>
    <t>020401060602</t>
  </si>
  <si>
    <t>020401060807</t>
  </si>
  <si>
    <t>020401060813</t>
  </si>
  <si>
    <t>020402020305</t>
  </si>
  <si>
    <t>020402020403</t>
  </si>
  <si>
    <t>020402020405</t>
  </si>
  <si>
    <t>020402020504</t>
  </si>
  <si>
    <t>020402020505</t>
  </si>
  <si>
    <t>020402020507</t>
  </si>
  <si>
    <t>020402020601</t>
  </si>
  <si>
    <t>020402020602</t>
  </si>
  <si>
    <t>020402020603</t>
  </si>
  <si>
    <t>020402020604</t>
  </si>
  <si>
    <t>020402020605</t>
  </si>
  <si>
    <t>020402020607</t>
  </si>
  <si>
    <t>020402030205</t>
  </si>
  <si>
    <t>020402031004</t>
  </si>
  <si>
    <t>020402031008</t>
  </si>
  <si>
    <t>020402050102</t>
  </si>
  <si>
    <t>020402050104</t>
  </si>
  <si>
    <t>020402050105</t>
  </si>
  <si>
    <t>020402050201</t>
  </si>
  <si>
    <t>020402050203</t>
  </si>
  <si>
    <t>020402050204</t>
  </si>
  <si>
    <t>020402050205</t>
  </si>
  <si>
    <t>020402050301</t>
  </si>
  <si>
    <t>020402050302</t>
  </si>
  <si>
    <t>020402050303</t>
  </si>
  <si>
    <t>020402050304</t>
  </si>
  <si>
    <t>020402050305</t>
  </si>
  <si>
    <t>020402050306</t>
  </si>
  <si>
    <t>020402050307</t>
  </si>
  <si>
    <t>020402050308</t>
  </si>
  <si>
    <t>020402050401</t>
  </si>
  <si>
    <t>020402050402</t>
  </si>
  <si>
    <t>020402050502</t>
  </si>
  <si>
    <t>020402050601</t>
  </si>
  <si>
    <t>020501030703</t>
  </si>
  <si>
    <t>020501040809</t>
  </si>
  <si>
    <t>020501040908</t>
  </si>
  <si>
    <t>020501050504</t>
  </si>
  <si>
    <t>020501050603</t>
  </si>
  <si>
    <t>020503010802</t>
  </si>
  <si>
    <t>020503020602</t>
  </si>
  <si>
    <t>020503020703</t>
  </si>
  <si>
    <t>020503030102</t>
  </si>
  <si>
    <t>020503030103</t>
  </si>
  <si>
    <t>020503030104</t>
  </si>
  <si>
    <t>020503030401</t>
  </si>
  <si>
    <t>020503030402</t>
  </si>
  <si>
    <t>020503030403</t>
  </si>
  <si>
    <t>020503030501</t>
  </si>
  <si>
    <t>020503030503</t>
  </si>
  <si>
    <t>020503030504</t>
  </si>
  <si>
    <t>020503040802</t>
  </si>
  <si>
    <t>020503041001</t>
  </si>
  <si>
    <t>020503050201</t>
  </si>
  <si>
    <t>020503050301</t>
  </si>
  <si>
    <t>020503060101</t>
  </si>
  <si>
    <t>020503060102</t>
  </si>
  <si>
    <t>020503060201</t>
  </si>
  <si>
    <t>020503060202</t>
  </si>
  <si>
    <t>020503060203</t>
  </si>
  <si>
    <t>020503060204</t>
  </si>
  <si>
    <t>020503060301</t>
  </si>
  <si>
    <t>020503060302</t>
  </si>
  <si>
    <t>020503060303</t>
  </si>
  <si>
    <t>020503060401</t>
  </si>
  <si>
    <t>020503060402</t>
  </si>
  <si>
    <t>020503060501</t>
  </si>
  <si>
    <t>020503060502</t>
  </si>
  <si>
    <t>020503060601</t>
  </si>
  <si>
    <t>020503060602</t>
  </si>
  <si>
    <t>020503060603</t>
  </si>
  <si>
    <t>020503060701</t>
  </si>
  <si>
    <t>020503060702</t>
  </si>
  <si>
    <t>020503060703</t>
  </si>
  <si>
    <t>020503060704</t>
  </si>
  <si>
    <t>020503060705</t>
  </si>
  <si>
    <t>020503060706</t>
  </si>
  <si>
    <t>020503060707</t>
  </si>
  <si>
    <t>020503061002</t>
  </si>
  <si>
    <t>020503061106</t>
  </si>
  <si>
    <t>020503061201</t>
  </si>
  <si>
    <t>020503061202</t>
  </si>
  <si>
    <t>020503061203</t>
  </si>
  <si>
    <t>020503061204</t>
  </si>
  <si>
    <t>020503061301</t>
  </si>
  <si>
    <t>020503061302</t>
  </si>
  <si>
    <t>020503061303</t>
  </si>
  <si>
    <t>020503061304</t>
  </si>
  <si>
    <t>020503061401</t>
  </si>
  <si>
    <t>020503061402</t>
  </si>
  <si>
    <t>020503061403</t>
  </si>
  <si>
    <t>020503061501</t>
  </si>
  <si>
    <t>020503061502</t>
  </si>
  <si>
    <t>020503061503</t>
  </si>
  <si>
    <t>020503061601</t>
  </si>
  <si>
    <t>020503061602</t>
  </si>
  <si>
    <t>020503061703</t>
  </si>
  <si>
    <t>020503061704</t>
  </si>
  <si>
    <t>020503061705</t>
  </si>
  <si>
    <t>020503061706</t>
  </si>
  <si>
    <t>020503061707</t>
  </si>
  <si>
    <t>020503061708</t>
  </si>
  <si>
    <t>020503061709</t>
  </si>
  <si>
    <t>020503061710</t>
  </si>
  <si>
    <t>020503061711</t>
  </si>
  <si>
    <t>020503061712</t>
  </si>
  <si>
    <t>020600020101</t>
  </si>
  <si>
    <t>020600020102</t>
  </si>
  <si>
    <t>020600020103</t>
  </si>
  <si>
    <t>020600020301</t>
  </si>
  <si>
    <t>020600030301</t>
  </si>
  <si>
    <t>020600030401</t>
  </si>
  <si>
    <t>020700020501</t>
  </si>
  <si>
    <t>020700020502</t>
  </si>
  <si>
    <t>020700020503</t>
  </si>
  <si>
    <t>020700020504</t>
  </si>
  <si>
    <t>020700020505</t>
  </si>
  <si>
    <t>020700020506</t>
  </si>
  <si>
    <t>020700020601</t>
  </si>
  <si>
    <t>020700020602</t>
  </si>
  <si>
    <t>020700030101</t>
  </si>
  <si>
    <t>020700030102</t>
  </si>
  <si>
    <t>020700030104</t>
  </si>
  <si>
    <t>020700030301</t>
  </si>
  <si>
    <t>020700030401</t>
  </si>
  <si>
    <t>020700030402</t>
  </si>
  <si>
    <t>020700030403</t>
  </si>
  <si>
    <t>020700030404</t>
  </si>
  <si>
    <t>020700030405</t>
  </si>
  <si>
    <t>020700040101</t>
  </si>
  <si>
    <t>020700040102</t>
  </si>
  <si>
    <t>020700040301</t>
  </si>
  <si>
    <t>020700040302</t>
  </si>
  <si>
    <t>020700040303</t>
  </si>
  <si>
    <t>020700040304</t>
  </si>
  <si>
    <t>020700040305</t>
  </si>
  <si>
    <t>020700040501</t>
  </si>
  <si>
    <t>020700040504</t>
  </si>
  <si>
    <t>020700040603</t>
  </si>
  <si>
    <t>020700040604</t>
  </si>
  <si>
    <t>020700040605</t>
  </si>
  <si>
    <t>020700040701</t>
  </si>
  <si>
    <t>020700040702</t>
  </si>
  <si>
    <t>020700040703</t>
  </si>
  <si>
    <t>020700040801</t>
  </si>
  <si>
    <t>020700040802</t>
  </si>
  <si>
    <t>020700040803</t>
  </si>
  <si>
    <t>020700040804</t>
  </si>
  <si>
    <t>020700040805</t>
  </si>
  <si>
    <t>020700040806</t>
  </si>
  <si>
    <t>020700040807</t>
  </si>
  <si>
    <t>020700041001</t>
  </si>
  <si>
    <t>020700041002</t>
  </si>
  <si>
    <t>020700041003</t>
  </si>
  <si>
    <t>020700041005</t>
  </si>
  <si>
    <t>020700041006</t>
  </si>
  <si>
    <t>020700041102</t>
  </si>
  <si>
    <t>020700090101</t>
  </si>
  <si>
    <t>020700090102</t>
  </si>
  <si>
    <t>020700090201</t>
  </si>
  <si>
    <t>020700090202</t>
  </si>
  <si>
    <t>020700090203</t>
  </si>
  <si>
    <t>020700090301</t>
  </si>
  <si>
    <t>020700090302</t>
  </si>
  <si>
    <t>020700090303</t>
  </si>
  <si>
    <t>020700090404</t>
  </si>
  <si>
    <t>020700090501</t>
  </si>
  <si>
    <t>020700090502</t>
  </si>
  <si>
    <t>020700090503</t>
  </si>
  <si>
    <t>041100030101</t>
  </si>
  <si>
    <t>041100030103</t>
  </si>
  <si>
    <t>041201010605</t>
  </si>
  <si>
    <t>041300020303</t>
  </si>
  <si>
    <t>050100011107</t>
  </si>
  <si>
    <t>050100020506</t>
  </si>
  <si>
    <t>050100020507</t>
  </si>
  <si>
    <t>050100040202</t>
  </si>
  <si>
    <t>050100040901</t>
  </si>
  <si>
    <t>050100070302</t>
  </si>
  <si>
    <t>050100070602</t>
  </si>
  <si>
    <t>050100070702</t>
  </si>
  <si>
    <t>050100080204</t>
  </si>
  <si>
    <t>050200030309</t>
  </si>
  <si>
    <t>050200040601</t>
  </si>
  <si>
    <t>050200040602</t>
  </si>
  <si>
    <t>050200040604</t>
  </si>
  <si>
    <t>050200040605</t>
  </si>
  <si>
    <t>050200040707</t>
  </si>
  <si>
    <t>050200050101</t>
  </si>
  <si>
    <t>050200050102</t>
  </si>
  <si>
    <t>050200050103</t>
  </si>
  <si>
    <t>050200050104</t>
  </si>
  <si>
    <t>050200050105</t>
  </si>
  <si>
    <t>050200050107</t>
  </si>
  <si>
    <t>050200050108</t>
  </si>
  <si>
    <t>050200050109</t>
  </si>
  <si>
    <t>050200050201</t>
  </si>
  <si>
    <t>050200050202</t>
  </si>
  <si>
    <t>050200050203</t>
  </si>
  <si>
    <t>050200050301</t>
  </si>
  <si>
    <t>050200050302</t>
  </si>
  <si>
    <t>050200050303</t>
  </si>
  <si>
    <t>050200050305</t>
  </si>
  <si>
    <t>050200050307</t>
  </si>
  <si>
    <t>050200050501</t>
  </si>
  <si>
    <t>050200050502</t>
  </si>
  <si>
    <t>050200050503</t>
  </si>
  <si>
    <t>050200050504</t>
  </si>
  <si>
    <t>050200050505</t>
  </si>
  <si>
    <t>050200050601</t>
  </si>
  <si>
    <t>050200060303</t>
  </si>
  <si>
    <t>050200060304</t>
  </si>
  <si>
    <t>050200060305</t>
  </si>
  <si>
    <t>050200060402</t>
  </si>
  <si>
    <t>050200060403</t>
  </si>
  <si>
    <t>050200060404</t>
  </si>
  <si>
    <t>050200060405</t>
  </si>
  <si>
    <t>050200060406</t>
  </si>
  <si>
    <t>050200060502</t>
  </si>
  <si>
    <t>050200060602</t>
  </si>
  <si>
    <t>050200060603</t>
  </si>
  <si>
    <t>050200060701</t>
  </si>
  <si>
    <t>050200060702</t>
  </si>
  <si>
    <t>050200060703</t>
  </si>
  <si>
    <t>050200060704</t>
  </si>
  <si>
    <t>050200060705</t>
  </si>
  <si>
    <t>050200060706</t>
  </si>
  <si>
    <t>050200060707</t>
  </si>
  <si>
    <t>050200060708</t>
  </si>
  <si>
    <t>050200060709</t>
  </si>
  <si>
    <t>050200060901</t>
  </si>
  <si>
    <t>050200060902</t>
  </si>
  <si>
    <t>050200060903</t>
  </si>
  <si>
    <t>050200060904</t>
  </si>
  <si>
    <t>050301010305</t>
  </si>
  <si>
    <t>050301010606</t>
  </si>
  <si>
    <t>050301010610</t>
  </si>
  <si>
    <t>050301011103</t>
  </si>
  <si>
    <t>050301020104</t>
  </si>
  <si>
    <t>050301020303</t>
  </si>
  <si>
    <t>050301030807</t>
  </si>
  <si>
    <t>050301060501</t>
  </si>
  <si>
    <t>050301060502</t>
  </si>
  <si>
    <t>050301060503</t>
  </si>
  <si>
    <t>050301060802</t>
  </si>
  <si>
    <t>050301061001</t>
  </si>
  <si>
    <t>050301061003</t>
  </si>
  <si>
    <t>050301061101</t>
  </si>
  <si>
    <t>Land Use</t>
  </si>
  <si>
    <t>CSS Roads and Tree Canopy Impervious</t>
  </si>
  <si>
    <t>Deciduous Forest</t>
  </si>
  <si>
    <t>Emergent Herbaceous Wetlands</t>
  </si>
  <si>
    <t>Evergreen Forest</t>
  </si>
  <si>
    <t>Grasslands/Herbaceous</t>
  </si>
  <si>
    <t>High Intensity Residential</t>
  </si>
  <si>
    <t>Impervious in CSO</t>
  </si>
  <si>
    <t>Impervious Urban without CSO</t>
  </si>
  <si>
    <t>Low Intensity Residential</t>
  </si>
  <si>
    <t>Mixed Forest</t>
  </si>
  <si>
    <t>MS4 Roads and Tree Canopy Impervious</t>
  </si>
  <si>
    <t>Nonregulated Roads and Tree Canopy Impervious</t>
  </si>
  <si>
    <t>Open Water</t>
  </si>
  <si>
    <t>Pervious &amp; Impervious with CSO</t>
  </si>
  <si>
    <t>Pervious in CSO</t>
  </si>
  <si>
    <t>Pervious Urban without CSO</t>
  </si>
  <si>
    <t>Quarries/Strip Mines/Gravel Pits</t>
  </si>
  <si>
    <t>Regulated Impervious Urban</t>
  </si>
  <si>
    <t>Regulated Impervious Urban with CSO</t>
  </si>
  <si>
    <t>Regulated Pervious Urban</t>
  </si>
  <si>
    <t>Regulated Pervious Urban with CSO</t>
  </si>
  <si>
    <t>Regulated Urban</t>
  </si>
  <si>
    <t>Regulated Urban with CSO</t>
  </si>
  <si>
    <t>Roads</t>
  </si>
  <si>
    <t>Shoreline</t>
  </si>
  <si>
    <t>Shrubland</t>
  </si>
  <si>
    <t>Stream Bed And Bank</t>
  </si>
  <si>
    <t>Transitional</t>
  </si>
  <si>
    <t>Unregulated Impervious Urban</t>
  </si>
  <si>
    <t>Unregulated Pervious Urban</t>
  </si>
  <si>
    <t>Unregulated Urban</t>
  </si>
  <si>
    <t>Urban</t>
  </si>
  <si>
    <t>Urban without CSO</t>
  </si>
  <si>
    <t>Urban/Recreational Grasses</t>
  </si>
  <si>
    <t>Practice Name</t>
  </si>
  <si>
    <t>PA_FY17_42</t>
  </si>
  <si>
    <t>PA_FY17_43</t>
  </si>
  <si>
    <t>PA_FY17_44</t>
  </si>
  <si>
    <t>PA_FY17_45</t>
  </si>
  <si>
    <t>PA_FY17_46</t>
  </si>
  <si>
    <t>PA_FY17_47</t>
  </si>
  <si>
    <t>Permeable Pavers</t>
  </si>
  <si>
    <t>PA_FY17_48</t>
  </si>
  <si>
    <t>PA_FY17_49</t>
  </si>
  <si>
    <t>PA_FY17_50</t>
  </si>
  <si>
    <t>PA_FY17_51</t>
  </si>
  <si>
    <t>PA_FY17_52</t>
  </si>
  <si>
    <t>Erosion and Sediment Control Extractive</t>
  </si>
  <si>
    <t>PA_FY17_53</t>
  </si>
  <si>
    <t>PA_FY17_54</t>
  </si>
  <si>
    <t>PA_FY17_55</t>
  </si>
  <si>
    <t>PA_FY17_56</t>
  </si>
  <si>
    <t>Permeable Pavement
(PermPavNoSVUDCD)</t>
  </si>
  <si>
    <t>PA_FY17_57</t>
  </si>
  <si>
    <t>PA_FY17_58</t>
  </si>
  <si>
    <t>PA_FY17_59</t>
  </si>
  <si>
    <t>PA_FY17_60</t>
  </si>
  <si>
    <t>PA_FY17_61</t>
  </si>
  <si>
    <t>PA_FY17_62</t>
  </si>
  <si>
    <t>PA_FY17_63</t>
  </si>
  <si>
    <t>PA_FY17_64</t>
  </si>
  <si>
    <t>PA_FY17_65</t>
  </si>
  <si>
    <t>PA_FY17_66</t>
  </si>
  <si>
    <t>PA_FY17_67</t>
  </si>
  <si>
    <t>PA_FY17_68</t>
  </si>
  <si>
    <t>PA_FY17_69</t>
  </si>
  <si>
    <t>PA_FY17_70</t>
  </si>
  <si>
    <t>PA_FY17_71</t>
  </si>
  <si>
    <t>PA_FY17_72</t>
  </si>
  <si>
    <t>PA_FY17_73</t>
  </si>
  <si>
    <t>PA_FY17_74</t>
  </si>
  <si>
    <t>PA_FY17_75</t>
  </si>
  <si>
    <t>PA_FY17_76</t>
  </si>
  <si>
    <t>PA_FY17_77</t>
  </si>
  <si>
    <t>PA_FY17_78</t>
  </si>
  <si>
    <t>PA_FY17_79</t>
  </si>
  <si>
    <t>PA_FY17_80</t>
  </si>
  <si>
    <t>PA_FY17_81</t>
  </si>
  <si>
    <t>PA_FY17_82</t>
  </si>
  <si>
    <t>PA_FY17_83</t>
  </si>
  <si>
    <t>PA_FY17_84</t>
  </si>
  <si>
    <t>PA_FY17_85</t>
  </si>
  <si>
    <t>PA_FY17_86</t>
  </si>
  <si>
    <t>PA_FY17_87</t>
  </si>
  <si>
    <t>PA_FY17_88</t>
  </si>
  <si>
    <t>PA_FY17_89</t>
  </si>
  <si>
    <t>PA_FY17_90</t>
  </si>
  <si>
    <t>PA_FY17_91</t>
  </si>
  <si>
    <t>PA_FY17_92</t>
  </si>
  <si>
    <t>PA_FY17_93</t>
  </si>
  <si>
    <t>PA_FY17_94</t>
  </si>
  <si>
    <t>PA_FY17_95</t>
  </si>
  <si>
    <t>PA_FY17_96</t>
  </si>
  <si>
    <t>PA_FY17_97</t>
  </si>
  <si>
    <t>PA_FY17_98</t>
  </si>
  <si>
    <t>PA_FY17_99</t>
  </si>
  <si>
    <t>PA_FY17_100</t>
  </si>
  <si>
    <t>PA_FY17_101</t>
  </si>
  <si>
    <t>PA_FY17_102</t>
  </si>
  <si>
    <t>PA_FY17_103</t>
  </si>
  <si>
    <t>PA_FY17_104</t>
  </si>
  <si>
    <t>PA_FY17_105</t>
  </si>
  <si>
    <t>PA_FY17_106</t>
  </si>
  <si>
    <t>PA_FY17_107</t>
  </si>
  <si>
    <t>PA_FY17_108</t>
  </si>
  <si>
    <t>PA_FY17_109</t>
  </si>
  <si>
    <t>PA_FY17_110</t>
  </si>
  <si>
    <t>PA_FY17_111</t>
  </si>
  <si>
    <t>PA_FY17_112</t>
  </si>
  <si>
    <t>PA_FY17_113</t>
  </si>
  <si>
    <t>PA_FY17_114</t>
  </si>
  <si>
    <t>PA_FY17_115</t>
  </si>
  <si>
    <t>PA_FY17_116</t>
  </si>
  <si>
    <t>PA_FY17_117</t>
  </si>
  <si>
    <t>PA_FY17_118</t>
  </si>
  <si>
    <t>PA_FY17_119</t>
  </si>
  <si>
    <t>PA_FY17_120</t>
  </si>
  <si>
    <t>PA_FY17_121</t>
  </si>
  <si>
    <t>PA_FY17_122</t>
  </si>
  <si>
    <t>PA_FY17_123</t>
  </si>
  <si>
    <t>PA_FY17_124</t>
  </si>
  <si>
    <t>PA_FY17_125</t>
  </si>
  <si>
    <t>PA_FY17_126</t>
  </si>
  <si>
    <t>PA_FY17_127</t>
  </si>
  <si>
    <t>PA_FY17_128</t>
  </si>
  <si>
    <t>PA_FY17_129</t>
  </si>
  <si>
    <t>PA_FY17_130</t>
  </si>
  <si>
    <t>PA_FY17_131</t>
  </si>
  <si>
    <t>PA_FY17_132</t>
  </si>
  <si>
    <t>PA_FY17_133</t>
  </si>
  <si>
    <t>PA_FY17_134</t>
  </si>
  <si>
    <t>PA_FY17_135</t>
  </si>
  <si>
    <t>PA_FY17_136</t>
  </si>
  <si>
    <t>PA_FY17_137</t>
  </si>
  <si>
    <t>PA_FY17_138</t>
  </si>
  <si>
    <t>PA_FY17_139</t>
  </si>
  <si>
    <t>PA_FY17_140</t>
  </si>
  <si>
    <t>PA_FY17_141</t>
  </si>
  <si>
    <t>PA_FY17_142</t>
  </si>
  <si>
    <t>PA_FY17_143</t>
  </si>
  <si>
    <t>PA_FY17_144</t>
  </si>
  <si>
    <t>PA_FY17_145</t>
  </si>
  <si>
    <t>PA_FY17_146</t>
  </si>
  <si>
    <t>PA_FY17_147</t>
  </si>
  <si>
    <t>PA_FY17_148</t>
  </si>
  <si>
    <t>PA_FY17_149</t>
  </si>
  <si>
    <t>PA_FY17_150</t>
  </si>
  <si>
    <t>PA_FY17_151</t>
  </si>
  <si>
    <t>PA_FY17_152</t>
  </si>
  <si>
    <t>PA_FY17_153</t>
  </si>
  <si>
    <t>PA_FY17_154</t>
  </si>
  <si>
    <t>PA_FY17_155</t>
  </si>
  <si>
    <t>PA_FY17_156</t>
  </si>
  <si>
    <t>PA_FY17_157</t>
  </si>
  <si>
    <t>PA_FY17_158</t>
  </si>
  <si>
    <t>PA_FY17_159</t>
  </si>
  <si>
    <t>PA_FY17_160</t>
  </si>
  <si>
    <t>PA_FY17_161</t>
  </si>
  <si>
    <t>PA_FY17_162</t>
  </si>
  <si>
    <t>PA_FY17_163</t>
  </si>
  <si>
    <t>PA_FY17_164</t>
  </si>
  <si>
    <t>PA_FY17_165</t>
  </si>
  <si>
    <t>PA_FY17_166</t>
  </si>
  <si>
    <t>PA_FY17_167</t>
  </si>
  <si>
    <t>PA_FY17_168</t>
  </si>
  <si>
    <t>PA_FY17_169</t>
  </si>
  <si>
    <t>PA_FY17_170</t>
  </si>
  <si>
    <t>PA_FY17_171</t>
  </si>
  <si>
    <t>PA_FY17_172</t>
  </si>
  <si>
    <t>PA_FY17_173</t>
  </si>
  <si>
    <t>PA_FY17_174</t>
  </si>
  <si>
    <t>PA_FY17_175</t>
  </si>
  <si>
    <t>PA_FY17_176</t>
  </si>
  <si>
    <t>PA_FY17_177</t>
  </si>
  <si>
    <t>PA_FY17_178</t>
  </si>
  <si>
    <t>PA_FY17_179</t>
  </si>
  <si>
    <t>PA_FY17_180</t>
  </si>
  <si>
    <t>PA_FY17_181</t>
  </si>
  <si>
    <t>PA_FY17_182</t>
  </si>
  <si>
    <t>PA_FY17_183</t>
  </si>
  <si>
    <t>PA_FY17_184</t>
  </si>
  <si>
    <t>PA_FY17_185</t>
  </si>
  <si>
    <t>PA_FY17_186</t>
  </si>
  <si>
    <t>PA_FY17_187</t>
  </si>
  <si>
    <t>PA_FY17_188</t>
  </si>
  <si>
    <t>PA_FY17_189</t>
  </si>
  <si>
    <t>PA_FY17_190</t>
  </si>
  <si>
    <t>PA_FY17_191</t>
  </si>
  <si>
    <t>PA_FY17_192</t>
  </si>
  <si>
    <t>PA_FY17_193</t>
  </si>
  <si>
    <t>PA_FY17_194</t>
  </si>
  <si>
    <t>PA_FY17_195</t>
  </si>
  <si>
    <t>PA_FY17_196</t>
  </si>
  <si>
    <t>PA_FY17_197</t>
  </si>
  <si>
    <t>PA_FY17_198</t>
  </si>
  <si>
    <t>PA_FY17_199</t>
  </si>
  <si>
    <t>PA_FY17_200</t>
  </si>
  <si>
    <t>PA_FY17_201</t>
  </si>
  <si>
    <t>PA_FY17_202</t>
  </si>
  <si>
    <t>PA_FY17_203</t>
  </si>
  <si>
    <t>PA_FY17_204</t>
  </si>
  <si>
    <t>PA_FY17_205</t>
  </si>
  <si>
    <t>PA_FY17_206</t>
  </si>
  <si>
    <t>PA_FY17_207</t>
  </si>
  <si>
    <t>PA_FY17_208</t>
  </si>
  <si>
    <t>PA_FY17_209</t>
  </si>
  <si>
    <t>PA_FY17_210</t>
  </si>
  <si>
    <t>PA_FY17_211</t>
  </si>
  <si>
    <t>PA_FY17_212</t>
  </si>
  <si>
    <t>PA_FY17_213</t>
  </si>
  <si>
    <t>PA_FY17_214</t>
  </si>
  <si>
    <t>PA_FY17_215</t>
  </si>
  <si>
    <t>PA_FY17_216</t>
  </si>
  <si>
    <t>PA_FY17_217</t>
  </si>
  <si>
    <t>PA_FY17_218</t>
  </si>
  <si>
    <t>PA_FY17_219</t>
  </si>
  <si>
    <t>PA_FY17_220</t>
  </si>
  <si>
    <t>PA_FY17_221</t>
  </si>
  <si>
    <t>PA_FY17_222</t>
  </si>
  <si>
    <t>PA_FY17_223</t>
  </si>
  <si>
    <t>PA_FY17_224</t>
  </si>
  <si>
    <t>PA_FY17_225</t>
  </si>
  <si>
    <t>PA_FY17_226</t>
  </si>
  <si>
    <t>PA_FY17_227</t>
  </si>
  <si>
    <t>PA_FY17_228</t>
  </si>
  <si>
    <t>PA_FY17_229</t>
  </si>
  <si>
    <t>PA_FY17_230</t>
  </si>
  <si>
    <t>PA_FY17_231</t>
  </si>
  <si>
    <t>PA_FY17_232</t>
  </si>
  <si>
    <t>PA_FY17_233</t>
  </si>
  <si>
    <t>PA_FY17_234</t>
  </si>
  <si>
    <t>PA_FY17_235</t>
  </si>
  <si>
    <t>PA_FY17_236</t>
  </si>
  <si>
    <t>PA_FY17_237</t>
  </si>
  <si>
    <t>PA_FY17_238</t>
  </si>
  <si>
    <t>PA_FY17_239</t>
  </si>
  <si>
    <t>PA_FY17_240</t>
  </si>
  <si>
    <t>PA_FY17_241</t>
  </si>
  <si>
    <t>PA_FY17_242</t>
  </si>
  <si>
    <t>PA_FY17_243</t>
  </si>
  <si>
    <t>PA_FY17_244</t>
  </si>
  <si>
    <t>PA_FY17_245</t>
  </si>
  <si>
    <t>PA_FY17_246</t>
  </si>
  <si>
    <t>PA_FY17_247</t>
  </si>
  <si>
    <t>PA_FY17_248</t>
  </si>
  <si>
    <t>PA_FY17_249</t>
  </si>
  <si>
    <t>PA_FY17_250</t>
  </si>
  <si>
    <t>PA_FY17_251</t>
  </si>
  <si>
    <t>PA_FY17_252</t>
  </si>
  <si>
    <t>PA_FY17_253</t>
  </si>
  <si>
    <t>PA_FY17_254</t>
  </si>
  <si>
    <t>PA_FY17_255</t>
  </si>
  <si>
    <t>PA_FY17_256</t>
  </si>
  <si>
    <t>PA_FY17_257</t>
  </si>
  <si>
    <t>PA_FY17_258</t>
  </si>
  <si>
    <t>PA_FY17_259</t>
  </si>
  <si>
    <t>PA_FY17_260</t>
  </si>
  <si>
    <t>PA_FY17_261</t>
  </si>
  <si>
    <t>PA_FY17_262</t>
  </si>
  <si>
    <t>PA_FY17_263</t>
  </si>
  <si>
    <t>PA_FY17_264</t>
  </si>
  <si>
    <t>PA_FY17_265</t>
  </si>
  <si>
    <t>PA_FY17_266</t>
  </si>
  <si>
    <t>PA_FY17_267</t>
  </si>
  <si>
    <t>PA_FY17_268</t>
  </si>
  <si>
    <t>PA_FY17_269</t>
  </si>
  <si>
    <t>PA_FY17_270</t>
  </si>
  <si>
    <t>PA_FY17_271</t>
  </si>
  <si>
    <t>PA_FY17_272</t>
  </si>
  <si>
    <t>PA_FY17_273</t>
  </si>
  <si>
    <t>PA_FY17_274</t>
  </si>
  <si>
    <t>PA_FY17_275</t>
  </si>
  <si>
    <t>PA_FY17_33</t>
  </si>
  <si>
    <t>PA_FY17_34</t>
  </si>
  <si>
    <t>PA_FY17_35</t>
  </si>
  <si>
    <t>PA_FY17_36</t>
  </si>
  <si>
    <t>PA_FY17_37</t>
  </si>
  <si>
    <t>PA_FY17_38</t>
  </si>
  <si>
    <t>PA_FY17_39</t>
  </si>
  <si>
    <t>PA_FY17_40</t>
  </si>
  <si>
    <t>PA_FY17_41</t>
  </si>
  <si>
    <t>Column References</t>
  </si>
  <si>
    <t>Value References</t>
  </si>
  <si>
    <t>Retrofit Practice</t>
  </si>
  <si>
    <t>Parameter</t>
  </si>
  <si>
    <t>Value</t>
  </si>
  <si>
    <t>Yes</t>
  </si>
  <si>
    <t>Date Min</t>
  </si>
  <si>
    <t>Acre-Feet</t>
  </si>
  <si>
    <t>No</t>
  </si>
  <si>
    <t>Date Max</t>
  </si>
  <si>
    <t>Cubic Feet</t>
  </si>
  <si>
    <t>Year Min</t>
  </si>
  <si>
    <t>Curb Lane Miles</t>
  </si>
  <si>
    <t>Progress BMP Status</t>
  </si>
  <si>
    <t>Year Max</t>
  </si>
  <si>
    <t>Each</t>
  </si>
  <si>
    <t>Latitude Min</t>
  </si>
  <si>
    <t>Installed between 7/1/19 and 6/30/20</t>
  </si>
  <si>
    <t>Latitude Max</t>
  </si>
  <si>
    <t>Expected to be installed between 7/1/20 and 6/30/21</t>
  </si>
  <si>
    <t>Longitude Min</t>
  </si>
  <si>
    <t>Expected to be installed in between FY2022 and 2025</t>
  </si>
  <si>
    <t>Longitude Max</t>
  </si>
  <si>
    <t>Pounds</t>
  </si>
  <si>
    <t>Installed between 7/1/1984 and 6/30/2019</t>
  </si>
  <si>
    <t>Square Feet</t>
  </si>
  <si>
    <t>Removed</t>
  </si>
  <si>
    <t>Previously reported as planned but project cancelled/unlikely</t>
  </si>
  <si>
    <t>System</t>
  </si>
  <si>
    <t>Installed prior to 7/1/1984</t>
  </si>
  <si>
    <t>99th RSC (PA) - 42E50&amp;42E62-Scranton Readiness Center</t>
  </si>
  <si>
    <t>Historical BMP Status</t>
  </si>
  <si>
    <t>99th RSC (PA) - CPL Harry R. Harr / S-S</t>
  </si>
  <si>
    <t>BMP has been removed from the system</t>
  </si>
  <si>
    <t>99th RSC (PA) - Harrisburg AFRC</t>
  </si>
  <si>
    <t>99th RSC (PA) - LTC Mark Phelan Memorial / Lancaster</t>
  </si>
  <si>
    <t>99th RSC (PA) - PFC Melvin L. Brown / S-S</t>
  </si>
  <si>
    <t>99th RSC (PA) - SGT George Lenkalis</t>
  </si>
  <si>
    <t>Inspection Status</t>
  </si>
  <si>
    <t>99th RSC (PA) - Wilkes-Barre AMSA #120</t>
  </si>
  <si>
    <t>99th RSC (PA) - York Memorial</t>
  </si>
  <si>
    <t>Inspection Passed</t>
  </si>
  <si>
    <t>Army Reserve National Guard (PA) - State College FMS 29 (42E79)</t>
  </si>
  <si>
    <t>Inspection Failed (Maintenance Date must be populated).</t>
  </si>
  <si>
    <t>Not Applicable</t>
  </si>
  <si>
    <t>Inspection Criteria</t>
  </si>
  <si>
    <t>FY</t>
  </si>
  <si>
    <t>End of FY</t>
  </si>
  <si>
    <t>NSA Mechanicsburg - NOSC Avoca</t>
  </si>
  <si>
    <t>Inspection Exp.</t>
  </si>
  <si>
    <t>Initial Inspection</t>
  </si>
  <si>
    <t>2 year end</t>
  </si>
  <si>
    <t>Advanced Grey Infrastructure Nutrient Discovery Program (IDDE)</t>
  </si>
  <si>
    <t>Illicit discharge detection and elimination credits are only available to localities that show empirical monitoring for each eligible individual discharge. Enter unit of total acres treated or percent of acres treated.</t>
  </si>
  <si>
    <t>Advanced Sweeping Technology - 1 pass/12 weeks</t>
  </si>
  <si>
    <t>Sweeper is equipped with a sweeping head which creates suction and uses forced air to transfer street debris into the hopper or sweeper is equipped with a high power vacuum to suction debris from street surface. Must pass the same street every twelve weeks. Enter units of acres or miles.</t>
  </si>
  <si>
    <t>Advanced Sweeping Technology - 1 pass/2 weeks</t>
  </si>
  <si>
    <t>Sweeper is equipped with a sweeping head which creates suction and uses forced air to transfer street debris into the hopper or sweeper is equipped with a high power vacuum to suction debris from street surface. Must pass the same street once every two weeks. Enter units of acres or miles.</t>
  </si>
  <si>
    <t>Advanced Sweeping Technology - 1 pass/4 weeks</t>
  </si>
  <si>
    <t>Sweeper is equipped with a sweeping head which creates suction and uses forced air to transfer street debris into the hopper or sweeper is equipped with a high power vacuum to suction debris from street surface. Must pass the same street every four weeks. Enter units of acres or miles.</t>
  </si>
  <si>
    <t>Advanced Sweeping Technology - 1 pass/8 weeks</t>
  </si>
  <si>
    <t>Sweeper is equipped with a sweeping head which creates suction and uses forced air to transfer street debris into the hopper or sweeper is equipped with a high power vacuum to suction debris from street surface. Must pass the same street every eight weeks. Enter units of acres or miles.</t>
  </si>
  <si>
    <t>Advanced Sweeping Technology - 1 pass/week</t>
  </si>
  <si>
    <t>Sweeper is equipped with a sweeping head which creates suction and uses forced air to transfer street debris into the hopper or sweeper is equipped with a high power vacuum to suction debris from street surface. Must pass the same street once a week. Enter units of acres or miles.</t>
  </si>
  <si>
    <t>Advanced Sweeping Technology - 2 pass/week</t>
  </si>
  <si>
    <t>Sweeper is equipped with a sweeping head which creates suction and uses forced air to transfer street debris into the hopper or sweeper is equipped with a high power vacuum to suction debris from street surface. Must pass the same street twice a week. Enter units of acres or miles.</t>
  </si>
  <si>
    <t>Advanced Sweeping Technology - fall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</si>
  <si>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October to November and monthly otherwise. Enter units of acres or miles.</t>
  </si>
  <si>
    <t>Advanced Sweeping Technology - spring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</si>
  <si>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and monthly otherwise. Enter units of acres or miles.</t>
  </si>
  <si>
    <t>Bioretention/raingardens - A/B soils, no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</si>
  <si>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no underdrain and is in A or B soil. Enter unit of total acres treated or percent of acres treated.</t>
  </si>
  <si>
    <t>Bioretention/raingardens - A/B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</si>
  <si>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A or B soil. Enter unit of total acres treated or percent of acres treated.</t>
  </si>
  <si>
    <t>Bioretention/raingardens - C/D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</si>
  <si>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C or D soil. Use this BMP where the specific design is unknown. Enter unit of total acres treated or percent of acres treated.</t>
  </si>
  <si>
    <t>With a bioswale, the load is reduced because, unlike other open channel designs, there is now infiltration into the soil.  A bioswale is designed to function as a bioretention area. Enter unit of total acres treated or percent of acres treated.</t>
  </si>
  <si>
    <t>Dry Detention Ponds and Hydrodynamic Structures</t>
  </si>
  <si>
    <t>Dry Detention Ponds are depressions or basins created by excavation or berm construction that temporarily store runoff and release it slowly via surface flow or groundwater infiltration following storms. Hydrodynamic Structures are devices designed to improve quality of stormwater using features such as swirl concentrators, grit chambers, oil barriers, baffles, micropools, and absorbent pads that are designed to remove sediments, nutrients, metals, organic chemicals, or oil and grease from urban runoff.  Enter unit of total acres treated or percent of acres treated.</t>
  </si>
  <si>
    <t>Dry extended detention (ED) basins are depressions created by excavation or berm construction that temporarily store runoff and release it slowly via surface flow or groundwater infiltration following storms. Dry ED basins are designed to dry out between storm events, in contrast with wet ponds, which contain standing water permanently. As such, they are similar in construction and function to dry detention basins, except that the duration of detention of stormwater is designed to be longer, theoretically improving treatment effectiveness.  Enter unit of total acres treated or percent of acres treated.</t>
  </si>
  <si>
    <t>Includes ESC practices implemented under historical performance standards from approximately 2000 or before.  The sediment trapping requirements were typically 1,800 cubic feet/acre, stabilization requirements were less rapid, and inspections occurred less frequently, among other factors. Use this BMP where specific control measures are unknown. Enter unit of total acres or percent of acres.</t>
  </si>
  <si>
    <t>This level of performance reflects the more stringent ESC requirements that have been adopted by local and state governments and generally conform to the standard requirements in EPA’s 2012 Construction General Permit.  These include a greater sediment treatment capacity (typically 3,600 cubic feet/acre), surface outlets, more rapid vegetative cover for temporary and permanent stabilization, and improved design specifications for individual ESC practices to enhance sediment trapping or removal. Enter unit of total acres or percent of acres.</t>
  </si>
  <si>
    <t xml:space="preserve">This level of performance reflects the gradual shift to improve performance by expanded use of passive chemical treatment within Level 2 ESC practices.  Chemical treatment involves the passive use of polyacrylamide (PAM) and other flocculants.  The treatment relies solely on gravity to control the sediment in construction site runoff (e.g., adding PAM granules to a check dam, erosion control fabric, or running basin flows across a block or sock containing flocculants). Enter unit of total acres or percent of acres. </t>
  </si>
  <si>
    <t>Filter Strip Runoff Reduction</t>
  </si>
  <si>
    <t>Urban filter strips are stable areas with vegetated cover on flat or gently sloping land. Runoff entering the filter strip must be in the form of sheet-flow and must enter at a non-erosive rate for the site-specific soil conditions. A 0.4 design ratio of filter strip length to impervious flow length is recommended for runoff reduction urban filter strips. Enter unit of total acres treated or percent of acres treated.</t>
  </si>
  <si>
    <t>Filter Strip Stormwater Treatment</t>
  </si>
  <si>
    <t>Urban filter strips are stable areas with vegetated cover on flat or gently sloping land. Runoff entering the filter strip must be in the form of sheet-flow and must enter at a non-erosive rate for the site-specific soil conditions. A 0.2 design ratio of filter strip length to impervious flow length is recommended for stormwater treatment urban filter strips. Enter unit of total acres treated or percent of acres treated.</t>
  </si>
  <si>
    <t>Practices that capture and temporarily store runoff and pass it through a filter bed of either sand or an organic media.  There are various sand filter designs, such as above ground, below ground, perimeter, etc.  An organic media filter uses another medium besides sand to enhance pollutant removal for many compounds due to the increased cation exchange capacity achieved by increasing the organic matter.  These systems require annual inspection and maintenance to receive pollutant reduction credit. Enter unit of total acres treated or percent of acres treated.</t>
  </si>
  <si>
    <t>Floating Treatment Wetland 10% Coverage of Pond</t>
  </si>
  <si>
    <t xml:space="preserve">Floating treatment wetlands are rafts of wetland vegetation deployed in existing wet ponds with a drainage area of &lt;400 acres. First report wet ponds or stormwater performance standard-stormwater treatment (ST), then report the BMP according to the percent of pond area covered in the wetland rafts. Report units of acres treated by the wet pond. </t>
  </si>
  <si>
    <t>Floating Treatment Wetland 20% Coverage of Pond</t>
  </si>
  <si>
    <t>Floating Treatment Wetland 30% Coverage of Pond</t>
  </si>
  <si>
    <t>Floating Treatment Wetland 40% Coverage of Pond</t>
  </si>
  <si>
    <t>Floating Treatment Wetland 50% Coverage of Pond</t>
  </si>
  <si>
    <t>Forest Buffer</t>
  </si>
  <si>
    <t>Forest buffers are linear wooded areas that help filter nutrients, sediments and other pollutants from runoff as well as remove nutrients from groundwater.  The recommended buffer width is 100 feet, with a 35 feet minimum width required. Enter units of acres of buffer or percent.</t>
  </si>
  <si>
    <t>Forest harvesting practices are a suite of BMPs that minimize the environmental impacts of road building, log removal, site preparation and forest management.  These practices help reduce suspended sediments and associated nutrients that can result from forest operations.  Enter units of acres or percent.</t>
  </si>
  <si>
    <t>Forest Planting</t>
  </si>
  <si>
    <t xml:space="preserve">Urban forest planning includes any tree planting except those used to establish riparian forest buffers. Trees are planted on pervious areas. Enter units of acres or percent. </t>
  </si>
  <si>
    <t>This BMP changes the land use from pervious urban to pervious urban. Therefore, there is no change and no reduction from using this BMP.</t>
  </si>
  <si>
    <t>Impervious Disconnection to amended soils</t>
  </si>
  <si>
    <t>Disconnecting existing impervious area runoff from stormwater drainage systems such as directing rooftops and/or on-lot impervious surfaces to pervious areas with amended soils. Report disconnect to un-amended soils as Urban Filter Strip. Submit units of impervious acres or percent.</t>
  </si>
  <si>
    <t>Impervious Surface Reduction</t>
  </si>
  <si>
    <t>Reducing impervious surfaces to promote infiltration and percolation of runoff storm water. Enter units of acres or percent.</t>
  </si>
  <si>
    <t>Infiltration Practices w/ Sand, Veg. - A/B soils, no underdrain</t>
  </si>
  <si>
    <t>A depression to form an infiltration basin where sediment is trapped and water infiltrates the soil.  A sand layer and vegetation is required. No underdrains are associated with infiltration basins and trenches, because by definition these systems provide complete infiltration. Design specifications require infiltration basins and trenches to be built in A or B soil types. Use the other BMP without sand or vegetation where the specific design is unknown. Enter unit of total acres treated or percent of acres treated.</t>
  </si>
  <si>
    <t>Infiltration Practices w/o Sand, Veg. - A/B soils, no underdrain</t>
  </si>
  <si>
    <t>A depression to form an infiltration basin where sediment is trapped and water infiltrates the soil.  Sand layers and vegetation are not required. No underdrains are associated with infiltration basins and trenches, because by definition these systems provide complete infiltration.  Design specifications require infiltration basins and trenches to be built in A or B soil types. This BMP without sand or vegetation is used where the specific design is unknown. Enter unit of total acres treated or percent of acres treated.</t>
  </si>
  <si>
    <t>Mechanical Broom Technology - 1 pass/4 weeks</t>
  </si>
  <si>
    <t>Sweeper is equipped with water tanks, sprayers, brooms, and a vacuum system pump that gathers street debris. Must pass the same street every four weeks. Use this BMP where the specific technology type or frequency is unknown. Enter units of acres or miles.</t>
  </si>
  <si>
    <t>Mechanical Broom Technology - 1 pass/week</t>
  </si>
  <si>
    <t>Sweeper is equipped with water tanks, sprayers, brooms, and a vacuum system pump that gathers street debris. Must pass the same street every week. Enter units of acres or miles.</t>
  </si>
  <si>
    <t>Mechanical Broom Technology - 2 pass/week</t>
  </si>
  <si>
    <t>Sweeper is equipped with water tanks, sprayers, brooms, and a vacuum system pump that gathers street debris. Must pass the same street twice every week. Enter units of acres or miles.</t>
  </si>
  <si>
    <t>Nutrient Management Plan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</si>
  <si>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the default for lawns with an unknown risk type.  Enter units of acres or percent.</t>
  </si>
  <si>
    <t>Nutrient Management Plan High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</si>
  <si>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high risk of nutrient export. Enter units of acres or percent.</t>
  </si>
  <si>
    <t>Nutrient Management Plan Low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</si>
  <si>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low risk of nutrient export. Enter units of acres or percent.</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</si>
  <si>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has sand and/or vegetation and is in A or B soil. Enter unit of total acres treated or percent of acres treated.</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</si>
  <si>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A or B soil. Enter unit of total acres treated or percent of acres treated.</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</si>
  <si>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C or D soil. Enter unit of total acres treated or percent of acres treated.</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</si>
  <si>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no sand or vegetation and is in A or B soil. Enter unit of total acres treated or percent of acres treated.</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</si>
  <si>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A or B soil. Enter unit of total acres treated or percent of acres treated.</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</si>
  <si>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C or D soil. Use this BMP where the specific design is unknown. Enter unit of total acres treated or percent of acres treated.</t>
  </si>
  <si>
    <t xml:space="preserve">Removal of sediment and organic matter from catch basins in a targeted manner that focuses on water quality improvements. Enter units of pounds of TN, TP and TSS. </t>
  </si>
  <si>
    <t>Stormwater Performance Standard-Runoff Reduction</t>
  </si>
  <si>
    <t xml:space="preserve">Total post-development runoff volume that is reduced through canopy interception, soil amendments, evaporation, rainfall harvesting, engineered infiltration, extended filtration or evapo-transpiration. Stormwater practices that achieve at least a 25% reduction of the annual runoff volume are classified as providing runoff reduction, and therefore earn a higher net removal rate. Enter units of acres treated, impervious acres and acre-feet. Credit is only received if all three amounts are entered. </t>
  </si>
  <si>
    <t>Stormwater Performance Standard-Stormwater Treatment</t>
  </si>
  <si>
    <t xml:space="preserve">Total post-development runoff volume that is reduced through a permanent pool, constructed wetlands or sand filters have less runoff reduction capability, and their removal rate is lower than runoff reduction. Enter units of acres treated, impervious acres and acre-feet. Credit is only received if all three amounts are entered. </t>
  </si>
  <si>
    <t>Tree Planting - Canopy</t>
  </si>
  <si>
    <t>Urban tree planting is planting trees on urban pervious areas. Enter units of acres or percent.</t>
  </si>
  <si>
    <t>Urban Shoreline Erosion Control Non-Vegetated</t>
  </si>
  <si>
    <t>Practices without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</si>
  <si>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Urban Shoreline Erosion Control Vegetated</t>
  </si>
  <si>
    <t>Practices with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</si>
  <si>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Any practice along urban-dominated tidal shorelines that prevents and/or reduces tidal sediments to the Bay. Shoreline practices can include living shorelines, revetments and/or breakwater systems and bulkheads and seawalls. Only report practices installed after 12/31/2007. Shoreline BMPs before 2008 are automatically credited. Use this BMP if the specific design is not known. Input units of feet.</t>
  </si>
  <si>
    <t xml:space="preserve">Stream restoration is a change to the stream corridor that improves the  stream ecosystem by restoring the natural hydrology and landscape of a stream, and helps improve habitat and water quality conditions in degraded streams. Use this BMP if the specific project design is not known. Feet must be specified. </t>
  </si>
  <si>
    <t>Urban Stream Restoration Protocol</t>
  </si>
  <si>
    <t xml:space="preserve">Stream restoration is a change to the land stream corridor that improves the  stream ecosystem by restoring the natural hydrology and landscape of a stream, and helps improve habitat and water quality conditions in degraded streams. Multiple protocols are defined to characterize different pollutant load reductions associated with individual projects. Feet must be specified. To receive credit for a specific protocol, also specify the pounds reduced for TN, TP, and/or TSS. </t>
  </si>
  <si>
    <t>Vegetated Open Channels - A/B soils, no underdrain</t>
  </si>
  <si>
    <t>Open channels are practices that convey stormwater runoff and provide treatment as the water is conveyed.  Runoff passes through either vegetation in the channel, subsoil matrix, and/or is infiltrated into the underlying soils. This BMP has no underdrain and is in A or B soil. Use this BMP where specific design is unknown. Enter unit of total acres treated or percent of acres treated.</t>
  </si>
  <si>
    <t>Vegetated Open Channels - C/D soils, no underdrain</t>
  </si>
  <si>
    <t>Open channels are practices that convey stormwater runoff and provide treatment as the water is conveyed, includes bioswales.  Runoff passes through either vegetation in the channel, subsoil matrix, and/or is infiltrated into the underlying soils. This BMP has no underdrain and is in C or D soil. Enter unit of total acres treated or percent of acres treated.</t>
  </si>
  <si>
    <t>Wet Ponds and Wetlands</t>
  </si>
  <si>
    <t>A water impoundment structure that intercepts stormwater runoff then releases it to an open water system at a specified flow rate.  These structures retain a permanent pool and usually have retention times sufficient to allow settlement of some portion of the intercepted sediments and attached nutrients/toxics.  There is little or no vegetation living within the pooled area. Outfalls are not directed through vegetated areas prior to open water release.  Nitrogen reduction is minimal. Enter unit of total acres treated or percent of acres treated.</t>
  </si>
  <si>
    <t>Wetland Enhancement</t>
  </si>
  <si>
    <t xml:space="preserve">Enhance wetlands by manipulation of the physical, chemical, or biological characteristics of a site with the goal of heightening, intensifying or improving functions of a wetland. Provides a load reduction to the acres draining to the wetland. Enter unit of total acres or percent of acres enhanced. </t>
  </si>
  <si>
    <t xml:space="preserve">Rehabilitate wetlands by manipulation of the physical, chemical, or biological characteristics of a site with the goal of returning natural/historic functions to a degraded wetland. Provides a load reduction to the acres draining to the wetland. Enter unit of total acres or percent of acres rehabilitated. </t>
  </si>
  <si>
    <t>Record Status</t>
  </si>
  <si>
    <t>Explanation</t>
  </si>
  <si>
    <t>BMP fully credited by state and Bay Model</t>
  </si>
  <si>
    <t>Not fully credited by Bay Model - some data assumed due to missing information</t>
  </si>
  <si>
    <t>Not fully credited by Bay Model - credit backed out due to Load Source Group</t>
  </si>
  <si>
    <t>Not fully credited by the state - some data assumed due to missing information</t>
  </si>
  <si>
    <t>Not fully credited by the state - other reason</t>
  </si>
  <si>
    <t>No credit received - required data missing for the state</t>
  </si>
  <si>
    <t>No credit received - required data missing for the Bay Model</t>
  </si>
  <si>
    <t>No credit received - ineligible BMP type</t>
  </si>
  <si>
    <t>No credit received - ineligible Load Source Group</t>
  </si>
  <si>
    <t>No credit received - credit back out</t>
  </si>
  <si>
    <t>No credit received - processing error</t>
  </si>
  <si>
    <t>No credit received - entry error to state database</t>
  </si>
  <si>
    <t>No credit received - historical record not found</t>
  </si>
  <si>
    <t>No credit received - BMP credit expired due to inspection/maintenance date</t>
  </si>
  <si>
    <t>No credit received - reported BMP location is outside of Bay watershed</t>
  </si>
  <si>
    <t>No credit received - ineligible BMP based on installation date</t>
  </si>
  <si>
    <t>FY2019 BMP Status - Partial Copy from Finalized FY19 PA Crediting Report</t>
  </si>
  <si>
    <t>FY17
Status</t>
  </si>
  <si>
    <t>FY18
Status</t>
  </si>
  <si>
    <t>FY19
Status</t>
  </si>
  <si>
    <t>PA BMP ID</t>
  </si>
  <si>
    <t>DEP-2019-00079915</t>
  </si>
  <si>
    <t>DEP-2019-00079925</t>
  </si>
  <si>
    <t>DEP-2019-00079916</t>
  </si>
  <si>
    <t>DEP-2019-00079917</t>
  </si>
  <si>
    <t>DEP-2019-00079911</t>
  </si>
  <si>
    <t>DEP-2019-00079918</t>
  </si>
  <si>
    <t>DEP-2013-00075585</t>
  </si>
  <si>
    <t>DEP-2019-00079919</t>
  </si>
  <si>
    <t>DEP-2019-00079926</t>
  </si>
  <si>
    <t>DEP-2019-00079924</t>
  </si>
  <si>
    <t>DEP-2014-00079928</t>
  </si>
  <si>
    <t>DEP-2019-00079913</t>
  </si>
  <si>
    <t>DEP-2019-00079921</t>
  </si>
  <si>
    <t>DEP-2019-00079914</t>
  </si>
  <si>
    <t>DEP-2019-00079920</t>
  </si>
  <si>
    <t>DEP-2019-00079923</t>
  </si>
  <si>
    <t>DEP-2019-00079922</t>
  </si>
  <si>
    <t>DEP-2013-00079931</t>
  </si>
  <si>
    <t>DEP-2013-00079932</t>
  </si>
  <si>
    <t>DEP-2014-00062851</t>
  </si>
  <si>
    <t>DEP-2012-00079935</t>
  </si>
  <si>
    <t>DEP-2012-00079934</t>
  </si>
  <si>
    <t>DEP-2012-00079936</t>
  </si>
  <si>
    <t>DEP-2012-00079933</t>
  </si>
  <si>
    <t>DEP-2018-00079927</t>
  </si>
  <si>
    <t>FACILITIES</t>
  </si>
  <si>
    <t>Naval Midatlantic Properties</t>
  </si>
  <si>
    <t>LOOK UP LAT/LONG</t>
  </si>
  <si>
    <t>Yes, this datacall is intended to capture records for all BMPs implemented at DoD installations.</t>
  </si>
  <si>
    <t>The amount of credit for street sweeping is dependent on the type of sweeper utilized, the frequency it is conducted (including seasonal changes), and the area or length swept per event. It is important that you report only the area/length of the impervious area swept in one sweeping event/pass, not an annual or monthly total.</t>
  </si>
  <si>
    <t>MDE released a report in 2019 tabulating the cost of BMP construction using the BMP codes found in the Maryland template (pg. 20):</t>
  </si>
  <si>
    <t>https://mde.maryland.gov/programs/Water/TMDL/TMDLImplementation/Documents/Phase%20III%20WIP%20Report/Final%20Phase%20III%20WIP%20Package/Supplemental%20Information/UMCES%20BMP%20Costs%20Report%20040419.pdf</t>
  </si>
  <si>
    <t>In 2011, King and Hagan completed a report compiling the costs of stormwater BMPs in Maryland County. Though the data was collected only in Maryland, the estimated costs can provide a starting point for estimating BMP costs in other states. Because the costs in this report may be dated, applying a factor for inflation may be appropriate.</t>
  </si>
  <si>
    <t>https://mde.state.md.us/programs/Water/TMDL/TMDLImplementation/Documents/King_Hagan_Stormwater%20Cost%20Report%20to%20MDE_Final%20Draft_12Oct2011.pdf</t>
  </si>
  <si>
    <t xml:space="preserve">A third source was developed in the Virginia James River basin and can be found at this link: </t>
  </si>
  <si>
    <t xml:space="preserve">https://thejamesriver.org/wp-content/uploads/2016/05/JRA-Cost-effective-Full-Report-June-update.pdf </t>
  </si>
  <si>
    <t>For specific BMPs, additional research may be warranted to find an estimate for the unit cost for BMPs in the Chesapeake Bay.</t>
  </si>
  <si>
    <t>Sections of the spreadsheet are locked to prevent changes to important information in certain columns. As a result, the data cannot be sorted. You can, however, filter data in all fields.
In lieu of hiding or unhiding fields, we recommend you use the “New Window” or “Split” option on the View tab.</t>
  </si>
  <si>
    <t>Common natural resource projects that create TMDL credit at DoD installations include stream restoration, shoreline restoration, tree planting, conversion of developed land to natural conditions, riparian forest buffers, and forest plantings, among others. If you are uncertain about if a project is eligible, contact Hee Jea Hall (hhall@brwncald.com) for more information.</t>
  </si>
  <si>
    <t>https://chesapeakestormwater.net/bmp-resources/urban-stream-restoration/</t>
  </si>
  <si>
    <t>2 year 'start'</t>
  </si>
  <si>
    <t>How do I report BMPs that are in series/part of a treatment train?</t>
  </si>
  <si>
    <t>Should I report BMPs installed to meet development standards/requirements for new and redevelopment sites?</t>
  </si>
  <si>
    <t>How do I report street sweeping under a Street Cleaning Practice number?</t>
  </si>
  <si>
    <t>What do I do if a BMP I am reporting is not in the CAST cost profiles?</t>
  </si>
  <si>
    <t>Why can’t I sort data within the spreadsheet? How can I navigate within the sheet?</t>
  </si>
  <si>
    <t>What types of natural resource projects are eligible for water quality credit?</t>
  </si>
  <si>
    <t>How will upcoming changes to crediting protocols for stream restoration affect my planned projects?</t>
  </si>
  <si>
    <t>13. Column AQ: Provide any comments or questions to facilitate review of the BMP.</t>
  </si>
  <si>
    <t xml:space="preserve">3. For BMPs installed in SY2019 (2019 Progress BMPs installed between 7/1/2018 and 6/30/2019), the Date Installed, Year Funded, and BMP Cost must be populated or provide the best available estimate.  </t>
  </si>
  <si>
    <t xml:space="preserve">7. Other missing data that is requested is filled/outlined in red. </t>
  </si>
  <si>
    <t>8. To add additional historical BMPs not previously reported, scroll to the row after the last record and begin by typing in the BMP Status (Column I). The remaining columns will be formatted with picklists and notes; refer to the instructions above for progress/planned BMPs.</t>
  </si>
  <si>
    <t>12. In Column AP, indicate if the calculated load reductions by Protocol are available for stream and shoreline projects. This field will fill/outline in red if a response is required based on the BMP Name.</t>
  </si>
  <si>
    <t>Protocol Reductions Calculated</t>
  </si>
  <si>
    <t>Protocol Reductions Calculated Change</t>
  </si>
  <si>
    <t xml:space="preserve">While not required for Historical BMPs, installations are encouraged to report new historical BMPs because EPA will accept these data for annual progress reporting.
</t>
  </si>
  <si>
    <t>Installed prior to 7/1/2019</t>
  </si>
  <si>
    <t>Provide latitude and longitude to at least four decimal places.
Latitude and Longitude can be estimated using Google Maps by right-clicking on a location and selecting "What's here?" A small window with the approximate latitude and longitude will appear.</t>
  </si>
  <si>
    <t>Neither CAST nor the jurisdiction templates include a mechanism to report BMPs that are part of a treatment train. However, it is important that each BMP in the series is accounted for in the datacall to facilitate tracking of future inspection and maintenance activities. Therefore, enter one row for each BMP in the treatment train.
If the drainage area information for each BMP is known, follow this procedure: Beginning with the most upstream BMP, enter the area treated exclusively by the BMP. For each subsequent downstream BMP, exclude the area treated by the upstream BMPs. This prevents double-counting of the acres reported as treated. 
If runoff from one area is treated by two BMPs, you may also choose to enter the entire area treated by the BMP with the higher pollutant removal efficiency. Then, enter 0.0001 acre for any remaining BMPs.
If the individual drainage area information is not known, divide the total area treated by the treatment train equally among the individual BMPs.</t>
  </si>
  <si>
    <r>
      <t>If the information is not available, the BMP will be reported using the original practice name selected in</t>
    </r>
    <r>
      <rPr>
        <b/>
        <sz val="11"/>
        <color theme="1"/>
        <rFont val="Calibri"/>
        <family val="2"/>
        <scheme val="minor"/>
      </rPr>
      <t xml:space="preserve"> Column J [Planned sheet] </t>
    </r>
    <r>
      <rPr>
        <sz val="11"/>
        <color theme="1"/>
        <rFont val="Calibri"/>
        <family val="2"/>
        <scheme val="minor"/>
      </rPr>
      <t xml:space="preserve">or </t>
    </r>
    <r>
      <rPr>
        <b/>
        <sz val="11"/>
        <color theme="1"/>
        <rFont val="Calibri"/>
        <family val="2"/>
        <scheme val="minor"/>
      </rPr>
      <t>Column M [Historical sheet]</t>
    </r>
    <r>
      <rPr>
        <sz val="11"/>
        <color theme="1"/>
        <rFont val="Calibri"/>
        <family val="2"/>
        <scheme val="minor"/>
      </rPr>
      <t>.</t>
    </r>
  </si>
  <si>
    <r>
      <t>The</t>
    </r>
    <r>
      <rPr>
        <b/>
        <sz val="11"/>
        <color theme="1"/>
        <rFont val="Calibri"/>
        <family val="2"/>
        <scheme val="minor"/>
      </rPr>
      <t xml:space="preserve"> Inspection Date column AD (Historical sheet)</t>
    </r>
    <r>
      <rPr>
        <sz val="11"/>
        <color theme="1"/>
        <rFont val="Calibri"/>
        <family val="2"/>
        <scheme val="minor"/>
      </rPr>
      <t xml:space="preserve"> is conditionally required based on credit duration, date installed, and/or the previous inspection date of the selected BMP.  </t>
    </r>
  </si>
  <si>
    <r>
      <t xml:space="preserve">If an inspection date is entered, the </t>
    </r>
    <r>
      <rPr>
        <b/>
        <sz val="11"/>
        <color theme="1"/>
        <rFont val="Calibri"/>
        <family val="2"/>
        <scheme val="minor"/>
      </rPr>
      <t xml:space="preserve">Inspection Status in Column AE (Historical sheet) </t>
    </r>
    <r>
      <rPr>
        <sz val="11"/>
        <color theme="1"/>
        <rFont val="Calibri"/>
        <family val="2"/>
        <scheme val="minor"/>
      </rPr>
      <t>is required.</t>
    </r>
  </si>
  <si>
    <r>
      <t>If the status is "Fail", a Maintenance Date must be populated in</t>
    </r>
    <r>
      <rPr>
        <b/>
        <sz val="11"/>
        <color theme="1"/>
        <rFont val="Calibri"/>
        <family val="2"/>
        <scheme val="minor"/>
      </rPr>
      <t xml:space="preserve"> Column AF (Historical sheet)</t>
    </r>
    <r>
      <rPr>
        <sz val="11"/>
        <color theme="1"/>
        <rFont val="Calibri"/>
        <family val="2"/>
        <scheme val="minor"/>
      </rPr>
      <t>.</t>
    </r>
  </si>
  <si>
    <r>
      <t>If your installation has reported project(s) with available calculations of load reductions by Protocol, please indicate "Yes" in the Protocol Reductions Calculated column (</t>
    </r>
    <r>
      <rPr>
        <b/>
        <sz val="11"/>
        <color theme="1"/>
        <rFont val="Calibri"/>
        <family val="2"/>
        <scheme val="minor"/>
      </rPr>
      <t xml:space="preserve">Column AP [Planned sheet] </t>
    </r>
    <r>
      <rPr>
        <sz val="11"/>
        <color theme="1"/>
        <rFont val="Calibri"/>
        <family val="2"/>
        <scheme val="minor"/>
      </rPr>
      <t>and</t>
    </r>
    <r>
      <rPr>
        <b/>
        <sz val="11"/>
        <color theme="1"/>
        <rFont val="Calibri"/>
        <family val="2"/>
        <scheme val="minor"/>
      </rPr>
      <t xml:space="preserve"> Column AS [Historical sheet]</t>
    </r>
    <r>
      <rPr>
        <sz val="11"/>
        <color theme="1"/>
        <rFont val="Calibri"/>
        <family val="2"/>
        <scheme val="minor"/>
      </rPr>
      <t>)</t>
    </r>
  </si>
  <si>
    <t xml:space="preserve">4. If a BMP has been removed from the site, or is no longer in service, change the BMP Status (Column I) to "Removed". </t>
  </si>
  <si>
    <t>5. Columns AD, AE, and AF: Populate the date of the last inspection of the BMP, and select the Status (Pass/Fail) of that inspection. If the inspection was failed, populate the date maintenance was performed on the BMP. If the cell includes a past inspection date and is filled/outlined in red, overwrite the previous date and status with the latest inspection event.</t>
  </si>
  <si>
    <t>6. In Column AS, indicate if the calculated load reductions by Protocol are available for stream projects. This field will fill/outline in red if a response is required based on the BMP Name.</t>
  </si>
  <si>
    <t>Column AP is required for stream restoration projects. Select "Yes" if the project load reductions were calculated using the Protocols approved by the appropriate Expert Panel. If not, select "No."</t>
  </si>
  <si>
    <t>8. In Column Q; as needed, populate the Practice Description to provide more information about the current or planned BMP.</t>
  </si>
  <si>
    <t xml:space="preserve">Please review your historical stream projects and select "Yes" if the project load reductions were calculated using the Protocols approved by the appropriate Expert Panel. If not, select "No." </t>
  </si>
  <si>
    <t>9. Populate at least one of the following required locational fields to describe where the BMP is or will be located:  HUC12 (Column S), both Latitude and Longitude fields (Columns T and U), or County name (Column Y). Note that you must report the County where the BMP is located (Column Y).</t>
  </si>
  <si>
    <t>In future reporting, stream restoration projects will need to use the revised Stream Restoration Protocols (dated 2020). At that time, new stream restoration projects will no longer be credited based on the length restored. Projects must be reported with the pounds of TN, TP, and TSS reduced per Protocol. The effective date for the Protocol requirements is July 1, 2021.
The calculations associated with the Protocol require monitoring of pre-construction conditions. Therefore, it is important installations start now to assess the new requirements and impacts to future projects. You can learn more and find the approved documents at this link:</t>
  </si>
  <si>
    <t>Why do some BMPs have the Impervious Area Treated (Column O) [Planned sheet] or (Column R) [Historical sheet] and Runoff Treated (Acre-Feet) (Column P) [Planned sheet] or (Column S) [Historical sheet] filled/outlined in red as required fields?</t>
  </si>
  <si>
    <t xml:space="preserve">Note that some planned and progress BMPs were extracted from the SY2019 P&amp;I datacall. Review and revise to indicate the current status, if necessary. BMPs with a prior status of Planned 2020-2021 with an expected built date before 7/1/2020 were converted to Progress for this year's datacall. Please confirm the status of the BMP.
For new Planned BMPs (SY2021-SY2025), select the Status that indicates which State Year the project is planned. Please review previously-reported Planned BMPs that have been categorized as Planned 2021 to verify that these BMPs will be installed during the remainder of the two-year milestone period.           
For new Progress BMPs not listed, select Progress and follow the remaining steps. For SY2020 BMPs, the Date Installed (Column I), Year Funded (Column G), and BMP Cost (Column H) must be populated or provide the best available estimate
For annual BMPs such as street sweeping and urban nutrient management plans, start a new row for each year the BMP has been or is planned to be implemented and enter all required BMP information. For street sweeping, enter the appropriate metric (such as feet or acres swept) for the progress or planned year. For urban nutrient management plans, select the type of land the plan is applied to (Low Risk, High Risk, or the default Unknown Risk) and enter the acres managed under the plan as the BMP Extent.
This column must be filled out first for new records; it formats the row and activates the pick lists.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</si>
</sst>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m/d/yy;@"/>
    <numFmt numFmtId="166" formatCode="&quot;$&quot;#,##0.00"/>
    <numFmt numFmtId="167" formatCode="0.000"/>
    <numFmt numFmtId="168" formatCode="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MS Sans Serif"/>
      <family val="2"/>
    </font>
    <font>
      <sz val="10"/>
      <color indexed="8"/>
      <name val="Arial"/>
      <family val="2"/>
    </font>
    <font>
      <u/>
      <sz val="10"/>
      <color theme="10"/>
      <name val="MS Sans Serif"/>
      <family val="2"/>
    </font>
    <font>
      <b/>
      <sz val="11"/>
      <name val="Calibri"/>
      <family val="2"/>
      <scheme val="minor"/>
    </font>
    <font>
      <sz val="11"/>
      <name val="Calibri"/>
      <family val="2"/>
      <scheme val="minor"/>
    </font>
    <font>
      <sz val="10"/>
      <color indexed="8"/>
      <name val="Arial"/>
      <family val="2"/>
    </font>
    <font>
      <sz val="11"/>
      <color indexed="8"/>
      <name val="Calibri"/>
      <family val="2"/>
    </font>
    <font>
      <b/>
      <sz val="16"/>
      <color rgb="FF000000"/>
      <name val="Calibri"/>
      <family val="2"/>
    </font>
    <font>
      <b/>
      <sz val="11"/>
      <color rgb="FF000000"/>
      <name val="Calibri"/>
      <family val="2"/>
    </font>
    <font>
      <sz val="11"/>
      <color theme="1"/>
      <name val="Calibri"/>
      <family val="2"/>
    </font>
    <font>
      <b/>
      <sz val="11"/>
      <color theme="1"/>
      <name val="Calibri"/>
      <family val="2"/>
    </font>
    <font>
      <u/>
      <sz val="11"/>
      <color theme="10"/>
      <name val="Calibri"/>
      <family val="2"/>
      <scheme val="minor"/>
    </font>
    <font>
      <sz val="11"/>
      <name val="Calibri"/>
      <family val="2"/>
    </font>
    <font>
      <sz val="10"/>
      <color theme="0"/>
      <name val="Cambria"/>
      <family val="2"/>
      <scheme val="major"/>
    </font>
    <font>
      <sz val="18"/>
      <color theme="3"/>
      <name val="Cambria"/>
      <family val="2"/>
      <scheme val="major"/>
    </font>
    <font>
      <b/>
      <sz val="18"/>
      <color theme="1"/>
      <name val="Calibri"/>
      <family val="2"/>
      <scheme val="minor"/>
    </font>
    <font>
      <b/>
      <sz val="14"/>
      <color theme="1"/>
      <name val="Calibri"/>
      <family val="2"/>
      <scheme val="minor"/>
    </font>
    <font>
      <b/>
      <u/>
      <sz val="11"/>
      <color rgb="FF000000"/>
      <name val="Calibri"/>
      <family val="2"/>
    </font>
    <font>
      <b/>
      <sz val="11"/>
      <name val="Calibri"/>
      <family val="2"/>
    </font>
    <font>
      <b/>
      <sz val="11"/>
      <color rgb="FF3F3F76"/>
      <name val="Calibri"/>
      <family val="2"/>
      <scheme val="minor"/>
    </font>
    <font>
      <b/>
      <sz val="11"/>
      <color theme="0"/>
      <name val="Calibri"/>
      <family val="2"/>
    </font>
    <font>
      <b/>
      <sz val="16"/>
      <color theme="1"/>
      <name val="Calibri"/>
      <family val="2"/>
      <scheme val="minor"/>
    </font>
    <font>
      <b/>
      <sz val="12"/>
      <color theme="1"/>
      <name val="Calibri"/>
      <family val="2"/>
      <scheme val="minor"/>
    </font>
    <font>
      <sz val="8"/>
      <name val="Calibri"/>
      <family val="2"/>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0"/>
      </patternFill>
    </fill>
    <fill>
      <patternFill patternType="solid">
        <fgColor rgb="FFFFC000"/>
        <bgColor indexed="64"/>
      </patternFill>
    </fill>
    <fill>
      <patternFill patternType="solid">
        <fgColor rgb="FFFFC000"/>
        <bgColor rgb="FF000000"/>
      </patternFill>
    </fill>
    <fill>
      <patternFill patternType="solid">
        <fgColor rgb="FFAEAAAA"/>
        <bgColor rgb="FF000000"/>
      </patternFill>
    </fill>
    <fill>
      <patternFill patternType="solid">
        <fgColor rgb="FF8EA9DB"/>
        <bgColor rgb="FF000000"/>
      </patternFill>
    </fill>
    <fill>
      <patternFill patternType="solid">
        <fgColor rgb="FF000000"/>
        <bgColor rgb="FF000000"/>
      </patternFill>
    </fill>
    <fill>
      <patternFill patternType="solid">
        <fgColor rgb="FFA9D08E"/>
        <bgColor rgb="FF000000"/>
      </patternFill>
    </fill>
    <fill>
      <patternFill patternType="solid">
        <fgColor rgb="FFD9D9D9"/>
        <bgColor rgb="FF000000"/>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7"/>
        <bgColor indexed="64"/>
      </patternFill>
    </fill>
    <fill>
      <patternFill patternType="solid">
        <fgColor rgb="FFB4C6E7"/>
        <bgColor indexed="64"/>
      </patternFill>
    </fill>
    <fill>
      <patternFill patternType="solid">
        <fgColor theme="9" tint="-0.249977111117893"/>
        <bgColor indexed="64"/>
      </patternFill>
    </fill>
    <fill>
      <patternFill patternType="solid">
        <fgColor rgb="FFFFD700"/>
        <bgColor indexed="64"/>
      </patternFill>
    </fill>
    <fill>
      <patternFill patternType="solid">
        <fgColor rgb="FFFFFF66"/>
        <bgColor indexed="64"/>
      </patternFill>
    </fill>
    <fill>
      <patternFill patternType="solid">
        <fgColor rgb="FFFFCCCC"/>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style="thin">
        <color indexed="64"/>
      </right>
      <top/>
      <bottom style="medium">
        <color indexed="64"/>
      </bottom>
      <diagonal/>
    </border>
    <border>
      <left style="thin">
        <color indexed="8"/>
      </left>
      <right style="thin">
        <color indexed="64"/>
      </right>
      <top style="thin">
        <color indexed="8"/>
      </top>
      <bottom style="thin">
        <color indexed="8"/>
      </bottom>
      <diagonal/>
    </border>
    <border>
      <left style="thin">
        <color indexed="22"/>
      </left>
      <right style="thin">
        <color indexed="64"/>
      </right>
      <top style="thin">
        <color indexed="22"/>
      </top>
      <bottom style="thin">
        <color indexed="2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8"/>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rgb="FFFF0000"/>
      </left>
      <right style="medium">
        <color rgb="FFFF0000"/>
      </right>
      <top style="medium">
        <color rgb="FFFF0000"/>
      </top>
      <bottom style="medium">
        <color rgb="FFFF0000"/>
      </bottom>
      <diagonal/>
    </border>
  </borders>
  <cellStyleXfs count="10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8" borderId="8" applyNumberFormat="0" applyFont="0" applyAlignment="0" applyProtection="0"/>
    <xf numFmtId="0" fontId="21" fillId="0" borderId="0">
      <alignment vertical="top"/>
    </xf>
    <xf numFmtId="0" fontId="19" fillId="0" borderId="0"/>
    <xf numFmtId="0" fontId="22" fillId="0" borderId="0" applyNumberFormat="0" applyFill="0" applyBorder="0" applyAlignment="0" applyProtection="0">
      <alignment vertical="top"/>
      <protection locked="0"/>
    </xf>
    <xf numFmtId="0" fontId="20" fillId="0" borderId="0"/>
    <xf numFmtId="0" fontId="25" fillId="0" borderId="0"/>
    <xf numFmtId="0" fontId="25" fillId="0" borderId="0"/>
    <xf numFmtId="0" fontId="31" fillId="0" borderId="0" applyNumberFormat="0" applyFill="0" applyBorder="0" applyAlignment="0" applyProtection="0"/>
    <xf numFmtId="0" fontId="1" fillId="8" borderId="8" applyNumberFormat="0" applyFont="0" applyAlignment="0" applyProtection="0"/>
    <xf numFmtId="0" fontId="18" fillId="0" borderId="0"/>
    <xf numFmtId="0" fontId="33" fillId="50" borderId="13" applyBorder="0">
      <alignment horizontal="center" vertical="center"/>
    </xf>
    <xf numFmtId="0" fontId="18" fillId="0" borderId="0"/>
    <xf numFmtId="0" fontId="34" fillId="0" borderId="0" applyNumberFormat="0" applyFill="0" applyBorder="0" applyAlignment="0" applyProtection="0"/>
    <xf numFmtId="0" fontId="18" fillId="0" borderId="0"/>
    <xf numFmtId="0" fontId="1" fillId="0" borderId="0"/>
    <xf numFmtId="0" fontId="8" fillId="4" borderId="0" applyNumberFormat="0" applyBorder="0" applyAlignment="0" applyProtection="0"/>
    <xf numFmtId="0" fontId="1" fillId="0" borderId="0"/>
    <xf numFmtId="0" fontId="20" fillId="0" borderId="0"/>
    <xf numFmtId="0" fontId="21" fillId="0" borderId="0">
      <alignment vertical="top"/>
    </xf>
    <xf numFmtId="0" fontId="18" fillId="0" borderId="0"/>
    <xf numFmtId="0" fontId="20" fillId="0" borderId="0"/>
    <xf numFmtId="0" fontId="18"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lignment vertical="top"/>
    </xf>
    <xf numFmtId="0" fontId="18" fillId="0" borderId="0"/>
    <xf numFmtId="0" fontId="18" fillId="0" borderId="0"/>
  </cellStyleXfs>
  <cellXfs count="201">
    <xf numFmtId="0" fontId="0" fillId="0" borderId="0" xfId="0"/>
    <xf numFmtId="0" fontId="0" fillId="0" borderId="0" xfId="0" applyAlignment="1">
      <alignment wrapText="1"/>
    </xf>
    <xf numFmtId="0" fontId="0" fillId="0" borderId="0" xfId="0" applyBorder="1"/>
    <xf numFmtId="0" fontId="0" fillId="0" borderId="11" xfId="0" applyBorder="1"/>
    <xf numFmtId="1" fontId="0" fillId="0" borderId="0" xfId="0" applyNumberFormat="1"/>
    <xf numFmtId="0" fontId="0" fillId="0" borderId="0" xfId="0"/>
    <xf numFmtId="0" fontId="24" fillId="0" borderId="0" xfId="0" applyFont="1"/>
    <xf numFmtId="0" fontId="0" fillId="0" borderId="0" xfId="0" applyBorder="1" applyAlignment="1">
      <alignment wrapText="1"/>
    </xf>
    <xf numFmtId="0" fontId="0" fillId="0" borderId="13" xfId="0" applyBorder="1" applyAlignment="1">
      <alignment wrapText="1"/>
    </xf>
    <xf numFmtId="0" fontId="24" fillId="0" borderId="13" xfId="0" applyFont="1" applyBorder="1" applyAlignment="1">
      <alignment wrapText="1"/>
    </xf>
    <xf numFmtId="164" fontId="16" fillId="0" borderId="0" xfId="0" applyNumberFormat="1" applyFont="1" applyFill="1" applyBorder="1"/>
    <xf numFmtId="0" fontId="23" fillId="0" borderId="0" xfId="41" applyFont="1" applyFill="1" applyBorder="1" applyAlignment="1" applyProtection="1">
      <alignment horizontal="left" wrapText="1"/>
    </xf>
    <xf numFmtId="0" fontId="24" fillId="0" borderId="0" xfId="41" applyFont="1" applyFill="1" applyBorder="1" applyAlignment="1" applyProtection="1">
      <alignment horizontal="left" wrapText="1"/>
    </xf>
    <xf numFmtId="164" fontId="24" fillId="0" borderId="0" xfId="47" applyNumberFormat="1" applyFont="1" applyFill="1" applyBorder="1"/>
    <xf numFmtId="0" fontId="24" fillId="0" borderId="0" xfId="47" applyFont="1" applyFill="1" applyBorder="1"/>
    <xf numFmtId="0" fontId="26" fillId="33" borderId="15" xfId="48" applyFont="1" applyFill="1" applyBorder="1" applyAlignment="1">
      <alignment horizontal="center"/>
    </xf>
    <xf numFmtId="0" fontId="26" fillId="0" borderId="16" xfId="48" applyFont="1" applyFill="1" applyBorder="1" applyAlignment="1">
      <alignment wrapText="1"/>
    </xf>
    <xf numFmtId="0" fontId="0" fillId="0" borderId="13" xfId="0" applyBorder="1"/>
    <xf numFmtId="0" fontId="0" fillId="34" borderId="11" xfId="0" applyFill="1" applyBorder="1"/>
    <xf numFmtId="0" fontId="16" fillId="34" borderId="11" xfId="0" applyFont="1" applyFill="1" applyBorder="1"/>
    <xf numFmtId="0" fontId="16" fillId="34" borderId="14" xfId="0" applyFont="1" applyFill="1" applyBorder="1" applyAlignment="1">
      <alignment wrapText="1"/>
    </xf>
    <xf numFmtId="0" fontId="16" fillId="35" borderId="11" xfId="0" applyFont="1" applyFill="1" applyBorder="1" applyAlignment="1">
      <alignment wrapText="1"/>
    </xf>
    <xf numFmtId="0" fontId="16" fillId="35" borderId="14" xfId="0" applyFont="1" applyFill="1" applyBorder="1" applyAlignment="1">
      <alignment wrapText="1"/>
    </xf>
    <xf numFmtId="0" fontId="0" fillId="36" borderId="11" xfId="0" applyFill="1" applyBorder="1" applyAlignment="1">
      <alignment wrapText="1"/>
    </xf>
    <xf numFmtId="0" fontId="0" fillId="37" borderId="11" xfId="0" applyFill="1" applyBorder="1" applyAlignment="1">
      <alignment wrapText="1"/>
    </xf>
    <xf numFmtId="0" fontId="0" fillId="37" borderId="14" xfId="0" applyFill="1" applyBorder="1" applyAlignment="1">
      <alignment wrapText="1"/>
    </xf>
    <xf numFmtId="0" fontId="0" fillId="36" borderId="14" xfId="0" applyFill="1" applyBorder="1" applyAlignment="1">
      <alignment wrapText="1"/>
    </xf>
    <xf numFmtId="1" fontId="0" fillId="0" borderId="0" xfId="0" applyNumberFormat="1" applyFont="1"/>
    <xf numFmtId="1" fontId="24" fillId="0" borderId="0" xfId="0" applyNumberFormat="1" applyFont="1"/>
    <xf numFmtId="49" fontId="0" fillId="0" borderId="0" xfId="0" applyNumberFormat="1"/>
    <xf numFmtId="0" fontId="28" fillId="41" borderId="21" xfId="0" applyFont="1" applyFill="1" applyBorder="1" applyAlignment="1">
      <alignment horizontal="left" vertical="top" wrapText="1"/>
    </xf>
    <xf numFmtId="0" fontId="28" fillId="41" borderId="10" xfId="0" applyFont="1" applyFill="1" applyBorder="1" applyAlignment="1">
      <alignment horizontal="left" vertical="top" wrapText="1"/>
    </xf>
    <xf numFmtId="0" fontId="28" fillId="41" borderId="22" xfId="0" applyFont="1" applyFill="1" applyBorder="1" applyAlignment="1">
      <alignment horizontal="left" vertical="top" wrapText="1"/>
    </xf>
    <xf numFmtId="0" fontId="28" fillId="43" borderId="21" xfId="0" applyFont="1" applyFill="1" applyBorder="1" applyAlignment="1">
      <alignment vertical="top" wrapText="1"/>
    </xf>
    <xf numFmtId="0" fontId="29" fillId="43" borderId="10" xfId="0" applyFont="1" applyFill="1" applyBorder="1" applyAlignment="1">
      <alignment vertical="top" wrapText="1"/>
    </xf>
    <xf numFmtId="0" fontId="29" fillId="43" borderId="22" xfId="0" applyFont="1" applyFill="1" applyBorder="1" applyAlignment="1">
      <alignment vertical="top" wrapText="1"/>
    </xf>
    <xf numFmtId="0" fontId="13" fillId="46" borderId="10" xfId="41" applyFont="1" applyFill="1" applyBorder="1" applyAlignment="1" applyProtection="1">
      <alignment horizontal="left" wrapText="1"/>
    </xf>
    <xf numFmtId="0" fontId="0" fillId="47" borderId="0" xfId="0" applyFill="1"/>
    <xf numFmtId="0" fontId="0" fillId="47" borderId="10" xfId="0" applyFill="1" applyBorder="1"/>
    <xf numFmtId="0" fontId="16" fillId="34" borderId="10" xfId="0" applyFont="1" applyFill="1" applyBorder="1"/>
    <xf numFmtId="0" fontId="23" fillId="49" borderId="10" xfId="9" applyFont="1" applyFill="1" applyBorder="1" applyAlignment="1">
      <alignment wrapText="1"/>
    </xf>
    <xf numFmtId="0" fontId="0" fillId="47" borderId="10" xfId="0" applyFill="1" applyBorder="1" applyAlignment="1">
      <alignment vertical="center" wrapText="1"/>
    </xf>
    <xf numFmtId="0" fontId="23" fillId="0" borderId="10" xfId="41" applyFont="1" applyFill="1" applyBorder="1" applyAlignment="1" applyProtection="1">
      <alignment horizontal="left" wrapText="1"/>
    </xf>
    <xf numFmtId="0" fontId="32" fillId="0" borderId="10" xfId="0" applyFont="1" applyFill="1" applyBorder="1" applyAlignment="1">
      <alignment horizontal="left" vertical="top" wrapText="1"/>
    </xf>
    <xf numFmtId="0" fontId="32" fillId="0" borderId="22" xfId="0" applyFont="1" applyFill="1" applyBorder="1" applyAlignment="1">
      <alignment horizontal="left" vertical="top" wrapText="1"/>
    </xf>
    <xf numFmtId="0" fontId="23" fillId="39" borderId="30" xfId="41" applyFont="1" applyFill="1" applyBorder="1" applyAlignment="1" applyProtection="1">
      <alignment horizontal="left" wrapText="1"/>
    </xf>
    <xf numFmtId="0" fontId="28" fillId="43" borderId="23" xfId="0" applyFont="1" applyFill="1" applyBorder="1" applyAlignment="1">
      <alignment vertical="top" wrapText="1"/>
    </xf>
    <xf numFmtId="0" fontId="29" fillId="43" borderId="24" xfId="0" applyFont="1" applyFill="1" applyBorder="1" applyAlignment="1">
      <alignment vertical="top" wrapText="1"/>
    </xf>
    <xf numFmtId="0" fontId="29" fillId="43" borderId="25" xfId="0" applyFont="1" applyFill="1" applyBorder="1" applyAlignment="1">
      <alignment vertical="top" wrapText="1"/>
    </xf>
    <xf numFmtId="0" fontId="29" fillId="47" borderId="36" xfId="0" applyFont="1" applyFill="1" applyBorder="1" applyAlignment="1">
      <alignment vertical="top" wrapText="1"/>
    </xf>
    <xf numFmtId="0" fontId="31" fillId="47" borderId="35" xfId="50" applyFill="1" applyBorder="1" applyAlignment="1">
      <alignment vertical="top" wrapText="1"/>
    </xf>
    <xf numFmtId="0" fontId="31" fillId="0" borderId="35" xfId="50" applyFill="1" applyBorder="1" applyAlignment="1">
      <alignment horizontal="left" vertical="top" wrapText="1"/>
    </xf>
    <xf numFmtId="49" fontId="16" fillId="0" borderId="10" xfId="0" applyNumberFormat="1" applyFont="1" applyFill="1" applyBorder="1" applyAlignment="1">
      <alignment horizontal="left" wrapText="1"/>
    </xf>
    <xf numFmtId="0" fontId="16" fillId="0" borderId="10" xfId="0" applyFont="1" applyFill="1" applyBorder="1" applyAlignment="1">
      <alignment wrapText="1"/>
    </xf>
    <xf numFmtId="2" fontId="16" fillId="39" borderId="10" xfId="0" applyNumberFormat="1" applyFont="1" applyFill="1" applyBorder="1" applyAlignment="1" applyProtection="1">
      <alignment wrapText="1"/>
      <protection locked="0"/>
    </xf>
    <xf numFmtId="1" fontId="16" fillId="39" borderId="10" xfId="0" applyNumberFormat="1" applyFont="1" applyFill="1" applyBorder="1" applyAlignment="1" applyProtection="1">
      <alignment wrapText="1"/>
      <protection locked="0"/>
    </xf>
    <xf numFmtId="166" fontId="16" fillId="39" borderId="10" xfId="0" applyNumberFormat="1" applyFont="1" applyFill="1" applyBorder="1" applyAlignment="1" applyProtection="1">
      <alignment wrapText="1"/>
      <protection locked="0"/>
    </xf>
    <xf numFmtId="164" fontId="16" fillId="39" borderId="10" xfId="0" applyNumberFormat="1" applyFont="1" applyFill="1" applyBorder="1" applyAlignment="1" applyProtection="1">
      <alignment wrapText="1"/>
      <protection locked="0"/>
    </xf>
    <xf numFmtId="49" fontId="16" fillId="39" borderId="10" xfId="0" applyNumberFormat="1" applyFont="1" applyFill="1" applyBorder="1" applyAlignment="1" applyProtection="1">
      <alignment wrapText="1"/>
      <protection locked="0"/>
    </xf>
    <xf numFmtId="164" fontId="23" fillId="0" borderId="10" xfId="47" applyNumberFormat="1" applyFont="1" applyFill="1" applyBorder="1" applyAlignment="1">
      <alignment wrapText="1"/>
    </xf>
    <xf numFmtId="164" fontId="23" fillId="0" borderId="0" xfId="47" applyNumberFormat="1" applyFont="1" applyFill="1" applyBorder="1" applyAlignment="1">
      <alignment wrapText="1"/>
    </xf>
    <xf numFmtId="0" fontId="23" fillId="0" borderId="0" xfId="47" applyFont="1" applyFill="1" applyBorder="1" applyAlignment="1">
      <alignment wrapText="1"/>
    </xf>
    <xf numFmtId="165" fontId="23" fillId="0" borderId="0" xfId="47" applyNumberFormat="1" applyFont="1" applyFill="1" applyBorder="1" applyAlignment="1">
      <alignment wrapText="1"/>
    </xf>
    <xf numFmtId="0" fontId="16" fillId="0" borderId="0" xfId="0" applyFont="1" applyFill="1" applyBorder="1" applyAlignment="1">
      <alignment wrapText="1"/>
    </xf>
    <xf numFmtId="14" fontId="0" fillId="0" borderId="0" xfId="0" applyNumberFormat="1"/>
    <xf numFmtId="0" fontId="0" fillId="0" borderId="0" xfId="0" applyAlignment="1">
      <alignment wrapText="1"/>
    </xf>
    <xf numFmtId="0" fontId="0" fillId="0" borderId="0" xfId="0"/>
    <xf numFmtId="0" fontId="6" fillId="2" borderId="10" xfId="6" applyBorder="1" applyAlignment="1">
      <alignment horizontal="left"/>
    </xf>
    <xf numFmtId="0" fontId="7" fillId="3" borderId="10" xfId="7" applyBorder="1" applyAlignment="1">
      <alignment horizontal="left"/>
    </xf>
    <xf numFmtId="0" fontId="6" fillId="2" borderId="26" xfId="6" applyBorder="1" applyAlignment="1">
      <alignment horizontal="left"/>
    </xf>
    <xf numFmtId="0" fontId="7" fillId="3" borderId="26" xfId="7" applyBorder="1" applyAlignment="1">
      <alignment horizontal="left"/>
    </xf>
    <xf numFmtId="0" fontId="26" fillId="38" borderId="0" xfId="48" applyFont="1" applyFill="1" applyBorder="1" applyAlignment="1">
      <alignment horizontal="center"/>
    </xf>
    <xf numFmtId="0" fontId="26" fillId="0" borderId="0" xfId="48" applyFont="1" applyFill="1" applyBorder="1" applyAlignment="1">
      <alignment wrapText="1"/>
    </xf>
    <xf numFmtId="166" fontId="0" fillId="0" borderId="0" xfId="0" applyNumberFormat="1"/>
    <xf numFmtId="0" fontId="24" fillId="0" borderId="0" xfId="0" applyFont="1" applyFill="1"/>
    <xf numFmtId="0" fontId="24" fillId="0" borderId="0" xfId="0" applyFont="1" applyFill="1" applyAlignment="1">
      <alignment wrapText="1"/>
    </xf>
    <xf numFmtId="0" fontId="32" fillId="33" borderId="12" xfId="49" applyFont="1" applyFill="1" applyBorder="1" applyAlignment="1">
      <alignment horizontal="center"/>
    </xf>
    <xf numFmtId="0" fontId="24" fillId="34" borderId="37" xfId="0" applyFont="1" applyFill="1" applyBorder="1"/>
    <xf numFmtId="49" fontId="0" fillId="34" borderId="11" xfId="0" applyNumberFormat="1" applyFill="1" applyBorder="1"/>
    <xf numFmtId="0" fontId="0" fillId="34" borderId="0" xfId="0" applyFill="1"/>
    <xf numFmtId="0" fontId="23" fillId="49" borderId="10" xfId="9" applyFont="1" applyFill="1" applyBorder="1" applyAlignment="1"/>
    <xf numFmtId="0" fontId="0" fillId="0" borderId="10" xfId="0" applyBorder="1" applyAlignment="1">
      <alignment wrapText="1"/>
    </xf>
    <xf numFmtId="0" fontId="0" fillId="47" borderId="0" xfId="0" applyFill="1" applyBorder="1" applyAlignment="1">
      <alignment wrapText="1"/>
    </xf>
    <xf numFmtId="0" fontId="0" fillId="47" borderId="10" xfId="0" applyFill="1" applyBorder="1" applyAlignment="1">
      <alignment wrapText="1"/>
    </xf>
    <xf numFmtId="0" fontId="0" fillId="47" borderId="0" xfId="0" applyFill="1" applyAlignment="1">
      <alignment wrapText="1"/>
    </xf>
    <xf numFmtId="14" fontId="0" fillId="47" borderId="10" xfId="0" applyNumberFormat="1" applyFill="1" applyBorder="1"/>
    <xf numFmtId="1" fontId="0" fillId="47" borderId="10" xfId="0" applyNumberFormat="1" applyFill="1" applyBorder="1"/>
    <xf numFmtId="1" fontId="0" fillId="0" borderId="0" xfId="0" applyNumberFormat="1" applyAlignment="1">
      <alignment wrapText="1"/>
    </xf>
    <xf numFmtId="0" fontId="0" fillId="0" borderId="0" xfId="0" applyNumberFormat="1"/>
    <xf numFmtId="0" fontId="0" fillId="0" borderId="0" xfId="0"/>
    <xf numFmtId="0" fontId="0" fillId="0" borderId="10" xfId="0" applyBorder="1"/>
    <xf numFmtId="14" fontId="0" fillId="0" borderId="10" xfId="0" applyNumberFormat="1" applyBorder="1"/>
    <xf numFmtId="0" fontId="0" fillId="0" borderId="10" xfId="0" applyFill="1" applyBorder="1"/>
    <xf numFmtId="0" fontId="26" fillId="33" borderId="0" xfId="48" applyFont="1" applyFill="1" applyBorder="1" applyAlignment="1">
      <alignment horizontal="center"/>
    </xf>
    <xf numFmtId="14" fontId="26" fillId="0" borderId="0" xfId="48" applyNumberFormat="1" applyFont="1" applyFill="1" applyBorder="1" applyAlignment="1">
      <alignment wrapText="1"/>
    </xf>
    <xf numFmtId="0" fontId="0" fillId="47" borderId="0" xfId="0" applyFill="1" applyBorder="1"/>
    <xf numFmtId="0" fontId="0" fillId="47" borderId="42" xfId="0" applyFill="1" applyBorder="1" applyAlignment="1">
      <alignment wrapText="1"/>
    </xf>
    <xf numFmtId="0" fontId="36" fillId="47" borderId="27" xfId="0" applyFont="1" applyFill="1" applyBorder="1" applyAlignment="1">
      <alignment wrapText="1"/>
    </xf>
    <xf numFmtId="0" fontId="32" fillId="0" borderId="22" xfId="0" applyFont="1" applyFill="1" applyBorder="1" applyAlignment="1">
      <alignment vertical="top" wrapText="1"/>
    </xf>
    <xf numFmtId="0" fontId="38" fillId="45" borderId="23" xfId="0" applyFont="1" applyFill="1" applyBorder="1" applyAlignment="1">
      <alignment vertical="center" wrapText="1"/>
    </xf>
    <xf numFmtId="0" fontId="32" fillId="0" borderId="24"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9" fillId="52" borderId="43" xfId="9" applyFont="1" applyFill="1" applyBorder="1" applyAlignment="1"/>
    <xf numFmtId="0" fontId="39" fillId="52" borderId="38" xfId="9" applyFont="1" applyFill="1" applyBorder="1" applyAlignment="1"/>
    <xf numFmtId="0" fontId="0" fillId="0" borderId="17" xfId="0" applyBorder="1"/>
    <xf numFmtId="0" fontId="0" fillId="0" borderId="26" xfId="0" applyBorder="1"/>
    <xf numFmtId="0" fontId="0" fillId="0" borderId="44" xfId="0" applyBorder="1"/>
    <xf numFmtId="0" fontId="0" fillId="0" borderId="42" xfId="0" applyBorder="1"/>
    <xf numFmtId="0" fontId="29" fillId="0" borderId="22" xfId="0" applyFont="1" applyFill="1" applyBorder="1" applyAlignment="1">
      <alignment vertical="top" wrapText="1"/>
    </xf>
    <xf numFmtId="0" fontId="40" fillId="46" borderId="30" xfId="0" applyFont="1" applyFill="1" applyBorder="1" applyAlignment="1">
      <alignment vertical="top" wrapText="1"/>
    </xf>
    <xf numFmtId="0" fontId="32" fillId="53" borderId="34" xfId="0" applyFont="1" applyFill="1" applyBorder="1" applyAlignment="1">
      <alignment vertical="top" wrapText="1"/>
    </xf>
    <xf numFmtId="0" fontId="29" fillId="0" borderId="24" xfId="0" applyFont="1" applyFill="1" applyBorder="1" applyAlignment="1">
      <alignment horizontal="left" vertical="top" wrapText="1"/>
    </xf>
    <xf numFmtId="0" fontId="29" fillId="0" borderId="25" xfId="0" applyFont="1" applyFill="1" applyBorder="1" applyAlignment="1">
      <alignment horizontal="left" vertical="top" wrapText="1"/>
    </xf>
    <xf numFmtId="0" fontId="0" fillId="0" borderId="0" xfId="0" applyFont="1"/>
    <xf numFmtId="0" fontId="30" fillId="45" borderId="23" xfId="0" applyFont="1" applyFill="1" applyBorder="1" applyAlignment="1">
      <alignment wrapText="1"/>
    </xf>
    <xf numFmtId="0" fontId="41" fillId="0" borderId="0" xfId="0" applyFont="1"/>
    <xf numFmtId="0" fontId="31" fillId="0" borderId="0" xfId="50"/>
    <xf numFmtId="0" fontId="32" fillId="39" borderId="38" xfId="0" applyFont="1" applyFill="1" applyBorder="1" applyAlignment="1">
      <alignment vertical="top" wrapText="1"/>
    </xf>
    <xf numFmtId="0" fontId="29" fillId="55" borderId="10" xfId="0" applyFont="1" applyFill="1" applyBorder="1" applyAlignment="1">
      <alignment vertical="top" wrapText="1"/>
    </xf>
    <xf numFmtId="2" fontId="16" fillId="55" borderId="10" xfId="0" applyNumberFormat="1" applyFont="1" applyFill="1" applyBorder="1" applyAlignment="1" applyProtection="1">
      <alignment wrapText="1"/>
      <protection locked="0"/>
    </xf>
    <xf numFmtId="1" fontId="16" fillId="55" borderId="10" xfId="0" applyNumberFormat="1" applyFont="1" applyFill="1" applyBorder="1" applyAlignment="1" applyProtection="1">
      <alignment wrapText="1"/>
      <protection locked="0"/>
    </xf>
    <xf numFmtId="166" fontId="16" fillId="55" borderId="10" xfId="0" applyNumberFormat="1" applyFont="1" applyFill="1" applyBorder="1" applyAlignment="1" applyProtection="1">
      <alignment wrapText="1"/>
      <protection locked="0"/>
    </xf>
    <xf numFmtId="164" fontId="16" fillId="55" borderId="10" xfId="0" applyNumberFormat="1" applyFont="1" applyFill="1" applyBorder="1" applyAlignment="1" applyProtection="1">
      <alignment wrapText="1"/>
      <protection locked="0"/>
    </xf>
    <xf numFmtId="0" fontId="23" fillId="55" borderId="30" xfId="41" applyFont="1" applyFill="1" applyBorder="1" applyAlignment="1" applyProtection="1">
      <alignment horizontal="left" wrapText="1"/>
    </xf>
    <xf numFmtId="49" fontId="16" fillId="55" borderId="10" xfId="0" applyNumberFormat="1" applyFont="1" applyFill="1" applyBorder="1" applyAlignment="1" applyProtection="1">
      <alignment wrapText="1"/>
      <protection locked="0"/>
    </xf>
    <xf numFmtId="0" fontId="32" fillId="0" borderId="38" xfId="0" applyFont="1" applyFill="1" applyBorder="1" applyAlignment="1">
      <alignment vertical="top" wrapText="1"/>
    </xf>
    <xf numFmtId="0" fontId="0" fillId="0" borderId="0" xfId="0"/>
    <xf numFmtId="0" fontId="32" fillId="0" borderId="33" xfId="0" applyFont="1" applyFill="1" applyBorder="1" applyAlignment="1">
      <alignment vertical="top" wrapText="1"/>
    </xf>
    <xf numFmtId="0" fontId="0" fillId="0" borderId="0" xfId="0" applyAlignment="1"/>
    <xf numFmtId="0" fontId="32" fillId="51" borderId="34" xfId="0" applyFont="1" applyFill="1" applyBorder="1" applyAlignment="1">
      <alignment vertical="top" wrapText="1"/>
    </xf>
    <xf numFmtId="0" fontId="24" fillId="0" borderId="0" xfId="0" applyFont="1" applyAlignment="1"/>
    <xf numFmtId="0" fontId="8" fillId="56" borderId="10" xfId="8" applyFill="1" applyBorder="1" applyAlignment="1">
      <alignment horizontal="left"/>
    </xf>
    <xf numFmtId="0" fontId="8" fillId="56" borderId="26" xfId="8" applyFill="1" applyBorder="1" applyAlignment="1">
      <alignment horizontal="left"/>
    </xf>
    <xf numFmtId="166" fontId="0" fillId="0" borderId="0" xfId="0" applyNumberFormat="1" applyAlignment="1">
      <alignment horizontal="left"/>
    </xf>
    <xf numFmtId="14" fontId="0" fillId="0" borderId="0" xfId="0" applyNumberFormat="1" applyAlignment="1">
      <alignment horizontal="left"/>
    </xf>
    <xf numFmtId="2" fontId="0" fillId="0" borderId="0" xfId="0" applyNumberFormat="1" applyAlignment="1">
      <alignment horizontal="left"/>
    </xf>
    <xf numFmtId="0" fontId="0" fillId="0" borderId="0" xfId="0" applyFill="1" applyAlignment="1">
      <alignment horizontal="left"/>
    </xf>
    <xf numFmtId="0" fontId="0" fillId="0" borderId="0" xfId="0" applyNumberFormat="1" applyAlignment="1">
      <alignment horizontal="left"/>
    </xf>
    <xf numFmtId="167" fontId="0" fillId="0" borderId="0" xfId="0" applyNumberFormat="1" applyFill="1" applyAlignment="1">
      <alignment horizontal="left"/>
    </xf>
    <xf numFmtId="0" fontId="0" fillId="0" borderId="0" xfId="0" applyAlignment="1">
      <alignment horizontal="center"/>
    </xf>
    <xf numFmtId="0" fontId="0" fillId="54" borderId="0" xfId="0" applyFill="1" applyAlignment="1">
      <alignment horizontal="center" wrapText="1"/>
    </xf>
    <xf numFmtId="0" fontId="0" fillId="0" borderId="0" xfId="0" applyFill="1"/>
    <xf numFmtId="0" fontId="32" fillId="57" borderId="45" xfId="0" applyFont="1" applyFill="1" applyBorder="1" applyAlignment="1">
      <alignment vertical="top" wrapText="1"/>
    </xf>
    <xf numFmtId="0" fontId="42" fillId="0" borderId="0" xfId="0" applyFont="1"/>
    <xf numFmtId="0" fontId="32" fillId="0" borderId="30" xfId="0" applyFont="1" applyFill="1" applyBorder="1" applyAlignment="1">
      <alignment horizontal="left" vertical="top" wrapText="1"/>
    </xf>
    <xf numFmtId="0" fontId="32" fillId="0" borderId="34" xfId="0" applyFont="1" applyFill="1" applyBorder="1" applyAlignment="1">
      <alignment horizontal="left" vertical="top" wrapText="1"/>
    </xf>
    <xf numFmtId="0" fontId="32" fillId="0" borderId="36"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34" borderId="10" xfId="0" applyFill="1" applyBorder="1" applyAlignment="1">
      <alignment horizontal="left"/>
    </xf>
    <xf numFmtId="0" fontId="0" fillId="0" borderId="0" xfId="0" applyAlignment="1">
      <alignment horizontal="left" wrapText="1"/>
    </xf>
    <xf numFmtId="0" fontId="0" fillId="0" borderId="0" xfId="0" applyAlignment="1">
      <alignment horizontal="left"/>
    </xf>
    <xf numFmtId="0" fontId="31" fillId="0" borderId="0" xfId="50" applyAlignment="1">
      <alignment horizontal="left"/>
    </xf>
    <xf numFmtId="0" fontId="24" fillId="0" borderId="0" xfId="50" applyFont="1" applyAlignment="1">
      <alignment horizontal="left"/>
    </xf>
    <xf numFmtId="0" fontId="0" fillId="47" borderId="0" xfId="0" applyFill="1" applyBorder="1" applyAlignment="1">
      <alignment vertical="center" wrapText="1"/>
    </xf>
    <xf numFmtId="0" fontId="0" fillId="47" borderId="0" xfId="0" applyFill="1" applyBorder="1" applyAlignment="1">
      <alignment horizontal="left" vertical="center" wrapText="1"/>
    </xf>
    <xf numFmtId="0" fontId="32" fillId="0" borderId="36" xfId="0" applyFont="1" applyFill="1" applyBorder="1" applyAlignment="1">
      <alignment horizontal="left" vertical="top" wrapText="1"/>
    </xf>
    <xf numFmtId="168" fontId="42" fillId="0" borderId="0" xfId="0" applyNumberFormat="1" applyFont="1"/>
    <xf numFmtId="0" fontId="31" fillId="0" borderId="35" xfId="50" applyBorder="1"/>
    <xf numFmtId="0" fontId="0" fillId="0" borderId="0" xfId="0" applyAlignment="1">
      <alignment horizontal="left" wrapText="1"/>
    </xf>
    <xf numFmtId="0" fontId="0" fillId="0" borderId="0" xfId="0" applyAlignment="1">
      <alignment horizontal="left"/>
    </xf>
    <xf numFmtId="0" fontId="28" fillId="44" borderId="44" xfId="0" applyFont="1" applyFill="1" applyBorder="1" applyAlignment="1">
      <alignment horizontal="left" vertical="top" wrapText="1"/>
    </xf>
    <xf numFmtId="0" fontId="28" fillId="44" borderId="13" xfId="0" applyFont="1" applyFill="1" applyBorder="1" applyAlignment="1">
      <alignment horizontal="left" vertical="top" wrapText="1"/>
    </xf>
    <xf numFmtId="164" fontId="27" fillId="40" borderId="18" xfId="0" applyNumberFormat="1" applyFont="1" applyFill="1" applyBorder="1" applyAlignment="1" applyProtection="1">
      <alignment horizontal="center"/>
      <protection locked="0"/>
    </xf>
    <xf numFmtId="164" fontId="27" fillId="40" borderId="19" xfId="0" applyNumberFormat="1" applyFont="1" applyFill="1" applyBorder="1" applyAlignment="1" applyProtection="1">
      <alignment horizontal="center"/>
      <protection locked="0"/>
    </xf>
    <xf numFmtId="164" fontId="27" fillId="40" borderId="20" xfId="0" applyNumberFormat="1" applyFont="1" applyFill="1" applyBorder="1" applyAlignment="1" applyProtection="1">
      <alignment horizontal="center"/>
      <protection locked="0"/>
    </xf>
    <xf numFmtId="0" fontId="29" fillId="0" borderId="30" xfId="0" applyFont="1" applyFill="1" applyBorder="1" applyAlignment="1">
      <alignment horizontal="left" vertical="top" wrapText="1"/>
    </xf>
    <xf numFmtId="0" fontId="29" fillId="0" borderId="34" xfId="0" applyFont="1" applyFill="1" applyBorder="1" applyAlignment="1">
      <alignment horizontal="left" vertical="top" wrapText="1"/>
    </xf>
    <xf numFmtId="0" fontId="28" fillId="42" borderId="29" xfId="0" applyFont="1" applyFill="1" applyBorder="1" applyAlignment="1">
      <alignment horizontal="left" vertical="top" wrapText="1"/>
    </xf>
    <xf numFmtId="0" fontId="28" fillId="42" borderId="32" xfId="0" applyFont="1" applyFill="1" applyBorder="1" applyAlignment="1">
      <alignment horizontal="left" vertical="top" wrapText="1"/>
    </xf>
    <xf numFmtId="0" fontId="32" fillId="0" borderId="30" xfId="0" applyFont="1" applyFill="1" applyBorder="1" applyAlignment="1">
      <alignment horizontal="left" vertical="top" wrapText="1"/>
    </xf>
    <xf numFmtId="0" fontId="32" fillId="0" borderId="34" xfId="0" applyFont="1" applyFill="1" applyBorder="1" applyAlignment="1">
      <alignment horizontal="left" vertical="top" wrapText="1"/>
    </xf>
    <xf numFmtId="0" fontId="32" fillId="0" borderId="36" xfId="0" applyFont="1" applyFill="1" applyBorder="1" applyAlignment="1">
      <alignment horizontal="left" vertical="top" wrapText="1"/>
    </xf>
    <xf numFmtId="0" fontId="32" fillId="0" borderId="35" xfId="0" applyFont="1" applyFill="1" applyBorder="1" applyAlignment="1">
      <alignment horizontal="left" vertical="top" wrapText="1"/>
    </xf>
    <xf numFmtId="0" fontId="30" fillId="44" borderId="29" xfId="0" applyFont="1" applyFill="1" applyBorder="1" applyAlignment="1">
      <alignment horizontal="left" vertical="top" wrapText="1"/>
    </xf>
    <xf numFmtId="0" fontId="30" fillId="44" borderId="31" xfId="0" applyFont="1" applyFill="1" applyBorder="1" applyAlignment="1">
      <alignment horizontal="left" vertical="top" wrapText="1"/>
    </xf>
    <xf numFmtId="0" fontId="30" fillId="44" borderId="32" xfId="0" applyFont="1" applyFill="1" applyBorder="1" applyAlignment="1">
      <alignment horizontal="left" vertical="top" wrapText="1"/>
    </xf>
    <xf numFmtId="0" fontId="38" fillId="44" borderId="39" xfId="0" applyFont="1" applyFill="1" applyBorder="1" applyAlignment="1">
      <alignment horizontal="left" vertical="top" wrapText="1"/>
    </xf>
    <xf numFmtId="0" fontId="38" fillId="44" borderId="40" xfId="0" applyFont="1" applyFill="1" applyBorder="1" applyAlignment="1">
      <alignment horizontal="left" vertical="top" wrapText="1"/>
    </xf>
    <xf numFmtId="0" fontId="38" fillId="44" borderId="41"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0" fontId="31" fillId="0" borderId="0" xfId="50" applyAlignment="1">
      <alignment horizontal="left" wrapText="1"/>
    </xf>
    <xf numFmtId="0" fontId="0" fillId="0" borderId="10" xfId="0" applyBorder="1" applyAlignment="1">
      <alignment horizontal="left"/>
    </xf>
    <xf numFmtId="0" fontId="35" fillId="47" borderId="26" xfId="0" applyFont="1" applyFill="1" applyBorder="1" applyAlignment="1">
      <alignment horizontal="center"/>
    </xf>
    <xf numFmtId="0" fontId="35" fillId="47" borderId="17" xfId="0" applyFont="1" applyFill="1" applyBorder="1" applyAlignment="1">
      <alignment horizontal="center"/>
    </xf>
    <xf numFmtId="0" fontId="0" fillId="34" borderId="10" xfId="0" applyFill="1" applyBorder="1" applyAlignment="1">
      <alignment horizontal="left"/>
    </xf>
    <xf numFmtId="0" fontId="23" fillId="49" borderId="26" xfId="9" applyFont="1" applyFill="1" applyBorder="1" applyAlignment="1">
      <alignment horizontal="left"/>
    </xf>
    <xf numFmtId="0" fontId="23" fillId="49" borderId="28" xfId="9" applyFont="1" applyFill="1" applyBorder="1" applyAlignment="1">
      <alignment horizontal="left"/>
    </xf>
    <xf numFmtId="0" fontId="23" fillId="49" borderId="17" xfId="9" applyFont="1" applyFill="1" applyBorder="1" applyAlignment="1">
      <alignment horizontal="left"/>
    </xf>
    <xf numFmtId="0" fontId="0" fillId="47" borderId="38" xfId="0" applyFill="1" applyBorder="1" applyAlignment="1">
      <alignment horizontal="left" vertical="center" wrapText="1"/>
    </xf>
    <xf numFmtId="0" fontId="0" fillId="47" borderId="27" xfId="0" applyFill="1" applyBorder="1" applyAlignment="1">
      <alignment horizontal="left" vertical="center" wrapText="1"/>
    </xf>
    <xf numFmtId="0" fontId="0" fillId="47" borderId="43" xfId="0" applyFill="1" applyBorder="1" applyAlignment="1">
      <alignment horizontal="left" vertical="center" wrapText="1"/>
    </xf>
    <xf numFmtId="0" fontId="0" fillId="47" borderId="26" xfId="0" applyFill="1" applyBorder="1" applyAlignment="1">
      <alignment horizontal="left"/>
    </xf>
    <xf numFmtId="0" fontId="0" fillId="47" borderId="17" xfId="0" applyFill="1" applyBorder="1" applyAlignment="1">
      <alignment horizontal="left"/>
    </xf>
    <xf numFmtId="0" fontId="23" fillId="48" borderId="10" xfId="9" applyFont="1" applyFill="1" applyBorder="1" applyAlignment="1">
      <alignment horizontal="left"/>
    </xf>
    <xf numFmtId="0" fontId="16" fillId="34" borderId="26" xfId="0" applyFont="1" applyFill="1" applyBorder="1" applyAlignment="1">
      <alignment horizontal="left"/>
    </xf>
    <xf numFmtId="0" fontId="16" fillId="34" borderId="17" xfId="0" applyFont="1" applyFill="1" applyBorder="1" applyAlignment="1">
      <alignment horizontal="left"/>
    </xf>
    <xf numFmtId="0" fontId="35" fillId="47" borderId="0" xfId="0" applyFont="1" applyFill="1" applyAlignment="1">
      <alignment horizontal="left"/>
    </xf>
    <xf numFmtId="0" fontId="16" fillId="34" borderId="10" xfId="0" applyFont="1" applyFill="1" applyBorder="1" applyAlignment="1">
      <alignment horizontal="left"/>
    </xf>
    <xf numFmtId="0" fontId="13" fillId="54" borderId="0" xfId="0" applyFont="1" applyFill="1" applyAlignment="1">
      <alignment horizontal="center"/>
    </xf>
  </cellXfs>
  <cellStyles count="106">
    <cellStyle name="20% - Accent1" xfId="18" builtinId="30" customBuiltin="1"/>
    <cellStyle name="20% - Accent1 2" xfId="80" xr:uid="{00000000-0005-0000-0000-000000000000}"/>
    <cellStyle name="20% - Accent2" xfId="22" builtinId="34" customBuiltin="1"/>
    <cellStyle name="20% - Accent2 2" xfId="84" xr:uid="{00000000-0005-0000-0000-000001000000}"/>
    <cellStyle name="20% - Accent3" xfId="26" builtinId="38" customBuiltin="1"/>
    <cellStyle name="20% - Accent3 2" xfId="88" xr:uid="{00000000-0005-0000-0000-000002000000}"/>
    <cellStyle name="20% - Accent4" xfId="30" builtinId="42" customBuiltin="1"/>
    <cellStyle name="20% - Accent4 2" xfId="92" xr:uid="{00000000-0005-0000-0000-000003000000}"/>
    <cellStyle name="20% - Accent5" xfId="34" builtinId="46" customBuiltin="1"/>
    <cellStyle name="20% - Accent5 2" xfId="96" xr:uid="{00000000-0005-0000-0000-000004000000}"/>
    <cellStyle name="20% - Accent6" xfId="38" builtinId="50" customBuiltin="1"/>
    <cellStyle name="20% - Accent6 2" xfId="100" xr:uid="{00000000-0005-0000-0000-000005000000}"/>
    <cellStyle name="40% - Accent1" xfId="19" builtinId="31" customBuiltin="1"/>
    <cellStyle name="40% - Accent1 2" xfId="81" xr:uid="{00000000-0005-0000-0000-000006000000}"/>
    <cellStyle name="40% - Accent2" xfId="23" builtinId="35" customBuiltin="1"/>
    <cellStyle name="40% - Accent2 2" xfId="85" xr:uid="{00000000-0005-0000-0000-000007000000}"/>
    <cellStyle name="40% - Accent3" xfId="27" builtinId="39" customBuiltin="1"/>
    <cellStyle name="40% - Accent3 2" xfId="89" xr:uid="{00000000-0005-0000-0000-000008000000}"/>
    <cellStyle name="40% - Accent4" xfId="31" builtinId="43" customBuiltin="1"/>
    <cellStyle name="40% - Accent4 2" xfId="93" xr:uid="{00000000-0005-0000-0000-000009000000}"/>
    <cellStyle name="40% - Accent5" xfId="35" builtinId="47" customBuiltin="1"/>
    <cellStyle name="40% - Accent5 2" xfId="97" xr:uid="{00000000-0005-0000-0000-00000A000000}"/>
    <cellStyle name="40% - Accent6" xfId="39" builtinId="51" customBuiltin="1"/>
    <cellStyle name="40% - Accent6 2" xfId="101" xr:uid="{00000000-0005-0000-0000-00000B000000}"/>
    <cellStyle name="60% - Accent1" xfId="20" builtinId="32" customBuiltin="1"/>
    <cellStyle name="60% - Accent1 2" xfId="82" xr:uid="{00000000-0005-0000-0000-00000C000000}"/>
    <cellStyle name="60% - Accent2" xfId="24" builtinId="36" customBuiltin="1"/>
    <cellStyle name="60% - Accent2 2" xfId="86" xr:uid="{00000000-0005-0000-0000-00000D000000}"/>
    <cellStyle name="60% - Accent3" xfId="28" builtinId="40" customBuiltin="1"/>
    <cellStyle name="60% - Accent3 2" xfId="90" xr:uid="{00000000-0005-0000-0000-00000E000000}"/>
    <cellStyle name="60% - Accent4" xfId="32" builtinId="44" customBuiltin="1"/>
    <cellStyle name="60% - Accent4 2" xfId="94" xr:uid="{00000000-0005-0000-0000-00000F000000}"/>
    <cellStyle name="60% - Accent5" xfId="36" builtinId="48" customBuiltin="1"/>
    <cellStyle name="60% - Accent5 2" xfId="98" xr:uid="{00000000-0005-0000-0000-000010000000}"/>
    <cellStyle name="60% - Accent6" xfId="40" builtinId="52" customBuiltin="1"/>
    <cellStyle name="60% - Accent6 2" xfId="102" xr:uid="{00000000-0005-0000-0000-000011000000}"/>
    <cellStyle name="Accent1" xfId="17" builtinId="29" customBuiltin="1"/>
    <cellStyle name="Accent1 2" xfId="79" xr:uid="{00000000-0005-0000-0000-000012000000}"/>
    <cellStyle name="Accent2" xfId="21" builtinId="33" customBuiltin="1"/>
    <cellStyle name="Accent2 2" xfId="83" xr:uid="{00000000-0005-0000-0000-000013000000}"/>
    <cellStyle name="Accent3" xfId="25" builtinId="37" customBuiltin="1"/>
    <cellStyle name="Accent3 2" xfId="87" xr:uid="{00000000-0005-0000-0000-000014000000}"/>
    <cellStyle name="Accent4" xfId="29" builtinId="41" customBuiltin="1"/>
    <cellStyle name="Accent4 2" xfId="91" xr:uid="{00000000-0005-0000-0000-000015000000}"/>
    <cellStyle name="Accent5" xfId="33" builtinId="45" customBuiltin="1"/>
    <cellStyle name="Accent5 2" xfId="95" xr:uid="{00000000-0005-0000-0000-000016000000}"/>
    <cellStyle name="Accent6" xfId="37" builtinId="49" customBuiltin="1"/>
    <cellStyle name="Accent6 2" xfId="99" xr:uid="{00000000-0005-0000-0000-000017000000}"/>
    <cellStyle name="Bad" xfId="7" builtinId="27" customBuiltin="1"/>
    <cellStyle name="Bad 2" xfId="71" xr:uid="{00000000-0005-0000-0000-000019000000}"/>
    <cellStyle name="Calculation" xfId="11" builtinId="22" customBuiltin="1"/>
    <cellStyle name="Calculation 2" xfId="73" xr:uid="{00000000-0005-0000-0000-00001A000000}"/>
    <cellStyle name="Check Cell" xfId="13" builtinId="23" customBuiltin="1"/>
    <cellStyle name="Check Cell 2" xfId="75" xr:uid="{00000000-0005-0000-0000-00001B000000}"/>
    <cellStyle name="Explanatory Text" xfId="15" builtinId="53" customBuiltin="1"/>
    <cellStyle name="Explanatory Text 2" xfId="77" xr:uid="{00000000-0005-0000-0000-00001D000000}"/>
    <cellStyle name="Good" xfId="6" builtinId="26" customBuiltin="1"/>
    <cellStyle name="Good 2" xfId="70" xr:uid="{00000000-0005-0000-0000-00001E000000}"/>
    <cellStyle name="Heading 1" xfId="2" builtinId="16" customBuiltin="1"/>
    <cellStyle name="Heading 1 2" xfId="66" xr:uid="{00000000-0005-0000-0000-00001F000000}"/>
    <cellStyle name="Heading 2" xfId="3" builtinId="17" customBuiltin="1"/>
    <cellStyle name="Heading 2 2" xfId="67" xr:uid="{00000000-0005-0000-0000-000020000000}"/>
    <cellStyle name="Heading 3" xfId="4" builtinId="18" customBuiltin="1"/>
    <cellStyle name="Heading 3 2" xfId="68" xr:uid="{00000000-0005-0000-0000-000021000000}"/>
    <cellStyle name="Heading 4" xfId="5" builtinId="19" customBuiltin="1"/>
    <cellStyle name="Heading 4 2" xfId="69" xr:uid="{00000000-0005-0000-0000-000022000000}"/>
    <cellStyle name="Hyperlink" xfId="50" builtinId="8"/>
    <cellStyle name="Hyperlink 2" xfId="46" xr:uid="{00000000-0005-0000-0000-000022000000}"/>
    <cellStyle name="Input" xfId="9" builtinId="20" customBuiltin="1"/>
    <cellStyle name="Linked Cell" xfId="12" builtinId="24" customBuiltin="1"/>
    <cellStyle name="Linked Cell 2" xfId="74" xr:uid="{00000000-0005-0000-0000-000026000000}"/>
    <cellStyle name="Neutral" xfId="8" builtinId="28" customBuiltin="1"/>
    <cellStyle name="Neutral 2" xfId="58" xr:uid="{00000000-0005-0000-0000-000026000000}"/>
    <cellStyle name="Normal" xfId="0" builtinId="0"/>
    <cellStyle name="Normal 2" xfId="42" xr:uid="{00000000-0005-0000-0000-000028000000}"/>
    <cellStyle name="Normal 2 2" xfId="44" xr:uid="{00000000-0005-0000-0000-000029000000}"/>
    <cellStyle name="Normal 2 2 2" xfId="56" xr:uid="{00000000-0005-0000-0000-00002A000000}"/>
    <cellStyle name="Normal 2 2 2 2" xfId="103" xr:uid="{00000000-0005-0000-0000-00002B000000}"/>
    <cellStyle name="Normal 2 3" xfId="54" xr:uid="{00000000-0005-0000-0000-00002B000000}"/>
    <cellStyle name="Normal 2 3 2" xfId="59" xr:uid="{00000000-0005-0000-0000-00002C000000}"/>
    <cellStyle name="Normal 2 3 2 2" xfId="105" xr:uid="{00000000-0005-0000-0000-00002D000000}"/>
    <cellStyle name="Normal 2 4" xfId="61" xr:uid="{00000000-0005-0000-0000-00002D000000}"/>
    <cellStyle name="Normal 3" xfId="41" xr:uid="{00000000-0005-0000-0000-00002E000000}"/>
    <cellStyle name="Normal 3 2" xfId="45" xr:uid="{00000000-0005-0000-0000-00002F000000}"/>
    <cellStyle name="Normal 3 2 2" xfId="52" xr:uid="{00000000-0005-0000-0000-000030000000}"/>
    <cellStyle name="Normal 3 2 3" xfId="60" xr:uid="{00000000-0005-0000-0000-000031000000}"/>
    <cellStyle name="Normal 3 2 3 2" xfId="104" xr:uid="{00000000-0005-0000-0000-000032000000}"/>
    <cellStyle name="Normal 3 3" xfId="64" xr:uid="{00000000-0005-0000-0000-000032000000}"/>
    <cellStyle name="Normal 3 4" xfId="57" xr:uid="{00000000-0005-0000-0000-000033000000}"/>
    <cellStyle name="Normal 4" xfId="47" xr:uid="{00000000-0005-0000-0000-000034000000}"/>
    <cellStyle name="Normal 4 2" xfId="63" xr:uid="{00000000-0005-0000-0000-000035000000}"/>
    <cellStyle name="Normal 4 3" xfId="62" xr:uid="{00000000-0005-0000-0000-000036000000}"/>
    <cellStyle name="Normal_BMP_Names" xfId="48" xr:uid="{00000000-0005-0000-0000-000037000000}"/>
    <cellStyle name="Normal_Measures" xfId="49" xr:uid="{00000000-0005-0000-0000-000038000000}"/>
    <cellStyle name="Note" xfId="51" builtinId="10" customBuiltin="1"/>
    <cellStyle name="Note 2" xfId="43" xr:uid="{00000000-0005-0000-0000-00003A000000}"/>
    <cellStyle name="Output" xfId="10" builtinId="21" customBuiltin="1"/>
    <cellStyle name="Output 2" xfId="72" xr:uid="{00000000-0005-0000-0000-000038000000}"/>
    <cellStyle name="Table Title" xfId="53" xr:uid="{00000000-0005-0000-0000-00003C000000}"/>
    <cellStyle name="Title" xfId="1" builtinId="15" customBuiltin="1"/>
    <cellStyle name="Title 2" xfId="55" xr:uid="{00000000-0005-0000-0000-00003E000000}"/>
    <cellStyle name="Title 3" xfId="65" xr:uid="{00000000-0005-0000-0000-00003B000000}"/>
    <cellStyle name="Total" xfId="16" builtinId="25" customBuiltin="1"/>
    <cellStyle name="Total 2" xfId="78" xr:uid="{00000000-0005-0000-0000-00003C000000}"/>
    <cellStyle name="Warning Text" xfId="14" builtinId="11" customBuiltin="1"/>
    <cellStyle name="Warning Text 2" xfId="76" xr:uid="{00000000-0005-0000-0000-00003D000000}"/>
  </cellStyles>
  <dxfs count="211">
    <dxf>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3F3F76"/>
        <name val="Calibri"/>
        <family val="2"/>
        <scheme val="minor"/>
      </font>
      <fill>
        <patternFill patternType="solid">
          <fgColor indexed="64"/>
          <bgColor theme="7"/>
        </patternFill>
      </fill>
      <alignment horizontal="general" vertical="bottom" textRotation="0" wrapText="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9" tint="-0.249977111117893"/>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0" formatCode="General"/>
    </dxf>
    <dxf>
      <alignment horizontal="general" vertical="bottom" textRotation="0" wrapText="1" indent="0" justifyLastLine="0" shrinkToFit="0" readingOrder="0"/>
    </dxf>
    <dxf>
      <numFmt numFmtId="0" formatCode="General"/>
    </dxf>
    <dxf>
      <numFmt numFmtId="19" formatCode="m/d/yyyy"/>
    </dxf>
    <dxf>
      <numFmt numFmtId="166" formatCode="&quot;$&quot;#,##0.00"/>
    </dxf>
    <dxf>
      <numFmt numFmtId="0" formatCode="General"/>
    </dxf>
    <dxf>
      <numFmt numFmtId="19" formatCode="m/d/yyyy"/>
    </dxf>
    <dxf>
      <numFmt numFmtId="166" formatCode="&quot;$&quot;#,##0.00"/>
    </dxf>
    <dxf>
      <fill>
        <patternFill>
          <bgColor theme="8" tint="0.79998168889431442"/>
        </patternFill>
      </fill>
    </dxf>
    <dxf>
      <fill>
        <patternFill>
          <bgColor theme="8" tint="0.79998168889431442"/>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numFmt numFmtId="167" formatCode="0.000"/>
      <fill>
        <patternFill patternType="none">
          <fgColor indexed="64"/>
          <bgColor indexed="65"/>
        </patternFill>
      </fill>
      <alignment horizontal="left" vertical="bottom" textRotation="0" wrapText="0" indent="0" justifyLastLine="0" shrinkToFit="0" readingOrder="0"/>
    </dxf>
    <dxf>
      <numFmt numFmtId="2" formatCode="0.00"/>
      <alignment horizontal="left" vertical="bottom" textRotation="0" wrapText="0" indent="0" justifyLastLine="0" shrinkToFit="0" readingOrder="0"/>
    </dxf>
    <dxf>
      <numFmt numFmtId="2" formatCode="0.00"/>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66" formatCode="&quot;$&quot;#,##0.00"/>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fill>
        <patternFill>
          <bgColor theme="4" tint="0.79998168889431442"/>
        </patternFill>
      </fill>
    </dxf>
    <dxf>
      <fill>
        <patternFill>
          <bgColor theme="4" tint="0.79998168889431442"/>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ont>
        <color rgb="FF006100"/>
      </font>
      <fill>
        <patternFill>
          <bgColor rgb="FFC6EFCE"/>
        </patternFill>
      </fill>
    </dxf>
    <dxf>
      <font>
        <color rgb="FF9C5700"/>
      </font>
      <fill>
        <patternFill>
          <bgColor rgb="FFFFFF66"/>
        </patternFill>
      </fill>
    </dxf>
    <dxf>
      <font>
        <color rgb="FF9C0006"/>
      </font>
      <fill>
        <patternFill>
          <bgColor rgb="FFFFC7CE"/>
        </patternFill>
      </fill>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166" formatCode="&quot;$&quot;#,##0.00"/>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bgColor theme="4" tint="0.79998168889431442"/>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4" tint="0.79998168889431442"/>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CCCC"/>
      <color rgb="FFFF00C8"/>
      <color rgb="FFFFFF66"/>
      <color rgb="FFFFD700"/>
      <color rgb="FFF4B084"/>
      <color rgb="FFB4C6E7"/>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_Historical10" displayName="T_Historical10" ref="A1:AQ302" totalsRowShown="0">
  <autoFilter ref="A1:AQ302" xr:uid="{00000000-0009-0000-0100-000009000000}"/>
  <sortState xmlns:xlrd2="http://schemas.microsoft.com/office/spreadsheetml/2017/richdata2" ref="A2:AQ302">
    <sortCondition ref="I1:I302"/>
  </sortState>
  <tableColumns count="43">
    <tableColumn id="7" xr3:uid="{00000000-0010-0000-0000-000007000000}" name="Upload Status"/>
    <tableColumn id="8" xr3:uid="{00000000-0010-0000-0000-000008000000}" name="2017 Tracking ID"/>
    <tableColumn id="25" xr3:uid="{0510FD60-78FE-4DFA-806F-12CC4CB918CA}" name="Tracking ID"/>
    <tableColumn id="9" xr3:uid="{00000000-0010-0000-0000-000009000000}" name="DoD BMP ID"/>
    <tableColumn id="10" xr3:uid="{00000000-0010-0000-0000-00000A000000}" name="Contract No"/>
    <tableColumn id="11" xr3:uid="{00000000-0010-0000-0000-00000B000000}" name="BMP Status" dataDxfId="198"/>
    <tableColumn id="12" xr3:uid="{00000000-0010-0000-0000-00000C000000}" name="Year Funded" dataDxfId="197"/>
    <tableColumn id="13" xr3:uid="{00000000-0010-0000-0000-00000D000000}" name="BMP Cost" dataDxfId="196"/>
    <tableColumn id="14" xr3:uid="{00000000-0010-0000-0000-00000E000000}" name="Date Installed" dataDxfId="195"/>
    <tableColumn id="15" xr3:uid="{00000000-0010-0000-0000-00000F000000}" name="BMP Name" dataDxfId="194"/>
    <tableColumn id="48" xr3:uid="{00000000-0010-0000-0000-000030000000}" name="Pre-Phase 6 BMP Name" dataDxfId="193"/>
    <tableColumn id="16" xr3:uid="{00000000-0010-0000-0000-000010000000}" name="Measurement Name" dataDxfId="192"/>
    <tableColumn id="17" xr3:uid="{00000000-0010-0000-0000-000011000000}" name="Measurement Unit" dataDxfId="191">
      <calculatedColumnFormula>'Planned and Progress BMPs'!_Units</calculatedColumnFormula>
    </tableColumn>
    <tableColumn id="18" xr3:uid="{00000000-0010-0000-0000-000012000000}" name="BMP Extent" dataDxfId="190"/>
    <tableColumn id="19" xr3:uid="{00000000-0010-0000-0000-000013000000}" name="Impervious Acres Treated" dataDxfId="189"/>
    <tableColumn id="20" xr3:uid="{00000000-0010-0000-0000-000014000000}" name="Runoff Treated (Acre-Feet)" dataDxfId="188"/>
    <tableColumn id="21" xr3:uid="{00000000-0010-0000-0000-000015000000}" name="Practice Description" dataDxfId="187"/>
    <tableColumn id="23" xr3:uid="{00000000-0010-0000-0000-000017000000}" name="ToLocality" dataDxfId="186"/>
    <tableColumn id="24" xr3:uid="{00000000-0010-0000-0000-000018000000}" name="HUC12" dataDxfId="185"/>
    <tableColumn id="26" xr3:uid="{00000000-0010-0000-0000-00001A000000}" name="Latitude" dataDxfId="184"/>
    <tableColumn id="27" xr3:uid="{00000000-0010-0000-0000-00001B000000}" name="Longitude" dataDxfId="183"/>
    <tableColumn id="28" xr3:uid="{00000000-0010-0000-0000-00001C000000}" name="Land Use Selection" dataDxfId="182"/>
    <tableColumn id="29" xr3:uid="{00000000-0010-0000-0000-00001D000000}" name="Facility Name" dataDxfId="181"/>
    <tableColumn id="30" xr3:uid="{00000000-0010-0000-0000-00001E000000}" name="Contact Name" dataDxfId="180"/>
    <tableColumn id="22" xr3:uid="{00000000-0010-0000-0000-000016000000}" name="County" dataDxfId="179"/>
    <tableColumn id="31" xr3:uid="{00000000-0010-0000-0000-00001F000000}" name="Agency Name" dataDxfId="178">
      <calculatedColumnFormula>IF(ISBLANK(T_Historical10[[#This Row],[BMP Status]]), "", "DoD")</calculatedColumnFormula>
    </tableColumn>
    <tableColumn id="32" xr3:uid="{00000000-0010-0000-0000-000020000000}" name="Inspection Date 1" dataDxfId="177"/>
    <tableColumn id="33" xr3:uid="{00000000-0010-0000-0000-000021000000}" name="Status 1" dataDxfId="176"/>
    <tableColumn id="34" xr3:uid="{00000000-0010-0000-0000-000022000000}" name="Inspect Maint Date 1" dataDxfId="175"/>
    <tableColumn id="35" xr3:uid="{00000000-0010-0000-0000-000023000000}" name="Inspection Date 2" dataDxfId="174"/>
    <tableColumn id="36" xr3:uid="{00000000-0010-0000-0000-000024000000}" name="Status 2" dataDxfId="173"/>
    <tableColumn id="37" xr3:uid="{00000000-0010-0000-0000-000025000000}" name="Inspect Maint Date 2" dataDxfId="172"/>
    <tableColumn id="38" xr3:uid="{00000000-0010-0000-0000-000026000000}" name="Inspection Date 3" dataDxfId="171"/>
    <tableColumn id="39" xr3:uid="{00000000-0010-0000-0000-000027000000}" name="Status 3" dataDxfId="170"/>
    <tableColumn id="40" xr3:uid="{00000000-0010-0000-0000-000028000000}" name="Inspect Maint Date 3" dataDxfId="169"/>
    <tableColumn id="41" xr3:uid="{00000000-0010-0000-0000-000029000000}" name="Inspection Date 4" dataDxfId="168"/>
    <tableColumn id="42" xr3:uid="{00000000-0010-0000-0000-00002A000000}" name="Status 4" dataDxfId="167"/>
    <tableColumn id="43" xr3:uid="{00000000-0010-0000-0000-00002B000000}" name="Inspect Maint Date 4" dataDxfId="166"/>
    <tableColumn id="44" xr3:uid="{00000000-0010-0000-0000-00002C000000}" name="Inspection Date 5" dataDxfId="165"/>
    <tableColumn id="45" xr3:uid="{00000000-0010-0000-0000-00002D000000}" name="Status 5" dataDxfId="164"/>
    <tableColumn id="46" xr3:uid="{00000000-0010-0000-0000-00002E000000}" name="Inspect Maint Date 5" dataDxfId="163"/>
    <tableColumn id="1" xr3:uid="{724470BC-4C87-45BC-AEE5-83ED67F90220}" name="Protocol Reductions Calculated" dataDxfId="162"/>
    <tableColumn id="47" xr3:uid="{00000000-0010-0000-0000-00002F000000}" name="Comments" dataDxfId="1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_Historical" displayName="T_Historical" ref="A1:AT63" totalsRowShown="0" dataDxfId="141">
  <autoFilter ref="A1:AT63" xr:uid="{00000000-0009-0000-0100-000007000000}"/>
  <sortState xmlns:xlrd2="http://schemas.microsoft.com/office/spreadsheetml/2017/richdata2" ref="A2:AT63">
    <sortCondition ref="Z1:Z63"/>
  </sortState>
  <tableColumns count="46">
    <tableColumn id="1" xr3:uid="{00000000-0010-0000-0100-000001000000}" name="FY17 Crediting Status" dataDxfId="140">
      <calculatedColumnFormula>IF(ISBLANK(T_Historical[[#This Row],[BMP Status]]), "", IF(_xlfn.IFNA(INDEX(CreditTable[#Data], MATCH(T_Historical[[#This Row],[DoD BMP ID]], CreditTable[DoD BMP ID], 0), 1), "N/A") = "", "N/A", _xlfn.IFNA(INDEX(CreditTable[#Data], MATCH(T_Historical[[#This Row],[DoD BMP ID]], CreditTable[DoD BMP ID], 0), 1), "N/A")))</calculatedColumnFormula>
    </tableColumn>
    <tableColumn id="2" xr3:uid="{00000000-0010-0000-0100-000002000000}" name="FY18 Crediting Status" dataDxfId="139">
      <calculatedColumnFormula>IF(ISBLANK(T_Historical[[#This Row],[BMP Status]]), "", IF(_xlfn.IFNA(INDEX(CreditTable[], MATCH(T_Historical[[#This Row],[DoD BMP ID]], CreditTable[DoD BMP ID], 0), 2), "N/A") = "", "N/A", _xlfn.IFNA(INDEX(CreditTable[], MATCH(T_Historical[[#This Row],[DoD BMP ID]], CreditTable[DoD BMP ID], 0), 2), "N/A")))</calculatedColumnFormula>
    </tableColumn>
    <tableColumn id="4" xr3:uid="{F0CDEE93-DBDC-4EDC-9106-4929F962DA8B}" name="FY19 Crediting Status" dataDxfId="138">
      <calculatedColumnFormula>IF(ISBLANK(T_Historical[[#This Row],[BMP Status]]), "", IF(_xlfn.IFNA(INDEX(CreditTable[], MATCH(T_Historical[[#This Row],[DoD BMP ID]], CreditTable[DoD BMP ID], 0), 3), "N/A") = "", "N/A", _xlfn.IFNA(INDEX(CreditTable[], MATCH(T_Historical[[#This Row],[DoD BMP ID]], CreditTable[DoD BMP ID], 0), 3), "N/A")))</calculatedColumnFormula>
    </tableColumn>
    <tableColumn id="7" xr3:uid="{00000000-0010-0000-0100-000007000000}" name="Upload Status" dataDxfId="137"/>
    <tableColumn id="8" xr3:uid="{00000000-0010-0000-0100-000008000000}" name="2017 Tracking ID" dataDxfId="136"/>
    <tableColumn id="25" xr3:uid="{DBDF8339-DA9C-44B1-ABF2-14E785EBBB03}" name="Tracking ID" dataDxfId="135"/>
    <tableColumn id="9" xr3:uid="{00000000-0010-0000-0100-000009000000}" name="DoD BMP ID" dataDxfId="134"/>
    <tableColumn id="10" xr3:uid="{00000000-0010-0000-0100-00000A000000}" name="Contract No" dataDxfId="133"/>
    <tableColumn id="11" xr3:uid="{00000000-0010-0000-0100-00000B000000}" name="BMP Status" dataDxfId="132"/>
    <tableColumn id="12" xr3:uid="{00000000-0010-0000-0100-00000C000000}" name="Year Funded" dataDxfId="131"/>
    <tableColumn id="13" xr3:uid="{00000000-0010-0000-0100-00000D000000}" name="BMP Cost" dataDxfId="130"/>
    <tableColumn id="14" xr3:uid="{00000000-0010-0000-0100-00000E000000}" name="Date Installed" dataDxfId="129"/>
    <tableColumn id="15" xr3:uid="{00000000-0010-0000-0100-00000F000000}" name="BMP Name" dataDxfId="128"/>
    <tableColumn id="48" xr3:uid="{00000000-0010-0000-0100-000030000000}" name="Pre-Phase 6 BMP Name" dataDxfId="127"/>
    <tableColumn id="16" xr3:uid="{00000000-0010-0000-0100-000010000000}" name="Measurement Name" dataDxfId="126"/>
    <tableColumn id="17" xr3:uid="{00000000-0010-0000-0100-000011000000}" name="Measurement Unit" dataDxfId="125">
      <calculatedColumnFormula>_Units</calculatedColumnFormula>
    </tableColumn>
    <tableColumn id="18" xr3:uid="{00000000-0010-0000-0100-000012000000}" name="BMP Extent" dataDxfId="124"/>
    <tableColumn id="19" xr3:uid="{00000000-0010-0000-0100-000013000000}" name="Impervious Acres Treated" dataDxfId="123"/>
    <tableColumn id="20" xr3:uid="{00000000-0010-0000-0100-000014000000}" name="Runoff Treated (Acre-Feet)" dataDxfId="122"/>
    <tableColumn id="21" xr3:uid="{00000000-0010-0000-0100-000015000000}" name="Practice Description" dataDxfId="121"/>
    <tableColumn id="23" xr3:uid="{00000000-0010-0000-0100-000017000000}" name="ToLocality" dataDxfId="120"/>
    <tableColumn id="24" xr3:uid="{00000000-0010-0000-0100-000018000000}" name="HUC12" dataDxfId="119"/>
    <tableColumn id="26" xr3:uid="{00000000-0010-0000-0100-00001A000000}" name="Latitude" dataDxfId="118"/>
    <tableColumn id="27" xr3:uid="{00000000-0010-0000-0100-00001B000000}" name="Longitude" dataDxfId="117"/>
    <tableColumn id="28" xr3:uid="{00000000-0010-0000-0100-00001C000000}" name="Land Use Selection" dataDxfId="116"/>
    <tableColumn id="29" xr3:uid="{00000000-0010-0000-0100-00001D000000}" name="Facility Name" dataDxfId="115"/>
    <tableColumn id="30" xr3:uid="{00000000-0010-0000-0100-00001E000000}" name="Contact Name" dataDxfId="114"/>
    <tableColumn id="3" xr3:uid="{237278AC-617B-4446-B84A-0BA92AF0D103}" name="County" dataDxfId="113"/>
    <tableColumn id="31" xr3:uid="{00000000-0010-0000-0100-00001F000000}" name="Agency Name" dataDxfId="112">
      <calculatedColumnFormula>IF(ISBLANK(T_Historical[[#This Row],[BMP Status]]), "", "DoD")</calculatedColumnFormula>
    </tableColumn>
    <tableColumn id="32" xr3:uid="{00000000-0010-0000-0100-000020000000}" name="Inspection Date 1" dataDxfId="111"/>
    <tableColumn id="33" xr3:uid="{00000000-0010-0000-0100-000021000000}" name="Status 1" dataDxfId="110"/>
    <tableColumn id="34" xr3:uid="{00000000-0010-0000-0100-000022000000}" name="Inspect Maint Date 1" dataDxfId="109"/>
    <tableColumn id="35" xr3:uid="{00000000-0010-0000-0100-000023000000}" name="Inspection Date 2" dataDxfId="108"/>
    <tableColumn id="36" xr3:uid="{00000000-0010-0000-0100-000024000000}" name="Status 2" dataDxfId="107"/>
    <tableColumn id="37" xr3:uid="{00000000-0010-0000-0100-000025000000}" name="Inspect Maint Date 2" dataDxfId="106"/>
    <tableColumn id="38" xr3:uid="{00000000-0010-0000-0100-000026000000}" name="Inspection Date 3" dataDxfId="105"/>
    <tableColumn id="39" xr3:uid="{00000000-0010-0000-0100-000027000000}" name="Status 3" dataDxfId="104"/>
    <tableColumn id="40" xr3:uid="{00000000-0010-0000-0100-000028000000}" name="Inspect Maint Date 3" dataDxfId="103"/>
    <tableColumn id="41" xr3:uid="{00000000-0010-0000-0100-000029000000}" name="Inspection Date 4" dataDxfId="102"/>
    <tableColumn id="42" xr3:uid="{00000000-0010-0000-0100-00002A000000}" name="Status 4" dataDxfId="101"/>
    <tableColumn id="43" xr3:uid="{00000000-0010-0000-0100-00002B000000}" name="Inspect Maint Date 4" dataDxfId="100"/>
    <tableColumn id="44" xr3:uid="{00000000-0010-0000-0100-00002C000000}" name="Inspection Date 5" dataDxfId="99"/>
    <tableColumn id="45" xr3:uid="{00000000-0010-0000-0100-00002D000000}" name="Status 5" dataDxfId="98"/>
    <tableColumn id="46" xr3:uid="{00000000-0010-0000-0100-00002E000000}" name="Inspect Maint Date 5" dataDxfId="97"/>
    <tableColumn id="5" xr3:uid="{2D0985C5-45FB-47CB-9804-BDE11EF72EEF}" name="Protocol Reductions Calculated" dataDxfId="96"/>
    <tableColumn id="47" xr3:uid="{00000000-0010-0000-0100-00002F000000}" name="Comments" dataDxfId="9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ASTProgressv7" displayName="CASTProgressv7" ref="A1:I1891" totalsRowShown="0">
  <autoFilter ref="A1:I1891" xr:uid="{00000000-0009-0000-0100-000005000000}"/>
  <tableColumns count="9">
    <tableColumn id="1" xr3:uid="{00000000-0010-0000-0400-000001000000}" name="StateUniqueIdentifier"/>
    <tableColumn id="2" xr3:uid="{00000000-0010-0000-0400-000002000000}" name="AgencyCode"/>
    <tableColumn id="3" xr3:uid="{00000000-0010-0000-0400-000003000000}" name="StateAbbreviation"/>
    <tableColumn id="4" xr3:uid="{00000000-0010-0000-0400-000004000000}" name="BmpShortname"/>
    <tableColumn id="5" xr3:uid="{00000000-0010-0000-0400-000005000000}" name="GeographyName"/>
    <tableColumn id="6" xr3:uid="{00000000-0010-0000-0400-000006000000}" name="LoadSourceGroup"/>
    <tableColumn id="7" xr3:uid="{00000000-0010-0000-0400-000007000000}" name="Amount"/>
    <tableColumn id="8" xr3:uid="{00000000-0010-0000-0400-000008000000}" name="Unit"/>
    <tableColumn id="9" xr3:uid="{00000000-0010-0000-0400-000009000000}" name="In Databas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_Historical9" displayName="T_Historical9" ref="A1:CO344" totalsRowShown="0">
  <autoFilter ref="A1:CO344" xr:uid="{00000000-0009-0000-0100-000008000000}"/>
  <tableColumns count="93">
    <tableColumn id="1" xr3:uid="{00000000-0010-0000-0500-000001000000}" name="FY17 Crediting Status"/>
    <tableColumn id="2" xr3:uid="{00000000-0010-0000-0500-000002000000}" name="FY18 Crediting Status"/>
    <tableColumn id="43" xr3:uid="{3A4A2CA8-2CCE-4458-A374-C6AE9843854A}" name="FY19 Crediting Status"/>
    <tableColumn id="3" xr3:uid="{00000000-0010-0000-0500-000003000000}" name="Upload Status"/>
    <tableColumn id="4" xr3:uid="{00000000-0010-0000-0500-000004000000}" name="2017 Tracking ID"/>
    <tableColumn id="5" xr3:uid="{00000000-0010-0000-0500-000005000000}" name="Tracking ID"/>
    <tableColumn id="6" xr3:uid="{00000000-0010-0000-0500-000006000000}" name="DoD BMP ID"/>
    <tableColumn id="7" xr3:uid="{00000000-0010-0000-0500-000007000000}" name="Contract No"/>
    <tableColumn id="8" xr3:uid="{00000000-0010-0000-0500-000008000000}" name="BMP Status"/>
    <tableColumn id="25" xr3:uid="{F10E5B56-7C22-426E-8FAC-3FE8D554B242}" name="Year Funded"/>
    <tableColumn id="9" xr3:uid="{00000000-0010-0000-0500-000009000000}" name="BMP Cost" dataDxfId="85"/>
    <tableColumn id="10" xr3:uid="{00000000-0010-0000-0500-00000A000000}" name="Date Installed" dataDxfId="84"/>
    <tableColumn id="96" xr3:uid="{8728DF7C-83A3-4700-B419-A71AA1F23C07}" name="BMP Name"/>
    <tableColumn id="11" xr3:uid="{00000000-0010-0000-0500-00000B000000}" name="Pre-Phase 6 BMP Name" dataDxfId="83"/>
    <tableColumn id="12" xr3:uid="{00000000-0010-0000-0500-00000C000000}" name="Measurement Name"/>
    <tableColumn id="13" xr3:uid="{00000000-0010-0000-0500-00000D000000}" name="Measurement Unit" dataDxfId="82"/>
    <tableColumn id="14" xr3:uid="{00000000-0010-0000-0500-00000E000000}" name="BMP Extent" dataDxfId="81"/>
    <tableColumn id="15" xr3:uid="{00000000-0010-0000-0500-00000F000000}" name="Impervious Acres Treated"/>
    <tableColumn id="48" xr3:uid="{00000000-0010-0000-0500-000030000000}" name="Runoff Treated (Acre-Feet)" dataDxfId="80"/>
    <tableColumn id="16" xr3:uid="{00000000-0010-0000-0500-000010000000}" name="Practice Description"/>
    <tableColumn id="18" xr3:uid="{00000000-0010-0000-0500-000012000000}" name="ToLocality"/>
    <tableColumn id="19" xr3:uid="{00000000-0010-0000-0500-000013000000}" name="HUC12"/>
    <tableColumn id="20" xr3:uid="{00000000-0010-0000-0500-000014000000}" name="Latitude"/>
    <tableColumn id="21" xr3:uid="{00000000-0010-0000-0500-000015000000}" name="Longitude" dataDxfId="79"/>
    <tableColumn id="22" xr3:uid="{00000000-0010-0000-0500-000016000000}" name="Land Use Selection"/>
    <tableColumn id="23" xr3:uid="{00000000-0010-0000-0500-000017000000}" name="Facility Name"/>
    <tableColumn id="24" xr3:uid="{00000000-0010-0000-0500-000018000000}" name="Contact Name"/>
    <tableColumn id="17" xr3:uid="{00000000-0010-0000-0500-000011000000}" name="County" dataDxfId="78"/>
    <tableColumn id="26" xr3:uid="{00000000-0010-0000-0500-00001A000000}" name="Agency Name"/>
    <tableColumn id="27" xr3:uid="{00000000-0010-0000-0500-00001B000000}" name="Inspection Date 1" dataDxfId="77"/>
    <tableColumn id="28" xr3:uid="{00000000-0010-0000-0500-00001C000000}" name="Status 1"/>
    <tableColumn id="29" xr3:uid="{00000000-0010-0000-0500-00001D000000}" name="Inspect Maint Date 1" dataDxfId="76"/>
    <tableColumn id="30" xr3:uid="{00000000-0010-0000-0500-00001E000000}" name="Inspection Date 2" dataDxfId="75"/>
    <tableColumn id="31" xr3:uid="{00000000-0010-0000-0500-00001F000000}" name="Status 2"/>
    <tableColumn id="32" xr3:uid="{00000000-0010-0000-0500-000020000000}" name="Inspect Maint Date 2" dataDxfId="74"/>
    <tableColumn id="33" xr3:uid="{00000000-0010-0000-0500-000021000000}" name="Inspection Date 3" dataDxfId="73"/>
    <tableColumn id="34" xr3:uid="{00000000-0010-0000-0500-000022000000}" name="Status 3" dataDxfId="72"/>
    <tableColumn id="35" xr3:uid="{00000000-0010-0000-0500-000023000000}" name="Inspect Maint Date 3" dataDxfId="71"/>
    <tableColumn id="36" xr3:uid="{00000000-0010-0000-0500-000024000000}" name="Inspection Date 4" dataDxfId="70"/>
    <tableColumn id="37" xr3:uid="{00000000-0010-0000-0500-000025000000}" name="Status 4" dataDxfId="69"/>
    <tableColumn id="38" xr3:uid="{00000000-0010-0000-0500-000026000000}" name="Inspect Maint Date 4" dataDxfId="68"/>
    <tableColumn id="39" xr3:uid="{00000000-0010-0000-0500-000027000000}" name="Inspection Date 5" dataDxfId="67"/>
    <tableColumn id="40" xr3:uid="{00000000-0010-0000-0500-000028000000}" name="Status 5" dataDxfId="66"/>
    <tableColumn id="41" xr3:uid="{00000000-0010-0000-0500-000029000000}" name="Inspect Maint Date 5" dataDxfId="65"/>
    <tableColumn id="46" xr3:uid="{9ED557EE-11B3-4FA4-B038-04DC5AC00FE6}" name="Protocol Reductions Calculated" dataDxfId="64"/>
    <tableColumn id="42" xr3:uid="{00000000-0010-0000-0500-00002A000000}" name="Comments"/>
    <tableColumn id="49" xr3:uid="{00000000-0010-0000-0500-000031000000}" name="FY17 Crediting Status Change" dataDxfId="63">
      <calculatedColumnFormula>IFERROR(IF($I2="Historical", IF(A2&lt;&gt;INDEX('Historical BMP Records'!A:A, MATCH($G2, 'Historical BMP Records'!$G:$G, 0)), 1, 0), IF(A2&lt;&gt;INDEX('Planned and Progress BMPs'!A:A, MATCH($G2, 'Planned and Progress BMPs'!$D:$D, 0)), 1, 0)), "")</calculatedColumnFormula>
    </tableColumn>
    <tableColumn id="50" xr3:uid="{00000000-0010-0000-0500-000032000000}" name="FY18 Crediting Status Change" dataDxfId="62">
      <calculatedColumnFormula>IFERROR(IF($I2="Historical", IF(B2&lt;&gt;INDEX('Historical BMP Records'!B:B, MATCH($G2, 'Historical BMP Records'!$G:$G, 0)), 1, 0), IF(B2&lt;&gt;INDEX('Planned and Progress BMPs'!A:A, MATCH($G2, 'Planned and Progress BMPs'!$D:$D, 0)), 1, 0)), "")</calculatedColumnFormula>
    </tableColumn>
    <tableColumn id="44" xr3:uid="{BBBBF65B-4BEE-4494-8944-CDEA6E53A1AD}" name="FY19 Crediting Status Change" dataDxfId="61">
      <calculatedColumnFormula>IFERROR(IF($I2="Historical", IF(C2&lt;&gt;INDEX('Historical BMP Records'!C:C, MATCH($G2, 'Historical BMP Records'!$G:$G, 0)), 1, 0), IF(C2&lt;&gt;INDEX('Planned and Progress BMPs'!A:A, MATCH($G2, 'Planned and Progress BMPs'!$D:$D, 0)), 1, 0)), "")</calculatedColumnFormula>
    </tableColumn>
    <tableColumn id="51" xr3:uid="{00000000-0010-0000-0500-000033000000}" name="Upload Status Change" dataDxfId="60">
      <calculatedColumnFormula>IFERROR(IF($I2="Historical", IF(D2&lt;&gt;INDEX('Historical BMP Records'!D:D, MATCH($G2, 'Historical BMP Records'!$G:$G, 0)), 1, 0), IF(D2&lt;&gt;INDEX('Planned and Progress BMPs'!A:A, MATCH($G2, 'Planned and Progress BMPs'!$D:$D, 0)), 1, 0)), "")</calculatedColumnFormula>
    </tableColumn>
    <tableColumn id="52" xr3:uid="{00000000-0010-0000-0500-000034000000}" name="2017 Tracking ID Change" dataDxfId="59">
      <calculatedColumnFormula>IFERROR(IF($I2="Historical", IF(E2&lt;&gt;INDEX('Historical BMP Records'!E:E, MATCH($G2, 'Historical BMP Records'!$G:$G, 0)), 1, 0), IF(E2&lt;&gt;INDEX('Planned and Progress BMPs'!B:B, MATCH($G2, 'Planned and Progress BMPs'!$D:$D, 0)), 1, 0)), "")</calculatedColumnFormula>
    </tableColumn>
    <tableColumn id="53" xr3:uid="{00000000-0010-0000-0500-000035000000}" name="2018 Tracking ID Change" dataDxfId="58">
      <calculatedColumnFormula>IFERROR(IF($I2="Historical", IF(F2&lt;&gt;INDEX('Historical BMP Records'!F:F, MATCH($G2, 'Historical BMP Records'!$G:$G, 0)), 1, 0), IF(F2&lt;&gt;INDEX('Planned and Progress BMPs'!C:C, MATCH($G2, 'Planned and Progress BMPs'!$D:$D, 0)), 1, 0)), "")</calculatedColumnFormula>
    </tableColumn>
    <tableColumn id="54" xr3:uid="{00000000-0010-0000-0500-000036000000}" name="DoD BMP ID Change" dataDxfId="57">
      <calculatedColumnFormula>IFERROR(IF($I2="Historical", IF(G2&lt;&gt;INDEX('Historical BMP Records'!G:G, MATCH($G2, 'Historical BMP Records'!$G:$G, 0)), 1, 0), IF(G2&lt;&gt;INDEX('Planned and Progress BMPs'!D:D, MATCH($G2, 'Planned and Progress BMPs'!$D:$D, 0)), 1, 0)), "")</calculatedColumnFormula>
    </tableColumn>
    <tableColumn id="55" xr3:uid="{00000000-0010-0000-0500-000037000000}" name="Contract No Change" dataDxfId="56">
      <calculatedColumnFormula>IFERROR(IF($I2="Historical", IF(H2&lt;&gt;INDEX('Historical BMP Records'!H:H, MATCH($G2, 'Historical BMP Records'!$G:$G, 0)), 1, 0), IF(H2&lt;&gt;INDEX('Planned and Progress BMPs'!E:E, MATCH($G2, 'Planned and Progress BMPs'!$D:$D, 0)), 1, 0)), "")</calculatedColumnFormula>
    </tableColumn>
    <tableColumn id="56" xr3:uid="{00000000-0010-0000-0500-000038000000}" name="BMP Status Change" dataDxfId="55">
      <calculatedColumnFormula>IFERROR(IF($I2="Historical", IF(I2&lt;&gt;INDEX('Historical BMP Records'!I:I, MATCH($G2, 'Historical BMP Records'!$G:$G, 0)), 1, 0), IF(I2&lt;&gt;INDEX('Planned and Progress BMPs'!F:F, MATCH($G2, 'Planned and Progress BMPs'!$D:$D, 0)), 1, 0)), "")</calculatedColumnFormula>
    </tableColumn>
    <tableColumn id="57" xr3:uid="{00000000-0010-0000-0500-000039000000}" name="Year Funded Change" dataDxfId="54">
      <calculatedColumnFormula>IFERROR(IF($I2="Historical", IF(J2&lt;&gt;INDEX('Historical BMP Records'!J:J, MATCH($G2, 'Historical BMP Records'!$G:$G, 0)), 1, 0), IF(J2&lt;&gt;INDEX('Planned and Progress BMPs'!G:G, MATCH($G2, 'Planned and Progress BMPs'!$D:$D, 0)), 1, 0)), "")</calculatedColumnFormula>
    </tableColumn>
    <tableColumn id="58" xr3:uid="{00000000-0010-0000-0500-00003A000000}" name="BMP Cost Change" dataDxfId="53">
      <calculatedColumnFormula>IFERROR(IF($I2="Historical", IF(K2&lt;&gt;INDEX('Historical BMP Records'!K:K, MATCH($G2, 'Historical BMP Records'!$G:$G, 0)), 1, 0), IF(K2&lt;&gt;INDEX('Planned and Progress BMPs'!H:H, MATCH($G2, 'Planned and Progress BMPs'!$D:$D, 0)), 1, 0)), "")</calculatedColumnFormula>
    </tableColumn>
    <tableColumn id="59" xr3:uid="{00000000-0010-0000-0500-00003B000000}" name="Date Installed Change" dataDxfId="52">
      <calculatedColumnFormula>IFERROR(IF($I2="Historical", IF(L2&lt;&gt;INDEX('Historical BMP Records'!L:L, MATCH($G2, 'Historical BMP Records'!$G:$G, 0)), 1, 0), IF(L2&lt;&gt;INDEX('Planned and Progress BMPs'!I:I, MATCH($G2, 'Planned and Progress BMPs'!$D:$D, 0)), 1, 0)), "")</calculatedColumnFormula>
    </tableColumn>
    <tableColumn id="60" xr3:uid="{00000000-0010-0000-0500-00003C000000}" name="BMP Name Change" dataDxfId="51">
      <calculatedColumnFormula>IFERROR(IF($I2="Historical", IF(M2&lt;&gt;INDEX('Historical BMP Records'!M:M, MATCH($G2, 'Historical BMP Records'!$G:$G, 0)), 1, 0), IF(M2&lt;&gt;INDEX('Planned and Progress BMPs'!J:J, MATCH($G2, 'Planned and Progress BMPs'!$D:$D, 0)), 1, 0)), "")</calculatedColumnFormula>
    </tableColumn>
    <tableColumn id="61" xr3:uid="{00000000-0010-0000-0500-00003D000000}" name="Pre-Phase 6 BMP Name Change" dataDxfId="50">
      <calculatedColumnFormula>IFERROR(IF($I2="Historical", IF(N2&lt;&gt;INDEX('Historical BMP Records'!N:N, MATCH($G2, 'Historical BMP Records'!$G:$G, 0)), 1, 0), IF(N2&lt;&gt;INDEX('Planned and Progress BMPs'!K:K, MATCH($G2, 'Planned and Progress BMPs'!$D:$D, 0)), 1, 0)), "")</calculatedColumnFormula>
    </tableColumn>
    <tableColumn id="62" xr3:uid="{00000000-0010-0000-0500-00003E000000}" name="Measurement Name Change" dataDxfId="49">
      <calculatedColumnFormula>IFERROR(IF($I2="Historical", IF(O2&lt;&gt;INDEX('Historical BMP Records'!O:O, MATCH($G2, 'Historical BMP Records'!$G:$G, 0)), 1, 0), IF(O2&lt;&gt;INDEX('Planned and Progress BMPs'!L:L, MATCH($G2, 'Planned and Progress BMPs'!$D:$D, 0)), 1, 0)), "")</calculatedColumnFormula>
    </tableColumn>
    <tableColumn id="63" xr3:uid="{00000000-0010-0000-0500-00003F000000}" name="Measurement Unit Change" dataDxfId="48">
      <calculatedColumnFormula>IFERROR(IF($I2="Historical", IF(P2&lt;&gt;INDEX('Historical BMP Records'!P:P, MATCH($G2, 'Historical BMP Records'!$G:$G, 0)), 1, 0), IF(P2&lt;&gt;INDEX('Planned and Progress BMPs'!M:M, MATCH($G2, 'Planned and Progress BMPs'!$D:$D, 0)), 1, 0)), "")</calculatedColumnFormula>
    </tableColumn>
    <tableColumn id="64" xr3:uid="{00000000-0010-0000-0500-000040000000}" name="BMP Extent Change" dataDxfId="47">
      <calculatedColumnFormula>IFERROR(IF($I2="Historical", IF(Q2&lt;&gt;INDEX('Historical BMP Records'!Q:Q, MATCH($G2, 'Historical BMP Records'!$G:$G, 0)), 1, 0), IF(Q2&lt;&gt;INDEX('Planned and Progress BMPs'!N:N, MATCH($G2, 'Planned and Progress BMPs'!$D:$D, 0)), 1, 0)), "")</calculatedColumnFormula>
    </tableColumn>
    <tableColumn id="65" xr3:uid="{00000000-0010-0000-0500-000041000000}" name="Impervious Acres Treated Change" dataDxfId="46">
      <calculatedColumnFormula>IFERROR(IF($I2="Historical", IF(R2&lt;&gt;INDEX('Historical BMP Records'!R:R, MATCH($G2, 'Historical BMP Records'!$G:$G, 0)), 1, 0), IF(R2&lt;&gt;INDEX('Planned and Progress BMPs'!O:O, MATCH($G2, 'Planned and Progress BMPs'!$D:$D, 0)), 1, 0)), "")</calculatedColumnFormula>
    </tableColumn>
    <tableColumn id="66" xr3:uid="{00000000-0010-0000-0500-000042000000}" name="Runoff Treated (Acre-Feet) Change" dataDxfId="45">
      <calculatedColumnFormula>IFERROR(IF($I2="Historical", IF(S2&lt;&gt;INDEX('Historical BMP Records'!S:S, MATCH($G2, 'Historical BMP Records'!$G:$G, 0)), 1, 0), IF(S2&lt;&gt;INDEX('Planned and Progress BMPs'!P:P, MATCH($G2, 'Planned and Progress BMPs'!$D:$D, 0)), 1, 0)), "")</calculatedColumnFormula>
    </tableColumn>
    <tableColumn id="67" xr3:uid="{00000000-0010-0000-0500-000043000000}" name="Practice Description Change" dataDxfId="44">
      <calculatedColumnFormula>IFERROR(IF($I2="Historical", IF(T2&lt;&gt;INDEX('Historical BMP Records'!T:T, MATCH($G2, 'Historical BMP Records'!$G:$G, 0)), 1, 0), IF(T2&lt;&gt;INDEX('Planned and Progress BMPs'!Q:Q, MATCH($G2, 'Planned and Progress BMPs'!$D:$D, 0)), 1, 0)), "")</calculatedColumnFormula>
    </tableColumn>
    <tableColumn id="68" xr3:uid="{00000000-0010-0000-0500-000044000000}" name="County Change" dataDxfId="43">
      <calculatedColumnFormula>IFERROR(IF($I2="Historical", IF(AB2&lt;&gt;INDEX('Historical BMP Records'!#REF!, MATCH($G2, 'Historical BMP Records'!$G:$G, 0)), 1, 0), IF(AB2&lt;&gt;INDEX('Planned and Progress BMPs'!Z:Z, MATCH($G2, 'Planned and Progress BMPs'!$D:$D, 0)), 1, 0)), "")</calculatedColumnFormula>
    </tableColumn>
    <tableColumn id="69" xr3:uid="{00000000-0010-0000-0500-000045000000}" name="ToLocality Change" dataDxfId="42">
      <calculatedColumnFormula>IFERROR(IF($I2="Historical", IF(U2&lt;&gt;INDEX('Historical BMP Records'!U:U, MATCH($G2, 'Historical BMP Records'!$G:$G, 0)), 1, 0), IF(U2&lt;&gt;INDEX('Planned and Progress BMPs'!S:S, MATCH($G2, 'Planned and Progress BMPs'!$D:$D, 0)), 1, 0)), "")</calculatedColumnFormula>
    </tableColumn>
    <tableColumn id="70" xr3:uid="{00000000-0010-0000-0500-000046000000}" name="HUC12 Change" dataDxfId="41">
      <calculatedColumnFormula>IFERROR(IF($I2="Historical", IF(V2&lt;&gt;INDEX('Historical BMP Records'!V:V, MATCH($G2, 'Historical BMP Records'!$G:$G, 0)), 1, 0), IF(V2&lt;&gt;INDEX('Planned and Progress BMPs'!T:T, MATCH($G2, 'Planned and Progress BMPs'!$D:$D, 0)), 1, 0)), "")</calculatedColumnFormula>
    </tableColumn>
    <tableColumn id="71" xr3:uid="{00000000-0010-0000-0500-000047000000}" name="Latitude Change" dataDxfId="40">
      <calculatedColumnFormula>IFERROR(IF($I2="Historical", IF(W2&lt;&gt;INDEX('Historical BMP Records'!W:W, MATCH($G2, 'Historical BMP Records'!$G:$G, 0)), 1, 0), IF(W2&lt;&gt;INDEX('Planned and Progress BMPs'!U:U, MATCH($G2, 'Planned and Progress BMPs'!$D:$D, 0)), 1, 0)), "")</calculatedColumnFormula>
    </tableColumn>
    <tableColumn id="72" xr3:uid="{00000000-0010-0000-0500-000048000000}" name="Longitude Change" dataDxfId="39">
      <calculatedColumnFormula>IFERROR(IF($I2="Historical", IF(X2&lt;&gt;INDEX('Historical BMP Records'!X:X, MATCH($G2, 'Historical BMP Records'!$G:$G, 0)), 1, 0), IF(X2&lt;&gt;INDEX('Planned and Progress BMPs'!V:V, MATCH($G2, 'Planned and Progress BMPs'!$D:$D, 0)), 1, 0)), "")</calculatedColumnFormula>
    </tableColumn>
    <tableColumn id="73" xr3:uid="{00000000-0010-0000-0500-000049000000}" name="Land Use Selection Change" dataDxfId="38">
      <calculatedColumnFormula>IFERROR(IF($I2="Historical", IF(Y2&lt;&gt;INDEX('Historical BMP Records'!Y:Y, MATCH($G2, 'Historical BMP Records'!$G:$G, 0)), 1, 0), IF(Y2&lt;&gt;INDEX('Planned and Progress BMPs'!W:W, MATCH($G2, 'Planned and Progress BMPs'!$D:$D, 0)), 1, 0)), "")</calculatedColumnFormula>
    </tableColumn>
    <tableColumn id="74" xr3:uid="{00000000-0010-0000-0500-00004A000000}" name="Facility Name Change" dataDxfId="37">
      <calculatedColumnFormula>IFERROR(IF($I2="Historical", IF(Z2&lt;&gt;INDEX('Historical BMP Records'!Z:Z, MATCH($G2, 'Historical BMP Records'!$G:$G, 0)), 1, 0), IF(Z2&lt;&gt;INDEX('Planned and Progress BMPs'!X:X, MATCH($G2, 'Planned and Progress BMPs'!$D:$D, 0)), 1, 0)), "")</calculatedColumnFormula>
    </tableColumn>
    <tableColumn id="75" xr3:uid="{00000000-0010-0000-0500-00004B000000}" name="Contact Name Change" dataDxfId="36">
      <calculatedColumnFormula>IFERROR(IF($I2="Historical", IF(AA2&lt;&gt;INDEX('Historical BMP Records'!AA:AA, MATCH($G2, 'Historical BMP Records'!$G:$G, 0)), 1, 0), IF(AA2&lt;&gt;INDEX('Planned and Progress BMPs'!#REF!, MATCH($G2, 'Planned and Progress BMPs'!$D:$D, 0)), 1, 0)), "")</calculatedColumnFormula>
    </tableColumn>
    <tableColumn id="76" xr3:uid="{00000000-0010-0000-0500-00004C000000}" name="Agency Name Change" dataDxfId="35">
      <calculatedColumnFormula>IFERROR(IF($I2="Historical", IF(AC2&lt;&gt;INDEX('Historical BMP Records'!AC:AC, MATCH($G2, 'Historical BMP Records'!$G:$G, 0)), 1, 0), IF(AC2&lt;&gt;INDEX('Planned and Progress BMPs'!AA:AA, MATCH($G2, 'Planned and Progress BMPs'!$D:$D, 0)), 1, 0)), "")</calculatedColumnFormula>
    </tableColumn>
    <tableColumn id="77" xr3:uid="{00000000-0010-0000-0500-00004D000000}" name="Inspection Date 1 Change" dataDxfId="34">
      <calculatedColumnFormula>IFERROR(IF($I2="Historical", IF(AD2&lt;&gt;INDEX('Historical BMP Records'!AD:AD, MATCH($G2, 'Historical BMP Records'!$G:$G, 0)), 1, 0), IF(AD2&lt;&gt;INDEX('Planned and Progress BMPs'!AB:AB, MATCH($G2, 'Planned and Progress BMPs'!$D:$D, 0)), 1, 0)), "")</calculatedColumnFormula>
    </tableColumn>
    <tableColumn id="78" xr3:uid="{00000000-0010-0000-0500-00004E000000}" name="Status 1 Change" dataDxfId="33">
      <calculatedColumnFormula>IFERROR(IF($I2="Historical", IF(AE2&lt;&gt;INDEX('Historical BMP Records'!AE:AE, MATCH($G2, 'Historical BMP Records'!$G:$G, 0)), 1, 0), IF(AE2&lt;&gt;INDEX('Planned and Progress BMPs'!AC:AC, MATCH($G2, 'Planned and Progress BMPs'!$D:$D, 0)), 1, 0)), "")</calculatedColumnFormula>
    </tableColumn>
    <tableColumn id="79" xr3:uid="{00000000-0010-0000-0500-00004F000000}" name="Inspect Maint Date 1 Change" dataDxfId="32">
      <calculatedColumnFormula>IFERROR(IF($I2="Historical", IF(AF2&lt;&gt;INDEX('Historical BMP Records'!AF:AF, MATCH($G2, 'Historical BMP Records'!$G:$G, 0)), 1, 0), IF(AF2&lt;&gt;INDEX('Planned and Progress BMPs'!AD:AD, MATCH($G2, 'Planned and Progress BMPs'!$D:$D, 0)), 1, 0)), "")</calculatedColumnFormula>
    </tableColumn>
    <tableColumn id="80" xr3:uid="{00000000-0010-0000-0500-000050000000}" name="Inspection Date 2 Change" dataDxfId="31">
      <calculatedColumnFormula>IFERROR(IF($I2="Historical", IF(AG2&lt;&gt;INDEX('Historical BMP Records'!AG:AG, MATCH($G2, 'Historical BMP Records'!$G:$G, 0)), 1, 0), IF(AG2&lt;&gt;INDEX('Planned and Progress BMPs'!AE:AE, MATCH($G2, 'Planned and Progress BMPs'!$D:$D, 0)), 1, 0)), "")</calculatedColumnFormula>
    </tableColumn>
    <tableColumn id="81" xr3:uid="{00000000-0010-0000-0500-000051000000}" name="Status 2 Change" dataDxfId="30">
      <calculatedColumnFormula>IFERROR(IF($I2="Historical", IF(AH2&lt;&gt;INDEX('Historical BMP Records'!AH:AH, MATCH($G2, 'Historical BMP Records'!$G:$G, 0)), 1, 0), IF(AH2&lt;&gt;INDEX('Planned and Progress BMPs'!AF:AF, MATCH($G2, 'Planned and Progress BMPs'!$D:$D, 0)), 1, 0)), "")</calculatedColumnFormula>
    </tableColumn>
    <tableColumn id="82" xr3:uid="{00000000-0010-0000-0500-000052000000}" name="Inspect Maint Date 2 Change" dataDxfId="29">
      <calculatedColumnFormula>IFERROR(IF($I2="Historical", IF(AI2&lt;&gt;INDEX('Historical BMP Records'!AI:AI, MATCH($G2, 'Historical BMP Records'!$G:$G, 0)), 1, 0), IF(AI2&lt;&gt;INDEX('Planned and Progress BMPs'!AG:AG, MATCH($G2, 'Planned and Progress BMPs'!$D:$D, 0)), 1, 0)), "")</calculatedColumnFormula>
    </tableColumn>
    <tableColumn id="83" xr3:uid="{00000000-0010-0000-0500-000053000000}" name="Inspection Date 3 Change" dataDxfId="28">
      <calculatedColumnFormula>IFERROR(IF($I2="Historical", IF(AJ2&lt;&gt;INDEX('Historical BMP Records'!AJ:AJ, MATCH($G2, 'Historical BMP Records'!$G:$G, 0)), 1, 0), IF(AJ2&lt;&gt;INDEX('Planned and Progress BMPs'!AH:AH, MATCH($G2, 'Planned and Progress BMPs'!$D:$D, 0)), 1, 0)), "")</calculatedColumnFormula>
    </tableColumn>
    <tableColumn id="84" xr3:uid="{00000000-0010-0000-0500-000054000000}" name="Status 3 Change" dataDxfId="27">
      <calculatedColumnFormula>IFERROR(IF($I2="Historical", IF(AK2&lt;&gt;INDEX('Historical BMP Records'!AK:AK, MATCH($G2, 'Historical BMP Records'!$G:$G, 0)), 1, 0), IF(AK2&lt;&gt;INDEX('Planned and Progress BMPs'!AI:AI, MATCH($G2, 'Planned and Progress BMPs'!$D:$D, 0)), 1, 0)), "")</calculatedColumnFormula>
    </tableColumn>
    <tableColumn id="85" xr3:uid="{00000000-0010-0000-0500-000055000000}" name="Inspect Maint Date 3 Change" dataDxfId="26">
      <calculatedColumnFormula>IFERROR(IF($I2="Historical", IF(AL2&lt;&gt;INDEX('Historical BMP Records'!AL:AL, MATCH($G2, 'Historical BMP Records'!$G:$G, 0)), 1, 0), IF(AL2&lt;&gt;INDEX('Planned and Progress BMPs'!AJ:AJ, MATCH($G2, 'Planned and Progress BMPs'!$D:$D, 0)), 1, 0)), "")</calculatedColumnFormula>
    </tableColumn>
    <tableColumn id="86" xr3:uid="{00000000-0010-0000-0500-000056000000}" name="Inspection Date 4 Change" dataDxfId="25">
      <calculatedColumnFormula>IFERROR(IF($I2="Historical", IF(AM2&lt;&gt;INDEX('Historical BMP Records'!AM:AM, MATCH($G2, 'Historical BMP Records'!$G:$G, 0)), 1, 0), IF(AM2&lt;&gt;INDEX('Planned and Progress BMPs'!AK:AK, MATCH($G2, 'Planned and Progress BMPs'!$D:$D, 0)), 1, 0)), "")</calculatedColumnFormula>
    </tableColumn>
    <tableColumn id="87" xr3:uid="{00000000-0010-0000-0500-000057000000}" name="Status 4 Change" dataDxfId="24">
      <calculatedColumnFormula>IFERROR(IF($I2="Historical", IF(AN2&lt;&gt;INDEX('Historical BMP Records'!AN:AN, MATCH($G2, 'Historical BMP Records'!$G:$G, 0)), 1, 0), IF(AN2&lt;&gt;INDEX('Planned and Progress BMPs'!AL:AL, MATCH($G2, 'Planned and Progress BMPs'!$D:$D, 0)), 1, 0)), "")</calculatedColumnFormula>
    </tableColumn>
    <tableColumn id="88" xr3:uid="{00000000-0010-0000-0500-000058000000}" name="Inspect Maint Date 4 Change" dataDxfId="23">
      <calculatedColumnFormula>IFERROR(IF($I2="Historical", IF(AO2&lt;&gt;INDEX('Historical BMP Records'!AO:AO, MATCH($G2, 'Historical BMP Records'!$G:$G, 0)), 1, 0), IF(AO2&lt;&gt;INDEX('Planned and Progress BMPs'!AM:AM, MATCH($G2, 'Planned and Progress BMPs'!$D:$D, 0)), 1, 0)), "")</calculatedColumnFormula>
    </tableColumn>
    <tableColumn id="89" xr3:uid="{00000000-0010-0000-0500-000059000000}" name="Inspection Date 5 Change" dataDxfId="22">
      <calculatedColumnFormula>IFERROR(IF($I2="Historical", IF(AP2&lt;&gt;INDEX('Historical BMP Records'!AP:AP, MATCH($G2, 'Historical BMP Records'!$G:$G, 0)), 1, 0), IF(AP2&lt;&gt;INDEX('Planned and Progress BMPs'!AN:AN, MATCH($G2, 'Planned and Progress BMPs'!$D:$D, 0)), 1, 0)), "")</calculatedColumnFormula>
    </tableColumn>
    <tableColumn id="90" xr3:uid="{00000000-0010-0000-0500-00005A000000}" name="Status 5 Change" dataDxfId="21">
      <calculatedColumnFormula>IFERROR(IF($I2="Historical", IF(AQ2&lt;&gt;INDEX('Historical BMP Records'!AQ:AQ, MATCH($G2, 'Historical BMP Records'!$G:$G, 0)), 1, 0), IF(AQ2&lt;&gt;INDEX('Planned and Progress BMPs'!AO:AO, MATCH($G2, 'Planned and Progress BMPs'!$D:$D, 0)), 1, 0)), "")</calculatedColumnFormula>
    </tableColumn>
    <tableColumn id="91" xr3:uid="{00000000-0010-0000-0500-00005B000000}" name="Inspect Maint Date 5 Change" dataDxfId="20">
      <calculatedColumnFormula>IFERROR(IF($I2="Historical", IF(AR2&lt;&gt;INDEX('Historical BMP Records'!AR:AR, MATCH($G2, 'Historical BMP Records'!$G:$G, 0)), 1, 0), IF(AR2&lt;&gt;INDEX('Planned and Progress BMPs'!AQ:AQ, MATCH($G2, 'Planned and Progress BMPs'!$D:$D, 0)), 1, 0)), "")</calculatedColumnFormula>
    </tableColumn>
    <tableColumn id="45" xr3:uid="{608B9C42-0207-4B85-B108-53088ECC4D89}" name="Protocol Reductions Calculated Change" dataDxfId="19">
      <calculatedColumnFormula>IFERROR(IF($I2="Historical", IF(AS2&lt;&gt;INDEX('Historical BMP Records'!AS:AS, MATCH($G2, 'Historical BMP Records'!$G:$G, 0)), 1, 0), IF(AS2&lt;&gt;INDEX('Planned and Progress BMPs'!AP:AP, MATCH($G2, 'Planned and Progress BMPs'!$D:$D, 0)), 1, 0)), "")</calculatedColumnFormula>
    </tableColumn>
    <tableColumn id="92" xr3:uid="{00000000-0010-0000-0500-00005C000000}" name="Comments Change" dataDxfId="18">
      <calculatedColumnFormula>IFERROR(IF($I2="Historical", IF(AT2&lt;&gt;INDEX('Historical BMP Records'!AT:AT, MATCH($G2, 'Historical BMP Records'!$G:$G, 0)), 1, 0), IF(AT2&lt;&gt;INDEX('Planned and Progress BMPs'!AQ:AQ, MATCH($G2, 'Planned and Progress BMPs'!$D:$D, 0)), 1, 0)), "")</calculatedColumnFormula>
    </tableColumn>
    <tableColumn id="98" xr3:uid="{00000000-0010-0000-0500-000062000000}" name="Changes" dataDxfId="17">
      <calculatedColumnFormula>SUM(T_Historical9[[#This Row],[FY17 Crediting Status Change]:[Comments Change]])</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_PrevPracNames" displayName="T_PrevPracNames" ref="A1:B244" totalsRowShown="0" headerRowDxfId="16" dataDxfId="15">
  <autoFilter ref="A1:B244" xr:uid="{00000000-0009-0000-0100-000002000000}"/>
  <tableColumns count="2">
    <tableColumn id="1" xr3:uid="{00000000-0010-0000-0600-000001000000}" name="DoD BMP ID" dataDxfId="14"/>
    <tableColumn id="2" xr3:uid="{00000000-0010-0000-0600-000002000000}" name="Practice Name" dataDxfId="1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FY17PracNames" displayName="FY17PracNames" ref="E1:E44" totalsRowShown="0">
  <autoFilter ref="E1:E44" xr:uid="{00000000-0009-0000-0100-000006000000}"/>
  <tableColumns count="1">
    <tableColumn id="1" xr3:uid="{00000000-0010-0000-0700-000001000000}" name="BMP Name"/>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233A0C-86F8-4155-9186-4D536ED245B7}" name="CreditTable" displayName="CreditTable" ref="A2:E303" totalsRowShown="0" headerRowDxfId="12" dataDxfId="11">
  <autoFilter ref="A2:E303" xr:uid="{0E2D7140-596B-4A72-8698-EF05EDE17880}"/>
  <tableColumns count="5">
    <tableColumn id="1" xr3:uid="{21E6BE73-946D-45B8-A164-32580C98027A}" name="FY17_x000a_Status" dataDxfId="10"/>
    <tableColumn id="2" xr3:uid="{3250FDF5-0962-4AB3-9C23-CA56521BC61E}" name="FY18_x000a_Status" dataDxfId="9"/>
    <tableColumn id="3" xr3:uid="{E333C98E-4766-4DEB-AF71-DB6E6EDE6504}" name="FY19_x000a_Status" dataDxfId="8"/>
    <tableColumn id="4" xr3:uid="{BC74CA06-DD8D-4B35-A90D-772CF81B9C23}" name="DoD BMP ID" dataDxfId="7"/>
    <tableColumn id="5" xr3:uid="{FDD5648A-2075-414C-8736-D6F67963F074}" name="PA BMP ID" dataDxfId="6"/>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D099AD-7631-4EFD-A194-483F62B1F474}" name="Table1" displayName="Table1" ref="A1:B25" totalsRowShown="0" headerRowDxfId="5" headerRowBorderDxfId="4" tableBorderDxfId="3" totalsRowBorderDxfId="2" headerRowCellStyle="Input">
  <autoFilter ref="A1:B25" xr:uid="{866652B0-AF41-41DB-A744-8E9BF2037BA2}"/>
  <tableColumns count="2">
    <tableColumn id="1" xr3:uid="{13F09B4D-0DE5-401C-8F98-F8970A1DF886}" name="FACILITIES" dataDxfId="1"/>
    <tableColumn id="2" xr3:uid="{05DBEF37-70DC-4BBF-8DC8-F8CBB27E3912}"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st.chesapeakebay.net/CostProfile/DownloadCostProfile?costProfileId=6&amp;costProfileName=Pennsylvania" TargetMode="External"/><Relationship Id="rId2" Type="http://schemas.openxmlformats.org/officeDocument/2006/relationships/hyperlink" Target="http://cast.chesapeakebay.net/CostProfile/DownloadCostProfile?costProfileId=6&amp;costProfileName=Pennsylvania" TargetMode="External"/><Relationship Id="rId1" Type="http://schemas.openxmlformats.org/officeDocument/2006/relationships/hyperlink" Target="mailto:HHall@BrwnCald.com"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hyperlink" Target="https://mde.maryland.gov/programs/Water/TMDL/TMDLImplementation/Documents/Phase%20III%20WIP%20Report/Final%20Phase%20III%20WIP%20Package/Supplemental%20Information/UMCES%20BMP%20Costs%20Report%20040419.pdf" TargetMode="External"/><Relationship Id="rId2" Type="http://schemas.openxmlformats.org/officeDocument/2006/relationships/hyperlink" Target="https://chesapeakestormwater.net/bmp-resources/urban-stream-restoration/" TargetMode="External"/><Relationship Id="rId1" Type="http://schemas.openxmlformats.org/officeDocument/2006/relationships/hyperlink" Target="https://www.chesapeakebay.net/what/publications/quick_reference_guide_for_best_management_practices_bmps" TargetMode="External"/><Relationship Id="rId6" Type="http://schemas.openxmlformats.org/officeDocument/2006/relationships/printerSettings" Target="../printerSettings/printerSettings2.bin"/><Relationship Id="rId5" Type="http://schemas.openxmlformats.org/officeDocument/2006/relationships/hyperlink" Target="https://thejamesriver.org/wp-content/uploads/2016/05/JRA-Cost-effective-Full-Report-June-update.pdf" TargetMode="External"/><Relationship Id="rId4" Type="http://schemas.openxmlformats.org/officeDocument/2006/relationships/hyperlink" Target="https://mde.state.md.us/programs/Water/TMDL/TMDLImplementation/Documents/King_Hagan_Stormwater%20Cost%20Report%20to%20MDE_Final%20Draft_12Oct2011.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4" tint="0.39997558519241921"/>
    <pageSetUpPr fitToPage="1"/>
  </sheetPr>
  <dimension ref="A1:E41"/>
  <sheetViews>
    <sheetView tabSelected="1" workbookViewId="0">
      <selection sqref="A1:C1"/>
    </sheetView>
  </sheetViews>
  <sheetFormatPr defaultColWidth="9.15625" defaultRowHeight="14.4" x14ac:dyDescent="0.55000000000000004"/>
  <cols>
    <col min="1" max="1" width="25.68359375" style="5" customWidth="1"/>
    <col min="2" max="2" width="68.83984375" style="5" customWidth="1"/>
    <col min="3" max="3" width="60.68359375" style="5" customWidth="1"/>
    <col min="4" max="16384" width="9.15625" style="5"/>
  </cols>
  <sheetData>
    <row r="1" spans="1:3" ht="20.399999999999999" x14ac:dyDescent="0.75">
      <c r="A1" s="163" t="s">
        <v>27</v>
      </c>
      <c r="B1" s="164"/>
      <c r="C1" s="165"/>
    </row>
    <row r="2" spans="1:3" x14ac:dyDescent="0.55000000000000004">
      <c r="A2" s="30" t="s">
        <v>28</v>
      </c>
      <c r="B2" s="31" t="s">
        <v>29</v>
      </c>
      <c r="C2" s="32" t="s">
        <v>30</v>
      </c>
    </row>
    <row r="3" spans="1:3" x14ac:dyDescent="0.55000000000000004">
      <c r="A3" s="168" t="s">
        <v>31</v>
      </c>
      <c r="B3" s="166" t="s">
        <v>32</v>
      </c>
      <c r="C3" s="49" t="s">
        <v>33</v>
      </c>
    </row>
    <row r="4" spans="1:3" x14ac:dyDescent="0.55000000000000004">
      <c r="A4" s="169"/>
      <c r="B4" s="167"/>
      <c r="C4" s="50" t="s">
        <v>34</v>
      </c>
    </row>
    <row r="5" spans="1:3" x14ac:dyDescent="0.55000000000000004">
      <c r="A5" s="33"/>
      <c r="B5" s="34"/>
      <c r="C5" s="35"/>
    </row>
    <row r="6" spans="1:3" ht="30" customHeight="1" x14ac:dyDescent="0.55000000000000004">
      <c r="A6" s="177" t="s">
        <v>35</v>
      </c>
      <c r="B6" s="118" t="s">
        <v>36</v>
      </c>
      <c r="C6" s="108" t="s">
        <v>37</v>
      </c>
    </row>
    <row r="7" spans="1:3" x14ac:dyDescent="0.55000000000000004">
      <c r="A7" s="178"/>
      <c r="B7" s="109" t="s">
        <v>38</v>
      </c>
      <c r="C7" s="108" t="s">
        <v>39</v>
      </c>
    </row>
    <row r="8" spans="1:3" s="89" customFormat="1" ht="28.8" x14ac:dyDescent="0.55000000000000004">
      <c r="A8" s="178"/>
      <c r="B8" s="142" t="s">
        <v>40</v>
      </c>
      <c r="C8" s="127" t="s">
        <v>41</v>
      </c>
    </row>
    <row r="9" spans="1:3" s="89" customFormat="1" ht="28.8" x14ac:dyDescent="0.55000000000000004">
      <c r="A9" s="178"/>
      <c r="B9" s="129" t="s">
        <v>42</v>
      </c>
      <c r="C9" s="127" t="s">
        <v>43</v>
      </c>
    </row>
    <row r="10" spans="1:3" s="89" customFormat="1" x14ac:dyDescent="0.55000000000000004">
      <c r="A10" s="178"/>
      <c r="B10" s="110" t="s">
        <v>44</v>
      </c>
      <c r="C10" s="127" t="s">
        <v>45</v>
      </c>
    </row>
    <row r="11" spans="1:3" s="89" customFormat="1" ht="28.8" x14ac:dyDescent="0.55000000000000004">
      <c r="A11" s="178"/>
      <c r="B11" s="117" t="s">
        <v>46</v>
      </c>
      <c r="C11" s="98" t="s">
        <v>47</v>
      </c>
    </row>
    <row r="12" spans="1:3" s="89" customFormat="1" ht="44.25" customHeight="1" x14ac:dyDescent="0.55000000000000004">
      <c r="A12" s="179"/>
      <c r="B12" s="125" t="s">
        <v>48</v>
      </c>
      <c r="C12" s="98" t="s">
        <v>49</v>
      </c>
    </row>
    <row r="13" spans="1:3" x14ac:dyDescent="0.55000000000000004">
      <c r="A13" s="33"/>
      <c r="B13" s="34"/>
      <c r="C13" s="35"/>
    </row>
    <row r="14" spans="1:3" ht="388.8" x14ac:dyDescent="0.55000000000000004">
      <c r="A14" s="174" t="s">
        <v>50</v>
      </c>
      <c r="B14" s="43" t="s">
        <v>51</v>
      </c>
      <c r="C14" s="44" t="s">
        <v>4186</v>
      </c>
    </row>
    <row r="15" spans="1:3" ht="107.25" customHeight="1" x14ac:dyDescent="0.55000000000000004">
      <c r="A15" s="175"/>
      <c r="B15" s="144" t="s">
        <v>52</v>
      </c>
      <c r="C15" s="146" t="s">
        <v>53</v>
      </c>
    </row>
    <row r="16" spans="1:3" s="89" customFormat="1" x14ac:dyDescent="0.55000000000000004">
      <c r="A16" s="175"/>
      <c r="B16" s="145"/>
      <c r="C16" s="51" t="s">
        <v>54</v>
      </c>
    </row>
    <row r="17" spans="1:3" ht="28.8" x14ac:dyDescent="0.55000000000000004">
      <c r="A17" s="175"/>
      <c r="B17" s="43" t="s">
        <v>55</v>
      </c>
      <c r="C17" s="44" t="s">
        <v>56</v>
      </c>
    </row>
    <row r="18" spans="1:3" ht="43.2" x14ac:dyDescent="0.55000000000000004">
      <c r="A18" s="175"/>
      <c r="B18" s="43" t="s">
        <v>57</v>
      </c>
      <c r="C18" s="44" t="s">
        <v>58</v>
      </c>
    </row>
    <row r="19" spans="1:3" ht="43.2" x14ac:dyDescent="0.55000000000000004">
      <c r="A19" s="175"/>
      <c r="B19" s="43" t="s">
        <v>59</v>
      </c>
      <c r="C19" s="44" t="s">
        <v>60</v>
      </c>
    </row>
    <row r="20" spans="1:3" ht="43.2" x14ac:dyDescent="0.55000000000000004">
      <c r="A20" s="175"/>
      <c r="B20" s="43" t="s">
        <v>61</v>
      </c>
      <c r="C20" s="44" t="s">
        <v>62</v>
      </c>
    </row>
    <row r="21" spans="1:3" ht="57.6" x14ac:dyDescent="0.55000000000000004">
      <c r="A21" s="175"/>
      <c r="B21" s="43" t="s">
        <v>63</v>
      </c>
      <c r="C21" s="44" t="s">
        <v>64</v>
      </c>
    </row>
    <row r="22" spans="1:3" ht="28.8" x14ac:dyDescent="0.55000000000000004">
      <c r="A22" s="175"/>
      <c r="B22" s="43" t="s">
        <v>4181</v>
      </c>
      <c r="C22" s="44" t="s">
        <v>65</v>
      </c>
    </row>
    <row r="23" spans="1:3" x14ac:dyDescent="0.55000000000000004">
      <c r="A23" s="175"/>
      <c r="B23" s="170" t="s">
        <v>4183</v>
      </c>
      <c r="C23" s="172" t="s">
        <v>4170</v>
      </c>
    </row>
    <row r="24" spans="1:3" ht="62.25" customHeight="1" x14ac:dyDescent="0.55000000000000004">
      <c r="A24" s="175"/>
      <c r="B24" s="171"/>
      <c r="C24" s="173"/>
    </row>
    <row r="25" spans="1:3" ht="43.2" x14ac:dyDescent="0.55000000000000004">
      <c r="A25" s="175"/>
      <c r="B25" s="43" t="s">
        <v>66</v>
      </c>
      <c r="C25" s="44" t="s">
        <v>67</v>
      </c>
    </row>
    <row r="26" spans="1:3" ht="28.8" x14ac:dyDescent="0.55000000000000004">
      <c r="A26" s="175"/>
      <c r="B26" s="43" t="s">
        <v>68</v>
      </c>
      <c r="C26" s="44"/>
    </row>
    <row r="27" spans="1:3" s="126" customFormat="1" ht="43.2" x14ac:dyDescent="0.55000000000000004">
      <c r="A27" s="175"/>
      <c r="B27" s="43" t="s">
        <v>4165</v>
      </c>
      <c r="C27" s="44" t="s">
        <v>4180</v>
      </c>
    </row>
    <row r="28" spans="1:3" x14ac:dyDescent="0.55000000000000004">
      <c r="A28" s="176"/>
      <c r="B28" s="43" t="s">
        <v>4161</v>
      </c>
      <c r="C28" s="44"/>
    </row>
    <row r="29" spans="1:3" x14ac:dyDescent="0.55000000000000004">
      <c r="A29" s="33"/>
      <c r="B29" s="34"/>
      <c r="C29" s="35"/>
    </row>
    <row r="30" spans="1:3" ht="80.25" customHeight="1" x14ac:dyDescent="0.55000000000000004">
      <c r="A30" s="161" t="s">
        <v>69</v>
      </c>
      <c r="B30" s="43" t="s">
        <v>70</v>
      </c>
      <c r="C30" s="44" t="s">
        <v>71</v>
      </c>
    </row>
    <row r="31" spans="1:3" s="66" customFormat="1" ht="51.75" customHeight="1" x14ac:dyDescent="0.55000000000000004">
      <c r="A31" s="162"/>
      <c r="B31" s="43" t="s">
        <v>72</v>
      </c>
      <c r="C31" s="44" t="s">
        <v>73</v>
      </c>
    </row>
    <row r="32" spans="1:3" s="126" customFormat="1" ht="79.5" customHeight="1" x14ac:dyDescent="0.55000000000000004">
      <c r="A32" s="162"/>
      <c r="B32" s="170" t="s">
        <v>4162</v>
      </c>
      <c r="C32" s="156" t="s">
        <v>74</v>
      </c>
    </row>
    <row r="33" spans="1:5" x14ac:dyDescent="0.55000000000000004">
      <c r="A33" s="162"/>
      <c r="B33" s="171"/>
      <c r="C33" s="158" t="s">
        <v>54</v>
      </c>
      <c r="E33" s="126"/>
    </row>
    <row r="34" spans="1:5" ht="28.8" x14ac:dyDescent="0.55000000000000004">
      <c r="A34" s="162"/>
      <c r="B34" s="43" t="s">
        <v>4177</v>
      </c>
      <c r="C34" s="44"/>
    </row>
    <row r="35" spans="1:5" s="126" customFormat="1" ht="154.5" customHeight="1" x14ac:dyDescent="0.55000000000000004">
      <c r="A35" s="162"/>
      <c r="B35" s="43" t="s">
        <v>4178</v>
      </c>
      <c r="C35" s="44" t="s">
        <v>75</v>
      </c>
    </row>
    <row r="36" spans="1:5" s="126" customFormat="1" ht="60.75" customHeight="1" x14ac:dyDescent="0.55000000000000004">
      <c r="A36" s="162"/>
      <c r="B36" s="43" t="s">
        <v>4179</v>
      </c>
      <c r="C36" s="44" t="s">
        <v>4182</v>
      </c>
    </row>
    <row r="37" spans="1:5" ht="57.6" x14ac:dyDescent="0.55000000000000004">
      <c r="A37" s="162"/>
      <c r="B37" s="43" t="s">
        <v>4163</v>
      </c>
      <c r="C37" s="44" t="s">
        <v>76</v>
      </c>
    </row>
    <row r="38" spans="1:5" ht="57.6" x14ac:dyDescent="0.55000000000000004">
      <c r="A38" s="162"/>
      <c r="B38" s="43" t="s">
        <v>4164</v>
      </c>
      <c r="C38" s="44" t="s">
        <v>4168</v>
      </c>
    </row>
    <row r="39" spans="1:5" s="89" customFormat="1" ht="14.7" thickBot="1" x14ac:dyDescent="0.6">
      <c r="A39" s="46"/>
      <c r="B39" s="47"/>
      <c r="C39" s="48"/>
    </row>
    <row r="40" spans="1:5" ht="29.1" thickBot="1" x14ac:dyDescent="0.6">
      <c r="A40" s="114" t="s">
        <v>77</v>
      </c>
      <c r="B40" s="111" t="s">
        <v>78</v>
      </c>
      <c r="C40" s="112" t="s">
        <v>79</v>
      </c>
    </row>
    <row r="41" spans="1:5" ht="14.7" thickBot="1" x14ac:dyDescent="0.6">
      <c r="A41" s="99" t="s">
        <v>80</v>
      </c>
      <c r="B41" s="100" t="s">
        <v>81</v>
      </c>
      <c r="C41" s="101" t="s">
        <v>79</v>
      </c>
    </row>
  </sheetData>
  <sheetProtection sheet="1" objects="1" scenarios="1"/>
  <mergeCells count="9">
    <mergeCell ref="A30:A38"/>
    <mergeCell ref="A1:C1"/>
    <mergeCell ref="B3:B4"/>
    <mergeCell ref="A3:A4"/>
    <mergeCell ref="B23:B24"/>
    <mergeCell ref="C23:C24"/>
    <mergeCell ref="A14:A28"/>
    <mergeCell ref="A6:A12"/>
    <mergeCell ref="B32:B33"/>
  </mergeCells>
  <hyperlinks>
    <hyperlink ref="C4" r:id="rId1" xr:uid="{00000000-0004-0000-0000-000000000000}"/>
    <hyperlink ref="C16" r:id="rId2" xr:uid="{00000000-0004-0000-0000-000001000000}"/>
    <hyperlink ref="C33" r:id="rId3" xr:uid="{C0D2E4B6-FBD9-494D-81A0-B4E70802E1B5}"/>
  </hyperlinks>
  <printOptions horizontalCentered="1" verticalCentered="1"/>
  <pageMargins left="0.7" right="0.7" top="0.75" bottom="0.75" header="0.3" footer="0.3"/>
  <pageSetup scale="61" fitToHeight="0" orientation="portrait" r:id="rId4"/>
  <headerFooter>
    <oddHeader>&amp;R&amp;D</oddHeader>
    <oddFooter>&amp;L&amp;F&amp;C&amp;A&amp;R&amp;P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0" tint="-0.14999847407452621"/>
    <pageSetUpPr fitToPage="1"/>
  </sheetPr>
  <dimension ref="A1:B1248"/>
  <sheetViews>
    <sheetView workbookViewId="0"/>
  </sheetViews>
  <sheetFormatPr defaultRowHeight="14.4" x14ac:dyDescent="0.55000000000000004"/>
  <cols>
    <col min="1" max="1" width="32.41796875" customWidth="1"/>
    <col min="2" max="2" width="64.68359375" customWidth="1"/>
  </cols>
  <sheetData>
    <row r="1" spans="1:2" s="3" customFormat="1" ht="14.7" thickBot="1" x14ac:dyDescent="0.6">
      <c r="A1" s="78" t="s">
        <v>100</v>
      </c>
      <c r="B1" s="18" t="s">
        <v>3405</v>
      </c>
    </row>
    <row r="2" spans="1:2" x14ac:dyDescent="0.55000000000000004">
      <c r="A2" s="29" t="s">
        <v>3406</v>
      </c>
      <c r="B2" s="4"/>
    </row>
    <row r="3" spans="1:2" x14ac:dyDescent="0.55000000000000004">
      <c r="A3" s="29" t="s">
        <v>3407</v>
      </c>
      <c r="B3" s="4"/>
    </row>
    <row r="4" spans="1:2" x14ac:dyDescent="0.55000000000000004">
      <c r="A4" s="29" t="s">
        <v>3408</v>
      </c>
      <c r="B4" s="4"/>
    </row>
    <row r="5" spans="1:2" x14ac:dyDescent="0.55000000000000004">
      <c r="A5" s="29" t="s">
        <v>3409</v>
      </c>
      <c r="B5" s="4"/>
    </row>
    <row r="6" spans="1:2" x14ac:dyDescent="0.55000000000000004">
      <c r="A6" s="29" t="s">
        <v>3410</v>
      </c>
      <c r="B6" s="4"/>
    </row>
    <row r="7" spans="1:2" x14ac:dyDescent="0.55000000000000004">
      <c r="A7" s="29" t="s">
        <v>3411</v>
      </c>
      <c r="B7" s="4"/>
    </row>
    <row r="8" spans="1:2" x14ac:dyDescent="0.55000000000000004">
      <c r="A8" s="29" t="s">
        <v>3412</v>
      </c>
      <c r="B8" s="4"/>
    </row>
    <row r="9" spans="1:2" x14ac:dyDescent="0.55000000000000004">
      <c r="A9" s="29" t="s">
        <v>3413</v>
      </c>
      <c r="B9" s="4"/>
    </row>
    <row r="10" spans="1:2" x14ac:dyDescent="0.55000000000000004">
      <c r="A10" s="29" t="s">
        <v>3414</v>
      </c>
      <c r="B10" s="4"/>
    </row>
    <row r="11" spans="1:2" x14ac:dyDescent="0.55000000000000004">
      <c r="A11" s="29" t="s">
        <v>3415</v>
      </c>
      <c r="B11" s="4"/>
    </row>
    <row r="12" spans="1:2" x14ac:dyDescent="0.55000000000000004">
      <c r="A12" s="29" t="s">
        <v>3416</v>
      </c>
      <c r="B12" s="4"/>
    </row>
    <row r="13" spans="1:2" x14ac:dyDescent="0.55000000000000004">
      <c r="A13" s="29" t="s">
        <v>3417</v>
      </c>
      <c r="B13" s="4"/>
    </row>
    <row r="14" spans="1:2" x14ac:dyDescent="0.55000000000000004">
      <c r="A14" s="29" t="s">
        <v>3418</v>
      </c>
      <c r="B14" s="4"/>
    </row>
    <row r="15" spans="1:2" x14ac:dyDescent="0.55000000000000004">
      <c r="A15" s="29" t="s">
        <v>3419</v>
      </c>
      <c r="B15" s="4"/>
    </row>
    <row r="16" spans="1:2" x14ac:dyDescent="0.55000000000000004">
      <c r="A16" s="29" t="s">
        <v>3420</v>
      </c>
      <c r="B16" s="4"/>
    </row>
    <row r="17" spans="1:2" x14ac:dyDescent="0.55000000000000004">
      <c r="A17" s="29" t="s">
        <v>3421</v>
      </c>
      <c r="B17" s="4"/>
    </row>
    <row r="18" spans="1:2" x14ac:dyDescent="0.55000000000000004">
      <c r="A18" s="29" t="s">
        <v>3422</v>
      </c>
      <c r="B18" s="4"/>
    </row>
    <row r="19" spans="1:2" x14ac:dyDescent="0.55000000000000004">
      <c r="A19" s="29" t="s">
        <v>3423</v>
      </c>
      <c r="B19" s="4"/>
    </row>
    <row r="20" spans="1:2" x14ac:dyDescent="0.55000000000000004">
      <c r="A20" s="29" t="s">
        <v>3424</v>
      </c>
      <c r="B20" s="4"/>
    </row>
    <row r="21" spans="1:2" x14ac:dyDescent="0.55000000000000004">
      <c r="A21" s="29" t="s">
        <v>3425</v>
      </c>
      <c r="B21" s="4"/>
    </row>
    <row r="22" spans="1:2" x14ac:dyDescent="0.55000000000000004">
      <c r="A22" s="29" t="s">
        <v>3426</v>
      </c>
      <c r="B22" s="4"/>
    </row>
    <row r="23" spans="1:2" x14ac:dyDescent="0.55000000000000004">
      <c r="A23" s="29" t="s">
        <v>3427</v>
      </c>
      <c r="B23" s="4"/>
    </row>
    <row r="24" spans="1:2" x14ac:dyDescent="0.55000000000000004">
      <c r="A24" s="29" t="s">
        <v>3428</v>
      </c>
      <c r="B24" s="4"/>
    </row>
    <row r="25" spans="1:2" x14ac:dyDescent="0.55000000000000004">
      <c r="A25" s="29" t="s">
        <v>3429</v>
      </c>
      <c r="B25" s="4"/>
    </row>
    <row r="26" spans="1:2" x14ac:dyDescent="0.55000000000000004">
      <c r="A26" s="29" t="s">
        <v>3430</v>
      </c>
      <c r="B26" s="4"/>
    </row>
    <row r="27" spans="1:2" x14ac:dyDescent="0.55000000000000004">
      <c r="A27" s="29" t="s">
        <v>3431</v>
      </c>
      <c r="B27" s="4"/>
    </row>
    <row r="28" spans="1:2" x14ac:dyDescent="0.55000000000000004">
      <c r="A28" s="29" t="s">
        <v>3432</v>
      </c>
      <c r="B28" s="4"/>
    </row>
    <row r="29" spans="1:2" x14ac:dyDescent="0.55000000000000004">
      <c r="A29" s="29" t="s">
        <v>3433</v>
      </c>
      <c r="B29" s="4"/>
    </row>
    <row r="30" spans="1:2" x14ac:dyDescent="0.55000000000000004">
      <c r="A30" s="29" t="s">
        <v>3434</v>
      </c>
      <c r="B30" s="4"/>
    </row>
    <row r="31" spans="1:2" x14ac:dyDescent="0.55000000000000004">
      <c r="A31" s="29" t="s">
        <v>3435</v>
      </c>
      <c r="B31" s="4"/>
    </row>
    <row r="32" spans="1:2" x14ac:dyDescent="0.55000000000000004">
      <c r="A32" s="29" t="s">
        <v>3436</v>
      </c>
      <c r="B32" s="4"/>
    </row>
    <row r="33" spans="1:2" x14ac:dyDescent="0.55000000000000004">
      <c r="A33" s="29" t="s">
        <v>3437</v>
      </c>
      <c r="B33" s="4"/>
    </row>
    <row r="34" spans="1:2" x14ac:dyDescent="0.55000000000000004">
      <c r="A34" s="29" t="s">
        <v>3438</v>
      </c>
      <c r="B34" s="4"/>
    </row>
    <row r="35" spans="1:2" x14ac:dyDescent="0.55000000000000004">
      <c r="A35" s="29" t="s">
        <v>3439</v>
      </c>
      <c r="B35" s="4"/>
    </row>
    <row r="36" spans="1:2" x14ac:dyDescent="0.55000000000000004">
      <c r="A36" s="29" t="s">
        <v>3440</v>
      </c>
      <c r="B36" s="4"/>
    </row>
    <row r="37" spans="1:2" x14ac:dyDescent="0.55000000000000004">
      <c r="A37" s="29" t="s">
        <v>3441</v>
      </c>
      <c r="B37" s="4"/>
    </row>
    <row r="38" spans="1:2" x14ac:dyDescent="0.55000000000000004">
      <c r="A38" s="29" t="s">
        <v>3442</v>
      </c>
      <c r="B38" s="4"/>
    </row>
    <row r="39" spans="1:2" x14ac:dyDescent="0.55000000000000004">
      <c r="A39" s="29" t="s">
        <v>3443</v>
      </c>
      <c r="B39" s="4"/>
    </row>
    <row r="40" spans="1:2" x14ac:dyDescent="0.55000000000000004">
      <c r="A40" s="29" t="s">
        <v>3444</v>
      </c>
      <c r="B40" s="4"/>
    </row>
    <row r="41" spans="1:2" x14ac:dyDescent="0.55000000000000004">
      <c r="A41" s="29" t="s">
        <v>3445</v>
      </c>
      <c r="B41" s="4"/>
    </row>
    <row r="42" spans="1:2" x14ac:dyDescent="0.55000000000000004">
      <c r="A42" s="29" t="s">
        <v>3446</v>
      </c>
      <c r="B42" s="4"/>
    </row>
    <row r="43" spans="1:2" x14ac:dyDescent="0.55000000000000004">
      <c r="A43" s="29" t="s">
        <v>3447</v>
      </c>
      <c r="B43" s="4"/>
    </row>
    <row r="44" spans="1:2" x14ac:dyDescent="0.55000000000000004">
      <c r="A44" s="29" t="s">
        <v>3448</v>
      </c>
      <c r="B44" s="4"/>
    </row>
    <row r="45" spans="1:2" x14ac:dyDescent="0.55000000000000004">
      <c r="A45" s="29" t="s">
        <v>3449</v>
      </c>
      <c r="B45" s="4"/>
    </row>
    <row r="46" spans="1:2" x14ac:dyDescent="0.55000000000000004">
      <c r="A46" s="29" t="s">
        <v>3450</v>
      </c>
      <c r="B46" s="4"/>
    </row>
    <row r="47" spans="1:2" x14ac:dyDescent="0.55000000000000004">
      <c r="A47" s="29" t="s">
        <v>3451</v>
      </c>
      <c r="B47" s="4"/>
    </row>
    <row r="48" spans="1:2" x14ac:dyDescent="0.55000000000000004">
      <c r="A48" s="29" t="s">
        <v>3452</v>
      </c>
      <c r="B48" s="4"/>
    </row>
    <row r="49" spans="1:2" x14ac:dyDescent="0.55000000000000004">
      <c r="A49" s="29" t="s">
        <v>3453</v>
      </c>
      <c r="B49" s="4"/>
    </row>
    <row r="50" spans="1:2" x14ac:dyDescent="0.55000000000000004">
      <c r="A50" s="29" t="s">
        <v>3454</v>
      </c>
      <c r="B50" s="4"/>
    </row>
    <row r="51" spans="1:2" x14ac:dyDescent="0.55000000000000004">
      <c r="A51" s="29" t="s">
        <v>3455</v>
      </c>
      <c r="B51" s="4"/>
    </row>
    <row r="52" spans="1:2" x14ac:dyDescent="0.55000000000000004">
      <c r="A52" s="29" t="s">
        <v>3456</v>
      </c>
      <c r="B52" s="4"/>
    </row>
    <row r="53" spans="1:2" x14ac:dyDescent="0.55000000000000004">
      <c r="A53" s="29" t="s">
        <v>3457</v>
      </c>
      <c r="B53" s="4"/>
    </row>
    <row r="54" spans="1:2" x14ac:dyDescent="0.55000000000000004">
      <c r="A54" s="29" t="s">
        <v>3458</v>
      </c>
      <c r="B54" s="4"/>
    </row>
    <row r="55" spans="1:2" x14ac:dyDescent="0.55000000000000004">
      <c r="A55" s="29" t="s">
        <v>3459</v>
      </c>
      <c r="B55" s="4"/>
    </row>
    <row r="56" spans="1:2" x14ac:dyDescent="0.55000000000000004">
      <c r="A56" s="29" t="s">
        <v>3460</v>
      </c>
      <c r="B56" s="4"/>
    </row>
    <row r="57" spans="1:2" x14ac:dyDescent="0.55000000000000004">
      <c r="A57" s="29" t="s">
        <v>3461</v>
      </c>
      <c r="B57" s="4"/>
    </row>
    <row r="58" spans="1:2" x14ac:dyDescent="0.55000000000000004">
      <c r="A58" s="29" t="s">
        <v>3462</v>
      </c>
      <c r="B58" s="4"/>
    </row>
    <row r="59" spans="1:2" x14ac:dyDescent="0.55000000000000004">
      <c r="A59" s="29" t="s">
        <v>3463</v>
      </c>
      <c r="B59" s="4"/>
    </row>
    <row r="60" spans="1:2" x14ac:dyDescent="0.55000000000000004">
      <c r="A60" s="29" t="s">
        <v>3464</v>
      </c>
      <c r="B60" s="4"/>
    </row>
    <row r="61" spans="1:2" x14ac:dyDescent="0.55000000000000004">
      <c r="A61" s="29" t="s">
        <v>3465</v>
      </c>
      <c r="B61" s="4"/>
    </row>
    <row r="62" spans="1:2" x14ac:dyDescent="0.55000000000000004">
      <c r="A62" s="29" t="s">
        <v>3466</v>
      </c>
      <c r="B62" s="4"/>
    </row>
    <row r="63" spans="1:2" x14ac:dyDescent="0.55000000000000004">
      <c r="A63" s="29" t="s">
        <v>3467</v>
      </c>
      <c r="B63" s="4"/>
    </row>
    <row r="64" spans="1:2" x14ac:dyDescent="0.55000000000000004">
      <c r="A64" s="29" t="s">
        <v>3468</v>
      </c>
      <c r="B64" s="4"/>
    </row>
    <row r="65" spans="1:2" x14ac:dyDescent="0.55000000000000004">
      <c r="A65" s="29" t="s">
        <v>3469</v>
      </c>
      <c r="B65" s="4"/>
    </row>
    <row r="66" spans="1:2" x14ac:dyDescent="0.55000000000000004">
      <c r="A66" s="29" t="s">
        <v>3470</v>
      </c>
      <c r="B66" s="4"/>
    </row>
    <row r="67" spans="1:2" x14ac:dyDescent="0.55000000000000004">
      <c r="A67" s="29" t="s">
        <v>3471</v>
      </c>
      <c r="B67" s="4"/>
    </row>
    <row r="68" spans="1:2" x14ac:dyDescent="0.55000000000000004">
      <c r="A68" s="29" t="s">
        <v>3472</v>
      </c>
      <c r="B68" s="4"/>
    </row>
    <row r="69" spans="1:2" x14ac:dyDescent="0.55000000000000004">
      <c r="A69" s="29" t="s">
        <v>3473</v>
      </c>
      <c r="B69" s="4"/>
    </row>
    <row r="70" spans="1:2" x14ac:dyDescent="0.55000000000000004">
      <c r="A70" s="29" t="s">
        <v>3474</v>
      </c>
      <c r="B70" s="4"/>
    </row>
    <row r="71" spans="1:2" x14ac:dyDescent="0.55000000000000004">
      <c r="A71" s="29" t="s">
        <v>3475</v>
      </c>
      <c r="B71" s="4"/>
    </row>
    <row r="72" spans="1:2" x14ac:dyDescent="0.55000000000000004">
      <c r="A72" s="29" t="s">
        <v>3476</v>
      </c>
      <c r="B72" s="4"/>
    </row>
    <row r="73" spans="1:2" x14ac:dyDescent="0.55000000000000004">
      <c r="A73" s="29" t="s">
        <v>3477</v>
      </c>
      <c r="B73" s="4"/>
    </row>
    <row r="74" spans="1:2" x14ac:dyDescent="0.55000000000000004">
      <c r="A74" s="29" t="s">
        <v>3478</v>
      </c>
      <c r="B74" s="4"/>
    </row>
    <row r="75" spans="1:2" x14ac:dyDescent="0.55000000000000004">
      <c r="A75" s="29" t="s">
        <v>3479</v>
      </c>
      <c r="B75" s="4"/>
    </row>
    <row r="76" spans="1:2" x14ac:dyDescent="0.55000000000000004">
      <c r="A76" s="29" t="s">
        <v>3480</v>
      </c>
      <c r="B76" s="4"/>
    </row>
    <row r="77" spans="1:2" x14ac:dyDescent="0.55000000000000004">
      <c r="A77" s="29" t="s">
        <v>3481</v>
      </c>
      <c r="B77" s="4"/>
    </row>
    <row r="78" spans="1:2" x14ac:dyDescent="0.55000000000000004">
      <c r="A78" s="29" t="s">
        <v>3482</v>
      </c>
      <c r="B78" s="4"/>
    </row>
    <row r="79" spans="1:2" x14ac:dyDescent="0.55000000000000004">
      <c r="A79" s="29" t="s">
        <v>3483</v>
      </c>
      <c r="B79" s="4"/>
    </row>
    <row r="80" spans="1:2" x14ac:dyDescent="0.55000000000000004">
      <c r="A80" s="29" t="s">
        <v>3484</v>
      </c>
      <c r="B80" s="4"/>
    </row>
    <row r="81" spans="1:2" x14ac:dyDescent="0.55000000000000004">
      <c r="A81" s="29" t="s">
        <v>3485</v>
      </c>
      <c r="B81" s="4"/>
    </row>
    <row r="82" spans="1:2" x14ac:dyDescent="0.55000000000000004">
      <c r="A82" s="29" t="s">
        <v>3486</v>
      </c>
      <c r="B82" s="4"/>
    </row>
    <row r="83" spans="1:2" x14ac:dyDescent="0.55000000000000004">
      <c r="A83" s="29" t="s">
        <v>3487</v>
      </c>
      <c r="B83" s="4"/>
    </row>
    <row r="84" spans="1:2" x14ac:dyDescent="0.55000000000000004">
      <c r="A84" s="29" t="s">
        <v>3488</v>
      </c>
      <c r="B84" s="4"/>
    </row>
    <row r="85" spans="1:2" x14ac:dyDescent="0.55000000000000004">
      <c r="A85" s="29" t="s">
        <v>3489</v>
      </c>
      <c r="B85" s="4"/>
    </row>
    <row r="86" spans="1:2" x14ac:dyDescent="0.55000000000000004">
      <c r="A86" s="29" t="s">
        <v>3490</v>
      </c>
      <c r="B86" s="4"/>
    </row>
    <row r="87" spans="1:2" x14ac:dyDescent="0.55000000000000004">
      <c r="A87" s="29" t="s">
        <v>3491</v>
      </c>
      <c r="B87" s="4"/>
    </row>
    <row r="88" spans="1:2" x14ac:dyDescent="0.55000000000000004">
      <c r="A88" s="29" t="s">
        <v>3492</v>
      </c>
      <c r="B88" s="4"/>
    </row>
    <row r="89" spans="1:2" x14ac:dyDescent="0.55000000000000004">
      <c r="A89" s="29" t="s">
        <v>3493</v>
      </c>
      <c r="B89" s="4"/>
    </row>
    <row r="90" spans="1:2" x14ac:dyDescent="0.55000000000000004">
      <c r="A90" s="29" t="s">
        <v>3494</v>
      </c>
      <c r="B90" s="4"/>
    </row>
    <row r="91" spans="1:2" x14ac:dyDescent="0.55000000000000004">
      <c r="A91" s="29" t="s">
        <v>3495</v>
      </c>
      <c r="B91" s="4"/>
    </row>
    <row r="92" spans="1:2" x14ac:dyDescent="0.55000000000000004">
      <c r="A92" s="29" t="s">
        <v>3496</v>
      </c>
      <c r="B92" s="4"/>
    </row>
    <row r="93" spans="1:2" x14ac:dyDescent="0.55000000000000004">
      <c r="A93" s="29" t="s">
        <v>3497</v>
      </c>
      <c r="B93" s="4"/>
    </row>
    <row r="94" spans="1:2" x14ac:dyDescent="0.55000000000000004">
      <c r="A94" s="29" t="s">
        <v>3498</v>
      </c>
      <c r="B94" s="4"/>
    </row>
    <row r="95" spans="1:2" x14ac:dyDescent="0.55000000000000004">
      <c r="A95" s="29" t="s">
        <v>3499</v>
      </c>
      <c r="B95" s="4"/>
    </row>
    <row r="96" spans="1:2" x14ac:dyDescent="0.55000000000000004">
      <c r="A96" s="29" t="s">
        <v>3500</v>
      </c>
      <c r="B96" s="4"/>
    </row>
    <row r="97" spans="1:2" x14ac:dyDescent="0.55000000000000004">
      <c r="A97" s="29" t="s">
        <v>3501</v>
      </c>
      <c r="B97" s="4"/>
    </row>
    <row r="98" spans="1:2" x14ac:dyDescent="0.55000000000000004">
      <c r="A98" s="29" t="s">
        <v>3502</v>
      </c>
      <c r="B98" s="4"/>
    </row>
    <row r="99" spans="1:2" x14ac:dyDescent="0.55000000000000004">
      <c r="A99" s="29" t="s">
        <v>3503</v>
      </c>
      <c r="B99" s="4"/>
    </row>
    <row r="100" spans="1:2" x14ac:dyDescent="0.55000000000000004">
      <c r="A100" s="29" t="s">
        <v>3504</v>
      </c>
      <c r="B100" s="4"/>
    </row>
    <row r="101" spans="1:2" x14ac:dyDescent="0.55000000000000004">
      <c r="A101" s="29" t="s">
        <v>3505</v>
      </c>
      <c r="B101" s="4"/>
    </row>
    <row r="102" spans="1:2" x14ac:dyDescent="0.55000000000000004">
      <c r="A102" s="29" t="s">
        <v>3506</v>
      </c>
      <c r="B102" s="4"/>
    </row>
    <row r="103" spans="1:2" x14ac:dyDescent="0.55000000000000004">
      <c r="A103" s="29" t="s">
        <v>3507</v>
      </c>
      <c r="B103" s="4"/>
    </row>
    <row r="104" spans="1:2" x14ac:dyDescent="0.55000000000000004">
      <c r="A104" s="29" t="s">
        <v>3508</v>
      </c>
      <c r="B104" s="4"/>
    </row>
    <row r="105" spans="1:2" x14ac:dyDescent="0.55000000000000004">
      <c r="A105" s="29" t="s">
        <v>3509</v>
      </c>
      <c r="B105" s="4"/>
    </row>
    <row r="106" spans="1:2" x14ac:dyDescent="0.55000000000000004">
      <c r="A106" s="29" t="s">
        <v>3510</v>
      </c>
      <c r="B106" s="4"/>
    </row>
    <row r="107" spans="1:2" x14ac:dyDescent="0.55000000000000004">
      <c r="A107" s="29" t="s">
        <v>3511</v>
      </c>
      <c r="B107" s="4"/>
    </row>
    <row r="108" spans="1:2" x14ac:dyDescent="0.55000000000000004">
      <c r="A108" s="29" t="s">
        <v>3512</v>
      </c>
      <c r="B108" s="4"/>
    </row>
    <row r="109" spans="1:2" x14ac:dyDescent="0.55000000000000004">
      <c r="A109" s="29" t="s">
        <v>3513</v>
      </c>
      <c r="B109" s="4"/>
    </row>
    <row r="110" spans="1:2" x14ac:dyDescent="0.55000000000000004">
      <c r="A110" s="29" t="s">
        <v>3514</v>
      </c>
      <c r="B110" s="4"/>
    </row>
    <row r="111" spans="1:2" x14ac:dyDescent="0.55000000000000004">
      <c r="A111" s="29" t="s">
        <v>3515</v>
      </c>
      <c r="B111" s="4"/>
    </row>
    <row r="112" spans="1:2" x14ac:dyDescent="0.55000000000000004">
      <c r="A112" s="29" t="s">
        <v>3516</v>
      </c>
      <c r="B112" s="4"/>
    </row>
    <row r="113" spans="1:2" x14ac:dyDescent="0.55000000000000004">
      <c r="A113" s="29" t="s">
        <v>3517</v>
      </c>
      <c r="B113" s="4"/>
    </row>
    <row r="114" spans="1:2" x14ac:dyDescent="0.55000000000000004">
      <c r="A114" s="29" t="s">
        <v>3518</v>
      </c>
      <c r="B114" s="4"/>
    </row>
    <row r="115" spans="1:2" x14ac:dyDescent="0.55000000000000004">
      <c r="A115" s="29" t="s">
        <v>3519</v>
      </c>
      <c r="B115" s="4"/>
    </row>
    <row r="116" spans="1:2" x14ac:dyDescent="0.55000000000000004">
      <c r="A116" s="29" t="s">
        <v>3520</v>
      </c>
      <c r="B116" s="4"/>
    </row>
    <row r="117" spans="1:2" x14ac:dyDescent="0.55000000000000004">
      <c r="A117" s="29" t="s">
        <v>3521</v>
      </c>
      <c r="B117" s="4"/>
    </row>
    <row r="118" spans="1:2" x14ac:dyDescent="0.55000000000000004">
      <c r="A118" s="29" t="s">
        <v>3522</v>
      </c>
      <c r="B118" s="4"/>
    </row>
    <row r="119" spans="1:2" x14ac:dyDescent="0.55000000000000004">
      <c r="A119" s="29" t="s">
        <v>3523</v>
      </c>
      <c r="B119" s="4"/>
    </row>
    <row r="120" spans="1:2" x14ac:dyDescent="0.55000000000000004">
      <c r="A120" s="29" t="s">
        <v>3524</v>
      </c>
      <c r="B120" s="4"/>
    </row>
    <row r="121" spans="1:2" x14ac:dyDescent="0.55000000000000004">
      <c r="A121" s="29" t="s">
        <v>3525</v>
      </c>
      <c r="B121" s="4"/>
    </row>
    <row r="122" spans="1:2" x14ac:dyDescent="0.55000000000000004">
      <c r="A122" s="29" t="s">
        <v>3526</v>
      </c>
      <c r="B122" s="4"/>
    </row>
    <row r="123" spans="1:2" x14ac:dyDescent="0.55000000000000004">
      <c r="A123" s="29" t="s">
        <v>3527</v>
      </c>
      <c r="B123" s="4"/>
    </row>
    <row r="124" spans="1:2" x14ac:dyDescent="0.55000000000000004">
      <c r="A124" s="29" t="s">
        <v>3528</v>
      </c>
      <c r="B124" s="4"/>
    </row>
    <row r="125" spans="1:2" x14ac:dyDescent="0.55000000000000004">
      <c r="A125" s="29" t="s">
        <v>3529</v>
      </c>
      <c r="B125" s="4"/>
    </row>
    <row r="126" spans="1:2" x14ac:dyDescent="0.55000000000000004">
      <c r="A126" s="29" t="s">
        <v>3530</v>
      </c>
      <c r="B126" s="4"/>
    </row>
    <row r="127" spans="1:2" x14ac:dyDescent="0.55000000000000004">
      <c r="A127" s="29" t="s">
        <v>3531</v>
      </c>
      <c r="B127" s="4"/>
    </row>
    <row r="128" spans="1:2" x14ac:dyDescent="0.55000000000000004">
      <c r="A128" s="29" t="s">
        <v>3532</v>
      </c>
      <c r="B128" s="4"/>
    </row>
    <row r="129" spans="1:2" x14ac:dyDescent="0.55000000000000004">
      <c r="A129" s="29" t="s">
        <v>3533</v>
      </c>
      <c r="B129" s="4"/>
    </row>
    <row r="130" spans="1:2" x14ac:dyDescent="0.55000000000000004">
      <c r="A130" s="29" t="s">
        <v>3534</v>
      </c>
      <c r="B130" s="4"/>
    </row>
    <row r="131" spans="1:2" x14ac:dyDescent="0.55000000000000004">
      <c r="A131" s="29" t="s">
        <v>3535</v>
      </c>
      <c r="B131" s="4"/>
    </row>
    <row r="132" spans="1:2" x14ac:dyDescent="0.55000000000000004">
      <c r="A132" s="29" t="s">
        <v>3536</v>
      </c>
      <c r="B132" s="4"/>
    </row>
    <row r="133" spans="1:2" x14ac:dyDescent="0.55000000000000004">
      <c r="A133" s="29" t="s">
        <v>3537</v>
      </c>
      <c r="B133" s="4"/>
    </row>
    <row r="134" spans="1:2" x14ac:dyDescent="0.55000000000000004">
      <c r="A134" s="29" t="s">
        <v>3538</v>
      </c>
      <c r="B134" s="4"/>
    </row>
    <row r="135" spans="1:2" x14ac:dyDescent="0.55000000000000004">
      <c r="A135" s="29" t="s">
        <v>3539</v>
      </c>
      <c r="B135" s="4"/>
    </row>
    <row r="136" spans="1:2" x14ac:dyDescent="0.55000000000000004">
      <c r="A136" s="29" t="s">
        <v>3540</v>
      </c>
      <c r="B136" s="4"/>
    </row>
    <row r="137" spans="1:2" x14ac:dyDescent="0.55000000000000004">
      <c r="A137" s="29" t="s">
        <v>3541</v>
      </c>
      <c r="B137" s="4"/>
    </row>
    <row r="138" spans="1:2" x14ac:dyDescent="0.55000000000000004">
      <c r="A138" s="29" t="s">
        <v>3542</v>
      </c>
      <c r="B138" s="4"/>
    </row>
    <row r="139" spans="1:2" x14ac:dyDescent="0.55000000000000004">
      <c r="A139" s="29" t="s">
        <v>3543</v>
      </c>
      <c r="B139" s="4"/>
    </row>
    <row r="140" spans="1:2" x14ac:dyDescent="0.55000000000000004">
      <c r="A140" s="29" t="s">
        <v>3544</v>
      </c>
      <c r="B140" s="4"/>
    </row>
    <row r="141" spans="1:2" x14ac:dyDescent="0.55000000000000004">
      <c r="A141" s="29" t="s">
        <v>3545</v>
      </c>
      <c r="B141" s="4"/>
    </row>
    <row r="142" spans="1:2" x14ac:dyDescent="0.55000000000000004">
      <c r="A142" s="29" t="s">
        <v>3546</v>
      </c>
      <c r="B142" s="4"/>
    </row>
    <row r="143" spans="1:2" x14ac:dyDescent="0.55000000000000004">
      <c r="A143" s="29" t="s">
        <v>3547</v>
      </c>
      <c r="B143" s="4"/>
    </row>
    <row r="144" spans="1:2" x14ac:dyDescent="0.55000000000000004">
      <c r="A144" s="29" t="s">
        <v>3548</v>
      </c>
      <c r="B144" s="4"/>
    </row>
    <row r="145" spans="1:2" x14ac:dyDescent="0.55000000000000004">
      <c r="A145" s="29" t="s">
        <v>3549</v>
      </c>
      <c r="B145" s="4"/>
    </row>
    <row r="146" spans="1:2" x14ac:dyDescent="0.55000000000000004">
      <c r="A146" s="29" t="s">
        <v>3550</v>
      </c>
      <c r="B146" s="4"/>
    </row>
    <row r="147" spans="1:2" x14ac:dyDescent="0.55000000000000004">
      <c r="A147" s="29" t="s">
        <v>3551</v>
      </c>
      <c r="B147" s="4"/>
    </row>
    <row r="148" spans="1:2" x14ac:dyDescent="0.55000000000000004">
      <c r="A148" s="29" t="s">
        <v>3552</v>
      </c>
      <c r="B148" s="4"/>
    </row>
    <row r="149" spans="1:2" x14ac:dyDescent="0.55000000000000004">
      <c r="A149" s="29" t="s">
        <v>3553</v>
      </c>
      <c r="B149" s="4"/>
    </row>
    <row r="150" spans="1:2" x14ac:dyDescent="0.55000000000000004">
      <c r="A150" s="29" t="s">
        <v>3554</v>
      </c>
      <c r="B150" s="4"/>
    </row>
    <row r="151" spans="1:2" x14ac:dyDescent="0.55000000000000004">
      <c r="A151" s="29" t="s">
        <v>3555</v>
      </c>
      <c r="B151" s="4"/>
    </row>
    <row r="152" spans="1:2" x14ac:dyDescent="0.55000000000000004">
      <c r="A152" s="29" t="s">
        <v>3556</v>
      </c>
      <c r="B152" s="4"/>
    </row>
    <row r="153" spans="1:2" x14ac:dyDescent="0.55000000000000004">
      <c r="A153" s="29" t="s">
        <v>3557</v>
      </c>
      <c r="B153" s="4"/>
    </row>
    <row r="154" spans="1:2" x14ac:dyDescent="0.55000000000000004">
      <c r="A154" s="29" t="s">
        <v>3558</v>
      </c>
      <c r="B154" s="4"/>
    </row>
    <row r="155" spans="1:2" x14ac:dyDescent="0.55000000000000004">
      <c r="A155" s="29" t="s">
        <v>3559</v>
      </c>
      <c r="B155" s="4"/>
    </row>
    <row r="156" spans="1:2" x14ac:dyDescent="0.55000000000000004">
      <c r="A156" s="29" t="s">
        <v>3560</v>
      </c>
      <c r="B156" s="4"/>
    </row>
    <row r="157" spans="1:2" x14ac:dyDescent="0.55000000000000004">
      <c r="A157" s="29" t="s">
        <v>3561</v>
      </c>
      <c r="B157" s="4"/>
    </row>
    <row r="158" spans="1:2" x14ac:dyDescent="0.55000000000000004">
      <c r="A158" s="29" t="s">
        <v>3562</v>
      </c>
      <c r="B158" s="4"/>
    </row>
    <row r="159" spans="1:2" x14ac:dyDescent="0.55000000000000004">
      <c r="A159" s="29" t="s">
        <v>3563</v>
      </c>
      <c r="B159" s="4"/>
    </row>
    <row r="160" spans="1:2" x14ac:dyDescent="0.55000000000000004">
      <c r="A160" s="29" t="s">
        <v>3564</v>
      </c>
      <c r="B160" s="4"/>
    </row>
    <row r="161" spans="1:2" x14ac:dyDescent="0.55000000000000004">
      <c r="A161" s="29" t="s">
        <v>3565</v>
      </c>
      <c r="B161" s="4"/>
    </row>
    <row r="162" spans="1:2" x14ac:dyDescent="0.55000000000000004">
      <c r="A162" s="29" t="s">
        <v>3566</v>
      </c>
      <c r="B162" s="4"/>
    </row>
    <row r="163" spans="1:2" x14ac:dyDescent="0.55000000000000004">
      <c r="A163" s="29" t="s">
        <v>3567</v>
      </c>
      <c r="B163" s="4"/>
    </row>
    <row r="164" spans="1:2" x14ac:dyDescent="0.55000000000000004">
      <c r="A164" s="29" t="s">
        <v>3568</v>
      </c>
      <c r="B164" s="4"/>
    </row>
    <row r="165" spans="1:2" x14ac:dyDescent="0.55000000000000004">
      <c r="A165" s="29" t="s">
        <v>3569</v>
      </c>
      <c r="B165" s="4"/>
    </row>
    <row r="166" spans="1:2" x14ac:dyDescent="0.55000000000000004">
      <c r="A166" s="29" t="s">
        <v>3570</v>
      </c>
      <c r="B166" s="4"/>
    </row>
    <row r="167" spans="1:2" x14ac:dyDescent="0.55000000000000004">
      <c r="A167" s="29" t="s">
        <v>3571</v>
      </c>
      <c r="B167" s="4"/>
    </row>
    <row r="168" spans="1:2" x14ac:dyDescent="0.55000000000000004">
      <c r="A168" s="29" t="s">
        <v>3572</v>
      </c>
      <c r="B168" s="4"/>
    </row>
    <row r="169" spans="1:2" x14ac:dyDescent="0.55000000000000004">
      <c r="A169" s="29" t="s">
        <v>3573</v>
      </c>
      <c r="B169" s="4"/>
    </row>
    <row r="170" spans="1:2" x14ac:dyDescent="0.55000000000000004">
      <c r="A170" s="29" t="s">
        <v>3574</v>
      </c>
      <c r="B170" s="4"/>
    </row>
    <row r="171" spans="1:2" x14ac:dyDescent="0.55000000000000004">
      <c r="A171" s="29" t="s">
        <v>3575</v>
      </c>
      <c r="B171" s="4"/>
    </row>
    <row r="172" spans="1:2" x14ac:dyDescent="0.55000000000000004">
      <c r="A172" s="29" t="s">
        <v>3576</v>
      </c>
      <c r="B172" s="4"/>
    </row>
    <row r="173" spans="1:2" x14ac:dyDescent="0.55000000000000004">
      <c r="A173" s="29" t="s">
        <v>3577</v>
      </c>
      <c r="B173" s="4"/>
    </row>
    <row r="174" spans="1:2" x14ac:dyDescent="0.55000000000000004">
      <c r="A174" s="29" t="s">
        <v>3578</v>
      </c>
      <c r="B174" s="4"/>
    </row>
    <row r="175" spans="1:2" x14ac:dyDescent="0.55000000000000004">
      <c r="A175" s="29" t="s">
        <v>3579</v>
      </c>
      <c r="B175" s="4"/>
    </row>
    <row r="176" spans="1:2" x14ac:dyDescent="0.55000000000000004">
      <c r="A176" s="29" t="s">
        <v>3580</v>
      </c>
      <c r="B176" s="4"/>
    </row>
    <row r="177" spans="1:2" x14ac:dyDescent="0.55000000000000004">
      <c r="A177" s="29" t="s">
        <v>3581</v>
      </c>
      <c r="B177" s="4"/>
    </row>
    <row r="178" spans="1:2" x14ac:dyDescent="0.55000000000000004">
      <c r="A178" s="29" t="s">
        <v>3582</v>
      </c>
      <c r="B178" s="4"/>
    </row>
    <row r="179" spans="1:2" x14ac:dyDescent="0.55000000000000004">
      <c r="A179" s="29" t="s">
        <v>3583</v>
      </c>
      <c r="B179" s="4"/>
    </row>
    <row r="180" spans="1:2" x14ac:dyDescent="0.55000000000000004">
      <c r="A180" s="29" t="s">
        <v>3584</v>
      </c>
      <c r="B180" s="4"/>
    </row>
    <row r="181" spans="1:2" x14ac:dyDescent="0.55000000000000004">
      <c r="A181" s="29" t="s">
        <v>3585</v>
      </c>
      <c r="B181" s="4"/>
    </row>
    <row r="182" spans="1:2" x14ac:dyDescent="0.55000000000000004">
      <c r="A182" s="29" t="s">
        <v>3586</v>
      </c>
      <c r="B182" s="4"/>
    </row>
    <row r="183" spans="1:2" x14ac:dyDescent="0.55000000000000004">
      <c r="A183" s="29" t="s">
        <v>3587</v>
      </c>
      <c r="B183" s="4"/>
    </row>
    <row r="184" spans="1:2" x14ac:dyDescent="0.55000000000000004">
      <c r="A184" s="29" t="s">
        <v>3588</v>
      </c>
      <c r="B184" s="4"/>
    </row>
    <row r="185" spans="1:2" x14ac:dyDescent="0.55000000000000004">
      <c r="A185" s="29" t="s">
        <v>3589</v>
      </c>
      <c r="B185" s="4"/>
    </row>
    <row r="186" spans="1:2" x14ac:dyDescent="0.55000000000000004">
      <c r="A186" s="29" t="s">
        <v>3590</v>
      </c>
      <c r="B186" s="4"/>
    </row>
    <row r="187" spans="1:2" x14ac:dyDescent="0.55000000000000004">
      <c r="A187" s="29" t="s">
        <v>3591</v>
      </c>
      <c r="B187" s="4"/>
    </row>
    <row r="188" spans="1:2" x14ac:dyDescent="0.55000000000000004">
      <c r="A188" s="29" t="s">
        <v>3592</v>
      </c>
      <c r="B188" s="4"/>
    </row>
    <row r="189" spans="1:2" x14ac:dyDescent="0.55000000000000004">
      <c r="A189" s="29" t="s">
        <v>3593</v>
      </c>
      <c r="B189" s="4"/>
    </row>
    <row r="190" spans="1:2" x14ac:dyDescent="0.55000000000000004">
      <c r="A190" s="29" t="s">
        <v>3594</v>
      </c>
      <c r="B190" s="4"/>
    </row>
    <row r="191" spans="1:2" x14ac:dyDescent="0.55000000000000004">
      <c r="A191" s="29" t="s">
        <v>3595</v>
      </c>
      <c r="B191" s="4"/>
    </row>
    <row r="192" spans="1:2" x14ac:dyDescent="0.55000000000000004">
      <c r="A192" s="29" t="s">
        <v>3596</v>
      </c>
      <c r="B192" s="4"/>
    </row>
    <row r="193" spans="1:2" x14ac:dyDescent="0.55000000000000004">
      <c r="A193" s="29" t="s">
        <v>3597</v>
      </c>
      <c r="B193" s="4"/>
    </row>
    <row r="194" spans="1:2" x14ac:dyDescent="0.55000000000000004">
      <c r="A194" s="29" t="s">
        <v>3598</v>
      </c>
      <c r="B194" s="4"/>
    </row>
    <row r="195" spans="1:2" x14ac:dyDescent="0.55000000000000004">
      <c r="A195" s="29" t="s">
        <v>3599</v>
      </c>
      <c r="B195" s="4"/>
    </row>
    <row r="196" spans="1:2" x14ac:dyDescent="0.55000000000000004">
      <c r="A196" s="29" t="s">
        <v>3600</v>
      </c>
      <c r="B196" s="4"/>
    </row>
    <row r="197" spans="1:2" x14ac:dyDescent="0.55000000000000004">
      <c r="A197" s="29" t="s">
        <v>3601</v>
      </c>
      <c r="B197" s="4"/>
    </row>
    <row r="198" spans="1:2" x14ac:dyDescent="0.55000000000000004">
      <c r="A198" s="29" t="s">
        <v>3602</v>
      </c>
      <c r="B198" s="4"/>
    </row>
    <row r="199" spans="1:2" x14ac:dyDescent="0.55000000000000004">
      <c r="A199" s="29" t="s">
        <v>3603</v>
      </c>
      <c r="B199" s="4"/>
    </row>
    <row r="200" spans="1:2" x14ac:dyDescent="0.55000000000000004">
      <c r="A200" s="29" t="s">
        <v>3604</v>
      </c>
      <c r="B200" s="4"/>
    </row>
    <row r="201" spans="1:2" x14ac:dyDescent="0.55000000000000004">
      <c r="A201" s="29" t="s">
        <v>3605</v>
      </c>
      <c r="B201" s="4"/>
    </row>
    <row r="202" spans="1:2" x14ac:dyDescent="0.55000000000000004">
      <c r="A202" s="29" t="s">
        <v>3606</v>
      </c>
      <c r="B202" s="4"/>
    </row>
    <row r="203" spans="1:2" x14ac:dyDescent="0.55000000000000004">
      <c r="A203" s="29" t="s">
        <v>3607</v>
      </c>
      <c r="B203" s="4"/>
    </row>
    <row r="204" spans="1:2" x14ac:dyDescent="0.55000000000000004">
      <c r="A204" s="29" t="s">
        <v>3608</v>
      </c>
      <c r="B204" s="4"/>
    </row>
    <row r="205" spans="1:2" x14ac:dyDescent="0.55000000000000004">
      <c r="A205" s="29" t="s">
        <v>3609</v>
      </c>
      <c r="B205" s="4"/>
    </row>
    <row r="206" spans="1:2" x14ac:dyDescent="0.55000000000000004">
      <c r="A206" s="29" t="s">
        <v>3610</v>
      </c>
      <c r="B206" s="4"/>
    </row>
    <row r="207" spans="1:2" x14ac:dyDescent="0.55000000000000004">
      <c r="A207" s="29" t="s">
        <v>3611</v>
      </c>
      <c r="B207" s="4"/>
    </row>
    <row r="208" spans="1:2" x14ac:dyDescent="0.55000000000000004">
      <c r="A208" s="29" t="s">
        <v>3612</v>
      </c>
      <c r="B208" s="4"/>
    </row>
    <row r="209" spans="1:2" x14ac:dyDescent="0.55000000000000004">
      <c r="A209" s="29" t="s">
        <v>3613</v>
      </c>
      <c r="B209" s="4"/>
    </row>
    <row r="210" spans="1:2" x14ac:dyDescent="0.55000000000000004">
      <c r="A210" s="29" t="s">
        <v>3614</v>
      </c>
      <c r="B210" s="4"/>
    </row>
    <row r="211" spans="1:2" x14ac:dyDescent="0.55000000000000004">
      <c r="A211" s="29" t="s">
        <v>3615</v>
      </c>
      <c r="B211" s="4"/>
    </row>
    <row r="212" spans="1:2" x14ac:dyDescent="0.55000000000000004">
      <c r="A212" s="29" t="s">
        <v>3616</v>
      </c>
      <c r="B212" s="4"/>
    </row>
    <row r="213" spans="1:2" x14ac:dyDescent="0.55000000000000004">
      <c r="A213" s="29" t="s">
        <v>3617</v>
      </c>
      <c r="B213" s="4"/>
    </row>
    <row r="214" spans="1:2" x14ac:dyDescent="0.55000000000000004">
      <c r="A214" s="29" t="s">
        <v>3618</v>
      </c>
      <c r="B214" s="4"/>
    </row>
    <row r="215" spans="1:2" x14ac:dyDescent="0.55000000000000004">
      <c r="A215" s="29" t="s">
        <v>3619</v>
      </c>
      <c r="B215" s="4"/>
    </row>
    <row r="216" spans="1:2" x14ac:dyDescent="0.55000000000000004">
      <c r="A216" s="29" t="s">
        <v>3620</v>
      </c>
      <c r="B216" s="4"/>
    </row>
    <row r="217" spans="1:2" x14ac:dyDescent="0.55000000000000004">
      <c r="A217" s="29" t="s">
        <v>3621</v>
      </c>
      <c r="B217" s="4"/>
    </row>
    <row r="218" spans="1:2" x14ac:dyDescent="0.55000000000000004">
      <c r="A218" s="29" t="s">
        <v>3622</v>
      </c>
      <c r="B218" s="4"/>
    </row>
    <row r="219" spans="1:2" x14ac:dyDescent="0.55000000000000004">
      <c r="A219" s="29" t="s">
        <v>3623</v>
      </c>
      <c r="B219" s="4"/>
    </row>
    <row r="220" spans="1:2" x14ac:dyDescent="0.55000000000000004">
      <c r="A220" s="29" t="s">
        <v>3624</v>
      </c>
      <c r="B220" s="4"/>
    </row>
    <row r="221" spans="1:2" x14ac:dyDescent="0.55000000000000004">
      <c r="A221" s="29" t="s">
        <v>3625</v>
      </c>
      <c r="B221" s="4"/>
    </row>
    <row r="222" spans="1:2" x14ac:dyDescent="0.55000000000000004">
      <c r="A222" s="29" t="s">
        <v>3626</v>
      </c>
      <c r="B222" s="4"/>
    </row>
    <row r="223" spans="1:2" x14ac:dyDescent="0.55000000000000004">
      <c r="A223" s="29" t="s">
        <v>3627</v>
      </c>
      <c r="B223" s="4"/>
    </row>
    <row r="224" spans="1:2" x14ac:dyDescent="0.55000000000000004">
      <c r="A224" s="29" t="s">
        <v>3628</v>
      </c>
      <c r="B224" s="4"/>
    </row>
    <row r="225" spans="1:2" x14ac:dyDescent="0.55000000000000004">
      <c r="A225" s="29" t="s">
        <v>3629</v>
      </c>
      <c r="B225" s="4"/>
    </row>
    <row r="226" spans="1:2" x14ac:dyDescent="0.55000000000000004">
      <c r="A226" s="29" t="s">
        <v>3630</v>
      </c>
      <c r="B226" s="4"/>
    </row>
    <row r="227" spans="1:2" x14ac:dyDescent="0.55000000000000004">
      <c r="A227" s="29" t="s">
        <v>3631</v>
      </c>
      <c r="B227" s="4"/>
    </row>
    <row r="228" spans="1:2" x14ac:dyDescent="0.55000000000000004">
      <c r="A228" s="29" t="s">
        <v>3632</v>
      </c>
      <c r="B228" s="4"/>
    </row>
    <row r="229" spans="1:2" x14ac:dyDescent="0.55000000000000004">
      <c r="A229" s="29" t="s">
        <v>3633</v>
      </c>
      <c r="B229" s="4"/>
    </row>
    <row r="230" spans="1:2" x14ac:dyDescent="0.55000000000000004">
      <c r="A230" s="29" t="s">
        <v>3634</v>
      </c>
      <c r="B230" s="4"/>
    </row>
    <row r="231" spans="1:2" x14ac:dyDescent="0.55000000000000004">
      <c r="A231" s="29" t="s">
        <v>3635</v>
      </c>
      <c r="B231" s="4"/>
    </row>
    <row r="232" spans="1:2" x14ac:dyDescent="0.55000000000000004">
      <c r="A232" s="29" t="s">
        <v>3636</v>
      </c>
      <c r="B232" s="4"/>
    </row>
    <row r="233" spans="1:2" x14ac:dyDescent="0.55000000000000004">
      <c r="A233" s="29" t="s">
        <v>3637</v>
      </c>
      <c r="B233" s="4"/>
    </row>
    <row r="234" spans="1:2" x14ac:dyDescent="0.55000000000000004">
      <c r="A234" s="29" t="s">
        <v>3638</v>
      </c>
      <c r="B234" s="4"/>
    </row>
    <row r="235" spans="1:2" x14ac:dyDescent="0.55000000000000004">
      <c r="A235" s="29" t="s">
        <v>3639</v>
      </c>
      <c r="B235" s="4"/>
    </row>
    <row r="236" spans="1:2" x14ac:dyDescent="0.55000000000000004">
      <c r="A236" s="29" t="s">
        <v>3640</v>
      </c>
      <c r="B236" s="4"/>
    </row>
    <row r="237" spans="1:2" x14ac:dyDescent="0.55000000000000004">
      <c r="A237" s="29" t="s">
        <v>3641</v>
      </c>
      <c r="B237" s="4"/>
    </row>
    <row r="238" spans="1:2" x14ac:dyDescent="0.55000000000000004">
      <c r="A238" s="29" t="s">
        <v>3642</v>
      </c>
      <c r="B238" s="4"/>
    </row>
    <row r="239" spans="1:2" x14ac:dyDescent="0.55000000000000004">
      <c r="A239" s="29" t="s">
        <v>3643</v>
      </c>
      <c r="B239" s="4"/>
    </row>
    <row r="240" spans="1:2" x14ac:dyDescent="0.55000000000000004">
      <c r="A240" s="29" t="s">
        <v>3644</v>
      </c>
      <c r="B240" s="4"/>
    </row>
    <row r="241" spans="1:2" x14ac:dyDescent="0.55000000000000004">
      <c r="A241" s="29" t="s">
        <v>3645</v>
      </c>
      <c r="B241" s="4"/>
    </row>
    <row r="242" spans="1:2" x14ac:dyDescent="0.55000000000000004">
      <c r="A242" s="29" t="s">
        <v>3646</v>
      </c>
      <c r="B242" s="4"/>
    </row>
    <row r="243" spans="1:2" x14ac:dyDescent="0.55000000000000004">
      <c r="A243" s="29" t="s">
        <v>3647</v>
      </c>
      <c r="B243" s="4"/>
    </row>
    <row r="244" spans="1:2" x14ac:dyDescent="0.55000000000000004">
      <c r="A244" s="29" t="s">
        <v>3648</v>
      </c>
      <c r="B244" s="4"/>
    </row>
    <row r="245" spans="1:2" x14ac:dyDescent="0.55000000000000004">
      <c r="A245" s="29" t="s">
        <v>3649</v>
      </c>
      <c r="B245" s="4"/>
    </row>
    <row r="246" spans="1:2" x14ac:dyDescent="0.55000000000000004">
      <c r="A246" s="29" t="s">
        <v>3650</v>
      </c>
      <c r="B246" s="4"/>
    </row>
    <row r="247" spans="1:2" x14ac:dyDescent="0.55000000000000004">
      <c r="A247" s="29" t="s">
        <v>3651</v>
      </c>
      <c r="B247" s="4"/>
    </row>
    <row r="248" spans="1:2" x14ac:dyDescent="0.55000000000000004">
      <c r="A248" s="29" t="s">
        <v>3652</v>
      </c>
      <c r="B248" s="4"/>
    </row>
    <row r="249" spans="1:2" x14ac:dyDescent="0.55000000000000004">
      <c r="A249" s="29" t="s">
        <v>3653</v>
      </c>
      <c r="B249" s="4"/>
    </row>
    <row r="250" spans="1:2" x14ac:dyDescent="0.55000000000000004">
      <c r="A250" s="29" t="s">
        <v>3654</v>
      </c>
      <c r="B250" s="4"/>
    </row>
    <row r="251" spans="1:2" x14ac:dyDescent="0.55000000000000004">
      <c r="A251" s="29" t="s">
        <v>3655</v>
      </c>
      <c r="B251" s="4"/>
    </row>
    <row r="252" spans="1:2" x14ac:dyDescent="0.55000000000000004">
      <c r="A252" s="29" t="s">
        <v>3656</v>
      </c>
      <c r="B252" s="4"/>
    </row>
    <row r="253" spans="1:2" x14ac:dyDescent="0.55000000000000004">
      <c r="A253" s="29" t="s">
        <v>3657</v>
      </c>
      <c r="B253" s="4"/>
    </row>
    <row r="254" spans="1:2" x14ac:dyDescent="0.55000000000000004">
      <c r="A254" s="4"/>
      <c r="B254" s="4"/>
    </row>
    <row r="255" spans="1:2" x14ac:dyDescent="0.55000000000000004">
      <c r="A255" s="4"/>
      <c r="B255" s="4"/>
    </row>
    <row r="256" spans="1:2" x14ac:dyDescent="0.55000000000000004">
      <c r="A256" s="4"/>
      <c r="B256" s="4"/>
    </row>
    <row r="257" spans="1:2" x14ac:dyDescent="0.55000000000000004">
      <c r="A257" s="4"/>
      <c r="B257" s="4"/>
    </row>
    <row r="258" spans="1:2" x14ac:dyDescent="0.55000000000000004">
      <c r="A258" s="4"/>
      <c r="B258" s="4"/>
    </row>
    <row r="259" spans="1:2" x14ac:dyDescent="0.55000000000000004">
      <c r="A259" s="4"/>
      <c r="B259" s="4"/>
    </row>
    <row r="260" spans="1:2" x14ac:dyDescent="0.55000000000000004">
      <c r="A260" s="4"/>
      <c r="B260" s="4"/>
    </row>
    <row r="261" spans="1:2" x14ac:dyDescent="0.55000000000000004">
      <c r="A261" s="4"/>
      <c r="B261" s="4"/>
    </row>
    <row r="262" spans="1:2" x14ac:dyDescent="0.55000000000000004">
      <c r="A262" s="4"/>
      <c r="B262" s="4"/>
    </row>
    <row r="263" spans="1:2" x14ac:dyDescent="0.55000000000000004">
      <c r="A263" s="4"/>
      <c r="B263" s="4"/>
    </row>
    <row r="264" spans="1:2" x14ac:dyDescent="0.55000000000000004">
      <c r="A264" s="4"/>
      <c r="B264" s="4"/>
    </row>
    <row r="265" spans="1:2" x14ac:dyDescent="0.55000000000000004">
      <c r="A265" s="4"/>
      <c r="B265" s="4"/>
    </row>
    <row r="266" spans="1:2" x14ac:dyDescent="0.55000000000000004">
      <c r="A266" s="4"/>
      <c r="B266" s="4"/>
    </row>
    <row r="267" spans="1:2" x14ac:dyDescent="0.55000000000000004">
      <c r="A267" s="4"/>
      <c r="B267" s="4"/>
    </row>
    <row r="268" spans="1:2" x14ac:dyDescent="0.55000000000000004">
      <c r="A268" s="4"/>
      <c r="B268" s="4"/>
    </row>
    <row r="269" spans="1:2" x14ac:dyDescent="0.55000000000000004">
      <c r="A269" s="4"/>
      <c r="B269" s="4"/>
    </row>
    <row r="270" spans="1:2" x14ac:dyDescent="0.55000000000000004">
      <c r="A270" s="4"/>
      <c r="B270" s="4"/>
    </row>
    <row r="271" spans="1:2" x14ac:dyDescent="0.55000000000000004">
      <c r="A271" s="4"/>
      <c r="B271" s="4"/>
    </row>
    <row r="272" spans="1:2" x14ac:dyDescent="0.55000000000000004">
      <c r="A272" s="4"/>
      <c r="B272" s="4"/>
    </row>
    <row r="273" spans="1:2" x14ac:dyDescent="0.55000000000000004">
      <c r="A273" s="4"/>
      <c r="B273" s="4"/>
    </row>
    <row r="274" spans="1:2" x14ac:dyDescent="0.55000000000000004">
      <c r="A274" s="4"/>
      <c r="B274" s="4"/>
    </row>
    <row r="275" spans="1:2" x14ac:dyDescent="0.55000000000000004">
      <c r="A275" s="4"/>
      <c r="B275" s="4"/>
    </row>
    <row r="276" spans="1:2" x14ac:dyDescent="0.55000000000000004">
      <c r="A276" s="4"/>
      <c r="B276" s="4"/>
    </row>
    <row r="277" spans="1:2" x14ac:dyDescent="0.55000000000000004">
      <c r="A277" s="4"/>
      <c r="B277" s="4"/>
    </row>
    <row r="278" spans="1:2" x14ac:dyDescent="0.55000000000000004">
      <c r="A278" s="4"/>
      <c r="B278" s="4"/>
    </row>
    <row r="279" spans="1:2" x14ac:dyDescent="0.55000000000000004">
      <c r="A279" s="4"/>
      <c r="B279" s="4"/>
    </row>
    <row r="280" spans="1:2" x14ac:dyDescent="0.55000000000000004">
      <c r="A280" s="4"/>
      <c r="B280" s="4"/>
    </row>
    <row r="281" spans="1:2" x14ac:dyDescent="0.55000000000000004">
      <c r="A281" s="4"/>
      <c r="B281" s="4"/>
    </row>
    <row r="282" spans="1:2" x14ac:dyDescent="0.55000000000000004">
      <c r="A282" s="4"/>
      <c r="B282" s="4"/>
    </row>
    <row r="283" spans="1:2" x14ac:dyDescent="0.55000000000000004">
      <c r="A283" s="4"/>
      <c r="B283" s="4"/>
    </row>
    <row r="284" spans="1:2" x14ac:dyDescent="0.55000000000000004">
      <c r="A284" s="4"/>
      <c r="B284" s="4"/>
    </row>
    <row r="285" spans="1:2" x14ac:dyDescent="0.55000000000000004">
      <c r="A285" s="4"/>
      <c r="B285" s="4"/>
    </row>
    <row r="286" spans="1:2" x14ac:dyDescent="0.55000000000000004">
      <c r="A286" s="4"/>
      <c r="B286" s="4"/>
    </row>
    <row r="287" spans="1:2" x14ac:dyDescent="0.55000000000000004">
      <c r="A287" s="4"/>
      <c r="B287" s="4"/>
    </row>
    <row r="288" spans="1:2" x14ac:dyDescent="0.55000000000000004">
      <c r="A288" s="4"/>
      <c r="B288" s="4"/>
    </row>
    <row r="289" spans="1:2" x14ac:dyDescent="0.55000000000000004">
      <c r="A289" s="4"/>
      <c r="B289" s="4"/>
    </row>
    <row r="290" spans="1:2" x14ac:dyDescent="0.55000000000000004">
      <c r="A290" s="4"/>
      <c r="B290" s="4"/>
    </row>
    <row r="291" spans="1:2" x14ac:dyDescent="0.55000000000000004">
      <c r="A291" s="4"/>
      <c r="B291" s="4"/>
    </row>
    <row r="292" spans="1:2" x14ac:dyDescent="0.55000000000000004">
      <c r="A292" s="4"/>
      <c r="B292" s="4"/>
    </row>
    <row r="293" spans="1:2" x14ac:dyDescent="0.55000000000000004">
      <c r="A293" s="4"/>
      <c r="B293" s="4"/>
    </row>
    <row r="294" spans="1:2" x14ac:dyDescent="0.55000000000000004">
      <c r="A294" s="4"/>
      <c r="B294" s="4"/>
    </row>
    <row r="295" spans="1:2" x14ac:dyDescent="0.55000000000000004">
      <c r="A295" s="4"/>
      <c r="B295" s="4"/>
    </row>
    <row r="296" spans="1:2" x14ac:dyDescent="0.55000000000000004">
      <c r="A296" s="4"/>
      <c r="B296" s="4"/>
    </row>
    <row r="297" spans="1:2" x14ac:dyDescent="0.55000000000000004">
      <c r="A297" s="4"/>
      <c r="B297" s="4"/>
    </row>
    <row r="298" spans="1:2" x14ac:dyDescent="0.55000000000000004">
      <c r="A298" s="4"/>
      <c r="B298" s="4"/>
    </row>
    <row r="299" spans="1:2" x14ac:dyDescent="0.55000000000000004">
      <c r="A299" s="4"/>
      <c r="B299" s="4"/>
    </row>
    <row r="300" spans="1:2" x14ac:dyDescent="0.55000000000000004">
      <c r="A300" s="4"/>
      <c r="B300" s="4"/>
    </row>
    <row r="301" spans="1:2" x14ac:dyDescent="0.55000000000000004">
      <c r="A301" s="4"/>
      <c r="B301" s="4"/>
    </row>
    <row r="302" spans="1:2" x14ac:dyDescent="0.55000000000000004">
      <c r="A302" s="4"/>
      <c r="B302" s="4"/>
    </row>
    <row r="303" spans="1:2" x14ac:dyDescent="0.55000000000000004">
      <c r="A303" s="4"/>
      <c r="B303" s="4"/>
    </row>
    <row r="304" spans="1:2" x14ac:dyDescent="0.55000000000000004">
      <c r="A304" s="4"/>
      <c r="B304" s="4"/>
    </row>
    <row r="305" spans="1:2" x14ac:dyDescent="0.55000000000000004">
      <c r="A305" s="4"/>
      <c r="B305" s="4"/>
    </row>
    <row r="306" spans="1:2" x14ac:dyDescent="0.55000000000000004">
      <c r="A306" s="4"/>
      <c r="B306" s="4"/>
    </row>
    <row r="307" spans="1:2" x14ac:dyDescent="0.55000000000000004">
      <c r="A307" s="4"/>
      <c r="B307" s="4"/>
    </row>
    <row r="308" spans="1:2" x14ac:dyDescent="0.55000000000000004">
      <c r="A308" s="4"/>
      <c r="B308" s="4"/>
    </row>
    <row r="309" spans="1:2" x14ac:dyDescent="0.55000000000000004">
      <c r="A309" s="4"/>
      <c r="B309" s="4"/>
    </row>
    <row r="310" spans="1:2" x14ac:dyDescent="0.55000000000000004">
      <c r="A310" s="4"/>
      <c r="B310" s="4"/>
    </row>
    <row r="311" spans="1:2" x14ac:dyDescent="0.55000000000000004">
      <c r="A311" s="4"/>
      <c r="B311" s="4"/>
    </row>
    <row r="312" spans="1:2" x14ac:dyDescent="0.55000000000000004">
      <c r="A312" s="4"/>
      <c r="B312" s="4"/>
    </row>
    <row r="313" spans="1:2" x14ac:dyDescent="0.55000000000000004">
      <c r="A313" s="4"/>
      <c r="B313" s="4"/>
    </row>
    <row r="314" spans="1:2" x14ac:dyDescent="0.55000000000000004">
      <c r="A314" s="4"/>
      <c r="B314" s="4"/>
    </row>
    <row r="315" spans="1:2" x14ac:dyDescent="0.55000000000000004">
      <c r="A315" s="4"/>
      <c r="B315" s="4"/>
    </row>
    <row r="316" spans="1:2" x14ac:dyDescent="0.55000000000000004">
      <c r="A316" s="4"/>
      <c r="B316" s="4"/>
    </row>
    <row r="317" spans="1:2" x14ac:dyDescent="0.55000000000000004">
      <c r="A317" s="4"/>
      <c r="B317" s="4"/>
    </row>
    <row r="318" spans="1:2" x14ac:dyDescent="0.55000000000000004">
      <c r="A318" s="4"/>
      <c r="B318" s="4"/>
    </row>
    <row r="319" spans="1:2" x14ac:dyDescent="0.55000000000000004">
      <c r="A319" s="4"/>
      <c r="B319" s="4"/>
    </row>
    <row r="320" spans="1:2" x14ac:dyDescent="0.55000000000000004">
      <c r="A320" s="4"/>
      <c r="B320" s="4"/>
    </row>
    <row r="321" spans="1:2" x14ac:dyDescent="0.55000000000000004">
      <c r="A321" s="4"/>
      <c r="B321" s="4"/>
    </row>
    <row r="322" spans="1:2" x14ac:dyDescent="0.55000000000000004">
      <c r="A322" s="4"/>
      <c r="B322" s="4"/>
    </row>
    <row r="323" spans="1:2" x14ac:dyDescent="0.55000000000000004">
      <c r="A323" s="4"/>
      <c r="B323" s="4"/>
    </row>
    <row r="324" spans="1:2" x14ac:dyDescent="0.55000000000000004">
      <c r="A324" s="4"/>
      <c r="B324" s="4"/>
    </row>
    <row r="325" spans="1:2" x14ac:dyDescent="0.55000000000000004">
      <c r="A325" s="4"/>
      <c r="B325" s="4"/>
    </row>
    <row r="326" spans="1:2" x14ac:dyDescent="0.55000000000000004">
      <c r="A326" s="4"/>
      <c r="B326" s="4"/>
    </row>
    <row r="327" spans="1:2" x14ac:dyDescent="0.55000000000000004">
      <c r="A327" s="4"/>
      <c r="B327" s="4"/>
    </row>
    <row r="328" spans="1:2" x14ac:dyDescent="0.55000000000000004">
      <c r="A328" s="4"/>
      <c r="B328" s="4"/>
    </row>
    <row r="329" spans="1:2" x14ac:dyDescent="0.55000000000000004">
      <c r="A329" s="4"/>
      <c r="B329" s="4"/>
    </row>
    <row r="330" spans="1:2" x14ac:dyDescent="0.55000000000000004">
      <c r="A330" s="4"/>
      <c r="B330" s="4"/>
    </row>
    <row r="331" spans="1:2" x14ac:dyDescent="0.55000000000000004">
      <c r="A331" s="4"/>
      <c r="B331" s="4"/>
    </row>
    <row r="332" spans="1:2" x14ac:dyDescent="0.55000000000000004">
      <c r="A332" s="4"/>
      <c r="B332" s="4"/>
    </row>
    <row r="333" spans="1:2" x14ac:dyDescent="0.55000000000000004">
      <c r="A333" s="4"/>
      <c r="B333" s="4"/>
    </row>
    <row r="334" spans="1:2" x14ac:dyDescent="0.55000000000000004">
      <c r="A334" s="4"/>
      <c r="B334" s="4"/>
    </row>
    <row r="335" spans="1:2" x14ac:dyDescent="0.55000000000000004">
      <c r="A335" s="4"/>
      <c r="B335" s="4"/>
    </row>
    <row r="336" spans="1:2" x14ac:dyDescent="0.55000000000000004">
      <c r="A336" s="4"/>
      <c r="B336" s="4"/>
    </row>
    <row r="337" spans="1:2" x14ac:dyDescent="0.55000000000000004">
      <c r="A337" s="4"/>
      <c r="B337" s="4"/>
    </row>
    <row r="338" spans="1:2" x14ac:dyDescent="0.55000000000000004">
      <c r="A338" s="4"/>
      <c r="B338" s="4"/>
    </row>
    <row r="339" spans="1:2" x14ac:dyDescent="0.55000000000000004">
      <c r="A339" s="4"/>
      <c r="B339" s="4"/>
    </row>
    <row r="340" spans="1:2" x14ac:dyDescent="0.55000000000000004">
      <c r="A340" s="4"/>
      <c r="B340" s="4"/>
    </row>
    <row r="341" spans="1:2" x14ac:dyDescent="0.55000000000000004">
      <c r="A341" s="4"/>
      <c r="B341" s="4"/>
    </row>
    <row r="342" spans="1:2" x14ac:dyDescent="0.55000000000000004">
      <c r="A342" s="4"/>
      <c r="B342" s="4"/>
    </row>
    <row r="343" spans="1:2" x14ac:dyDescent="0.55000000000000004">
      <c r="A343" s="4"/>
      <c r="B343" s="4"/>
    </row>
    <row r="344" spans="1:2" x14ac:dyDescent="0.55000000000000004">
      <c r="A344" s="4"/>
      <c r="B344" s="4"/>
    </row>
    <row r="345" spans="1:2" x14ac:dyDescent="0.55000000000000004">
      <c r="A345" s="4"/>
      <c r="B345" s="4"/>
    </row>
    <row r="346" spans="1:2" x14ac:dyDescent="0.55000000000000004">
      <c r="A346" s="4"/>
      <c r="B346" s="4"/>
    </row>
    <row r="347" spans="1:2" x14ac:dyDescent="0.55000000000000004">
      <c r="A347" s="4"/>
      <c r="B347" s="4"/>
    </row>
    <row r="348" spans="1:2" x14ac:dyDescent="0.55000000000000004">
      <c r="A348" s="4"/>
      <c r="B348" s="4"/>
    </row>
    <row r="349" spans="1:2" x14ac:dyDescent="0.55000000000000004">
      <c r="A349" s="4"/>
      <c r="B349" s="4"/>
    </row>
    <row r="350" spans="1:2" x14ac:dyDescent="0.55000000000000004">
      <c r="A350" s="4"/>
      <c r="B350" s="4"/>
    </row>
    <row r="351" spans="1:2" x14ac:dyDescent="0.55000000000000004">
      <c r="A351" s="4"/>
      <c r="B351" s="4"/>
    </row>
    <row r="352" spans="1:2" x14ac:dyDescent="0.55000000000000004">
      <c r="A352" s="4"/>
      <c r="B352" s="4"/>
    </row>
    <row r="353" spans="1:2" x14ac:dyDescent="0.55000000000000004">
      <c r="A353" s="4"/>
      <c r="B353" s="4"/>
    </row>
    <row r="354" spans="1:2" x14ac:dyDescent="0.55000000000000004">
      <c r="A354" s="4"/>
      <c r="B354" s="4"/>
    </row>
    <row r="355" spans="1:2" x14ac:dyDescent="0.55000000000000004">
      <c r="A355" s="4"/>
      <c r="B355" s="4"/>
    </row>
    <row r="356" spans="1:2" x14ac:dyDescent="0.55000000000000004">
      <c r="A356" s="4"/>
      <c r="B356" s="4"/>
    </row>
    <row r="357" spans="1:2" x14ac:dyDescent="0.55000000000000004">
      <c r="A357" s="4"/>
      <c r="B357" s="4"/>
    </row>
    <row r="358" spans="1:2" x14ac:dyDescent="0.55000000000000004">
      <c r="A358" s="4"/>
      <c r="B358" s="4"/>
    </row>
    <row r="359" spans="1:2" x14ac:dyDescent="0.55000000000000004">
      <c r="A359" s="4"/>
      <c r="B359" s="4"/>
    </row>
    <row r="360" spans="1:2" x14ac:dyDescent="0.55000000000000004">
      <c r="A360" s="4"/>
      <c r="B360" s="4"/>
    </row>
    <row r="361" spans="1:2" x14ac:dyDescent="0.55000000000000004">
      <c r="A361" s="4"/>
      <c r="B361" s="4"/>
    </row>
    <row r="362" spans="1:2" x14ac:dyDescent="0.55000000000000004">
      <c r="A362" s="4"/>
      <c r="B362" s="4"/>
    </row>
    <row r="363" spans="1:2" x14ac:dyDescent="0.55000000000000004">
      <c r="A363" s="4"/>
      <c r="B363" s="4"/>
    </row>
    <row r="364" spans="1:2" x14ac:dyDescent="0.55000000000000004">
      <c r="A364" s="4"/>
      <c r="B364" s="4"/>
    </row>
    <row r="365" spans="1:2" x14ac:dyDescent="0.55000000000000004">
      <c r="A365" s="4"/>
      <c r="B365" s="4"/>
    </row>
    <row r="366" spans="1:2" x14ac:dyDescent="0.55000000000000004">
      <c r="A366" s="4"/>
      <c r="B366" s="4"/>
    </row>
    <row r="367" spans="1:2" x14ac:dyDescent="0.55000000000000004">
      <c r="A367" s="4"/>
      <c r="B367" s="4"/>
    </row>
    <row r="368" spans="1:2" x14ac:dyDescent="0.55000000000000004">
      <c r="A368" s="4"/>
      <c r="B368" s="4"/>
    </row>
    <row r="369" spans="1:2" x14ac:dyDescent="0.55000000000000004">
      <c r="A369" s="4"/>
      <c r="B369" s="4"/>
    </row>
    <row r="370" spans="1:2" x14ac:dyDescent="0.55000000000000004">
      <c r="A370" s="4"/>
      <c r="B370" s="4"/>
    </row>
    <row r="371" spans="1:2" x14ac:dyDescent="0.55000000000000004">
      <c r="A371" s="4"/>
      <c r="B371" s="4"/>
    </row>
    <row r="372" spans="1:2" x14ac:dyDescent="0.55000000000000004">
      <c r="A372" s="4"/>
      <c r="B372" s="4"/>
    </row>
    <row r="373" spans="1:2" x14ac:dyDescent="0.55000000000000004">
      <c r="A373" s="4"/>
      <c r="B373" s="4"/>
    </row>
    <row r="374" spans="1:2" x14ac:dyDescent="0.55000000000000004">
      <c r="A374" s="4"/>
      <c r="B374" s="4"/>
    </row>
    <row r="375" spans="1:2" x14ac:dyDescent="0.55000000000000004">
      <c r="A375" s="4"/>
      <c r="B375" s="4"/>
    </row>
    <row r="376" spans="1:2" x14ac:dyDescent="0.55000000000000004">
      <c r="A376" s="4"/>
      <c r="B376" s="4"/>
    </row>
    <row r="377" spans="1:2" x14ac:dyDescent="0.55000000000000004">
      <c r="A377" s="29"/>
      <c r="B377" s="4"/>
    </row>
    <row r="378" spans="1:2" x14ac:dyDescent="0.55000000000000004">
      <c r="A378" s="29"/>
      <c r="B378" s="4"/>
    </row>
    <row r="379" spans="1:2" x14ac:dyDescent="0.55000000000000004">
      <c r="A379" s="29"/>
      <c r="B379" s="4"/>
    </row>
    <row r="380" spans="1:2" x14ac:dyDescent="0.55000000000000004">
      <c r="A380" s="4"/>
      <c r="B380" s="4"/>
    </row>
    <row r="381" spans="1:2" x14ac:dyDescent="0.55000000000000004">
      <c r="A381" s="4"/>
      <c r="B381" s="4"/>
    </row>
    <row r="382" spans="1:2" x14ac:dyDescent="0.55000000000000004">
      <c r="A382" s="4"/>
      <c r="B382" s="4"/>
    </row>
    <row r="383" spans="1:2" x14ac:dyDescent="0.55000000000000004">
      <c r="A383" s="4"/>
      <c r="B383" s="4"/>
    </row>
    <row r="384" spans="1:2" x14ac:dyDescent="0.55000000000000004">
      <c r="A384" s="4"/>
      <c r="B384" s="4"/>
    </row>
    <row r="385" spans="1:2" x14ac:dyDescent="0.55000000000000004">
      <c r="A385" s="4"/>
      <c r="B385" s="4"/>
    </row>
    <row r="386" spans="1:2" x14ac:dyDescent="0.55000000000000004">
      <c r="A386" s="4"/>
      <c r="B386" s="4"/>
    </row>
    <row r="387" spans="1:2" x14ac:dyDescent="0.55000000000000004">
      <c r="A387" s="4"/>
      <c r="B387" s="4"/>
    </row>
    <row r="388" spans="1:2" x14ac:dyDescent="0.55000000000000004">
      <c r="A388" s="4"/>
      <c r="B388" s="4"/>
    </row>
    <row r="389" spans="1:2" x14ac:dyDescent="0.55000000000000004">
      <c r="A389" s="4"/>
      <c r="B389" s="4"/>
    </row>
    <row r="390" spans="1:2" x14ac:dyDescent="0.55000000000000004">
      <c r="A390" s="4"/>
      <c r="B390" s="4"/>
    </row>
    <row r="391" spans="1:2" x14ac:dyDescent="0.55000000000000004">
      <c r="A391" s="4"/>
      <c r="B391" s="4"/>
    </row>
    <row r="392" spans="1:2" x14ac:dyDescent="0.55000000000000004">
      <c r="A392" s="4"/>
      <c r="B392" s="4"/>
    </row>
    <row r="393" spans="1:2" x14ac:dyDescent="0.55000000000000004">
      <c r="A393" s="4"/>
      <c r="B393" s="4"/>
    </row>
    <row r="394" spans="1:2" x14ac:dyDescent="0.55000000000000004">
      <c r="A394" s="4"/>
      <c r="B394" s="4"/>
    </row>
    <row r="395" spans="1:2" x14ac:dyDescent="0.55000000000000004">
      <c r="A395" s="4"/>
      <c r="B395" s="4"/>
    </row>
    <row r="396" spans="1:2" x14ac:dyDescent="0.55000000000000004">
      <c r="A396" s="4"/>
      <c r="B396" s="4"/>
    </row>
    <row r="397" spans="1:2" x14ac:dyDescent="0.55000000000000004">
      <c r="A397" s="4"/>
      <c r="B397" s="4"/>
    </row>
    <row r="398" spans="1:2" x14ac:dyDescent="0.55000000000000004">
      <c r="A398" s="4"/>
      <c r="B398" s="4"/>
    </row>
    <row r="399" spans="1:2" x14ac:dyDescent="0.55000000000000004">
      <c r="A399" s="4"/>
      <c r="B399" s="4"/>
    </row>
    <row r="400" spans="1:2" x14ac:dyDescent="0.55000000000000004">
      <c r="A400" s="4"/>
      <c r="B400" s="4"/>
    </row>
    <row r="401" spans="1:2" x14ac:dyDescent="0.55000000000000004">
      <c r="A401" s="4"/>
      <c r="B401" s="4"/>
    </row>
    <row r="402" spans="1:2" x14ac:dyDescent="0.55000000000000004">
      <c r="A402" s="4"/>
      <c r="B402" s="4"/>
    </row>
    <row r="403" spans="1:2" x14ac:dyDescent="0.55000000000000004">
      <c r="A403" s="4"/>
      <c r="B403" s="4"/>
    </row>
    <row r="404" spans="1:2" x14ac:dyDescent="0.55000000000000004">
      <c r="A404" s="4"/>
      <c r="B404" s="4"/>
    </row>
    <row r="405" spans="1:2" x14ac:dyDescent="0.55000000000000004">
      <c r="A405" s="4"/>
      <c r="B405" s="4"/>
    </row>
    <row r="406" spans="1:2" x14ac:dyDescent="0.55000000000000004">
      <c r="A406" s="4"/>
      <c r="B406" s="4"/>
    </row>
    <row r="407" spans="1:2" x14ac:dyDescent="0.55000000000000004">
      <c r="A407" s="4"/>
      <c r="B407" s="4"/>
    </row>
    <row r="408" spans="1:2" x14ac:dyDescent="0.55000000000000004">
      <c r="A408" s="4"/>
      <c r="B408" s="4"/>
    </row>
    <row r="409" spans="1:2" x14ac:dyDescent="0.55000000000000004">
      <c r="A409" s="4"/>
      <c r="B409" s="4"/>
    </row>
    <row r="410" spans="1:2" x14ac:dyDescent="0.55000000000000004">
      <c r="A410" s="4"/>
      <c r="B410" s="4"/>
    </row>
    <row r="411" spans="1:2" x14ac:dyDescent="0.55000000000000004">
      <c r="A411" s="4"/>
      <c r="B411" s="4"/>
    </row>
    <row r="412" spans="1:2" x14ac:dyDescent="0.55000000000000004">
      <c r="A412" s="4"/>
      <c r="B412" s="4"/>
    </row>
    <row r="413" spans="1:2" x14ac:dyDescent="0.55000000000000004">
      <c r="A413" s="4"/>
      <c r="B413" s="4"/>
    </row>
    <row r="414" spans="1:2" x14ac:dyDescent="0.55000000000000004">
      <c r="A414" s="4"/>
      <c r="B414" s="4"/>
    </row>
    <row r="415" spans="1:2" x14ac:dyDescent="0.55000000000000004">
      <c r="A415" s="4"/>
      <c r="B415" s="4"/>
    </row>
    <row r="416" spans="1:2" x14ac:dyDescent="0.55000000000000004">
      <c r="A416" s="4"/>
      <c r="B416" s="4"/>
    </row>
    <row r="417" spans="1:2" x14ac:dyDescent="0.55000000000000004">
      <c r="A417" s="4"/>
      <c r="B417" s="4"/>
    </row>
    <row r="418" spans="1:2" x14ac:dyDescent="0.55000000000000004">
      <c r="A418" s="4"/>
      <c r="B418" s="4"/>
    </row>
    <row r="419" spans="1:2" x14ac:dyDescent="0.55000000000000004">
      <c r="A419" s="4"/>
      <c r="B419" s="4"/>
    </row>
    <row r="420" spans="1:2" x14ac:dyDescent="0.55000000000000004">
      <c r="A420" s="4"/>
      <c r="B420" s="4"/>
    </row>
    <row r="421" spans="1:2" x14ac:dyDescent="0.55000000000000004">
      <c r="A421" s="4"/>
      <c r="B421" s="4"/>
    </row>
    <row r="422" spans="1:2" x14ac:dyDescent="0.55000000000000004">
      <c r="A422" s="4"/>
      <c r="B422" s="4"/>
    </row>
    <row r="423" spans="1:2" x14ac:dyDescent="0.55000000000000004">
      <c r="A423" s="4"/>
      <c r="B423" s="4"/>
    </row>
    <row r="424" spans="1:2" x14ac:dyDescent="0.55000000000000004">
      <c r="A424" s="4"/>
      <c r="B424" s="4"/>
    </row>
    <row r="425" spans="1:2" x14ac:dyDescent="0.55000000000000004">
      <c r="A425" s="4"/>
      <c r="B425" s="4"/>
    </row>
    <row r="426" spans="1:2" x14ac:dyDescent="0.55000000000000004">
      <c r="A426" s="4"/>
      <c r="B426" s="4"/>
    </row>
    <row r="427" spans="1:2" x14ac:dyDescent="0.55000000000000004">
      <c r="A427" s="4"/>
      <c r="B427" s="4"/>
    </row>
    <row r="428" spans="1:2" x14ac:dyDescent="0.55000000000000004">
      <c r="A428" s="4"/>
      <c r="B428" s="4"/>
    </row>
    <row r="429" spans="1:2" x14ac:dyDescent="0.55000000000000004">
      <c r="A429" s="4"/>
      <c r="B429" s="4"/>
    </row>
    <row r="430" spans="1:2" x14ac:dyDescent="0.55000000000000004">
      <c r="A430" s="4"/>
      <c r="B430" s="4"/>
    </row>
    <row r="431" spans="1:2" x14ac:dyDescent="0.55000000000000004">
      <c r="A431" s="4"/>
      <c r="B431" s="4"/>
    </row>
    <row r="432" spans="1:2" x14ac:dyDescent="0.55000000000000004">
      <c r="A432" s="4"/>
      <c r="B432" s="4"/>
    </row>
    <row r="433" spans="1:2" x14ac:dyDescent="0.55000000000000004">
      <c r="A433" s="4"/>
      <c r="B433" s="4"/>
    </row>
    <row r="434" spans="1:2" x14ac:dyDescent="0.55000000000000004">
      <c r="A434" s="4"/>
      <c r="B434" s="4"/>
    </row>
    <row r="435" spans="1:2" x14ac:dyDescent="0.55000000000000004">
      <c r="A435" s="4"/>
      <c r="B435" s="4"/>
    </row>
    <row r="436" spans="1:2" x14ac:dyDescent="0.55000000000000004">
      <c r="A436" s="4"/>
      <c r="B436" s="4"/>
    </row>
    <row r="437" spans="1:2" x14ac:dyDescent="0.55000000000000004">
      <c r="A437" s="4"/>
      <c r="B437" s="4"/>
    </row>
    <row r="438" spans="1:2" x14ac:dyDescent="0.55000000000000004">
      <c r="A438" s="4"/>
      <c r="B438" s="4"/>
    </row>
    <row r="439" spans="1:2" x14ac:dyDescent="0.55000000000000004">
      <c r="A439" s="4"/>
      <c r="B439" s="4"/>
    </row>
    <row r="440" spans="1:2" x14ac:dyDescent="0.55000000000000004">
      <c r="A440" s="4"/>
      <c r="B440" s="4"/>
    </row>
    <row r="441" spans="1:2" x14ac:dyDescent="0.55000000000000004">
      <c r="A441" s="4"/>
      <c r="B441" s="4"/>
    </row>
    <row r="442" spans="1:2" x14ac:dyDescent="0.55000000000000004">
      <c r="A442" s="4"/>
      <c r="B442" s="4"/>
    </row>
    <row r="443" spans="1:2" x14ac:dyDescent="0.55000000000000004">
      <c r="A443" s="4"/>
      <c r="B443" s="4"/>
    </row>
    <row r="444" spans="1:2" x14ac:dyDescent="0.55000000000000004">
      <c r="A444" s="4"/>
      <c r="B444" s="4"/>
    </row>
    <row r="445" spans="1:2" x14ac:dyDescent="0.55000000000000004">
      <c r="A445" s="4"/>
      <c r="B445" s="4"/>
    </row>
    <row r="446" spans="1:2" x14ac:dyDescent="0.55000000000000004">
      <c r="A446" s="4"/>
      <c r="B446" s="4"/>
    </row>
    <row r="447" spans="1:2" x14ac:dyDescent="0.55000000000000004">
      <c r="A447" s="4"/>
      <c r="B447" s="4"/>
    </row>
    <row r="448" spans="1:2" x14ac:dyDescent="0.55000000000000004">
      <c r="A448" s="4"/>
      <c r="B448" s="4"/>
    </row>
    <row r="449" spans="1:2" x14ac:dyDescent="0.55000000000000004">
      <c r="A449" s="4"/>
      <c r="B449" s="4"/>
    </row>
    <row r="450" spans="1:2" x14ac:dyDescent="0.55000000000000004">
      <c r="A450" s="4"/>
      <c r="B450" s="4"/>
    </row>
    <row r="451" spans="1:2" x14ac:dyDescent="0.55000000000000004">
      <c r="A451" s="4"/>
      <c r="B451" s="4"/>
    </row>
    <row r="452" spans="1:2" x14ac:dyDescent="0.55000000000000004">
      <c r="A452" s="4"/>
      <c r="B452" s="4"/>
    </row>
    <row r="453" spans="1:2" x14ac:dyDescent="0.55000000000000004">
      <c r="A453" s="4"/>
      <c r="B453" s="4"/>
    </row>
    <row r="454" spans="1:2" x14ac:dyDescent="0.55000000000000004">
      <c r="A454" s="4"/>
      <c r="B454" s="4"/>
    </row>
    <row r="455" spans="1:2" x14ac:dyDescent="0.55000000000000004">
      <c r="A455" s="4"/>
      <c r="B455" s="4"/>
    </row>
    <row r="456" spans="1:2" x14ac:dyDescent="0.55000000000000004">
      <c r="A456" s="4"/>
      <c r="B456" s="4"/>
    </row>
    <row r="457" spans="1:2" x14ac:dyDescent="0.55000000000000004">
      <c r="A457" s="4"/>
      <c r="B457" s="4"/>
    </row>
    <row r="458" spans="1:2" x14ac:dyDescent="0.55000000000000004">
      <c r="A458" s="4"/>
      <c r="B458" s="4"/>
    </row>
    <row r="459" spans="1:2" x14ac:dyDescent="0.55000000000000004">
      <c r="A459" s="4"/>
      <c r="B459" s="4"/>
    </row>
    <row r="460" spans="1:2" x14ac:dyDescent="0.55000000000000004">
      <c r="A460" s="4"/>
      <c r="B460" s="4"/>
    </row>
    <row r="461" spans="1:2" x14ac:dyDescent="0.55000000000000004">
      <c r="A461" s="4"/>
      <c r="B461" s="4"/>
    </row>
    <row r="462" spans="1:2" x14ac:dyDescent="0.55000000000000004">
      <c r="A462" s="4"/>
      <c r="B462" s="4"/>
    </row>
    <row r="463" spans="1:2" x14ac:dyDescent="0.55000000000000004">
      <c r="A463" s="4"/>
      <c r="B463" s="4"/>
    </row>
    <row r="464" spans="1:2" x14ac:dyDescent="0.55000000000000004">
      <c r="A464" s="4"/>
      <c r="B464" s="4"/>
    </row>
    <row r="465" spans="1:2" x14ac:dyDescent="0.55000000000000004">
      <c r="A465" s="4"/>
      <c r="B465" s="4"/>
    </row>
    <row r="466" spans="1:2" x14ac:dyDescent="0.55000000000000004">
      <c r="A466" s="4"/>
      <c r="B466" s="4"/>
    </row>
    <row r="467" spans="1:2" x14ac:dyDescent="0.55000000000000004">
      <c r="A467" s="4"/>
      <c r="B467" s="4"/>
    </row>
    <row r="468" spans="1:2" x14ac:dyDescent="0.55000000000000004">
      <c r="A468" s="4"/>
      <c r="B468" s="4"/>
    </row>
    <row r="469" spans="1:2" x14ac:dyDescent="0.55000000000000004">
      <c r="A469" s="4"/>
      <c r="B469" s="4"/>
    </row>
    <row r="470" spans="1:2" x14ac:dyDescent="0.55000000000000004">
      <c r="A470" s="4"/>
      <c r="B470" s="4"/>
    </row>
    <row r="471" spans="1:2" x14ac:dyDescent="0.55000000000000004">
      <c r="A471" s="4"/>
      <c r="B471" s="4"/>
    </row>
    <row r="472" spans="1:2" x14ac:dyDescent="0.55000000000000004">
      <c r="A472" s="4"/>
      <c r="B472" s="4"/>
    </row>
    <row r="473" spans="1:2" x14ac:dyDescent="0.55000000000000004">
      <c r="A473" s="4"/>
      <c r="B473" s="4"/>
    </row>
    <row r="474" spans="1:2" x14ac:dyDescent="0.55000000000000004">
      <c r="A474" s="4"/>
      <c r="B474" s="4"/>
    </row>
    <row r="475" spans="1:2" x14ac:dyDescent="0.55000000000000004">
      <c r="A475" s="4"/>
      <c r="B475" s="4"/>
    </row>
    <row r="476" spans="1:2" x14ac:dyDescent="0.55000000000000004">
      <c r="A476" s="4"/>
      <c r="B476" s="4"/>
    </row>
    <row r="477" spans="1:2" x14ac:dyDescent="0.55000000000000004">
      <c r="A477" s="4"/>
      <c r="B477" s="4"/>
    </row>
    <row r="478" spans="1:2" x14ac:dyDescent="0.55000000000000004">
      <c r="A478" s="4"/>
      <c r="B478" s="4"/>
    </row>
    <row r="479" spans="1:2" x14ac:dyDescent="0.55000000000000004">
      <c r="A479" s="4"/>
      <c r="B479" s="4"/>
    </row>
    <row r="480" spans="1:2" x14ac:dyDescent="0.55000000000000004">
      <c r="A480" s="4"/>
      <c r="B480" s="4"/>
    </row>
    <row r="481" spans="1:2" x14ac:dyDescent="0.55000000000000004">
      <c r="A481" s="4"/>
      <c r="B481" s="4"/>
    </row>
    <row r="482" spans="1:2" x14ac:dyDescent="0.55000000000000004">
      <c r="A482" s="4"/>
      <c r="B482" s="4"/>
    </row>
    <row r="483" spans="1:2" x14ac:dyDescent="0.55000000000000004">
      <c r="A483" s="4"/>
      <c r="B483" s="4"/>
    </row>
    <row r="484" spans="1:2" x14ac:dyDescent="0.55000000000000004">
      <c r="A484" s="4"/>
      <c r="B484" s="4"/>
    </row>
    <row r="485" spans="1:2" x14ac:dyDescent="0.55000000000000004">
      <c r="A485" s="4"/>
      <c r="B485" s="4"/>
    </row>
    <row r="486" spans="1:2" x14ac:dyDescent="0.55000000000000004">
      <c r="A486" s="4"/>
      <c r="B486" s="4"/>
    </row>
    <row r="487" spans="1:2" x14ac:dyDescent="0.55000000000000004">
      <c r="A487" s="4"/>
      <c r="B487" s="4"/>
    </row>
    <row r="488" spans="1:2" x14ac:dyDescent="0.55000000000000004">
      <c r="A488" s="4"/>
      <c r="B488" s="4"/>
    </row>
    <row r="489" spans="1:2" x14ac:dyDescent="0.55000000000000004">
      <c r="A489" s="4"/>
      <c r="B489" s="4"/>
    </row>
    <row r="490" spans="1:2" x14ac:dyDescent="0.55000000000000004">
      <c r="A490" s="4"/>
      <c r="B490" s="4"/>
    </row>
    <row r="491" spans="1:2" x14ac:dyDescent="0.55000000000000004">
      <c r="A491" s="4"/>
      <c r="B491" s="4"/>
    </row>
    <row r="492" spans="1:2" x14ac:dyDescent="0.55000000000000004">
      <c r="A492" s="4"/>
      <c r="B492" s="4"/>
    </row>
    <row r="493" spans="1:2" x14ac:dyDescent="0.55000000000000004">
      <c r="A493" s="4"/>
      <c r="B493" s="4"/>
    </row>
    <row r="494" spans="1:2" x14ac:dyDescent="0.55000000000000004">
      <c r="A494" s="4"/>
      <c r="B494" s="4"/>
    </row>
    <row r="495" spans="1:2" x14ac:dyDescent="0.55000000000000004">
      <c r="A495" s="4"/>
      <c r="B495" s="4"/>
    </row>
    <row r="496" spans="1:2" x14ac:dyDescent="0.55000000000000004">
      <c r="A496" s="4"/>
      <c r="B496" s="4"/>
    </row>
    <row r="497" spans="1:2" x14ac:dyDescent="0.55000000000000004">
      <c r="A497" s="4"/>
      <c r="B497" s="4"/>
    </row>
    <row r="498" spans="1:2" x14ac:dyDescent="0.55000000000000004">
      <c r="A498" s="4"/>
      <c r="B498" s="4"/>
    </row>
    <row r="499" spans="1:2" x14ac:dyDescent="0.55000000000000004">
      <c r="A499" s="4"/>
      <c r="B499" s="4"/>
    </row>
    <row r="500" spans="1:2" x14ac:dyDescent="0.55000000000000004">
      <c r="A500" s="4"/>
      <c r="B500" s="4"/>
    </row>
    <row r="501" spans="1:2" x14ac:dyDescent="0.55000000000000004">
      <c r="A501" s="4"/>
      <c r="B501" s="4"/>
    </row>
    <row r="502" spans="1:2" x14ac:dyDescent="0.55000000000000004">
      <c r="A502" s="4"/>
      <c r="B502" s="4"/>
    </row>
    <row r="503" spans="1:2" x14ac:dyDescent="0.55000000000000004">
      <c r="A503" s="4"/>
      <c r="B503" s="4"/>
    </row>
    <row r="504" spans="1:2" x14ac:dyDescent="0.55000000000000004">
      <c r="A504" s="4"/>
      <c r="B504" s="4"/>
    </row>
    <row r="505" spans="1:2" x14ac:dyDescent="0.55000000000000004">
      <c r="A505" s="4"/>
      <c r="B505" s="4"/>
    </row>
    <row r="506" spans="1:2" x14ac:dyDescent="0.55000000000000004">
      <c r="A506" s="4"/>
      <c r="B506" s="4"/>
    </row>
    <row r="507" spans="1:2" x14ac:dyDescent="0.55000000000000004">
      <c r="A507" s="4"/>
      <c r="B507" s="4"/>
    </row>
    <row r="508" spans="1:2" x14ac:dyDescent="0.55000000000000004">
      <c r="A508" s="4"/>
      <c r="B508" s="4"/>
    </row>
    <row r="509" spans="1:2" x14ac:dyDescent="0.55000000000000004">
      <c r="A509" s="4"/>
      <c r="B509" s="4"/>
    </row>
    <row r="510" spans="1:2" x14ac:dyDescent="0.55000000000000004">
      <c r="A510" s="4"/>
      <c r="B510" s="4"/>
    </row>
    <row r="511" spans="1:2" x14ac:dyDescent="0.55000000000000004">
      <c r="A511" s="4"/>
      <c r="B511" s="4"/>
    </row>
    <row r="512" spans="1:2" x14ac:dyDescent="0.55000000000000004">
      <c r="A512" s="4"/>
      <c r="B512" s="4"/>
    </row>
    <row r="513" spans="1:2" x14ac:dyDescent="0.55000000000000004">
      <c r="A513" s="4"/>
      <c r="B513" s="4"/>
    </row>
    <row r="514" spans="1:2" x14ac:dyDescent="0.55000000000000004">
      <c r="A514" s="4"/>
      <c r="B514" s="4"/>
    </row>
    <row r="515" spans="1:2" x14ac:dyDescent="0.55000000000000004">
      <c r="A515" s="4"/>
      <c r="B515" s="4"/>
    </row>
    <row r="516" spans="1:2" x14ac:dyDescent="0.55000000000000004">
      <c r="A516" s="4"/>
      <c r="B516" s="4"/>
    </row>
    <row r="517" spans="1:2" x14ac:dyDescent="0.55000000000000004">
      <c r="A517" s="4"/>
      <c r="B517" s="4"/>
    </row>
    <row r="518" spans="1:2" x14ac:dyDescent="0.55000000000000004">
      <c r="A518" s="4"/>
      <c r="B518" s="4"/>
    </row>
    <row r="519" spans="1:2" x14ac:dyDescent="0.55000000000000004">
      <c r="A519" s="4"/>
      <c r="B519" s="4"/>
    </row>
    <row r="520" spans="1:2" x14ac:dyDescent="0.55000000000000004">
      <c r="A520" s="4"/>
      <c r="B520" s="4"/>
    </row>
    <row r="521" spans="1:2" x14ac:dyDescent="0.55000000000000004">
      <c r="A521" s="4"/>
      <c r="B521" s="4"/>
    </row>
    <row r="522" spans="1:2" x14ac:dyDescent="0.55000000000000004">
      <c r="A522" s="4"/>
      <c r="B522" s="4"/>
    </row>
    <row r="523" spans="1:2" x14ac:dyDescent="0.55000000000000004">
      <c r="A523" s="4"/>
      <c r="B523" s="4"/>
    </row>
    <row r="524" spans="1:2" x14ac:dyDescent="0.55000000000000004">
      <c r="A524" s="4"/>
      <c r="B524" s="4"/>
    </row>
    <row r="525" spans="1:2" x14ac:dyDescent="0.55000000000000004">
      <c r="A525" s="4"/>
      <c r="B525" s="4"/>
    </row>
    <row r="526" spans="1:2" x14ac:dyDescent="0.55000000000000004">
      <c r="A526" s="4"/>
      <c r="B526" s="4"/>
    </row>
    <row r="527" spans="1:2" x14ac:dyDescent="0.55000000000000004">
      <c r="A527" s="4"/>
      <c r="B527" s="4"/>
    </row>
    <row r="528" spans="1:2" x14ac:dyDescent="0.55000000000000004">
      <c r="A528" s="4"/>
      <c r="B528" s="4"/>
    </row>
    <row r="529" spans="1:2" x14ac:dyDescent="0.55000000000000004">
      <c r="A529" s="4"/>
      <c r="B529" s="4"/>
    </row>
    <row r="530" spans="1:2" x14ac:dyDescent="0.55000000000000004">
      <c r="A530" s="4"/>
      <c r="B530" s="4"/>
    </row>
    <row r="531" spans="1:2" x14ac:dyDescent="0.55000000000000004">
      <c r="A531" s="4"/>
      <c r="B531" s="4"/>
    </row>
    <row r="532" spans="1:2" x14ac:dyDescent="0.55000000000000004">
      <c r="A532" s="4"/>
      <c r="B532" s="4"/>
    </row>
    <row r="533" spans="1:2" x14ac:dyDescent="0.55000000000000004">
      <c r="A533" s="4"/>
      <c r="B533" s="4"/>
    </row>
    <row r="534" spans="1:2" x14ac:dyDescent="0.55000000000000004">
      <c r="A534" s="4"/>
      <c r="B534" s="4"/>
    </row>
    <row r="535" spans="1:2" x14ac:dyDescent="0.55000000000000004">
      <c r="A535" s="4"/>
      <c r="B535" s="4"/>
    </row>
    <row r="536" spans="1:2" x14ac:dyDescent="0.55000000000000004">
      <c r="A536" s="4"/>
      <c r="B536" s="4"/>
    </row>
    <row r="537" spans="1:2" x14ac:dyDescent="0.55000000000000004">
      <c r="A537" s="4"/>
      <c r="B537" s="4"/>
    </row>
    <row r="538" spans="1:2" x14ac:dyDescent="0.55000000000000004">
      <c r="A538" s="4"/>
      <c r="B538" s="4"/>
    </row>
    <row r="539" spans="1:2" x14ac:dyDescent="0.55000000000000004">
      <c r="A539" s="4"/>
      <c r="B539" s="4"/>
    </row>
    <row r="540" spans="1:2" x14ac:dyDescent="0.55000000000000004">
      <c r="A540" s="4"/>
      <c r="B540" s="4"/>
    </row>
    <row r="541" spans="1:2" x14ac:dyDescent="0.55000000000000004">
      <c r="A541" s="4"/>
      <c r="B541" s="4"/>
    </row>
    <row r="542" spans="1:2" x14ac:dyDescent="0.55000000000000004">
      <c r="A542" s="4"/>
      <c r="B542" s="4"/>
    </row>
    <row r="543" spans="1:2" x14ac:dyDescent="0.55000000000000004">
      <c r="A543" s="4"/>
      <c r="B543" s="4"/>
    </row>
    <row r="544" spans="1:2" x14ac:dyDescent="0.55000000000000004">
      <c r="A544" s="4"/>
      <c r="B544" s="4"/>
    </row>
    <row r="545" spans="1:2" x14ac:dyDescent="0.55000000000000004">
      <c r="A545" s="4"/>
      <c r="B545" s="4"/>
    </row>
    <row r="546" spans="1:2" x14ac:dyDescent="0.55000000000000004">
      <c r="A546" s="4"/>
      <c r="B546" s="4"/>
    </row>
    <row r="547" spans="1:2" x14ac:dyDescent="0.55000000000000004">
      <c r="A547" s="4"/>
      <c r="B547" s="4"/>
    </row>
    <row r="548" spans="1:2" x14ac:dyDescent="0.55000000000000004">
      <c r="A548" s="4"/>
      <c r="B548" s="4"/>
    </row>
    <row r="549" spans="1:2" x14ac:dyDescent="0.55000000000000004">
      <c r="A549" s="4"/>
      <c r="B549" s="4"/>
    </row>
    <row r="550" spans="1:2" x14ac:dyDescent="0.55000000000000004">
      <c r="A550" s="4"/>
      <c r="B550" s="4"/>
    </row>
    <row r="551" spans="1:2" x14ac:dyDescent="0.55000000000000004">
      <c r="A551" s="4"/>
      <c r="B551" s="4"/>
    </row>
    <row r="552" spans="1:2" x14ac:dyDescent="0.55000000000000004">
      <c r="A552" s="4"/>
      <c r="B552" s="4"/>
    </row>
    <row r="553" spans="1:2" x14ac:dyDescent="0.55000000000000004">
      <c r="A553" s="4"/>
      <c r="B553" s="4"/>
    </row>
    <row r="554" spans="1:2" x14ac:dyDescent="0.55000000000000004">
      <c r="A554" s="4"/>
      <c r="B554" s="4"/>
    </row>
    <row r="555" spans="1:2" x14ac:dyDescent="0.55000000000000004">
      <c r="A555" s="4"/>
      <c r="B555" s="4"/>
    </row>
    <row r="556" spans="1:2" x14ac:dyDescent="0.55000000000000004">
      <c r="A556" s="4"/>
      <c r="B556" s="4"/>
    </row>
    <row r="557" spans="1:2" x14ac:dyDescent="0.55000000000000004">
      <c r="A557" s="4"/>
      <c r="B557" s="4"/>
    </row>
    <row r="558" spans="1:2" x14ac:dyDescent="0.55000000000000004">
      <c r="A558" s="4"/>
      <c r="B558" s="4"/>
    </row>
    <row r="559" spans="1:2" x14ac:dyDescent="0.55000000000000004">
      <c r="A559" s="4"/>
      <c r="B559" s="4"/>
    </row>
    <row r="560" spans="1:2" x14ac:dyDescent="0.55000000000000004">
      <c r="A560" s="4"/>
      <c r="B560" s="4"/>
    </row>
    <row r="561" spans="1:2" x14ac:dyDescent="0.55000000000000004">
      <c r="A561" s="4"/>
      <c r="B561" s="4"/>
    </row>
    <row r="562" spans="1:2" x14ac:dyDescent="0.55000000000000004">
      <c r="A562" s="4"/>
      <c r="B562" s="4"/>
    </row>
    <row r="563" spans="1:2" x14ac:dyDescent="0.55000000000000004">
      <c r="A563" s="4"/>
      <c r="B563" s="4"/>
    </row>
    <row r="564" spans="1:2" x14ac:dyDescent="0.55000000000000004">
      <c r="A564" s="4"/>
      <c r="B564" s="4"/>
    </row>
    <row r="565" spans="1:2" x14ac:dyDescent="0.55000000000000004">
      <c r="A565" s="4"/>
      <c r="B565" s="4"/>
    </row>
    <row r="566" spans="1:2" x14ac:dyDescent="0.55000000000000004">
      <c r="A566" s="4"/>
      <c r="B566" s="4"/>
    </row>
    <row r="567" spans="1:2" x14ac:dyDescent="0.55000000000000004">
      <c r="A567" s="4"/>
      <c r="B567" s="4"/>
    </row>
    <row r="568" spans="1:2" x14ac:dyDescent="0.55000000000000004">
      <c r="A568" s="4"/>
      <c r="B568" s="4"/>
    </row>
    <row r="569" spans="1:2" x14ac:dyDescent="0.55000000000000004">
      <c r="A569" s="4"/>
      <c r="B569" s="4"/>
    </row>
    <row r="570" spans="1:2" x14ac:dyDescent="0.55000000000000004">
      <c r="A570" s="4"/>
      <c r="B570" s="4"/>
    </row>
    <row r="571" spans="1:2" x14ac:dyDescent="0.55000000000000004">
      <c r="A571" s="4"/>
      <c r="B571" s="4"/>
    </row>
    <row r="572" spans="1:2" x14ac:dyDescent="0.55000000000000004">
      <c r="A572" s="4"/>
      <c r="B572" s="4"/>
    </row>
    <row r="573" spans="1:2" x14ac:dyDescent="0.55000000000000004">
      <c r="A573" s="4"/>
      <c r="B573" s="4"/>
    </row>
    <row r="574" spans="1:2" x14ac:dyDescent="0.55000000000000004">
      <c r="A574" s="4"/>
      <c r="B574" s="4"/>
    </row>
    <row r="575" spans="1:2" x14ac:dyDescent="0.55000000000000004">
      <c r="A575" s="4"/>
      <c r="B575" s="4"/>
    </row>
    <row r="576" spans="1:2" x14ac:dyDescent="0.55000000000000004">
      <c r="A576" s="4"/>
      <c r="B576" s="4"/>
    </row>
    <row r="577" spans="1:2" x14ac:dyDescent="0.55000000000000004">
      <c r="A577" s="4"/>
      <c r="B577" s="4"/>
    </row>
    <row r="578" spans="1:2" x14ac:dyDescent="0.55000000000000004">
      <c r="A578" s="4"/>
      <c r="B578" s="4"/>
    </row>
    <row r="579" spans="1:2" x14ac:dyDescent="0.55000000000000004">
      <c r="A579" s="4"/>
      <c r="B579" s="4"/>
    </row>
    <row r="580" spans="1:2" x14ac:dyDescent="0.55000000000000004">
      <c r="A580" s="4"/>
      <c r="B580" s="4"/>
    </row>
    <row r="581" spans="1:2" x14ac:dyDescent="0.55000000000000004">
      <c r="A581" s="4"/>
      <c r="B581" s="4"/>
    </row>
    <row r="582" spans="1:2" x14ac:dyDescent="0.55000000000000004">
      <c r="A582" s="4"/>
      <c r="B582" s="4"/>
    </row>
    <row r="583" spans="1:2" x14ac:dyDescent="0.55000000000000004">
      <c r="A583" s="4"/>
      <c r="B583" s="4"/>
    </row>
    <row r="584" spans="1:2" x14ac:dyDescent="0.55000000000000004">
      <c r="A584" s="4"/>
      <c r="B584" s="4"/>
    </row>
    <row r="585" spans="1:2" x14ac:dyDescent="0.55000000000000004">
      <c r="A585" s="4"/>
      <c r="B585" s="4"/>
    </row>
    <row r="586" spans="1:2" x14ac:dyDescent="0.55000000000000004">
      <c r="A586" s="4"/>
      <c r="B586" s="4"/>
    </row>
    <row r="587" spans="1:2" x14ac:dyDescent="0.55000000000000004">
      <c r="A587" s="4"/>
      <c r="B587" s="4"/>
    </row>
    <row r="588" spans="1:2" x14ac:dyDescent="0.55000000000000004">
      <c r="A588" s="4"/>
      <c r="B588" s="4"/>
    </row>
    <row r="589" spans="1:2" x14ac:dyDescent="0.55000000000000004">
      <c r="A589" s="4"/>
      <c r="B589" s="4"/>
    </row>
    <row r="590" spans="1:2" x14ac:dyDescent="0.55000000000000004">
      <c r="A590" s="4"/>
      <c r="B590" s="4"/>
    </row>
    <row r="591" spans="1:2" x14ac:dyDescent="0.55000000000000004">
      <c r="A591" s="4"/>
      <c r="B591" s="4"/>
    </row>
    <row r="592" spans="1:2" x14ac:dyDescent="0.55000000000000004">
      <c r="A592" s="4"/>
      <c r="B592" s="4"/>
    </row>
    <row r="593" spans="1:2" x14ac:dyDescent="0.55000000000000004">
      <c r="A593" s="4"/>
      <c r="B593" s="4"/>
    </row>
    <row r="594" spans="1:2" x14ac:dyDescent="0.55000000000000004">
      <c r="A594" s="4"/>
      <c r="B594" s="4"/>
    </row>
    <row r="595" spans="1:2" x14ac:dyDescent="0.55000000000000004">
      <c r="A595" s="4"/>
      <c r="B595" s="4"/>
    </row>
    <row r="596" spans="1:2" x14ac:dyDescent="0.55000000000000004">
      <c r="A596" s="4"/>
      <c r="B596" s="4"/>
    </row>
    <row r="597" spans="1:2" x14ac:dyDescent="0.55000000000000004">
      <c r="A597" s="4"/>
      <c r="B597" s="4"/>
    </row>
    <row r="598" spans="1:2" x14ac:dyDescent="0.55000000000000004">
      <c r="A598" s="4"/>
      <c r="B598" s="4"/>
    </row>
    <row r="599" spans="1:2" x14ac:dyDescent="0.55000000000000004">
      <c r="A599" s="4"/>
      <c r="B599" s="4"/>
    </row>
    <row r="600" spans="1:2" x14ac:dyDescent="0.55000000000000004">
      <c r="A600" s="4"/>
      <c r="B600" s="4"/>
    </row>
    <row r="601" spans="1:2" x14ac:dyDescent="0.55000000000000004">
      <c r="A601" s="4"/>
      <c r="B601" s="4"/>
    </row>
    <row r="602" spans="1:2" x14ac:dyDescent="0.55000000000000004">
      <c r="A602" s="4"/>
      <c r="B602" s="4"/>
    </row>
    <row r="603" spans="1:2" x14ac:dyDescent="0.55000000000000004">
      <c r="A603" s="4"/>
      <c r="B603" s="4"/>
    </row>
    <row r="604" spans="1:2" x14ac:dyDescent="0.55000000000000004">
      <c r="A604" s="4"/>
      <c r="B604" s="4"/>
    </row>
    <row r="605" spans="1:2" x14ac:dyDescent="0.55000000000000004">
      <c r="A605" s="4"/>
      <c r="B605" s="4"/>
    </row>
    <row r="606" spans="1:2" x14ac:dyDescent="0.55000000000000004">
      <c r="A606" s="4"/>
      <c r="B606" s="4"/>
    </row>
    <row r="607" spans="1:2" x14ac:dyDescent="0.55000000000000004">
      <c r="A607" s="4"/>
      <c r="B607" s="4"/>
    </row>
    <row r="608" spans="1:2" x14ac:dyDescent="0.55000000000000004">
      <c r="A608" s="4"/>
      <c r="B608" s="4"/>
    </row>
    <row r="609" spans="1:2" x14ac:dyDescent="0.55000000000000004">
      <c r="A609" s="4"/>
      <c r="B609" s="4"/>
    </row>
    <row r="610" spans="1:2" x14ac:dyDescent="0.55000000000000004">
      <c r="A610" s="4"/>
      <c r="B610" s="4"/>
    </row>
    <row r="611" spans="1:2" x14ac:dyDescent="0.55000000000000004">
      <c r="A611" s="4"/>
      <c r="B611" s="4"/>
    </row>
    <row r="612" spans="1:2" x14ac:dyDescent="0.55000000000000004">
      <c r="A612" s="4"/>
      <c r="B612" s="4"/>
    </row>
    <row r="613" spans="1:2" x14ac:dyDescent="0.55000000000000004">
      <c r="A613" s="4"/>
      <c r="B613" s="4"/>
    </row>
    <row r="614" spans="1:2" x14ac:dyDescent="0.55000000000000004">
      <c r="A614" s="4"/>
      <c r="B614" s="4"/>
    </row>
    <row r="615" spans="1:2" x14ac:dyDescent="0.55000000000000004">
      <c r="A615" s="4"/>
      <c r="B615" s="4"/>
    </row>
    <row r="616" spans="1:2" x14ac:dyDescent="0.55000000000000004">
      <c r="A616" s="4"/>
      <c r="B616" s="4"/>
    </row>
    <row r="617" spans="1:2" x14ac:dyDescent="0.55000000000000004">
      <c r="A617" s="4"/>
      <c r="B617" s="4"/>
    </row>
    <row r="618" spans="1:2" x14ac:dyDescent="0.55000000000000004">
      <c r="A618" s="4"/>
      <c r="B618" s="4"/>
    </row>
    <row r="619" spans="1:2" x14ac:dyDescent="0.55000000000000004">
      <c r="A619" s="4"/>
      <c r="B619" s="4"/>
    </row>
    <row r="620" spans="1:2" x14ac:dyDescent="0.55000000000000004">
      <c r="A620" s="4"/>
      <c r="B620" s="4"/>
    </row>
    <row r="621" spans="1:2" x14ac:dyDescent="0.55000000000000004">
      <c r="A621" s="4"/>
      <c r="B621" s="4"/>
    </row>
    <row r="622" spans="1:2" x14ac:dyDescent="0.55000000000000004">
      <c r="A622" s="4"/>
      <c r="B622" s="4"/>
    </row>
    <row r="623" spans="1:2" x14ac:dyDescent="0.55000000000000004">
      <c r="A623" s="4"/>
      <c r="B623" s="4"/>
    </row>
    <row r="624" spans="1:2" x14ac:dyDescent="0.55000000000000004">
      <c r="A624" s="4"/>
      <c r="B624" s="4"/>
    </row>
    <row r="625" spans="1:2" x14ac:dyDescent="0.55000000000000004">
      <c r="A625" s="4"/>
      <c r="B625" s="4"/>
    </row>
    <row r="626" spans="1:2" x14ac:dyDescent="0.55000000000000004">
      <c r="A626" s="4"/>
      <c r="B626" s="4"/>
    </row>
    <row r="627" spans="1:2" x14ac:dyDescent="0.55000000000000004">
      <c r="A627" s="4"/>
      <c r="B627" s="4"/>
    </row>
    <row r="628" spans="1:2" x14ac:dyDescent="0.55000000000000004">
      <c r="A628" s="4"/>
      <c r="B628" s="4"/>
    </row>
    <row r="629" spans="1:2" x14ac:dyDescent="0.55000000000000004">
      <c r="A629" s="4"/>
      <c r="B629" s="4"/>
    </row>
    <row r="630" spans="1:2" x14ac:dyDescent="0.55000000000000004">
      <c r="A630" s="4"/>
      <c r="B630" s="4"/>
    </row>
    <row r="631" spans="1:2" x14ac:dyDescent="0.55000000000000004">
      <c r="A631" s="4"/>
      <c r="B631" s="4"/>
    </row>
    <row r="632" spans="1:2" x14ac:dyDescent="0.55000000000000004">
      <c r="A632" s="4"/>
      <c r="B632" s="4"/>
    </row>
    <row r="633" spans="1:2" x14ac:dyDescent="0.55000000000000004">
      <c r="A633" s="4"/>
      <c r="B633" s="4"/>
    </row>
    <row r="634" spans="1:2" x14ac:dyDescent="0.55000000000000004">
      <c r="A634" s="4"/>
      <c r="B634" s="4"/>
    </row>
    <row r="635" spans="1:2" x14ac:dyDescent="0.55000000000000004">
      <c r="A635" s="4"/>
      <c r="B635" s="4"/>
    </row>
    <row r="636" spans="1:2" x14ac:dyDescent="0.55000000000000004">
      <c r="A636" s="4"/>
      <c r="B636" s="4"/>
    </row>
    <row r="637" spans="1:2" x14ac:dyDescent="0.55000000000000004">
      <c r="A637" s="4"/>
      <c r="B637" s="4"/>
    </row>
    <row r="638" spans="1:2" x14ac:dyDescent="0.55000000000000004">
      <c r="A638" s="4"/>
      <c r="B638" s="4"/>
    </row>
    <row r="639" spans="1:2" x14ac:dyDescent="0.55000000000000004">
      <c r="A639" s="4"/>
      <c r="B639" s="4"/>
    </row>
    <row r="640" spans="1:2" x14ac:dyDescent="0.55000000000000004">
      <c r="A640" s="4"/>
      <c r="B640" s="4"/>
    </row>
    <row r="641" spans="1:2" x14ac:dyDescent="0.55000000000000004">
      <c r="A641" s="4"/>
      <c r="B641" s="4"/>
    </row>
    <row r="642" spans="1:2" x14ac:dyDescent="0.55000000000000004">
      <c r="A642" s="4"/>
      <c r="B642" s="4"/>
    </row>
    <row r="643" spans="1:2" x14ac:dyDescent="0.55000000000000004">
      <c r="A643" s="4"/>
      <c r="B643" s="4"/>
    </row>
    <row r="644" spans="1:2" x14ac:dyDescent="0.55000000000000004">
      <c r="A644" s="4"/>
      <c r="B644" s="4"/>
    </row>
    <row r="645" spans="1:2" x14ac:dyDescent="0.55000000000000004">
      <c r="A645" s="4"/>
      <c r="B645" s="4"/>
    </row>
    <row r="646" spans="1:2" x14ac:dyDescent="0.55000000000000004">
      <c r="A646" s="4"/>
      <c r="B646" s="4"/>
    </row>
    <row r="647" spans="1:2" x14ac:dyDescent="0.55000000000000004">
      <c r="A647" s="4"/>
      <c r="B647" s="4"/>
    </row>
    <row r="648" spans="1:2" x14ac:dyDescent="0.55000000000000004">
      <c r="A648" s="4"/>
      <c r="B648" s="4"/>
    </row>
    <row r="649" spans="1:2" x14ac:dyDescent="0.55000000000000004">
      <c r="A649" s="4"/>
      <c r="B649" s="4"/>
    </row>
    <row r="650" spans="1:2" x14ac:dyDescent="0.55000000000000004">
      <c r="A650" s="4"/>
      <c r="B650" s="4"/>
    </row>
    <row r="651" spans="1:2" x14ac:dyDescent="0.55000000000000004">
      <c r="A651" s="4"/>
      <c r="B651" s="4"/>
    </row>
    <row r="652" spans="1:2" x14ac:dyDescent="0.55000000000000004">
      <c r="A652" s="4"/>
      <c r="B652" s="4"/>
    </row>
    <row r="653" spans="1:2" x14ac:dyDescent="0.55000000000000004">
      <c r="A653" s="4"/>
      <c r="B653" s="4"/>
    </row>
    <row r="654" spans="1:2" x14ac:dyDescent="0.55000000000000004">
      <c r="A654" s="4"/>
      <c r="B654" s="4"/>
    </row>
    <row r="655" spans="1:2" x14ac:dyDescent="0.55000000000000004">
      <c r="A655" s="4"/>
      <c r="B655" s="4"/>
    </row>
    <row r="656" spans="1:2" x14ac:dyDescent="0.55000000000000004">
      <c r="A656" s="4"/>
      <c r="B656" s="4"/>
    </row>
    <row r="657" spans="1:2" x14ac:dyDescent="0.55000000000000004">
      <c r="A657" s="4"/>
      <c r="B657" s="4"/>
    </row>
    <row r="658" spans="1:2" x14ac:dyDescent="0.55000000000000004">
      <c r="A658" s="4"/>
      <c r="B658" s="4"/>
    </row>
    <row r="659" spans="1:2" x14ac:dyDescent="0.55000000000000004">
      <c r="A659" s="4"/>
      <c r="B659" s="4"/>
    </row>
    <row r="660" spans="1:2" x14ac:dyDescent="0.55000000000000004">
      <c r="A660" s="4"/>
      <c r="B660" s="4"/>
    </row>
    <row r="661" spans="1:2" x14ac:dyDescent="0.55000000000000004">
      <c r="A661" s="4"/>
      <c r="B661" s="4"/>
    </row>
    <row r="662" spans="1:2" x14ac:dyDescent="0.55000000000000004">
      <c r="A662" s="4"/>
      <c r="B662" s="4"/>
    </row>
    <row r="663" spans="1:2" x14ac:dyDescent="0.55000000000000004">
      <c r="A663" s="4"/>
      <c r="B663" s="4"/>
    </row>
    <row r="664" spans="1:2" x14ac:dyDescent="0.55000000000000004">
      <c r="A664" s="4"/>
      <c r="B664" s="4"/>
    </row>
    <row r="665" spans="1:2" x14ac:dyDescent="0.55000000000000004">
      <c r="A665" s="4"/>
      <c r="B665" s="4"/>
    </row>
    <row r="666" spans="1:2" x14ac:dyDescent="0.55000000000000004">
      <c r="A666" s="4"/>
      <c r="B666" s="4"/>
    </row>
    <row r="667" spans="1:2" x14ac:dyDescent="0.55000000000000004">
      <c r="A667" s="4"/>
      <c r="B667" s="4"/>
    </row>
    <row r="668" spans="1:2" x14ac:dyDescent="0.55000000000000004">
      <c r="A668" s="4"/>
      <c r="B668" s="4"/>
    </row>
    <row r="669" spans="1:2" x14ac:dyDescent="0.55000000000000004">
      <c r="A669" s="4"/>
      <c r="B669" s="4"/>
    </row>
    <row r="670" spans="1:2" x14ac:dyDescent="0.55000000000000004">
      <c r="A670" s="4"/>
      <c r="B670" s="4"/>
    </row>
    <row r="671" spans="1:2" x14ac:dyDescent="0.55000000000000004">
      <c r="A671" s="4"/>
      <c r="B671" s="4"/>
    </row>
    <row r="672" spans="1:2" x14ac:dyDescent="0.55000000000000004">
      <c r="A672" s="4"/>
      <c r="B672" s="4"/>
    </row>
    <row r="673" spans="1:2" x14ac:dyDescent="0.55000000000000004">
      <c r="A673" s="4"/>
      <c r="B673" s="4"/>
    </row>
    <row r="674" spans="1:2" x14ac:dyDescent="0.55000000000000004">
      <c r="A674" s="4"/>
      <c r="B674" s="4"/>
    </row>
    <row r="675" spans="1:2" x14ac:dyDescent="0.55000000000000004">
      <c r="A675" s="4"/>
      <c r="B675" s="4"/>
    </row>
    <row r="676" spans="1:2" x14ac:dyDescent="0.55000000000000004">
      <c r="A676" s="4"/>
      <c r="B676" s="4"/>
    </row>
    <row r="677" spans="1:2" x14ac:dyDescent="0.55000000000000004">
      <c r="A677" s="4"/>
      <c r="B677" s="4"/>
    </row>
    <row r="678" spans="1:2" x14ac:dyDescent="0.55000000000000004">
      <c r="A678" s="4"/>
      <c r="B678" s="4"/>
    </row>
    <row r="679" spans="1:2" x14ac:dyDescent="0.55000000000000004">
      <c r="A679" s="4"/>
      <c r="B679" s="4"/>
    </row>
    <row r="680" spans="1:2" x14ac:dyDescent="0.55000000000000004">
      <c r="A680" s="4"/>
      <c r="B680" s="4"/>
    </row>
    <row r="681" spans="1:2" x14ac:dyDescent="0.55000000000000004">
      <c r="A681" s="4"/>
      <c r="B681" s="4"/>
    </row>
    <row r="682" spans="1:2" x14ac:dyDescent="0.55000000000000004">
      <c r="A682" s="4"/>
      <c r="B682" s="4"/>
    </row>
    <row r="683" spans="1:2" x14ac:dyDescent="0.55000000000000004">
      <c r="A683" s="4"/>
      <c r="B683" s="4"/>
    </row>
    <row r="684" spans="1:2" x14ac:dyDescent="0.55000000000000004">
      <c r="A684" s="4"/>
      <c r="B684" s="4"/>
    </row>
    <row r="685" spans="1:2" x14ac:dyDescent="0.55000000000000004">
      <c r="A685" s="4"/>
      <c r="B685" s="4"/>
    </row>
    <row r="686" spans="1:2" x14ac:dyDescent="0.55000000000000004">
      <c r="A686" s="4"/>
      <c r="B686" s="4"/>
    </row>
    <row r="687" spans="1:2" x14ac:dyDescent="0.55000000000000004">
      <c r="A687" s="4"/>
      <c r="B687" s="4"/>
    </row>
    <row r="688" spans="1:2" x14ac:dyDescent="0.55000000000000004">
      <c r="A688" s="4"/>
      <c r="B688" s="4"/>
    </row>
    <row r="689" spans="1:2" x14ac:dyDescent="0.55000000000000004">
      <c r="A689" s="4"/>
      <c r="B689" s="4"/>
    </row>
    <row r="690" spans="1:2" x14ac:dyDescent="0.55000000000000004">
      <c r="A690" s="4"/>
      <c r="B690" s="4"/>
    </row>
    <row r="691" spans="1:2" x14ac:dyDescent="0.55000000000000004">
      <c r="A691" s="4"/>
      <c r="B691" s="4"/>
    </row>
    <row r="692" spans="1:2" x14ac:dyDescent="0.55000000000000004">
      <c r="A692" s="4"/>
      <c r="B692" s="4"/>
    </row>
    <row r="693" spans="1:2" x14ac:dyDescent="0.55000000000000004">
      <c r="A693" s="4"/>
      <c r="B693" s="4"/>
    </row>
    <row r="694" spans="1:2" x14ac:dyDescent="0.55000000000000004">
      <c r="A694" s="4"/>
      <c r="B694" s="4"/>
    </row>
    <row r="695" spans="1:2" x14ac:dyDescent="0.55000000000000004">
      <c r="A695" s="4"/>
      <c r="B695" s="4"/>
    </row>
    <row r="696" spans="1:2" x14ac:dyDescent="0.55000000000000004">
      <c r="A696" s="4"/>
      <c r="B696" s="4"/>
    </row>
    <row r="697" spans="1:2" x14ac:dyDescent="0.55000000000000004">
      <c r="A697" s="4"/>
      <c r="B697" s="4"/>
    </row>
    <row r="698" spans="1:2" x14ac:dyDescent="0.55000000000000004">
      <c r="A698" s="4"/>
      <c r="B698" s="4"/>
    </row>
    <row r="699" spans="1:2" x14ac:dyDescent="0.55000000000000004">
      <c r="A699" s="4"/>
      <c r="B699" s="4"/>
    </row>
    <row r="700" spans="1:2" x14ac:dyDescent="0.55000000000000004">
      <c r="A700" s="4"/>
      <c r="B700" s="4"/>
    </row>
    <row r="701" spans="1:2" x14ac:dyDescent="0.55000000000000004">
      <c r="A701" s="4"/>
      <c r="B701" s="4"/>
    </row>
    <row r="702" spans="1:2" x14ac:dyDescent="0.55000000000000004">
      <c r="A702" s="4"/>
      <c r="B702" s="4"/>
    </row>
    <row r="703" spans="1:2" x14ac:dyDescent="0.55000000000000004">
      <c r="A703" s="4"/>
      <c r="B703" s="4"/>
    </row>
    <row r="704" spans="1:2" x14ac:dyDescent="0.55000000000000004">
      <c r="A704" s="4"/>
      <c r="B704" s="4"/>
    </row>
    <row r="705" spans="1:2" x14ac:dyDescent="0.55000000000000004">
      <c r="A705" s="4"/>
      <c r="B705" s="4"/>
    </row>
    <row r="706" spans="1:2" x14ac:dyDescent="0.55000000000000004">
      <c r="A706" s="4"/>
      <c r="B706" s="4"/>
    </row>
    <row r="707" spans="1:2" x14ac:dyDescent="0.55000000000000004">
      <c r="A707" s="4"/>
      <c r="B707" s="4"/>
    </row>
    <row r="708" spans="1:2" x14ac:dyDescent="0.55000000000000004">
      <c r="A708" s="4"/>
      <c r="B708" s="4"/>
    </row>
    <row r="709" spans="1:2" x14ac:dyDescent="0.55000000000000004">
      <c r="A709" s="4"/>
      <c r="B709" s="4"/>
    </row>
    <row r="710" spans="1:2" x14ac:dyDescent="0.55000000000000004">
      <c r="A710" s="4"/>
      <c r="B710" s="4"/>
    </row>
    <row r="711" spans="1:2" x14ac:dyDescent="0.55000000000000004">
      <c r="A711" s="4"/>
      <c r="B711" s="4"/>
    </row>
    <row r="712" spans="1:2" x14ac:dyDescent="0.55000000000000004">
      <c r="A712" s="4"/>
      <c r="B712" s="4"/>
    </row>
    <row r="713" spans="1:2" x14ac:dyDescent="0.55000000000000004">
      <c r="A713" s="4"/>
      <c r="B713" s="4"/>
    </row>
    <row r="714" spans="1:2" x14ac:dyDescent="0.55000000000000004">
      <c r="A714" s="4"/>
      <c r="B714" s="4"/>
    </row>
    <row r="715" spans="1:2" x14ac:dyDescent="0.55000000000000004">
      <c r="A715" s="4"/>
      <c r="B715" s="4"/>
    </row>
    <row r="716" spans="1:2" x14ac:dyDescent="0.55000000000000004">
      <c r="A716" s="4"/>
      <c r="B716" s="4"/>
    </row>
    <row r="717" spans="1:2" x14ac:dyDescent="0.55000000000000004">
      <c r="A717" s="4"/>
      <c r="B717" s="4"/>
    </row>
    <row r="718" spans="1:2" x14ac:dyDescent="0.55000000000000004">
      <c r="A718" s="4"/>
      <c r="B718" s="4"/>
    </row>
    <row r="719" spans="1:2" x14ac:dyDescent="0.55000000000000004">
      <c r="A719" s="4"/>
      <c r="B719" s="4"/>
    </row>
    <row r="720" spans="1:2" x14ac:dyDescent="0.55000000000000004">
      <c r="A720" s="4"/>
      <c r="B720" s="4"/>
    </row>
    <row r="721" spans="1:2" x14ac:dyDescent="0.55000000000000004">
      <c r="A721" s="4"/>
      <c r="B721" s="4"/>
    </row>
    <row r="722" spans="1:2" x14ac:dyDescent="0.55000000000000004">
      <c r="A722" s="4"/>
      <c r="B722" s="4"/>
    </row>
    <row r="723" spans="1:2" x14ac:dyDescent="0.55000000000000004">
      <c r="A723" s="4"/>
      <c r="B723" s="4"/>
    </row>
    <row r="724" spans="1:2" x14ac:dyDescent="0.55000000000000004">
      <c r="A724" s="4"/>
      <c r="B724" s="4"/>
    </row>
    <row r="725" spans="1:2" x14ac:dyDescent="0.55000000000000004">
      <c r="A725" s="4"/>
      <c r="B725" s="4"/>
    </row>
    <row r="726" spans="1:2" x14ac:dyDescent="0.55000000000000004">
      <c r="A726" s="4"/>
      <c r="B726" s="4"/>
    </row>
    <row r="727" spans="1:2" x14ac:dyDescent="0.55000000000000004">
      <c r="A727" s="4"/>
      <c r="B727" s="4"/>
    </row>
    <row r="728" spans="1:2" x14ac:dyDescent="0.55000000000000004">
      <c r="A728" s="4"/>
      <c r="B728" s="4"/>
    </row>
    <row r="729" spans="1:2" x14ac:dyDescent="0.55000000000000004">
      <c r="A729" s="4"/>
      <c r="B729" s="4"/>
    </row>
    <row r="730" spans="1:2" x14ac:dyDescent="0.55000000000000004">
      <c r="A730" s="4"/>
      <c r="B730" s="4"/>
    </row>
    <row r="731" spans="1:2" x14ac:dyDescent="0.55000000000000004">
      <c r="A731" s="4"/>
      <c r="B731" s="4"/>
    </row>
    <row r="732" spans="1:2" x14ac:dyDescent="0.55000000000000004">
      <c r="A732" s="4"/>
      <c r="B732" s="4"/>
    </row>
    <row r="733" spans="1:2" x14ac:dyDescent="0.55000000000000004">
      <c r="A733" s="4"/>
      <c r="B733" s="4"/>
    </row>
    <row r="734" spans="1:2" x14ac:dyDescent="0.55000000000000004">
      <c r="A734" s="4"/>
      <c r="B734" s="4"/>
    </row>
    <row r="735" spans="1:2" x14ac:dyDescent="0.55000000000000004">
      <c r="A735" s="4"/>
      <c r="B735" s="4"/>
    </row>
    <row r="736" spans="1:2" x14ac:dyDescent="0.55000000000000004">
      <c r="A736" s="4"/>
      <c r="B736" s="4"/>
    </row>
    <row r="737" spans="1:2" x14ac:dyDescent="0.55000000000000004">
      <c r="A737" s="4"/>
      <c r="B737" s="4"/>
    </row>
    <row r="738" spans="1:2" x14ac:dyDescent="0.55000000000000004">
      <c r="A738" s="4"/>
      <c r="B738" s="4"/>
    </row>
    <row r="739" spans="1:2" x14ac:dyDescent="0.55000000000000004">
      <c r="A739" s="4"/>
      <c r="B739" s="4"/>
    </row>
    <row r="740" spans="1:2" x14ac:dyDescent="0.55000000000000004">
      <c r="A740" s="4"/>
      <c r="B740" s="4"/>
    </row>
    <row r="741" spans="1:2" x14ac:dyDescent="0.55000000000000004">
      <c r="A741" s="4"/>
      <c r="B741" s="4"/>
    </row>
    <row r="742" spans="1:2" x14ac:dyDescent="0.55000000000000004">
      <c r="A742" s="4"/>
      <c r="B742" s="4"/>
    </row>
    <row r="743" spans="1:2" x14ac:dyDescent="0.55000000000000004">
      <c r="A743" s="4"/>
      <c r="B743" s="4"/>
    </row>
    <row r="744" spans="1:2" x14ac:dyDescent="0.55000000000000004">
      <c r="A744" s="4"/>
      <c r="B744" s="4"/>
    </row>
    <row r="745" spans="1:2" x14ac:dyDescent="0.55000000000000004">
      <c r="A745" s="4"/>
      <c r="B745" s="4"/>
    </row>
    <row r="746" spans="1:2" x14ac:dyDescent="0.55000000000000004">
      <c r="A746" s="4"/>
      <c r="B746" s="4"/>
    </row>
    <row r="747" spans="1:2" x14ac:dyDescent="0.55000000000000004">
      <c r="A747" s="4"/>
      <c r="B747" s="4"/>
    </row>
    <row r="748" spans="1:2" x14ac:dyDescent="0.55000000000000004">
      <c r="A748" s="4"/>
      <c r="B748" s="4"/>
    </row>
    <row r="749" spans="1:2" x14ac:dyDescent="0.55000000000000004">
      <c r="A749" s="4"/>
      <c r="B749" s="4"/>
    </row>
    <row r="750" spans="1:2" x14ac:dyDescent="0.55000000000000004">
      <c r="A750" s="4"/>
      <c r="B750" s="4"/>
    </row>
    <row r="751" spans="1:2" x14ac:dyDescent="0.55000000000000004">
      <c r="A751" s="4"/>
      <c r="B751" s="4"/>
    </row>
    <row r="752" spans="1:2" x14ac:dyDescent="0.55000000000000004">
      <c r="A752" s="4"/>
      <c r="B752" s="4"/>
    </row>
    <row r="753" spans="1:2" x14ac:dyDescent="0.55000000000000004">
      <c r="A753" s="4"/>
      <c r="B753" s="4"/>
    </row>
    <row r="754" spans="1:2" x14ac:dyDescent="0.55000000000000004">
      <c r="A754" s="4"/>
      <c r="B754" s="4"/>
    </row>
    <row r="755" spans="1:2" x14ac:dyDescent="0.55000000000000004">
      <c r="A755" s="4"/>
      <c r="B755" s="4"/>
    </row>
    <row r="756" spans="1:2" x14ac:dyDescent="0.55000000000000004">
      <c r="A756" s="4"/>
      <c r="B756" s="4"/>
    </row>
    <row r="757" spans="1:2" x14ac:dyDescent="0.55000000000000004">
      <c r="A757" s="4"/>
      <c r="B757" s="4"/>
    </row>
    <row r="758" spans="1:2" x14ac:dyDescent="0.55000000000000004">
      <c r="A758" s="4"/>
      <c r="B758" s="4"/>
    </row>
    <row r="759" spans="1:2" x14ac:dyDescent="0.55000000000000004">
      <c r="A759" s="4"/>
      <c r="B759" s="4"/>
    </row>
    <row r="760" spans="1:2" x14ac:dyDescent="0.55000000000000004">
      <c r="A760" s="4"/>
      <c r="B760" s="4"/>
    </row>
    <row r="761" spans="1:2" x14ac:dyDescent="0.55000000000000004">
      <c r="A761" s="4"/>
      <c r="B761" s="4"/>
    </row>
    <row r="762" spans="1:2" x14ac:dyDescent="0.55000000000000004">
      <c r="A762" s="4"/>
      <c r="B762" s="4"/>
    </row>
    <row r="763" spans="1:2" x14ac:dyDescent="0.55000000000000004">
      <c r="A763" s="4"/>
      <c r="B763" s="4"/>
    </row>
    <row r="764" spans="1:2" x14ac:dyDescent="0.55000000000000004">
      <c r="A764" s="4"/>
      <c r="B764" s="4"/>
    </row>
    <row r="765" spans="1:2" x14ac:dyDescent="0.55000000000000004">
      <c r="A765" s="4"/>
      <c r="B765" s="4"/>
    </row>
    <row r="766" spans="1:2" x14ac:dyDescent="0.55000000000000004">
      <c r="A766" s="4"/>
      <c r="B766" s="4"/>
    </row>
    <row r="767" spans="1:2" x14ac:dyDescent="0.55000000000000004">
      <c r="A767" s="4"/>
      <c r="B767" s="4"/>
    </row>
    <row r="768" spans="1:2" x14ac:dyDescent="0.55000000000000004">
      <c r="A768" s="4"/>
      <c r="B768" s="4"/>
    </row>
    <row r="769" spans="1:2" x14ac:dyDescent="0.55000000000000004">
      <c r="A769" s="4"/>
      <c r="B769" s="4"/>
    </row>
    <row r="770" spans="1:2" x14ac:dyDescent="0.55000000000000004">
      <c r="A770" s="4"/>
      <c r="B770" s="4"/>
    </row>
    <row r="771" spans="1:2" x14ac:dyDescent="0.55000000000000004">
      <c r="A771" s="4"/>
      <c r="B771" s="4"/>
    </row>
    <row r="772" spans="1:2" x14ac:dyDescent="0.55000000000000004">
      <c r="A772" s="4"/>
      <c r="B772" s="4"/>
    </row>
    <row r="773" spans="1:2" x14ac:dyDescent="0.55000000000000004">
      <c r="A773" s="4"/>
      <c r="B773" s="4"/>
    </row>
    <row r="774" spans="1:2" x14ac:dyDescent="0.55000000000000004">
      <c r="A774" s="4"/>
      <c r="B774" s="4"/>
    </row>
    <row r="775" spans="1:2" x14ac:dyDescent="0.55000000000000004">
      <c r="A775" s="4"/>
      <c r="B775" s="4"/>
    </row>
    <row r="776" spans="1:2" x14ac:dyDescent="0.55000000000000004">
      <c r="A776" s="4"/>
      <c r="B776" s="4"/>
    </row>
    <row r="777" spans="1:2" x14ac:dyDescent="0.55000000000000004">
      <c r="A777" s="4"/>
      <c r="B777" s="4"/>
    </row>
    <row r="778" spans="1:2" x14ac:dyDescent="0.55000000000000004">
      <c r="A778" s="4"/>
      <c r="B778" s="4"/>
    </row>
    <row r="779" spans="1:2" x14ac:dyDescent="0.55000000000000004">
      <c r="A779" s="4"/>
      <c r="B779" s="4"/>
    </row>
    <row r="780" spans="1:2" x14ac:dyDescent="0.55000000000000004">
      <c r="A780" s="4"/>
      <c r="B780" s="4"/>
    </row>
    <row r="781" spans="1:2" x14ac:dyDescent="0.55000000000000004">
      <c r="A781" s="4"/>
      <c r="B781" s="4"/>
    </row>
    <row r="782" spans="1:2" x14ac:dyDescent="0.55000000000000004">
      <c r="A782" s="4"/>
      <c r="B782" s="4"/>
    </row>
    <row r="783" spans="1:2" x14ac:dyDescent="0.55000000000000004">
      <c r="A783" s="4"/>
      <c r="B783" s="4"/>
    </row>
    <row r="784" spans="1:2" x14ac:dyDescent="0.55000000000000004">
      <c r="A784" s="4"/>
      <c r="B784" s="4"/>
    </row>
    <row r="785" spans="1:2" x14ac:dyDescent="0.55000000000000004">
      <c r="A785" s="4"/>
      <c r="B785" s="4"/>
    </row>
    <row r="786" spans="1:2" x14ac:dyDescent="0.55000000000000004">
      <c r="A786" s="4"/>
      <c r="B786" s="4"/>
    </row>
    <row r="787" spans="1:2" x14ac:dyDescent="0.55000000000000004">
      <c r="A787" s="4"/>
      <c r="B787" s="4"/>
    </row>
    <row r="788" spans="1:2" x14ac:dyDescent="0.55000000000000004">
      <c r="A788" s="4"/>
      <c r="B788" s="4"/>
    </row>
    <row r="789" spans="1:2" x14ac:dyDescent="0.55000000000000004">
      <c r="A789" s="4"/>
      <c r="B789" s="4"/>
    </row>
    <row r="790" spans="1:2" x14ac:dyDescent="0.55000000000000004">
      <c r="A790" s="4"/>
      <c r="B790" s="4"/>
    </row>
    <row r="791" spans="1:2" x14ac:dyDescent="0.55000000000000004">
      <c r="A791" s="4"/>
      <c r="B791" s="4"/>
    </row>
    <row r="792" spans="1:2" x14ac:dyDescent="0.55000000000000004">
      <c r="A792" s="4"/>
      <c r="B792" s="4"/>
    </row>
    <row r="793" spans="1:2" x14ac:dyDescent="0.55000000000000004">
      <c r="A793" s="4"/>
      <c r="B793" s="4"/>
    </row>
    <row r="794" spans="1:2" x14ac:dyDescent="0.55000000000000004">
      <c r="A794" s="4"/>
      <c r="B794" s="4"/>
    </row>
    <row r="795" spans="1:2" x14ac:dyDescent="0.55000000000000004">
      <c r="A795" s="4"/>
      <c r="B795" s="4"/>
    </row>
    <row r="796" spans="1:2" x14ac:dyDescent="0.55000000000000004">
      <c r="A796" s="4"/>
      <c r="B796" s="4"/>
    </row>
    <row r="797" spans="1:2" x14ac:dyDescent="0.55000000000000004">
      <c r="A797" s="4"/>
      <c r="B797" s="4"/>
    </row>
    <row r="798" spans="1:2" x14ac:dyDescent="0.55000000000000004">
      <c r="A798" s="4"/>
      <c r="B798" s="4"/>
    </row>
    <row r="799" spans="1:2" x14ac:dyDescent="0.55000000000000004">
      <c r="A799" s="4"/>
      <c r="B799" s="4"/>
    </row>
    <row r="800" spans="1:2" x14ac:dyDescent="0.55000000000000004">
      <c r="A800" s="4"/>
      <c r="B800" s="4"/>
    </row>
    <row r="801" spans="1:2" x14ac:dyDescent="0.55000000000000004">
      <c r="A801" s="4"/>
      <c r="B801" s="4"/>
    </row>
    <row r="802" spans="1:2" x14ac:dyDescent="0.55000000000000004">
      <c r="A802" s="4"/>
      <c r="B802" s="4"/>
    </row>
    <row r="803" spans="1:2" x14ac:dyDescent="0.55000000000000004">
      <c r="A803" s="4"/>
      <c r="B803" s="4"/>
    </row>
    <row r="804" spans="1:2" x14ac:dyDescent="0.55000000000000004">
      <c r="A804" s="4"/>
      <c r="B804" s="4"/>
    </row>
    <row r="805" spans="1:2" x14ac:dyDescent="0.55000000000000004">
      <c r="A805" s="4"/>
      <c r="B805" s="4"/>
    </row>
    <row r="806" spans="1:2" x14ac:dyDescent="0.55000000000000004">
      <c r="A806" s="4"/>
      <c r="B806" s="4"/>
    </row>
    <row r="807" spans="1:2" x14ac:dyDescent="0.55000000000000004">
      <c r="A807" s="4"/>
      <c r="B807" s="4"/>
    </row>
    <row r="808" spans="1:2" x14ac:dyDescent="0.55000000000000004">
      <c r="A808" s="4"/>
      <c r="B808" s="4"/>
    </row>
    <row r="809" spans="1:2" x14ac:dyDescent="0.55000000000000004">
      <c r="A809" s="4"/>
      <c r="B809" s="4"/>
    </row>
    <row r="810" spans="1:2" x14ac:dyDescent="0.55000000000000004">
      <c r="A810" s="4"/>
      <c r="B810" s="4"/>
    </row>
    <row r="811" spans="1:2" x14ac:dyDescent="0.55000000000000004">
      <c r="A811" s="4"/>
      <c r="B811" s="4"/>
    </row>
    <row r="812" spans="1:2" x14ac:dyDescent="0.55000000000000004">
      <c r="A812" s="4"/>
      <c r="B812" s="4"/>
    </row>
    <row r="813" spans="1:2" x14ac:dyDescent="0.55000000000000004">
      <c r="A813" s="4"/>
      <c r="B813" s="4"/>
    </row>
    <row r="814" spans="1:2" x14ac:dyDescent="0.55000000000000004">
      <c r="A814" s="4"/>
      <c r="B814" s="4"/>
    </row>
    <row r="815" spans="1:2" x14ac:dyDescent="0.55000000000000004">
      <c r="A815" s="4"/>
      <c r="B815" s="4"/>
    </row>
    <row r="816" spans="1:2" x14ac:dyDescent="0.55000000000000004">
      <c r="A816" s="4"/>
      <c r="B816" s="4"/>
    </row>
    <row r="817" spans="1:2" x14ac:dyDescent="0.55000000000000004">
      <c r="A817" s="4"/>
      <c r="B817" s="4"/>
    </row>
    <row r="818" spans="1:2" x14ac:dyDescent="0.55000000000000004">
      <c r="A818" s="4"/>
      <c r="B818" s="4"/>
    </row>
    <row r="819" spans="1:2" x14ac:dyDescent="0.55000000000000004">
      <c r="A819" s="4"/>
      <c r="B819" s="4"/>
    </row>
    <row r="820" spans="1:2" x14ac:dyDescent="0.55000000000000004">
      <c r="A820" s="4"/>
      <c r="B820" s="4"/>
    </row>
    <row r="821" spans="1:2" x14ac:dyDescent="0.55000000000000004">
      <c r="A821" s="4"/>
      <c r="B821" s="4"/>
    </row>
    <row r="822" spans="1:2" x14ac:dyDescent="0.55000000000000004">
      <c r="A822" s="4"/>
      <c r="B822" s="4"/>
    </row>
    <row r="823" spans="1:2" x14ac:dyDescent="0.55000000000000004">
      <c r="A823" s="4"/>
      <c r="B823" s="4"/>
    </row>
    <row r="824" spans="1:2" x14ac:dyDescent="0.55000000000000004">
      <c r="A824" s="4"/>
      <c r="B824" s="4"/>
    </row>
    <row r="825" spans="1:2" x14ac:dyDescent="0.55000000000000004">
      <c r="A825" s="4"/>
      <c r="B825" s="4"/>
    </row>
    <row r="826" spans="1:2" x14ac:dyDescent="0.55000000000000004">
      <c r="A826" s="4"/>
      <c r="B826" s="4"/>
    </row>
    <row r="827" spans="1:2" x14ac:dyDescent="0.55000000000000004">
      <c r="A827" s="4"/>
      <c r="B827" s="4"/>
    </row>
    <row r="828" spans="1:2" x14ac:dyDescent="0.55000000000000004">
      <c r="A828" s="4"/>
      <c r="B828" s="4"/>
    </row>
    <row r="829" spans="1:2" x14ac:dyDescent="0.55000000000000004">
      <c r="A829" s="4"/>
      <c r="B829" s="4"/>
    </row>
    <row r="830" spans="1:2" x14ac:dyDescent="0.55000000000000004">
      <c r="A830" s="4"/>
      <c r="B830" s="4"/>
    </row>
    <row r="831" spans="1:2" x14ac:dyDescent="0.55000000000000004">
      <c r="A831" s="4"/>
      <c r="B831" s="4"/>
    </row>
    <row r="832" spans="1:2" x14ac:dyDescent="0.55000000000000004">
      <c r="A832" s="4"/>
      <c r="B832" s="4"/>
    </row>
    <row r="833" spans="1:2" x14ac:dyDescent="0.55000000000000004">
      <c r="A833" s="4"/>
      <c r="B833" s="4"/>
    </row>
    <row r="834" spans="1:2" x14ac:dyDescent="0.55000000000000004">
      <c r="A834" s="4"/>
      <c r="B834" s="4"/>
    </row>
    <row r="835" spans="1:2" x14ac:dyDescent="0.55000000000000004">
      <c r="A835" s="4"/>
      <c r="B835" s="4"/>
    </row>
    <row r="836" spans="1:2" x14ac:dyDescent="0.55000000000000004">
      <c r="A836" s="4"/>
      <c r="B836" s="4"/>
    </row>
    <row r="837" spans="1:2" x14ac:dyDescent="0.55000000000000004">
      <c r="A837" s="4"/>
      <c r="B837" s="4"/>
    </row>
    <row r="838" spans="1:2" x14ac:dyDescent="0.55000000000000004">
      <c r="A838" s="4"/>
      <c r="B838" s="4"/>
    </row>
    <row r="839" spans="1:2" x14ac:dyDescent="0.55000000000000004">
      <c r="A839" s="4"/>
      <c r="B839" s="4"/>
    </row>
    <row r="840" spans="1:2" x14ac:dyDescent="0.55000000000000004">
      <c r="A840" s="4"/>
      <c r="B840" s="4"/>
    </row>
    <row r="841" spans="1:2" x14ac:dyDescent="0.55000000000000004">
      <c r="A841" s="4"/>
      <c r="B841" s="4"/>
    </row>
    <row r="842" spans="1:2" x14ac:dyDescent="0.55000000000000004">
      <c r="A842" s="4"/>
      <c r="B842" s="4"/>
    </row>
    <row r="843" spans="1:2" x14ac:dyDescent="0.55000000000000004">
      <c r="A843" s="4"/>
      <c r="B843" s="4"/>
    </row>
    <row r="844" spans="1:2" x14ac:dyDescent="0.55000000000000004">
      <c r="A844" s="4"/>
      <c r="B844" s="4"/>
    </row>
    <row r="845" spans="1:2" x14ac:dyDescent="0.55000000000000004">
      <c r="A845" s="4"/>
      <c r="B845" s="4"/>
    </row>
    <row r="846" spans="1:2" x14ac:dyDescent="0.55000000000000004">
      <c r="A846" s="4"/>
      <c r="B846" s="4"/>
    </row>
    <row r="847" spans="1:2" x14ac:dyDescent="0.55000000000000004">
      <c r="A847" s="4"/>
      <c r="B847" s="4"/>
    </row>
    <row r="848" spans="1:2" x14ac:dyDescent="0.55000000000000004">
      <c r="A848" s="4"/>
      <c r="B848" s="4"/>
    </row>
    <row r="849" spans="1:2" x14ac:dyDescent="0.55000000000000004">
      <c r="A849" s="4"/>
      <c r="B849" s="4"/>
    </row>
    <row r="850" spans="1:2" x14ac:dyDescent="0.55000000000000004">
      <c r="A850" s="4"/>
      <c r="B850" s="4"/>
    </row>
    <row r="851" spans="1:2" x14ac:dyDescent="0.55000000000000004">
      <c r="A851" s="29"/>
      <c r="B851" s="4"/>
    </row>
    <row r="852" spans="1:2" x14ac:dyDescent="0.55000000000000004">
      <c r="A852" s="29"/>
      <c r="B852" s="4"/>
    </row>
    <row r="853" spans="1:2" x14ac:dyDescent="0.55000000000000004">
      <c r="A853" s="29"/>
      <c r="B853" s="4"/>
    </row>
    <row r="854" spans="1:2" x14ac:dyDescent="0.55000000000000004">
      <c r="A854" s="29"/>
      <c r="B854" s="4"/>
    </row>
    <row r="855" spans="1:2" x14ac:dyDescent="0.55000000000000004">
      <c r="A855" s="29"/>
      <c r="B855" s="4"/>
    </row>
    <row r="856" spans="1:2" x14ac:dyDescent="0.55000000000000004">
      <c r="A856" s="4"/>
      <c r="B856" s="4"/>
    </row>
    <row r="857" spans="1:2" x14ac:dyDescent="0.55000000000000004">
      <c r="A857" s="4"/>
      <c r="B857" s="4"/>
    </row>
    <row r="858" spans="1:2" x14ac:dyDescent="0.55000000000000004">
      <c r="A858" s="4"/>
      <c r="B858" s="4"/>
    </row>
    <row r="859" spans="1:2" x14ac:dyDescent="0.55000000000000004">
      <c r="A859" s="4"/>
      <c r="B859" s="4"/>
    </row>
    <row r="860" spans="1:2" x14ac:dyDescent="0.55000000000000004">
      <c r="A860" s="4"/>
      <c r="B860" s="4"/>
    </row>
    <row r="861" spans="1:2" x14ac:dyDescent="0.55000000000000004">
      <c r="A861" s="4"/>
      <c r="B861" s="4"/>
    </row>
    <row r="862" spans="1:2" x14ac:dyDescent="0.55000000000000004">
      <c r="A862" s="4"/>
      <c r="B862" s="4"/>
    </row>
    <row r="863" spans="1:2" x14ac:dyDescent="0.55000000000000004">
      <c r="A863" s="4"/>
      <c r="B863" s="4"/>
    </row>
    <row r="864" spans="1:2" x14ac:dyDescent="0.55000000000000004">
      <c r="A864" s="4"/>
      <c r="B864" s="4"/>
    </row>
    <row r="865" spans="1:2" x14ac:dyDescent="0.55000000000000004">
      <c r="A865" s="4"/>
      <c r="B865" s="4"/>
    </row>
    <row r="866" spans="1:2" x14ac:dyDescent="0.55000000000000004">
      <c r="A866" s="4"/>
      <c r="B866" s="4"/>
    </row>
    <row r="867" spans="1:2" x14ac:dyDescent="0.55000000000000004">
      <c r="A867" s="4"/>
      <c r="B867" s="4"/>
    </row>
    <row r="868" spans="1:2" x14ac:dyDescent="0.55000000000000004">
      <c r="A868" s="4"/>
      <c r="B868" s="4"/>
    </row>
    <row r="869" spans="1:2" x14ac:dyDescent="0.55000000000000004">
      <c r="A869" s="4"/>
      <c r="B869" s="4"/>
    </row>
    <row r="870" spans="1:2" x14ac:dyDescent="0.55000000000000004">
      <c r="A870" s="4"/>
      <c r="B870" s="4"/>
    </row>
    <row r="871" spans="1:2" x14ac:dyDescent="0.55000000000000004">
      <c r="A871" s="4"/>
      <c r="B871" s="4"/>
    </row>
    <row r="872" spans="1:2" x14ac:dyDescent="0.55000000000000004">
      <c r="A872" s="4"/>
      <c r="B872" s="4"/>
    </row>
    <row r="873" spans="1:2" x14ac:dyDescent="0.55000000000000004">
      <c r="A873" s="4"/>
      <c r="B873" s="4"/>
    </row>
    <row r="874" spans="1:2" x14ac:dyDescent="0.55000000000000004">
      <c r="A874" s="4"/>
      <c r="B874" s="4"/>
    </row>
    <row r="875" spans="1:2" x14ac:dyDescent="0.55000000000000004">
      <c r="A875" s="4"/>
      <c r="B875" s="4"/>
    </row>
    <row r="876" spans="1:2" x14ac:dyDescent="0.55000000000000004">
      <c r="A876" s="4"/>
      <c r="B876" s="4"/>
    </row>
    <row r="877" spans="1:2" x14ac:dyDescent="0.55000000000000004">
      <c r="A877" s="4"/>
      <c r="B877" s="4"/>
    </row>
    <row r="878" spans="1:2" x14ac:dyDescent="0.55000000000000004">
      <c r="A878" s="4"/>
      <c r="B878" s="4"/>
    </row>
    <row r="879" spans="1:2" x14ac:dyDescent="0.55000000000000004">
      <c r="A879" s="4"/>
      <c r="B879" s="4"/>
    </row>
    <row r="880" spans="1:2" x14ac:dyDescent="0.55000000000000004">
      <c r="A880" s="4"/>
      <c r="B880" s="4"/>
    </row>
    <row r="881" spans="1:2" x14ac:dyDescent="0.55000000000000004">
      <c r="A881" s="4"/>
      <c r="B881" s="4"/>
    </row>
    <row r="882" spans="1:2" x14ac:dyDescent="0.55000000000000004">
      <c r="A882" s="4"/>
      <c r="B882" s="4"/>
    </row>
    <row r="883" spans="1:2" x14ac:dyDescent="0.55000000000000004">
      <c r="A883" s="4"/>
      <c r="B883" s="4"/>
    </row>
    <row r="884" spans="1:2" x14ac:dyDescent="0.55000000000000004">
      <c r="A884" s="4"/>
      <c r="B884" s="4"/>
    </row>
    <row r="885" spans="1:2" x14ac:dyDescent="0.55000000000000004">
      <c r="A885" s="4"/>
      <c r="B885" s="4"/>
    </row>
    <row r="886" spans="1:2" x14ac:dyDescent="0.55000000000000004">
      <c r="A886" s="4"/>
      <c r="B886" s="4"/>
    </row>
    <row r="887" spans="1:2" x14ac:dyDescent="0.55000000000000004">
      <c r="A887" s="4"/>
      <c r="B887" s="4"/>
    </row>
    <row r="888" spans="1:2" x14ac:dyDescent="0.55000000000000004">
      <c r="A888" s="4"/>
      <c r="B888" s="4"/>
    </row>
    <row r="889" spans="1:2" x14ac:dyDescent="0.55000000000000004">
      <c r="A889" s="4"/>
      <c r="B889" s="4"/>
    </row>
    <row r="890" spans="1:2" x14ac:dyDescent="0.55000000000000004">
      <c r="A890" s="4"/>
      <c r="B890" s="4"/>
    </row>
    <row r="891" spans="1:2" x14ac:dyDescent="0.55000000000000004">
      <c r="A891" s="4"/>
      <c r="B891" s="4"/>
    </row>
    <row r="892" spans="1:2" x14ac:dyDescent="0.55000000000000004">
      <c r="A892" s="4"/>
      <c r="B892" s="4"/>
    </row>
    <row r="893" spans="1:2" x14ac:dyDescent="0.55000000000000004">
      <c r="A893" s="4"/>
      <c r="B893" s="4"/>
    </row>
    <row r="894" spans="1:2" x14ac:dyDescent="0.55000000000000004">
      <c r="A894" s="4"/>
      <c r="B894" s="4"/>
    </row>
    <row r="895" spans="1:2" x14ac:dyDescent="0.55000000000000004">
      <c r="A895" s="4"/>
      <c r="B895" s="4"/>
    </row>
    <row r="896" spans="1:2" x14ac:dyDescent="0.55000000000000004">
      <c r="A896" s="4"/>
      <c r="B896" s="4"/>
    </row>
    <row r="897" spans="1:2" x14ac:dyDescent="0.55000000000000004">
      <c r="A897" s="4"/>
      <c r="B897" s="4"/>
    </row>
    <row r="898" spans="1:2" x14ac:dyDescent="0.55000000000000004">
      <c r="A898" s="4"/>
      <c r="B898" s="4"/>
    </row>
    <row r="899" spans="1:2" x14ac:dyDescent="0.55000000000000004">
      <c r="A899" s="4"/>
      <c r="B899" s="4"/>
    </row>
    <row r="900" spans="1:2" x14ac:dyDescent="0.55000000000000004">
      <c r="A900" s="4"/>
      <c r="B900" s="4"/>
    </row>
    <row r="901" spans="1:2" x14ac:dyDescent="0.55000000000000004">
      <c r="A901" s="4"/>
      <c r="B901" s="4"/>
    </row>
    <row r="902" spans="1:2" x14ac:dyDescent="0.55000000000000004">
      <c r="A902" s="4"/>
      <c r="B902" s="4"/>
    </row>
    <row r="903" spans="1:2" x14ac:dyDescent="0.55000000000000004">
      <c r="A903" s="4"/>
      <c r="B903" s="4"/>
    </row>
    <row r="904" spans="1:2" x14ac:dyDescent="0.55000000000000004">
      <c r="A904" s="4"/>
      <c r="B904" s="4"/>
    </row>
    <row r="905" spans="1:2" x14ac:dyDescent="0.55000000000000004">
      <c r="A905" s="4"/>
      <c r="B905" s="4"/>
    </row>
    <row r="906" spans="1:2" x14ac:dyDescent="0.55000000000000004">
      <c r="A906" s="4"/>
      <c r="B906" s="4"/>
    </row>
    <row r="907" spans="1:2" x14ac:dyDescent="0.55000000000000004">
      <c r="A907" s="4"/>
      <c r="B907" s="4"/>
    </row>
    <row r="908" spans="1:2" x14ac:dyDescent="0.55000000000000004">
      <c r="A908" s="4"/>
      <c r="B908" s="4"/>
    </row>
    <row r="909" spans="1:2" x14ac:dyDescent="0.55000000000000004">
      <c r="A909" s="4"/>
      <c r="B909" s="4"/>
    </row>
    <row r="910" spans="1:2" x14ac:dyDescent="0.55000000000000004">
      <c r="A910" s="4"/>
      <c r="B910" s="4"/>
    </row>
    <row r="911" spans="1:2" x14ac:dyDescent="0.55000000000000004">
      <c r="A911" s="4"/>
      <c r="B911" s="4"/>
    </row>
    <row r="912" spans="1:2" x14ac:dyDescent="0.55000000000000004">
      <c r="A912" s="4"/>
      <c r="B912" s="4"/>
    </row>
    <row r="913" spans="1:2" x14ac:dyDescent="0.55000000000000004">
      <c r="A913" s="4"/>
      <c r="B913" s="4"/>
    </row>
    <row r="914" spans="1:2" x14ac:dyDescent="0.55000000000000004">
      <c r="A914" s="4"/>
      <c r="B914" s="4"/>
    </row>
    <row r="915" spans="1:2" x14ac:dyDescent="0.55000000000000004">
      <c r="A915" s="4"/>
      <c r="B915" s="4"/>
    </row>
    <row r="916" spans="1:2" x14ac:dyDescent="0.55000000000000004">
      <c r="A916" s="4"/>
      <c r="B916" s="4"/>
    </row>
    <row r="917" spans="1:2" x14ac:dyDescent="0.55000000000000004">
      <c r="A917" s="4"/>
      <c r="B917" s="4"/>
    </row>
    <row r="918" spans="1:2" x14ac:dyDescent="0.55000000000000004">
      <c r="A918" s="4"/>
      <c r="B918" s="4"/>
    </row>
    <row r="919" spans="1:2" x14ac:dyDescent="0.55000000000000004">
      <c r="A919" s="4"/>
      <c r="B919" s="4"/>
    </row>
    <row r="920" spans="1:2" x14ac:dyDescent="0.55000000000000004">
      <c r="A920" s="4"/>
      <c r="B920" s="4"/>
    </row>
    <row r="921" spans="1:2" x14ac:dyDescent="0.55000000000000004">
      <c r="A921" s="4"/>
      <c r="B921" s="4"/>
    </row>
    <row r="922" spans="1:2" x14ac:dyDescent="0.55000000000000004">
      <c r="A922" s="4"/>
      <c r="B922" s="4"/>
    </row>
    <row r="923" spans="1:2" x14ac:dyDescent="0.55000000000000004">
      <c r="A923" s="4"/>
      <c r="B923" s="4"/>
    </row>
    <row r="924" spans="1:2" x14ac:dyDescent="0.55000000000000004">
      <c r="A924" s="4"/>
      <c r="B924" s="4"/>
    </row>
    <row r="925" spans="1:2" x14ac:dyDescent="0.55000000000000004">
      <c r="A925" s="4"/>
      <c r="B925" s="4"/>
    </row>
    <row r="926" spans="1:2" x14ac:dyDescent="0.55000000000000004">
      <c r="A926" s="4"/>
      <c r="B926" s="4"/>
    </row>
    <row r="927" spans="1:2" x14ac:dyDescent="0.55000000000000004">
      <c r="A927" s="4"/>
      <c r="B927" s="4"/>
    </row>
    <row r="928" spans="1:2" x14ac:dyDescent="0.55000000000000004">
      <c r="A928" s="4"/>
      <c r="B928" s="4"/>
    </row>
    <row r="929" spans="1:2" x14ac:dyDescent="0.55000000000000004">
      <c r="A929" s="4"/>
      <c r="B929" s="4"/>
    </row>
    <row r="930" spans="1:2" x14ac:dyDescent="0.55000000000000004">
      <c r="A930" s="4"/>
      <c r="B930" s="4"/>
    </row>
    <row r="931" spans="1:2" x14ac:dyDescent="0.55000000000000004">
      <c r="A931" s="4"/>
      <c r="B931" s="4"/>
    </row>
    <row r="932" spans="1:2" x14ac:dyDescent="0.55000000000000004">
      <c r="A932" s="4"/>
      <c r="B932" s="4"/>
    </row>
    <row r="933" spans="1:2" x14ac:dyDescent="0.55000000000000004">
      <c r="A933" s="4"/>
      <c r="B933" s="4"/>
    </row>
    <row r="934" spans="1:2" x14ac:dyDescent="0.55000000000000004">
      <c r="A934" s="4"/>
      <c r="B934" s="4"/>
    </row>
    <row r="935" spans="1:2" x14ac:dyDescent="0.55000000000000004">
      <c r="A935" s="4"/>
      <c r="B935" s="4"/>
    </row>
    <row r="936" spans="1:2" x14ac:dyDescent="0.55000000000000004">
      <c r="A936" s="4"/>
      <c r="B936" s="4"/>
    </row>
    <row r="937" spans="1:2" x14ac:dyDescent="0.55000000000000004">
      <c r="A937" s="4"/>
      <c r="B937" s="4"/>
    </row>
    <row r="938" spans="1:2" x14ac:dyDescent="0.55000000000000004">
      <c r="A938" s="4"/>
      <c r="B938" s="4"/>
    </row>
    <row r="939" spans="1:2" x14ac:dyDescent="0.55000000000000004">
      <c r="A939" s="4"/>
      <c r="B939" s="4"/>
    </row>
    <row r="940" spans="1:2" x14ac:dyDescent="0.55000000000000004">
      <c r="A940" s="4"/>
      <c r="B940" s="4"/>
    </row>
    <row r="941" spans="1:2" x14ac:dyDescent="0.55000000000000004">
      <c r="A941" s="4"/>
      <c r="B941" s="4"/>
    </row>
    <row r="942" spans="1:2" x14ac:dyDescent="0.55000000000000004">
      <c r="A942" s="4"/>
      <c r="B942" s="4"/>
    </row>
    <row r="943" spans="1:2" x14ac:dyDescent="0.55000000000000004">
      <c r="A943" s="4"/>
      <c r="B943" s="4"/>
    </row>
    <row r="944" spans="1:2" x14ac:dyDescent="0.55000000000000004">
      <c r="A944" s="4"/>
      <c r="B944" s="4"/>
    </row>
    <row r="945" spans="1:2" x14ac:dyDescent="0.55000000000000004">
      <c r="A945" s="4"/>
      <c r="B945" s="4"/>
    </row>
    <row r="946" spans="1:2" x14ac:dyDescent="0.55000000000000004">
      <c r="A946" s="4"/>
      <c r="B946" s="4"/>
    </row>
    <row r="947" spans="1:2" x14ac:dyDescent="0.55000000000000004">
      <c r="A947" s="4"/>
      <c r="B947" s="4"/>
    </row>
    <row r="948" spans="1:2" x14ac:dyDescent="0.55000000000000004">
      <c r="A948" s="4"/>
      <c r="B948" s="4"/>
    </row>
    <row r="949" spans="1:2" x14ac:dyDescent="0.55000000000000004">
      <c r="A949" s="4"/>
      <c r="B949" s="4"/>
    </row>
    <row r="950" spans="1:2" x14ac:dyDescent="0.55000000000000004">
      <c r="A950" s="4"/>
      <c r="B950" s="4"/>
    </row>
    <row r="951" spans="1:2" x14ac:dyDescent="0.55000000000000004">
      <c r="A951" s="4"/>
      <c r="B951" s="4"/>
    </row>
    <row r="952" spans="1:2" x14ac:dyDescent="0.55000000000000004">
      <c r="A952" s="4"/>
      <c r="B952" s="4"/>
    </row>
    <row r="953" spans="1:2" x14ac:dyDescent="0.55000000000000004">
      <c r="A953" s="4"/>
      <c r="B953" s="4"/>
    </row>
    <row r="954" spans="1:2" x14ac:dyDescent="0.55000000000000004">
      <c r="A954" s="4"/>
      <c r="B954" s="4"/>
    </row>
    <row r="955" spans="1:2" x14ac:dyDescent="0.55000000000000004">
      <c r="A955" s="4"/>
      <c r="B955" s="4"/>
    </row>
    <row r="956" spans="1:2" x14ac:dyDescent="0.55000000000000004">
      <c r="A956" s="4"/>
      <c r="B956" s="4"/>
    </row>
    <row r="957" spans="1:2" x14ac:dyDescent="0.55000000000000004">
      <c r="A957" s="4"/>
      <c r="B957" s="4"/>
    </row>
    <row r="958" spans="1:2" x14ac:dyDescent="0.55000000000000004">
      <c r="A958" s="4"/>
      <c r="B958" s="4"/>
    </row>
    <row r="959" spans="1:2" x14ac:dyDescent="0.55000000000000004">
      <c r="A959" s="4"/>
      <c r="B959" s="4"/>
    </row>
    <row r="960" spans="1:2" x14ac:dyDescent="0.55000000000000004">
      <c r="A960" s="4"/>
      <c r="B960" s="4"/>
    </row>
    <row r="961" spans="1:2" x14ac:dyDescent="0.55000000000000004">
      <c r="A961" s="4"/>
      <c r="B961" s="4"/>
    </row>
    <row r="962" spans="1:2" x14ac:dyDescent="0.55000000000000004">
      <c r="A962" s="4"/>
      <c r="B962" s="4"/>
    </row>
    <row r="963" spans="1:2" x14ac:dyDescent="0.55000000000000004">
      <c r="A963" s="4"/>
      <c r="B963" s="4"/>
    </row>
    <row r="964" spans="1:2" x14ac:dyDescent="0.55000000000000004">
      <c r="A964" s="4"/>
      <c r="B964" s="4"/>
    </row>
    <row r="965" spans="1:2" x14ac:dyDescent="0.55000000000000004">
      <c r="A965" s="4"/>
      <c r="B965" s="4"/>
    </row>
    <row r="966" spans="1:2" x14ac:dyDescent="0.55000000000000004">
      <c r="A966" s="4"/>
      <c r="B966" s="4"/>
    </row>
    <row r="967" spans="1:2" x14ac:dyDescent="0.55000000000000004">
      <c r="A967" s="4"/>
      <c r="B967" s="4"/>
    </row>
    <row r="968" spans="1:2" x14ac:dyDescent="0.55000000000000004">
      <c r="A968" s="4"/>
      <c r="B968" s="4"/>
    </row>
    <row r="969" spans="1:2" x14ac:dyDescent="0.55000000000000004">
      <c r="A969" s="4"/>
      <c r="B969" s="4"/>
    </row>
    <row r="970" spans="1:2" x14ac:dyDescent="0.55000000000000004">
      <c r="A970" s="4"/>
      <c r="B970" s="4"/>
    </row>
    <row r="971" spans="1:2" x14ac:dyDescent="0.55000000000000004">
      <c r="A971" s="4"/>
      <c r="B971" s="4"/>
    </row>
    <row r="972" spans="1:2" x14ac:dyDescent="0.55000000000000004">
      <c r="A972" s="4"/>
      <c r="B972" s="4"/>
    </row>
    <row r="973" spans="1:2" x14ac:dyDescent="0.55000000000000004">
      <c r="A973" s="4"/>
      <c r="B973" s="4"/>
    </row>
    <row r="974" spans="1:2" x14ac:dyDescent="0.55000000000000004">
      <c r="A974" s="4"/>
      <c r="B974" s="4"/>
    </row>
    <row r="975" spans="1:2" x14ac:dyDescent="0.55000000000000004">
      <c r="A975" s="4"/>
      <c r="B975" s="4"/>
    </row>
    <row r="976" spans="1:2" x14ac:dyDescent="0.55000000000000004">
      <c r="A976" s="4"/>
      <c r="B976" s="4"/>
    </row>
    <row r="977" spans="1:2" x14ac:dyDescent="0.55000000000000004">
      <c r="A977" s="4"/>
      <c r="B977" s="4"/>
    </row>
    <row r="978" spans="1:2" x14ac:dyDescent="0.55000000000000004">
      <c r="A978" s="4"/>
      <c r="B978" s="4"/>
    </row>
    <row r="979" spans="1:2" x14ac:dyDescent="0.55000000000000004">
      <c r="A979" s="4"/>
      <c r="B979" s="4"/>
    </row>
    <row r="980" spans="1:2" x14ac:dyDescent="0.55000000000000004">
      <c r="A980" s="4"/>
      <c r="B980" s="4"/>
    </row>
    <row r="981" spans="1:2" x14ac:dyDescent="0.55000000000000004">
      <c r="A981" s="4"/>
      <c r="B981" s="4"/>
    </row>
    <row r="982" spans="1:2" x14ac:dyDescent="0.55000000000000004">
      <c r="A982" s="4"/>
      <c r="B982" s="4"/>
    </row>
    <row r="983" spans="1:2" x14ac:dyDescent="0.55000000000000004">
      <c r="A983" s="4"/>
      <c r="B983" s="4"/>
    </row>
    <row r="984" spans="1:2" x14ac:dyDescent="0.55000000000000004">
      <c r="A984" s="4"/>
      <c r="B984" s="4"/>
    </row>
    <row r="985" spans="1:2" x14ac:dyDescent="0.55000000000000004">
      <c r="A985" s="4"/>
      <c r="B985" s="4"/>
    </row>
    <row r="986" spans="1:2" x14ac:dyDescent="0.55000000000000004">
      <c r="A986" s="4"/>
      <c r="B986" s="4"/>
    </row>
    <row r="987" spans="1:2" x14ac:dyDescent="0.55000000000000004">
      <c r="A987" s="4"/>
      <c r="B987" s="4"/>
    </row>
    <row r="988" spans="1:2" x14ac:dyDescent="0.55000000000000004">
      <c r="A988" s="4"/>
      <c r="B988" s="4"/>
    </row>
    <row r="989" spans="1:2" x14ac:dyDescent="0.55000000000000004">
      <c r="A989" s="4"/>
      <c r="B989" s="4"/>
    </row>
    <row r="990" spans="1:2" x14ac:dyDescent="0.55000000000000004">
      <c r="A990" s="4"/>
      <c r="B990" s="4"/>
    </row>
    <row r="991" spans="1:2" x14ac:dyDescent="0.55000000000000004">
      <c r="A991" s="4"/>
      <c r="B991" s="4"/>
    </row>
    <row r="992" spans="1:2" x14ac:dyDescent="0.55000000000000004">
      <c r="A992" s="4"/>
      <c r="B992" s="4"/>
    </row>
    <row r="993" spans="1:2" x14ac:dyDescent="0.55000000000000004">
      <c r="A993" s="4"/>
      <c r="B993" s="4"/>
    </row>
    <row r="994" spans="1:2" x14ac:dyDescent="0.55000000000000004">
      <c r="A994" s="4"/>
      <c r="B994" s="4"/>
    </row>
    <row r="995" spans="1:2" x14ac:dyDescent="0.55000000000000004">
      <c r="A995" s="4"/>
      <c r="B995" s="4"/>
    </row>
    <row r="996" spans="1:2" x14ac:dyDescent="0.55000000000000004">
      <c r="A996" s="4"/>
      <c r="B996" s="4"/>
    </row>
    <row r="997" spans="1:2" x14ac:dyDescent="0.55000000000000004">
      <c r="A997" s="4"/>
      <c r="B997" s="4"/>
    </row>
    <row r="998" spans="1:2" x14ac:dyDescent="0.55000000000000004">
      <c r="A998" s="4"/>
      <c r="B998" s="4"/>
    </row>
    <row r="999" spans="1:2" x14ac:dyDescent="0.55000000000000004">
      <c r="A999" s="4"/>
      <c r="B999" s="4"/>
    </row>
    <row r="1000" spans="1:2" x14ac:dyDescent="0.55000000000000004">
      <c r="A1000" s="4"/>
      <c r="B1000" s="4"/>
    </row>
    <row r="1001" spans="1:2" x14ac:dyDescent="0.55000000000000004">
      <c r="A1001" s="4"/>
      <c r="B1001" s="4"/>
    </row>
    <row r="1002" spans="1:2" x14ac:dyDescent="0.55000000000000004">
      <c r="A1002" s="4"/>
      <c r="B1002" s="4"/>
    </row>
    <row r="1003" spans="1:2" x14ac:dyDescent="0.55000000000000004">
      <c r="A1003" s="4"/>
      <c r="B1003" s="4"/>
    </row>
    <row r="1004" spans="1:2" x14ac:dyDescent="0.55000000000000004">
      <c r="A1004" s="4"/>
      <c r="B1004" s="4"/>
    </row>
    <row r="1005" spans="1:2" x14ac:dyDescent="0.55000000000000004">
      <c r="A1005" s="4"/>
      <c r="B1005" s="4"/>
    </row>
    <row r="1006" spans="1:2" x14ac:dyDescent="0.55000000000000004">
      <c r="A1006" s="4"/>
      <c r="B1006" s="4"/>
    </row>
    <row r="1007" spans="1:2" x14ac:dyDescent="0.55000000000000004">
      <c r="A1007" s="4"/>
      <c r="B1007" s="4"/>
    </row>
    <row r="1008" spans="1:2" x14ac:dyDescent="0.55000000000000004">
      <c r="A1008" s="4"/>
      <c r="B1008" s="4"/>
    </row>
    <row r="1009" spans="1:2" x14ac:dyDescent="0.55000000000000004">
      <c r="A1009" s="29"/>
      <c r="B1009" s="4"/>
    </row>
    <row r="1010" spans="1:2" x14ac:dyDescent="0.55000000000000004">
      <c r="A1010" s="29"/>
      <c r="B1010" s="4"/>
    </row>
    <row r="1011" spans="1:2" x14ac:dyDescent="0.55000000000000004">
      <c r="A1011" s="4"/>
      <c r="B1011" s="4"/>
    </row>
    <row r="1012" spans="1:2" x14ac:dyDescent="0.55000000000000004">
      <c r="A1012" s="4"/>
      <c r="B1012" s="4"/>
    </row>
    <row r="1013" spans="1:2" x14ac:dyDescent="0.55000000000000004">
      <c r="A1013" s="4"/>
      <c r="B1013" s="4"/>
    </row>
    <row r="1014" spans="1:2" x14ac:dyDescent="0.55000000000000004">
      <c r="A1014" s="4"/>
      <c r="B1014" s="4"/>
    </row>
    <row r="1015" spans="1:2" x14ac:dyDescent="0.55000000000000004">
      <c r="A1015" s="4"/>
      <c r="B1015" s="4"/>
    </row>
    <row r="1016" spans="1:2" x14ac:dyDescent="0.55000000000000004">
      <c r="A1016" s="4"/>
      <c r="B1016" s="4"/>
    </row>
    <row r="1017" spans="1:2" x14ac:dyDescent="0.55000000000000004">
      <c r="A1017" s="4"/>
      <c r="B1017" s="4"/>
    </row>
    <row r="1018" spans="1:2" x14ac:dyDescent="0.55000000000000004">
      <c r="A1018" s="4"/>
      <c r="B1018" s="4"/>
    </row>
    <row r="1019" spans="1:2" x14ac:dyDescent="0.55000000000000004">
      <c r="A1019" s="4"/>
      <c r="B1019" s="4"/>
    </row>
    <row r="1020" spans="1:2" x14ac:dyDescent="0.55000000000000004">
      <c r="A1020" s="4"/>
      <c r="B1020" s="4"/>
    </row>
    <row r="1021" spans="1:2" x14ac:dyDescent="0.55000000000000004">
      <c r="A1021" s="4"/>
      <c r="B1021" s="4"/>
    </row>
    <row r="1022" spans="1:2" x14ac:dyDescent="0.55000000000000004">
      <c r="A1022" s="4"/>
      <c r="B1022" s="4"/>
    </row>
    <row r="1023" spans="1:2" x14ac:dyDescent="0.55000000000000004">
      <c r="A1023" s="4"/>
      <c r="B1023" s="4"/>
    </row>
    <row r="1024" spans="1:2" x14ac:dyDescent="0.55000000000000004">
      <c r="A1024" s="4"/>
      <c r="B1024" s="4"/>
    </row>
    <row r="1025" spans="1:2" x14ac:dyDescent="0.55000000000000004">
      <c r="A1025" s="4"/>
      <c r="B1025" s="4"/>
    </row>
    <row r="1026" spans="1:2" x14ac:dyDescent="0.55000000000000004">
      <c r="A1026" s="4"/>
      <c r="B1026" s="4"/>
    </row>
    <row r="1027" spans="1:2" x14ac:dyDescent="0.55000000000000004">
      <c r="A1027" s="4"/>
      <c r="B1027" s="4"/>
    </row>
    <row r="1028" spans="1:2" x14ac:dyDescent="0.55000000000000004">
      <c r="A1028" s="4"/>
      <c r="B1028" s="4"/>
    </row>
    <row r="1029" spans="1:2" x14ac:dyDescent="0.55000000000000004">
      <c r="A1029" s="4"/>
      <c r="B1029" s="4"/>
    </row>
    <row r="1030" spans="1:2" x14ac:dyDescent="0.55000000000000004">
      <c r="A1030" s="4"/>
      <c r="B1030" s="4"/>
    </row>
    <row r="1031" spans="1:2" x14ac:dyDescent="0.55000000000000004">
      <c r="A1031" s="4"/>
      <c r="B1031" s="4"/>
    </row>
    <row r="1032" spans="1:2" x14ac:dyDescent="0.55000000000000004">
      <c r="A1032" s="4"/>
      <c r="B1032" s="4"/>
    </row>
    <row r="1033" spans="1:2" x14ac:dyDescent="0.55000000000000004">
      <c r="A1033" s="4"/>
      <c r="B1033" s="4"/>
    </row>
    <row r="1034" spans="1:2" x14ac:dyDescent="0.55000000000000004">
      <c r="A1034" s="4"/>
      <c r="B1034" s="4"/>
    </row>
    <row r="1035" spans="1:2" x14ac:dyDescent="0.55000000000000004">
      <c r="A1035" s="4"/>
      <c r="B1035" s="4"/>
    </row>
    <row r="1036" spans="1:2" x14ac:dyDescent="0.55000000000000004">
      <c r="A1036" s="4"/>
      <c r="B1036" s="4"/>
    </row>
    <row r="1037" spans="1:2" x14ac:dyDescent="0.55000000000000004">
      <c r="A1037" s="4"/>
      <c r="B1037" s="4"/>
    </row>
    <row r="1038" spans="1:2" x14ac:dyDescent="0.55000000000000004">
      <c r="A1038" s="4"/>
      <c r="B1038" s="4"/>
    </row>
    <row r="1039" spans="1:2" x14ac:dyDescent="0.55000000000000004">
      <c r="A1039" s="4"/>
      <c r="B1039" s="4"/>
    </row>
    <row r="1040" spans="1:2" x14ac:dyDescent="0.55000000000000004">
      <c r="A1040" s="4"/>
      <c r="B1040" s="4"/>
    </row>
    <row r="1041" spans="1:2" x14ac:dyDescent="0.55000000000000004">
      <c r="A1041" s="4"/>
      <c r="B1041" s="4"/>
    </row>
    <row r="1042" spans="1:2" x14ac:dyDescent="0.55000000000000004">
      <c r="A1042" s="4"/>
      <c r="B1042" s="4"/>
    </row>
    <row r="1043" spans="1:2" x14ac:dyDescent="0.55000000000000004">
      <c r="A1043" s="4"/>
      <c r="B1043" s="4"/>
    </row>
    <row r="1044" spans="1:2" x14ac:dyDescent="0.55000000000000004">
      <c r="A1044" s="4"/>
      <c r="B1044" s="4"/>
    </row>
    <row r="1045" spans="1:2" x14ac:dyDescent="0.55000000000000004">
      <c r="A1045" s="4"/>
      <c r="B1045" s="4"/>
    </row>
    <row r="1046" spans="1:2" x14ac:dyDescent="0.55000000000000004">
      <c r="A1046" s="4"/>
      <c r="B1046" s="4"/>
    </row>
    <row r="1047" spans="1:2" x14ac:dyDescent="0.55000000000000004">
      <c r="A1047" s="4"/>
      <c r="B1047" s="4"/>
    </row>
    <row r="1048" spans="1:2" x14ac:dyDescent="0.55000000000000004">
      <c r="A1048" s="4"/>
      <c r="B1048" s="4"/>
    </row>
    <row r="1049" spans="1:2" x14ac:dyDescent="0.55000000000000004">
      <c r="A1049" s="4"/>
      <c r="B1049" s="4"/>
    </row>
    <row r="1050" spans="1:2" x14ac:dyDescent="0.55000000000000004">
      <c r="A1050" s="4"/>
      <c r="B1050" s="4"/>
    </row>
    <row r="1051" spans="1:2" x14ac:dyDescent="0.55000000000000004">
      <c r="A1051" s="4"/>
      <c r="B1051" s="4"/>
    </row>
    <row r="1052" spans="1:2" x14ac:dyDescent="0.55000000000000004">
      <c r="A1052" s="4"/>
      <c r="B1052" s="4"/>
    </row>
    <row r="1053" spans="1:2" x14ac:dyDescent="0.55000000000000004">
      <c r="A1053" s="4"/>
      <c r="B1053" s="4"/>
    </row>
    <row r="1054" spans="1:2" x14ac:dyDescent="0.55000000000000004">
      <c r="A1054" s="4"/>
      <c r="B1054" s="4"/>
    </row>
    <row r="1055" spans="1:2" x14ac:dyDescent="0.55000000000000004">
      <c r="A1055" s="4"/>
      <c r="B1055" s="4"/>
    </row>
    <row r="1056" spans="1:2" x14ac:dyDescent="0.55000000000000004">
      <c r="A1056" s="4"/>
      <c r="B1056" s="4"/>
    </row>
    <row r="1057" spans="1:2" x14ac:dyDescent="0.55000000000000004">
      <c r="A1057" s="4"/>
      <c r="B1057" s="4"/>
    </row>
    <row r="1058" spans="1:2" x14ac:dyDescent="0.55000000000000004">
      <c r="A1058" s="4"/>
      <c r="B1058" s="4"/>
    </row>
    <row r="1059" spans="1:2" x14ac:dyDescent="0.55000000000000004">
      <c r="A1059" s="4"/>
      <c r="B1059" s="4"/>
    </row>
    <row r="1060" spans="1:2" x14ac:dyDescent="0.55000000000000004">
      <c r="A1060" s="4"/>
      <c r="B1060" s="4"/>
    </row>
    <row r="1061" spans="1:2" x14ac:dyDescent="0.55000000000000004">
      <c r="A1061" s="4"/>
      <c r="B1061" s="4"/>
    </row>
    <row r="1062" spans="1:2" x14ac:dyDescent="0.55000000000000004">
      <c r="A1062" s="4"/>
      <c r="B1062" s="4"/>
    </row>
    <row r="1063" spans="1:2" x14ac:dyDescent="0.55000000000000004">
      <c r="A1063" s="4"/>
      <c r="B1063" s="4"/>
    </row>
    <row r="1064" spans="1:2" x14ac:dyDescent="0.55000000000000004">
      <c r="A1064" s="4"/>
      <c r="B1064" s="4"/>
    </row>
    <row r="1065" spans="1:2" x14ac:dyDescent="0.55000000000000004">
      <c r="A1065" s="4"/>
      <c r="B1065" s="4"/>
    </row>
    <row r="1066" spans="1:2" x14ac:dyDescent="0.55000000000000004">
      <c r="A1066" s="4"/>
      <c r="B1066" s="4"/>
    </row>
    <row r="1067" spans="1:2" x14ac:dyDescent="0.55000000000000004">
      <c r="A1067" s="4"/>
      <c r="B1067" s="4"/>
    </row>
    <row r="1068" spans="1:2" x14ac:dyDescent="0.55000000000000004">
      <c r="A1068" s="4"/>
      <c r="B1068" s="4"/>
    </row>
    <row r="1069" spans="1:2" x14ac:dyDescent="0.55000000000000004">
      <c r="A1069" s="4"/>
      <c r="B1069" s="4"/>
    </row>
    <row r="1070" spans="1:2" x14ac:dyDescent="0.55000000000000004">
      <c r="A1070" s="4"/>
      <c r="B1070" s="4"/>
    </row>
    <row r="1071" spans="1:2" x14ac:dyDescent="0.55000000000000004">
      <c r="A1071" s="4"/>
      <c r="B1071" s="4"/>
    </row>
    <row r="1072" spans="1:2" x14ac:dyDescent="0.55000000000000004">
      <c r="A1072" s="4"/>
      <c r="B1072" s="4"/>
    </row>
    <row r="1073" spans="1:2" x14ac:dyDescent="0.55000000000000004">
      <c r="A1073" s="4"/>
      <c r="B1073" s="4"/>
    </row>
    <row r="1074" spans="1:2" x14ac:dyDescent="0.55000000000000004">
      <c r="A1074" s="4"/>
      <c r="B1074" s="4"/>
    </row>
    <row r="1075" spans="1:2" x14ac:dyDescent="0.55000000000000004">
      <c r="A1075" s="4"/>
      <c r="B1075" s="4"/>
    </row>
    <row r="1076" spans="1:2" x14ac:dyDescent="0.55000000000000004">
      <c r="A1076" s="4"/>
      <c r="B1076" s="4"/>
    </row>
    <row r="1077" spans="1:2" x14ac:dyDescent="0.55000000000000004">
      <c r="A1077" s="4"/>
      <c r="B1077" s="4"/>
    </row>
    <row r="1078" spans="1:2" x14ac:dyDescent="0.55000000000000004">
      <c r="A1078" s="4"/>
      <c r="B1078" s="4"/>
    </row>
    <row r="1079" spans="1:2" x14ac:dyDescent="0.55000000000000004">
      <c r="A1079" s="4"/>
      <c r="B1079" s="4"/>
    </row>
    <row r="1080" spans="1:2" x14ac:dyDescent="0.55000000000000004">
      <c r="A1080" s="4"/>
      <c r="B1080" s="4"/>
    </row>
    <row r="1081" spans="1:2" x14ac:dyDescent="0.55000000000000004">
      <c r="A1081" s="4"/>
      <c r="B1081" s="4"/>
    </row>
    <row r="1082" spans="1:2" x14ac:dyDescent="0.55000000000000004">
      <c r="A1082" s="4"/>
      <c r="B1082" s="4"/>
    </row>
    <row r="1083" spans="1:2" x14ac:dyDescent="0.55000000000000004">
      <c r="A1083" s="4"/>
      <c r="B1083" s="4"/>
    </row>
    <row r="1084" spans="1:2" x14ac:dyDescent="0.55000000000000004">
      <c r="A1084" s="4"/>
      <c r="B1084" s="4"/>
    </row>
    <row r="1085" spans="1:2" x14ac:dyDescent="0.55000000000000004">
      <c r="A1085" s="4"/>
      <c r="B1085" s="4"/>
    </row>
    <row r="1086" spans="1:2" x14ac:dyDescent="0.55000000000000004">
      <c r="A1086" s="4"/>
      <c r="B1086" s="4"/>
    </row>
    <row r="1087" spans="1:2" x14ac:dyDescent="0.55000000000000004">
      <c r="A1087" s="4"/>
      <c r="B1087" s="4"/>
    </row>
    <row r="1088" spans="1:2" x14ac:dyDescent="0.55000000000000004">
      <c r="A1088" s="4"/>
      <c r="B1088" s="4"/>
    </row>
    <row r="1089" spans="1:2" x14ac:dyDescent="0.55000000000000004">
      <c r="A1089" s="4"/>
      <c r="B1089" s="4"/>
    </row>
    <row r="1090" spans="1:2" x14ac:dyDescent="0.55000000000000004">
      <c r="A1090" s="4"/>
      <c r="B1090" s="4"/>
    </row>
    <row r="1091" spans="1:2" x14ac:dyDescent="0.55000000000000004">
      <c r="A1091" s="4"/>
      <c r="B1091" s="4"/>
    </row>
    <row r="1092" spans="1:2" x14ac:dyDescent="0.55000000000000004">
      <c r="A1092" s="4"/>
      <c r="B1092" s="4"/>
    </row>
    <row r="1093" spans="1:2" x14ac:dyDescent="0.55000000000000004">
      <c r="A1093" s="4"/>
      <c r="B1093" s="4"/>
    </row>
    <row r="1094" spans="1:2" x14ac:dyDescent="0.55000000000000004">
      <c r="A1094" s="4"/>
      <c r="B1094" s="4"/>
    </row>
    <row r="1095" spans="1:2" x14ac:dyDescent="0.55000000000000004">
      <c r="A1095" s="4"/>
      <c r="B1095" s="4"/>
    </row>
    <row r="1096" spans="1:2" x14ac:dyDescent="0.55000000000000004">
      <c r="A1096" s="4"/>
      <c r="B1096" s="4"/>
    </row>
    <row r="1097" spans="1:2" x14ac:dyDescent="0.55000000000000004">
      <c r="A1097" s="4"/>
      <c r="B1097" s="4"/>
    </row>
    <row r="1098" spans="1:2" x14ac:dyDescent="0.55000000000000004">
      <c r="A1098" s="4"/>
      <c r="B1098" s="4"/>
    </row>
    <row r="1099" spans="1:2" x14ac:dyDescent="0.55000000000000004">
      <c r="A1099" s="4"/>
      <c r="B1099" s="4"/>
    </row>
    <row r="1100" spans="1:2" x14ac:dyDescent="0.55000000000000004">
      <c r="A1100" s="4"/>
      <c r="B1100" s="4"/>
    </row>
    <row r="1101" spans="1:2" x14ac:dyDescent="0.55000000000000004">
      <c r="A1101" s="4"/>
      <c r="B1101" s="4"/>
    </row>
    <row r="1102" spans="1:2" x14ac:dyDescent="0.55000000000000004">
      <c r="A1102" s="4"/>
      <c r="B1102" s="4"/>
    </row>
    <row r="1103" spans="1:2" x14ac:dyDescent="0.55000000000000004">
      <c r="A1103" s="4"/>
      <c r="B1103" s="4"/>
    </row>
    <row r="1104" spans="1:2" x14ac:dyDescent="0.55000000000000004">
      <c r="A1104" s="4"/>
      <c r="B1104" s="4"/>
    </row>
    <row r="1105" spans="1:2" x14ac:dyDescent="0.55000000000000004">
      <c r="A1105" s="4"/>
      <c r="B1105" s="4"/>
    </row>
    <row r="1106" spans="1:2" x14ac:dyDescent="0.55000000000000004">
      <c r="A1106" s="4"/>
      <c r="B1106" s="4"/>
    </row>
    <row r="1107" spans="1:2" x14ac:dyDescent="0.55000000000000004">
      <c r="A1107" s="4"/>
      <c r="B1107" s="4"/>
    </row>
    <row r="1108" spans="1:2" x14ac:dyDescent="0.55000000000000004">
      <c r="A1108" s="4"/>
      <c r="B1108" s="4"/>
    </row>
    <row r="1109" spans="1:2" x14ac:dyDescent="0.55000000000000004">
      <c r="A1109" s="4"/>
      <c r="B1109" s="4"/>
    </row>
    <row r="1110" spans="1:2" x14ac:dyDescent="0.55000000000000004">
      <c r="A1110" s="4"/>
      <c r="B1110" s="4"/>
    </row>
    <row r="1111" spans="1:2" x14ac:dyDescent="0.55000000000000004">
      <c r="A1111" s="4"/>
      <c r="B1111" s="4"/>
    </row>
    <row r="1112" spans="1:2" x14ac:dyDescent="0.55000000000000004">
      <c r="A1112" s="4"/>
      <c r="B1112" s="4"/>
    </row>
    <row r="1113" spans="1:2" x14ac:dyDescent="0.55000000000000004">
      <c r="A1113" s="4"/>
      <c r="B1113" s="4"/>
    </row>
    <row r="1114" spans="1:2" x14ac:dyDescent="0.55000000000000004">
      <c r="A1114" s="4"/>
      <c r="B1114" s="4"/>
    </row>
    <row r="1115" spans="1:2" x14ac:dyDescent="0.55000000000000004">
      <c r="A1115" s="4"/>
      <c r="B1115" s="4"/>
    </row>
    <row r="1116" spans="1:2" x14ac:dyDescent="0.55000000000000004">
      <c r="A1116" s="4"/>
      <c r="B1116" s="4"/>
    </row>
    <row r="1117" spans="1:2" x14ac:dyDescent="0.55000000000000004">
      <c r="A1117" s="4"/>
      <c r="B1117" s="4"/>
    </row>
    <row r="1118" spans="1:2" x14ac:dyDescent="0.55000000000000004">
      <c r="A1118" s="4"/>
      <c r="B1118" s="4"/>
    </row>
    <row r="1119" spans="1:2" x14ac:dyDescent="0.55000000000000004">
      <c r="A1119" s="4"/>
      <c r="B1119" s="4"/>
    </row>
    <row r="1120" spans="1:2" x14ac:dyDescent="0.55000000000000004">
      <c r="A1120" s="4"/>
      <c r="B1120" s="4"/>
    </row>
    <row r="1121" spans="1:2" x14ac:dyDescent="0.55000000000000004">
      <c r="A1121" s="4"/>
      <c r="B1121" s="4"/>
    </row>
    <row r="1122" spans="1:2" x14ac:dyDescent="0.55000000000000004">
      <c r="A1122" s="4"/>
      <c r="B1122" s="4"/>
    </row>
    <row r="1123" spans="1:2" x14ac:dyDescent="0.55000000000000004">
      <c r="A1123" s="4"/>
      <c r="B1123" s="4"/>
    </row>
    <row r="1124" spans="1:2" x14ac:dyDescent="0.55000000000000004">
      <c r="A1124" s="4"/>
      <c r="B1124" s="4"/>
    </row>
    <row r="1125" spans="1:2" x14ac:dyDescent="0.55000000000000004">
      <c r="A1125" s="4"/>
      <c r="B1125" s="4"/>
    </row>
    <row r="1126" spans="1:2" x14ac:dyDescent="0.55000000000000004">
      <c r="A1126" s="4"/>
      <c r="B1126" s="4"/>
    </row>
    <row r="1127" spans="1:2" x14ac:dyDescent="0.55000000000000004">
      <c r="A1127" s="4"/>
      <c r="B1127" s="4"/>
    </row>
    <row r="1128" spans="1:2" x14ac:dyDescent="0.55000000000000004">
      <c r="A1128" s="4"/>
      <c r="B1128" s="4"/>
    </row>
    <row r="1129" spans="1:2" x14ac:dyDescent="0.55000000000000004">
      <c r="A1129" s="4"/>
      <c r="B1129" s="4"/>
    </row>
    <row r="1130" spans="1:2" x14ac:dyDescent="0.55000000000000004">
      <c r="A1130" s="4"/>
      <c r="B1130" s="4"/>
    </row>
    <row r="1131" spans="1:2" x14ac:dyDescent="0.55000000000000004">
      <c r="A1131" s="4"/>
      <c r="B1131" s="4"/>
    </row>
    <row r="1132" spans="1:2" x14ac:dyDescent="0.55000000000000004">
      <c r="A1132" s="4"/>
      <c r="B1132" s="4"/>
    </row>
    <row r="1133" spans="1:2" x14ac:dyDescent="0.55000000000000004">
      <c r="A1133" s="4"/>
      <c r="B1133" s="4"/>
    </row>
    <row r="1134" spans="1:2" x14ac:dyDescent="0.55000000000000004">
      <c r="A1134" s="4"/>
      <c r="B1134" s="4"/>
    </row>
    <row r="1135" spans="1:2" x14ac:dyDescent="0.55000000000000004">
      <c r="A1135" s="4"/>
      <c r="B1135" s="4"/>
    </row>
    <row r="1136" spans="1:2" x14ac:dyDescent="0.55000000000000004">
      <c r="A1136" s="4"/>
      <c r="B1136" s="4"/>
    </row>
    <row r="1137" spans="1:2" x14ac:dyDescent="0.55000000000000004">
      <c r="A1137" s="4"/>
      <c r="B1137" s="4"/>
    </row>
    <row r="1138" spans="1:2" x14ac:dyDescent="0.55000000000000004">
      <c r="A1138" s="4"/>
      <c r="B1138" s="4"/>
    </row>
    <row r="1139" spans="1:2" x14ac:dyDescent="0.55000000000000004">
      <c r="A1139" s="4"/>
      <c r="B1139" s="4"/>
    </row>
    <row r="1140" spans="1:2" x14ac:dyDescent="0.55000000000000004">
      <c r="A1140" s="4"/>
      <c r="B1140" s="4"/>
    </row>
    <row r="1141" spans="1:2" x14ac:dyDescent="0.55000000000000004">
      <c r="A1141" s="4"/>
      <c r="B1141" s="4"/>
    </row>
    <row r="1142" spans="1:2" x14ac:dyDescent="0.55000000000000004">
      <c r="A1142" s="4"/>
      <c r="B1142" s="4"/>
    </row>
    <row r="1143" spans="1:2" x14ac:dyDescent="0.55000000000000004">
      <c r="A1143" s="4"/>
      <c r="B1143" s="4"/>
    </row>
    <row r="1144" spans="1:2" x14ac:dyDescent="0.55000000000000004">
      <c r="A1144" s="4"/>
      <c r="B1144" s="4"/>
    </row>
    <row r="1145" spans="1:2" x14ac:dyDescent="0.55000000000000004">
      <c r="A1145" s="4"/>
      <c r="B1145" s="4"/>
    </row>
    <row r="1146" spans="1:2" x14ac:dyDescent="0.55000000000000004">
      <c r="A1146" s="4"/>
      <c r="B1146" s="4"/>
    </row>
    <row r="1147" spans="1:2" x14ac:dyDescent="0.55000000000000004">
      <c r="A1147" s="4"/>
      <c r="B1147" s="4"/>
    </row>
    <row r="1148" spans="1:2" x14ac:dyDescent="0.55000000000000004">
      <c r="A1148" s="4"/>
      <c r="B1148" s="4"/>
    </row>
    <row r="1149" spans="1:2" x14ac:dyDescent="0.55000000000000004">
      <c r="A1149" s="4"/>
      <c r="B1149" s="4"/>
    </row>
    <row r="1150" spans="1:2" x14ac:dyDescent="0.55000000000000004">
      <c r="A1150" s="4"/>
      <c r="B1150" s="4"/>
    </row>
    <row r="1151" spans="1:2" x14ac:dyDescent="0.55000000000000004">
      <c r="A1151" s="4"/>
      <c r="B1151" s="4"/>
    </row>
    <row r="1152" spans="1:2" x14ac:dyDescent="0.55000000000000004">
      <c r="A1152" s="4"/>
      <c r="B1152" s="4"/>
    </row>
    <row r="1153" spans="1:2" x14ac:dyDescent="0.55000000000000004">
      <c r="A1153" s="4"/>
      <c r="B1153" s="4"/>
    </row>
    <row r="1154" spans="1:2" x14ac:dyDescent="0.55000000000000004">
      <c r="A1154" s="4"/>
      <c r="B1154" s="4"/>
    </row>
    <row r="1155" spans="1:2" x14ac:dyDescent="0.55000000000000004">
      <c r="A1155" s="4"/>
      <c r="B1155" s="4"/>
    </row>
    <row r="1156" spans="1:2" x14ac:dyDescent="0.55000000000000004">
      <c r="A1156" s="4"/>
      <c r="B1156" s="4"/>
    </row>
    <row r="1157" spans="1:2" x14ac:dyDescent="0.55000000000000004">
      <c r="A1157" s="4"/>
      <c r="B1157" s="4"/>
    </row>
    <row r="1158" spans="1:2" x14ac:dyDescent="0.55000000000000004">
      <c r="A1158" s="4"/>
      <c r="B1158" s="4"/>
    </row>
    <row r="1159" spans="1:2" x14ac:dyDescent="0.55000000000000004">
      <c r="A1159" s="4"/>
      <c r="B1159" s="4"/>
    </row>
    <row r="1160" spans="1:2" x14ac:dyDescent="0.55000000000000004">
      <c r="A1160" s="4"/>
      <c r="B1160" s="4"/>
    </row>
    <row r="1161" spans="1:2" x14ac:dyDescent="0.55000000000000004">
      <c r="A1161" s="4"/>
      <c r="B1161" s="4"/>
    </row>
    <row r="1162" spans="1:2" x14ac:dyDescent="0.55000000000000004">
      <c r="A1162" s="4"/>
      <c r="B1162" s="4"/>
    </row>
    <row r="1163" spans="1:2" x14ac:dyDescent="0.55000000000000004">
      <c r="A1163" s="4"/>
      <c r="B1163" s="4"/>
    </row>
    <row r="1164" spans="1:2" x14ac:dyDescent="0.55000000000000004">
      <c r="A1164" s="4"/>
      <c r="B1164" s="4"/>
    </row>
    <row r="1165" spans="1:2" x14ac:dyDescent="0.55000000000000004">
      <c r="A1165" s="4"/>
      <c r="B1165" s="4"/>
    </row>
    <row r="1166" spans="1:2" x14ac:dyDescent="0.55000000000000004">
      <c r="A1166" s="4"/>
      <c r="B1166" s="4"/>
    </row>
    <row r="1167" spans="1:2" x14ac:dyDescent="0.55000000000000004">
      <c r="A1167" s="4"/>
      <c r="B1167" s="4"/>
    </row>
    <row r="1168" spans="1:2" x14ac:dyDescent="0.55000000000000004">
      <c r="A1168" s="4"/>
      <c r="B1168" s="4"/>
    </row>
    <row r="1169" spans="1:2" x14ac:dyDescent="0.55000000000000004">
      <c r="A1169" s="4"/>
      <c r="B1169" s="4"/>
    </row>
    <row r="1170" spans="1:2" x14ac:dyDescent="0.55000000000000004">
      <c r="A1170" s="4"/>
      <c r="B1170" s="4"/>
    </row>
    <row r="1171" spans="1:2" x14ac:dyDescent="0.55000000000000004">
      <c r="A1171" s="4"/>
      <c r="B1171" s="4"/>
    </row>
    <row r="1172" spans="1:2" x14ac:dyDescent="0.55000000000000004">
      <c r="A1172" s="4"/>
      <c r="B1172" s="4"/>
    </row>
    <row r="1173" spans="1:2" x14ac:dyDescent="0.55000000000000004">
      <c r="A1173" s="4"/>
      <c r="B1173" s="4"/>
    </row>
    <row r="1174" spans="1:2" x14ac:dyDescent="0.55000000000000004">
      <c r="A1174" s="4"/>
      <c r="B1174" s="4"/>
    </row>
    <row r="1175" spans="1:2" x14ac:dyDescent="0.55000000000000004">
      <c r="A1175" s="4"/>
      <c r="B1175" s="4"/>
    </row>
    <row r="1176" spans="1:2" x14ac:dyDescent="0.55000000000000004">
      <c r="A1176" s="4"/>
      <c r="B1176" s="4"/>
    </row>
    <row r="1177" spans="1:2" x14ac:dyDescent="0.55000000000000004">
      <c r="A1177" s="4"/>
      <c r="B1177" s="4"/>
    </row>
    <row r="1178" spans="1:2" x14ac:dyDescent="0.55000000000000004">
      <c r="A1178" s="4"/>
      <c r="B1178" s="4"/>
    </row>
    <row r="1179" spans="1:2" x14ac:dyDescent="0.55000000000000004">
      <c r="A1179" s="4"/>
      <c r="B1179" s="4"/>
    </row>
    <row r="1180" spans="1:2" x14ac:dyDescent="0.55000000000000004">
      <c r="A1180" s="4"/>
      <c r="B1180" s="4"/>
    </row>
    <row r="1181" spans="1:2" x14ac:dyDescent="0.55000000000000004">
      <c r="A1181" s="4"/>
      <c r="B1181" s="4"/>
    </row>
    <row r="1182" spans="1:2" x14ac:dyDescent="0.55000000000000004">
      <c r="A1182" s="4"/>
      <c r="B1182" s="4"/>
    </row>
    <row r="1183" spans="1:2" x14ac:dyDescent="0.55000000000000004">
      <c r="A1183" s="4"/>
      <c r="B1183" s="4"/>
    </row>
    <row r="1184" spans="1:2" x14ac:dyDescent="0.55000000000000004">
      <c r="A1184" s="4"/>
      <c r="B1184" s="4"/>
    </row>
    <row r="1185" spans="1:2" x14ac:dyDescent="0.55000000000000004">
      <c r="A1185" s="4"/>
      <c r="B1185" s="4"/>
    </row>
    <row r="1186" spans="1:2" x14ac:dyDescent="0.55000000000000004">
      <c r="A1186" s="4"/>
      <c r="B1186" s="4"/>
    </row>
    <row r="1187" spans="1:2" x14ac:dyDescent="0.55000000000000004">
      <c r="A1187" s="4"/>
      <c r="B1187" s="4"/>
    </row>
    <row r="1188" spans="1:2" x14ac:dyDescent="0.55000000000000004">
      <c r="A1188" s="4"/>
      <c r="B1188" s="4"/>
    </row>
    <row r="1189" spans="1:2" x14ac:dyDescent="0.55000000000000004">
      <c r="A1189" s="4"/>
      <c r="B1189" s="4"/>
    </row>
    <row r="1190" spans="1:2" x14ac:dyDescent="0.55000000000000004">
      <c r="A1190" s="4"/>
      <c r="B1190" s="4"/>
    </row>
    <row r="1191" spans="1:2" x14ac:dyDescent="0.55000000000000004">
      <c r="A1191" s="4"/>
      <c r="B1191" s="4"/>
    </row>
    <row r="1192" spans="1:2" x14ac:dyDescent="0.55000000000000004">
      <c r="A1192" s="4"/>
      <c r="B1192" s="4"/>
    </row>
    <row r="1193" spans="1:2" x14ac:dyDescent="0.55000000000000004">
      <c r="A1193" s="4"/>
      <c r="B1193" s="4"/>
    </row>
    <row r="1194" spans="1:2" x14ac:dyDescent="0.55000000000000004">
      <c r="A1194" s="4"/>
      <c r="B1194" s="4"/>
    </row>
    <row r="1195" spans="1:2" x14ac:dyDescent="0.55000000000000004">
      <c r="A1195" s="4"/>
      <c r="B1195" s="4"/>
    </row>
    <row r="1196" spans="1:2" x14ac:dyDescent="0.55000000000000004">
      <c r="A1196" s="4"/>
      <c r="B1196" s="4"/>
    </row>
    <row r="1197" spans="1:2" x14ac:dyDescent="0.55000000000000004">
      <c r="A1197" s="4"/>
      <c r="B1197" s="4"/>
    </row>
    <row r="1198" spans="1:2" x14ac:dyDescent="0.55000000000000004">
      <c r="A1198" s="4"/>
      <c r="B1198" s="4"/>
    </row>
    <row r="1199" spans="1:2" x14ac:dyDescent="0.55000000000000004">
      <c r="A1199" s="4"/>
      <c r="B1199" s="4"/>
    </row>
    <row r="1200" spans="1:2" x14ac:dyDescent="0.55000000000000004">
      <c r="A1200" s="4"/>
      <c r="B1200" s="4"/>
    </row>
    <row r="1201" spans="1:2" x14ac:dyDescent="0.55000000000000004">
      <c r="A1201" s="4"/>
      <c r="B1201" s="4"/>
    </row>
    <row r="1202" spans="1:2" x14ac:dyDescent="0.55000000000000004">
      <c r="A1202" s="4"/>
      <c r="B1202" s="4"/>
    </row>
    <row r="1203" spans="1:2" x14ac:dyDescent="0.55000000000000004">
      <c r="A1203" s="4"/>
      <c r="B1203" s="4"/>
    </row>
    <row r="1204" spans="1:2" x14ac:dyDescent="0.55000000000000004">
      <c r="A1204" s="4"/>
      <c r="B1204" s="4"/>
    </row>
    <row r="1205" spans="1:2" x14ac:dyDescent="0.55000000000000004">
      <c r="A1205" s="4"/>
      <c r="B1205" s="4"/>
    </row>
    <row r="1206" spans="1:2" x14ac:dyDescent="0.55000000000000004">
      <c r="A1206" s="4"/>
      <c r="B1206" s="4"/>
    </row>
    <row r="1207" spans="1:2" x14ac:dyDescent="0.55000000000000004">
      <c r="A1207" s="4"/>
      <c r="B1207" s="4"/>
    </row>
    <row r="1208" spans="1:2" x14ac:dyDescent="0.55000000000000004">
      <c r="A1208" s="4"/>
      <c r="B1208" s="4"/>
    </row>
    <row r="1209" spans="1:2" x14ac:dyDescent="0.55000000000000004">
      <c r="A1209" s="4"/>
      <c r="B1209" s="4"/>
    </row>
    <row r="1210" spans="1:2" x14ac:dyDescent="0.55000000000000004">
      <c r="A1210" s="4"/>
      <c r="B1210" s="4"/>
    </row>
    <row r="1211" spans="1:2" x14ac:dyDescent="0.55000000000000004">
      <c r="A1211" s="4"/>
      <c r="B1211" s="4"/>
    </row>
    <row r="1212" spans="1:2" x14ac:dyDescent="0.55000000000000004">
      <c r="A1212" s="4"/>
      <c r="B1212" s="4"/>
    </row>
    <row r="1213" spans="1:2" x14ac:dyDescent="0.55000000000000004">
      <c r="A1213" s="4"/>
      <c r="B1213" s="4"/>
    </row>
    <row r="1214" spans="1:2" x14ac:dyDescent="0.55000000000000004">
      <c r="A1214" s="4"/>
      <c r="B1214" s="4"/>
    </row>
    <row r="1215" spans="1:2" x14ac:dyDescent="0.55000000000000004">
      <c r="A1215" s="4"/>
      <c r="B1215" s="4"/>
    </row>
    <row r="1216" spans="1:2" x14ac:dyDescent="0.55000000000000004">
      <c r="A1216" s="4"/>
      <c r="B1216" s="4"/>
    </row>
    <row r="1217" spans="1:2" x14ac:dyDescent="0.55000000000000004">
      <c r="A1217" s="4"/>
      <c r="B1217" s="4"/>
    </row>
    <row r="1218" spans="1:2" x14ac:dyDescent="0.55000000000000004">
      <c r="A1218" s="4"/>
      <c r="B1218" s="4"/>
    </row>
    <row r="1219" spans="1:2" x14ac:dyDescent="0.55000000000000004">
      <c r="A1219" s="4"/>
      <c r="B1219" s="4"/>
    </row>
    <row r="1220" spans="1:2" x14ac:dyDescent="0.55000000000000004">
      <c r="A1220" s="4"/>
      <c r="B1220" s="4"/>
    </row>
    <row r="1221" spans="1:2" x14ac:dyDescent="0.55000000000000004">
      <c r="A1221" s="4"/>
      <c r="B1221" s="4"/>
    </row>
    <row r="1222" spans="1:2" x14ac:dyDescent="0.55000000000000004">
      <c r="A1222" s="4"/>
      <c r="B1222" s="4"/>
    </row>
    <row r="1223" spans="1:2" x14ac:dyDescent="0.55000000000000004">
      <c r="A1223" s="4"/>
      <c r="B1223" s="4"/>
    </row>
    <row r="1224" spans="1:2" x14ac:dyDescent="0.55000000000000004">
      <c r="A1224" s="4"/>
      <c r="B1224" s="4"/>
    </row>
    <row r="1225" spans="1:2" x14ac:dyDescent="0.55000000000000004">
      <c r="A1225" s="4"/>
      <c r="B1225" s="4"/>
    </row>
    <row r="1226" spans="1:2" x14ac:dyDescent="0.55000000000000004">
      <c r="A1226" s="4"/>
      <c r="B1226" s="4"/>
    </row>
    <row r="1227" spans="1:2" x14ac:dyDescent="0.55000000000000004">
      <c r="A1227" s="4"/>
      <c r="B1227" s="4"/>
    </row>
    <row r="1228" spans="1:2" x14ac:dyDescent="0.55000000000000004">
      <c r="A1228" s="4"/>
      <c r="B1228" s="4"/>
    </row>
    <row r="1229" spans="1:2" x14ac:dyDescent="0.55000000000000004">
      <c r="A1229" s="4"/>
      <c r="B1229" s="4"/>
    </row>
    <row r="1230" spans="1:2" x14ac:dyDescent="0.55000000000000004">
      <c r="A1230" s="4"/>
      <c r="B1230" s="4"/>
    </row>
    <row r="1231" spans="1:2" x14ac:dyDescent="0.55000000000000004">
      <c r="A1231" s="4"/>
      <c r="B1231" s="4"/>
    </row>
    <row r="1232" spans="1:2" x14ac:dyDescent="0.55000000000000004">
      <c r="A1232" s="4"/>
      <c r="B1232" s="4"/>
    </row>
    <row r="1233" spans="1:2" x14ac:dyDescent="0.55000000000000004">
      <c r="A1233" s="4"/>
      <c r="B1233" s="4"/>
    </row>
    <row r="1234" spans="1:2" x14ac:dyDescent="0.55000000000000004">
      <c r="A1234" s="4"/>
      <c r="B1234" s="4"/>
    </row>
    <row r="1235" spans="1:2" x14ac:dyDescent="0.55000000000000004">
      <c r="A1235" s="4"/>
      <c r="B1235" s="4"/>
    </row>
    <row r="1236" spans="1:2" x14ac:dyDescent="0.55000000000000004">
      <c r="A1236" s="4"/>
      <c r="B1236" s="4"/>
    </row>
    <row r="1237" spans="1:2" x14ac:dyDescent="0.55000000000000004">
      <c r="A1237" s="4"/>
      <c r="B1237" s="4"/>
    </row>
    <row r="1238" spans="1:2" x14ac:dyDescent="0.55000000000000004">
      <c r="A1238" s="4"/>
      <c r="B1238" s="4"/>
    </row>
    <row r="1239" spans="1:2" x14ac:dyDescent="0.55000000000000004">
      <c r="A1239" s="4"/>
      <c r="B1239" s="4"/>
    </row>
    <row r="1240" spans="1:2" x14ac:dyDescent="0.55000000000000004">
      <c r="A1240" s="4"/>
      <c r="B1240" s="4"/>
    </row>
    <row r="1241" spans="1:2" x14ac:dyDescent="0.55000000000000004">
      <c r="A1241" s="4"/>
      <c r="B1241" s="4"/>
    </row>
    <row r="1242" spans="1:2" x14ac:dyDescent="0.55000000000000004">
      <c r="A1242" s="4"/>
      <c r="B1242" s="4"/>
    </row>
    <row r="1243" spans="1:2" x14ac:dyDescent="0.55000000000000004">
      <c r="A1243" s="4"/>
      <c r="B1243" s="4"/>
    </row>
    <row r="1244" spans="1:2" x14ac:dyDescent="0.55000000000000004">
      <c r="A1244" s="4"/>
      <c r="B1244" s="4"/>
    </row>
    <row r="1245" spans="1:2" x14ac:dyDescent="0.55000000000000004">
      <c r="A1245" s="4"/>
      <c r="B1245" s="4"/>
    </row>
    <row r="1246" spans="1:2" x14ac:dyDescent="0.55000000000000004">
      <c r="A1246" s="4"/>
      <c r="B1246" s="4"/>
    </row>
    <row r="1247" spans="1:2" x14ac:dyDescent="0.55000000000000004">
      <c r="A1247" s="4"/>
      <c r="B1247" s="4"/>
    </row>
    <row r="1248" spans="1:2" x14ac:dyDescent="0.55000000000000004">
      <c r="A1248" s="4"/>
      <c r="B1248" s="4"/>
    </row>
  </sheetData>
  <sortState xmlns:xlrd2="http://schemas.microsoft.com/office/spreadsheetml/2017/richdata2" ref="A2:B1248">
    <sortCondition ref="A2:A1248"/>
  </sortState>
  <pageMargins left="0.7" right="0.7" top="0.75" bottom="0.75" header="0.3" footer="0.3"/>
  <pageSetup scale="93" fitToHeight="0" orientation="portrait" r:id="rId1"/>
  <headerFooter>
    <oddHeader>&amp;R&amp;D</oddHeader>
    <oddFooter>&amp;L&amp;F&amp;C&amp;A&amp;R&amp;P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0" tint="-0.14999847407452621"/>
  </sheetPr>
  <dimension ref="A1:A126"/>
  <sheetViews>
    <sheetView workbookViewId="0"/>
  </sheetViews>
  <sheetFormatPr defaultRowHeight="14.4" x14ac:dyDescent="0.55000000000000004"/>
  <cols>
    <col min="1" max="1" width="45.68359375" bestFit="1" customWidth="1"/>
  </cols>
  <sheetData>
    <row r="1" spans="1:1" s="66" customFormat="1" x14ac:dyDescent="0.55000000000000004">
      <c r="A1" s="79" t="s">
        <v>3658</v>
      </c>
    </row>
    <row r="2" spans="1:1" x14ac:dyDescent="0.55000000000000004">
      <c r="A2" s="126" t="s">
        <v>565</v>
      </c>
    </row>
    <row r="3" spans="1:1" x14ac:dyDescent="0.55000000000000004">
      <c r="A3" s="126" t="s">
        <v>3659</v>
      </c>
    </row>
    <row r="4" spans="1:1" x14ac:dyDescent="0.55000000000000004">
      <c r="A4" s="126" t="s">
        <v>3660</v>
      </c>
    </row>
    <row r="5" spans="1:1" x14ac:dyDescent="0.55000000000000004">
      <c r="A5" s="126" t="s">
        <v>3661</v>
      </c>
    </row>
    <row r="6" spans="1:1" x14ac:dyDescent="0.55000000000000004">
      <c r="A6" s="126" t="s">
        <v>3662</v>
      </c>
    </row>
    <row r="7" spans="1:1" x14ac:dyDescent="0.55000000000000004">
      <c r="A7" s="126" t="s">
        <v>3663</v>
      </c>
    </row>
    <row r="8" spans="1:1" x14ac:dyDescent="0.55000000000000004">
      <c r="A8" s="126" t="s">
        <v>3664</v>
      </c>
    </row>
    <row r="9" spans="1:1" x14ac:dyDescent="0.55000000000000004">
      <c r="A9" s="126" t="s">
        <v>3665</v>
      </c>
    </row>
    <row r="10" spans="1:1" x14ac:dyDescent="0.55000000000000004">
      <c r="A10" s="126" t="s">
        <v>3666</v>
      </c>
    </row>
    <row r="11" spans="1:1" x14ac:dyDescent="0.55000000000000004">
      <c r="A11" s="126" t="s">
        <v>3667</v>
      </c>
    </row>
    <row r="12" spans="1:1" x14ac:dyDescent="0.55000000000000004">
      <c r="A12" s="126" t="s">
        <v>3668</v>
      </c>
    </row>
    <row r="13" spans="1:1" x14ac:dyDescent="0.55000000000000004">
      <c r="A13" s="126" t="s">
        <v>3669</v>
      </c>
    </row>
    <row r="14" spans="1:1" x14ac:dyDescent="0.55000000000000004">
      <c r="A14" s="126" t="s">
        <v>3670</v>
      </c>
    </row>
    <row r="15" spans="1:1" x14ac:dyDescent="0.55000000000000004">
      <c r="A15" s="126" t="s">
        <v>3671</v>
      </c>
    </row>
    <row r="16" spans="1:1" x14ac:dyDescent="0.55000000000000004">
      <c r="A16" s="126" t="s">
        <v>3672</v>
      </c>
    </row>
    <row r="17" spans="1:1" x14ac:dyDescent="0.55000000000000004">
      <c r="A17" s="126" t="s">
        <v>3673</v>
      </c>
    </row>
    <row r="18" spans="1:1" x14ac:dyDescent="0.55000000000000004">
      <c r="A18" s="126" t="s">
        <v>3674</v>
      </c>
    </row>
    <row r="19" spans="1:1" x14ac:dyDescent="0.55000000000000004">
      <c r="A19" s="126" t="s">
        <v>3675</v>
      </c>
    </row>
    <row r="20" spans="1:1" x14ac:dyDescent="0.55000000000000004">
      <c r="A20" s="126" t="s">
        <v>3676</v>
      </c>
    </row>
    <row r="21" spans="1:1" x14ac:dyDescent="0.55000000000000004">
      <c r="A21" s="126" t="s">
        <v>3677</v>
      </c>
    </row>
    <row r="22" spans="1:1" x14ac:dyDescent="0.55000000000000004">
      <c r="A22" s="126" t="s">
        <v>3678</v>
      </c>
    </row>
    <row r="23" spans="1:1" x14ac:dyDescent="0.55000000000000004">
      <c r="A23" s="126" t="s">
        <v>3679</v>
      </c>
    </row>
    <row r="24" spans="1:1" x14ac:dyDescent="0.55000000000000004">
      <c r="A24" s="126" t="s">
        <v>3680</v>
      </c>
    </row>
    <row r="25" spans="1:1" x14ac:dyDescent="0.55000000000000004">
      <c r="A25" s="126" t="s">
        <v>3681</v>
      </c>
    </row>
    <row r="26" spans="1:1" x14ac:dyDescent="0.55000000000000004">
      <c r="A26" s="126" t="s">
        <v>3682</v>
      </c>
    </row>
    <row r="27" spans="1:1" x14ac:dyDescent="0.55000000000000004">
      <c r="A27" s="126" t="s">
        <v>3683</v>
      </c>
    </row>
    <row r="28" spans="1:1" x14ac:dyDescent="0.55000000000000004">
      <c r="A28" s="126" t="s">
        <v>3684</v>
      </c>
    </row>
    <row r="29" spans="1:1" x14ac:dyDescent="0.55000000000000004">
      <c r="A29" s="126" t="s">
        <v>3685</v>
      </c>
    </row>
    <row r="30" spans="1:1" x14ac:dyDescent="0.55000000000000004">
      <c r="A30" s="126" t="s">
        <v>3686</v>
      </c>
    </row>
    <row r="31" spans="1:1" x14ac:dyDescent="0.55000000000000004">
      <c r="A31" s="126" t="s">
        <v>3687</v>
      </c>
    </row>
    <row r="32" spans="1:1" x14ac:dyDescent="0.55000000000000004">
      <c r="A32" s="126" t="s">
        <v>3688</v>
      </c>
    </row>
    <row r="33" spans="1:1" x14ac:dyDescent="0.55000000000000004">
      <c r="A33" s="126" t="s">
        <v>3689</v>
      </c>
    </row>
    <row r="34" spans="1:1" x14ac:dyDescent="0.55000000000000004">
      <c r="A34" s="126" t="s">
        <v>3690</v>
      </c>
    </row>
    <row r="35" spans="1:1" x14ac:dyDescent="0.55000000000000004">
      <c r="A35" s="126" t="s">
        <v>3691</v>
      </c>
    </row>
    <row r="36" spans="1:1" x14ac:dyDescent="0.55000000000000004">
      <c r="A36" s="126" t="s">
        <v>3692</v>
      </c>
    </row>
    <row r="37" spans="1:1" x14ac:dyDescent="0.55000000000000004">
      <c r="A37" s="126" t="s">
        <v>276</v>
      </c>
    </row>
    <row r="55" s="5" customFormat="1" x14ac:dyDescent="0.55000000000000004"/>
    <row r="123" s="5" customFormat="1" x14ac:dyDescent="0.55000000000000004"/>
    <row r="124" s="5" customFormat="1" x14ac:dyDescent="0.55000000000000004"/>
    <row r="125" s="5" customFormat="1" x14ac:dyDescent="0.55000000000000004"/>
    <row r="126" s="5" customFormat="1" x14ac:dyDescent="0.55000000000000004"/>
  </sheetData>
  <pageMargins left="0.7" right="0.7" top="0.75" bottom="0.75" header="0.3" footer="0.3"/>
  <pageSetup orientation="portrait" r:id="rId1"/>
  <headerFooter>
    <oddHeader>&amp;R&amp;D</oddHeader>
    <oddFooter>&amp;L&amp;F&amp;C&amp;A&amp;R&amp;P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0" tint="-0.14999847407452621"/>
  </sheetPr>
  <dimension ref="A1:E244"/>
  <sheetViews>
    <sheetView workbookViewId="0"/>
  </sheetViews>
  <sheetFormatPr defaultRowHeight="14.4" x14ac:dyDescent="0.55000000000000004"/>
  <cols>
    <col min="1" max="1" width="13.68359375" customWidth="1"/>
    <col min="2" max="2" width="65.578125" customWidth="1"/>
    <col min="5" max="5" width="50.15625" bestFit="1" customWidth="1"/>
  </cols>
  <sheetData>
    <row r="1" spans="1:5" x14ac:dyDescent="0.55000000000000004">
      <c r="A1" s="65" t="s">
        <v>85</v>
      </c>
      <c r="B1" s="65" t="s">
        <v>3693</v>
      </c>
      <c r="C1" s="126"/>
      <c r="D1" s="126"/>
      <c r="E1" s="126" t="s">
        <v>91</v>
      </c>
    </row>
    <row r="2" spans="1:5" x14ac:dyDescent="0.55000000000000004">
      <c r="A2" s="65" t="s">
        <v>3694</v>
      </c>
      <c r="B2" s="65" t="s">
        <v>495</v>
      </c>
      <c r="C2" s="126"/>
      <c r="D2" s="126"/>
      <c r="E2" s="126" t="s">
        <v>142</v>
      </c>
    </row>
    <row r="3" spans="1:5" x14ac:dyDescent="0.55000000000000004">
      <c r="A3" s="65" t="s">
        <v>3695</v>
      </c>
      <c r="B3" s="65" t="s">
        <v>352</v>
      </c>
      <c r="C3" s="126"/>
      <c r="D3" s="126"/>
      <c r="E3" s="126" t="s">
        <v>249</v>
      </c>
    </row>
    <row r="4" spans="1:5" x14ac:dyDescent="0.55000000000000004">
      <c r="A4" s="65" t="s">
        <v>3696</v>
      </c>
      <c r="B4" s="65" t="s">
        <v>352</v>
      </c>
      <c r="C4" s="126"/>
      <c r="D4" s="126"/>
      <c r="E4" s="126" t="s">
        <v>2661</v>
      </c>
    </row>
    <row r="5" spans="1:5" x14ac:dyDescent="0.55000000000000004">
      <c r="A5" s="65" t="s">
        <v>3697</v>
      </c>
      <c r="B5" s="65" t="s">
        <v>357</v>
      </c>
      <c r="C5" s="126"/>
      <c r="D5" s="126"/>
      <c r="E5" s="126" t="s">
        <v>181</v>
      </c>
    </row>
    <row r="6" spans="1:5" x14ac:dyDescent="0.55000000000000004">
      <c r="A6" s="65" t="s">
        <v>3698</v>
      </c>
      <c r="B6" s="65" t="s">
        <v>372</v>
      </c>
      <c r="C6" s="126"/>
      <c r="D6" s="126"/>
      <c r="E6" s="126" t="s">
        <v>2671</v>
      </c>
    </row>
    <row r="7" spans="1:5" x14ac:dyDescent="0.55000000000000004">
      <c r="A7" s="65" t="s">
        <v>3699</v>
      </c>
      <c r="B7" s="65" t="s">
        <v>3700</v>
      </c>
      <c r="C7" s="126"/>
      <c r="D7" s="126"/>
      <c r="E7" s="126" t="s">
        <v>2692</v>
      </c>
    </row>
    <row r="8" spans="1:5" x14ac:dyDescent="0.55000000000000004">
      <c r="A8" s="65" t="s">
        <v>3701</v>
      </c>
      <c r="B8" s="65" t="s">
        <v>3700</v>
      </c>
      <c r="C8" s="126"/>
      <c r="D8" s="126"/>
      <c r="E8" s="126" t="s">
        <v>508</v>
      </c>
    </row>
    <row r="9" spans="1:5" x14ac:dyDescent="0.55000000000000004">
      <c r="A9" s="65" t="s">
        <v>3702</v>
      </c>
      <c r="B9" s="65" t="s">
        <v>352</v>
      </c>
      <c r="C9" s="126"/>
      <c r="D9" s="126"/>
      <c r="E9" s="126" t="s">
        <v>346</v>
      </c>
    </row>
    <row r="10" spans="1:5" x14ac:dyDescent="0.55000000000000004">
      <c r="A10" s="65" t="s">
        <v>3703</v>
      </c>
      <c r="B10" s="65" t="s">
        <v>352</v>
      </c>
      <c r="C10" s="126"/>
      <c r="D10" s="126"/>
      <c r="E10" s="126" t="s">
        <v>126</v>
      </c>
    </row>
    <row r="11" spans="1:5" x14ac:dyDescent="0.55000000000000004">
      <c r="A11" s="65" t="s">
        <v>3704</v>
      </c>
      <c r="B11" s="65" t="s">
        <v>3700</v>
      </c>
      <c r="C11" s="126"/>
      <c r="D11" s="126"/>
      <c r="E11" s="126" t="s">
        <v>2471</v>
      </c>
    </row>
    <row r="12" spans="1:5" x14ac:dyDescent="0.55000000000000004">
      <c r="A12" s="65" t="s">
        <v>3705</v>
      </c>
      <c r="B12" s="65" t="s">
        <v>411</v>
      </c>
      <c r="C12" s="126"/>
      <c r="D12" s="126"/>
      <c r="E12" s="126" t="s">
        <v>3706</v>
      </c>
    </row>
    <row r="13" spans="1:5" x14ac:dyDescent="0.55000000000000004">
      <c r="A13" s="65" t="s">
        <v>3707</v>
      </c>
      <c r="B13" s="65" t="s">
        <v>435</v>
      </c>
      <c r="C13" s="126"/>
      <c r="D13" s="126"/>
      <c r="E13" s="126" t="s">
        <v>2559</v>
      </c>
    </row>
    <row r="14" spans="1:5" x14ac:dyDescent="0.55000000000000004">
      <c r="A14" s="65" t="s">
        <v>3708</v>
      </c>
      <c r="B14" s="65" t="s">
        <v>189</v>
      </c>
      <c r="C14" s="126"/>
      <c r="D14" s="126"/>
      <c r="E14" s="126" t="s">
        <v>455</v>
      </c>
    </row>
    <row r="15" spans="1:5" x14ac:dyDescent="0.55000000000000004">
      <c r="A15" s="65" t="s">
        <v>3709</v>
      </c>
      <c r="B15" s="65" t="s">
        <v>142</v>
      </c>
      <c r="C15" s="126"/>
      <c r="D15" s="126"/>
      <c r="E15" s="126" t="s">
        <v>336</v>
      </c>
    </row>
    <row r="16" spans="1:5" ht="28.8" x14ac:dyDescent="0.55000000000000004">
      <c r="A16" s="65" t="s">
        <v>3710</v>
      </c>
      <c r="B16" s="65" t="s">
        <v>3711</v>
      </c>
      <c r="C16" s="126"/>
      <c r="D16" s="126"/>
      <c r="E16" s="126" t="s">
        <v>205</v>
      </c>
    </row>
    <row r="17" spans="1:5" ht="28.8" x14ac:dyDescent="0.55000000000000004">
      <c r="A17" s="65" t="s">
        <v>3712</v>
      </c>
      <c r="B17" s="65" t="s">
        <v>3711</v>
      </c>
      <c r="C17" s="126"/>
      <c r="D17" s="126"/>
      <c r="E17" s="126" t="s">
        <v>546</v>
      </c>
    </row>
    <row r="18" spans="1:5" ht="28.8" x14ac:dyDescent="0.55000000000000004">
      <c r="A18" s="65" t="s">
        <v>3713</v>
      </c>
      <c r="B18" s="65" t="s">
        <v>490</v>
      </c>
      <c r="C18" s="126"/>
      <c r="D18" s="126"/>
      <c r="E18" s="126" t="s">
        <v>2730</v>
      </c>
    </row>
    <row r="19" spans="1:5" x14ac:dyDescent="0.55000000000000004">
      <c r="A19" s="65" t="s">
        <v>3714</v>
      </c>
      <c r="B19" s="65" t="s">
        <v>352</v>
      </c>
      <c r="C19" s="126"/>
      <c r="D19" s="126"/>
      <c r="E19" s="126" t="s">
        <v>2733</v>
      </c>
    </row>
    <row r="20" spans="1:5" x14ac:dyDescent="0.55000000000000004">
      <c r="A20" s="65" t="s">
        <v>3715</v>
      </c>
      <c r="B20" s="65" t="s">
        <v>142</v>
      </c>
      <c r="C20" s="126"/>
      <c r="D20" s="126"/>
      <c r="E20" s="126" t="s">
        <v>2571</v>
      </c>
    </row>
    <row r="21" spans="1:5" x14ac:dyDescent="0.55000000000000004">
      <c r="A21" s="65" t="s">
        <v>3716</v>
      </c>
      <c r="B21" s="65" t="s">
        <v>381</v>
      </c>
      <c r="C21" s="126"/>
      <c r="D21" s="126"/>
      <c r="E21" s="126" t="s">
        <v>2841</v>
      </c>
    </row>
    <row r="22" spans="1:5" x14ac:dyDescent="0.55000000000000004">
      <c r="A22" s="65" t="s">
        <v>3717</v>
      </c>
      <c r="B22" s="65" t="s">
        <v>385</v>
      </c>
      <c r="C22" s="126"/>
      <c r="D22" s="126"/>
      <c r="E22" s="126" t="s">
        <v>2855</v>
      </c>
    </row>
    <row r="23" spans="1:5" x14ac:dyDescent="0.55000000000000004">
      <c r="A23" s="65" t="s">
        <v>3718</v>
      </c>
      <c r="B23" s="65" t="s">
        <v>265</v>
      </c>
      <c r="C23" s="126"/>
      <c r="D23" s="126"/>
      <c r="E23" s="126" t="s">
        <v>2856</v>
      </c>
    </row>
    <row r="24" spans="1:5" x14ac:dyDescent="0.55000000000000004">
      <c r="A24" s="65" t="s">
        <v>3719</v>
      </c>
      <c r="B24" s="65" t="s">
        <v>265</v>
      </c>
      <c r="C24" s="126"/>
      <c r="D24" s="126"/>
      <c r="E24" s="126" t="s">
        <v>2860</v>
      </c>
    </row>
    <row r="25" spans="1:5" x14ac:dyDescent="0.55000000000000004">
      <c r="A25" s="65" t="s">
        <v>3720</v>
      </c>
      <c r="B25" s="65" t="s">
        <v>265</v>
      </c>
      <c r="C25" s="126"/>
      <c r="D25" s="126"/>
      <c r="E25" s="126" t="s">
        <v>2861</v>
      </c>
    </row>
    <row r="26" spans="1:5" x14ac:dyDescent="0.55000000000000004">
      <c r="A26" s="65" t="s">
        <v>3721</v>
      </c>
      <c r="B26" s="65" t="s">
        <v>265</v>
      </c>
      <c r="C26" s="126"/>
      <c r="D26" s="126"/>
      <c r="E26" s="126" t="s">
        <v>2580</v>
      </c>
    </row>
    <row r="27" spans="1:5" x14ac:dyDescent="0.55000000000000004">
      <c r="A27" s="65" t="s">
        <v>3722</v>
      </c>
      <c r="B27" s="65" t="s">
        <v>264</v>
      </c>
      <c r="C27" s="126"/>
      <c r="D27" s="126"/>
      <c r="E27" s="126" t="s">
        <v>2876</v>
      </c>
    </row>
    <row r="28" spans="1:5" x14ac:dyDescent="0.55000000000000004">
      <c r="A28" s="65" t="s">
        <v>3723</v>
      </c>
      <c r="B28" s="65" t="s">
        <v>396</v>
      </c>
      <c r="C28" s="126"/>
      <c r="D28" s="126"/>
      <c r="E28" s="126" t="s">
        <v>2584</v>
      </c>
    </row>
    <row r="29" spans="1:5" x14ac:dyDescent="0.55000000000000004">
      <c r="A29" s="65" t="s">
        <v>3724</v>
      </c>
      <c r="B29" s="65" t="s">
        <v>401</v>
      </c>
      <c r="C29" s="126"/>
      <c r="D29" s="126"/>
      <c r="E29" s="126" t="s">
        <v>2878</v>
      </c>
    </row>
    <row r="30" spans="1:5" x14ac:dyDescent="0.55000000000000004">
      <c r="A30" s="65" t="s">
        <v>3725</v>
      </c>
      <c r="B30" s="65" t="s">
        <v>264</v>
      </c>
      <c r="C30" s="126"/>
      <c r="D30" s="126"/>
      <c r="E30" s="126" t="s">
        <v>189</v>
      </c>
    </row>
    <row r="31" spans="1:5" x14ac:dyDescent="0.55000000000000004">
      <c r="A31" s="65" t="s">
        <v>3726</v>
      </c>
      <c r="B31" s="65" t="s">
        <v>440</v>
      </c>
      <c r="C31" s="126"/>
      <c r="D31" s="126"/>
      <c r="E31" s="126" t="s">
        <v>2880</v>
      </c>
    </row>
    <row r="32" spans="1:5" x14ac:dyDescent="0.55000000000000004">
      <c r="A32" s="65" t="s">
        <v>3727</v>
      </c>
      <c r="B32" s="65" t="s">
        <v>440</v>
      </c>
      <c r="C32" s="126"/>
      <c r="D32" s="126"/>
      <c r="E32" s="126" t="s">
        <v>2883</v>
      </c>
    </row>
    <row r="33" spans="1:5" x14ac:dyDescent="0.55000000000000004">
      <c r="A33" s="65" t="s">
        <v>3728</v>
      </c>
      <c r="B33" s="65" t="s">
        <v>420</v>
      </c>
      <c r="C33" s="126"/>
      <c r="D33" s="126"/>
      <c r="E33" s="126" t="s">
        <v>214</v>
      </c>
    </row>
    <row r="34" spans="1:5" x14ac:dyDescent="0.55000000000000004">
      <c r="A34" s="65" t="s">
        <v>3729</v>
      </c>
      <c r="B34" s="65" t="s">
        <v>352</v>
      </c>
      <c r="C34" s="126"/>
      <c r="D34" s="126"/>
      <c r="E34" s="126" t="s">
        <v>2884</v>
      </c>
    </row>
    <row r="35" spans="1:5" x14ac:dyDescent="0.55000000000000004">
      <c r="A35" s="65" t="s">
        <v>3730</v>
      </c>
      <c r="B35" s="65" t="s">
        <v>352</v>
      </c>
      <c r="C35" s="126"/>
      <c r="D35" s="126"/>
      <c r="E35" s="126" t="s">
        <v>2887</v>
      </c>
    </row>
    <row r="36" spans="1:5" x14ac:dyDescent="0.55000000000000004">
      <c r="A36" s="65" t="s">
        <v>3731</v>
      </c>
      <c r="B36" s="65" t="s">
        <v>347</v>
      </c>
      <c r="C36" s="126"/>
      <c r="D36" s="126"/>
      <c r="E36" s="126" t="s">
        <v>199</v>
      </c>
    </row>
    <row r="37" spans="1:5" x14ac:dyDescent="0.55000000000000004">
      <c r="A37" s="65" t="s">
        <v>3732</v>
      </c>
      <c r="B37" s="65" t="s">
        <v>440</v>
      </c>
      <c r="C37" s="126"/>
      <c r="D37" s="126"/>
      <c r="E37" s="126" t="s">
        <v>2610</v>
      </c>
    </row>
    <row r="38" spans="1:5" x14ac:dyDescent="0.55000000000000004">
      <c r="A38" s="65" t="s">
        <v>3733</v>
      </c>
      <c r="B38" s="65" t="s">
        <v>420</v>
      </c>
      <c r="C38" s="126"/>
      <c r="D38" s="126"/>
      <c r="E38" s="126" t="s">
        <v>468</v>
      </c>
    </row>
    <row r="39" spans="1:5" x14ac:dyDescent="0.55000000000000004">
      <c r="A39" s="65" t="s">
        <v>3734</v>
      </c>
      <c r="B39" s="65" t="s">
        <v>451</v>
      </c>
      <c r="C39" s="126"/>
      <c r="D39" s="126"/>
      <c r="E39" s="126" t="s">
        <v>2616</v>
      </c>
    </row>
    <row r="40" spans="1:5" x14ac:dyDescent="0.55000000000000004">
      <c r="A40" s="65" t="s">
        <v>3735</v>
      </c>
      <c r="B40" s="65" t="s">
        <v>325</v>
      </c>
      <c r="C40" s="126"/>
      <c r="D40" s="126"/>
      <c r="E40" s="126" t="s">
        <v>587</v>
      </c>
    </row>
    <row r="41" spans="1:5" x14ac:dyDescent="0.55000000000000004">
      <c r="A41" s="65" t="s">
        <v>3736</v>
      </c>
      <c r="B41" s="65" t="s">
        <v>325</v>
      </c>
      <c r="C41" s="126"/>
      <c r="D41" s="126"/>
      <c r="E41" s="126" t="s">
        <v>265</v>
      </c>
    </row>
    <row r="42" spans="1:5" x14ac:dyDescent="0.55000000000000004">
      <c r="A42" s="65" t="s">
        <v>3737</v>
      </c>
      <c r="B42" s="65" t="s">
        <v>325</v>
      </c>
      <c r="C42" s="126"/>
      <c r="D42" s="126"/>
      <c r="E42" s="126" t="s">
        <v>274</v>
      </c>
    </row>
    <row r="43" spans="1:5" x14ac:dyDescent="0.55000000000000004">
      <c r="A43" s="65" t="s">
        <v>3738</v>
      </c>
      <c r="B43" s="65" t="s">
        <v>325</v>
      </c>
      <c r="C43" s="126"/>
      <c r="D43" s="126"/>
      <c r="E43" s="126" t="s">
        <v>2915</v>
      </c>
    </row>
    <row r="44" spans="1:5" x14ac:dyDescent="0.55000000000000004">
      <c r="A44" s="65" t="s">
        <v>3739</v>
      </c>
      <c r="B44" s="65" t="s">
        <v>508</v>
      </c>
      <c r="C44" s="126"/>
      <c r="D44" s="126"/>
      <c r="E44" s="126" t="s">
        <v>2918</v>
      </c>
    </row>
    <row r="45" spans="1:5" x14ac:dyDescent="0.55000000000000004">
      <c r="A45" s="65" t="s">
        <v>3740</v>
      </c>
      <c r="B45" s="65" t="s">
        <v>325</v>
      </c>
      <c r="C45" s="126"/>
      <c r="D45" s="126"/>
      <c r="E45" s="126"/>
    </row>
    <row r="46" spans="1:5" x14ac:dyDescent="0.55000000000000004">
      <c r="A46" s="65" t="s">
        <v>3741</v>
      </c>
      <c r="B46" s="65" t="s">
        <v>325</v>
      </c>
      <c r="C46" s="126"/>
      <c r="D46" s="126"/>
      <c r="E46" s="126"/>
    </row>
    <row r="47" spans="1:5" x14ac:dyDescent="0.55000000000000004">
      <c r="A47" s="65" t="s">
        <v>3742</v>
      </c>
      <c r="B47" s="65" t="s">
        <v>325</v>
      </c>
      <c r="C47" s="126"/>
      <c r="D47" s="126"/>
      <c r="E47" s="126"/>
    </row>
    <row r="48" spans="1:5" x14ac:dyDescent="0.55000000000000004">
      <c r="A48" s="65" t="s">
        <v>3743</v>
      </c>
      <c r="B48" s="65" t="s">
        <v>325</v>
      </c>
      <c r="C48" s="126"/>
      <c r="D48" s="126"/>
      <c r="E48" s="126"/>
    </row>
    <row r="49" spans="1:2" x14ac:dyDescent="0.55000000000000004">
      <c r="A49" s="65" t="s">
        <v>3744</v>
      </c>
      <c r="B49" s="65" t="s">
        <v>325</v>
      </c>
    </row>
    <row r="50" spans="1:2" x14ac:dyDescent="0.55000000000000004">
      <c r="A50" s="65" t="s">
        <v>3745</v>
      </c>
      <c r="B50" s="65" t="s">
        <v>325</v>
      </c>
    </row>
    <row r="51" spans="1:2" x14ac:dyDescent="0.55000000000000004">
      <c r="A51" s="65" t="s">
        <v>3746</v>
      </c>
      <c r="B51" s="65" t="s">
        <v>325</v>
      </c>
    </row>
    <row r="52" spans="1:2" x14ac:dyDescent="0.55000000000000004">
      <c r="A52" s="65" t="s">
        <v>3747</v>
      </c>
      <c r="B52" s="65" t="s">
        <v>325</v>
      </c>
    </row>
    <row r="53" spans="1:2" x14ac:dyDescent="0.55000000000000004">
      <c r="A53" s="65" t="s">
        <v>3748</v>
      </c>
      <c r="B53" s="65" t="s">
        <v>325</v>
      </c>
    </row>
    <row r="54" spans="1:2" x14ac:dyDescent="0.55000000000000004">
      <c r="A54" s="65" t="s">
        <v>3749</v>
      </c>
      <c r="B54" s="65" t="s">
        <v>325</v>
      </c>
    </row>
    <row r="55" spans="1:2" x14ac:dyDescent="0.55000000000000004">
      <c r="A55" s="65" t="s">
        <v>3750</v>
      </c>
      <c r="B55" s="65" t="s">
        <v>594</v>
      </c>
    </row>
    <row r="56" spans="1:2" x14ac:dyDescent="0.55000000000000004">
      <c r="A56" s="65" t="s">
        <v>3751</v>
      </c>
      <c r="B56" s="65" t="s">
        <v>325</v>
      </c>
    </row>
    <row r="57" spans="1:2" x14ac:dyDescent="0.55000000000000004">
      <c r="A57" s="65" t="s">
        <v>3752</v>
      </c>
      <c r="B57" s="65" t="s">
        <v>325</v>
      </c>
    </row>
    <row r="58" spans="1:2" x14ac:dyDescent="0.55000000000000004">
      <c r="A58" s="65" t="s">
        <v>3753</v>
      </c>
      <c r="B58" s="65" t="s">
        <v>325</v>
      </c>
    </row>
    <row r="59" spans="1:2" x14ac:dyDescent="0.55000000000000004">
      <c r="A59" s="65" t="s">
        <v>3754</v>
      </c>
      <c r="B59" s="65" t="s">
        <v>325</v>
      </c>
    </row>
    <row r="60" spans="1:2" x14ac:dyDescent="0.55000000000000004">
      <c r="A60" s="65" t="s">
        <v>3755</v>
      </c>
      <c r="B60" s="65" t="s">
        <v>325</v>
      </c>
    </row>
    <row r="61" spans="1:2" x14ac:dyDescent="0.55000000000000004">
      <c r="A61" s="65" t="s">
        <v>3756</v>
      </c>
      <c r="B61" s="65" t="s">
        <v>325</v>
      </c>
    </row>
    <row r="62" spans="1:2" x14ac:dyDescent="0.55000000000000004">
      <c r="A62" s="65" t="s">
        <v>3757</v>
      </c>
      <c r="B62" s="65" t="s">
        <v>325</v>
      </c>
    </row>
    <row r="63" spans="1:2" x14ac:dyDescent="0.55000000000000004">
      <c r="A63" s="65" t="s">
        <v>3758</v>
      </c>
      <c r="B63" s="65" t="s">
        <v>325</v>
      </c>
    </row>
    <row r="64" spans="1:2" x14ac:dyDescent="0.55000000000000004">
      <c r="A64" s="65" t="s">
        <v>3759</v>
      </c>
      <c r="B64" s="65" t="s">
        <v>325</v>
      </c>
    </row>
    <row r="65" spans="1:2" x14ac:dyDescent="0.55000000000000004">
      <c r="A65" s="65" t="s">
        <v>3760</v>
      </c>
      <c r="B65" s="65" t="s">
        <v>325</v>
      </c>
    </row>
    <row r="66" spans="1:2" x14ac:dyDescent="0.55000000000000004">
      <c r="A66" s="65" t="s">
        <v>3761</v>
      </c>
      <c r="B66" s="65" t="s">
        <v>325</v>
      </c>
    </row>
    <row r="67" spans="1:2" x14ac:dyDescent="0.55000000000000004">
      <c r="A67" s="65" t="s">
        <v>3762</v>
      </c>
      <c r="B67" s="65" t="s">
        <v>325</v>
      </c>
    </row>
    <row r="68" spans="1:2" x14ac:dyDescent="0.55000000000000004">
      <c r="A68" s="65" t="s">
        <v>3763</v>
      </c>
      <c r="B68" s="65" t="s">
        <v>325</v>
      </c>
    </row>
    <row r="69" spans="1:2" x14ac:dyDescent="0.55000000000000004">
      <c r="A69" s="65" t="s">
        <v>3764</v>
      </c>
      <c r="B69" s="65" t="s">
        <v>325</v>
      </c>
    </row>
    <row r="70" spans="1:2" x14ac:dyDescent="0.55000000000000004">
      <c r="A70" s="65" t="s">
        <v>3765</v>
      </c>
      <c r="B70" s="65" t="s">
        <v>325</v>
      </c>
    </row>
    <row r="71" spans="1:2" x14ac:dyDescent="0.55000000000000004">
      <c r="A71" s="65" t="s">
        <v>3766</v>
      </c>
      <c r="B71" s="65" t="s">
        <v>594</v>
      </c>
    </row>
    <row r="72" spans="1:2" x14ac:dyDescent="0.55000000000000004">
      <c r="A72" s="65" t="s">
        <v>3767</v>
      </c>
      <c r="B72" s="65" t="s">
        <v>594</v>
      </c>
    </row>
    <row r="73" spans="1:2" x14ac:dyDescent="0.55000000000000004">
      <c r="A73" s="65" t="s">
        <v>3768</v>
      </c>
      <c r="B73" s="65" t="s">
        <v>325</v>
      </c>
    </row>
    <row r="74" spans="1:2" x14ac:dyDescent="0.55000000000000004">
      <c r="A74" s="65" t="s">
        <v>3769</v>
      </c>
      <c r="B74" s="65" t="s">
        <v>456</v>
      </c>
    </row>
    <row r="75" spans="1:2" x14ac:dyDescent="0.55000000000000004">
      <c r="A75" s="65" t="s">
        <v>3770</v>
      </c>
      <c r="B75" s="65" t="s">
        <v>189</v>
      </c>
    </row>
    <row r="76" spans="1:2" x14ac:dyDescent="0.55000000000000004">
      <c r="A76" s="65" t="s">
        <v>3771</v>
      </c>
      <c r="B76" s="65" t="s">
        <v>325</v>
      </c>
    </row>
    <row r="77" spans="1:2" x14ac:dyDescent="0.55000000000000004">
      <c r="A77" s="65" t="s">
        <v>3772</v>
      </c>
      <c r="B77" s="65" t="s">
        <v>980</v>
      </c>
    </row>
    <row r="78" spans="1:2" x14ac:dyDescent="0.55000000000000004">
      <c r="A78" s="65" t="s">
        <v>3773</v>
      </c>
      <c r="B78" s="65" t="s">
        <v>602</v>
      </c>
    </row>
    <row r="79" spans="1:2" x14ac:dyDescent="0.55000000000000004">
      <c r="A79" s="65" t="s">
        <v>3774</v>
      </c>
      <c r="B79" s="65" t="s">
        <v>283</v>
      </c>
    </row>
    <row r="80" spans="1:2" x14ac:dyDescent="0.55000000000000004">
      <c r="A80" s="65" t="s">
        <v>3775</v>
      </c>
      <c r="B80" s="65" t="s">
        <v>986</v>
      </c>
    </row>
    <row r="81" spans="1:2" x14ac:dyDescent="0.55000000000000004">
      <c r="A81" s="65" t="s">
        <v>3776</v>
      </c>
      <c r="B81" s="65" t="s">
        <v>991</v>
      </c>
    </row>
    <row r="82" spans="1:2" x14ac:dyDescent="0.55000000000000004">
      <c r="A82" s="65" t="s">
        <v>3777</v>
      </c>
      <c r="B82" s="65" t="s">
        <v>633</v>
      </c>
    </row>
    <row r="83" spans="1:2" x14ac:dyDescent="0.55000000000000004">
      <c r="A83" s="65" t="s">
        <v>3778</v>
      </c>
      <c r="B83" s="65" t="s">
        <v>638</v>
      </c>
    </row>
    <row r="84" spans="1:2" x14ac:dyDescent="0.55000000000000004">
      <c r="A84" s="65" t="s">
        <v>3779</v>
      </c>
      <c r="B84" s="65" t="s">
        <v>642</v>
      </c>
    </row>
    <row r="85" spans="1:2" x14ac:dyDescent="0.55000000000000004">
      <c r="A85" s="65" t="s">
        <v>3780</v>
      </c>
      <c r="B85" s="65" t="s">
        <v>646</v>
      </c>
    </row>
    <row r="86" spans="1:2" x14ac:dyDescent="0.55000000000000004">
      <c r="A86" s="65" t="s">
        <v>3781</v>
      </c>
      <c r="B86" s="65" t="s">
        <v>650</v>
      </c>
    </row>
    <row r="87" spans="1:2" x14ac:dyDescent="0.55000000000000004">
      <c r="A87" s="65" t="s">
        <v>3782</v>
      </c>
      <c r="B87" s="65" t="s">
        <v>654</v>
      </c>
    </row>
    <row r="88" spans="1:2" x14ac:dyDescent="0.55000000000000004">
      <c r="A88" s="65" t="s">
        <v>3783</v>
      </c>
      <c r="B88" s="65" t="s">
        <v>658</v>
      </c>
    </row>
    <row r="89" spans="1:2" x14ac:dyDescent="0.55000000000000004">
      <c r="A89" s="65" t="s">
        <v>3784</v>
      </c>
      <c r="B89" s="65" t="s">
        <v>662</v>
      </c>
    </row>
    <row r="90" spans="1:2" x14ac:dyDescent="0.55000000000000004">
      <c r="A90" s="65" t="s">
        <v>3785</v>
      </c>
      <c r="B90" s="65" t="s">
        <v>666</v>
      </c>
    </row>
    <row r="91" spans="1:2" x14ac:dyDescent="0.55000000000000004">
      <c r="A91" s="65" t="s">
        <v>3786</v>
      </c>
      <c r="B91" s="65" t="s">
        <v>325</v>
      </c>
    </row>
    <row r="92" spans="1:2" x14ac:dyDescent="0.55000000000000004">
      <c r="A92" s="65" t="s">
        <v>3787</v>
      </c>
      <c r="B92" s="65" t="s">
        <v>325</v>
      </c>
    </row>
    <row r="93" spans="1:2" x14ac:dyDescent="0.55000000000000004">
      <c r="A93" s="65" t="s">
        <v>3788</v>
      </c>
      <c r="B93" s="65" t="s">
        <v>325</v>
      </c>
    </row>
    <row r="94" spans="1:2" x14ac:dyDescent="0.55000000000000004">
      <c r="A94" s="65" t="s">
        <v>3789</v>
      </c>
      <c r="B94" s="65" t="s">
        <v>325</v>
      </c>
    </row>
    <row r="95" spans="1:2" x14ac:dyDescent="0.55000000000000004">
      <c r="A95" s="65" t="s">
        <v>3790</v>
      </c>
      <c r="B95" s="65" t="s">
        <v>587</v>
      </c>
    </row>
    <row r="96" spans="1:2" x14ac:dyDescent="0.55000000000000004">
      <c r="A96" s="65" t="s">
        <v>3791</v>
      </c>
      <c r="B96" s="65" t="s">
        <v>325</v>
      </c>
    </row>
    <row r="97" spans="1:2" x14ac:dyDescent="0.55000000000000004">
      <c r="A97" s="65" t="s">
        <v>3792</v>
      </c>
      <c r="B97" s="65" t="s">
        <v>325</v>
      </c>
    </row>
    <row r="98" spans="1:2" x14ac:dyDescent="0.55000000000000004">
      <c r="A98" s="65" t="s">
        <v>3793</v>
      </c>
      <c r="B98" s="65" t="s">
        <v>325</v>
      </c>
    </row>
    <row r="99" spans="1:2" x14ac:dyDescent="0.55000000000000004">
      <c r="A99" s="65" t="s">
        <v>3794</v>
      </c>
      <c r="B99" s="65" t="s">
        <v>325</v>
      </c>
    </row>
    <row r="100" spans="1:2" x14ac:dyDescent="0.55000000000000004">
      <c r="A100" s="65" t="s">
        <v>3795</v>
      </c>
      <c r="B100" s="65" t="s">
        <v>331</v>
      </c>
    </row>
    <row r="101" spans="1:2" x14ac:dyDescent="0.55000000000000004">
      <c r="A101" s="65" t="s">
        <v>3796</v>
      </c>
      <c r="B101" s="65" t="s">
        <v>630</v>
      </c>
    </row>
    <row r="102" spans="1:2" x14ac:dyDescent="0.55000000000000004">
      <c r="A102" s="65" t="s">
        <v>3797</v>
      </c>
      <c r="B102" s="65" t="s">
        <v>764</v>
      </c>
    </row>
    <row r="103" spans="1:2" x14ac:dyDescent="0.55000000000000004">
      <c r="A103" s="65" t="s">
        <v>3798</v>
      </c>
      <c r="B103" s="65" t="s">
        <v>831</v>
      </c>
    </row>
    <row r="104" spans="1:2" x14ac:dyDescent="0.55000000000000004">
      <c r="A104" s="65" t="s">
        <v>3799</v>
      </c>
      <c r="B104" s="65" t="s">
        <v>698</v>
      </c>
    </row>
    <row r="105" spans="1:2" x14ac:dyDescent="0.55000000000000004">
      <c r="A105" s="65" t="s">
        <v>3800</v>
      </c>
      <c r="B105" s="65" t="s">
        <v>521</v>
      </c>
    </row>
    <row r="106" spans="1:2" x14ac:dyDescent="0.55000000000000004">
      <c r="A106" s="65" t="s">
        <v>3801</v>
      </c>
      <c r="B106" s="65" t="s">
        <v>525</v>
      </c>
    </row>
    <row r="107" spans="1:2" x14ac:dyDescent="0.55000000000000004">
      <c r="A107" s="65" t="s">
        <v>3802</v>
      </c>
      <c r="B107" s="65" t="s">
        <v>337</v>
      </c>
    </row>
    <row r="108" spans="1:2" x14ac:dyDescent="0.55000000000000004">
      <c r="A108" s="65" t="s">
        <v>3803</v>
      </c>
      <c r="B108" s="65" t="s">
        <v>630</v>
      </c>
    </row>
    <row r="109" spans="1:2" x14ac:dyDescent="0.55000000000000004">
      <c r="A109" s="65" t="s">
        <v>3804</v>
      </c>
      <c r="B109" s="65" t="s">
        <v>337</v>
      </c>
    </row>
    <row r="110" spans="1:2" x14ac:dyDescent="0.55000000000000004">
      <c r="A110" s="65" t="s">
        <v>3805</v>
      </c>
      <c r="B110" s="65" t="s">
        <v>337</v>
      </c>
    </row>
    <row r="111" spans="1:2" x14ac:dyDescent="0.55000000000000004">
      <c r="A111" s="65" t="s">
        <v>3806</v>
      </c>
      <c r="B111" s="65" t="s">
        <v>630</v>
      </c>
    </row>
    <row r="112" spans="1:2" x14ac:dyDescent="0.55000000000000004">
      <c r="A112" s="65" t="s">
        <v>3807</v>
      </c>
      <c r="B112" s="65" t="s">
        <v>845</v>
      </c>
    </row>
    <row r="113" spans="1:2" x14ac:dyDescent="0.55000000000000004">
      <c r="A113" s="65" t="s">
        <v>3808</v>
      </c>
      <c r="B113" s="65" t="s">
        <v>337</v>
      </c>
    </row>
    <row r="114" spans="1:2" x14ac:dyDescent="0.55000000000000004">
      <c r="A114" s="65" t="s">
        <v>3809</v>
      </c>
      <c r="B114" s="65" t="s">
        <v>337</v>
      </c>
    </row>
    <row r="115" spans="1:2" x14ac:dyDescent="0.55000000000000004">
      <c r="A115" s="65" t="s">
        <v>3810</v>
      </c>
      <c r="B115" s="65" t="s">
        <v>852</v>
      </c>
    </row>
    <row r="116" spans="1:2" x14ac:dyDescent="0.55000000000000004">
      <c r="A116" s="65" t="s">
        <v>3811</v>
      </c>
      <c r="B116" s="65" t="s">
        <v>325</v>
      </c>
    </row>
    <row r="117" spans="1:2" x14ac:dyDescent="0.55000000000000004">
      <c r="A117" s="65" t="s">
        <v>3812</v>
      </c>
      <c r="B117" s="65" t="s">
        <v>456</v>
      </c>
    </row>
    <row r="118" spans="1:2" x14ac:dyDescent="0.55000000000000004">
      <c r="A118" s="65" t="s">
        <v>3813</v>
      </c>
      <c r="B118" s="65" t="s">
        <v>859</v>
      </c>
    </row>
    <row r="119" spans="1:2" x14ac:dyDescent="0.55000000000000004">
      <c r="A119" s="65" t="s">
        <v>3814</v>
      </c>
      <c r="B119" s="65" t="s">
        <v>859</v>
      </c>
    </row>
    <row r="120" spans="1:2" x14ac:dyDescent="0.55000000000000004">
      <c r="A120" s="65" t="s">
        <v>3815</v>
      </c>
      <c r="B120" s="65" t="s">
        <v>859</v>
      </c>
    </row>
    <row r="121" spans="1:2" x14ac:dyDescent="0.55000000000000004">
      <c r="A121" s="65" t="s">
        <v>3816</v>
      </c>
      <c r="B121" s="65" t="s">
        <v>859</v>
      </c>
    </row>
    <row r="122" spans="1:2" x14ac:dyDescent="0.55000000000000004">
      <c r="A122" s="65" t="s">
        <v>3817</v>
      </c>
      <c r="B122" s="65" t="s">
        <v>852</v>
      </c>
    </row>
    <row r="123" spans="1:2" x14ac:dyDescent="0.55000000000000004">
      <c r="A123" s="65" t="s">
        <v>3818</v>
      </c>
      <c r="B123" s="65" t="s">
        <v>831</v>
      </c>
    </row>
    <row r="124" spans="1:2" x14ac:dyDescent="0.55000000000000004">
      <c r="A124" s="65" t="s">
        <v>3819</v>
      </c>
      <c r="B124" s="65" t="s">
        <v>831</v>
      </c>
    </row>
    <row r="125" spans="1:2" x14ac:dyDescent="0.55000000000000004">
      <c r="A125" s="65" t="s">
        <v>3820</v>
      </c>
      <c r="B125" s="65" t="s">
        <v>831</v>
      </c>
    </row>
    <row r="126" spans="1:2" x14ac:dyDescent="0.55000000000000004">
      <c r="A126" s="65" t="s">
        <v>3821</v>
      </c>
      <c r="B126" s="65" t="s">
        <v>831</v>
      </c>
    </row>
    <row r="127" spans="1:2" x14ac:dyDescent="0.55000000000000004">
      <c r="A127" s="65" t="s">
        <v>3822</v>
      </c>
      <c r="B127" s="65" t="s">
        <v>831</v>
      </c>
    </row>
    <row r="128" spans="1:2" x14ac:dyDescent="0.55000000000000004">
      <c r="A128" s="65" t="s">
        <v>3823</v>
      </c>
      <c r="B128" s="65" t="s">
        <v>831</v>
      </c>
    </row>
    <row r="129" spans="1:2" x14ac:dyDescent="0.55000000000000004">
      <c r="A129" s="65" t="s">
        <v>3824</v>
      </c>
      <c r="B129" s="65" t="s">
        <v>831</v>
      </c>
    </row>
    <row r="130" spans="1:2" x14ac:dyDescent="0.55000000000000004">
      <c r="A130" s="65" t="s">
        <v>3825</v>
      </c>
      <c r="B130" s="65" t="s">
        <v>831</v>
      </c>
    </row>
    <row r="131" spans="1:2" x14ac:dyDescent="0.55000000000000004">
      <c r="A131" s="65" t="s">
        <v>3826</v>
      </c>
      <c r="B131" s="65" t="s">
        <v>831</v>
      </c>
    </row>
    <row r="132" spans="1:2" x14ac:dyDescent="0.55000000000000004">
      <c r="A132" s="65" t="s">
        <v>3827</v>
      </c>
      <c r="B132" s="65" t="s">
        <v>831</v>
      </c>
    </row>
    <row r="133" spans="1:2" x14ac:dyDescent="0.55000000000000004">
      <c r="A133" s="65" t="s">
        <v>3828</v>
      </c>
      <c r="B133" s="65" t="s">
        <v>831</v>
      </c>
    </row>
    <row r="134" spans="1:2" x14ac:dyDescent="0.55000000000000004">
      <c r="A134" s="65" t="s">
        <v>3829</v>
      </c>
      <c r="B134" s="65" t="s">
        <v>831</v>
      </c>
    </row>
    <row r="135" spans="1:2" x14ac:dyDescent="0.55000000000000004">
      <c r="A135" s="65" t="s">
        <v>3830</v>
      </c>
      <c r="B135" s="65" t="s">
        <v>831</v>
      </c>
    </row>
    <row r="136" spans="1:2" x14ac:dyDescent="0.55000000000000004">
      <c r="A136" s="65" t="s">
        <v>3831</v>
      </c>
      <c r="B136" s="65" t="s">
        <v>831</v>
      </c>
    </row>
    <row r="137" spans="1:2" x14ac:dyDescent="0.55000000000000004">
      <c r="A137" s="65" t="s">
        <v>3832</v>
      </c>
      <c r="B137" s="65" t="s">
        <v>831</v>
      </c>
    </row>
    <row r="138" spans="1:2" x14ac:dyDescent="0.55000000000000004">
      <c r="A138" s="65" t="s">
        <v>3833</v>
      </c>
      <c r="B138" s="65" t="s">
        <v>831</v>
      </c>
    </row>
    <row r="139" spans="1:2" x14ac:dyDescent="0.55000000000000004">
      <c r="A139" s="65" t="s">
        <v>3834</v>
      </c>
      <c r="B139" s="65" t="s">
        <v>831</v>
      </c>
    </row>
    <row r="140" spans="1:2" x14ac:dyDescent="0.55000000000000004">
      <c r="A140" s="65" t="s">
        <v>3835</v>
      </c>
      <c r="B140" s="65" t="s">
        <v>831</v>
      </c>
    </row>
    <row r="141" spans="1:2" x14ac:dyDescent="0.55000000000000004">
      <c r="A141" s="65" t="s">
        <v>3836</v>
      </c>
      <c r="B141" s="65" t="s">
        <v>831</v>
      </c>
    </row>
    <row r="142" spans="1:2" x14ac:dyDescent="0.55000000000000004">
      <c r="A142" s="65" t="s">
        <v>3837</v>
      </c>
      <c r="B142" s="65" t="s">
        <v>831</v>
      </c>
    </row>
    <row r="143" spans="1:2" x14ac:dyDescent="0.55000000000000004">
      <c r="A143" s="65" t="s">
        <v>3838</v>
      </c>
      <c r="B143" s="65" t="s">
        <v>831</v>
      </c>
    </row>
    <row r="144" spans="1:2" x14ac:dyDescent="0.55000000000000004">
      <c r="A144" s="65" t="s">
        <v>3839</v>
      </c>
      <c r="B144" s="65" t="s">
        <v>831</v>
      </c>
    </row>
    <row r="145" spans="1:2" x14ac:dyDescent="0.55000000000000004">
      <c r="A145" s="65" t="s">
        <v>3840</v>
      </c>
      <c r="B145" s="65" t="s">
        <v>831</v>
      </c>
    </row>
    <row r="146" spans="1:2" x14ac:dyDescent="0.55000000000000004">
      <c r="A146" s="65" t="s">
        <v>3841</v>
      </c>
      <c r="B146" s="65" t="s">
        <v>831</v>
      </c>
    </row>
    <row r="147" spans="1:2" x14ac:dyDescent="0.55000000000000004">
      <c r="A147" s="65" t="s">
        <v>3842</v>
      </c>
      <c r="B147" s="65" t="s">
        <v>831</v>
      </c>
    </row>
    <row r="148" spans="1:2" x14ac:dyDescent="0.55000000000000004">
      <c r="A148" s="65" t="s">
        <v>3843</v>
      </c>
      <c r="B148" s="65" t="s">
        <v>831</v>
      </c>
    </row>
    <row r="149" spans="1:2" x14ac:dyDescent="0.55000000000000004">
      <c r="A149" s="65" t="s">
        <v>3844</v>
      </c>
      <c r="B149" s="65" t="s">
        <v>831</v>
      </c>
    </row>
    <row r="150" spans="1:2" x14ac:dyDescent="0.55000000000000004">
      <c r="A150" s="65" t="s">
        <v>3845</v>
      </c>
      <c r="B150" s="65" t="s">
        <v>831</v>
      </c>
    </row>
    <row r="151" spans="1:2" x14ac:dyDescent="0.55000000000000004">
      <c r="A151" s="65" t="s">
        <v>3846</v>
      </c>
      <c r="B151" s="65" t="s">
        <v>831</v>
      </c>
    </row>
    <row r="152" spans="1:2" x14ac:dyDescent="0.55000000000000004">
      <c r="A152" s="65" t="s">
        <v>3847</v>
      </c>
      <c r="B152" s="65" t="s">
        <v>831</v>
      </c>
    </row>
    <row r="153" spans="1:2" x14ac:dyDescent="0.55000000000000004">
      <c r="A153" s="65" t="s">
        <v>3848</v>
      </c>
      <c r="B153" s="65" t="s">
        <v>831</v>
      </c>
    </row>
    <row r="154" spans="1:2" x14ac:dyDescent="0.55000000000000004">
      <c r="A154" s="65" t="s">
        <v>3849</v>
      </c>
      <c r="B154" s="65" t="s">
        <v>831</v>
      </c>
    </row>
    <row r="155" spans="1:2" x14ac:dyDescent="0.55000000000000004">
      <c r="A155" s="65" t="s">
        <v>3850</v>
      </c>
      <c r="B155" s="65" t="s">
        <v>594</v>
      </c>
    </row>
    <row r="156" spans="1:2" x14ac:dyDescent="0.55000000000000004">
      <c r="A156" s="65" t="s">
        <v>3851</v>
      </c>
      <c r="B156" s="65" t="s">
        <v>594</v>
      </c>
    </row>
    <row r="157" spans="1:2" x14ac:dyDescent="0.55000000000000004">
      <c r="A157" s="65" t="s">
        <v>3852</v>
      </c>
      <c r="B157" s="65" t="s">
        <v>594</v>
      </c>
    </row>
    <row r="158" spans="1:2" x14ac:dyDescent="0.55000000000000004">
      <c r="A158" s="65" t="s">
        <v>3853</v>
      </c>
      <c r="B158" s="65" t="s">
        <v>594</v>
      </c>
    </row>
    <row r="159" spans="1:2" x14ac:dyDescent="0.55000000000000004">
      <c r="A159" s="65" t="s">
        <v>3854</v>
      </c>
      <c r="B159" s="65" t="s">
        <v>698</v>
      </c>
    </row>
    <row r="160" spans="1:2" x14ac:dyDescent="0.55000000000000004">
      <c r="A160" s="65" t="s">
        <v>3855</v>
      </c>
      <c r="B160" s="65" t="s">
        <v>594</v>
      </c>
    </row>
    <row r="161" spans="1:2" x14ac:dyDescent="0.55000000000000004">
      <c r="A161" s="65" t="s">
        <v>3856</v>
      </c>
      <c r="B161" s="65" t="s">
        <v>325</v>
      </c>
    </row>
    <row r="162" spans="1:2" x14ac:dyDescent="0.55000000000000004">
      <c r="A162" s="65" t="s">
        <v>3857</v>
      </c>
      <c r="B162" s="65" t="s">
        <v>594</v>
      </c>
    </row>
    <row r="163" spans="1:2" x14ac:dyDescent="0.55000000000000004">
      <c r="A163" s="65" t="s">
        <v>3858</v>
      </c>
      <c r="B163" s="65" t="s">
        <v>594</v>
      </c>
    </row>
    <row r="164" spans="1:2" x14ac:dyDescent="0.55000000000000004">
      <c r="A164" s="65" t="s">
        <v>3859</v>
      </c>
      <c r="B164" s="65" t="s">
        <v>698</v>
      </c>
    </row>
    <row r="165" spans="1:2" x14ac:dyDescent="0.55000000000000004">
      <c r="A165" s="65" t="s">
        <v>3860</v>
      </c>
      <c r="B165" s="65" t="s">
        <v>698</v>
      </c>
    </row>
    <row r="166" spans="1:2" x14ac:dyDescent="0.55000000000000004">
      <c r="A166" s="65" t="s">
        <v>3861</v>
      </c>
      <c r="B166" s="65" t="s">
        <v>698</v>
      </c>
    </row>
    <row r="167" spans="1:2" x14ac:dyDescent="0.55000000000000004">
      <c r="A167" s="65" t="s">
        <v>3862</v>
      </c>
      <c r="B167" s="65" t="s">
        <v>698</v>
      </c>
    </row>
    <row r="168" spans="1:2" x14ac:dyDescent="0.55000000000000004">
      <c r="A168" s="65" t="s">
        <v>3863</v>
      </c>
      <c r="B168" s="65" t="s">
        <v>698</v>
      </c>
    </row>
    <row r="169" spans="1:2" x14ac:dyDescent="0.55000000000000004">
      <c r="A169" s="65" t="s">
        <v>3864</v>
      </c>
      <c r="B169" s="65" t="s">
        <v>594</v>
      </c>
    </row>
    <row r="170" spans="1:2" x14ac:dyDescent="0.55000000000000004">
      <c r="A170" s="65" t="s">
        <v>3865</v>
      </c>
      <c r="B170" s="65" t="s">
        <v>698</v>
      </c>
    </row>
    <row r="171" spans="1:2" x14ac:dyDescent="0.55000000000000004">
      <c r="A171" s="65" t="s">
        <v>3866</v>
      </c>
      <c r="B171" s="65" t="s">
        <v>325</v>
      </c>
    </row>
    <row r="172" spans="1:2" x14ac:dyDescent="0.55000000000000004">
      <c r="A172" s="65" t="s">
        <v>3867</v>
      </c>
      <c r="B172" s="65" t="s">
        <v>594</v>
      </c>
    </row>
    <row r="173" spans="1:2" x14ac:dyDescent="0.55000000000000004">
      <c r="A173" s="65" t="s">
        <v>3868</v>
      </c>
      <c r="B173" s="65" t="s">
        <v>698</v>
      </c>
    </row>
    <row r="174" spans="1:2" x14ac:dyDescent="0.55000000000000004">
      <c r="A174" s="65" t="s">
        <v>3869</v>
      </c>
      <c r="B174" s="65" t="s">
        <v>456</v>
      </c>
    </row>
    <row r="175" spans="1:2" x14ac:dyDescent="0.55000000000000004">
      <c r="A175" s="65" t="s">
        <v>3870</v>
      </c>
      <c r="B175" s="65" t="s">
        <v>325</v>
      </c>
    </row>
    <row r="176" spans="1:2" x14ac:dyDescent="0.55000000000000004">
      <c r="A176" s="65" t="s">
        <v>3871</v>
      </c>
      <c r="B176" s="65" t="s">
        <v>594</v>
      </c>
    </row>
    <row r="177" spans="1:2" x14ac:dyDescent="0.55000000000000004">
      <c r="A177" s="65" t="s">
        <v>3872</v>
      </c>
      <c r="B177" s="65" t="s">
        <v>325</v>
      </c>
    </row>
    <row r="178" spans="1:2" x14ac:dyDescent="0.55000000000000004">
      <c r="A178" s="65" t="s">
        <v>3873</v>
      </c>
      <c r="B178" s="65" t="s">
        <v>594</v>
      </c>
    </row>
    <row r="179" spans="1:2" x14ac:dyDescent="0.55000000000000004">
      <c r="A179" s="65" t="s">
        <v>3874</v>
      </c>
      <c r="B179" s="65" t="s">
        <v>594</v>
      </c>
    </row>
    <row r="180" spans="1:2" x14ac:dyDescent="0.55000000000000004">
      <c r="A180" s="65" t="s">
        <v>3875</v>
      </c>
      <c r="B180" s="65" t="s">
        <v>764</v>
      </c>
    </row>
    <row r="181" spans="1:2" x14ac:dyDescent="0.55000000000000004">
      <c r="A181" s="65" t="s">
        <v>3876</v>
      </c>
      <c r="B181" s="65" t="s">
        <v>764</v>
      </c>
    </row>
    <row r="182" spans="1:2" x14ac:dyDescent="0.55000000000000004">
      <c r="A182" s="65" t="s">
        <v>3877</v>
      </c>
      <c r="B182" s="65" t="s">
        <v>764</v>
      </c>
    </row>
    <row r="183" spans="1:2" x14ac:dyDescent="0.55000000000000004">
      <c r="A183" s="65" t="s">
        <v>3878</v>
      </c>
      <c r="B183" s="65" t="s">
        <v>764</v>
      </c>
    </row>
    <row r="184" spans="1:2" x14ac:dyDescent="0.55000000000000004">
      <c r="A184" s="65" t="s">
        <v>3879</v>
      </c>
      <c r="B184" s="65" t="s">
        <v>764</v>
      </c>
    </row>
    <row r="185" spans="1:2" x14ac:dyDescent="0.55000000000000004">
      <c r="A185" s="65" t="s">
        <v>3880</v>
      </c>
      <c r="B185" s="65" t="s">
        <v>331</v>
      </c>
    </row>
    <row r="186" spans="1:2" x14ac:dyDescent="0.55000000000000004">
      <c r="A186" s="65" t="s">
        <v>3881</v>
      </c>
      <c r="B186" s="65" t="s">
        <v>331</v>
      </c>
    </row>
    <row r="187" spans="1:2" x14ac:dyDescent="0.55000000000000004">
      <c r="A187" s="65" t="s">
        <v>3882</v>
      </c>
      <c r="B187" s="65" t="s">
        <v>325</v>
      </c>
    </row>
    <row r="188" spans="1:2" x14ac:dyDescent="0.55000000000000004">
      <c r="A188" s="65" t="s">
        <v>3883</v>
      </c>
      <c r="B188" s="65" t="s">
        <v>325</v>
      </c>
    </row>
    <row r="189" spans="1:2" x14ac:dyDescent="0.55000000000000004">
      <c r="A189" s="65" t="s">
        <v>3884</v>
      </c>
      <c r="B189" s="65" t="s">
        <v>325</v>
      </c>
    </row>
    <row r="190" spans="1:2" x14ac:dyDescent="0.55000000000000004">
      <c r="A190" s="65" t="s">
        <v>3885</v>
      </c>
      <c r="B190" s="65" t="s">
        <v>325</v>
      </c>
    </row>
    <row r="191" spans="1:2" x14ac:dyDescent="0.55000000000000004">
      <c r="A191" s="65" t="s">
        <v>3886</v>
      </c>
      <c r="B191" s="65" t="s">
        <v>325</v>
      </c>
    </row>
    <row r="192" spans="1:2" x14ac:dyDescent="0.55000000000000004">
      <c r="A192" s="65" t="s">
        <v>3887</v>
      </c>
      <c r="B192" s="65" t="s">
        <v>734</v>
      </c>
    </row>
    <row r="193" spans="1:2" x14ac:dyDescent="0.55000000000000004">
      <c r="A193" s="65" t="s">
        <v>3888</v>
      </c>
      <c r="B193" s="65" t="s">
        <v>594</v>
      </c>
    </row>
    <row r="194" spans="1:2" x14ac:dyDescent="0.55000000000000004">
      <c r="A194" s="65" t="s">
        <v>3889</v>
      </c>
      <c r="B194" s="65" t="s">
        <v>325</v>
      </c>
    </row>
    <row r="195" spans="1:2" x14ac:dyDescent="0.55000000000000004">
      <c r="A195" s="65" t="s">
        <v>3890</v>
      </c>
      <c r="B195" s="65" t="s">
        <v>456</v>
      </c>
    </row>
    <row r="196" spans="1:2" x14ac:dyDescent="0.55000000000000004">
      <c r="A196" s="65" t="s">
        <v>3891</v>
      </c>
      <c r="B196" s="65" t="s">
        <v>325</v>
      </c>
    </row>
    <row r="197" spans="1:2" x14ac:dyDescent="0.55000000000000004">
      <c r="A197" s="65" t="s">
        <v>3892</v>
      </c>
      <c r="B197" s="65" t="s">
        <v>698</v>
      </c>
    </row>
    <row r="198" spans="1:2" x14ac:dyDescent="0.55000000000000004">
      <c r="A198" s="65" t="s">
        <v>3893</v>
      </c>
      <c r="B198" s="65" t="s">
        <v>698</v>
      </c>
    </row>
    <row r="199" spans="1:2" x14ac:dyDescent="0.55000000000000004">
      <c r="A199" s="65" t="s">
        <v>3894</v>
      </c>
      <c r="B199" s="65" t="s">
        <v>325</v>
      </c>
    </row>
    <row r="200" spans="1:2" x14ac:dyDescent="0.55000000000000004">
      <c r="A200" s="65" t="s">
        <v>3895</v>
      </c>
      <c r="B200" s="65" t="s">
        <v>325</v>
      </c>
    </row>
    <row r="201" spans="1:2" x14ac:dyDescent="0.55000000000000004">
      <c r="A201" s="65" t="s">
        <v>3896</v>
      </c>
      <c r="B201" s="65" t="s">
        <v>734</v>
      </c>
    </row>
    <row r="202" spans="1:2" x14ac:dyDescent="0.55000000000000004">
      <c r="A202" s="65" t="s">
        <v>3897</v>
      </c>
      <c r="B202" s="65" t="s">
        <v>734</v>
      </c>
    </row>
    <row r="203" spans="1:2" x14ac:dyDescent="0.55000000000000004">
      <c r="A203" s="65" t="s">
        <v>3898</v>
      </c>
      <c r="B203" s="65" t="s">
        <v>734</v>
      </c>
    </row>
    <row r="204" spans="1:2" x14ac:dyDescent="0.55000000000000004">
      <c r="A204" s="65" t="s">
        <v>3899</v>
      </c>
      <c r="B204" s="65" t="s">
        <v>325</v>
      </c>
    </row>
    <row r="205" spans="1:2" x14ac:dyDescent="0.55000000000000004">
      <c r="A205" s="65" t="s">
        <v>3900</v>
      </c>
      <c r="B205" s="65" t="s">
        <v>734</v>
      </c>
    </row>
    <row r="206" spans="1:2" x14ac:dyDescent="0.55000000000000004">
      <c r="A206" s="65" t="s">
        <v>3901</v>
      </c>
      <c r="B206" s="65" t="s">
        <v>456</v>
      </c>
    </row>
    <row r="207" spans="1:2" x14ac:dyDescent="0.55000000000000004">
      <c r="A207" s="65" t="s">
        <v>3902</v>
      </c>
      <c r="B207" s="65" t="s">
        <v>325</v>
      </c>
    </row>
    <row r="208" spans="1:2" x14ac:dyDescent="0.55000000000000004">
      <c r="A208" s="65" t="s">
        <v>3903</v>
      </c>
      <c r="B208" s="65" t="s">
        <v>222</v>
      </c>
    </row>
    <row r="209" spans="1:2" x14ac:dyDescent="0.55000000000000004">
      <c r="A209" s="65" t="s">
        <v>3904</v>
      </c>
      <c r="B209" s="65" t="s">
        <v>126</v>
      </c>
    </row>
    <row r="210" spans="1:2" x14ac:dyDescent="0.55000000000000004">
      <c r="A210" s="65" t="s">
        <v>3905</v>
      </c>
      <c r="B210" s="65" t="s">
        <v>594</v>
      </c>
    </row>
    <row r="211" spans="1:2" x14ac:dyDescent="0.55000000000000004">
      <c r="A211" s="65" t="s">
        <v>3906</v>
      </c>
      <c r="B211" s="65" t="s">
        <v>698</v>
      </c>
    </row>
    <row r="212" spans="1:2" x14ac:dyDescent="0.55000000000000004">
      <c r="A212" s="65" t="s">
        <v>3907</v>
      </c>
      <c r="B212" s="65" t="s">
        <v>325</v>
      </c>
    </row>
    <row r="213" spans="1:2" x14ac:dyDescent="0.55000000000000004">
      <c r="A213" s="65" t="s">
        <v>3908</v>
      </c>
      <c r="B213" s="65" t="s">
        <v>594</v>
      </c>
    </row>
    <row r="214" spans="1:2" x14ac:dyDescent="0.55000000000000004">
      <c r="A214" s="65" t="s">
        <v>3909</v>
      </c>
      <c r="B214" s="65" t="s">
        <v>325</v>
      </c>
    </row>
    <row r="215" spans="1:2" x14ac:dyDescent="0.55000000000000004">
      <c r="A215" s="65" t="s">
        <v>3910</v>
      </c>
      <c r="B215" s="65" t="s">
        <v>325</v>
      </c>
    </row>
    <row r="216" spans="1:2" x14ac:dyDescent="0.55000000000000004">
      <c r="A216" s="65" t="s">
        <v>3911</v>
      </c>
      <c r="B216" s="65" t="s">
        <v>325</v>
      </c>
    </row>
    <row r="217" spans="1:2" x14ac:dyDescent="0.55000000000000004">
      <c r="A217" s="65" t="s">
        <v>3912</v>
      </c>
      <c r="B217" s="65" t="s">
        <v>587</v>
      </c>
    </row>
    <row r="218" spans="1:2" x14ac:dyDescent="0.55000000000000004">
      <c r="A218" s="65" t="s">
        <v>3913</v>
      </c>
      <c r="B218" s="65" t="s">
        <v>715</v>
      </c>
    </row>
    <row r="219" spans="1:2" x14ac:dyDescent="0.55000000000000004">
      <c r="A219" s="65" t="s">
        <v>3914</v>
      </c>
      <c r="B219" s="65" t="s">
        <v>587</v>
      </c>
    </row>
    <row r="220" spans="1:2" x14ac:dyDescent="0.55000000000000004">
      <c r="A220" s="65" t="s">
        <v>3915</v>
      </c>
      <c r="B220" s="65" t="s">
        <v>587</v>
      </c>
    </row>
    <row r="221" spans="1:2" x14ac:dyDescent="0.55000000000000004">
      <c r="A221" s="65" t="s">
        <v>3916</v>
      </c>
      <c r="B221" s="65" t="s">
        <v>249</v>
      </c>
    </row>
    <row r="222" spans="1:2" x14ac:dyDescent="0.55000000000000004">
      <c r="A222" s="65" t="s">
        <v>3917</v>
      </c>
      <c r="B222" s="65" t="s">
        <v>594</v>
      </c>
    </row>
    <row r="223" spans="1:2" x14ac:dyDescent="0.55000000000000004">
      <c r="A223" s="65" t="s">
        <v>3918</v>
      </c>
      <c r="B223" s="65" t="s">
        <v>594</v>
      </c>
    </row>
    <row r="224" spans="1:2" x14ac:dyDescent="0.55000000000000004">
      <c r="A224" s="65" t="s">
        <v>3919</v>
      </c>
      <c r="B224" s="65" t="s">
        <v>594</v>
      </c>
    </row>
    <row r="225" spans="1:2" x14ac:dyDescent="0.55000000000000004">
      <c r="A225" s="65" t="s">
        <v>3920</v>
      </c>
      <c r="B225" s="65" t="s">
        <v>594</v>
      </c>
    </row>
    <row r="226" spans="1:2" x14ac:dyDescent="0.55000000000000004">
      <c r="A226" s="65" t="s">
        <v>3921</v>
      </c>
      <c r="B226" s="65" t="s">
        <v>325</v>
      </c>
    </row>
    <row r="227" spans="1:2" x14ac:dyDescent="0.55000000000000004">
      <c r="A227" s="65" t="s">
        <v>3922</v>
      </c>
      <c r="B227" s="65" t="s">
        <v>325</v>
      </c>
    </row>
    <row r="228" spans="1:2" x14ac:dyDescent="0.55000000000000004">
      <c r="A228" s="65" t="s">
        <v>3923</v>
      </c>
      <c r="B228" s="65" t="s">
        <v>594</v>
      </c>
    </row>
    <row r="229" spans="1:2" x14ac:dyDescent="0.55000000000000004">
      <c r="A229" s="65" t="s">
        <v>3924</v>
      </c>
      <c r="B229" s="65" t="s">
        <v>594</v>
      </c>
    </row>
    <row r="230" spans="1:2" x14ac:dyDescent="0.55000000000000004">
      <c r="A230" s="65" t="s">
        <v>3925</v>
      </c>
      <c r="B230" s="65" t="s">
        <v>594</v>
      </c>
    </row>
    <row r="231" spans="1:2" x14ac:dyDescent="0.55000000000000004">
      <c r="A231" s="65" t="s">
        <v>3926</v>
      </c>
      <c r="B231" s="65" t="s">
        <v>456</v>
      </c>
    </row>
    <row r="232" spans="1:2" x14ac:dyDescent="0.55000000000000004">
      <c r="A232" s="65" t="s">
        <v>3927</v>
      </c>
      <c r="B232" s="65" t="s">
        <v>594</v>
      </c>
    </row>
    <row r="233" spans="1:2" x14ac:dyDescent="0.55000000000000004">
      <c r="A233" s="65" t="s">
        <v>3928</v>
      </c>
      <c r="B233" s="65" t="s">
        <v>587</v>
      </c>
    </row>
    <row r="234" spans="1:2" x14ac:dyDescent="0.55000000000000004">
      <c r="A234" s="65" t="s">
        <v>3929</v>
      </c>
      <c r="B234" s="65" t="s">
        <v>320</v>
      </c>
    </row>
    <row r="235" spans="1:2" x14ac:dyDescent="0.55000000000000004">
      <c r="A235" s="65" t="s">
        <v>3930</v>
      </c>
      <c r="B235" s="65" t="s">
        <v>587</v>
      </c>
    </row>
    <row r="236" spans="1:2" x14ac:dyDescent="0.55000000000000004">
      <c r="A236" s="65" t="s">
        <v>3931</v>
      </c>
      <c r="B236" s="126" t="s">
        <v>214</v>
      </c>
    </row>
    <row r="237" spans="1:2" x14ac:dyDescent="0.55000000000000004">
      <c r="A237" s="65" t="s">
        <v>3932</v>
      </c>
      <c r="B237" s="126" t="s">
        <v>142</v>
      </c>
    </row>
    <row r="238" spans="1:2" x14ac:dyDescent="0.55000000000000004">
      <c r="A238" s="65" t="s">
        <v>3933</v>
      </c>
      <c r="B238" s="126" t="s">
        <v>142</v>
      </c>
    </row>
    <row r="239" spans="1:2" x14ac:dyDescent="0.55000000000000004">
      <c r="A239" s="65" t="s">
        <v>3934</v>
      </c>
      <c r="B239" s="126" t="s">
        <v>455</v>
      </c>
    </row>
    <row r="240" spans="1:2" x14ac:dyDescent="0.55000000000000004">
      <c r="A240" s="65" t="s">
        <v>3935</v>
      </c>
      <c r="B240" s="126" t="s">
        <v>214</v>
      </c>
    </row>
    <row r="241" spans="1:2" x14ac:dyDescent="0.55000000000000004">
      <c r="A241" s="65" t="s">
        <v>3936</v>
      </c>
      <c r="B241" s="126" t="s">
        <v>546</v>
      </c>
    </row>
    <row r="242" spans="1:2" x14ac:dyDescent="0.55000000000000004">
      <c r="A242" s="65" t="s">
        <v>3937</v>
      </c>
      <c r="B242" s="126" t="s">
        <v>546</v>
      </c>
    </row>
    <row r="243" spans="1:2" x14ac:dyDescent="0.55000000000000004">
      <c r="A243" s="65" t="s">
        <v>3938</v>
      </c>
      <c r="B243" s="126" t="s">
        <v>189</v>
      </c>
    </row>
    <row r="244" spans="1:2" x14ac:dyDescent="0.55000000000000004">
      <c r="A244" s="65" t="s">
        <v>3939</v>
      </c>
      <c r="B244" s="126" t="s">
        <v>217</v>
      </c>
    </row>
  </sheetData>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14999847407452621"/>
    <pageSetUpPr fitToPage="1"/>
  </sheetPr>
  <dimension ref="A1:H127"/>
  <sheetViews>
    <sheetView workbookViewId="0">
      <selection sqref="A1:E1"/>
    </sheetView>
  </sheetViews>
  <sheetFormatPr defaultColWidth="9.15625" defaultRowHeight="14.4" x14ac:dyDescent="0.55000000000000004"/>
  <cols>
    <col min="1" max="1" width="60" style="84" customWidth="1"/>
    <col min="2" max="2" width="11.578125" style="37" customWidth="1"/>
    <col min="3" max="3" width="20.578125" style="37" customWidth="1"/>
    <col min="4" max="4" width="23.15625" style="37" bestFit="1" customWidth="1"/>
    <col min="5" max="5" width="115.15625" style="37" bestFit="1" customWidth="1"/>
    <col min="6" max="6" width="9.15625" style="37"/>
    <col min="7" max="7" width="26.68359375" style="37" hidden="1" customWidth="1"/>
    <col min="8" max="8" width="10.68359375" style="37" hidden="1" customWidth="1"/>
    <col min="9" max="16384" width="9.15625" style="37"/>
  </cols>
  <sheetData>
    <row r="1" spans="1:8" ht="23.1" x14ac:dyDescent="0.85">
      <c r="A1" s="198" t="s">
        <v>3940</v>
      </c>
      <c r="B1" s="198"/>
      <c r="C1" s="198"/>
      <c r="D1" s="198"/>
      <c r="E1" s="198"/>
      <c r="G1" s="184" t="s">
        <v>3941</v>
      </c>
      <c r="H1" s="185"/>
    </row>
    <row r="2" spans="1:8" x14ac:dyDescent="0.55000000000000004">
      <c r="A2" s="40" t="s">
        <v>94</v>
      </c>
      <c r="C2" s="80" t="s">
        <v>3942</v>
      </c>
      <c r="G2" s="38" t="s">
        <v>3943</v>
      </c>
      <c r="H2" s="38" t="s">
        <v>3944</v>
      </c>
    </row>
    <row r="3" spans="1:8" x14ac:dyDescent="0.55000000000000004">
      <c r="A3" s="81" t="s">
        <v>200</v>
      </c>
      <c r="C3" s="38" t="s">
        <v>3945</v>
      </c>
      <c r="G3" s="38" t="s">
        <v>3946</v>
      </c>
      <c r="H3" s="85">
        <v>16072</v>
      </c>
    </row>
    <row r="4" spans="1:8" x14ac:dyDescent="0.55000000000000004">
      <c r="A4" s="81" t="s">
        <v>3947</v>
      </c>
      <c r="C4" s="38" t="s">
        <v>3948</v>
      </c>
      <c r="G4" s="38" t="s">
        <v>3949</v>
      </c>
      <c r="H4" s="85">
        <v>46022</v>
      </c>
    </row>
    <row r="5" spans="1:8" x14ac:dyDescent="0.55000000000000004">
      <c r="A5" s="81" t="s">
        <v>3950</v>
      </c>
      <c r="G5" s="38" t="s">
        <v>3951</v>
      </c>
      <c r="H5" s="86">
        <f>YEAR(Val_DateMin)</f>
        <v>1944</v>
      </c>
    </row>
    <row r="6" spans="1:8" x14ac:dyDescent="0.55000000000000004">
      <c r="A6" s="81" t="s">
        <v>3952</v>
      </c>
      <c r="C6" s="187" t="s">
        <v>3953</v>
      </c>
      <c r="D6" s="188"/>
      <c r="E6" s="188"/>
      <c r="G6" s="38" t="s">
        <v>3954</v>
      </c>
      <c r="H6" s="86">
        <f>YEAR(Val_DateMax)</f>
        <v>2025</v>
      </c>
    </row>
    <row r="7" spans="1:8" x14ac:dyDescent="0.55000000000000004">
      <c r="A7" s="81" t="s">
        <v>3955</v>
      </c>
      <c r="C7" s="39" t="s">
        <v>3944</v>
      </c>
      <c r="D7" s="199" t="s">
        <v>2475</v>
      </c>
      <c r="E7" s="199"/>
      <c r="G7" s="38" t="s">
        <v>3956</v>
      </c>
      <c r="H7" s="38">
        <v>30</v>
      </c>
    </row>
    <row r="8" spans="1:8" x14ac:dyDescent="0.55000000000000004">
      <c r="A8" s="81" t="s">
        <v>2662</v>
      </c>
      <c r="C8" s="38" t="s">
        <v>188</v>
      </c>
      <c r="D8" s="193" t="s">
        <v>3957</v>
      </c>
      <c r="E8" s="194"/>
      <c r="G8" s="38" t="s">
        <v>3958</v>
      </c>
      <c r="H8" s="38">
        <v>50</v>
      </c>
    </row>
    <row r="9" spans="1:8" x14ac:dyDescent="0.55000000000000004">
      <c r="A9" s="81" t="s">
        <v>2457</v>
      </c>
      <c r="C9" s="38" t="s">
        <v>149</v>
      </c>
      <c r="D9" s="193" t="s">
        <v>3959</v>
      </c>
      <c r="E9" s="194"/>
      <c r="G9" s="38" t="s">
        <v>3960</v>
      </c>
      <c r="H9" s="38">
        <v>-85</v>
      </c>
    </row>
    <row r="10" spans="1:8" x14ac:dyDescent="0.55000000000000004">
      <c r="A10" s="81" t="s">
        <v>2569</v>
      </c>
      <c r="C10" s="38" t="s">
        <v>125</v>
      </c>
      <c r="D10" s="193" t="s">
        <v>3961</v>
      </c>
      <c r="E10" s="194"/>
      <c r="G10" s="38" t="s">
        <v>3962</v>
      </c>
      <c r="H10" s="38">
        <v>-70</v>
      </c>
    </row>
    <row r="11" spans="1:8" x14ac:dyDescent="0.55000000000000004">
      <c r="A11" s="81" t="s">
        <v>3963</v>
      </c>
      <c r="C11" s="38" t="s">
        <v>243</v>
      </c>
      <c r="D11" s="193" t="s">
        <v>3964</v>
      </c>
      <c r="E11" s="194"/>
    </row>
    <row r="12" spans="1:8" x14ac:dyDescent="0.55000000000000004">
      <c r="A12" s="81" t="s">
        <v>3965</v>
      </c>
      <c r="C12" s="38" t="s">
        <v>3966</v>
      </c>
      <c r="D12" s="193" t="s">
        <v>3967</v>
      </c>
      <c r="E12" s="194"/>
    </row>
    <row r="13" spans="1:8" x14ac:dyDescent="0.55000000000000004">
      <c r="A13" s="81" t="s">
        <v>3968</v>
      </c>
      <c r="C13" s="38" t="s">
        <v>415</v>
      </c>
      <c r="D13" s="193" t="s">
        <v>3969</v>
      </c>
      <c r="E13" s="194"/>
    </row>
    <row r="14" spans="1:8" x14ac:dyDescent="0.55000000000000004">
      <c r="A14" s="82"/>
    </row>
    <row r="15" spans="1:8" x14ac:dyDescent="0.55000000000000004">
      <c r="A15" s="40" t="s">
        <v>104</v>
      </c>
    </row>
    <row r="16" spans="1:8" x14ac:dyDescent="0.55000000000000004">
      <c r="A16" s="83" t="s">
        <v>3970</v>
      </c>
    </row>
    <row r="17" spans="1:5" x14ac:dyDescent="0.55000000000000004">
      <c r="A17" s="83" t="s">
        <v>982</v>
      </c>
      <c r="C17" s="195" t="s">
        <v>3971</v>
      </c>
      <c r="D17" s="195"/>
      <c r="E17" s="195"/>
    </row>
    <row r="18" spans="1:5" x14ac:dyDescent="0.55000000000000004">
      <c r="A18" s="83" t="s">
        <v>285</v>
      </c>
      <c r="C18" s="39" t="s">
        <v>3944</v>
      </c>
      <c r="D18" s="196" t="s">
        <v>2475</v>
      </c>
      <c r="E18" s="197"/>
    </row>
    <row r="19" spans="1:5" x14ac:dyDescent="0.55000000000000004">
      <c r="A19" s="83" t="s">
        <v>987</v>
      </c>
      <c r="C19" s="38" t="s">
        <v>243</v>
      </c>
      <c r="D19" s="193" t="s">
        <v>4169</v>
      </c>
      <c r="E19" s="194"/>
    </row>
    <row r="20" spans="1:5" x14ac:dyDescent="0.55000000000000004">
      <c r="A20" s="83" t="s">
        <v>3972</v>
      </c>
      <c r="C20" s="38" t="s">
        <v>3966</v>
      </c>
      <c r="D20" s="193" t="s">
        <v>3973</v>
      </c>
      <c r="E20" s="194"/>
    </row>
    <row r="21" spans="1:5" x14ac:dyDescent="0.55000000000000004">
      <c r="A21" s="83" t="s">
        <v>992</v>
      </c>
      <c r="C21" s="38" t="s">
        <v>415</v>
      </c>
      <c r="D21" s="193" t="s">
        <v>3969</v>
      </c>
      <c r="E21" s="194"/>
    </row>
    <row r="22" spans="1:5" x14ac:dyDescent="0.55000000000000004">
      <c r="A22" s="83" t="s">
        <v>3974</v>
      </c>
    </row>
    <row r="23" spans="1:5" x14ac:dyDescent="0.55000000000000004">
      <c r="A23" s="83" t="s">
        <v>3975</v>
      </c>
      <c r="C23" s="80" t="s">
        <v>107</v>
      </c>
    </row>
    <row r="24" spans="1:5" x14ac:dyDescent="0.55000000000000004">
      <c r="A24" s="83" t="s">
        <v>3976</v>
      </c>
      <c r="C24" s="38" t="s">
        <v>2460</v>
      </c>
    </row>
    <row r="25" spans="1:5" x14ac:dyDescent="0.55000000000000004">
      <c r="A25" s="83" t="s">
        <v>635</v>
      </c>
    </row>
    <row r="26" spans="1:5" x14ac:dyDescent="0.55000000000000004">
      <c r="A26" s="83" t="s">
        <v>3977</v>
      </c>
      <c r="C26" s="195" t="s">
        <v>3978</v>
      </c>
      <c r="D26" s="195"/>
      <c r="E26" s="195"/>
    </row>
    <row r="27" spans="1:5" x14ac:dyDescent="0.55000000000000004">
      <c r="A27" s="83" t="s">
        <v>3979</v>
      </c>
      <c r="C27" s="39" t="s">
        <v>3944</v>
      </c>
      <c r="D27" s="196" t="s">
        <v>2475</v>
      </c>
      <c r="E27" s="197"/>
    </row>
    <row r="28" spans="1:5" x14ac:dyDescent="0.55000000000000004">
      <c r="A28" s="83" t="s">
        <v>3980</v>
      </c>
      <c r="C28" s="38" t="s">
        <v>267</v>
      </c>
      <c r="D28" s="193" t="s">
        <v>3981</v>
      </c>
      <c r="E28" s="194"/>
    </row>
    <row r="29" spans="1:5" x14ac:dyDescent="0.55000000000000004">
      <c r="A29" s="83" t="s">
        <v>3982</v>
      </c>
      <c r="C29" s="38" t="s">
        <v>408</v>
      </c>
      <c r="D29" s="193" t="s">
        <v>3983</v>
      </c>
      <c r="E29" s="194"/>
    </row>
    <row r="30" spans="1:5" x14ac:dyDescent="0.55000000000000004">
      <c r="A30" s="83" t="s">
        <v>245</v>
      </c>
      <c r="C30" s="38" t="s">
        <v>2457</v>
      </c>
      <c r="D30" s="193" t="s">
        <v>3984</v>
      </c>
      <c r="E30" s="194"/>
    </row>
    <row r="31" spans="1:5" x14ac:dyDescent="0.55000000000000004">
      <c r="A31" s="83" t="s">
        <v>144</v>
      </c>
    </row>
    <row r="32" spans="1:5" x14ac:dyDescent="0.55000000000000004">
      <c r="A32" s="83" t="s">
        <v>201</v>
      </c>
      <c r="C32" s="196" t="s">
        <v>3985</v>
      </c>
      <c r="D32" s="197"/>
    </row>
    <row r="33" spans="1:5" x14ac:dyDescent="0.55000000000000004">
      <c r="A33" s="83" t="s">
        <v>191</v>
      </c>
      <c r="C33" s="92" t="s">
        <v>3986</v>
      </c>
      <c r="D33" s="90">
        <v>2020</v>
      </c>
    </row>
    <row r="34" spans="1:5" x14ac:dyDescent="0.55000000000000004">
      <c r="A34" s="83" t="s">
        <v>153</v>
      </c>
      <c r="C34" s="92" t="s">
        <v>3987</v>
      </c>
      <c r="D34" s="91">
        <f>DATE(D33, 6, 30)</f>
        <v>44012</v>
      </c>
    </row>
    <row r="35" spans="1:5" x14ac:dyDescent="0.55000000000000004">
      <c r="A35" s="83" t="s">
        <v>3988</v>
      </c>
      <c r="C35" s="92" t="s">
        <v>3989</v>
      </c>
      <c r="D35" s="91">
        <f>DATE(D33-4, 7, 1)</f>
        <v>42552</v>
      </c>
    </row>
    <row r="36" spans="1:5" x14ac:dyDescent="0.55000000000000004">
      <c r="A36" s="83" t="s">
        <v>129</v>
      </c>
      <c r="C36" s="92" t="s">
        <v>3990</v>
      </c>
      <c r="D36" s="91">
        <f>DATE(D33-1,7,1)</f>
        <v>43647</v>
      </c>
    </row>
    <row r="37" spans="1:5" x14ac:dyDescent="0.55000000000000004">
      <c r="A37" s="83" t="s">
        <v>224</v>
      </c>
      <c r="C37" s="92" t="s">
        <v>4153</v>
      </c>
      <c r="D37" s="91">
        <v>44013</v>
      </c>
    </row>
    <row r="38" spans="1:5" x14ac:dyDescent="0.55000000000000004">
      <c r="A38" s="96"/>
      <c r="B38" s="95"/>
      <c r="C38" s="92" t="s">
        <v>3991</v>
      </c>
      <c r="D38" s="91">
        <f>DATE(D33+2,6,30)</f>
        <v>44742</v>
      </c>
    </row>
    <row r="39" spans="1:5" ht="18.3" x14ac:dyDescent="0.7">
      <c r="A39" s="97"/>
    </row>
    <row r="40" spans="1:5" x14ac:dyDescent="0.55000000000000004">
      <c r="A40" s="40" t="s">
        <v>3693</v>
      </c>
      <c r="B40" s="187" t="s">
        <v>2475</v>
      </c>
      <c r="C40" s="188"/>
      <c r="D40" s="188"/>
      <c r="E40" s="189"/>
    </row>
    <row r="41" spans="1:5" ht="45" customHeight="1" x14ac:dyDescent="0.55000000000000004">
      <c r="A41" s="41" t="s">
        <v>3992</v>
      </c>
      <c r="B41" s="190" t="s">
        <v>3993</v>
      </c>
      <c r="C41" s="191"/>
      <c r="D41" s="191"/>
      <c r="E41" s="192"/>
    </row>
    <row r="42" spans="1:5" ht="45" customHeight="1" x14ac:dyDescent="0.55000000000000004">
      <c r="A42" s="41" t="s">
        <v>3994</v>
      </c>
      <c r="B42" s="190" t="s">
        <v>3995</v>
      </c>
      <c r="C42" s="191"/>
      <c r="D42" s="191"/>
      <c r="E42" s="192"/>
    </row>
    <row r="43" spans="1:5" ht="45" customHeight="1" x14ac:dyDescent="0.55000000000000004">
      <c r="A43" s="41" t="s">
        <v>3996</v>
      </c>
      <c r="B43" s="190" t="s">
        <v>3997</v>
      </c>
      <c r="C43" s="191"/>
      <c r="D43" s="191"/>
      <c r="E43" s="192"/>
    </row>
    <row r="44" spans="1:5" ht="45" customHeight="1" x14ac:dyDescent="0.55000000000000004">
      <c r="A44" s="41" t="s">
        <v>3998</v>
      </c>
      <c r="B44" s="190" t="s">
        <v>3999</v>
      </c>
      <c r="C44" s="191"/>
      <c r="D44" s="191"/>
      <c r="E44" s="192"/>
    </row>
    <row r="45" spans="1:5" ht="45" customHeight="1" x14ac:dyDescent="0.55000000000000004">
      <c r="A45" s="41" t="s">
        <v>4000</v>
      </c>
      <c r="B45" s="190" t="s">
        <v>4001</v>
      </c>
      <c r="C45" s="191"/>
      <c r="D45" s="191"/>
      <c r="E45" s="192"/>
    </row>
    <row r="46" spans="1:5" ht="45" customHeight="1" x14ac:dyDescent="0.55000000000000004">
      <c r="A46" s="41" t="s">
        <v>4002</v>
      </c>
      <c r="B46" s="190" t="s">
        <v>4003</v>
      </c>
      <c r="C46" s="191"/>
      <c r="D46" s="191"/>
      <c r="E46" s="192"/>
    </row>
    <row r="47" spans="1:5" ht="45" customHeight="1" x14ac:dyDescent="0.55000000000000004">
      <c r="A47" s="41" t="s">
        <v>4004</v>
      </c>
      <c r="B47" s="190" t="s">
        <v>4005</v>
      </c>
      <c r="C47" s="191"/>
      <c r="D47" s="191"/>
      <c r="E47" s="192"/>
    </row>
    <row r="48" spans="1:5" ht="45" customHeight="1" x14ac:dyDescent="0.55000000000000004">
      <c r="A48" s="41" t="s">
        <v>4006</v>
      </c>
      <c r="B48" s="190" t="s">
        <v>4007</v>
      </c>
      <c r="C48" s="191"/>
      <c r="D48" s="191"/>
      <c r="E48" s="192"/>
    </row>
    <row r="49" spans="1:5" ht="45" customHeight="1" x14ac:dyDescent="0.55000000000000004">
      <c r="A49" s="41" t="s">
        <v>4008</v>
      </c>
      <c r="B49" s="190" t="s">
        <v>4009</v>
      </c>
      <c r="C49" s="191"/>
      <c r="D49" s="191"/>
      <c r="E49" s="192"/>
    </row>
    <row r="50" spans="1:5" ht="45" customHeight="1" x14ac:dyDescent="0.55000000000000004">
      <c r="A50" s="41" t="s">
        <v>4010</v>
      </c>
      <c r="B50" s="190" t="s">
        <v>4011</v>
      </c>
      <c r="C50" s="191"/>
      <c r="D50" s="191"/>
      <c r="E50" s="192"/>
    </row>
    <row r="51" spans="1:5" ht="45" customHeight="1" x14ac:dyDescent="0.55000000000000004">
      <c r="A51" s="41" t="s">
        <v>4012</v>
      </c>
      <c r="B51" s="190" t="s">
        <v>4013</v>
      </c>
      <c r="C51" s="191"/>
      <c r="D51" s="191"/>
      <c r="E51" s="192"/>
    </row>
    <row r="52" spans="1:5" ht="45" customHeight="1" x14ac:dyDescent="0.55000000000000004">
      <c r="A52" s="41" t="s">
        <v>4014</v>
      </c>
      <c r="B52" s="190" t="s">
        <v>4015</v>
      </c>
      <c r="C52" s="191"/>
      <c r="D52" s="191"/>
      <c r="E52" s="192"/>
    </row>
    <row r="53" spans="1:5" ht="45" customHeight="1" x14ac:dyDescent="0.55000000000000004">
      <c r="A53" s="41" t="s">
        <v>249</v>
      </c>
      <c r="B53" s="190" t="s">
        <v>4016</v>
      </c>
      <c r="C53" s="191"/>
      <c r="D53" s="191"/>
      <c r="E53" s="192"/>
    </row>
    <row r="54" spans="1:5" ht="45" customHeight="1" x14ac:dyDescent="0.55000000000000004">
      <c r="A54" s="41" t="s">
        <v>4017</v>
      </c>
      <c r="B54" s="190" t="s">
        <v>4018</v>
      </c>
      <c r="C54" s="191"/>
      <c r="D54" s="191"/>
      <c r="E54" s="192"/>
    </row>
    <row r="55" spans="1:5" ht="45" customHeight="1" x14ac:dyDescent="0.55000000000000004">
      <c r="A55" s="41" t="s">
        <v>126</v>
      </c>
      <c r="B55" s="190" t="s">
        <v>4019</v>
      </c>
      <c r="C55" s="191"/>
      <c r="D55" s="191"/>
      <c r="E55" s="192"/>
    </row>
    <row r="56" spans="1:5" ht="45" customHeight="1" x14ac:dyDescent="0.55000000000000004">
      <c r="A56" s="41" t="s">
        <v>2556</v>
      </c>
      <c r="B56" s="190" t="s">
        <v>4020</v>
      </c>
      <c r="C56" s="191"/>
      <c r="D56" s="191"/>
      <c r="E56" s="192"/>
    </row>
    <row r="57" spans="1:5" ht="45" customHeight="1" x14ac:dyDescent="0.55000000000000004">
      <c r="A57" s="41" t="s">
        <v>2559</v>
      </c>
      <c r="B57" s="190" t="s">
        <v>4021</v>
      </c>
      <c r="C57" s="191"/>
      <c r="D57" s="191"/>
      <c r="E57" s="192"/>
    </row>
    <row r="58" spans="1:5" ht="45" customHeight="1" x14ac:dyDescent="0.55000000000000004">
      <c r="A58" s="41" t="s">
        <v>2560</v>
      </c>
      <c r="B58" s="190" t="s">
        <v>4022</v>
      </c>
      <c r="C58" s="191"/>
      <c r="D58" s="191"/>
      <c r="E58" s="192"/>
    </row>
    <row r="59" spans="1:5" ht="45" customHeight="1" x14ac:dyDescent="0.55000000000000004">
      <c r="A59" s="41" t="s">
        <v>4023</v>
      </c>
      <c r="B59" s="190" t="s">
        <v>4024</v>
      </c>
      <c r="C59" s="191"/>
      <c r="D59" s="191"/>
      <c r="E59" s="192"/>
    </row>
    <row r="60" spans="1:5" ht="45" customHeight="1" x14ac:dyDescent="0.55000000000000004">
      <c r="A60" s="41" t="s">
        <v>4025</v>
      </c>
      <c r="B60" s="190" t="s">
        <v>4026</v>
      </c>
      <c r="C60" s="191"/>
      <c r="D60" s="191"/>
      <c r="E60" s="192"/>
    </row>
    <row r="61" spans="1:5" ht="45" customHeight="1" x14ac:dyDescent="0.55000000000000004">
      <c r="A61" s="41" t="s">
        <v>336</v>
      </c>
      <c r="B61" s="190" t="s">
        <v>4027</v>
      </c>
      <c r="C61" s="191"/>
      <c r="D61" s="191"/>
      <c r="E61" s="192"/>
    </row>
    <row r="62" spans="1:5" ht="45" customHeight="1" x14ac:dyDescent="0.55000000000000004">
      <c r="A62" s="41" t="s">
        <v>4028</v>
      </c>
      <c r="B62" s="190" t="s">
        <v>4029</v>
      </c>
      <c r="C62" s="191"/>
      <c r="D62" s="191"/>
      <c r="E62" s="192"/>
    </row>
    <row r="63" spans="1:5" ht="45" customHeight="1" x14ac:dyDescent="0.55000000000000004">
      <c r="A63" s="41" t="s">
        <v>4030</v>
      </c>
      <c r="B63" s="190" t="s">
        <v>4029</v>
      </c>
      <c r="C63" s="191"/>
      <c r="D63" s="191"/>
      <c r="E63" s="192"/>
    </row>
    <row r="64" spans="1:5" ht="45" customHeight="1" x14ac:dyDescent="0.55000000000000004">
      <c r="A64" s="41" t="s">
        <v>4031</v>
      </c>
      <c r="B64" s="190" t="s">
        <v>4029</v>
      </c>
      <c r="C64" s="191"/>
      <c r="D64" s="191"/>
      <c r="E64" s="192"/>
    </row>
    <row r="65" spans="1:5" ht="45" customHeight="1" x14ac:dyDescent="0.55000000000000004">
      <c r="A65" s="41" t="s">
        <v>4032</v>
      </c>
      <c r="B65" s="190" t="s">
        <v>4029</v>
      </c>
      <c r="C65" s="191"/>
      <c r="D65" s="191"/>
      <c r="E65" s="192"/>
    </row>
    <row r="66" spans="1:5" ht="45" customHeight="1" x14ac:dyDescent="0.55000000000000004">
      <c r="A66" s="41" t="s">
        <v>4033</v>
      </c>
      <c r="B66" s="190" t="s">
        <v>4029</v>
      </c>
      <c r="C66" s="191"/>
      <c r="D66" s="191"/>
      <c r="E66" s="192"/>
    </row>
    <row r="67" spans="1:5" ht="45" customHeight="1" x14ac:dyDescent="0.55000000000000004">
      <c r="A67" s="41" t="s">
        <v>4034</v>
      </c>
      <c r="B67" s="190" t="s">
        <v>4035</v>
      </c>
      <c r="C67" s="191"/>
      <c r="D67" s="191"/>
      <c r="E67" s="192"/>
    </row>
    <row r="68" spans="1:5" ht="45" customHeight="1" x14ac:dyDescent="0.55000000000000004">
      <c r="A68" s="41" t="s">
        <v>205</v>
      </c>
      <c r="B68" s="190" t="s">
        <v>4036</v>
      </c>
      <c r="C68" s="191"/>
      <c r="D68" s="191"/>
      <c r="E68" s="192"/>
    </row>
    <row r="69" spans="1:5" ht="45" customHeight="1" x14ac:dyDescent="0.55000000000000004">
      <c r="A69" s="41" t="s">
        <v>4037</v>
      </c>
      <c r="B69" s="190" t="s">
        <v>4038</v>
      </c>
      <c r="C69" s="191"/>
      <c r="D69" s="191"/>
      <c r="E69" s="192"/>
    </row>
    <row r="70" spans="1:5" ht="45" customHeight="1" x14ac:dyDescent="0.55000000000000004">
      <c r="A70" s="41" t="s">
        <v>2730</v>
      </c>
      <c r="B70" s="190" t="s">
        <v>4039</v>
      </c>
      <c r="C70" s="191"/>
      <c r="D70" s="191"/>
      <c r="E70" s="192"/>
    </row>
    <row r="71" spans="1:5" ht="45" customHeight="1" x14ac:dyDescent="0.55000000000000004">
      <c r="A71" s="41" t="s">
        <v>4040</v>
      </c>
      <c r="B71" s="190" t="s">
        <v>4041</v>
      </c>
      <c r="C71" s="191"/>
      <c r="D71" s="191"/>
      <c r="E71" s="192"/>
    </row>
    <row r="72" spans="1:5" ht="45" customHeight="1" x14ac:dyDescent="0.55000000000000004">
      <c r="A72" s="41" t="s">
        <v>4042</v>
      </c>
      <c r="B72" s="190" t="s">
        <v>4043</v>
      </c>
      <c r="C72" s="191"/>
      <c r="D72" s="191"/>
      <c r="E72" s="192"/>
    </row>
    <row r="73" spans="1:5" ht="45" customHeight="1" x14ac:dyDescent="0.55000000000000004">
      <c r="A73" s="41" t="s">
        <v>4044</v>
      </c>
      <c r="B73" s="190" t="s">
        <v>4045</v>
      </c>
      <c r="C73" s="191"/>
      <c r="D73" s="191"/>
      <c r="E73" s="192"/>
    </row>
    <row r="74" spans="1:5" ht="45" customHeight="1" x14ac:dyDescent="0.55000000000000004">
      <c r="A74" s="41" t="s">
        <v>4046</v>
      </c>
      <c r="B74" s="190" t="s">
        <v>4047</v>
      </c>
      <c r="C74" s="191"/>
      <c r="D74" s="191"/>
      <c r="E74" s="192"/>
    </row>
    <row r="75" spans="1:5" ht="45" customHeight="1" x14ac:dyDescent="0.55000000000000004">
      <c r="A75" s="41" t="s">
        <v>4048</v>
      </c>
      <c r="B75" s="190" t="s">
        <v>4049</v>
      </c>
      <c r="C75" s="191"/>
      <c r="D75" s="191"/>
      <c r="E75" s="192"/>
    </row>
    <row r="76" spans="1:5" ht="45" customHeight="1" x14ac:dyDescent="0.55000000000000004">
      <c r="A76" s="41" t="s">
        <v>4050</v>
      </c>
      <c r="B76" s="190" t="s">
        <v>4051</v>
      </c>
      <c r="C76" s="191"/>
      <c r="D76" s="191"/>
      <c r="E76" s="192"/>
    </row>
    <row r="77" spans="1:5" ht="45" customHeight="1" x14ac:dyDescent="0.55000000000000004">
      <c r="A77" s="41" t="s">
        <v>4052</v>
      </c>
      <c r="B77" s="190" t="s">
        <v>4053</v>
      </c>
      <c r="C77" s="191"/>
      <c r="D77" s="191"/>
      <c r="E77" s="192"/>
    </row>
    <row r="78" spans="1:5" ht="45" customHeight="1" x14ac:dyDescent="0.55000000000000004">
      <c r="A78" s="41" t="s">
        <v>4054</v>
      </c>
      <c r="B78" s="190" t="s">
        <v>4055</v>
      </c>
      <c r="C78" s="191"/>
      <c r="D78" s="191"/>
      <c r="E78" s="192"/>
    </row>
    <row r="79" spans="1:5" ht="45" customHeight="1" x14ac:dyDescent="0.55000000000000004">
      <c r="A79" s="41" t="s">
        <v>4056</v>
      </c>
      <c r="B79" s="190" t="s">
        <v>4057</v>
      </c>
      <c r="C79" s="191"/>
      <c r="D79" s="191"/>
      <c r="E79" s="192"/>
    </row>
    <row r="80" spans="1:5" ht="45" customHeight="1" x14ac:dyDescent="0.55000000000000004">
      <c r="A80" s="41" t="s">
        <v>4058</v>
      </c>
      <c r="B80" s="190" t="s">
        <v>4059</v>
      </c>
      <c r="C80" s="191"/>
      <c r="D80" s="191"/>
      <c r="E80" s="192"/>
    </row>
    <row r="81" spans="1:5" ht="45" customHeight="1" x14ac:dyDescent="0.55000000000000004">
      <c r="A81" s="41" t="s">
        <v>2617</v>
      </c>
      <c r="B81" s="190" t="s">
        <v>4060</v>
      </c>
      <c r="C81" s="191"/>
      <c r="D81" s="191"/>
      <c r="E81" s="192"/>
    </row>
    <row r="82" spans="1:5" ht="45" customHeight="1" x14ac:dyDescent="0.55000000000000004">
      <c r="A82" s="41" t="s">
        <v>2619</v>
      </c>
      <c r="B82" s="190" t="s">
        <v>4061</v>
      </c>
      <c r="C82" s="191"/>
      <c r="D82" s="191"/>
      <c r="E82" s="192"/>
    </row>
    <row r="83" spans="1:5" ht="45" customHeight="1" x14ac:dyDescent="0.55000000000000004">
      <c r="A83" s="41" t="s">
        <v>2620</v>
      </c>
      <c r="B83" s="190" t="s">
        <v>4062</v>
      </c>
      <c r="C83" s="191"/>
      <c r="D83" s="191"/>
      <c r="E83" s="192"/>
    </row>
    <row r="84" spans="1:5" ht="45" customHeight="1" x14ac:dyDescent="0.55000000000000004">
      <c r="A84" s="41" t="s">
        <v>2621</v>
      </c>
      <c r="B84" s="190" t="s">
        <v>4063</v>
      </c>
      <c r="C84" s="191"/>
      <c r="D84" s="191"/>
      <c r="E84" s="192"/>
    </row>
    <row r="85" spans="1:5" ht="45" customHeight="1" x14ac:dyDescent="0.55000000000000004">
      <c r="A85" s="41" t="s">
        <v>2623</v>
      </c>
      <c r="B85" s="190" t="s">
        <v>4064</v>
      </c>
      <c r="C85" s="191"/>
      <c r="D85" s="191"/>
      <c r="E85" s="192"/>
    </row>
    <row r="86" spans="1:5" ht="45" customHeight="1" x14ac:dyDescent="0.55000000000000004">
      <c r="A86" s="41" t="s">
        <v>943</v>
      </c>
      <c r="B86" s="190" t="s">
        <v>4065</v>
      </c>
      <c r="C86" s="191"/>
      <c r="D86" s="191"/>
      <c r="E86" s="192"/>
    </row>
    <row r="87" spans="1:5" ht="45" customHeight="1" x14ac:dyDescent="0.55000000000000004">
      <c r="A87" s="41" t="s">
        <v>217</v>
      </c>
      <c r="B87" s="190" t="s">
        <v>4066</v>
      </c>
      <c r="C87" s="191"/>
      <c r="D87" s="191"/>
      <c r="E87" s="192"/>
    </row>
    <row r="88" spans="1:5" ht="45" customHeight="1" x14ac:dyDescent="0.55000000000000004">
      <c r="A88" s="41" t="s">
        <v>4067</v>
      </c>
      <c r="B88" s="190" t="s">
        <v>4068</v>
      </c>
      <c r="C88" s="191"/>
      <c r="D88" s="191"/>
      <c r="E88" s="192"/>
    </row>
    <row r="89" spans="1:5" ht="45" customHeight="1" x14ac:dyDescent="0.55000000000000004">
      <c r="A89" s="41" t="s">
        <v>4069</v>
      </c>
      <c r="B89" s="190" t="s">
        <v>4070</v>
      </c>
      <c r="C89" s="191"/>
      <c r="D89" s="191"/>
      <c r="E89" s="192"/>
    </row>
    <row r="90" spans="1:5" ht="45" customHeight="1" x14ac:dyDescent="0.55000000000000004">
      <c r="A90" s="41" t="s">
        <v>4071</v>
      </c>
      <c r="B90" s="190" t="s">
        <v>4072</v>
      </c>
      <c r="C90" s="191"/>
      <c r="D90" s="191"/>
      <c r="E90" s="192"/>
    </row>
    <row r="91" spans="1:5" ht="45" customHeight="1" x14ac:dyDescent="0.55000000000000004">
      <c r="A91" s="41" t="s">
        <v>4073</v>
      </c>
      <c r="B91" s="190" t="s">
        <v>4074</v>
      </c>
      <c r="C91" s="191"/>
      <c r="D91" s="191"/>
      <c r="E91" s="192"/>
    </row>
    <row r="92" spans="1:5" ht="45" customHeight="1" x14ac:dyDescent="0.55000000000000004">
      <c r="A92" s="41" t="s">
        <v>4075</v>
      </c>
      <c r="B92" s="190" t="s">
        <v>4076</v>
      </c>
      <c r="C92" s="191"/>
      <c r="D92" s="191"/>
      <c r="E92" s="192"/>
    </row>
    <row r="93" spans="1:5" ht="45" customHeight="1" x14ac:dyDescent="0.55000000000000004">
      <c r="A93" s="41" t="s">
        <v>2613</v>
      </c>
      <c r="B93" s="190" t="s">
        <v>4077</v>
      </c>
      <c r="C93" s="191"/>
      <c r="D93" s="191"/>
      <c r="E93" s="192"/>
    </row>
    <row r="94" spans="1:5" ht="45" customHeight="1" x14ac:dyDescent="0.55000000000000004">
      <c r="A94" s="41" t="s">
        <v>166</v>
      </c>
      <c r="B94" s="190" t="s">
        <v>4078</v>
      </c>
      <c r="C94" s="191"/>
      <c r="D94" s="191"/>
      <c r="E94" s="192"/>
    </row>
    <row r="95" spans="1:5" ht="45" customHeight="1" x14ac:dyDescent="0.55000000000000004">
      <c r="A95" s="41" t="s">
        <v>4079</v>
      </c>
      <c r="B95" s="190" t="s">
        <v>4080</v>
      </c>
      <c r="C95" s="191"/>
      <c r="D95" s="191"/>
      <c r="E95" s="192"/>
    </row>
    <row r="96" spans="1:5" ht="45" customHeight="1" x14ac:dyDescent="0.55000000000000004">
      <c r="A96" s="41" t="s">
        <v>4081</v>
      </c>
      <c r="B96" s="190" t="s">
        <v>4082</v>
      </c>
      <c r="C96" s="191"/>
      <c r="D96" s="191"/>
      <c r="E96" s="192"/>
    </row>
    <row r="97" spans="1:5" ht="45" customHeight="1" x14ac:dyDescent="0.55000000000000004">
      <c r="A97" s="41" t="s">
        <v>4083</v>
      </c>
      <c r="B97" s="190" t="s">
        <v>4084</v>
      </c>
      <c r="C97" s="191"/>
      <c r="D97" s="191"/>
      <c r="E97" s="192"/>
    </row>
    <row r="98" spans="1:5" ht="45" customHeight="1" x14ac:dyDescent="0.55000000000000004">
      <c r="A98" s="41" t="s">
        <v>4085</v>
      </c>
      <c r="B98" s="190" t="s">
        <v>4086</v>
      </c>
      <c r="C98" s="191"/>
      <c r="D98" s="191"/>
      <c r="E98" s="192"/>
    </row>
    <row r="99" spans="1:5" ht="45" customHeight="1" x14ac:dyDescent="0.55000000000000004">
      <c r="A99" s="41" t="s">
        <v>4087</v>
      </c>
      <c r="B99" s="190" t="s">
        <v>4088</v>
      </c>
      <c r="C99" s="191"/>
      <c r="D99" s="191"/>
      <c r="E99" s="192"/>
    </row>
    <row r="100" spans="1:5" ht="45" customHeight="1" x14ac:dyDescent="0.55000000000000004">
      <c r="A100" s="41" t="s">
        <v>2625</v>
      </c>
      <c r="B100" s="190" t="s">
        <v>4089</v>
      </c>
      <c r="C100" s="191"/>
      <c r="D100" s="191"/>
      <c r="E100" s="192"/>
    </row>
    <row r="101" spans="1:5" x14ac:dyDescent="0.55000000000000004">
      <c r="A101" s="154"/>
      <c r="B101" s="155"/>
      <c r="C101" s="155"/>
      <c r="D101" s="155"/>
      <c r="E101" s="155"/>
    </row>
    <row r="102" spans="1:5" x14ac:dyDescent="0.55000000000000004">
      <c r="A102" s="40" t="s">
        <v>4166</v>
      </c>
      <c r="B102" s="155"/>
      <c r="C102" s="155"/>
      <c r="D102" s="155"/>
      <c r="E102" s="155"/>
    </row>
    <row r="103" spans="1:5" x14ac:dyDescent="0.55000000000000004">
      <c r="A103" s="41" t="s">
        <v>3945</v>
      </c>
      <c r="B103" s="155"/>
      <c r="C103" s="155"/>
      <c r="D103" s="155"/>
      <c r="E103" s="155"/>
    </row>
    <row r="104" spans="1:5" x14ac:dyDescent="0.55000000000000004">
      <c r="A104" s="41" t="s">
        <v>3948</v>
      </c>
      <c r="B104" s="155"/>
      <c r="C104" s="155"/>
      <c r="D104" s="155"/>
      <c r="E104" s="155"/>
    </row>
    <row r="106" spans="1:5" x14ac:dyDescent="0.55000000000000004">
      <c r="A106" s="40" t="s">
        <v>4090</v>
      </c>
    </row>
    <row r="107" spans="1:5" x14ac:dyDescent="0.55000000000000004">
      <c r="A107" s="67" t="s">
        <v>2458</v>
      </c>
    </row>
    <row r="108" spans="1:5" x14ac:dyDescent="0.55000000000000004">
      <c r="A108" s="131" t="s">
        <v>2464</v>
      </c>
    </row>
    <row r="109" spans="1:5" x14ac:dyDescent="0.55000000000000004">
      <c r="A109" s="68" t="s">
        <v>2461</v>
      </c>
    </row>
    <row r="110" spans="1:5" x14ac:dyDescent="0.55000000000000004">
      <c r="A110" s="37"/>
    </row>
    <row r="111" spans="1:5" x14ac:dyDescent="0.55000000000000004">
      <c r="A111" s="149" t="s">
        <v>87</v>
      </c>
      <c r="B111" s="186" t="s">
        <v>4091</v>
      </c>
      <c r="C111" s="186"/>
      <c r="D111" s="186"/>
      <c r="E111" s="186"/>
    </row>
    <row r="112" spans="1:5" x14ac:dyDescent="0.55000000000000004">
      <c r="A112" s="69" t="s">
        <v>2458</v>
      </c>
      <c r="B112" s="183" t="s">
        <v>4092</v>
      </c>
      <c r="C112" s="183"/>
      <c r="D112" s="183"/>
      <c r="E112" s="183"/>
    </row>
    <row r="113" spans="1:5" x14ac:dyDescent="0.55000000000000004">
      <c r="A113" s="132" t="s">
        <v>2464</v>
      </c>
      <c r="B113" s="183" t="s">
        <v>4093</v>
      </c>
      <c r="C113" s="183"/>
      <c r="D113" s="183"/>
      <c r="E113" s="183"/>
    </row>
    <row r="114" spans="1:5" x14ac:dyDescent="0.55000000000000004">
      <c r="A114" s="132" t="s">
        <v>2464</v>
      </c>
      <c r="B114" s="183" t="s">
        <v>4094</v>
      </c>
      <c r="C114" s="183"/>
      <c r="D114" s="183"/>
      <c r="E114" s="183"/>
    </row>
    <row r="115" spans="1:5" x14ac:dyDescent="0.55000000000000004">
      <c r="A115" s="132" t="s">
        <v>2464</v>
      </c>
      <c r="B115" s="183" t="s">
        <v>4095</v>
      </c>
      <c r="C115" s="183"/>
      <c r="D115" s="183"/>
      <c r="E115" s="183"/>
    </row>
    <row r="116" spans="1:5" x14ac:dyDescent="0.55000000000000004">
      <c r="A116" s="132" t="s">
        <v>2464</v>
      </c>
      <c r="B116" s="183" t="s">
        <v>4096</v>
      </c>
      <c r="C116" s="183"/>
      <c r="D116" s="183"/>
      <c r="E116" s="183"/>
    </row>
    <row r="117" spans="1:5" x14ac:dyDescent="0.55000000000000004">
      <c r="A117" s="70" t="s">
        <v>2461</v>
      </c>
      <c r="B117" s="183" t="s">
        <v>4097</v>
      </c>
      <c r="C117" s="183"/>
      <c r="D117" s="183"/>
      <c r="E117" s="183"/>
    </row>
    <row r="118" spans="1:5" x14ac:dyDescent="0.55000000000000004">
      <c r="A118" s="70" t="s">
        <v>2461</v>
      </c>
      <c r="B118" s="183" t="s">
        <v>4098</v>
      </c>
      <c r="C118" s="183"/>
      <c r="D118" s="183"/>
      <c r="E118" s="183"/>
    </row>
    <row r="119" spans="1:5" x14ac:dyDescent="0.55000000000000004">
      <c r="A119" s="70" t="s">
        <v>2461</v>
      </c>
      <c r="B119" s="183" t="s">
        <v>4099</v>
      </c>
      <c r="C119" s="183"/>
      <c r="D119" s="183"/>
      <c r="E119" s="183"/>
    </row>
    <row r="120" spans="1:5" x14ac:dyDescent="0.55000000000000004">
      <c r="A120" s="70" t="s">
        <v>2461</v>
      </c>
      <c r="B120" s="183" t="s">
        <v>4100</v>
      </c>
      <c r="C120" s="183"/>
      <c r="D120" s="183"/>
      <c r="E120" s="183"/>
    </row>
    <row r="121" spans="1:5" x14ac:dyDescent="0.55000000000000004">
      <c r="A121" s="70" t="s">
        <v>2461</v>
      </c>
      <c r="B121" s="183" t="s">
        <v>4101</v>
      </c>
      <c r="C121" s="183"/>
      <c r="D121" s="183"/>
      <c r="E121" s="183"/>
    </row>
    <row r="122" spans="1:5" x14ac:dyDescent="0.55000000000000004">
      <c r="A122" s="70" t="s">
        <v>2461</v>
      </c>
      <c r="B122" s="183" t="s">
        <v>4102</v>
      </c>
      <c r="C122" s="183"/>
      <c r="D122" s="183"/>
      <c r="E122" s="183"/>
    </row>
    <row r="123" spans="1:5" x14ac:dyDescent="0.55000000000000004">
      <c r="A123" s="70" t="s">
        <v>2461</v>
      </c>
      <c r="B123" s="183" t="s">
        <v>4103</v>
      </c>
      <c r="C123" s="183"/>
      <c r="D123" s="183"/>
      <c r="E123" s="183"/>
    </row>
    <row r="124" spans="1:5" x14ac:dyDescent="0.55000000000000004">
      <c r="A124" s="70" t="s">
        <v>2461</v>
      </c>
      <c r="B124" s="183" t="s">
        <v>4104</v>
      </c>
      <c r="C124" s="183"/>
      <c r="D124" s="183"/>
      <c r="E124" s="183"/>
    </row>
    <row r="125" spans="1:5" x14ac:dyDescent="0.55000000000000004">
      <c r="A125" s="70" t="s">
        <v>2461</v>
      </c>
      <c r="B125" s="183" t="s">
        <v>4105</v>
      </c>
      <c r="C125" s="183"/>
      <c r="D125" s="183"/>
      <c r="E125" s="183"/>
    </row>
    <row r="126" spans="1:5" x14ac:dyDescent="0.55000000000000004">
      <c r="A126" s="70" t="s">
        <v>2461</v>
      </c>
      <c r="B126" s="183" t="s">
        <v>4106</v>
      </c>
      <c r="C126" s="183"/>
      <c r="D126" s="183"/>
      <c r="E126" s="183"/>
    </row>
    <row r="127" spans="1:5" x14ac:dyDescent="0.55000000000000004">
      <c r="A127" s="70" t="s">
        <v>2461</v>
      </c>
      <c r="B127" s="183" t="s">
        <v>4107</v>
      </c>
      <c r="C127" s="183"/>
      <c r="D127" s="183"/>
      <c r="E127" s="183"/>
    </row>
  </sheetData>
  <sheetProtection sheet="1" objects="1" scenarios="1"/>
  <mergeCells count="99">
    <mergeCell ref="B43:E43"/>
    <mergeCell ref="D21:E21"/>
    <mergeCell ref="B44:E44"/>
    <mergeCell ref="D13:E13"/>
    <mergeCell ref="B45:E45"/>
    <mergeCell ref="C26:E26"/>
    <mergeCell ref="D28:E28"/>
    <mergeCell ref="D30:E30"/>
    <mergeCell ref="B42:E42"/>
    <mergeCell ref="A1:E1"/>
    <mergeCell ref="C6:E6"/>
    <mergeCell ref="D7:E7"/>
    <mergeCell ref="D8:E8"/>
    <mergeCell ref="D9:E9"/>
    <mergeCell ref="D10:E10"/>
    <mergeCell ref="B41:E41"/>
    <mergeCell ref="C17:E17"/>
    <mergeCell ref="D18:E18"/>
    <mergeCell ref="D19:E19"/>
    <mergeCell ref="D20:E20"/>
    <mergeCell ref="D27:E27"/>
    <mergeCell ref="D29:E29"/>
    <mergeCell ref="C32:D32"/>
    <mergeCell ref="D11:E11"/>
    <mergeCell ref="D12:E12"/>
    <mergeCell ref="B50:E50"/>
    <mergeCell ref="B51:E51"/>
    <mergeCell ref="B52:E52"/>
    <mergeCell ref="B53:E53"/>
    <mergeCell ref="B46:E46"/>
    <mergeCell ref="B47:E47"/>
    <mergeCell ref="B48:E48"/>
    <mergeCell ref="B49:E49"/>
    <mergeCell ref="B63:E63"/>
    <mergeCell ref="B54:E54"/>
    <mergeCell ref="B55:E55"/>
    <mergeCell ref="B56:E56"/>
    <mergeCell ref="B57:E57"/>
    <mergeCell ref="B58:E58"/>
    <mergeCell ref="B59:E59"/>
    <mergeCell ref="B60:E60"/>
    <mergeCell ref="B61:E61"/>
    <mergeCell ref="B62:E62"/>
    <mergeCell ref="B71:E71"/>
    <mergeCell ref="B72:E72"/>
    <mergeCell ref="B73:E73"/>
    <mergeCell ref="B74:E74"/>
    <mergeCell ref="B64:E64"/>
    <mergeCell ref="B65:E65"/>
    <mergeCell ref="B66:E66"/>
    <mergeCell ref="B67:E67"/>
    <mergeCell ref="B68:E68"/>
    <mergeCell ref="B92:E92"/>
    <mergeCell ref="B93:E93"/>
    <mergeCell ref="B94:E94"/>
    <mergeCell ref="B91:E91"/>
    <mergeCell ref="B90:E90"/>
    <mergeCell ref="B78:E78"/>
    <mergeCell ref="B79:E79"/>
    <mergeCell ref="B87:E87"/>
    <mergeCell ref="B88:E88"/>
    <mergeCell ref="B89:E89"/>
    <mergeCell ref="B80:E80"/>
    <mergeCell ref="B81:E81"/>
    <mergeCell ref="B82:E82"/>
    <mergeCell ref="B83:E83"/>
    <mergeCell ref="B86:E86"/>
    <mergeCell ref="B124:E124"/>
    <mergeCell ref="B120:E120"/>
    <mergeCell ref="B40:E40"/>
    <mergeCell ref="B98:E98"/>
    <mergeCell ref="B99:E99"/>
    <mergeCell ref="B100:E100"/>
    <mergeCell ref="B95:E95"/>
    <mergeCell ref="B96:E96"/>
    <mergeCell ref="B97:E97"/>
    <mergeCell ref="B84:E84"/>
    <mergeCell ref="B85:E85"/>
    <mergeCell ref="B75:E75"/>
    <mergeCell ref="B76:E76"/>
    <mergeCell ref="B77:E77"/>
    <mergeCell ref="B69:E69"/>
    <mergeCell ref="B70:E70"/>
    <mergeCell ref="B125:E125"/>
    <mergeCell ref="B126:E126"/>
    <mergeCell ref="B127:E127"/>
    <mergeCell ref="G1:H1"/>
    <mergeCell ref="B111:E111"/>
    <mergeCell ref="B112:E112"/>
    <mergeCell ref="B113:E113"/>
    <mergeCell ref="B114:E114"/>
    <mergeCell ref="B115:E115"/>
    <mergeCell ref="B116:E116"/>
    <mergeCell ref="B117:E117"/>
    <mergeCell ref="B118:E118"/>
    <mergeCell ref="B119:E119"/>
    <mergeCell ref="B121:E121"/>
    <mergeCell ref="B122:E122"/>
    <mergeCell ref="B123:E123"/>
  </mergeCells>
  <pageMargins left="0.7" right="0.7" top="0.75" bottom="0.75" header="0.3" footer="0.3"/>
  <pageSetup scale="53" fitToHeight="0" orientation="landscape" r:id="rId1"/>
  <headerFooter>
    <oddHeader>&amp;R&amp;D</oddHeader>
    <oddFooter>&amp;L&amp;F&amp;C&amp;A&amp;R&amp;P of &amp;N</oddFooter>
  </headerFooter>
  <rowBreaks count="1" manualBreakCount="1">
    <brk id="38"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FE8C-A0F0-4860-8598-2E53D8E225BB}">
  <sheetPr codeName="Sheet13">
    <tabColor theme="6" tint="0.39997558519241921"/>
    <pageSetUpPr fitToPage="1"/>
  </sheetPr>
  <dimension ref="A1:P303"/>
  <sheetViews>
    <sheetView workbookViewId="0">
      <selection sqref="A1:E1"/>
    </sheetView>
  </sheetViews>
  <sheetFormatPr defaultColWidth="9.15625" defaultRowHeight="15" customHeight="1" x14ac:dyDescent="0.55000000000000004"/>
  <cols>
    <col min="1" max="1" width="14.578125" style="126" customWidth="1"/>
    <col min="2" max="2" width="11.15625" style="126" customWidth="1"/>
    <col min="3" max="3" width="20" style="126" customWidth="1"/>
    <col min="4" max="4" width="16.15625" style="126" bestFit="1" customWidth="1"/>
    <col min="5" max="5" width="18.578125" style="126" customWidth="1"/>
    <col min="6" max="6" width="18.83984375" style="126" bestFit="1" customWidth="1"/>
    <col min="7" max="7" width="20.15625" style="126" bestFit="1" customWidth="1"/>
    <col min="8" max="8" width="10.41796875" style="126" bestFit="1" customWidth="1"/>
    <col min="9" max="9" width="7.15625" style="126" bestFit="1" customWidth="1"/>
    <col min="10" max="10" width="13.15625" style="126" bestFit="1" customWidth="1"/>
    <col min="11" max="11" width="16.15625" style="126" bestFit="1" customWidth="1"/>
    <col min="12" max="12" width="12" style="126" bestFit="1" customWidth="1"/>
    <col min="13" max="13" width="9.15625" style="126"/>
    <col min="14" max="14" width="11" style="126" hidden="1" customWidth="1"/>
    <col min="15" max="15" width="9.15625" style="126" hidden="1" customWidth="1"/>
    <col min="16" max="16" width="13.15625" style="126" hidden="1" customWidth="1"/>
    <col min="17" max="16384" width="9.15625" style="126"/>
  </cols>
  <sheetData>
    <row r="1" spans="1:5" customFormat="1" ht="15" customHeight="1" x14ac:dyDescent="0.55000000000000004">
      <c r="A1" s="200" t="s">
        <v>4108</v>
      </c>
      <c r="B1" s="200"/>
      <c r="C1" s="200"/>
      <c r="D1" s="200"/>
      <c r="E1" s="200"/>
    </row>
    <row r="2" spans="1:5" ht="51" customHeight="1" x14ac:dyDescent="0.55000000000000004">
      <c r="A2" s="140" t="s">
        <v>4109</v>
      </c>
      <c r="B2" s="140" t="s">
        <v>4110</v>
      </c>
      <c r="C2" s="140" t="s">
        <v>4111</v>
      </c>
      <c r="D2" s="140" t="s">
        <v>85</v>
      </c>
      <c r="E2" s="140" t="s">
        <v>4112</v>
      </c>
    </row>
    <row r="3" spans="1:5" ht="15" customHeight="1" x14ac:dyDescent="0.55000000000000004">
      <c r="A3" s="139" t="s">
        <v>2457</v>
      </c>
      <c r="B3" s="139" t="s">
        <v>2457</v>
      </c>
      <c r="C3" s="139" t="s">
        <v>2458</v>
      </c>
      <c r="D3" s="139" t="s">
        <v>259</v>
      </c>
      <c r="E3" s="139" t="s">
        <v>4113</v>
      </c>
    </row>
    <row r="4" spans="1:5" ht="15" customHeight="1" x14ac:dyDescent="0.55000000000000004">
      <c r="A4" s="139" t="s">
        <v>2457</v>
      </c>
      <c r="B4" s="139" t="s">
        <v>2457</v>
      </c>
      <c r="C4" s="139" t="s">
        <v>2458</v>
      </c>
      <c r="D4" s="139" t="s">
        <v>600</v>
      </c>
      <c r="E4" s="139" t="s">
        <v>599</v>
      </c>
    </row>
    <row r="5" spans="1:5" ht="15" customHeight="1" x14ac:dyDescent="0.55000000000000004">
      <c r="A5" s="139" t="s">
        <v>2457</v>
      </c>
      <c r="B5" s="139" t="s">
        <v>2457</v>
      </c>
      <c r="C5" s="139" t="s">
        <v>2458</v>
      </c>
      <c r="D5" s="139" t="s">
        <v>282</v>
      </c>
      <c r="E5" s="139" t="s">
        <v>281</v>
      </c>
    </row>
    <row r="6" spans="1:5" ht="15" customHeight="1" x14ac:dyDescent="0.55000000000000004">
      <c r="A6" s="139" t="s">
        <v>2457</v>
      </c>
      <c r="B6" s="139" t="s">
        <v>2457</v>
      </c>
      <c r="C6" s="139" t="s">
        <v>2458</v>
      </c>
      <c r="D6" s="139" t="s">
        <v>632</v>
      </c>
      <c r="E6" s="139" t="s">
        <v>631</v>
      </c>
    </row>
    <row r="7" spans="1:5" ht="15" customHeight="1" x14ac:dyDescent="0.55000000000000004">
      <c r="A7" s="139" t="s">
        <v>2457</v>
      </c>
      <c r="B7" s="139" t="s">
        <v>2457</v>
      </c>
      <c r="C7" s="139" t="s">
        <v>2458</v>
      </c>
      <c r="D7" s="139" t="s">
        <v>637</v>
      </c>
      <c r="E7" s="139" t="s">
        <v>636</v>
      </c>
    </row>
    <row r="8" spans="1:5" ht="15" customHeight="1" x14ac:dyDescent="0.55000000000000004">
      <c r="A8" s="139" t="s">
        <v>2457</v>
      </c>
      <c r="B8" s="139" t="s">
        <v>2457</v>
      </c>
      <c r="C8" s="139" t="s">
        <v>2458</v>
      </c>
      <c r="D8" s="139" t="s">
        <v>641</v>
      </c>
      <c r="E8" s="139" t="s">
        <v>640</v>
      </c>
    </row>
    <row r="9" spans="1:5" ht="15" customHeight="1" x14ac:dyDescent="0.55000000000000004">
      <c r="A9" s="139" t="s">
        <v>2457</v>
      </c>
      <c r="B9" s="139" t="s">
        <v>2457</v>
      </c>
      <c r="C9" s="139" t="s">
        <v>2458</v>
      </c>
      <c r="D9" s="139" t="s">
        <v>645</v>
      </c>
      <c r="E9" s="139" t="s">
        <v>644</v>
      </c>
    </row>
    <row r="10" spans="1:5" ht="15" customHeight="1" x14ac:dyDescent="0.55000000000000004">
      <c r="A10" s="139" t="s">
        <v>2457</v>
      </c>
      <c r="B10" s="139" t="s">
        <v>2457</v>
      </c>
      <c r="C10" s="139" t="s">
        <v>2458</v>
      </c>
      <c r="D10" s="139" t="s">
        <v>649</v>
      </c>
      <c r="E10" s="139" t="s">
        <v>648</v>
      </c>
    </row>
    <row r="11" spans="1:5" ht="15" customHeight="1" x14ac:dyDescent="0.55000000000000004">
      <c r="A11" s="139" t="s">
        <v>2457</v>
      </c>
      <c r="B11" s="139" t="s">
        <v>2457</v>
      </c>
      <c r="C11" s="139" t="s">
        <v>2458</v>
      </c>
      <c r="D11" s="139" t="s">
        <v>653</v>
      </c>
      <c r="E11" s="139" t="s">
        <v>652</v>
      </c>
    </row>
    <row r="12" spans="1:5" ht="15" customHeight="1" x14ac:dyDescent="0.55000000000000004">
      <c r="A12" s="139" t="s">
        <v>2457</v>
      </c>
      <c r="B12" s="139" t="s">
        <v>2457</v>
      </c>
      <c r="C12" s="139" t="s">
        <v>2458</v>
      </c>
      <c r="D12" s="139" t="s">
        <v>657</v>
      </c>
      <c r="E12" s="139" t="s">
        <v>656</v>
      </c>
    </row>
    <row r="13" spans="1:5" ht="15" customHeight="1" x14ac:dyDescent="0.55000000000000004">
      <c r="A13" s="139" t="s">
        <v>2457</v>
      </c>
      <c r="B13" s="139" t="s">
        <v>2457</v>
      </c>
      <c r="C13" s="139" t="s">
        <v>2458</v>
      </c>
      <c r="D13" s="139" t="s">
        <v>661</v>
      </c>
      <c r="E13" s="139" t="s">
        <v>660</v>
      </c>
    </row>
    <row r="14" spans="1:5" ht="15" customHeight="1" x14ac:dyDescent="0.55000000000000004">
      <c r="A14" s="139" t="s">
        <v>2457</v>
      </c>
      <c r="B14" s="139" t="s">
        <v>2457</v>
      </c>
      <c r="C14" s="139" t="s">
        <v>2464</v>
      </c>
      <c r="D14" s="139" t="s">
        <v>665</v>
      </c>
      <c r="E14" s="139" t="s">
        <v>664</v>
      </c>
    </row>
    <row r="15" spans="1:5" ht="15" customHeight="1" x14ac:dyDescent="0.55000000000000004">
      <c r="A15" s="139" t="s">
        <v>2461</v>
      </c>
      <c r="B15" s="139" t="s">
        <v>2464</v>
      </c>
      <c r="C15" s="139" t="s">
        <v>2458</v>
      </c>
      <c r="D15" s="139" t="s">
        <v>1036</v>
      </c>
      <c r="E15" s="139" t="s">
        <v>1035</v>
      </c>
    </row>
    <row r="16" spans="1:5" ht="15" customHeight="1" x14ac:dyDescent="0.55000000000000004">
      <c r="A16" s="139" t="s">
        <v>2461</v>
      </c>
      <c r="B16" s="139" t="s">
        <v>2464</v>
      </c>
      <c r="C16" s="139" t="s">
        <v>2458</v>
      </c>
      <c r="D16" s="139" t="s">
        <v>1016</v>
      </c>
      <c r="E16" s="139" t="s">
        <v>1015</v>
      </c>
    </row>
    <row r="17" spans="1:5" ht="15" customHeight="1" x14ac:dyDescent="0.55000000000000004">
      <c r="A17" s="139" t="s">
        <v>2461</v>
      </c>
      <c r="B17" s="139" t="s">
        <v>2458</v>
      </c>
      <c r="C17" s="139" t="s">
        <v>2458</v>
      </c>
      <c r="D17" s="139" t="s">
        <v>1018</v>
      </c>
      <c r="E17" s="139" t="s">
        <v>1017</v>
      </c>
    </row>
    <row r="18" spans="1:5" ht="15" customHeight="1" x14ac:dyDescent="0.55000000000000004">
      <c r="A18" s="139" t="s">
        <v>2461</v>
      </c>
      <c r="B18" s="139" t="s">
        <v>2464</v>
      </c>
      <c r="C18" s="139" t="s">
        <v>2458</v>
      </c>
      <c r="D18" s="139" t="s">
        <v>1020</v>
      </c>
      <c r="E18" s="139" t="s">
        <v>1019</v>
      </c>
    </row>
    <row r="19" spans="1:5" ht="15" customHeight="1" x14ac:dyDescent="0.55000000000000004">
      <c r="A19" s="139" t="s">
        <v>2461</v>
      </c>
      <c r="B19" s="139" t="s">
        <v>2458</v>
      </c>
      <c r="C19" s="139" t="s">
        <v>2458</v>
      </c>
      <c r="D19" s="139" t="s">
        <v>1022</v>
      </c>
      <c r="E19" s="139" t="s">
        <v>1021</v>
      </c>
    </row>
    <row r="20" spans="1:5" ht="15" customHeight="1" x14ac:dyDescent="0.55000000000000004">
      <c r="A20" s="139" t="s">
        <v>2461</v>
      </c>
      <c r="B20" s="139" t="s">
        <v>2464</v>
      </c>
      <c r="C20" s="139" t="s">
        <v>2458</v>
      </c>
      <c r="D20" s="139" t="s">
        <v>1024</v>
      </c>
      <c r="E20" s="139" t="s">
        <v>1023</v>
      </c>
    </row>
    <row r="21" spans="1:5" ht="15" customHeight="1" x14ac:dyDescent="0.55000000000000004">
      <c r="A21" s="139" t="s">
        <v>2461</v>
      </c>
      <c r="B21" s="139" t="s">
        <v>2464</v>
      </c>
      <c r="C21" s="139" t="s">
        <v>2458</v>
      </c>
      <c r="D21" s="139" t="s">
        <v>1026</v>
      </c>
      <c r="E21" s="139" t="s">
        <v>1025</v>
      </c>
    </row>
    <row r="22" spans="1:5" ht="15" customHeight="1" x14ac:dyDescent="0.55000000000000004">
      <c r="A22" s="139" t="s">
        <v>2461</v>
      </c>
      <c r="B22" s="139" t="s">
        <v>2464</v>
      </c>
      <c r="C22" s="139" t="s">
        <v>2458</v>
      </c>
      <c r="D22" s="139" t="s">
        <v>1028</v>
      </c>
      <c r="E22" s="139" t="s">
        <v>1027</v>
      </c>
    </row>
    <row r="23" spans="1:5" ht="15" customHeight="1" x14ac:dyDescent="0.55000000000000004">
      <c r="A23" s="139" t="s">
        <v>2461</v>
      </c>
      <c r="B23" s="139" t="s">
        <v>2464</v>
      </c>
      <c r="C23" s="139" t="s">
        <v>2458</v>
      </c>
      <c r="D23" s="139" t="s">
        <v>1030</v>
      </c>
      <c r="E23" s="139" t="s">
        <v>1029</v>
      </c>
    </row>
    <row r="24" spans="1:5" ht="15" customHeight="1" x14ac:dyDescent="0.55000000000000004">
      <c r="A24" s="139" t="s">
        <v>2461</v>
      </c>
      <c r="B24" s="139" t="s">
        <v>2464</v>
      </c>
      <c r="C24" s="139" t="s">
        <v>2458</v>
      </c>
      <c r="D24" s="139" t="s">
        <v>1032</v>
      </c>
      <c r="E24" s="139" t="s">
        <v>1031</v>
      </c>
    </row>
    <row r="25" spans="1:5" ht="15" customHeight="1" x14ac:dyDescent="0.55000000000000004">
      <c r="A25" s="139" t="s">
        <v>2457</v>
      </c>
      <c r="B25" s="139" t="s">
        <v>2458</v>
      </c>
      <c r="C25" s="139" t="s">
        <v>2458</v>
      </c>
      <c r="D25" s="139" t="s">
        <v>572</v>
      </c>
      <c r="E25" s="139" t="s">
        <v>571</v>
      </c>
    </row>
    <row r="26" spans="1:5" ht="15" customHeight="1" x14ac:dyDescent="0.55000000000000004">
      <c r="A26" s="139" t="s">
        <v>2461</v>
      </c>
      <c r="B26" s="139" t="s">
        <v>2464</v>
      </c>
      <c r="C26" s="139" t="s">
        <v>2458</v>
      </c>
      <c r="D26" s="139" t="s">
        <v>1034</v>
      </c>
      <c r="E26" s="139" t="s">
        <v>1033</v>
      </c>
    </row>
    <row r="27" spans="1:5" ht="15" customHeight="1" x14ac:dyDescent="0.55000000000000004">
      <c r="A27" s="139" t="s">
        <v>2461</v>
      </c>
      <c r="B27" s="139" t="s">
        <v>2464</v>
      </c>
      <c r="C27" s="139" t="s">
        <v>2458</v>
      </c>
      <c r="D27" s="139" t="s">
        <v>1012</v>
      </c>
      <c r="E27" s="139" t="s">
        <v>1011</v>
      </c>
    </row>
    <row r="28" spans="1:5" ht="15" customHeight="1" x14ac:dyDescent="0.55000000000000004">
      <c r="A28" s="139" t="s">
        <v>2461</v>
      </c>
      <c r="B28" s="139" t="s">
        <v>2464</v>
      </c>
      <c r="C28" s="139" t="s">
        <v>2458</v>
      </c>
      <c r="D28" s="139" t="s">
        <v>1014</v>
      </c>
      <c r="E28" s="139" t="s">
        <v>1013</v>
      </c>
    </row>
    <row r="29" spans="1:5" ht="15" customHeight="1" x14ac:dyDescent="0.55000000000000004">
      <c r="A29" s="139" t="s">
        <v>2461</v>
      </c>
      <c r="B29" s="139" t="s">
        <v>2464</v>
      </c>
      <c r="C29" s="139" t="s">
        <v>2458</v>
      </c>
      <c r="D29" s="139" t="s">
        <v>999</v>
      </c>
      <c r="E29" s="139" t="s">
        <v>998</v>
      </c>
    </row>
    <row r="30" spans="1:5" ht="15" customHeight="1" x14ac:dyDescent="0.55000000000000004">
      <c r="A30" s="139" t="s">
        <v>2461</v>
      </c>
      <c r="B30" s="139" t="s">
        <v>2464</v>
      </c>
      <c r="C30" s="139" t="s">
        <v>2458</v>
      </c>
      <c r="D30" s="139" t="s">
        <v>1001</v>
      </c>
      <c r="E30" s="139" t="s">
        <v>1000</v>
      </c>
    </row>
    <row r="31" spans="1:5" ht="15" customHeight="1" x14ac:dyDescent="0.55000000000000004">
      <c r="A31" s="139" t="s">
        <v>2461</v>
      </c>
      <c r="B31" s="139" t="s">
        <v>2461</v>
      </c>
      <c r="C31" s="139" t="s">
        <v>2461</v>
      </c>
      <c r="D31" s="139" t="s">
        <v>1003</v>
      </c>
      <c r="E31" s="139" t="s">
        <v>1002</v>
      </c>
    </row>
    <row r="32" spans="1:5" ht="15" customHeight="1" x14ac:dyDescent="0.55000000000000004">
      <c r="A32" s="139" t="s">
        <v>2461</v>
      </c>
      <c r="B32" s="139" t="s">
        <v>2464</v>
      </c>
      <c r="C32" s="139" t="s">
        <v>2458</v>
      </c>
      <c r="D32" s="139" t="s">
        <v>997</v>
      </c>
      <c r="E32" s="139" t="s">
        <v>996</v>
      </c>
    </row>
    <row r="33" spans="1:5" ht="15" customHeight="1" x14ac:dyDescent="0.55000000000000004">
      <c r="A33" s="139" t="s">
        <v>2461</v>
      </c>
      <c r="B33" s="139" t="s">
        <v>2458</v>
      </c>
      <c r="C33" s="139" t="s">
        <v>2458</v>
      </c>
      <c r="D33" s="139" t="s">
        <v>979</v>
      </c>
      <c r="E33" s="139" t="s">
        <v>978</v>
      </c>
    </row>
    <row r="34" spans="1:5" ht="15" customHeight="1" x14ac:dyDescent="0.55000000000000004">
      <c r="A34" s="139" t="s">
        <v>2457</v>
      </c>
      <c r="B34" s="139" t="s">
        <v>2461</v>
      </c>
      <c r="C34" s="139" t="s">
        <v>2461</v>
      </c>
      <c r="D34" s="139" t="s">
        <v>577</v>
      </c>
      <c r="E34" s="139" t="s">
        <v>576</v>
      </c>
    </row>
    <row r="35" spans="1:5" ht="15" customHeight="1" x14ac:dyDescent="0.55000000000000004">
      <c r="A35" s="139" t="s">
        <v>2461</v>
      </c>
      <c r="B35" s="139" t="s">
        <v>2458</v>
      </c>
      <c r="C35" s="139" t="s">
        <v>2458</v>
      </c>
      <c r="D35" s="139" t="s">
        <v>985</v>
      </c>
      <c r="E35" s="139" t="s">
        <v>984</v>
      </c>
    </row>
    <row r="36" spans="1:5" ht="15" customHeight="1" x14ac:dyDescent="0.55000000000000004">
      <c r="A36" s="139" t="s">
        <v>2461</v>
      </c>
      <c r="B36" s="139" t="s">
        <v>2464</v>
      </c>
      <c r="C36" s="139" t="s">
        <v>2458</v>
      </c>
      <c r="D36" s="139" t="s">
        <v>990</v>
      </c>
      <c r="E36" s="139" t="s">
        <v>989</v>
      </c>
    </row>
    <row r="37" spans="1:5" ht="15" customHeight="1" x14ac:dyDescent="0.55000000000000004">
      <c r="A37" s="139" t="s">
        <v>2457</v>
      </c>
      <c r="B37" s="139" t="s">
        <v>2461</v>
      </c>
      <c r="C37" s="139" t="s">
        <v>2461</v>
      </c>
      <c r="D37" s="139" t="s">
        <v>570</v>
      </c>
      <c r="E37" s="139" t="s">
        <v>569</v>
      </c>
    </row>
    <row r="38" spans="1:5" ht="15" customHeight="1" x14ac:dyDescent="0.55000000000000004">
      <c r="A38" s="139" t="s">
        <v>2461</v>
      </c>
      <c r="B38" s="139" t="s">
        <v>2458</v>
      </c>
      <c r="C38" s="139" t="s">
        <v>2458</v>
      </c>
      <c r="D38" s="139" t="s">
        <v>995</v>
      </c>
      <c r="E38" s="139" t="s">
        <v>994</v>
      </c>
    </row>
    <row r="39" spans="1:5" ht="15" customHeight="1" x14ac:dyDescent="0.55000000000000004">
      <c r="A39" s="139" t="s">
        <v>2461</v>
      </c>
      <c r="B39" s="139" t="s">
        <v>2464</v>
      </c>
      <c r="C39" s="139" t="s">
        <v>2458</v>
      </c>
      <c r="D39" s="139" t="s">
        <v>970</v>
      </c>
      <c r="E39" s="139" t="s">
        <v>969</v>
      </c>
    </row>
    <row r="40" spans="1:5" ht="15" customHeight="1" x14ac:dyDescent="0.55000000000000004">
      <c r="A40" s="139" t="s">
        <v>2461</v>
      </c>
      <c r="B40" s="139" t="s">
        <v>2464</v>
      </c>
      <c r="C40" s="139" t="s">
        <v>2458</v>
      </c>
      <c r="D40" s="139" t="s">
        <v>972</v>
      </c>
      <c r="E40" s="139" t="s">
        <v>971</v>
      </c>
    </row>
    <row r="41" spans="1:5" ht="15" customHeight="1" x14ac:dyDescent="0.55000000000000004">
      <c r="A41" s="139" t="s">
        <v>2461</v>
      </c>
      <c r="B41" s="139" t="s">
        <v>2464</v>
      </c>
      <c r="C41" s="139" t="s">
        <v>2458</v>
      </c>
      <c r="D41" s="139" t="s">
        <v>974</v>
      </c>
      <c r="E41" s="139" t="s">
        <v>973</v>
      </c>
    </row>
    <row r="42" spans="1:5" ht="15" customHeight="1" x14ac:dyDescent="0.55000000000000004">
      <c r="A42" s="139" t="s">
        <v>2461</v>
      </c>
      <c r="B42" s="139" t="s">
        <v>2458</v>
      </c>
      <c r="C42" s="139" t="s">
        <v>2458</v>
      </c>
      <c r="D42" s="139" t="s">
        <v>976</v>
      </c>
      <c r="E42" s="139" t="s">
        <v>975</v>
      </c>
    </row>
    <row r="43" spans="1:5" ht="15" customHeight="1" x14ac:dyDescent="0.55000000000000004">
      <c r="A43" s="139" t="s">
        <v>2461</v>
      </c>
      <c r="B43" s="139" t="s">
        <v>2464</v>
      </c>
      <c r="C43" s="139" t="s">
        <v>2458</v>
      </c>
      <c r="D43" s="139" t="s">
        <v>964</v>
      </c>
      <c r="E43" s="139" t="s">
        <v>963</v>
      </c>
    </row>
    <row r="44" spans="1:5" ht="15" customHeight="1" x14ac:dyDescent="0.55000000000000004">
      <c r="A44" s="139" t="s">
        <v>2461</v>
      </c>
      <c r="B44" s="139" t="s">
        <v>2464</v>
      </c>
      <c r="C44" s="139" t="s">
        <v>2458</v>
      </c>
      <c r="D44" s="139" t="s">
        <v>966</v>
      </c>
      <c r="E44" s="139" t="s">
        <v>965</v>
      </c>
    </row>
    <row r="45" spans="1:5" ht="15" customHeight="1" x14ac:dyDescent="0.55000000000000004">
      <c r="A45" s="139" t="s">
        <v>2461</v>
      </c>
      <c r="B45" s="139" t="s">
        <v>2464</v>
      </c>
      <c r="C45" s="139" t="s">
        <v>2458</v>
      </c>
      <c r="D45" s="139" t="s">
        <v>968</v>
      </c>
      <c r="E45" s="139" t="s">
        <v>967</v>
      </c>
    </row>
    <row r="46" spans="1:5" ht="15" customHeight="1" x14ac:dyDescent="0.55000000000000004">
      <c r="A46" s="139" t="s">
        <v>2461</v>
      </c>
      <c r="B46" s="139" t="s">
        <v>2464</v>
      </c>
      <c r="C46" s="139" t="s">
        <v>2458</v>
      </c>
      <c r="D46" s="139" t="s">
        <v>953</v>
      </c>
      <c r="E46" s="139" t="s">
        <v>952</v>
      </c>
    </row>
    <row r="47" spans="1:5" ht="15" customHeight="1" x14ac:dyDescent="0.55000000000000004">
      <c r="A47" s="139" t="s">
        <v>2457</v>
      </c>
      <c r="B47" s="139" t="s">
        <v>2461</v>
      </c>
      <c r="C47" s="139" t="s">
        <v>2458</v>
      </c>
      <c r="D47" s="139" t="s">
        <v>535</v>
      </c>
      <c r="E47" s="139" t="s">
        <v>534</v>
      </c>
    </row>
    <row r="48" spans="1:5" ht="15" customHeight="1" x14ac:dyDescent="0.55000000000000004">
      <c r="A48" s="139" t="s">
        <v>2461</v>
      </c>
      <c r="B48" s="139" t="s">
        <v>2458</v>
      </c>
      <c r="C48" s="139" t="s">
        <v>2458</v>
      </c>
      <c r="D48" s="139" t="s">
        <v>330</v>
      </c>
      <c r="E48" s="139" t="s">
        <v>329</v>
      </c>
    </row>
    <row r="49" spans="1:5" ht="15" customHeight="1" x14ac:dyDescent="0.55000000000000004">
      <c r="A49" s="139" t="s">
        <v>2461</v>
      </c>
      <c r="B49" s="139" t="s">
        <v>2458</v>
      </c>
      <c r="C49" s="139" t="s">
        <v>2458</v>
      </c>
      <c r="D49" s="139" t="s">
        <v>824</v>
      </c>
      <c r="E49" s="139" t="s">
        <v>823</v>
      </c>
    </row>
    <row r="50" spans="1:5" ht="15" customHeight="1" x14ac:dyDescent="0.55000000000000004">
      <c r="A50" s="139" t="s">
        <v>2461</v>
      </c>
      <c r="B50" s="139" t="s">
        <v>2458</v>
      </c>
      <c r="C50" s="139" t="s">
        <v>2458</v>
      </c>
      <c r="D50" s="139" t="s">
        <v>827</v>
      </c>
      <c r="E50" s="139" t="s">
        <v>826</v>
      </c>
    </row>
    <row r="51" spans="1:5" ht="15" customHeight="1" x14ac:dyDescent="0.55000000000000004">
      <c r="A51" s="139" t="s">
        <v>2461</v>
      </c>
      <c r="B51" s="139" t="s">
        <v>2458</v>
      </c>
      <c r="C51" s="139" t="s">
        <v>2458</v>
      </c>
      <c r="D51" s="139" t="s">
        <v>830</v>
      </c>
      <c r="E51" s="139" t="s">
        <v>829</v>
      </c>
    </row>
    <row r="52" spans="1:5" ht="15" customHeight="1" x14ac:dyDescent="0.55000000000000004">
      <c r="A52" s="139" t="s">
        <v>2461</v>
      </c>
      <c r="B52" s="139" t="s">
        <v>2458</v>
      </c>
      <c r="C52" s="139" t="s">
        <v>2458</v>
      </c>
      <c r="D52" s="139" t="s">
        <v>834</v>
      </c>
      <c r="E52" s="139" t="s">
        <v>833</v>
      </c>
    </row>
    <row r="53" spans="1:5" ht="15" customHeight="1" x14ac:dyDescent="0.55000000000000004">
      <c r="A53" s="139" t="s">
        <v>2461</v>
      </c>
      <c r="B53" s="139" t="s">
        <v>2458</v>
      </c>
      <c r="C53" s="139" t="s">
        <v>2458</v>
      </c>
      <c r="D53" s="139" t="s">
        <v>520</v>
      </c>
      <c r="E53" s="139" t="s">
        <v>519</v>
      </c>
    </row>
    <row r="54" spans="1:5" ht="15" customHeight="1" x14ac:dyDescent="0.55000000000000004">
      <c r="A54" s="139" t="s">
        <v>2461</v>
      </c>
      <c r="B54" s="139" t="s">
        <v>2458</v>
      </c>
      <c r="C54" s="139" t="s">
        <v>2458</v>
      </c>
      <c r="D54" s="139" t="s">
        <v>524</v>
      </c>
      <c r="E54" s="139" t="s">
        <v>523</v>
      </c>
    </row>
    <row r="55" spans="1:5" ht="15" customHeight="1" x14ac:dyDescent="0.55000000000000004">
      <c r="A55" s="139" t="s">
        <v>2461</v>
      </c>
      <c r="B55" s="139" t="s">
        <v>2458</v>
      </c>
      <c r="C55" s="139" t="s">
        <v>2458</v>
      </c>
      <c r="D55" s="139" t="s">
        <v>528</v>
      </c>
      <c r="E55" s="139" t="s">
        <v>527</v>
      </c>
    </row>
    <row r="56" spans="1:5" ht="15" customHeight="1" x14ac:dyDescent="0.55000000000000004">
      <c r="A56" s="139" t="s">
        <v>2461</v>
      </c>
      <c r="B56" s="139" t="s">
        <v>2458</v>
      </c>
      <c r="C56" s="139" t="s">
        <v>2458</v>
      </c>
      <c r="D56" s="139" t="s">
        <v>837</v>
      </c>
      <c r="E56" s="139" t="s">
        <v>836</v>
      </c>
    </row>
    <row r="57" spans="1:5" ht="15" customHeight="1" x14ac:dyDescent="0.55000000000000004">
      <c r="A57" s="139" t="s">
        <v>2461</v>
      </c>
      <c r="B57" s="139" t="s">
        <v>2458</v>
      </c>
      <c r="C57" s="139" t="s">
        <v>2458</v>
      </c>
      <c r="D57" s="139" t="s">
        <v>840</v>
      </c>
      <c r="E57" s="139" t="s">
        <v>839</v>
      </c>
    </row>
    <row r="58" spans="1:5" ht="15" customHeight="1" x14ac:dyDescent="0.55000000000000004">
      <c r="A58" s="139" t="s">
        <v>2461</v>
      </c>
      <c r="B58" s="139" t="s">
        <v>2458</v>
      </c>
      <c r="C58" s="139" t="s">
        <v>2458</v>
      </c>
      <c r="D58" s="139" t="s">
        <v>335</v>
      </c>
      <c r="E58" s="139" t="s">
        <v>334</v>
      </c>
    </row>
    <row r="59" spans="1:5" ht="15" customHeight="1" x14ac:dyDescent="0.55000000000000004">
      <c r="A59" s="139" t="s">
        <v>2461</v>
      </c>
      <c r="B59" s="139" t="s">
        <v>2458</v>
      </c>
      <c r="C59" s="139" t="s">
        <v>2458</v>
      </c>
      <c r="D59" s="139" t="s">
        <v>842</v>
      </c>
      <c r="E59" s="139" t="s">
        <v>841</v>
      </c>
    </row>
    <row r="60" spans="1:5" ht="15" customHeight="1" x14ac:dyDescent="0.55000000000000004">
      <c r="A60" s="139" t="s">
        <v>2461</v>
      </c>
      <c r="B60" s="139" t="s">
        <v>2458</v>
      </c>
      <c r="C60" s="139" t="s">
        <v>2458</v>
      </c>
      <c r="D60" s="139" t="s">
        <v>844</v>
      </c>
      <c r="E60" s="139" t="s">
        <v>843</v>
      </c>
    </row>
    <row r="61" spans="1:5" ht="15" customHeight="1" x14ac:dyDescent="0.55000000000000004">
      <c r="A61" s="139" t="s">
        <v>2461</v>
      </c>
      <c r="B61" s="139" t="s">
        <v>2458</v>
      </c>
      <c r="C61" s="139" t="s">
        <v>2458</v>
      </c>
      <c r="D61" s="139" t="s">
        <v>848</v>
      </c>
      <c r="E61" s="139" t="s">
        <v>847</v>
      </c>
    </row>
    <row r="62" spans="1:5" ht="15" customHeight="1" x14ac:dyDescent="0.55000000000000004">
      <c r="A62" s="139" t="s">
        <v>2461</v>
      </c>
      <c r="B62" s="139" t="s">
        <v>2458</v>
      </c>
      <c r="C62" s="139" t="s">
        <v>2458</v>
      </c>
      <c r="D62" s="139" t="s">
        <v>341</v>
      </c>
      <c r="E62" s="139" t="s">
        <v>340</v>
      </c>
    </row>
    <row r="63" spans="1:5" ht="15" customHeight="1" x14ac:dyDescent="0.55000000000000004">
      <c r="A63" s="139" t="s">
        <v>2461</v>
      </c>
      <c r="B63" s="139" t="s">
        <v>2458</v>
      </c>
      <c r="C63" s="139" t="s">
        <v>2458</v>
      </c>
      <c r="D63" s="139" t="s">
        <v>851</v>
      </c>
      <c r="E63" s="139" t="s">
        <v>850</v>
      </c>
    </row>
    <row r="64" spans="1:5" ht="15" customHeight="1" x14ac:dyDescent="0.55000000000000004">
      <c r="A64" s="139" t="s">
        <v>2461</v>
      </c>
      <c r="B64" s="139" t="s">
        <v>2458</v>
      </c>
      <c r="C64" s="139" t="s">
        <v>2458</v>
      </c>
      <c r="D64" s="139" t="s">
        <v>324</v>
      </c>
      <c r="E64" s="139" t="s">
        <v>323</v>
      </c>
    </row>
    <row r="65" spans="1:5" ht="15" customHeight="1" x14ac:dyDescent="0.55000000000000004">
      <c r="A65" s="139" t="s">
        <v>2461</v>
      </c>
      <c r="B65" s="139" t="s">
        <v>2458</v>
      </c>
      <c r="C65" s="139" t="s">
        <v>2458</v>
      </c>
      <c r="D65" s="139" t="s">
        <v>855</v>
      </c>
      <c r="E65" s="139" t="s">
        <v>854</v>
      </c>
    </row>
    <row r="66" spans="1:5" ht="15" customHeight="1" x14ac:dyDescent="0.55000000000000004">
      <c r="A66" s="139" t="s">
        <v>2461</v>
      </c>
      <c r="B66" s="139" t="s">
        <v>2458</v>
      </c>
      <c r="C66" s="139" t="s">
        <v>2458</v>
      </c>
      <c r="D66" s="139" t="s">
        <v>858</v>
      </c>
      <c r="E66" s="139" t="s">
        <v>857</v>
      </c>
    </row>
    <row r="67" spans="1:5" ht="15" customHeight="1" x14ac:dyDescent="0.55000000000000004">
      <c r="A67" s="139" t="s">
        <v>2461</v>
      </c>
      <c r="B67" s="139" t="s">
        <v>2458</v>
      </c>
      <c r="C67" s="139" t="s">
        <v>2458</v>
      </c>
      <c r="D67" s="139" t="s">
        <v>862</v>
      </c>
      <c r="E67" s="139" t="s">
        <v>861</v>
      </c>
    </row>
    <row r="68" spans="1:5" ht="15" customHeight="1" x14ac:dyDescent="0.55000000000000004">
      <c r="A68" s="139" t="s">
        <v>2461</v>
      </c>
      <c r="B68" s="139" t="s">
        <v>2458</v>
      </c>
      <c r="C68" s="139" t="s">
        <v>2458</v>
      </c>
      <c r="D68" s="139" t="s">
        <v>864</v>
      </c>
      <c r="E68" s="139" t="s">
        <v>863</v>
      </c>
    </row>
    <row r="69" spans="1:5" ht="15" customHeight="1" x14ac:dyDescent="0.55000000000000004">
      <c r="A69" s="139" t="s">
        <v>2461</v>
      </c>
      <c r="B69" s="139" t="s">
        <v>2458</v>
      </c>
      <c r="C69" s="139" t="s">
        <v>2458</v>
      </c>
      <c r="D69" s="139" t="s">
        <v>866</v>
      </c>
      <c r="E69" s="139" t="s">
        <v>865</v>
      </c>
    </row>
    <row r="70" spans="1:5" ht="15" customHeight="1" x14ac:dyDescent="0.55000000000000004">
      <c r="A70" s="139" t="s">
        <v>2461</v>
      </c>
      <c r="B70" s="139" t="s">
        <v>2458</v>
      </c>
      <c r="C70" s="139" t="s">
        <v>2458</v>
      </c>
      <c r="D70" s="139" t="s">
        <v>868</v>
      </c>
      <c r="E70" s="139" t="s">
        <v>867</v>
      </c>
    </row>
    <row r="71" spans="1:5" ht="15" customHeight="1" x14ac:dyDescent="0.55000000000000004">
      <c r="A71" s="139" t="s">
        <v>2461</v>
      </c>
      <c r="B71" s="139" t="s">
        <v>2458</v>
      </c>
      <c r="C71" s="139" t="s">
        <v>2458</v>
      </c>
      <c r="D71" s="139" t="s">
        <v>871</v>
      </c>
      <c r="E71" s="139" t="s">
        <v>870</v>
      </c>
    </row>
    <row r="72" spans="1:5" ht="15" customHeight="1" x14ac:dyDescent="0.55000000000000004">
      <c r="A72" s="139" t="s">
        <v>2461</v>
      </c>
      <c r="B72" s="139" t="s">
        <v>2458</v>
      </c>
      <c r="C72" s="139" t="s">
        <v>2458</v>
      </c>
      <c r="D72" s="139" t="s">
        <v>873</v>
      </c>
      <c r="E72" s="139" t="s">
        <v>872</v>
      </c>
    </row>
    <row r="73" spans="1:5" ht="15" customHeight="1" x14ac:dyDescent="0.55000000000000004">
      <c r="A73" s="139" t="s">
        <v>2461</v>
      </c>
      <c r="B73" s="139" t="s">
        <v>2458</v>
      </c>
      <c r="C73" s="139" t="s">
        <v>2458</v>
      </c>
      <c r="D73" s="139" t="s">
        <v>875</v>
      </c>
      <c r="E73" s="139" t="s">
        <v>874</v>
      </c>
    </row>
    <row r="74" spans="1:5" ht="15" customHeight="1" x14ac:dyDescent="0.55000000000000004">
      <c r="A74" s="139" t="s">
        <v>2461</v>
      </c>
      <c r="B74" s="139" t="s">
        <v>2458</v>
      </c>
      <c r="C74" s="139" t="s">
        <v>2458</v>
      </c>
      <c r="D74" s="139" t="s">
        <v>877</v>
      </c>
      <c r="E74" s="139" t="s">
        <v>876</v>
      </c>
    </row>
    <row r="75" spans="1:5" ht="15" customHeight="1" x14ac:dyDescent="0.55000000000000004">
      <c r="A75" s="139" t="s">
        <v>2461</v>
      </c>
      <c r="B75" s="139" t="s">
        <v>2458</v>
      </c>
      <c r="C75" s="139" t="s">
        <v>2458</v>
      </c>
      <c r="D75" s="139" t="s">
        <v>879</v>
      </c>
      <c r="E75" s="139" t="s">
        <v>878</v>
      </c>
    </row>
    <row r="76" spans="1:5" ht="15" customHeight="1" x14ac:dyDescent="0.55000000000000004">
      <c r="A76" s="139" t="s">
        <v>2461</v>
      </c>
      <c r="B76" s="139" t="s">
        <v>2458</v>
      </c>
      <c r="C76" s="139" t="s">
        <v>2458</v>
      </c>
      <c r="D76" s="139" t="s">
        <v>881</v>
      </c>
      <c r="E76" s="139" t="s">
        <v>880</v>
      </c>
    </row>
    <row r="77" spans="1:5" ht="15" customHeight="1" x14ac:dyDescent="0.55000000000000004">
      <c r="A77" s="139" t="s">
        <v>2461</v>
      </c>
      <c r="B77" s="139" t="s">
        <v>2458</v>
      </c>
      <c r="C77" s="139" t="s">
        <v>2458</v>
      </c>
      <c r="D77" s="139" t="s">
        <v>883</v>
      </c>
      <c r="E77" s="139" t="s">
        <v>882</v>
      </c>
    </row>
    <row r="78" spans="1:5" ht="15" customHeight="1" x14ac:dyDescent="0.55000000000000004">
      <c r="A78" s="139" t="s">
        <v>2457</v>
      </c>
      <c r="B78" s="139" t="s">
        <v>2458</v>
      </c>
      <c r="C78" s="139" t="s">
        <v>2458</v>
      </c>
      <c r="D78" s="139" t="s">
        <v>574</v>
      </c>
      <c r="E78" s="139" t="s">
        <v>573</v>
      </c>
    </row>
    <row r="79" spans="1:5" ht="15" customHeight="1" x14ac:dyDescent="0.55000000000000004">
      <c r="A79" s="139" t="s">
        <v>2461</v>
      </c>
      <c r="B79" s="139" t="s">
        <v>2458</v>
      </c>
      <c r="C79" s="139" t="s">
        <v>2458</v>
      </c>
      <c r="D79" s="139" t="s">
        <v>885</v>
      </c>
      <c r="E79" s="139" t="s">
        <v>884</v>
      </c>
    </row>
    <row r="80" spans="1:5" ht="15" customHeight="1" x14ac:dyDescent="0.55000000000000004">
      <c r="A80" s="139" t="s">
        <v>2461</v>
      </c>
      <c r="B80" s="139" t="s">
        <v>2458</v>
      </c>
      <c r="C80" s="139" t="s">
        <v>2458</v>
      </c>
      <c r="D80" s="139" t="s">
        <v>887</v>
      </c>
      <c r="E80" s="139" t="s">
        <v>886</v>
      </c>
    </row>
    <row r="81" spans="1:5" ht="15" customHeight="1" x14ac:dyDescent="0.55000000000000004">
      <c r="A81" s="139" t="s">
        <v>2461</v>
      </c>
      <c r="B81" s="139" t="s">
        <v>2458</v>
      </c>
      <c r="C81" s="139" t="s">
        <v>2458</v>
      </c>
      <c r="D81" s="139" t="s">
        <v>889</v>
      </c>
      <c r="E81" s="139" t="s">
        <v>888</v>
      </c>
    </row>
    <row r="82" spans="1:5" ht="15" customHeight="1" x14ac:dyDescent="0.55000000000000004">
      <c r="A82" s="139" t="s">
        <v>2461</v>
      </c>
      <c r="B82" s="139" t="s">
        <v>2458</v>
      </c>
      <c r="C82" s="139" t="s">
        <v>2458</v>
      </c>
      <c r="D82" s="139" t="s">
        <v>891</v>
      </c>
      <c r="E82" s="139" t="s">
        <v>890</v>
      </c>
    </row>
    <row r="83" spans="1:5" ht="15" customHeight="1" x14ac:dyDescent="0.55000000000000004">
      <c r="A83" s="139" t="s">
        <v>2461</v>
      </c>
      <c r="B83" s="139" t="s">
        <v>2458</v>
      </c>
      <c r="C83" s="139" t="s">
        <v>2458</v>
      </c>
      <c r="D83" s="139" t="s">
        <v>893</v>
      </c>
      <c r="E83" s="139" t="s">
        <v>892</v>
      </c>
    </row>
    <row r="84" spans="1:5" ht="15" customHeight="1" x14ac:dyDescent="0.55000000000000004">
      <c r="A84" s="139" t="s">
        <v>2461</v>
      </c>
      <c r="B84" s="139" t="s">
        <v>2458</v>
      </c>
      <c r="C84" s="139" t="s">
        <v>2458</v>
      </c>
      <c r="D84" s="139" t="s">
        <v>895</v>
      </c>
      <c r="E84" s="139" t="s">
        <v>894</v>
      </c>
    </row>
    <row r="85" spans="1:5" ht="15" customHeight="1" x14ac:dyDescent="0.55000000000000004">
      <c r="A85" s="139" t="s">
        <v>2461</v>
      </c>
      <c r="B85" s="139" t="s">
        <v>2458</v>
      </c>
      <c r="C85" s="139" t="s">
        <v>2458</v>
      </c>
      <c r="D85" s="139" t="s">
        <v>897</v>
      </c>
      <c r="E85" s="139" t="s">
        <v>896</v>
      </c>
    </row>
    <row r="86" spans="1:5" ht="15" customHeight="1" x14ac:dyDescent="0.55000000000000004">
      <c r="A86" s="139" t="s">
        <v>2461</v>
      </c>
      <c r="B86" s="139" t="s">
        <v>2458</v>
      </c>
      <c r="C86" s="139" t="s">
        <v>2458</v>
      </c>
      <c r="D86" s="139" t="s">
        <v>899</v>
      </c>
      <c r="E86" s="139" t="s">
        <v>898</v>
      </c>
    </row>
    <row r="87" spans="1:5" ht="15" customHeight="1" x14ac:dyDescent="0.55000000000000004">
      <c r="A87" s="139" t="s">
        <v>2461</v>
      </c>
      <c r="B87" s="139" t="s">
        <v>2458</v>
      </c>
      <c r="C87" s="139" t="s">
        <v>2458</v>
      </c>
      <c r="D87" s="139" t="s">
        <v>901</v>
      </c>
      <c r="E87" s="139" t="s">
        <v>900</v>
      </c>
    </row>
    <row r="88" spans="1:5" ht="15" customHeight="1" x14ac:dyDescent="0.55000000000000004">
      <c r="A88" s="139" t="s">
        <v>2461</v>
      </c>
      <c r="B88" s="139" t="s">
        <v>2458</v>
      </c>
      <c r="C88" s="139" t="s">
        <v>2458</v>
      </c>
      <c r="D88" s="139" t="s">
        <v>903</v>
      </c>
      <c r="E88" s="139" t="s">
        <v>902</v>
      </c>
    </row>
    <row r="89" spans="1:5" ht="15" customHeight="1" x14ac:dyDescent="0.55000000000000004">
      <c r="A89" s="139" t="s">
        <v>2461</v>
      </c>
      <c r="B89" s="139" t="s">
        <v>2458</v>
      </c>
      <c r="C89" s="139" t="s">
        <v>2458</v>
      </c>
      <c r="D89" s="139" t="s">
        <v>905</v>
      </c>
      <c r="E89" s="139" t="s">
        <v>904</v>
      </c>
    </row>
    <row r="90" spans="1:5" ht="15" customHeight="1" x14ac:dyDescent="0.55000000000000004">
      <c r="A90" s="139" t="s">
        <v>2461</v>
      </c>
      <c r="B90" s="139" t="s">
        <v>2458</v>
      </c>
      <c r="C90" s="139" t="s">
        <v>2458</v>
      </c>
      <c r="D90" s="139" t="s">
        <v>907</v>
      </c>
      <c r="E90" s="139" t="s">
        <v>906</v>
      </c>
    </row>
    <row r="91" spans="1:5" ht="15" customHeight="1" x14ac:dyDescent="0.55000000000000004">
      <c r="A91" s="139" t="s">
        <v>2461</v>
      </c>
      <c r="B91" s="139" t="s">
        <v>2458</v>
      </c>
      <c r="C91" s="139" t="s">
        <v>2458</v>
      </c>
      <c r="D91" s="139" t="s">
        <v>909</v>
      </c>
      <c r="E91" s="139" t="s">
        <v>908</v>
      </c>
    </row>
    <row r="92" spans="1:5" ht="15" customHeight="1" x14ac:dyDescent="0.55000000000000004">
      <c r="A92" s="139" t="s">
        <v>2461</v>
      </c>
      <c r="B92" s="139" t="s">
        <v>2458</v>
      </c>
      <c r="C92" s="139" t="s">
        <v>2458</v>
      </c>
      <c r="D92" s="139" t="s">
        <v>911</v>
      </c>
      <c r="E92" s="139" t="s">
        <v>910</v>
      </c>
    </row>
    <row r="93" spans="1:5" ht="15" customHeight="1" x14ac:dyDescent="0.55000000000000004">
      <c r="A93" s="139" t="s">
        <v>2461</v>
      </c>
      <c r="B93" s="139" t="s">
        <v>2458</v>
      </c>
      <c r="C93" s="139" t="s">
        <v>2458</v>
      </c>
      <c r="D93" s="139" t="s">
        <v>913</v>
      </c>
      <c r="E93" s="139" t="s">
        <v>912</v>
      </c>
    </row>
    <row r="94" spans="1:5" ht="15" customHeight="1" x14ac:dyDescent="0.55000000000000004">
      <c r="A94" s="139" t="s">
        <v>2461</v>
      </c>
      <c r="B94" s="139" t="s">
        <v>2458</v>
      </c>
      <c r="C94" s="139" t="s">
        <v>2458</v>
      </c>
      <c r="D94" s="139" t="s">
        <v>915</v>
      </c>
      <c r="E94" s="139" t="s">
        <v>914</v>
      </c>
    </row>
    <row r="95" spans="1:5" ht="15" customHeight="1" x14ac:dyDescent="0.55000000000000004">
      <c r="A95" s="139" t="s">
        <v>2461</v>
      </c>
      <c r="B95" s="139" t="s">
        <v>2458</v>
      </c>
      <c r="C95" s="139" t="s">
        <v>2458</v>
      </c>
      <c r="D95" s="139" t="s">
        <v>917</v>
      </c>
      <c r="E95" s="139" t="s">
        <v>916</v>
      </c>
    </row>
    <row r="96" spans="1:5" ht="15" customHeight="1" x14ac:dyDescent="0.55000000000000004">
      <c r="A96" s="139" t="s">
        <v>2461</v>
      </c>
      <c r="B96" s="139" t="s">
        <v>2458</v>
      </c>
      <c r="C96" s="139" t="s">
        <v>2458</v>
      </c>
      <c r="D96" s="139" t="s">
        <v>919</v>
      </c>
      <c r="E96" s="139" t="s">
        <v>918</v>
      </c>
    </row>
    <row r="97" spans="1:5" ht="15" customHeight="1" x14ac:dyDescent="0.55000000000000004">
      <c r="A97" s="139" t="s">
        <v>2461</v>
      </c>
      <c r="B97" s="139" t="s">
        <v>2458</v>
      </c>
      <c r="C97" s="139" t="s">
        <v>2458</v>
      </c>
      <c r="D97" s="139" t="s">
        <v>921</v>
      </c>
      <c r="E97" s="139" t="s">
        <v>920</v>
      </c>
    </row>
    <row r="98" spans="1:5" ht="15" customHeight="1" x14ac:dyDescent="0.55000000000000004">
      <c r="A98" s="139" t="s">
        <v>2461</v>
      </c>
      <c r="B98" s="139" t="s">
        <v>2458</v>
      </c>
      <c r="C98" s="139" t="s">
        <v>2458</v>
      </c>
      <c r="D98" s="139" t="s">
        <v>923</v>
      </c>
      <c r="E98" s="139" t="s">
        <v>922</v>
      </c>
    </row>
    <row r="99" spans="1:5" ht="15" customHeight="1" x14ac:dyDescent="0.55000000000000004">
      <c r="A99" s="139" t="s">
        <v>2457</v>
      </c>
      <c r="B99" s="139" t="s">
        <v>2457</v>
      </c>
      <c r="C99" s="139" t="s">
        <v>2458</v>
      </c>
      <c r="D99" s="139" t="s">
        <v>481</v>
      </c>
      <c r="E99" s="139" t="s">
        <v>4114</v>
      </c>
    </row>
    <row r="100" spans="1:5" ht="15" customHeight="1" x14ac:dyDescent="0.55000000000000004">
      <c r="A100" s="139" t="s">
        <v>2461</v>
      </c>
      <c r="B100" s="139" t="s">
        <v>2458</v>
      </c>
      <c r="C100" s="139" t="s">
        <v>2458</v>
      </c>
      <c r="D100" s="139" t="s">
        <v>925</v>
      </c>
      <c r="E100" s="139" t="s">
        <v>924</v>
      </c>
    </row>
    <row r="101" spans="1:5" ht="15" customHeight="1" x14ac:dyDescent="0.55000000000000004">
      <c r="A101" s="139" t="s">
        <v>2461</v>
      </c>
      <c r="B101" s="139" t="s">
        <v>2458</v>
      </c>
      <c r="C101" s="139" t="s">
        <v>2458</v>
      </c>
      <c r="D101" s="139" t="s">
        <v>927</v>
      </c>
      <c r="E101" s="139" t="s">
        <v>926</v>
      </c>
    </row>
    <row r="102" spans="1:5" ht="15" customHeight="1" x14ac:dyDescent="0.55000000000000004">
      <c r="A102" s="139" t="s">
        <v>2461</v>
      </c>
      <c r="B102" s="139" t="s">
        <v>2458</v>
      </c>
      <c r="C102" s="139" t="s">
        <v>2458</v>
      </c>
      <c r="D102" s="139" t="s">
        <v>929</v>
      </c>
      <c r="E102" s="139" t="s">
        <v>928</v>
      </c>
    </row>
    <row r="103" spans="1:5" ht="15" customHeight="1" x14ac:dyDescent="0.55000000000000004">
      <c r="A103" s="139" t="s">
        <v>2461</v>
      </c>
      <c r="B103" s="139" t="s">
        <v>2458</v>
      </c>
      <c r="C103" s="139" t="s">
        <v>2458</v>
      </c>
      <c r="D103" s="139" t="s">
        <v>931</v>
      </c>
      <c r="E103" s="139" t="s">
        <v>930</v>
      </c>
    </row>
    <row r="104" spans="1:5" ht="15" customHeight="1" x14ac:dyDescent="0.55000000000000004">
      <c r="A104" s="139" t="s">
        <v>2461</v>
      </c>
      <c r="B104" s="139" t="s">
        <v>2458</v>
      </c>
      <c r="C104" s="139" t="s">
        <v>2458</v>
      </c>
      <c r="D104" s="139" t="s">
        <v>933</v>
      </c>
      <c r="E104" s="139" t="s">
        <v>932</v>
      </c>
    </row>
    <row r="105" spans="1:5" ht="15" customHeight="1" x14ac:dyDescent="0.55000000000000004">
      <c r="A105" s="139" t="s">
        <v>2461</v>
      </c>
      <c r="B105" s="139" t="s">
        <v>2458</v>
      </c>
      <c r="C105" s="139" t="s">
        <v>2458</v>
      </c>
      <c r="D105" s="139" t="s">
        <v>935</v>
      </c>
      <c r="E105" s="139" t="s">
        <v>934</v>
      </c>
    </row>
    <row r="106" spans="1:5" ht="15" customHeight="1" x14ac:dyDescent="0.55000000000000004">
      <c r="A106" s="139" t="s">
        <v>2461</v>
      </c>
      <c r="B106" s="139" t="s">
        <v>2458</v>
      </c>
      <c r="C106" s="139" t="s">
        <v>2458</v>
      </c>
      <c r="D106" s="139" t="s">
        <v>937</v>
      </c>
      <c r="E106" s="139" t="s">
        <v>936</v>
      </c>
    </row>
    <row r="107" spans="1:5" ht="15" customHeight="1" x14ac:dyDescent="0.55000000000000004">
      <c r="A107" s="139" t="s">
        <v>2461</v>
      </c>
      <c r="B107" s="139" t="s">
        <v>2458</v>
      </c>
      <c r="C107" s="139" t="s">
        <v>2458</v>
      </c>
      <c r="D107" s="139" t="s">
        <v>939</v>
      </c>
      <c r="E107" s="139" t="s">
        <v>938</v>
      </c>
    </row>
    <row r="108" spans="1:5" ht="15" customHeight="1" x14ac:dyDescent="0.55000000000000004">
      <c r="A108" s="139" t="s">
        <v>2461</v>
      </c>
      <c r="B108" s="139" t="s">
        <v>2458</v>
      </c>
      <c r="C108" s="139" t="s">
        <v>2458</v>
      </c>
      <c r="D108" s="139" t="s">
        <v>941</v>
      </c>
      <c r="E108" s="139" t="s">
        <v>940</v>
      </c>
    </row>
    <row r="109" spans="1:5" ht="15" customHeight="1" x14ac:dyDescent="0.55000000000000004">
      <c r="A109" s="139" t="s">
        <v>2461</v>
      </c>
      <c r="B109" s="139" t="s">
        <v>2458</v>
      </c>
      <c r="C109" s="139" t="s">
        <v>2458</v>
      </c>
      <c r="D109" s="139" t="s">
        <v>945</v>
      </c>
      <c r="E109" s="139" t="s">
        <v>944</v>
      </c>
    </row>
    <row r="110" spans="1:5" ht="15" customHeight="1" x14ac:dyDescent="0.55000000000000004">
      <c r="A110" s="139" t="s">
        <v>2457</v>
      </c>
      <c r="B110" s="139" t="s">
        <v>2457</v>
      </c>
      <c r="C110" s="139" t="s">
        <v>2458</v>
      </c>
      <c r="D110" s="139" t="s">
        <v>242</v>
      </c>
      <c r="E110" s="139" t="s">
        <v>4115</v>
      </c>
    </row>
    <row r="111" spans="1:5" ht="15" customHeight="1" x14ac:dyDescent="0.55000000000000004">
      <c r="A111" s="139" t="s">
        <v>2461</v>
      </c>
      <c r="B111" s="139" t="s">
        <v>2458</v>
      </c>
      <c r="C111" s="139" t="s">
        <v>2458</v>
      </c>
      <c r="D111" s="139" t="s">
        <v>947</v>
      </c>
      <c r="E111" s="139" t="s">
        <v>946</v>
      </c>
    </row>
    <row r="112" spans="1:5" ht="15" customHeight="1" x14ac:dyDescent="0.55000000000000004">
      <c r="A112" s="139" t="s">
        <v>2461</v>
      </c>
      <c r="B112" s="139" t="s">
        <v>2458</v>
      </c>
      <c r="C112" s="139" t="s">
        <v>2458</v>
      </c>
      <c r="D112" s="139" t="s">
        <v>949</v>
      </c>
      <c r="E112" s="139" t="s">
        <v>948</v>
      </c>
    </row>
    <row r="113" spans="1:5" ht="15" customHeight="1" x14ac:dyDescent="0.55000000000000004">
      <c r="A113" s="139" t="s">
        <v>2461</v>
      </c>
      <c r="B113" s="139" t="s">
        <v>2458</v>
      </c>
      <c r="C113" s="139" t="s">
        <v>2458</v>
      </c>
      <c r="D113" s="139" t="s">
        <v>951</v>
      </c>
      <c r="E113" s="139" t="s">
        <v>950</v>
      </c>
    </row>
    <row r="114" spans="1:5" ht="15" customHeight="1" x14ac:dyDescent="0.55000000000000004">
      <c r="A114" s="139" t="s">
        <v>2458</v>
      </c>
      <c r="B114" s="139" t="s">
        <v>2458</v>
      </c>
      <c r="C114" s="139" t="s">
        <v>2458</v>
      </c>
      <c r="D114" s="139" t="s">
        <v>789</v>
      </c>
      <c r="E114" s="139" t="s">
        <v>788</v>
      </c>
    </row>
    <row r="115" spans="1:5" ht="15" customHeight="1" x14ac:dyDescent="0.55000000000000004">
      <c r="A115" s="139" t="s">
        <v>2458</v>
      </c>
      <c r="B115" s="139" t="s">
        <v>2458</v>
      </c>
      <c r="C115" s="139" t="s">
        <v>2458</v>
      </c>
      <c r="D115" s="139" t="s">
        <v>791</v>
      </c>
      <c r="E115" s="139" t="s">
        <v>790</v>
      </c>
    </row>
    <row r="116" spans="1:5" ht="15" customHeight="1" x14ac:dyDescent="0.55000000000000004">
      <c r="A116" s="139" t="s">
        <v>2458</v>
      </c>
      <c r="B116" s="139" t="s">
        <v>2458</v>
      </c>
      <c r="C116" s="139" t="s">
        <v>2458</v>
      </c>
      <c r="D116" s="139" t="s">
        <v>793</v>
      </c>
      <c r="E116" s="139" t="s">
        <v>792</v>
      </c>
    </row>
    <row r="117" spans="1:5" ht="15" customHeight="1" x14ac:dyDescent="0.55000000000000004">
      <c r="A117" s="139" t="s">
        <v>2458</v>
      </c>
      <c r="B117" s="139" t="s">
        <v>2458</v>
      </c>
      <c r="C117" s="139" t="s">
        <v>2458</v>
      </c>
      <c r="D117" s="139" t="s">
        <v>795</v>
      </c>
      <c r="E117" s="139" t="s">
        <v>794</v>
      </c>
    </row>
    <row r="118" spans="1:5" ht="15" customHeight="1" x14ac:dyDescent="0.55000000000000004">
      <c r="A118" s="139" t="s">
        <v>2458</v>
      </c>
      <c r="B118" s="139" t="s">
        <v>2458</v>
      </c>
      <c r="C118" s="139" t="s">
        <v>2458</v>
      </c>
      <c r="D118" s="139" t="s">
        <v>797</v>
      </c>
      <c r="E118" s="139" t="s">
        <v>796</v>
      </c>
    </row>
    <row r="119" spans="1:5" ht="15" customHeight="1" x14ac:dyDescent="0.55000000000000004">
      <c r="A119" s="139" t="s">
        <v>2458</v>
      </c>
      <c r="B119" s="139" t="s">
        <v>2458</v>
      </c>
      <c r="C119" s="139" t="s">
        <v>2458</v>
      </c>
      <c r="D119" s="139" t="s">
        <v>799</v>
      </c>
      <c r="E119" s="139" t="s">
        <v>798</v>
      </c>
    </row>
    <row r="120" spans="1:5" ht="15" customHeight="1" x14ac:dyDescent="0.55000000000000004">
      <c r="A120" s="139" t="s">
        <v>2458</v>
      </c>
      <c r="B120" s="139" t="s">
        <v>2458</v>
      </c>
      <c r="C120" s="139" t="s">
        <v>2458</v>
      </c>
      <c r="D120" s="139" t="s">
        <v>801</v>
      </c>
      <c r="E120" s="139" t="s">
        <v>800</v>
      </c>
    </row>
    <row r="121" spans="1:5" ht="15" customHeight="1" x14ac:dyDescent="0.55000000000000004">
      <c r="A121" s="139" t="s">
        <v>2458</v>
      </c>
      <c r="B121" s="139" t="s">
        <v>2458</v>
      </c>
      <c r="C121" s="139" t="s">
        <v>2458</v>
      </c>
      <c r="D121" s="139" t="s">
        <v>803</v>
      </c>
      <c r="E121" s="139" t="s">
        <v>802</v>
      </c>
    </row>
    <row r="122" spans="1:5" ht="15" customHeight="1" x14ac:dyDescent="0.55000000000000004">
      <c r="A122" s="139" t="s">
        <v>2458</v>
      </c>
      <c r="B122" s="139" t="s">
        <v>2458</v>
      </c>
      <c r="C122" s="139" t="s">
        <v>2458</v>
      </c>
      <c r="D122" s="139" t="s">
        <v>806</v>
      </c>
      <c r="E122" s="139" t="s">
        <v>805</v>
      </c>
    </row>
    <row r="123" spans="1:5" ht="15" customHeight="1" x14ac:dyDescent="0.55000000000000004">
      <c r="A123" s="139" t="s">
        <v>2458</v>
      </c>
      <c r="B123" s="139" t="s">
        <v>2458</v>
      </c>
      <c r="C123" s="139" t="s">
        <v>2458</v>
      </c>
      <c r="D123" s="139" t="s">
        <v>808</v>
      </c>
      <c r="E123" s="139" t="s">
        <v>807</v>
      </c>
    </row>
    <row r="124" spans="1:5" ht="15" customHeight="1" x14ac:dyDescent="0.55000000000000004">
      <c r="A124" s="139" t="s">
        <v>2458</v>
      </c>
      <c r="B124" s="139" t="s">
        <v>2458</v>
      </c>
      <c r="C124" s="139" t="s">
        <v>2458</v>
      </c>
      <c r="D124" s="139" t="s">
        <v>810</v>
      </c>
      <c r="E124" s="139" t="s">
        <v>809</v>
      </c>
    </row>
    <row r="125" spans="1:5" ht="15" customHeight="1" x14ac:dyDescent="0.55000000000000004">
      <c r="A125" s="139" t="s">
        <v>2458</v>
      </c>
      <c r="B125" s="139" t="s">
        <v>2458</v>
      </c>
      <c r="C125" s="139" t="s">
        <v>2458</v>
      </c>
      <c r="D125" s="139" t="s">
        <v>812</v>
      </c>
      <c r="E125" s="139" t="s">
        <v>811</v>
      </c>
    </row>
    <row r="126" spans="1:5" ht="15" customHeight="1" x14ac:dyDescent="0.55000000000000004">
      <c r="A126" s="139" t="s">
        <v>2461</v>
      </c>
      <c r="B126" s="139" t="s">
        <v>2458</v>
      </c>
      <c r="C126" s="139" t="s">
        <v>2458</v>
      </c>
      <c r="D126" s="139" t="s">
        <v>814</v>
      </c>
      <c r="E126" s="139" t="s">
        <v>813</v>
      </c>
    </row>
    <row r="127" spans="1:5" ht="15" customHeight="1" x14ac:dyDescent="0.55000000000000004">
      <c r="A127" s="139" t="s">
        <v>2458</v>
      </c>
      <c r="B127" s="139" t="s">
        <v>2458</v>
      </c>
      <c r="C127" s="139" t="s">
        <v>2458</v>
      </c>
      <c r="D127" s="139" t="s">
        <v>816</v>
      </c>
      <c r="E127" s="139" t="s">
        <v>815</v>
      </c>
    </row>
    <row r="128" spans="1:5" ht="15" customHeight="1" x14ac:dyDescent="0.55000000000000004">
      <c r="A128" s="139" t="s">
        <v>2458</v>
      </c>
      <c r="B128" s="139" t="s">
        <v>2458</v>
      </c>
      <c r="C128" s="139" t="s">
        <v>2458</v>
      </c>
      <c r="D128" s="139" t="s">
        <v>818</v>
      </c>
      <c r="E128" s="139" t="s">
        <v>817</v>
      </c>
    </row>
    <row r="129" spans="1:5" ht="15" customHeight="1" x14ac:dyDescent="0.55000000000000004">
      <c r="A129" s="139" t="s">
        <v>2458</v>
      </c>
      <c r="B129" s="139" t="s">
        <v>2458</v>
      </c>
      <c r="C129" s="139" t="s">
        <v>2458</v>
      </c>
      <c r="D129" s="139" t="s">
        <v>820</v>
      </c>
      <c r="E129" s="139" t="s">
        <v>819</v>
      </c>
    </row>
    <row r="130" spans="1:5" ht="15" customHeight="1" x14ac:dyDescent="0.55000000000000004">
      <c r="A130" s="139" t="s">
        <v>2458</v>
      </c>
      <c r="B130" s="139" t="s">
        <v>2458</v>
      </c>
      <c r="C130" s="139" t="s">
        <v>2458</v>
      </c>
      <c r="D130" s="139" t="s">
        <v>822</v>
      </c>
      <c r="E130" s="139" t="s">
        <v>821</v>
      </c>
    </row>
    <row r="131" spans="1:5" ht="15" customHeight="1" x14ac:dyDescent="0.55000000000000004">
      <c r="A131" s="139" t="s">
        <v>2458</v>
      </c>
      <c r="B131" s="139" t="s">
        <v>2458</v>
      </c>
      <c r="C131" s="139" t="s">
        <v>2458</v>
      </c>
      <c r="D131" s="139" t="s">
        <v>763</v>
      </c>
      <c r="E131" s="139" t="s">
        <v>762</v>
      </c>
    </row>
    <row r="132" spans="1:5" ht="15" customHeight="1" x14ac:dyDescent="0.55000000000000004">
      <c r="A132" s="139" t="s">
        <v>2458</v>
      </c>
      <c r="B132" s="139" t="s">
        <v>2458</v>
      </c>
      <c r="C132" s="139" t="s">
        <v>2458</v>
      </c>
      <c r="D132" s="139" t="s">
        <v>767</v>
      </c>
      <c r="E132" s="139" t="s">
        <v>766</v>
      </c>
    </row>
    <row r="133" spans="1:5" ht="15" customHeight="1" x14ac:dyDescent="0.55000000000000004">
      <c r="A133" s="139" t="s">
        <v>2458</v>
      </c>
      <c r="B133" s="139" t="s">
        <v>2458</v>
      </c>
      <c r="C133" s="139" t="s">
        <v>2458</v>
      </c>
      <c r="D133" s="139" t="s">
        <v>769</v>
      </c>
      <c r="E133" s="139" t="s">
        <v>768</v>
      </c>
    </row>
    <row r="134" spans="1:5" ht="15" customHeight="1" x14ac:dyDescent="0.55000000000000004">
      <c r="A134" s="139" t="s">
        <v>2458</v>
      </c>
      <c r="B134" s="139" t="s">
        <v>2458</v>
      </c>
      <c r="C134" s="139" t="s">
        <v>2458</v>
      </c>
      <c r="D134" s="139" t="s">
        <v>771</v>
      </c>
      <c r="E134" s="139" t="s">
        <v>770</v>
      </c>
    </row>
    <row r="135" spans="1:5" ht="15" customHeight="1" x14ac:dyDescent="0.55000000000000004">
      <c r="A135" s="139" t="s">
        <v>2458</v>
      </c>
      <c r="B135" s="139" t="s">
        <v>2458</v>
      </c>
      <c r="C135" s="139" t="s">
        <v>2458</v>
      </c>
      <c r="D135" s="139" t="s">
        <v>773</v>
      </c>
      <c r="E135" s="139" t="s">
        <v>772</v>
      </c>
    </row>
    <row r="136" spans="1:5" ht="15" customHeight="1" x14ac:dyDescent="0.55000000000000004">
      <c r="A136" s="139" t="s">
        <v>2458</v>
      </c>
      <c r="B136" s="139" t="s">
        <v>2458</v>
      </c>
      <c r="C136" s="139" t="s">
        <v>2458</v>
      </c>
      <c r="D136" s="139" t="s">
        <v>775</v>
      </c>
      <c r="E136" s="139" t="s">
        <v>774</v>
      </c>
    </row>
    <row r="137" spans="1:5" ht="15" customHeight="1" x14ac:dyDescent="0.55000000000000004">
      <c r="A137" s="139" t="s">
        <v>2458</v>
      </c>
      <c r="B137" s="139" t="s">
        <v>2458</v>
      </c>
      <c r="C137" s="139" t="s">
        <v>2458</v>
      </c>
      <c r="D137" s="139" t="s">
        <v>777</v>
      </c>
      <c r="E137" s="139" t="s">
        <v>776</v>
      </c>
    </row>
    <row r="138" spans="1:5" ht="15" customHeight="1" x14ac:dyDescent="0.55000000000000004">
      <c r="A138" s="139" t="s">
        <v>2458</v>
      </c>
      <c r="B138" s="139" t="s">
        <v>2458</v>
      </c>
      <c r="C138" s="139" t="s">
        <v>2458</v>
      </c>
      <c r="D138" s="139" t="s">
        <v>779</v>
      </c>
      <c r="E138" s="139" t="s">
        <v>778</v>
      </c>
    </row>
    <row r="139" spans="1:5" ht="15" customHeight="1" x14ac:dyDescent="0.55000000000000004">
      <c r="A139" s="139" t="s">
        <v>2458</v>
      </c>
      <c r="B139" s="139" t="s">
        <v>2458</v>
      </c>
      <c r="C139" s="139" t="s">
        <v>2458</v>
      </c>
      <c r="D139" s="139" t="s">
        <v>781</v>
      </c>
      <c r="E139" s="139" t="s">
        <v>780</v>
      </c>
    </row>
    <row r="140" spans="1:5" ht="15" customHeight="1" x14ac:dyDescent="0.55000000000000004">
      <c r="A140" s="139" t="s">
        <v>2458</v>
      </c>
      <c r="B140" s="139" t="s">
        <v>2458</v>
      </c>
      <c r="C140" s="139" t="s">
        <v>2458</v>
      </c>
      <c r="D140" s="139" t="s">
        <v>783</v>
      </c>
      <c r="E140" s="139" t="s">
        <v>782</v>
      </c>
    </row>
    <row r="141" spans="1:5" ht="15" customHeight="1" x14ac:dyDescent="0.55000000000000004">
      <c r="A141" s="139" t="s">
        <v>2457</v>
      </c>
      <c r="B141" s="139" t="s">
        <v>2458</v>
      </c>
      <c r="C141" s="139" t="s">
        <v>2458</v>
      </c>
      <c r="D141" s="139" t="s">
        <v>563</v>
      </c>
      <c r="E141" s="139" t="s">
        <v>562</v>
      </c>
    </row>
    <row r="142" spans="1:5" ht="15" customHeight="1" x14ac:dyDescent="0.55000000000000004">
      <c r="A142" s="139" t="s">
        <v>2458</v>
      </c>
      <c r="B142" s="139" t="s">
        <v>2458</v>
      </c>
      <c r="C142" s="139" t="s">
        <v>2458</v>
      </c>
      <c r="D142" s="139" t="s">
        <v>785</v>
      </c>
      <c r="E142" s="139" t="s">
        <v>784</v>
      </c>
    </row>
    <row r="143" spans="1:5" ht="15" customHeight="1" x14ac:dyDescent="0.55000000000000004">
      <c r="A143" s="139" t="s">
        <v>2458</v>
      </c>
      <c r="B143" s="139" t="s">
        <v>2458</v>
      </c>
      <c r="C143" s="139" t="s">
        <v>2458</v>
      </c>
      <c r="D143" s="139" t="s">
        <v>787</v>
      </c>
      <c r="E143" s="139" t="s">
        <v>786</v>
      </c>
    </row>
    <row r="144" spans="1:5" ht="15" customHeight="1" x14ac:dyDescent="0.55000000000000004">
      <c r="A144" s="139" t="s">
        <v>2458</v>
      </c>
      <c r="B144" s="139" t="s">
        <v>2458</v>
      </c>
      <c r="C144" s="139" t="s">
        <v>2458</v>
      </c>
      <c r="D144" s="139" t="s">
        <v>733</v>
      </c>
      <c r="E144" s="139" t="s">
        <v>732</v>
      </c>
    </row>
    <row r="145" spans="1:5" ht="15" customHeight="1" x14ac:dyDescent="0.55000000000000004">
      <c r="A145" s="139" t="s">
        <v>2458</v>
      </c>
      <c r="B145" s="139" t="s">
        <v>2458</v>
      </c>
      <c r="C145" s="139" t="s">
        <v>2458</v>
      </c>
      <c r="D145" s="139" t="s">
        <v>737</v>
      </c>
      <c r="E145" s="139" t="s">
        <v>736</v>
      </c>
    </row>
    <row r="146" spans="1:5" ht="15" customHeight="1" x14ac:dyDescent="0.55000000000000004">
      <c r="A146" s="139" t="s">
        <v>2458</v>
      </c>
      <c r="B146" s="139" t="s">
        <v>2458</v>
      </c>
      <c r="C146" s="139" t="s">
        <v>2458</v>
      </c>
      <c r="D146" s="139" t="s">
        <v>739</v>
      </c>
      <c r="E146" s="139" t="s">
        <v>738</v>
      </c>
    </row>
    <row r="147" spans="1:5" ht="15" customHeight="1" x14ac:dyDescent="0.55000000000000004">
      <c r="A147" s="139" t="s">
        <v>2458</v>
      </c>
      <c r="B147" s="139" t="s">
        <v>2458</v>
      </c>
      <c r="C147" s="139" t="s">
        <v>2458</v>
      </c>
      <c r="D147" s="139" t="s">
        <v>454</v>
      </c>
      <c r="E147" s="139" t="s">
        <v>453</v>
      </c>
    </row>
    <row r="148" spans="1:5" ht="15" customHeight="1" x14ac:dyDescent="0.55000000000000004">
      <c r="A148" s="139" t="s">
        <v>2458</v>
      </c>
      <c r="B148" s="139" t="s">
        <v>2458</v>
      </c>
      <c r="C148" s="139" t="s">
        <v>2458</v>
      </c>
      <c r="D148" s="139" t="s">
        <v>741</v>
      </c>
      <c r="E148" s="139" t="s">
        <v>740</v>
      </c>
    </row>
    <row r="149" spans="1:5" ht="15" customHeight="1" x14ac:dyDescent="0.55000000000000004">
      <c r="A149" s="139" t="s">
        <v>2458</v>
      </c>
      <c r="B149" s="139" t="s">
        <v>2458</v>
      </c>
      <c r="C149" s="139" t="s">
        <v>2458</v>
      </c>
      <c r="D149" s="139" t="s">
        <v>743</v>
      </c>
      <c r="E149" s="139" t="s">
        <v>742</v>
      </c>
    </row>
    <row r="150" spans="1:5" ht="15" customHeight="1" x14ac:dyDescent="0.55000000000000004">
      <c r="A150" s="139" t="s">
        <v>2458</v>
      </c>
      <c r="B150" s="139" t="s">
        <v>2458</v>
      </c>
      <c r="C150" s="139" t="s">
        <v>2458</v>
      </c>
      <c r="D150" s="139" t="s">
        <v>745</v>
      </c>
      <c r="E150" s="139" t="s">
        <v>744</v>
      </c>
    </row>
    <row r="151" spans="1:5" ht="15" customHeight="1" x14ac:dyDescent="0.55000000000000004">
      <c r="A151" s="139" t="s">
        <v>2458</v>
      </c>
      <c r="B151" s="139" t="s">
        <v>2458</v>
      </c>
      <c r="C151" s="139" t="s">
        <v>2458</v>
      </c>
      <c r="D151" s="139" t="s">
        <v>747</v>
      </c>
      <c r="E151" s="139" t="s">
        <v>746</v>
      </c>
    </row>
    <row r="152" spans="1:5" ht="15" customHeight="1" x14ac:dyDescent="0.55000000000000004">
      <c r="A152" s="139" t="s">
        <v>2457</v>
      </c>
      <c r="B152" s="139" t="s">
        <v>2458</v>
      </c>
      <c r="C152" s="139" t="s">
        <v>2458</v>
      </c>
      <c r="D152" s="139" t="s">
        <v>568</v>
      </c>
      <c r="E152" s="139" t="s">
        <v>567</v>
      </c>
    </row>
    <row r="153" spans="1:5" ht="15" customHeight="1" x14ac:dyDescent="0.55000000000000004">
      <c r="A153" s="139" t="s">
        <v>2458</v>
      </c>
      <c r="B153" s="139" t="s">
        <v>2458</v>
      </c>
      <c r="C153" s="139" t="s">
        <v>2458</v>
      </c>
      <c r="D153" s="139" t="s">
        <v>749</v>
      </c>
      <c r="E153" s="139" t="s">
        <v>748</v>
      </c>
    </row>
    <row r="154" spans="1:5" ht="15" customHeight="1" x14ac:dyDescent="0.55000000000000004">
      <c r="A154" s="139" t="s">
        <v>2458</v>
      </c>
      <c r="B154" s="139" t="s">
        <v>2458</v>
      </c>
      <c r="C154" s="139" t="s">
        <v>2458</v>
      </c>
      <c r="D154" s="139" t="s">
        <v>751</v>
      </c>
      <c r="E154" s="139" t="s">
        <v>750</v>
      </c>
    </row>
    <row r="155" spans="1:5" ht="15" customHeight="1" x14ac:dyDescent="0.55000000000000004">
      <c r="A155" s="139" t="s">
        <v>2458</v>
      </c>
      <c r="B155" s="139" t="s">
        <v>2458</v>
      </c>
      <c r="C155" s="139" t="s">
        <v>2458</v>
      </c>
      <c r="D155" s="139" t="s">
        <v>753</v>
      </c>
      <c r="E155" s="139" t="s">
        <v>752</v>
      </c>
    </row>
    <row r="156" spans="1:5" ht="15" customHeight="1" x14ac:dyDescent="0.55000000000000004">
      <c r="A156" s="139" t="s">
        <v>2458</v>
      </c>
      <c r="B156" s="139" t="s">
        <v>2458</v>
      </c>
      <c r="C156" s="139" t="s">
        <v>2458</v>
      </c>
      <c r="D156" s="139" t="s">
        <v>755</v>
      </c>
      <c r="E156" s="139" t="s">
        <v>754</v>
      </c>
    </row>
    <row r="157" spans="1:5" ht="15" customHeight="1" x14ac:dyDescent="0.55000000000000004">
      <c r="A157" s="139" t="s">
        <v>2458</v>
      </c>
      <c r="B157" s="139" t="s">
        <v>2458</v>
      </c>
      <c r="C157" s="139" t="s">
        <v>2458</v>
      </c>
      <c r="D157" s="139" t="s">
        <v>757</v>
      </c>
      <c r="E157" s="139" t="s">
        <v>756</v>
      </c>
    </row>
    <row r="158" spans="1:5" ht="15" customHeight="1" x14ac:dyDescent="0.55000000000000004">
      <c r="A158" s="139" t="s">
        <v>2458</v>
      </c>
      <c r="B158" s="139" t="s">
        <v>2458</v>
      </c>
      <c r="C158" s="139" t="s">
        <v>2458</v>
      </c>
      <c r="D158" s="139" t="s">
        <v>759</v>
      </c>
      <c r="E158" s="139" t="s">
        <v>758</v>
      </c>
    </row>
    <row r="159" spans="1:5" ht="15" customHeight="1" x14ac:dyDescent="0.55000000000000004">
      <c r="A159" s="139" t="s">
        <v>2458</v>
      </c>
      <c r="B159" s="139" t="s">
        <v>2458</v>
      </c>
      <c r="C159" s="139" t="s">
        <v>2458</v>
      </c>
      <c r="D159" s="139" t="s">
        <v>461</v>
      </c>
      <c r="E159" s="139" t="s">
        <v>460</v>
      </c>
    </row>
    <row r="160" spans="1:5" ht="15" customHeight="1" x14ac:dyDescent="0.55000000000000004">
      <c r="A160" s="139" t="s">
        <v>2458</v>
      </c>
      <c r="B160" s="139" t="s">
        <v>2458</v>
      </c>
      <c r="C160" s="139" t="s">
        <v>2458</v>
      </c>
      <c r="D160" s="139" t="s">
        <v>761</v>
      </c>
      <c r="E160" s="139" t="s">
        <v>760</v>
      </c>
    </row>
    <row r="161" spans="1:5" ht="15" customHeight="1" x14ac:dyDescent="0.55000000000000004">
      <c r="A161" s="139" t="s">
        <v>2458</v>
      </c>
      <c r="B161" s="139" t="s">
        <v>2458</v>
      </c>
      <c r="C161" s="139" t="s">
        <v>2458</v>
      </c>
      <c r="D161" s="139" t="s">
        <v>686</v>
      </c>
      <c r="E161" s="139" t="s">
        <v>685</v>
      </c>
    </row>
    <row r="162" spans="1:5" ht="15" customHeight="1" x14ac:dyDescent="0.55000000000000004">
      <c r="A162" s="139" t="s">
        <v>2458</v>
      </c>
      <c r="B162" s="139" t="s">
        <v>2458</v>
      </c>
      <c r="C162" s="139" t="s">
        <v>2458</v>
      </c>
      <c r="D162" s="139" t="s">
        <v>689</v>
      </c>
      <c r="E162" s="139" t="s">
        <v>688</v>
      </c>
    </row>
    <row r="163" spans="1:5" ht="15" customHeight="1" x14ac:dyDescent="0.55000000000000004">
      <c r="A163" s="139" t="s">
        <v>2457</v>
      </c>
      <c r="B163" s="139" t="s">
        <v>2458</v>
      </c>
      <c r="C163" s="139" t="s">
        <v>2458</v>
      </c>
      <c r="D163" s="139" t="s">
        <v>299</v>
      </c>
      <c r="E163" s="139" t="s">
        <v>298</v>
      </c>
    </row>
    <row r="164" spans="1:5" ht="15" customHeight="1" x14ac:dyDescent="0.55000000000000004">
      <c r="A164" s="139" t="s">
        <v>2458</v>
      </c>
      <c r="B164" s="139" t="s">
        <v>2458</v>
      </c>
      <c r="C164" s="139" t="s">
        <v>2458</v>
      </c>
      <c r="D164" s="139" t="s">
        <v>693</v>
      </c>
      <c r="E164" s="139" t="s">
        <v>692</v>
      </c>
    </row>
    <row r="165" spans="1:5" ht="15" customHeight="1" x14ac:dyDescent="0.55000000000000004">
      <c r="A165" s="139" t="s">
        <v>2458</v>
      </c>
      <c r="B165" s="139" t="s">
        <v>2458</v>
      </c>
      <c r="C165" s="139" t="s">
        <v>2458</v>
      </c>
      <c r="D165" s="139" t="s">
        <v>697</v>
      </c>
      <c r="E165" s="139" t="s">
        <v>696</v>
      </c>
    </row>
    <row r="166" spans="1:5" ht="15" customHeight="1" x14ac:dyDescent="0.55000000000000004">
      <c r="A166" s="139" t="s">
        <v>2458</v>
      </c>
      <c r="B166" s="139" t="s">
        <v>2458</v>
      </c>
      <c r="C166" s="139" t="s">
        <v>2458</v>
      </c>
      <c r="D166" s="139" t="s">
        <v>701</v>
      </c>
      <c r="E166" s="139" t="s">
        <v>700</v>
      </c>
    </row>
    <row r="167" spans="1:5" ht="15" customHeight="1" x14ac:dyDescent="0.55000000000000004">
      <c r="A167" s="139" t="s">
        <v>2458</v>
      </c>
      <c r="B167" s="139" t="s">
        <v>2458</v>
      </c>
      <c r="C167" s="139" t="s">
        <v>2458</v>
      </c>
      <c r="D167" s="139" t="s">
        <v>703</v>
      </c>
      <c r="E167" s="139" t="s">
        <v>702</v>
      </c>
    </row>
    <row r="168" spans="1:5" ht="15" customHeight="1" x14ac:dyDescent="0.55000000000000004">
      <c r="A168" s="139" t="s">
        <v>2458</v>
      </c>
      <c r="B168" s="139" t="s">
        <v>2458</v>
      </c>
      <c r="C168" s="139" t="s">
        <v>2458</v>
      </c>
      <c r="D168" s="139" t="s">
        <v>705</v>
      </c>
      <c r="E168" s="139" t="s">
        <v>704</v>
      </c>
    </row>
    <row r="169" spans="1:5" ht="15" customHeight="1" x14ac:dyDescent="0.55000000000000004">
      <c r="A169" s="139" t="s">
        <v>2458</v>
      </c>
      <c r="B169" s="139" t="s">
        <v>2458</v>
      </c>
      <c r="C169" s="139" t="s">
        <v>2458</v>
      </c>
      <c r="D169" s="139" t="s">
        <v>707</v>
      </c>
      <c r="E169" s="139" t="s">
        <v>706</v>
      </c>
    </row>
    <row r="170" spans="1:5" ht="15" customHeight="1" x14ac:dyDescent="0.55000000000000004">
      <c r="A170" s="139" t="s">
        <v>2458</v>
      </c>
      <c r="B170" s="139" t="s">
        <v>2458</v>
      </c>
      <c r="C170" s="139" t="s">
        <v>2458</v>
      </c>
      <c r="D170" s="139" t="s">
        <v>709</v>
      </c>
      <c r="E170" s="139" t="s">
        <v>708</v>
      </c>
    </row>
    <row r="171" spans="1:5" ht="15" customHeight="1" x14ac:dyDescent="0.55000000000000004">
      <c r="A171" s="139" t="s">
        <v>2458</v>
      </c>
      <c r="B171" s="139" t="s">
        <v>2458</v>
      </c>
      <c r="C171" s="139" t="s">
        <v>2458</v>
      </c>
      <c r="D171" s="139" t="s">
        <v>711</v>
      </c>
      <c r="E171" s="139" t="s">
        <v>710</v>
      </c>
    </row>
    <row r="172" spans="1:5" ht="15" customHeight="1" x14ac:dyDescent="0.55000000000000004">
      <c r="A172" s="139" t="s">
        <v>2458</v>
      </c>
      <c r="B172" s="139" t="s">
        <v>2461</v>
      </c>
      <c r="C172" s="139" t="s">
        <v>2461</v>
      </c>
      <c r="D172" s="139" t="s">
        <v>714</v>
      </c>
      <c r="E172" s="139" t="s">
        <v>713</v>
      </c>
    </row>
    <row r="173" spans="1:5" ht="15" customHeight="1" x14ac:dyDescent="0.55000000000000004">
      <c r="A173" s="139" t="s">
        <v>2458</v>
      </c>
      <c r="B173" s="139" t="s">
        <v>2458</v>
      </c>
      <c r="C173" s="139" t="s">
        <v>2458</v>
      </c>
      <c r="D173" s="139" t="s">
        <v>718</v>
      </c>
      <c r="E173" s="139" t="s">
        <v>717</v>
      </c>
    </row>
    <row r="174" spans="1:5" ht="15" customHeight="1" x14ac:dyDescent="0.55000000000000004">
      <c r="A174" s="139" t="s">
        <v>2457</v>
      </c>
      <c r="B174" s="139" t="s">
        <v>2458</v>
      </c>
      <c r="C174" s="139" t="s">
        <v>2458</v>
      </c>
      <c r="D174" s="139" t="s">
        <v>559</v>
      </c>
      <c r="E174" s="139" t="s">
        <v>558</v>
      </c>
    </row>
    <row r="175" spans="1:5" ht="15" customHeight="1" x14ac:dyDescent="0.55000000000000004">
      <c r="A175" s="139" t="s">
        <v>2458</v>
      </c>
      <c r="B175" s="139" t="s">
        <v>2458</v>
      </c>
      <c r="C175" s="139" t="s">
        <v>2458</v>
      </c>
      <c r="D175" s="139" t="s">
        <v>721</v>
      </c>
      <c r="E175" s="139" t="s">
        <v>720</v>
      </c>
    </row>
    <row r="176" spans="1:5" ht="15" customHeight="1" x14ac:dyDescent="0.55000000000000004">
      <c r="A176" s="139" t="s">
        <v>2458</v>
      </c>
      <c r="B176" s="139" t="s">
        <v>2458</v>
      </c>
      <c r="C176" s="139" t="s">
        <v>2458</v>
      </c>
      <c r="D176" s="139" t="s">
        <v>724</v>
      </c>
      <c r="E176" s="139" t="s">
        <v>723</v>
      </c>
    </row>
    <row r="177" spans="1:5" ht="15" customHeight="1" x14ac:dyDescent="0.55000000000000004">
      <c r="A177" s="139" t="s">
        <v>2458</v>
      </c>
      <c r="B177" s="139" t="s">
        <v>2458</v>
      </c>
      <c r="C177" s="139" t="s">
        <v>2458</v>
      </c>
      <c r="D177" s="139" t="s">
        <v>681</v>
      </c>
      <c r="E177" s="139" t="s">
        <v>680</v>
      </c>
    </row>
    <row r="178" spans="1:5" ht="15" customHeight="1" x14ac:dyDescent="0.55000000000000004">
      <c r="A178" s="139" t="s">
        <v>2458</v>
      </c>
      <c r="B178" s="139" t="s">
        <v>2458</v>
      </c>
      <c r="C178" s="139" t="s">
        <v>2458</v>
      </c>
      <c r="D178" s="139" t="s">
        <v>669</v>
      </c>
      <c r="E178" s="139" t="s">
        <v>668</v>
      </c>
    </row>
    <row r="179" spans="1:5" ht="15" customHeight="1" x14ac:dyDescent="0.55000000000000004">
      <c r="A179" s="139" t="s">
        <v>2458</v>
      </c>
      <c r="B179" s="139" t="s">
        <v>2458</v>
      </c>
      <c r="C179" s="139" t="s">
        <v>2458</v>
      </c>
      <c r="D179" s="139" t="s">
        <v>671</v>
      </c>
      <c r="E179" s="139" t="s">
        <v>670</v>
      </c>
    </row>
    <row r="180" spans="1:5" ht="15" customHeight="1" x14ac:dyDescent="0.55000000000000004">
      <c r="A180" s="139" t="s">
        <v>2458</v>
      </c>
      <c r="B180" s="139" t="s">
        <v>2458</v>
      </c>
      <c r="C180" s="139" t="s">
        <v>2458</v>
      </c>
      <c r="D180" s="139" t="s">
        <v>606</v>
      </c>
      <c r="E180" s="139" t="s">
        <v>605</v>
      </c>
    </row>
    <row r="181" spans="1:5" ht="15" customHeight="1" x14ac:dyDescent="0.55000000000000004">
      <c r="A181" s="139" t="s">
        <v>2458</v>
      </c>
      <c r="B181" s="139" t="s">
        <v>2458</v>
      </c>
      <c r="C181" s="139" t="s">
        <v>2458</v>
      </c>
      <c r="D181" s="139" t="s">
        <v>610</v>
      </c>
      <c r="E181" s="139" t="s">
        <v>609</v>
      </c>
    </row>
    <row r="182" spans="1:5" ht="15" customHeight="1" x14ac:dyDescent="0.55000000000000004">
      <c r="A182" s="139" t="s">
        <v>2458</v>
      </c>
      <c r="B182" s="139" t="s">
        <v>2458</v>
      </c>
      <c r="C182" s="139" t="s">
        <v>2458</v>
      </c>
      <c r="D182" s="139" t="s">
        <v>613</v>
      </c>
      <c r="E182" s="139" t="s">
        <v>612</v>
      </c>
    </row>
    <row r="183" spans="1:5" ht="15" customHeight="1" x14ac:dyDescent="0.55000000000000004">
      <c r="A183" s="139" t="s">
        <v>2458</v>
      </c>
      <c r="B183" s="139" t="s">
        <v>2458</v>
      </c>
      <c r="C183" s="139" t="s">
        <v>2458</v>
      </c>
      <c r="D183" s="139" t="s">
        <v>615</v>
      </c>
      <c r="E183" s="139" t="s">
        <v>614</v>
      </c>
    </row>
    <row r="184" spans="1:5" ht="15" customHeight="1" x14ac:dyDescent="0.55000000000000004">
      <c r="A184" s="139" t="s">
        <v>2461</v>
      </c>
      <c r="B184" s="139" t="s">
        <v>2464</v>
      </c>
      <c r="C184" s="139" t="s">
        <v>2464</v>
      </c>
      <c r="D184" s="139" t="s">
        <v>617</v>
      </c>
      <c r="E184" s="139" t="s">
        <v>616</v>
      </c>
    </row>
    <row r="185" spans="1:5" ht="15" customHeight="1" x14ac:dyDescent="0.55000000000000004">
      <c r="A185" s="139" t="s">
        <v>2457</v>
      </c>
      <c r="B185" s="139" t="s">
        <v>2464</v>
      </c>
      <c r="C185" s="139" t="s">
        <v>2461</v>
      </c>
      <c r="D185" s="139" t="s">
        <v>537</v>
      </c>
      <c r="E185" s="139" t="s">
        <v>536</v>
      </c>
    </row>
    <row r="186" spans="1:5" ht="15" customHeight="1" x14ac:dyDescent="0.55000000000000004">
      <c r="A186" s="139" t="s">
        <v>2458</v>
      </c>
      <c r="B186" s="139" t="s">
        <v>2458</v>
      </c>
      <c r="C186" s="139" t="s">
        <v>2458</v>
      </c>
      <c r="D186" s="139" t="s">
        <v>619</v>
      </c>
      <c r="E186" s="139" t="s">
        <v>618</v>
      </c>
    </row>
    <row r="187" spans="1:5" ht="15" customHeight="1" x14ac:dyDescent="0.55000000000000004">
      <c r="A187" s="139" t="s">
        <v>2461</v>
      </c>
      <c r="B187" s="139" t="s">
        <v>2461</v>
      </c>
      <c r="C187" s="139" t="s">
        <v>2464</v>
      </c>
      <c r="D187" s="139" t="s">
        <v>621</v>
      </c>
      <c r="E187" s="139" t="s">
        <v>620</v>
      </c>
    </row>
    <row r="188" spans="1:5" ht="15" customHeight="1" x14ac:dyDescent="0.55000000000000004">
      <c r="A188" s="139" t="s">
        <v>2458</v>
      </c>
      <c r="B188" s="139" t="s">
        <v>2458</v>
      </c>
      <c r="C188" s="139" t="s">
        <v>2458</v>
      </c>
      <c r="D188" s="139" t="s">
        <v>593</v>
      </c>
      <c r="E188" s="139" t="s">
        <v>592</v>
      </c>
    </row>
    <row r="189" spans="1:5" ht="15" customHeight="1" x14ac:dyDescent="0.55000000000000004">
      <c r="A189" s="139" t="s">
        <v>2458</v>
      </c>
      <c r="B189" s="139" t="s">
        <v>2458</v>
      </c>
      <c r="C189" s="139" t="s">
        <v>2458</v>
      </c>
      <c r="D189" s="139" t="s">
        <v>597</v>
      </c>
      <c r="E189" s="139" t="s">
        <v>596</v>
      </c>
    </row>
    <row r="190" spans="1:5" ht="15" customHeight="1" x14ac:dyDescent="0.55000000000000004">
      <c r="A190" s="139" t="s">
        <v>2458</v>
      </c>
      <c r="B190" s="139" t="s">
        <v>2458</v>
      </c>
      <c r="C190" s="139" t="s">
        <v>2458</v>
      </c>
      <c r="D190" s="139" t="s">
        <v>319</v>
      </c>
      <c r="E190" s="139" t="s">
        <v>318</v>
      </c>
    </row>
    <row r="191" spans="1:5" ht="15" customHeight="1" x14ac:dyDescent="0.55000000000000004">
      <c r="A191" s="139" t="s">
        <v>2458</v>
      </c>
      <c r="B191" s="139" t="s">
        <v>2458</v>
      </c>
      <c r="C191" s="139" t="s">
        <v>2458</v>
      </c>
      <c r="D191" s="139" t="s">
        <v>586</v>
      </c>
      <c r="E191" s="139" t="s">
        <v>585</v>
      </c>
    </row>
    <row r="192" spans="1:5" ht="15" customHeight="1" x14ac:dyDescent="0.55000000000000004">
      <c r="A192" s="139" t="s">
        <v>2461</v>
      </c>
      <c r="B192" s="139" t="s">
        <v>2458</v>
      </c>
      <c r="C192" s="139" t="s">
        <v>2458</v>
      </c>
      <c r="D192" s="139" t="s">
        <v>1006</v>
      </c>
      <c r="E192" s="139" t="s">
        <v>1005</v>
      </c>
    </row>
    <row r="193" spans="1:5" ht="15" customHeight="1" x14ac:dyDescent="0.55000000000000004">
      <c r="A193" s="139" t="s">
        <v>2461</v>
      </c>
      <c r="B193" s="139" t="s">
        <v>2458</v>
      </c>
      <c r="C193" s="139" t="s">
        <v>2458</v>
      </c>
      <c r="D193" s="139" t="s">
        <v>726</v>
      </c>
      <c r="E193" s="139" t="s">
        <v>725</v>
      </c>
    </row>
    <row r="194" spans="1:5" ht="15" customHeight="1" x14ac:dyDescent="0.55000000000000004">
      <c r="A194" s="139" t="s">
        <v>2461</v>
      </c>
      <c r="B194" s="139" t="s">
        <v>2458</v>
      </c>
      <c r="C194" s="139" t="s">
        <v>2458</v>
      </c>
      <c r="D194" s="139" t="s">
        <v>729</v>
      </c>
      <c r="E194" s="139" t="s">
        <v>728</v>
      </c>
    </row>
    <row r="195" spans="1:5" ht="15" customHeight="1" x14ac:dyDescent="0.55000000000000004">
      <c r="A195" s="139" t="s">
        <v>2461</v>
      </c>
      <c r="B195" s="139" t="s">
        <v>2458</v>
      </c>
      <c r="C195" s="139" t="s">
        <v>2458</v>
      </c>
      <c r="D195" s="139" t="s">
        <v>1009</v>
      </c>
      <c r="E195" s="139" t="s">
        <v>1008</v>
      </c>
    </row>
    <row r="196" spans="1:5" ht="15" customHeight="1" x14ac:dyDescent="0.55000000000000004">
      <c r="A196" s="139" t="s">
        <v>2457</v>
      </c>
      <c r="B196" s="139" t="s">
        <v>2464</v>
      </c>
      <c r="C196" s="139" t="s">
        <v>2461</v>
      </c>
      <c r="D196" s="139" t="s">
        <v>543</v>
      </c>
      <c r="E196" s="139" t="s">
        <v>542</v>
      </c>
    </row>
    <row r="197" spans="1:5" ht="15" customHeight="1" x14ac:dyDescent="0.55000000000000004">
      <c r="A197" s="139" t="s">
        <v>2461</v>
      </c>
      <c r="B197" s="139" t="s">
        <v>2458</v>
      </c>
      <c r="C197" s="139" t="s">
        <v>2458</v>
      </c>
      <c r="D197" s="139" t="s">
        <v>955</v>
      </c>
      <c r="E197" s="139" t="s">
        <v>954</v>
      </c>
    </row>
    <row r="198" spans="1:5" ht="15" customHeight="1" x14ac:dyDescent="0.55000000000000004">
      <c r="A198" s="139" t="s">
        <v>2461</v>
      </c>
      <c r="B198" s="139" t="s">
        <v>2458</v>
      </c>
      <c r="C198" s="139" t="s">
        <v>2458</v>
      </c>
      <c r="D198" s="139" t="s">
        <v>958</v>
      </c>
      <c r="E198" s="139" t="s">
        <v>957</v>
      </c>
    </row>
    <row r="199" spans="1:5" ht="15" customHeight="1" x14ac:dyDescent="0.55000000000000004">
      <c r="A199" s="139" t="s">
        <v>2461</v>
      </c>
      <c r="B199" s="139" t="s">
        <v>2458</v>
      </c>
      <c r="C199" s="139" t="s">
        <v>2458</v>
      </c>
      <c r="D199" s="139" t="s">
        <v>961</v>
      </c>
      <c r="E199" s="139" t="s">
        <v>960</v>
      </c>
    </row>
    <row r="200" spans="1:5" ht="15" customHeight="1" x14ac:dyDescent="0.55000000000000004">
      <c r="A200" s="139" t="s">
        <v>2461</v>
      </c>
      <c r="B200" s="139" t="s">
        <v>2458</v>
      </c>
      <c r="C200" s="139" t="s">
        <v>2458</v>
      </c>
      <c r="D200" s="139" t="s">
        <v>623</v>
      </c>
      <c r="E200" s="139" t="s">
        <v>622</v>
      </c>
    </row>
    <row r="201" spans="1:5" ht="15" customHeight="1" x14ac:dyDescent="0.55000000000000004">
      <c r="A201" s="139" t="s">
        <v>2461</v>
      </c>
      <c r="B201" s="139" t="s">
        <v>2458</v>
      </c>
      <c r="C201" s="139" t="s">
        <v>2458</v>
      </c>
      <c r="D201" s="139" t="s">
        <v>502</v>
      </c>
      <c r="E201" s="139" t="s">
        <v>501</v>
      </c>
    </row>
    <row r="202" spans="1:5" ht="15" customHeight="1" x14ac:dyDescent="0.55000000000000004">
      <c r="A202" s="139" t="s">
        <v>2461</v>
      </c>
      <c r="B202" s="139" t="s">
        <v>2458</v>
      </c>
      <c r="C202" s="139" t="s">
        <v>2458</v>
      </c>
      <c r="D202" s="139" t="s">
        <v>507</v>
      </c>
      <c r="E202" s="139" t="s">
        <v>506</v>
      </c>
    </row>
    <row r="203" spans="1:5" ht="15" customHeight="1" x14ac:dyDescent="0.55000000000000004">
      <c r="A203" s="139" t="s">
        <v>2461</v>
      </c>
      <c r="B203" s="139" t="s">
        <v>2458</v>
      </c>
      <c r="C203" s="139" t="s">
        <v>2458</v>
      </c>
      <c r="D203" s="139" t="s">
        <v>511</v>
      </c>
      <c r="E203" s="139" t="s">
        <v>510</v>
      </c>
    </row>
    <row r="204" spans="1:5" ht="15" customHeight="1" x14ac:dyDescent="0.55000000000000004">
      <c r="A204" s="139" t="s">
        <v>2461</v>
      </c>
      <c r="B204" s="139" t="s">
        <v>2458</v>
      </c>
      <c r="C204" s="139" t="s">
        <v>2458</v>
      </c>
      <c r="D204" s="139" t="s">
        <v>514</v>
      </c>
      <c r="E204" s="139" t="s">
        <v>513</v>
      </c>
    </row>
    <row r="205" spans="1:5" ht="15" customHeight="1" x14ac:dyDescent="0.55000000000000004">
      <c r="A205" s="139" t="s">
        <v>2461</v>
      </c>
      <c r="B205" s="139" t="s">
        <v>2458</v>
      </c>
      <c r="C205" s="139" t="s">
        <v>2458</v>
      </c>
      <c r="D205" s="139" t="s">
        <v>517</v>
      </c>
      <c r="E205" s="139" t="s">
        <v>516</v>
      </c>
    </row>
    <row r="206" spans="1:5" ht="15" customHeight="1" x14ac:dyDescent="0.55000000000000004">
      <c r="A206" s="139" t="s">
        <v>2461</v>
      </c>
      <c r="B206" s="139" t="s">
        <v>2464</v>
      </c>
      <c r="C206" s="139" t="s">
        <v>2461</v>
      </c>
      <c r="D206" s="139" t="s">
        <v>683</v>
      </c>
      <c r="E206" s="139" t="s">
        <v>682</v>
      </c>
    </row>
    <row r="207" spans="1:5" ht="15" customHeight="1" x14ac:dyDescent="0.55000000000000004">
      <c r="A207" s="139" t="s">
        <v>2457</v>
      </c>
      <c r="B207" s="139" t="s">
        <v>2464</v>
      </c>
      <c r="C207" s="139" t="s">
        <v>2461</v>
      </c>
      <c r="D207" s="139" t="s">
        <v>539</v>
      </c>
      <c r="E207" s="139" t="s">
        <v>538</v>
      </c>
    </row>
    <row r="208" spans="1:5" ht="15" customHeight="1" x14ac:dyDescent="0.55000000000000004">
      <c r="A208" s="139" t="s">
        <v>2457</v>
      </c>
      <c r="B208" s="139" t="s">
        <v>2457</v>
      </c>
      <c r="C208" s="139" t="s">
        <v>2458</v>
      </c>
      <c r="D208" s="139" t="s">
        <v>248</v>
      </c>
      <c r="E208" s="139" t="s">
        <v>4116</v>
      </c>
    </row>
    <row r="209" spans="1:5" ht="15" customHeight="1" x14ac:dyDescent="0.55000000000000004">
      <c r="A209" s="139" t="s">
        <v>2457</v>
      </c>
      <c r="B209" s="139" t="s">
        <v>2464</v>
      </c>
      <c r="C209" s="139" t="s">
        <v>2461</v>
      </c>
      <c r="D209" s="139" t="s">
        <v>541</v>
      </c>
      <c r="E209" s="139" t="s">
        <v>540</v>
      </c>
    </row>
    <row r="210" spans="1:5" ht="15" customHeight="1" x14ac:dyDescent="0.55000000000000004">
      <c r="A210" s="139" t="s">
        <v>2457</v>
      </c>
      <c r="B210" s="139" t="s">
        <v>2457</v>
      </c>
      <c r="C210" s="139" t="s">
        <v>2458</v>
      </c>
      <c r="D210" s="139" t="s">
        <v>529</v>
      </c>
      <c r="E210" s="139" t="s">
        <v>4117</v>
      </c>
    </row>
    <row r="211" spans="1:5" ht="15" customHeight="1" x14ac:dyDescent="0.55000000000000004">
      <c r="A211" s="139" t="s">
        <v>2457</v>
      </c>
      <c r="B211" s="139" t="s">
        <v>2457</v>
      </c>
      <c r="C211" s="139" t="s">
        <v>2461</v>
      </c>
      <c r="D211" s="139" t="s">
        <v>531</v>
      </c>
      <c r="E211" s="139" t="s">
        <v>135</v>
      </c>
    </row>
    <row r="212" spans="1:5" ht="15" customHeight="1" x14ac:dyDescent="0.55000000000000004">
      <c r="A212" s="139" t="s">
        <v>2458</v>
      </c>
      <c r="B212" s="139" t="s">
        <v>2458</v>
      </c>
      <c r="C212" s="139" t="s">
        <v>2458</v>
      </c>
      <c r="D212" s="139" t="s">
        <v>584</v>
      </c>
      <c r="E212" s="139" t="s">
        <v>583</v>
      </c>
    </row>
    <row r="213" spans="1:5" ht="15" customHeight="1" x14ac:dyDescent="0.55000000000000004">
      <c r="A213" s="139" t="s">
        <v>2458</v>
      </c>
      <c r="B213" s="139" t="s">
        <v>2458</v>
      </c>
      <c r="C213" s="139" t="s">
        <v>2458</v>
      </c>
      <c r="D213" s="139" t="s">
        <v>579</v>
      </c>
      <c r="E213" s="139" t="s">
        <v>578</v>
      </c>
    </row>
    <row r="214" spans="1:5" ht="15" customHeight="1" x14ac:dyDescent="0.55000000000000004">
      <c r="A214" s="139" t="s">
        <v>2458</v>
      </c>
      <c r="B214" s="139" t="s">
        <v>2464</v>
      </c>
      <c r="C214" s="139" t="s">
        <v>2458</v>
      </c>
      <c r="D214" s="139" t="s">
        <v>290</v>
      </c>
      <c r="E214" s="139" t="s">
        <v>289</v>
      </c>
    </row>
    <row r="215" spans="1:5" ht="15" customHeight="1" x14ac:dyDescent="0.55000000000000004">
      <c r="A215" s="139" t="s">
        <v>2461</v>
      </c>
      <c r="B215" s="139" t="s">
        <v>2464</v>
      </c>
      <c r="C215" s="139" t="s">
        <v>2464</v>
      </c>
      <c r="D215" s="139" t="s">
        <v>582</v>
      </c>
      <c r="E215" s="139" t="s">
        <v>581</v>
      </c>
    </row>
    <row r="216" spans="1:5" ht="15" customHeight="1" x14ac:dyDescent="0.55000000000000004">
      <c r="A216" s="139" t="s">
        <v>2458</v>
      </c>
      <c r="B216" s="139" t="s">
        <v>2458</v>
      </c>
      <c r="C216" s="139" t="s">
        <v>2458</v>
      </c>
      <c r="D216" s="139" t="s">
        <v>303</v>
      </c>
      <c r="E216" s="139" t="s">
        <v>302</v>
      </c>
    </row>
    <row r="217" spans="1:5" ht="15" customHeight="1" x14ac:dyDescent="0.55000000000000004">
      <c r="A217" s="139" t="s">
        <v>2458</v>
      </c>
      <c r="B217" s="139" t="s">
        <v>2461</v>
      </c>
      <c r="C217" s="139" t="s">
        <v>2461</v>
      </c>
      <c r="D217" s="139" t="s">
        <v>545</v>
      </c>
      <c r="E217" s="139" t="s">
        <v>544</v>
      </c>
    </row>
    <row r="218" spans="1:5" ht="15" customHeight="1" x14ac:dyDescent="0.55000000000000004">
      <c r="A218" s="139" t="s">
        <v>2458</v>
      </c>
      <c r="B218" s="139" t="s">
        <v>2461</v>
      </c>
      <c r="C218" s="139" t="s">
        <v>2461</v>
      </c>
      <c r="D218" s="139" t="s">
        <v>550</v>
      </c>
      <c r="E218" s="139" t="s">
        <v>549</v>
      </c>
    </row>
    <row r="219" spans="1:5" ht="15" customHeight="1" x14ac:dyDescent="0.55000000000000004">
      <c r="A219" s="139" t="s">
        <v>2457</v>
      </c>
      <c r="B219" s="139" t="s">
        <v>2457</v>
      </c>
      <c r="C219" s="139" t="s">
        <v>2458</v>
      </c>
      <c r="D219" s="139" t="s">
        <v>251</v>
      </c>
      <c r="E219" s="139" t="s">
        <v>4118</v>
      </c>
    </row>
    <row r="220" spans="1:5" ht="15" customHeight="1" x14ac:dyDescent="0.55000000000000004">
      <c r="A220" s="139" t="s">
        <v>2461</v>
      </c>
      <c r="B220" s="139" t="s">
        <v>2461</v>
      </c>
      <c r="C220" s="139" t="s">
        <v>2461</v>
      </c>
      <c r="D220" s="139" t="s">
        <v>548</v>
      </c>
      <c r="E220" s="139" t="s">
        <v>547</v>
      </c>
    </row>
    <row r="221" spans="1:5" ht="15" customHeight="1" x14ac:dyDescent="0.55000000000000004">
      <c r="A221" s="139" t="s">
        <v>2461</v>
      </c>
      <c r="B221" s="139" t="s">
        <v>2461</v>
      </c>
      <c r="C221" s="139" t="s">
        <v>2461</v>
      </c>
      <c r="D221" s="139" t="s">
        <v>256</v>
      </c>
      <c r="E221" s="139" t="s">
        <v>255</v>
      </c>
    </row>
    <row r="222" spans="1:5" ht="15" customHeight="1" x14ac:dyDescent="0.55000000000000004">
      <c r="A222" s="139" t="s">
        <v>2461</v>
      </c>
      <c r="B222" s="139" t="s">
        <v>2464</v>
      </c>
      <c r="C222" s="139" t="s">
        <v>2458</v>
      </c>
      <c r="D222" s="139" t="s">
        <v>494</v>
      </c>
      <c r="E222" s="139" t="s">
        <v>493</v>
      </c>
    </row>
    <row r="223" spans="1:5" ht="15" customHeight="1" x14ac:dyDescent="0.55000000000000004">
      <c r="A223" s="139" t="s">
        <v>2458</v>
      </c>
      <c r="B223" s="139" t="s">
        <v>2458</v>
      </c>
      <c r="C223" s="139" t="s">
        <v>2458</v>
      </c>
      <c r="D223" s="139" t="s">
        <v>351</v>
      </c>
      <c r="E223" s="139" t="s">
        <v>350</v>
      </c>
    </row>
    <row r="224" spans="1:5" ht="15" customHeight="1" x14ac:dyDescent="0.55000000000000004">
      <c r="A224" s="139" t="s">
        <v>2458</v>
      </c>
      <c r="B224" s="139" t="s">
        <v>2458</v>
      </c>
      <c r="C224" s="139" t="s">
        <v>2458</v>
      </c>
      <c r="D224" s="139" t="s">
        <v>361</v>
      </c>
      <c r="E224" s="139" t="s">
        <v>360</v>
      </c>
    </row>
    <row r="225" spans="1:5" ht="15" customHeight="1" x14ac:dyDescent="0.55000000000000004">
      <c r="A225" s="139" t="s">
        <v>2461</v>
      </c>
      <c r="B225" s="139" t="s">
        <v>2458</v>
      </c>
      <c r="C225" s="139" t="s">
        <v>2458</v>
      </c>
      <c r="D225" s="139" t="s">
        <v>356</v>
      </c>
      <c r="E225" s="139" t="s">
        <v>355</v>
      </c>
    </row>
    <row r="226" spans="1:5" ht="15" customHeight="1" x14ac:dyDescent="0.55000000000000004">
      <c r="A226" s="139" t="s">
        <v>2461</v>
      </c>
      <c r="B226" s="139" t="s">
        <v>2464</v>
      </c>
      <c r="C226" s="139" t="s">
        <v>2458</v>
      </c>
      <c r="D226" s="139" t="s">
        <v>371</v>
      </c>
      <c r="E226" s="139" t="s">
        <v>370</v>
      </c>
    </row>
    <row r="227" spans="1:5" ht="15" customHeight="1" x14ac:dyDescent="0.55000000000000004">
      <c r="A227" s="139" t="s">
        <v>2458</v>
      </c>
      <c r="B227" s="139" t="s">
        <v>2461</v>
      </c>
      <c r="C227" s="139" t="s">
        <v>2458</v>
      </c>
      <c r="D227" s="139" t="s">
        <v>406</v>
      </c>
      <c r="E227" s="139" t="s">
        <v>4119</v>
      </c>
    </row>
    <row r="228" spans="1:5" ht="15" customHeight="1" x14ac:dyDescent="0.55000000000000004">
      <c r="A228" s="139" t="s">
        <v>2457</v>
      </c>
      <c r="B228" s="139" t="s">
        <v>2457</v>
      </c>
      <c r="C228" s="139" t="s">
        <v>2458</v>
      </c>
      <c r="D228" s="139" t="s">
        <v>253</v>
      </c>
      <c r="E228" s="139" t="s">
        <v>4120</v>
      </c>
    </row>
    <row r="229" spans="1:5" ht="15" customHeight="1" x14ac:dyDescent="0.55000000000000004">
      <c r="A229" s="139" t="s">
        <v>2457</v>
      </c>
      <c r="B229" s="139" t="s">
        <v>2457</v>
      </c>
      <c r="C229" s="139" t="s">
        <v>2458</v>
      </c>
      <c r="D229" s="139" t="s">
        <v>414</v>
      </c>
      <c r="E229" s="139" t="s">
        <v>413</v>
      </c>
    </row>
    <row r="230" spans="1:5" ht="15" customHeight="1" x14ac:dyDescent="0.55000000000000004">
      <c r="A230" s="139" t="s">
        <v>2458</v>
      </c>
      <c r="B230" s="139" t="s">
        <v>2458</v>
      </c>
      <c r="C230" s="139" t="s">
        <v>2458</v>
      </c>
      <c r="D230" s="139" t="s">
        <v>410</v>
      </c>
      <c r="E230" s="139" t="s">
        <v>409</v>
      </c>
    </row>
    <row r="231" spans="1:5" ht="15" customHeight="1" x14ac:dyDescent="0.55000000000000004">
      <c r="A231" s="139" t="s">
        <v>2461</v>
      </c>
      <c r="B231" s="139" t="s">
        <v>2458</v>
      </c>
      <c r="C231" s="139" t="s">
        <v>2458</v>
      </c>
      <c r="D231" s="139" t="s">
        <v>433</v>
      </c>
      <c r="E231" s="139" t="s">
        <v>432</v>
      </c>
    </row>
    <row r="232" spans="1:5" ht="15" customHeight="1" x14ac:dyDescent="0.55000000000000004">
      <c r="A232" s="139" t="s">
        <v>2458</v>
      </c>
      <c r="B232" s="139" t="s">
        <v>2458</v>
      </c>
      <c r="C232" s="139" t="s">
        <v>2458</v>
      </c>
      <c r="D232" s="139" t="s">
        <v>590</v>
      </c>
      <c r="E232" s="139" t="s">
        <v>589</v>
      </c>
    </row>
    <row r="233" spans="1:5" ht="15" customHeight="1" x14ac:dyDescent="0.55000000000000004">
      <c r="A233" s="139" t="s">
        <v>2461</v>
      </c>
      <c r="B233" s="139" t="s">
        <v>2458</v>
      </c>
      <c r="C233" s="139" t="s">
        <v>2458</v>
      </c>
      <c r="D233" s="139" t="s">
        <v>489</v>
      </c>
      <c r="E233" s="139" t="s">
        <v>488</v>
      </c>
    </row>
    <row r="234" spans="1:5" ht="15" customHeight="1" x14ac:dyDescent="0.55000000000000004">
      <c r="A234" s="139" t="s">
        <v>2458</v>
      </c>
      <c r="B234" s="139" t="s">
        <v>2458</v>
      </c>
      <c r="C234" s="139" t="s">
        <v>2458</v>
      </c>
      <c r="D234" s="139" t="s">
        <v>388</v>
      </c>
      <c r="E234" s="139" t="s">
        <v>387</v>
      </c>
    </row>
    <row r="235" spans="1:5" ht="15" customHeight="1" x14ac:dyDescent="0.55000000000000004">
      <c r="A235" s="139" t="s">
        <v>2458</v>
      </c>
      <c r="B235" s="139" t="s">
        <v>2458</v>
      </c>
      <c r="C235" s="139" t="s">
        <v>2458</v>
      </c>
      <c r="D235" s="139" t="s">
        <v>376</v>
      </c>
      <c r="E235" s="139" t="s">
        <v>375</v>
      </c>
    </row>
    <row r="236" spans="1:5" ht="15" customHeight="1" x14ac:dyDescent="0.55000000000000004">
      <c r="A236" s="139" t="s">
        <v>2461</v>
      </c>
      <c r="B236" s="139" t="s">
        <v>2458</v>
      </c>
      <c r="C236" s="139" t="s">
        <v>2458</v>
      </c>
      <c r="D236" s="139" t="s">
        <v>380</v>
      </c>
      <c r="E236" s="139" t="s">
        <v>379</v>
      </c>
    </row>
    <row r="237" spans="1:5" ht="15" customHeight="1" x14ac:dyDescent="0.55000000000000004">
      <c r="A237" s="139" t="s">
        <v>2461</v>
      </c>
      <c r="B237" s="139" t="s">
        <v>2458</v>
      </c>
      <c r="C237" s="139" t="s">
        <v>2458</v>
      </c>
      <c r="D237" s="139" t="s">
        <v>384</v>
      </c>
      <c r="E237" s="139" t="s">
        <v>383</v>
      </c>
    </row>
    <row r="238" spans="1:5" ht="15" customHeight="1" x14ac:dyDescent="0.55000000000000004">
      <c r="A238" s="139" t="s">
        <v>2461</v>
      </c>
      <c r="B238" s="139" t="s">
        <v>2458</v>
      </c>
      <c r="C238" s="139" t="s">
        <v>2458</v>
      </c>
      <c r="D238" s="139" t="s">
        <v>263</v>
      </c>
      <c r="E238" s="139" t="s">
        <v>262</v>
      </c>
    </row>
    <row r="239" spans="1:5" ht="15" customHeight="1" x14ac:dyDescent="0.55000000000000004">
      <c r="A239" s="139" t="s">
        <v>2461</v>
      </c>
      <c r="B239" s="139" t="s">
        <v>2458</v>
      </c>
      <c r="C239" s="139" t="s">
        <v>2458</v>
      </c>
      <c r="D239" s="139" t="s">
        <v>270</v>
      </c>
      <c r="E239" s="139" t="s">
        <v>269</v>
      </c>
    </row>
    <row r="240" spans="1:5" ht="15" customHeight="1" x14ac:dyDescent="0.55000000000000004">
      <c r="A240" s="139" t="s">
        <v>2458</v>
      </c>
      <c r="B240" s="139" t="s">
        <v>2458</v>
      </c>
      <c r="C240" s="139" t="s">
        <v>2458</v>
      </c>
      <c r="D240" s="139" t="s">
        <v>364</v>
      </c>
      <c r="E240" s="139" t="s">
        <v>363</v>
      </c>
    </row>
    <row r="241" spans="1:5" ht="15" customHeight="1" x14ac:dyDescent="0.55000000000000004">
      <c r="A241" s="139" t="s">
        <v>2458</v>
      </c>
      <c r="B241" s="139" t="s">
        <v>2458</v>
      </c>
      <c r="C241" s="139" t="s">
        <v>2458</v>
      </c>
      <c r="D241" s="139" t="s">
        <v>368</v>
      </c>
      <c r="E241" s="139" t="s">
        <v>367</v>
      </c>
    </row>
    <row r="242" spans="1:5" ht="15" customHeight="1" x14ac:dyDescent="0.55000000000000004">
      <c r="A242" s="139" t="s">
        <v>2458</v>
      </c>
      <c r="B242" s="139" t="s">
        <v>2458</v>
      </c>
      <c r="C242" s="139" t="s">
        <v>2458</v>
      </c>
      <c r="D242" s="139" t="s">
        <v>392</v>
      </c>
      <c r="E242" s="139" t="s">
        <v>391</v>
      </c>
    </row>
    <row r="243" spans="1:5" ht="15" customHeight="1" x14ac:dyDescent="0.55000000000000004">
      <c r="A243" s="139" t="s">
        <v>2458</v>
      </c>
      <c r="B243" s="139" t="s">
        <v>2458</v>
      </c>
      <c r="C243" s="139" t="s">
        <v>2458</v>
      </c>
      <c r="D243" s="139" t="s">
        <v>395</v>
      </c>
      <c r="E243" s="139" t="s">
        <v>394</v>
      </c>
    </row>
    <row r="244" spans="1:5" ht="15" customHeight="1" x14ac:dyDescent="0.55000000000000004">
      <c r="A244" s="139" t="s">
        <v>2458</v>
      </c>
      <c r="B244" s="139" t="s">
        <v>2458</v>
      </c>
      <c r="C244" s="139" t="s">
        <v>2458</v>
      </c>
      <c r="D244" s="139" t="s">
        <v>400</v>
      </c>
      <c r="E244" s="139" t="s">
        <v>399</v>
      </c>
    </row>
    <row r="245" spans="1:5" ht="15" customHeight="1" x14ac:dyDescent="0.55000000000000004">
      <c r="A245" s="139" t="s">
        <v>2458</v>
      </c>
      <c r="B245" s="139" t="s">
        <v>2458</v>
      </c>
      <c r="C245" s="139" t="s">
        <v>2458</v>
      </c>
      <c r="D245" s="139" t="s">
        <v>404</v>
      </c>
      <c r="E245" s="139" t="s">
        <v>403</v>
      </c>
    </row>
    <row r="246" spans="1:5" ht="15" customHeight="1" x14ac:dyDescent="0.55000000000000004">
      <c r="A246" s="139" t="s">
        <v>2458</v>
      </c>
      <c r="B246" s="139" t="s">
        <v>2458</v>
      </c>
      <c r="C246" s="139" t="s">
        <v>2458</v>
      </c>
      <c r="D246" s="139" t="s">
        <v>439</v>
      </c>
      <c r="E246" s="139" t="s">
        <v>438</v>
      </c>
    </row>
    <row r="247" spans="1:5" ht="15" customHeight="1" x14ac:dyDescent="0.55000000000000004">
      <c r="A247" s="139" t="s">
        <v>2458</v>
      </c>
      <c r="B247" s="139" t="s">
        <v>2458</v>
      </c>
      <c r="C247" s="139" t="s">
        <v>2458</v>
      </c>
      <c r="D247" s="139" t="s">
        <v>444</v>
      </c>
      <c r="E247" s="139" t="s">
        <v>443</v>
      </c>
    </row>
    <row r="248" spans="1:5" ht="15" customHeight="1" x14ac:dyDescent="0.55000000000000004">
      <c r="A248" s="139" t="s">
        <v>2461</v>
      </c>
      <c r="B248" s="139" t="s">
        <v>2458</v>
      </c>
      <c r="C248" s="139" t="s">
        <v>2458</v>
      </c>
      <c r="D248" s="139" t="s">
        <v>419</v>
      </c>
      <c r="E248" s="139" t="s">
        <v>418</v>
      </c>
    </row>
    <row r="249" spans="1:5" ht="15" customHeight="1" x14ac:dyDescent="0.55000000000000004">
      <c r="A249" s="139" t="s">
        <v>2461</v>
      </c>
      <c r="B249" s="139" t="s">
        <v>2464</v>
      </c>
      <c r="C249" s="139" t="s">
        <v>2458</v>
      </c>
      <c r="D249" s="139" t="s">
        <v>424</v>
      </c>
      <c r="E249" s="139" t="s">
        <v>423</v>
      </c>
    </row>
    <row r="250" spans="1:5" ht="15" customHeight="1" x14ac:dyDescent="0.55000000000000004">
      <c r="A250" s="139" t="s">
        <v>2461</v>
      </c>
      <c r="B250" s="139" t="s">
        <v>2464</v>
      </c>
      <c r="C250" s="139" t="s">
        <v>2458</v>
      </c>
      <c r="D250" s="139" t="s">
        <v>427</v>
      </c>
      <c r="E250" s="139" t="s">
        <v>426</v>
      </c>
    </row>
    <row r="251" spans="1:5" ht="15" customHeight="1" x14ac:dyDescent="0.55000000000000004">
      <c r="A251" s="139" t="s">
        <v>2461</v>
      </c>
      <c r="B251" s="139" t="s">
        <v>2458</v>
      </c>
      <c r="C251" s="139" t="s">
        <v>2458</v>
      </c>
      <c r="D251" s="139" t="s">
        <v>345</v>
      </c>
      <c r="E251" s="139" t="s">
        <v>344</v>
      </c>
    </row>
    <row r="252" spans="1:5" ht="15" customHeight="1" x14ac:dyDescent="0.55000000000000004">
      <c r="A252" s="139" t="s">
        <v>2458</v>
      </c>
      <c r="B252" s="139" t="s">
        <v>2458</v>
      </c>
      <c r="C252" s="139" t="s">
        <v>2458</v>
      </c>
      <c r="D252" s="139" t="s">
        <v>447</v>
      </c>
      <c r="E252" s="139" t="s">
        <v>446</v>
      </c>
    </row>
    <row r="253" spans="1:5" ht="15" customHeight="1" x14ac:dyDescent="0.55000000000000004">
      <c r="A253" s="139" t="s">
        <v>2461</v>
      </c>
      <c r="B253" s="139" t="s">
        <v>2458</v>
      </c>
      <c r="C253" s="139" t="s">
        <v>2458</v>
      </c>
      <c r="D253" s="139" t="s">
        <v>430</v>
      </c>
      <c r="E253" s="139" t="s">
        <v>429</v>
      </c>
    </row>
    <row r="254" spans="1:5" ht="15" customHeight="1" x14ac:dyDescent="0.55000000000000004">
      <c r="A254" s="139" t="s">
        <v>2461</v>
      </c>
      <c r="B254" s="139" t="s">
        <v>2458</v>
      </c>
      <c r="C254" s="139" t="s">
        <v>2458</v>
      </c>
      <c r="D254" s="139" t="s">
        <v>450</v>
      </c>
      <c r="E254" s="139" t="s">
        <v>449</v>
      </c>
    </row>
    <row r="255" spans="1:5" ht="15" customHeight="1" x14ac:dyDescent="0.55000000000000004">
      <c r="A255" s="139" t="s">
        <v>2457</v>
      </c>
      <c r="B255" s="139" t="s">
        <v>2458</v>
      </c>
      <c r="C255" s="139" t="s">
        <v>2458</v>
      </c>
      <c r="D255" s="139" t="s">
        <v>478</v>
      </c>
      <c r="E255" s="139" t="s">
        <v>477</v>
      </c>
    </row>
    <row r="256" spans="1:5" ht="15" customHeight="1" x14ac:dyDescent="0.55000000000000004">
      <c r="A256" s="139" t="s">
        <v>2457</v>
      </c>
      <c r="B256" s="139" t="s">
        <v>2457</v>
      </c>
      <c r="C256" s="139" t="s">
        <v>2458</v>
      </c>
      <c r="D256" s="139" t="s">
        <v>1077</v>
      </c>
      <c r="E256" s="139" t="s">
        <v>1076</v>
      </c>
    </row>
    <row r="257" spans="1:5" ht="15" customHeight="1" x14ac:dyDescent="0.55000000000000004">
      <c r="A257" s="139" t="s">
        <v>2457</v>
      </c>
      <c r="B257" s="139" t="s">
        <v>2457</v>
      </c>
      <c r="C257" s="139" t="s">
        <v>2458</v>
      </c>
      <c r="D257" s="139" t="s">
        <v>1075</v>
      </c>
      <c r="E257" s="139" t="s">
        <v>1074</v>
      </c>
    </row>
    <row r="258" spans="1:5" ht="15" customHeight="1" x14ac:dyDescent="0.55000000000000004">
      <c r="A258" s="139" t="s">
        <v>2457</v>
      </c>
      <c r="B258" s="139" t="s">
        <v>2457</v>
      </c>
      <c r="C258" s="139" t="s">
        <v>2458</v>
      </c>
      <c r="D258" s="139" t="s">
        <v>1073</v>
      </c>
      <c r="E258" s="139" t="s">
        <v>1072</v>
      </c>
    </row>
    <row r="259" spans="1:5" ht="15" customHeight="1" x14ac:dyDescent="0.55000000000000004">
      <c r="A259" s="139" t="s">
        <v>2457</v>
      </c>
      <c r="B259" s="139" t="s">
        <v>2457</v>
      </c>
      <c r="C259" s="139" t="s">
        <v>2458</v>
      </c>
      <c r="D259" s="139" t="s">
        <v>1068</v>
      </c>
      <c r="E259" s="139" t="s">
        <v>1067</v>
      </c>
    </row>
    <row r="260" spans="1:5" ht="15" customHeight="1" x14ac:dyDescent="0.55000000000000004">
      <c r="A260" s="139" t="s">
        <v>2457</v>
      </c>
      <c r="B260" s="139" t="s">
        <v>2457</v>
      </c>
      <c r="C260" s="139" t="s">
        <v>2458</v>
      </c>
      <c r="D260" s="139" t="s">
        <v>1070</v>
      </c>
      <c r="E260" s="139" t="s">
        <v>1069</v>
      </c>
    </row>
    <row r="261" spans="1:5" ht="15" customHeight="1" x14ac:dyDescent="0.55000000000000004">
      <c r="A261" s="139" t="s">
        <v>2461</v>
      </c>
      <c r="B261" s="139" t="s">
        <v>2464</v>
      </c>
      <c r="C261" s="139" t="s">
        <v>2458</v>
      </c>
      <c r="D261" s="139" t="s">
        <v>1044</v>
      </c>
      <c r="E261" s="139" t="s">
        <v>1043</v>
      </c>
    </row>
    <row r="262" spans="1:5" ht="15" customHeight="1" x14ac:dyDescent="0.55000000000000004">
      <c r="A262" s="139" t="s">
        <v>2461</v>
      </c>
      <c r="B262" s="139" t="s">
        <v>2464</v>
      </c>
      <c r="C262" s="139" t="s">
        <v>2458</v>
      </c>
      <c r="D262" s="139" t="s">
        <v>1046</v>
      </c>
      <c r="E262" s="139" t="s">
        <v>1045</v>
      </c>
    </row>
    <row r="263" spans="1:5" ht="15" customHeight="1" x14ac:dyDescent="0.55000000000000004">
      <c r="A263" s="139" t="s">
        <v>2461</v>
      </c>
      <c r="B263" s="139" t="s">
        <v>2458</v>
      </c>
      <c r="C263" s="139" t="s">
        <v>2458</v>
      </c>
      <c r="D263" s="139" t="s">
        <v>1048</v>
      </c>
      <c r="E263" s="139" t="s">
        <v>1047</v>
      </c>
    </row>
    <row r="264" spans="1:5" ht="15" customHeight="1" x14ac:dyDescent="0.55000000000000004">
      <c r="A264" s="139" t="s">
        <v>2461</v>
      </c>
      <c r="B264" s="139" t="s">
        <v>2458</v>
      </c>
      <c r="C264" s="139" t="s">
        <v>2458</v>
      </c>
      <c r="D264" s="139" t="s">
        <v>1050</v>
      </c>
      <c r="E264" s="139" t="s">
        <v>1049</v>
      </c>
    </row>
    <row r="265" spans="1:5" ht="15" customHeight="1" x14ac:dyDescent="0.55000000000000004">
      <c r="A265" s="139" t="s">
        <v>2461</v>
      </c>
      <c r="B265" s="139" t="s">
        <v>2458</v>
      </c>
      <c r="C265" s="139" t="s">
        <v>2458</v>
      </c>
      <c r="D265" s="139" t="s">
        <v>1052</v>
      </c>
      <c r="E265" s="139" t="s">
        <v>1051</v>
      </c>
    </row>
    <row r="266" spans="1:5" ht="15" customHeight="1" x14ac:dyDescent="0.55000000000000004">
      <c r="A266" s="139" t="s">
        <v>2457</v>
      </c>
      <c r="B266" s="139" t="s">
        <v>2458</v>
      </c>
      <c r="C266" s="139" t="s">
        <v>2458</v>
      </c>
      <c r="D266" s="139" t="s">
        <v>463</v>
      </c>
      <c r="E266" s="139" t="s">
        <v>462</v>
      </c>
    </row>
    <row r="267" spans="1:5" ht="15" customHeight="1" x14ac:dyDescent="0.55000000000000004">
      <c r="A267" s="139" t="s">
        <v>2461</v>
      </c>
      <c r="B267" s="139" t="s">
        <v>2458</v>
      </c>
      <c r="C267" s="139" t="s">
        <v>2458</v>
      </c>
      <c r="D267" s="139" t="s">
        <v>1054</v>
      </c>
      <c r="E267" s="139" t="s">
        <v>1053</v>
      </c>
    </row>
    <row r="268" spans="1:5" ht="15" customHeight="1" x14ac:dyDescent="0.55000000000000004">
      <c r="A268" s="139" t="s">
        <v>2461</v>
      </c>
      <c r="B268" s="139" t="s">
        <v>2464</v>
      </c>
      <c r="C268" s="139" t="s">
        <v>2458</v>
      </c>
      <c r="D268" s="139" t="s">
        <v>1056</v>
      </c>
      <c r="E268" s="139" t="s">
        <v>1055</v>
      </c>
    </row>
    <row r="269" spans="1:5" ht="15" customHeight="1" x14ac:dyDescent="0.55000000000000004">
      <c r="A269" s="139" t="s">
        <v>2461</v>
      </c>
      <c r="B269" s="139" t="s">
        <v>2458</v>
      </c>
      <c r="C269" s="139" t="s">
        <v>2458</v>
      </c>
      <c r="D269" s="139" t="s">
        <v>1058</v>
      </c>
      <c r="E269" s="139" t="s">
        <v>1057</v>
      </c>
    </row>
    <row r="270" spans="1:5" ht="15" customHeight="1" x14ac:dyDescent="0.55000000000000004">
      <c r="A270" s="139" t="s">
        <v>2461</v>
      </c>
      <c r="B270" s="139" t="s">
        <v>2464</v>
      </c>
      <c r="C270" s="139" t="s">
        <v>2458</v>
      </c>
      <c r="D270" s="139" t="s">
        <v>1060</v>
      </c>
      <c r="E270" s="139" t="s">
        <v>1059</v>
      </c>
    </row>
    <row r="271" spans="1:5" ht="15" customHeight="1" x14ac:dyDescent="0.55000000000000004">
      <c r="A271" s="139" t="s">
        <v>2461</v>
      </c>
      <c r="B271" s="139" t="s">
        <v>2464</v>
      </c>
      <c r="C271" s="139" t="s">
        <v>2458</v>
      </c>
      <c r="D271" s="139" t="s">
        <v>1062</v>
      </c>
      <c r="E271" s="139" t="s">
        <v>1061</v>
      </c>
    </row>
    <row r="272" spans="1:5" ht="15" customHeight="1" x14ac:dyDescent="0.55000000000000004">
      <c r="A272" s="139" t="s">
        <v>2461</v>
      </c>
      <c r="B272" s="139" t="s">
        <v>2464</v>
      </c>
      <c r="C272" s="139" t="s">
        <v>2458</v>
      </c>
      <c r="D272" s="139" t="s">
        <v>1064</v>
      </c>
      <c r="E272" s="139" t="s">
        <v>1063</v>
      </c>
    </row>
    <row r="273" spans="1:5" ht="15" customHeight="1" x14ac:dyDescent="0.55000000000000004">
      <c r="A273" s="139" t="s">
        <v>2461</v>
      </c>
      <c r="B273" s="139" t="s">
        <v>2464</v>
      </c>
      <c r="C273" s="139" t="s">
        <v>2458</v>
      </c>
      <c r="D273" s="139" t="s">
        <v>1066</v>
      </c>
      <c r="E273" s="139" t="s">
        <v>1065</v>
      </c>
    </row>
    <row r="274" spans="1:5" ht="15" customHeight="1" x14ac:dyDescent="0.55000000000000004">
      <c r="A274" s="139" t="s">
        <v>2461</v>
      </c>
      <c r="B274" s="139" t="s">
        <v>2458</v>
      </c>
      <c r="C274" s="139" t="s">
        <v>2458</v>
      </c>
      <c r="D274" s="139" t="s">
        <v>1040</v>
      </c>
      <c r="E274" s="139" t="s">
        <v>1039</v>
      </c>
    </row>
    <row r="275" spans="1:5" ht="15" customHeight="1" x14ac:dyDescent="0.55000000000000004">
      <c r="A275" s="139" t="s">
        <v>2461</v>
      </c>
      <c r="B275" s="139" t="s">
        <v>2458</v>
      </c>
      <c r="C275" s="139" t="s">
        <v>2458</v>
      </c>
      <c r="D275" s="139" t="s">
        <v>1042</v>
      </c>
      <c r="E275" s="139" t="s">
        <v>1041</v>
      </c>
    </row>
    <row r="276" spans="1:5" ht="15" customHeight="1" x14ac:dyDescent="0.55000000000000004">
      <c r="A276" s="139" t="s">
        <v>2461</v>
      </c>
      <c r="B276" s="139" t="s">
        <v>2464</v>
      </c>
      <c r="C276" s="139" t="s">
        <v>2458</v>
      </c>
      <c r="D276" s="139" t="s">
        <v>1038</v>
      </c>
      <c r="E276" s="139" t="s">
        <v>1037</v>
      </c>
    </row>
    <row r="277" spans="1:5" ht="15" customHeight="1" x14ac:dyDescent="0.55000000000000004">
      <c r="A277" s="139" t="s">
        <v>2457</v>
      </c>
      <c r="B277" s="139" t="s">
        <v>2457</v>
      </c>
      <c r="C277" s="139" t="s">
        <v>2458</v>
      </c>
      <c r="D277" s="139" t="s">
        <v>556</v>
      </c>
      <c r="E277" s="139" t="s">
        <v>4121</v>
      </c>
    </row>
    <row r="278" spans="1:5" ht="15" customHeight="1" x14ac:dyDescent="0.55000000000000004">
      <c r="A278" s="139" t="s">
        <v>2457</v>
      </c>
      <c r="B278" s="139" t="s">
        <v>2457</v>
      </c>
      <c r="C278" s="139" t="s">
        <v>2458</v>
      </c>
      <c r="D278" s="139" t="s">
        <v>499</v>
      </c>
      <c r="E278" s="139" t="s">
        <v>4122</v>
      </c>
    </row>
    <row r="279" spans="1:5" ht="15" customHeight="1" x14ac:dyDescent="0.55000000000000004">
      <c r="A279" s="139" t="s">
        <v>2457</v>
      </c>
      <c r="B279" s="139" t="s">
        <v>2458</v>
      </c>
      <c r="C279" s="139" t="s">
        <v>2458</v>
      </c>
      <c r="D279" s="139" t="s">
        <v>467</v>
      </c>
      <c r="E279" s="139" t="s">
        <v>466</v>
      </c>
    </row>
    <row r="280" spans="1:5" ht="15" customHeight="1" x14ac:dyDescent="0.55000000000000004">
      <c r="A280" s="139" t="s">
        <v>2457</v>
      </c>
      <c r="B280" s="139" t="s">
        <v>2458</v>
      </c>
      <c r="C280" s="139" t="s">
        <v>2458</v>
      </c>
      <c r="D280" s="139" t="s">
        <v>295</v>
      </c>
      <c r="E280" s="139" t="s">
        <v>294</v>
      </c>
    </row>
    <row r="281" spans="1:5" ht="15" customHeight="1" x14ac:dyDescent="0.55000000000000004">
      <c r="A281" s="139" t="s">
        <v>2457</v>
      </c>
      <c r="B281" s="139" t="s">
        <v>2458</v>
      </c>
      <c r="C281" s="139" t="s">
        <v>2458</v>
      </c>
      <c r="D281" s="139" t="s">
        <v>471</v>
      </c>
      <c r="E281" s="139" t="s">
        <v>470</v>
      </c>
    </row>
    <row r="282" spans="1:5" ht="15" customHeight="1" x14ac:dyDescent="0.55000000000000004">
      <c r="A282" s="139" t="s">
        <v>2457</v>
      </c>
      <c r="B282" s="139" t="s">
        <v>2458</v>
      </c>
      <c r="C282" s="139" t="s">
        <v>2458</v>
      </c>
      <c r="D282" s="139" t="s">
        <v>475</v>
      </c>
      <c r="E282" s="139" t="s">
        <v>474</v>
      </c>
    </row>
    <row r="283" spans="1:5" ht="15" customHeight="1" x14ac:dyDescent="0.55000000000000004">
      <c r="A283" s="139" t="s">
        <v>2457</v>
      </c>
      <c r="B283" s="139" t="s">
        <v>2458</v>
      </c>
      <c r="C283" s="139" t="s">
        <v>2458</v>
      </c>
      <c r="D283" s="139" t="s">
        <v>305</v>
      </c>
      <c r="E283" s="139" t="s">
        <v>304</v>
      </c>
    </row>
    <row r="284" spans="1:5" ht="15" customHeight="1" x14ac:dyDescent="0.55000000000000004">
      <c r="A284" s="139" t="s">
        <v>2457</v>
      </c>
      <c r="B284" s="139" t="s">
        <v>2458</v>
      </c>
      <c r="C284" s="139" t="s">
        <v>2458</v>
      </c>
      <c r="D284" s="139" t="s">
        <v>309</v>
      </c>
      <c r="E284" s="139" t="s">
        <v>308</v>
      </c>
    </row>
    <row r="285" spans="1:5" ht="15" customHeight="1" x14ac:dyDescent="0.55000000000000004">
      <c r="A285" s="139" t="s">
        <v>2457</v>
      </c>
      <c r="B285" s="139" t="s">
        <v>2458</v>
      </c>
      <c r="C285" s="139" t="s">
        <v>2458</v>
      </c>
      <c r="D285" s="139" t="s">
        <v>313</v>
      </c>
      <c r="E285" s="139" t="s">
        <v>312</v>
      </c>
    </row>
    <row r="286" spans="1:5" ht="15" customHeight="1" x14ac:dyDescent="0.55000000000000004">
      <c r="A286" s="139" t="s">
        <v>2457</v>
      </c>
      <c r="B286" s="139" t="s">
        <v>2458</v>
      </c>
      <c r="C286" s="139" t="s">
        <v>2458</v>
      </c>
      <c r="D286" s="139" t="s">
        <v>316</v>
      </c>
      <c r="E286" s="139" t="s">
        <v>315</v>
      </c>
    </row>
    <row r="287" spans="1:5" ht="15" customHeight="1" x14ac:dyDescent="0.55000000000000004">
      <c r="A287" s="139" t="s">
        <v>2457</v>
      </c>
      <c r="B287" s="139" t="s">
        <v>2457</v>
      </c>
      <c r="C287" s="139" t="s">
        <v>2458</v>
      </c>
      <c r="D287" s="139" t="s">
        <v>484</v>
      </c>
      <c r="E287" s="139" t="s">
        <v>4123</v>
      </c>
    </row>
    <row r="288" spans="1:5" ht="15" customHeight="1" x14ac:dyDescent="0.55000000000000004">
      <c r="A288" s="139" t="s">
        <v>2457</v>
      </c>
      <c r="B288" s="139" t="s">
        <v>2457</v>
      </c>
      <c r="C288" s="139" t="s">
        <v>2458</v>
      </c>
      <c r="D288" s="139" t="s">
        <v>552</v>
      </c>
      <c r="E288" s="139" t="s">
        <v>4124</v>
      </c>
    </row>
    <row r="289" spans="1:5" ht="15" customHeight="1" x14ac:dyDescent="0.55000000000000004">
      <c r="A289" s="139" t="s">
        <v>2457</v>
      </c>
      <c r="B289" s="139" t="s">
        <v>2457</v>
      </c>
      <c r="C289" s="139" t="s">
        <v>2458</v>
      </c>
      <c r="D289" s="139" t="s">
        <v>554</v>
      </c>
      <c r="E289" s="139" t="s">
        <v>4125</v>
      </c>
    </row>
    <row r="290" spans="1:5" ht="15" customHeight="1" x14ac:dyDescent="0.55000000000000004">
      <c r="A290" s="139" t="s">
        <v>2457</v>
      </c>
      <c r="B290" s="139" t="s">
        <v>2457</v>
      </c>
      <c r="C290" s="139" t="s">
        <v>2458</v>
      </c>
      <c r="D290" s="139" t="s">
        <v>553</v>
      </c>
      <c r="E290" s="139" t="s">
        <v>4126</v>
      </c>
    </row>
    <row r="291" spans="1:5" ht="15" customHeight="1" x14ac:dyDescent="0.55000000000000004">
      <c r="A291" s="139" t="s">
        <v>2457</v>
      </c>
      <c r="B291" s="139" t="s">
        <v>2457</v>
      </c>
      <c r="C291" s="139" t="s">
        <v>2458</v>
      </c>
      <c r="D291" s="139" t="s">
        <v>532</v>
      </c>
      <c r="E291" s="139" t="s">
        <v>4127</v>
      </c>
    </row>
    <row r="292" spans="1:5" ht="15" customHeight="1" x14ac:dyDescent="0.55000000000000004">
      <c r="A292" s="139" t="s">
        <v>2457</v>
      </c>
      <c r="B292" s="139" t="s">
        <v>2457</v>
      </c>
      <c r="C292" s="139" t="s">
        <v>2458</v>
      </c>
      <c r="D292" s="139" t="s">
        <v>533</v>
      </c>
      <c r="E292" s="139" t="s">
        <v>4128</v>
      </c>
    </row>
    <row r="293" spans="1:5" ht="15" customHeight="1" x14ac:dyDescent="0.55000000000000004">
      <c r="A293" s="139" t="s">
        <v>2457</v>
      </c>
      <c r="B293" s="139" t="s">
        <v>2457</v>
      </c>
      <c r="C293" s="139" t="s">
        <v>2458</v>
      </c>
      <c r="D293" s="139" t="s">
        <v>555</v>
      </c>
      <c r="E293" s="139" t="s">
        <v>4129</v>
      </c>
    </row>
    <row r="294" spans="1:5" ht="15" customHeight="1" x14ac:dyDescent="0.55000000000000004">
      <c r="A294" s="139" t="s">
        <v>2457</v>
      </c>
      <c r="B294" s="139" t="s">
        <v>2457</v>
      </c>
      <c r="C294" s="139" t="s">
        <v>2458</v>
      </c>
      <c r="D294" s="139" t="s">
        <v>625</v>
      </c>
      <c r="E294" s="139" t="s">
        <v>4130</v>
      </c>
    </row>
    <row r="295" spans="1:5" ht="15" customHeight="1" x14ac:dyDescent="0.55000000000000004">
      <c r="A295" s="139" t="s">
        <v>2457</v>
      </c>
      <c r="B295" s="139" t="s">
        <v>2457</v>
      </c>
      <c r="C295" s="139" t="s">
        <v>2458</v>
      </c>
      <c r="D295" s="139" t="s">
        <v>627</v>
      </c>
      <c r="E295" s="139" t="s">
        <v>4131</v>
      </c>
    </row>
    <row r="296" spans="1:5" ht="15" customHeight="1" x14ac:dyDescent="0.55000000000000004">
      <c r="A296" s="139" t="s">
        <v>2457</v>
      </c>
      <c r="B296" s="139" t="s">
        <v>2457</v>
      </c>
      <c r="C296" s="139" t="s">
        <v>2458</v>
      </c>
      <c r="D296" s="139" t="s">
        <v>629</v>
      </c>
      <c r="E296" s="139" t="s">
        <v>4132</v>
      </c>
    </row>
    <row r="297" spans="1:5" ht="15" customHeight="1" x14ac:dyDescent="0.55000000000000004">
      <c r="A297" s="139" t="s">
        <v>2457</v>
      </c>
      <c r="B297" s="139" t="s">
        <v>2457</v>
      </c>
      <c r="C297" s="139" t="s">
        <v>2458</v>
      </c>
      <c r="D297" s="139" t="s">
        <v>672</v>
      </c>
      <c r="E297" s="139" t="s">
        <v>4133</v>
      </c>
    </row>
    <row r="298" spans="1:5" ht="15" customHeight="1" x14ac:dyDescent="0.55000000000000004">
      <c r="A298" s="139" t="s">
        <v>2457</v>
      </c>
      <c r="B298" s="139" t="s">
        <v>2457</v>
      </c>
      <c r="C298" s="139" t="s">
        <v>2458</v>
      </c>
      <c r="D298" s="139" t="s">
        <v>674</v>
      </c>
      <c r="E298" s="139" t="s">
        <v>4134</v>
      </c>
    </row>
    <row r="299" spans="1:5" ht="15" customHeight="1" x14ac:dyDescent="0.55000000000000004">
      <c r="A299" s="139" t="s">
        <v>2457</v>
      </c>
      <c r="B299" s="139" t="s">
        <v>2457</v>
      </c>
      <c r="C299" s="139" t="s">
        <v>2458</v>
      </c>
      <c r="D299" s="139" t="s">
        <v>676</v>
      </c>
      <c r="E299" s="139" t="s">
        <v>4135</v>
      </c>
    </row>
    <row r="300" spans="1:5" ht="15" customHeight="1" x14ac:dyDescent="0.55000000000000004">
      <c r="A300" s="139" t="s">
        <v>2457</v>
      </c>
      <c r="B300" s="139" t="s">
        <v>2457</v>
      </c>
      <c r="C300" s="139" t="s">
        <v>2458</v>
      </c>
      <c r="D300" s="139" t="s">
        <v>678</v>
      </c>
      <c r="E300" s="139" t="s">
        <v>4136</v>
      </c>
    </row>
    <row r="301" spans="1:5" ht="15" customHeight="1" x14ac:dyDescent="0.55000000000000004">
      <c r="A301" s="139" t="s">
        <v>2457</v>
      </c>
      <c r="B301" s="139" t="s">
        <v>2458</v>
      </c>
      <c r="C301" s="139" t="s">
        <v>2458</v>
      </c>
      <c r="D301" s="139" t="s">
        <v>279</v>
      </c>
      <c r="E301" s="139" t="s">
        <v>278</v>
      </c>
    </row>
    <row r="302" spans="1:5" ht="15" customHeight="1" x14ac:dyDescent="0.55000000000000004">
      <c r="A302" s="139" t="s">
        <v>2457</v>
      </c>
      <c r="B302" s="139" t="s">
        <v>2458</v>
      </c>
      <c r="C302" s="139" t="s">
        <v>2458</v>
      </c>
      <c r="D302" s="139" t="s">
        <v>273</v>
      </c>
      <c r="E302" s="139" t="s">
        <v>272</v>
      </c>
    </row>
    <row r="303" spans="1:5" ht="15" customHeight="1" x14ac:dyDescent="0.55000000000000004">
      <c r="A303" s="139" t="s">
        <v>2457</v>
      </c>
      <c r="B303" s="139" t="s">
        <v>2457</v>
      </c>
      <c r="C303" s="139" t="s">
        <v>2458</v>
      </c>
      <c r="D303" s="139" t="s">
        <v>560</v>
      </c>
      <c r="E303" s="139" t="s">
        <v>4137</v>
      </c>
    </row>
  </sheetData>
  <sheetProtection deleteRows="0"/>
  <mergeCells count="1">
    <mergeCell ref="A1:E1"/>
  </mergeCells>
  <pageMargins left="0.7" right="0.7" top="0.75" bottom="0.75" header="0.3" footer="0.3"/>
  <pageSetup paperSize="3" scale="27" fitToHeight="0" orientation="landscape" horizontalDpi="4294967293" verticalDpi="4294967293" r:id="rId1"/>
  <headerFooter>
    <oddHeader>&amp;R&amp;D</oddHeader>
    <oddFooter>&amp;L&amp;F&amp;C&amp;A&amp;R&amp;P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7F749-B2BF-4D60-A2E9-69FDE005A826}">
  <sheetPr codeName="Sheet17"/>
  <dimension ref="A1:B25"/>
  <sheetViews>
    <sheetView workbookViewId="0"/>
  </sheetViews>
  <sheetFormatPr defaultRowHeight="14.4" x14ac:dyDescent="0.55000000000000004"/>
  <cols>
    <col min="1" max="1" width="71.578125" customWidth="1"/>
    <col min="2" max="2" width="20.15625" customWidth="1"/>
  </cols>
  <sheetData>
    <row r="1" spans="1:2" x14ac:dyDescent="0.55000000000000004">
      <c r="A1" s="102" t="s">
        <v>4138</v>
      </c>
      <c r="B1" s="103" t="s">
        <v>106</v>
      </c>
    </row>
    <row r="2" spans="1:2" x14ac:dyDescent="0.55000000000000004">
      <c r="A2" s="104" t="s">
        <v>3970</v>
      </c>
      <c r="B2" s="105" t="s">
        <v>226</v>
      </c>
    </row>
    <row r="3" spans="1:2" x14ac:dyDescent="0.55000000000000004">
      <c r="A3" s="104" t="s">
        <v>982</v>
      </c>
      <c r="B3" s="105" t="s">
        <v>983</v>
      </c>
    </row>
    <row r="4" spans="1:2" x14ac:dyDescent="0.55000000000000004">
      <c r="A4" s="104" t="s">
        <v>285</v>
      </c>
      <c r="B4" s="105" t="s">
        <v>287</v>
      </c>
    </row>
    <row r="5" spans="1:2" x14ac:dyDescent="0.55000000000000004">
      <c r="A5" s="104" t="s">
        <v>987</v>
      </c>
      <c r="B5" s="105" t="s">
        <v>988</v>
      </c>
    </row>
    <row r="6" spans="1:2" x14ac:dyDescent="0.55000000000000004">
      <c r="A6" s="104" t="s">
        <v>3972</v>
      </c>
      <c r="B6" s="105" t="s">
        <v>3353</v>
      </c>
    </row>
    <row r="7" spans="1:2" x14ac:dyDescent="0.55000000000000004">
      <c r="A7" s="104" t="s">
        <v>992</v>
      </c>
      <c r="B7" s="105" t="s">
        <v>993</v>
      </c>
    </row>
    <row r="8" spans="1:2" x14ac:dyDescent="0.55000000000000004">
      <c r="A8" s="104" t="s">
        <v>3974</v>
      </c>
      <c r="B8" s="105" t="s">
        <v>3365</v>
      </c>
    </row>
    <row r="9" spans="1:2" x14ac:dyDescent="0.55000000000000004">
      <c r="A9" s="104" t="s">
        <v>3975</v>
      </c>
      <c r="B9" s="105" t="s">
        <v>3377</v>
      </c>
    </row>
    <row r="10" spans="1:2" x14ac:dyDescent="0.55000000000000004">
      <c r="A10" s="104" t="s">
        <v>3976</v>
      </c>
      <c r="B10" s="105" t="s">
        <v>3362</v>
      </c>
    </row>
    <row r="11" spans="1:2" x14ac:dyDescent="0.55000000000000004">
      <c r="A11" s="104" t="s">
        <v>635</v>
      </c>
      <c r="B11" s="105" t="s">
        <v>226</v>
      </c>
    </row>
    <row r="12" spans="1:2" x14ac:dyDescent="0.55000000000000004">
      <c r="A12" s="104" t="s">
        <v>3977</v>
      </c>
      <c r="B12" s="105" t="s">
        <v>287</v>
      </c>
    </row>
    <row r="13" spans="1:2" x14ac:dyDescent="0.55000000000000004">
      <c r="A13" s="104" t="s">
        <v>3979</v>
      </c>
      <c r="B13" s="105" t="s">
        <v>287</v>
      </c>
    </row>
    <row r="14" spans="1:2" x14ac:dyDescent="0.55000000000000004">
      <c r="A14" s="104" t="s">
        <v>3980</v>
      </c>
      <c r="B14" s="105" t="s">
        <v>146</v>
      </c>
    </row>
    <row r="15" spans="1:2" x14ac:dyDescent="0.55000000000000004">
      <c r="A15" s="104" t="s">
        <v>3982</v>
      </c>
      <c r="B15" s="105" t="s">
        <v>983</v>
      </c>
    </row>
    <row r="16" spans="1:2" x14ac:dyDescent="0.55000000000000004">
      <c r="A16" s="104" t="s">
        <v>245</v>
      </c>
      <c r="B16" s="105" t="s">
        <v>155</v>
      </c>
    </row>
    <row r="17" spans="1:2" x14ac:dyDescent="0.55000000000000004">
      <c r="A17" s="104" t="s">
        <v>144</v>
      </c>
      <c r="B17" s="105" t="s">
        <v>146</v>
      </c>
    </row>
    <row r="18" spans="1:2" x14ac:dyDescent="0.55000000000000004">
      <c r="A18" s="104" t="s">
        <v>201</v>
      </c>
      <c r="B18" s="105" t="s">
        <v>3365</v>
      </c>
    </row>
    <row r="19" spans="1:2" x14ac:dyDescent="0.55000000000000004">
      <c r="A19" s="104" t="s">
        <v>201</v>
      </c>
      <c r="B19" s="105" t="s">
        <v>203</v>
      </c>
    </row>
    <row r="20" spans="1:2" x14ac:dyDescent="0.55000000000000004">
      <c r="A20" s="104" t="s">
        <v>191</v>
      </c>
      <c r="B20" s="105" t="s">
        <v>193</v>
      </c>
    </row>
    <row r="21" spans="1:2" x14ac:dyDescent="0.55000000000000004">
      <c r="A21" s="104" t="s">
        <v>4139</v>
      </c>
      <c r="B21" s="105" t="s">
        <v>4140</v>
      </c>
    </row>
    <row r="22" spans="1:2" x14ac:dyDescent="0.55000000000000004">
      <c r="A22" s="104" t="s">
        <v>153</v>
      </c>
      <c r="B22" s="105" t="s">
        <v>155</v>
      </c>
    </row>
    <row r="23" spans="1:2" x14ac:dyDescent="0.55000000000000004">
      <c r="A23" s="104" t="s">
        <v>3988</v>
      </c>
      <c r="B23" s="105" t="s">
        <v>155</v>
      </c>
    </row>
    <row r="24" spans="1:2" x14ac:dyDescent="0.55000000000000004">
      <c r="A24" s="104" t="s">
        <v>129</v>
      </c>
      <c r="B24" s="105" t="s">
        <v>131</v>
      </c>
    </row>
    <row r="25" spans="1:2" x14ac:dyDescent="0.55000000000000004">
      <c r="A25" s="106" t="s">
        <v>224</v>
      </c>
      <c r="B25" s="107" t="s">
        <v>226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CA1FB-7A95-4900-9257-5B5CE807698B}">
  <sheetPr codeName="Sheet4"/>
  <dimension ref="A1:U98"/>
  <sheetViews>
    <sheetView showGridLines="0" zoomScaleNormal="100" workbookViewId="0"/>
  </sheetViews>
  <sheetFormatPr defaultColWidth="9.15625" defaultRowHeight="14.4" x14ac:dyDescent="0.55000000000000004"/>
  <cols>
    <col min="1" max="16384" width="9.15625" style="89"/>
  </cols>
  <sheetData>
    <row r="1" spans="1:21" ht="20.399999999999999" x14ac:dyDescent="0.75">
      <c r="A1" s="115" t="s">
        <v>0</v>
      </c>
      <c r="B1" s="126"/>
      <c r="C1" s="126"/>
      <c r="D1" s="126"/>
      <c r="E1" s="126"/>
      <c r="F1" s="126"/>
      <c r="G1" s="126"/>
      <c r="H1" s="126"/>
      <c r="I1" s="126"/>
      <c r="J1" s="126"/>
      <c r="K1" s="126"/>
      <c r="L1" s="126"/>
      <c r="M1" s="126"/>
      <c r="N1" s="126"/>
      <c r="O1" s="126"/>
      <c r="P1" s="126"/>
      <c r="Q1" s="126"/>
      <c r="R1" s="126"/>
      <c r="S1" s="126"/>
      <c r="T1" s="126"/>
      <c r="U1" s="126"/>
    </row>
    <row r="3" spans="1:21" x14ac:dyDescent="0.55000000000000004">
      <c r="A3" s="126" t="s">
        <v>1</v>
      </c>
      <c r="B3" s="126"/>
      <c r="C3" s="126"/>
      <c r="D3" s="126"/>
      <c r="E3" s="126"/>
      <c r="F3" s="126"/>
      <c r="G3" s="126"/>
      <c r="H3" s="126"/>
      <c r="I3" s="126"/>
      <c r="J3" s="126"/>
      <c r="K3" s="126"/>
      <c r="L3" s="126"/>
      <c r="M3" s="126"/>
      <c r="N3" s="126"/>
      <c r="O3" s="126"/>
      <c r="P3" s="126"/>
      <c r="Q3" s="126"/>
      <c r="R3" s="126"/>
      <c r="S3" s="126"/>
      <c r="T3" s="126"/>
      <c r="U3" s="126"/>
    </row>
    <row r="4" spans="1:21" s="126" customFormat="1" x14ac:dyDescent="0.55000000000000004">
      <c r="A4" s="139">
        <v>1</v>
      </c>
      <c r="B4" s="116" t="s">
        <v>2</v>
      </c>
    </row>
    <row r="5" spans="1:21" s="126" customFormat="1" ht="31" customHeight="1" x14ac:dyDescent="0.55000000000000004">
      <c r="A5" s="139">
        <v>2</v>
      </c>
      <c r="B5" s="182" t="s">
        <v>4185</v>
      </c>
      <c r="C5" s="182"/>
      <c r="D5" s="182"/>
      <c r="E5" s="182"/>
      <c r="F5" s="182"/>
      <c r="G5" s="182"/>
      <c r="H5" s="182"/>
      <c r="I5" s="182"/>
      <c r="J5" s="182"/>
      <c r="K5" s="182"/>
      <c r="L5" s="182"/>
      <c r="M5" s="182"/>
      <c r="N5" s="182"/>
      <c r="O5" s="182"/>
      <c r="P5" s="182"/>
      <c r="Q5" s="182"/>
      <c r="R5" s="182"/>
      <c r="S5" s="182"/>
      <c r="T5" s="182"/>
    </row>
    <row r="6" spans="1:21" s="126" customFormat="1" x14ac:dyDescent="0.55000000000000004">
      <c r="A6" s="139">
        <v>3</v>
      </c>
      <c r="B6" s="116" t="s">
        <v>3</v>
      </c>
    </row>
    <row r="7" spans="1:21" s="126" customFormat="1" x14ac:dyDescent="0.55000000000000004">
      <c r="A7" s="139">
        <v>4</v>
      </c>
      <c r="B7" s="116" t="s">
        <v>4</v>
      </c>
    </row>
    <row r="8" spans="1:21" s="126" customFormat="1" x14ac:dyDescent="0.55000000000000004">
      <c r="A8" s="139">
        <v>5</v>
      </c>
      <c r="B8" s="116" t="s">
        <v>5</v>
      </c>
    </row>
    <row r="9" spans="1:21" s="126" customFormat="1" x14ac:dyDescent="0.55000000000000004">
      <c r="A9" s="139">
        <v>6</v>
      </c>
      <c r="B9" s="116" t="s">
        <v>6</v>
      </c>
    </row>
    <row r="10" spans="1:21" s="126" customFormat="1" x14ac:dyDescent="0.55000000000000004">
      <c r="A10" s="139">
        <v>7</v>
      </c>
      <c r="B10" s="116" t="s">
        <v>7</v>
      </c>
    </row>
    <row r="11" spans="1:21" s="126" customFormat="1" x14ac:dyDescent="0.55000000000000004">
      <c r="A11" s="139">
        <v>8</v>
      </c>
      <c r="B11" s="116" t="s">
        <v>4154</v>
      </c>
    </row>
    <row r="12" spans="1:21" s="126" customFormat="1" x14ac:dyDescent="0.55000000000000004">
      <c r="A12" s="139">
        <v>9</v>
      </c>
      <c r="B12" s="116" t="s">
        <v>4155</v>
      </c>
    </row>
    <row r="13" spans="1:21" s="126" customFormat="1" x14ac:dyDescent="0.55000000000000004">
      <c r="A13" s="139">
        <v>10</v>
      </c>
      <c r="B13" s="116" t="s">
        <v>4156</v>
      </c>
    </row>
    <row r="14" spans="1:21" s="126" customFormat="1" x14ac:dyDescent="0.55000000000000004">
      <c r="A14" s="139">
        <v>11</v>
      </c>
      <c r="B14" s="116" t="s">
        <v>4157</v>
      </c>
    </row>
    <row r="15" spans="1:21" s="126" customFormat="1" x14ac:dyDescent="0.55000000000000004">
      <c r="A15" s="139">
        <v>12</v>
      </c>
      <c r="B15" s="116" t="s">
        <v>4158</v>
      </c>
    </row>
    <row r="16" spans="1:21" s="126" customFormat="1" x14ac:dyDescent="0.55000000000000004">
      <c r="A16" s="139">
        <v>13</v>
      </c>
      <c r="B16" s="116" t="s">
        <v>4159</v>
      </c>
    </row>
    <row r="17" spans="1:21" s="126" customFormat="1" x14ac:dyDescent="0.55000000000000004">
      <c r="A17" s="139">
        <v>14</v>
      </c>
      <c r="B17" s="116" t="s">
        <v>4160</v>
      </c>
    </row>
    <row r="18" spans="1:21" x14ac:dyDescent="0.55000000000000004">
      <c r="A18" s="126"/>
      <c r="B18" s="126"/>
      <c r="C18" s="126"/>
      <c r="D18" s="126"/>
      <c r="E18" s="126"/>
      <c r="F18" s="126"/>
      <c r="G18" s="126"/>
      <c r="H18" s="126"/>
      <c r="I18" s="126"/>
      <c r="J18" s="126"/>
      <c r="K18" s="126"/>
      <c r="L18" s="126"/>
      <c r="M18" s="126"/>
      <c r="N18" s="126"/>
      <c r="O18" s="126"/>
      <c r="P18" s="126"/>
      <c r="Q18" s="126"/>
      <c r="R18" s="126"/>
      <c r="S18" s="126"/>
      <c r="T18" s="126"/>
      <c r="U18" s="126"/>
    </row>
    <row r="19" spans="1:21" ht="15.6" x14ac:dyDescent="0.6">
      <c r="A19" s="157">
        <v>1</v>
      </c>
      <c r="B19" s="143" t="str">
        <f>VLOOKUP(A19,$A$4:$T$17,2,FALSE)</f>
        <v>I don't have design information for my planned BMPs. What should I enter?</v>
      </c>
      <c r="C19" s="126"/>
      <c r="D19" s="126"/>
      <c r="E19" s="126"/>
      <c r="F19" s="126"/>
      <c r="G19" s="126"/>
      <c r="H19" s="126"/>
      <c r="I19" s="126"/>
      <c r="J19" s="126"/>
      <c r="K19" s="126"/>
      <c r="L19" s="126"/>
      <c r="M19" s="126"/>
      <c r="N19" s="126"/>
      <c r="O19" s="126"/>
      <c r="P19" s="126"/>
      <c r="Q19" s="126"/>
      <c r="R19" s="126"/>
      <c r="S19" s="126"/>
      <c r="T19" s="126"/>
      <c r="U19" s="126"/>
    </row>
    <row r="20" spans="1:21" x14ac:dyDescent="0.55000000000000004">
      <c r="A20" s="126"/>
      <c r="B20" s="126"/>
      <c r="C20" s="126"/>
      <c r="D20" s="126"/>
      <c r="E20" s="126"/>
      <c r="F20" s="126"/>
      <c r="G20" s="126"/>
      <c r="H20" s="126"/>
      <c r="I20" s="126"/>
      <c r="J20" s="126"/>
      <c r="K20" s="126"/>
      <c r="L20" s="126"/>
      <c r="M20" s="126"/>
      <c r="N20" s="126"/>
      <c r="O20" s="126"/>
      <c r="P20" s="126"/>
      <c r="Q20" s="126"/>
      <c r="R20" s="126"/>
      <c r="S20" s="126"/>
      <c r="T20" s="126"/>
      <c r="U20" s="126"/>
    </row>
    <row r="21" spans="1:21" ht="31.5" customHeight="1" x14ac:dyDescent="0.55000000000000004">
      <c r="A21" s="126"/>
      <c r="B21" s="180" t="s">
        <v>8</v>
      </c>
      <c r="C21" s="180"/>
      <c r="D21" s="180"/>
      <c r="E21" s="180"/>
      <c r="F21" s="180"/>
      <c r="G21" s="180"/>
      <c r="H21" s="180"/>
      <c r="I21" s="180"/>
      <c r="J21" s="180"/>
      <c r="K21" s="180"/>
      <c r="L21" s="180"/>
      <c r="M21" s="180"/>
      <c r="N21" s="180"/>
      <c r="O21" s="180"/>
      <c r="P21" s="180"/>
      <c r="Q21" s="180"/>
      <c r="R21" s="180"/>
      <c r="S21" s="180"/>
      <c r="T21" s="180"/>
      <c r="U21" s="126"/>
    </row>
    <row r="22" spans="1:21" x14ac:dyDescent="0.55000000000000004">
      <c r="A22" s="126"/>
      <c r="B22" s="126" t="s">
        <v>9</v>
      </c>
      <c r="C22" s="126"/>
      <c r="D22" s="126"/>
      <c r="E22" s="126"/>
      <c r="F22" s="126"/>
      <c r="G22" s="126"/>
      <c r="H22" s="126"/>
      <c r="I22" s="126"/>
      <c r="J22" s="126"/>
      <c r="K22" s="126"/>
      <c r="L22" s="126"/>
      <c r="M22" s="126"/>
      <c r="N22" s="126"/>
      <c r="O22" s="126"/>
      <c r="P22" s="126"/>
      <c r="Q22" s="126"/>
      <c r="R22" s="126"/>
      <c r="S22" s="126"/>
      <c r="T22" s="126"/>
      <c r="U22" s="126"/>
    </row>
    <row r="23" spans="1:21" x14ac:dyDescent="0.55000000000000004">
      <c r="A23" s="126"/>
      <c r="B23" s="126" t="s">
        <v>10</v>
      </c>
      <c r="C23" s="126"/>
      <c r="D23" s="126"/>
      <c r="E23" s="126"/>
      <c r="F23" s="126"/>
      <c r="G23" s="126"/>
      <c r="H23" s="126"/>
      <c r="I23" s="126"/>
      <c r="J23" s="126"/>
      <c r="K23" s="126"/>
      <c r="L23" s="126"/>
      <c r="M23" s="126"/>
      <c r="N23" s="126"/>
      <c r="O23" s="126"/>
      <c r="P23" s="126"/>
      <c r="Q23" s="126"/>
      <c r="R23" s="126"/>
      <c r="S23" s="126"/>
      <c r="T23" s="126"/>
      <c r="U23" s="126"/>
    </row>
    <row r="24" spans="1:21" ht="30.75" customHeight="1" x14ac:dyDescent="0.55000000000000004">
      <c r="A24" s="126"/>
      <c r="B24" s="180" t="s">
        <v>11</v>
      </c>
      <c r="C24" s="180"/>
      <c r="D24" s="180"/>
      <c r="E24" s="180"/>
      <c r="F24" s="180"/>
      <c r="G24" s="180"/>
      <c r="H24" s="180"/>
      <c r="I24" s="180"/>
      <c r="J24" s="180"/>
      <c r="K24" s="180"/>
      <c r="L24" s="180"/>
      <c r="M24" s="180"/>
      <c r="N24" s="180"/>
      <c r="O24" s="180"/>
      <c r="P24" s="180"/>
      <c r="Q24" s="180"/>
      <c r="R24" s="180"/>
      <c r="S24" s="180"/>
      <c r="T24" s="180"/>
      <c r="U24" s="126"/>
    </row>
    <row r="25" spans="1:21" ht="60.75" customHeight="1" x14ac:dyDescent="0.55000000000000004">
      <c r="A25" s="126"/>
      <c r="B25" s="180" t="s">
        <v>12</v>
      </c>
      <c r="C25" s="181"/>
      <c r="D25" s="181"/>
      <c r="E25" s="181"/>
      <c r="F25" s="181"/>
      <c r="G25" s="181"/>
      <c r="H25" s="181"/>
      <c r="I25" s="181"/>
      <c r="J25" s="181"/>
      <c r="K25" s="181"/>
      <c r="L25" s="181"/>
      <c r="M25" s="181"/>
      <c r="N25" s="181"/>
      <c r="O25" s="181"/>
      <c r="P25" s="181"/>
      <c r="Q25" s="181"/>
      <c r="R25" s="181"/>
      <c r="S25" s="181"/>
      <c r="T25" s="181"/>
      <c r="U25" s="126"/>
    </row>
    <row r="26" spans="1:21" x14ac:dyDescent="0.55000000000000004">
      <c r="A26" s="126"/>
      <c r="B26" s="126" t="s">
        <v>13</v>
      </c>
      <c r="C26" s="126"/>
      <c r="D26" s="126"/>
      <c r="E26" s="126"/>
      <c r="F26" s="126"/>
      <c r="G26" s="126"/>
      <c r="H26" s="126"/>
      <c r="I26" s="126"/>
      <c r="J26" s="126"/>
      <c r="K26" s="126"/>
      <c r="L26" s="126"/>
      <c r="M26" s="126"/>
      <c r="N26" s="126"/>
      <c r="O26" s="126"/>
      <c r="P26" s="126"/>
      <c r="Q26" s="126"/>
      <c r="R26" s="126"/>
      <c r="S26" s="126"/>
      <c r="T26" s="126"/>
      <c r="U26" s="126"/>
    </row>
    <row r="28" spans="1:21" ht="15.6" x14ac:dyDescent="0.6">
      <c r="A28" s="157">
        <v>2</v>
      </c>
      <c r="B28" s="143" t="str">
        <f>VLOOKUP(A28,$A$4:$T$17,2,FALSE)</f>
        <v>Why do some BMPs have the Impervious Area Treated (Column O) [Planned sheet] or (Column R) [Historical sheet] and Runoff Treated (Acre-Feet) (Column P) [Planned sheet] or (Column S) [Historical sheet] filled/outlined in red as required fields?</v>
      </c>
      <c r="C28" s="126"/>
      <c r="D28" s="126"/>
      <c r="E28" s="126"/>
      <c r="F28" s="126"/>
      <c r="G28" s="126"/>
      <c r="H28" s="126"/>
      <c r="I28" s="126"/>
      <c r="J28" s="126"/>
      <c r="K28" s="126"/>
      <c r="L28" s="126"/>
      <c r="M28" s="126"/>
      <c r="N28" s="126"/>
      <c r="O28" s="126"/>
      <c r="P28" s="126"/>
      <c r="Q28" s="126"/>
      <c r="R28" s="126"/>
      <c r="S28" s="126"/>
      <c r="T28" s="126"/>
      <c r="U28" s="126"/>
    </row>
    <row r="30" spans="1:21" x14ac:dyDescent="0.55000000000000004">
      <c r="A30" s="126"/>
      <c r="B30" s="126" t="s">
        <v>14</v>
      </c>
      <c r="C30" s="126"/>
      <c r="D30" s="126"/>
      <c r="E30" s="126"/>
      <c r="F30" s="126"/>
      <c r="G30" s="126"/>
      <c r="H30" s="126"/>
      <c r="I30" s="126"/>
      <c r="J30" s="126"/>
      <c r="K30" s="126"/>
      <c r="L30" s="126"/>
      <c r="M30" s="126"/>
      <c r="N30" s="126"/>
      <c r="O30" s="126"/>
      <c r="P30" s="126"/>
      <c r="Q30" s="126"/>
      <c r="R30" s="126"/>
      <c r="S30" s="126"/>
      <c r="T30" s="126"/>
      <c r="U30" s="126"/>
    </row>
    <row r="31" spans="1:21" x14ac:dyDescent="0.55000000000000004">
      <c r="A31" s="126"/>
      <c r="B31" s="113" t="s">
        <v>15</v>
      </c>
      <c r="C31" s="126"/>
      <c r="D31" s="126"/>
      <c r="E31" s="126"/>
      <c r="F31" s="126"/>
      <c r="G31" s="126"/>
      <c r="H31" s="126"/>
      <c r="I31" s="126"/>
      <c r="J31" s="126"/>
      <c r="K31" s="126"/>
      <c r="L31" s="126"/>
      <c r="M31" s="126"/>
      <c r="N31" s="126"/>
      <c r="O31" s="126"/>
      <c r="P31" s="126"/>
      <c r="Q31" s="126"/>
      <c r="R31" s="126"/>
      <c r="S31" s="126"/>
      <c r="T31" s="126"/>
      <c r="U31" s="126"/>
    </row>
    <row r="32" spans="1:21" x14ac:dyDescent="0.55000000000000004">
      <c r="A32" s="126"/>
      <c r="B32" s="126" t="s">
        <v>16</v>
      </c>
      <c r="C32" s="126"/>
      <c r="D32" s="126"/>
      <c r="E32" s="126"/>
      <c r="F32" s="126"/>
      <c r="G32" s="126"/>
      <c r="H32" s="126"/>
      <c r="I32" s="126"/>
      <c r="J32" s="126"/>
      <c r="K32" s="126"/>
      <c r="L32" s="126"/>
      <c r="M32" s="126"/>
      <c r="N32" s="126"/>
      <c r="O32" s="126"/>
      <c r="P32" s="126"/>
      <c r="Q32" s="126"/>
      <c r="R32" s="126"/>
      <c r="S32" s="126"/>
      <c r="T32" s="126"/>
      <c r="U32" s="126"/>
    </row>
    <row r="33" spans="1:21" x14ac:dyDescent="0.55000000000000004">
      <c r="A33" s="126"/>
      <c r="B33" s="126" t="s">
        <v>17</v>
      </c>
      <c r="C33" s="126"/>
      <c r="D33" s="126"/>
      <c r="E33" s="126"/>
      <c r="F33" s="126"/>
      <c r="G33" s="126"/>
      <c r="H33" s="126"/>
      <c r="I33" s="126"/>
      <c r="J33" s="126"/>
      <c r="K33" s="126"/>
      <c r="L33" s="126"/>
      <c r="M33" s="126"/>
      <c r="N33" s="126"/>
      <c r="O33" s="126"/>
      <c r="P33" s="126"/>
      <c r="Q33" s="126"/>
      <c r="R33" s="126"/>
      <c r="S33" s="126"/>
      <c r="T33" s="126"/>
      <c r="U33" s="126"/>
    </row>
    <row r="34" spans="1:21" x14ac:dyDescent="0.55000000000000004">
      <c r="A34" s="126"/>
      <c r="B34" s="113" t="s">
        <v>4172</v>
      </c>
      <c r="C34" s="126"/>
      <c r="D34" s="126"/>
      <c r="E34" s="126"/>
      <c r="F34" s="126"/>
      <c r="G34" s="126"/>
      <c r="H34" s="126"/>
      <c r="I34" s="126"/>
      <c r="J34" s="126"/>
      <c r="K34" s="126"/>
      <c r="L34" s="126"/>
      <c r="M34" s="126"/>
      <c r="N34" s="126"/>
      <c r="O34" s="126"/>
      <c r="P34" s="126"/>
      <c r="Q34" s="126"/>
      <c r="R34" s="126"/>
      <c r="S34" s="126"/>
      <c r="T34" s="126"/>
      <c r="U34" s="126"/>
    </row>
    <row r="36" spans="1:21" ht="15.6" x14ac:dyDescent="0.6">
      <c r="A36" s="157">
        <v>3</v>
      </c>
      <c r="B36" s="143" t="str">
        <f>VLOOKUP(A36,$A$4:$T$17,2,FALSE)</f>
        <v>I don't know the Runoff Treated (Acre-Feet) for my BMPs. What should I enter?</v>
      </c>
      <c r="C36" s="126"/>
      <c r="D36" s="126"/>
      <c r="E36" s="126"/>
      <c r="F36" s="126"/>
      <c r="G36" s="126"/>
      <c r="H36" s="126"/>
      <c r="I36" s="126"/>
      <c r="J36" s="126"/>
      <c r="K36" s="126"/>
      <c r="L36" s="126"/>
      <c r="M36" s="126"/>
      <c r="N36" s="126"/>
      <c r="O36" s="126"/>
      <c r="P36" s="126"/>
      <c r="Q36" s="126"/>
      <c r="R36" s="126"/>
      <c r="S36" s="126"/>
      <c r="T36" s="126"/>
      <c r="U36" s="126"/>
    </row>
    <row r="38" spans="1:21" ht="32.25" customHeight="1" x14ac:dyDescent="0.55000000000000004">
      <c r="A38" s="126"/>
      <c r="B38" s="180" t="s">
        <v>18</v>
      </c>
      <c r="C38" s="180"/>
      <c r="D38" s="180"/>
      <c r="E38" s="180"/>
      <c r="F38" s="180"/>
      <c r="G38" s="180"/>
      <c r="H38" s="180"/>
      <c r="I38" s="180"/>
      <c r="J38" s="180"/>
      <c r="K38" s="180"/>
      <c r="L38" s="180"/>
      <c r="M38" s="180"/>
      <c r="N38" s="180"/>
      <c r="O38" s="180"/>
      <c r="P38" s="180"/>
      <c r="Q38" s="180"/>
      <c r="R38" s="180"/>
      <c r="S38" s="180"/>
      <c r="T38" s="180"/>
      <c r="U38" s="126"/>
    </row>
    <row r="39" spans="1:21" ht="15" customHeight="1" x14ac:dyDescent="0.55000000000000004">
      <c r="A39" s="126"/>
      <c r="B39" s="148"/>
      <c r="C39" s="147"/>
      <c r="D39" s="147"/>
      <c r="E39" s="147"/>
      <c r="F39" s="147"/>
      <c r="G39" s="147"/>
      <c r="H39" s="147"/>
      <c r="I39" s="147"/>
      <c r="J39" s="147"/>
      <c r="K39" s="147"/>
      <c r="L39" s="147"/>
      <c r="M39" s="147"/>
      <c r="N39" s="147"/>
      <c r="O39" s="147"/>
      <c r="P39" s="147"/>
      <c r="Q39" s="147"/>
      <c r="R39" s="147"/>
      <c r="S39" s="147"/>
      <c r="T39" s="147"/>
      <c r="U39" s="126"/>
    </row>
    <row r="40" spans="1:21" ht="15.6" x14ac:dyDescent="0.6">
      <c r="A40" s="157">
        <v>4</v>
      </c>
      <c r="B40" s="143" t="str">
        <f>VLOOKUP(A40,$A$4:$T$17,2,FALSE)</f>
        <v>I need more information about the different BMP types. Where can I go?</v>
      </c>
      <c r="C40" s="126"/>
      <c r="D40" s="126"/>
      <c r="E40" s="126"/>
      <c r="F40" s="126"/>
      <c r="G40" s="126"/>
      <c r="H40" s="126"/>
      <c r="I40" s="126"/>
      <c r="J40" s="126"/>
      <c r="K40" s="126"/>
      <c r="L40" s="126"/>
      <c r="M40" s="126"/>
      <c r="N40" s="126"/>
      <c r="O40" s="126"/>
      <c r="P40" s="126"/>
      <c r="Q40" s="126"/>
      <c r="R40" s="126"/>
      <c r="S40" s="126"/>
      <c r="T40" s="126"/>
      <c r="U40" s="126"/>
    </row>
    <row r="42" spans="1:21" x14ac:dyDescent="0.55000000000000004">
      <c r="A42" s="126"/>
      <c r="B42" s="180" t="s">
        <v>19</v>
      </c>
      <c r="C42" s="180"/>
      <c r="D42" s="180"/>
      <c r="E42" s="180"/>
      <c r="F42" s="180"/>
      <c r="G42" s="180"/>
      <c r="H42" s="180"/>
      <c r="I42" s="180"/>
      <c r="J42" s="180"/>
      <c r="K42" s="180"/>
      <c r="L42" s="180"/>
      <c r="M42" s="180"/>
      <c r="N42" s="180"/>
      <c r="O42" s="180"/>
      <c r="P42" s="180"/>
      <c r="Q42" s="180"/>
      <c r="R42" s="180"/>
      <c r="S42" s="180"/>
      <c r="T42" s="180"/>
      <c r="U42" s="126"/>
    </row>
    <row r="43" spans="1:21" x14ac:dyDescent="0.55000000000000004">
      <c r="A43" s="126"/>
      <c r="B43" s="180"/>
      <c r="C43" s="180"/>
      <c r="D43" s="180"/>
      <c r="E43" s="180"/>
      <c r="F43" s="180"/>
      <c r="G43" s="180"/>
      <c r="H43" s="180"/>
      <c r="I43" s="180"/>
      <c r="J43" s="180"/>
      <c r="K43" s="180"/>
      <c r="L43" s="180"/>
      <c r="M43" s="180"/>
      <c r="N43" s="180"/>
      <c r="O43" s="180"/>
      <c r="P43" s="180"/>
      <c r="Q43" s="180"/>
      <c r="R43" s="180"/>
      <c r="S43" s="180"/>
      <c r="T43" s="180"/>
      <c r="U43" s="126"/>
    </row>
    <row r="44" spans="1:21" x14ac:dyDescent="0.55000000000000004">
      <c r="A44" s="126"/>
      <c r="B44" s="126"/>
      <c r="C44" s="116" t="s">
        <v>20</v>
      </c>
      <c r="D44" s="126"/>
      <c r="E44" s="126"/>
      <c r="F44" s="126"/>
      <c r="G44" s="126"/>
      <c r="H44" s="126"/>
      <c r="I44" s="126"/>
      <c r="J44" s="126"/>
      <c r="K44" s="126"/>
      <c r="L44" s="126"/>
      <c r="M44" s="126"/>
      <c r="N44" s="126"/>
      <c r="O44" s="126"/>
      <c r="P44" s="126"/>
      <c r="Q44" s="126"/>
      <c r="R44" s="126"/>
      <c r="S44" s="126"/>
      <c r="T44" s="126"/>
      <c r="U44" s="126"/>
    </row>
    <row r="45" spans="1:21" x14ac:dyDescent="0.55000000000000004">
      <c r="A45" s="126"/>
      <c r="B45" s="126"/>
      <c r="C45" s="126"/>
      <c r="D45" s="126"/>
      <c r="E45" s="126"/>
      <c r="F45" s="126"/>
      <c r="G45" s="126"/>
      <c r="H45" s="126"/>
      <c r="I45" s="126"/>
      <c r="J45" s="126"/>
      <c r="K45" s="126"/>
      <c r="L45" s="126"/>
      <c r="M45" s="126"/>
      <c r="N45" s="126"/>
      <c r="O45" s="126"/>
      <c r="P45" s="126"/>
      <c r="Q45" s="126"/>
      <c r="R45" s="126"/>
      <c r="S45" s="126"/>
      <c r="T45" s="126"/>
      <c r="U45" s="126"/>
    </row>
    <row r="46" spans="1:21" ht="15.6" x14ac:dyDescent="0.6">
      <c r="A46" s="157">
        <v>5</v>
      </c>
      <c r="B46" s="143" t="str">
        <f>VLOOKUP(A46,$A$4:$T$17,2,FALSE)</f>
        <v>What are BMP enhancements, conversions, and restorations?</v>
      </c>
      <c r="C46" s="126"/>
      <c r="D46" s="126"/>
      <c r="E46" s="126"/>
      <c r="F46" s="126"/>
      <c r="G46" s="126"/>
      <c r="H46" s="126"/>
      <c r="I46" s="126"/>
      <c r="J46" s="126"/>
      <c r="K46" s="126"/>
      <c r="L46" s="126"/>
      <c r="M46" s="126"/>
      <c r="N46" s="126"/>
      <c r="O46" s="126"/>
      <c r="P46" s="126"/>
      <c r="Q46" s="126"/>
      <c r="R46" s="126"/>
      <c r="S46" s="126"/>
      <c r="T46" s="126"/>
      <c r="U46" s="126"/>
    </row>
    <row r="47" spans="1:21" x14ac:dyDescent="0.55000000000000004">
      <c r="A47" s="126"/>
      <c r="B47" s="126"/>
      <c r="C47" s="126"/>
      <c r="D47" s="126"/>
      <c r="E47" s="126"/>
      <c r="F47" s="126"/>
      <c r="G47" s="126"/>
      <c r="H47" s="126"/>
      <c r="I47" s="126"/>
      <c r="J47" s="126"/>
      <c r="K47" s="126"/>
      <c r="L47" s="126"/>
      <c r="M47" s="126"/>
      <c r="N47" s="126"/>
      <c r="O47" s="126"/>
      <c r="P47" s="126"/>
      <c r="Q47" s="126"/>
      <c r="R47" s="126"/>
      <c r="S47" s="126"/>
      <c r="T47" s="126"/>
      <c r="U47" s="126"/>
    </row>
    <row r="48" spans="1:21" x14ac:dyDescent="0.55000000000000004">
      <c r="A48" s="126"/>
      <c r="B48" s="126" t="s">
        <v>21</v>
      </c>
      <c r="C48" s="126"/>
      <c r="D48" s="126"/>
      <c r="E48" s="126"/>
      <c r="F48" s="126"/>
      <c r="G48" s="126"/>
      <c r="H48" s="126"/>
      <c r="I48" s="126"/>
      <c r="J48" s="126"/>
      <c r="K48" s="126"/>
      <c r="L48" s="126"/>
      <c r="M48" s="126"/>
      <c r="N48" s="126"/>
      <c r="O48" s="126"/>
      <c r="P48" s="126"/>
      <c r="Q48" s="126"/>
      <c r="R48" s="126"/>
      <c r="S48" s="126"/>
      <c r="T48" s="126"/>
      <c r="U48" s="126"/>
    </row>
    <row r="49" spans="1:21" x14ac:dyDescent="0.55000000000000004">
      <c r="A49" s="126"/>
      <c r="B49" s="126" t="s">
        <v>22</v>
      </c>
      <c r="C49" s="126"/>
      <c r="D49" s="126"/>
      <c r="E49" s="126"/>
      <c r="F49" s="126"/>
      <c r="G49" s="126"/>
      <c r="H49" s="126"/>
      <c r="I49" s="126"/>
      <c r="J49" s="126"/>
      <c r="K49" s="126"/>
      <c r="L49" s="126"/>
      <c r="M49" s="126"/>
      <c r="N49" s="126"/>
      <c r="O49" s="126"/>
      <c r="P49" s="126"/>
      <c r="Q49" s="126"/>
      <c r="R49" s="126"/>
      <c r="S49" s="126"/>
      <c r="T49" s="126"/>
      <c r="U49" s="126"/>
    </row>
    <row r="50" spans="1:21" x14ac:dyDescent="0.55000000000000004">
      <c r="A50" s="126"/>
      <c r="B50" s="126" t="s">
        <v>23</v>
      </c>
      <c r="C50" s="126"/>
      <c r="D50" s="126"/>
      <c r="E50" s="126"/>
      <c r="F50" s="126"/>
      <c r="G50" s="126"/>
      <c r="H50" s="126"/>
      <c r="I50" s="126"/>
      <c r="J50" s="126"/>
      <c r="K50" s="126"/>
      <c r="L50" s="126"/>
      <c r="M50" s="126"/>
      <c r="N50" s="126"/>
      <c r="O50" s="126"/>
      <c r="P50" s="126"/>
      <c r="Q50" s="126"/>
      <c r="R50" s="126"/>
      <c r="S50" s="126"/>
      <c r="T50" s="126"/>
      <c r="U50" s="126"/>
    </row>
    <row r="51" spans="1:21" x14ac:dyDescent="0.55000000000000004">
      <c r="A51" s="126"/>
      <c r="B51" s="126" t="s">
        <v>24</v>
      </c>
      <c r="C51" s="126"/>
      <c r="D51" s="126"/>
      <c r="E51" s="126"/>
      <c r="F51" s="126"/>
      <c r="G51" s="126"/>
      <c r="H51" s="126"/>
      <c r="I51" s="126"/>
      <c r="J51" s="126"/>
      <c r="K51" s="126"/>
      <c r="L51" s="126"/>
      <c r="M51" s="126"/>
      <c r="N51" s="126"/>
      <c r="O51" s="126"/>
      <c r="P51" s="126"/>
      <c r="Q51" s="126"/>
      <c r="R51" s="126"/>
      <c r="S51" s="126"/>
      <c r="T51" s="126"/>
      <c r="U51" s="126"/>
    </row>
    <row r="53" spans="1:21" ht="15.6" x14ac:dyDescent="0.6">
      <c r="A53" s="157">
        <v>6</v>
      </c>
      <c r="B53" s="143" t="str">
        <f>VLOOKUP(A53,$A$4:$T$17,2,FALSE)</f>
        <v>How do I report a BMP retrofit?</v>
      </c>
      <c r="C53" s="126"/>
      <c r="D53" s="126"/>
      <c r="E53" s="126"/>
      <c r="F53" s="126"/>
      <c r="G53" s="126"/>
      <c r="H53" s="126"/>
      <c r="I53" s="126"/>
      <c r="J53" s="126"/>
      <c r="K53" s="126"/>
      <c r="L53" s="126"/>
      <c r="M53" s="126"/>
      <c r="N53" s="126"/>
      <c r="O53" s="126"/>
      <c r="P53" s="126"/>
      <c r="Q53" s="126"/>
      <c r="R53" s="126"/>
      <c r="S53" s="126"/>
      <c r="T53" s="126"/>
      <c r="U53" s="126"/>
    </row>
    <row r="54" spans="1:21" x14ac:dyDescent="0.55000000000000004">
      <c r="A54" s="126"/>
      <c r="B54" s="126"/>
      <c r="C54" s="126"/>
      <c r="D54" s="126"/>
      <c r="E54" s="126"/>
      <c r="F54" s="126"/>
      <c r="G54" s="126"/>
      <c r="H54" s="126"/>
      <c r="I54" s="126"/>
      <c r="J54" s="126"/>
      <c r="K54" s="126"/>
      <c r="L54" s="126"/>
      <c r="M54" s="126"/>
      <c r="N54" s="126"/>
      <c r="O54" s="126"/>
      <c r="P54" s="126"/>
      <c r="Q54" s="126"/>
      <c r="R54" s="126"/>
      <c r="S54" s="126"/>
      <c r="T54" s="126"/>
      <c r="U54" s="126"/>
    </row>
    <row r="55" spans="1:21" x14ac:dyDescent="0.55000000000000004">
      <c r="A55" s="126"/>
      <c r="B55" s="130" t="s">
        <v>25</v>
      </c>
      <c r="C55" s="126"/>
      <c r="D55" s="126"/>
      <c r="E55" s="126"/>
      <c r="F55" s="126"/>
      <c r="G55" s="126"/>
      <c r="H55" s="126"/>
      <c r="I55" s="126"/>
      <c r="J55" s="126"/>
      <c r="K55" s="126"/>
      <c r="L55" s="126"/>
      <c r="M55" s="126"/>
      <c r="N55" s="126"/>
      <c r="O55" s="126"/>
      <c r="P55" s="126"/>
      <c r="Q55" s="126"/>
      <c r="R55" s="126"/>
      <c r="S55" s="126"/>
      <c r="T55" s="126"/>
      <c r="U55" s="126"/>
    </row>
    <row r="56" spans="1:21" ht="36.75" customHeight="1" x14ac:dyDescent="0.55000000000000004">
      <c r="A56" s="126"/>
      <c r="B56" s="180" t="s">
        <v>26</v>
      </c>
      <c r="C56" s="180"/>
      <c r="D56" s="180"/>
      <c r="E56" s="180"/>
      <c r="F56" s="180"/>
      <c r="G56" s="180"/>
      <c r="H56" s="180"/>
      <c r="I56" s="180"/>
      <c r="J56" s="180"/>
      <c r="K56" s="180"/>
      <c r="L56" s="180"/>
      <c r="M56" s="180"/>
      <c r="N56" s="180"/>
      <c r="O56" s="180"/>
      <c r="P56" s="180"/>
      <c r="Q56" s="180"/>
      <c r="R56" s="180"/>
      <c r="S56" s="180"/>
      <c r="T56" s="180"/>
      <c r="U56" s="180"/>
    </row>
    <row r="57" spans="1:21" s="126" customFormat="1" x14ac:dyDescent="0.55000000000000004"/>
    <row r="58" spans="1:21" ht="15.6" x14ac:dyDescent="0.6">
      <c r="A58" s="157">
        <v>7</v>
      </c>
      <c r="B58" s="143" t="str">
        <f>VLOOKUP(A58,$A$4:$T$17,2,FALSE)</f>
        <v xml:space="preserve">How are inspection and maintenance requirements calculated by the spreadsheet? </v>
      </c>
      <c r="C58" s="126"/>
      <c r="D58" s="126"/>
      <c r="E58" s="126"/>
      <c r="F58" s="126"/>
      <c r="G58" s="126"/>
      <c r="H58" s="126"/>
      <c r="I58" s="126"/>
      <c r="J58" s="126"/>
      <c r="K58" s="126"/>
      <c r="L58" s="126"/>
      <c r="M58" s="126"/>
      <c r="N58" s="126"/>
      <c r="O58" s="126"/>
      <c r="P58" s="126"/>
      <c r="Q58" s="126"/>
      <c r="R58" s="126"/>
      <c r="S58" s="126"/>
      <c r="T58" s="126"/>
      <c r="U58" s="126"/>
    </row>
    <row r="59" spans="1:21" x14ac:dyDescent="0.55000000000000004">
      <c r="A59" s="126"/>
      <c r="B59" s="126"/>
      <c r="C59" s="126"/>
      <c r="D59" s="126"/>
      <c r="E59" s="126"/>
      <c r="F59" s="126"/>
      <c r="G59" s="126"/>
      <c r="H59" s="126"/>
      <c r="I59" s="126"/>
      <c r="J59" s="126"/>
      <c r="K59" s="126"/>
      <c r="L59" s="126"/>
      <c r="M59" s="126"/>
      <c r="N59" s="126"/>
      <c r="O59" s="126"/>
      <c r="P59" s="126"/>
      <c r="Q59" s="126"/>
      <c r="R59" s="126"/>
      <c r="S59" s="126"/>
      <c r="T59" s="126"/>
      <c r="U59" s="126"/>
    </row>
    <row r="60" spans="1:21" x14ac:dyDescent="0.55000000000000004">
      <c r="A60" s="126"/>
      <c r="B60" s="128" t="s">
        <v>4173</v>
      </c>
      <c r="C60" s="126"/>
      <c r="D60" s="126"/>
      <c r="E60" s="126"/>
      <c r="F60" s="126"/>
      <c r="G60" s="126"/>
      <c r="H60" s="126"/>
      <c r="I60" s="126"/>
      <c r="J60" s="126"/>
      <c r="K60" s="126"/>
      <c r="L60" s="126"/>
      <c r="M60" s="126"/>
      <c r="N60" s="126"/>
      <c r="O60" s="126"/>
      <c r="P60" s="126"/>
      <c r="Q60" s="126"/>
      <c r="R60" s="126"/>
      <c r="S60" s="126"/>
      <c r="T60" s="126"/>
      <c r="U60" s="126"/>
    </row>
    <row r="61" spans="1:21" x14ac:dyDescent="0.55000000000000004">
      <c r="A61" s="126"/>
      <c r="B61" s="128" t="s">
        <v>4174</v>
      </c>
      <c r="C61" s="126"/>
      <c r="D61" s="126"/>
      <c r="E61" s="126"/>
      <c r="F61" s="126"/>
      <c r="G61" s="126"/>
      <c r="H61" s="126"/>
      <c r="I61" s="126"/>
      <c r="J61" s="126"/>
      <c r="K61" s="126"/>
      <c r="L61" s="126"/>
      <c r="M61" s="126"/>
      <c r="N61" s="126"/>
      <c r="O61" s="126"/>
      <c r="P61" s="126"/>
      <c r="Q61" s="126"/>
      <c r="R61" s="126"/>
      <c r="S61" s="126"/>
      <c r="T61" s="126"/>
      <c r="U61" s="126"/>
    </row>
    <row r="62" spans="1:21" x14ac:dyDescent="0.55000000000000004">
      <c r="A62" s="126"/>
      <c r="B62" s="126" t="s">
        <v>4175</v>
      </c>
      <c r="C62" s="126"/>
      <c r="D62" s="126"/>
      <c r="E62" s="126"/>
      <c r="F62" s="126"/>
      <c r="G62" s="126"/>
      <c r="H62" s="126"/>
      <c r="I62" s="126"/>
      <c r="J62" s="126"/>
      <c r="K62" s="126"/>
      <c r="L62" s="126"/>
      <c r="M62" s="126"/>
      <c r="N62" s="126"/>
      <c r="O62" s="126"/>
      <c r="P62" s="126"/>
      <c r="Q62" s="126"/>
      <c r="R62" s="126"/>
      <c r="S62" s="126"/>
      <c r="T62" s="126"/>
      <c r="U62" s="126"/>
    </row>
    <row r="64" spans="1:21" ht="15.6" x14ac:dyDescent="0.6">
      <c r="A64" s="157">
        <v>8</v>
      </c>
      <c r="B64" s="143" t="str">
        <f>VLOOKUP(A64,$A$4:$T$17,2,FALSE)</f>
        <v>How do I report BMPs that are in series/part of a treatment train?</v>
      </c>
      <c r="C64" s="126"/>
      <c r="D64" s="126"/>
      <c r="E64" s="126"/>
      <c r="F64" s="126"/>
      <c r="G64" s="126"/>
      <c r="H64" s="126"/>
      <c r="I64" s="126"/>
      <c r="J64" s="126"/>
      <c r="K64" s="126"/>
      <c r="L64" s="126"/>
      <c r="M64" s="126"/>
      <c r="N64" s="126"/>
      <c r="O64" s="126"/>
      <c r="P64" s="126"/>
      <c r="Q64" s="126"/>
      <c r="R64" s="126"/>
      <c r="S64" s="126"/>
      <c r="T64" s="126"/>
      <c r="U64" s="126"/>
    </row>
    <row r="65" spans="1:21" x14ac:dyDescent="0.55000000000000004">
      <c r="A65" s="126"/>
      <c r="B65" s="126"/>
      <c r="C65" s="126"/>
      <c r="D65" s="126"/>
      <c r="E65" s="126"/>
      <c r="F65" s="126"/>
      <c r="G65" s="126"/>
      <c r="H65" s="126"/>
      <c r="I65" s="126"/>
      <c r="J65" s="126"/>
      <c r="K65" s="126"/>
      <c r="L65" s="126"/>
      <c r="M65" s="126"/>
      <c r="N65" s="126"/>
      <c r="O65" s="126"/>
      <c r="P65" s="126"/>
      <c r="Q65" s="126"/>
      <c r="R65" s="126"/>
      <c r="S65" s="126"/>
      <c r="T65" s="126"/>
      <c r="U65" s="126"/>
    </row>
    <row r="66" spans="1:21" ht="134.25" customHeight="1" x14ac:dyDescent="0.55000000000000004">
      <c r="A66" s="126"/>
      <c r="B66" s="180" t="s">
        <v>4171</v>
      </c>
      <c r="C66" s="181"/>
      <c r="D66" s="181"/>
      <c r="E66" s="181"/>
      <c r="F66" s="181"/>
      <c r="G66" s="181"/>
      <c r="H66" s="181"/>
      <c r="I66" s="181"/>
      <c r="J66" s="181"/>
      <c r="K66" s="181"/>
      <c r="L66" s="181"/>
      <c r="M66" s="181"/>
      <c r="N66" s="181"/>
      <c r="O66" s="181"/>
      <c r="P66" s="181"/>
      <c r="Q66" s="181"/>
      <c r="R66" s="181"/>
      <c r="S66" s="181"/>
      <c r="T66" s="181"/>
      <c r="U66" s="181"/>
    </row>
    <row r="67" spans="1:21" x14ac:dyDescent="0.55000000000000004">
      <c r="A67" s="126"/>
      <c r="B67" s="126"/>
      <c r="C67" s="126"/>
      <c r="D67" s="126"/>
      <c r="E67" s="126"/>
      <c r="F67" s="126"/>
      <c r="G67" s="126"/>
      <c r="H67" s="126"/>
      <c r="I67" s="126"/>
      <c r="J67" s="126"/>
      <c r="K67" s="126"/>
      <c r="L67" s="126"/>
      <c r="M67" s="126"/>
      <c r="N67" s="126"/>
      <c r="O67" s="126"/>
      <c r="P67" s="126"/>
      <c r="Q67" s="126"/>
      <c r="R67" s="126"/>
      <c r="S67" s="126"/>
      <c r="T67" s="126"/>
      <c r="U67" s="126"/>
    </row>
    <row r="68" spans="1:21" ht="15.6" x14ac:dyDescent="0.6">
      <c r="A68" s="157">
        <v>9</v>
      </c>
      <c r="B68" s="143" t="str">
        <f>VLOOKUP(A68,$A$4:$T$17,2,FALSE)</f>
        <v>Should I report BMPs installed to meet development standards/requirements for new and redevelopment sites?</v>
      </c>
      <c r="C68" s="126"/>
      <c r="D68" s="126"/>
      <c r="E68" s="126"/>
      <c r="F68" s="126"/>
      <c r="G68" s="126"/>
      <c r="H68" s="126"/>
      <c r="I68" s="126"/>
      <c r="J68" s="126"/>
      <c r="K68" s="126"/>
      <c r="L68" s="126"/>
      <c r="M68" s="126"/>
      <c r="N68" s="126"/>
      <c r="O68" s="126"/>
      <c r="P68" s="126"/>
      <c r="Q68" s="126"/>
      <c r="R68" s="126"/>
      <c r="S68" s="126"/>
      <c r="T68" s="126"/>
      <c r="U68" s="126"/>
    </row>
    <row r="69" spans="1:21" x14ac:dyDescent="0.55000000000000004">
      <c r="A69" s="126"/>
      <c r="B69" s="126"/>
      <c r="C69" s="126"/>
      <c r="D69" s="126"/>
      <c r="E69" s="126"/>
      <c r="F69" s="126"/>
      <c r="G69" s="126"/>
      <c r="H69" s="126"/>
      <c r="I69" s="126"/>
      <c r="J69" s="126"/>
      <c r="K69" s="126"/>
      <c r="L69" s="126"/>
      <c r="M69" s="126"/>
      <c r="N69" s="126"/>
      <c r="O69" s="126"/>
      <c r="P69" s="126"/>
      <c r="Q69" s="126"/>
      <c r="R69" s="126"/>
      <c r="S69" s="126"/>
      <c r="T69" s="126"/>
      <c r="U69" s="126"/>
    </row>
    <row r="70" spans="1:21" x14ac:dyDescent="0.55000000000000004">
      <c r="A70" s="126"/>
      <c r="B70" s="180" t="s">
        <v>4141</v>
      </c>
      <c r="C70" s="181"/>
      <c r="D70" s="181"/>
      <c r="E70" s="181"/>
      <c r="F70" s="181"/>
      <c r="G70" s="181"/>
      <c r="H70" s="181"/>
      <c r="I70" s="181"/>
      <c r="J70" s="181"/>
      <c r="K70" s="181"/>
      <c r="L70" s="181"/>
      <c r="M70" s="181"/>
      <c r="N70" s="181"/>
      <c r="O70" s="181"/>
      <c r="P70" s="181"/>
      <c r="Q70" s="181"/>
      <c r="R70" s="181"/>
      <c r="S70" s="181"/>
      <c r="T70" s="181"/>
      <c r="U70" s="181"/>
    </row>
    <row r="71" spans="1:21" x14ac:dyDescent="0.55000000000000004">
      <c r="A71" s="126"/>
      <c r="B71" s="126"/>
      <c r="C71" s="126"/>
      <c r="D71" s="126"/>
      <c r="E71" s="126"/>
      <c r="F71" s="126"/>
      <c r="G71" s="126"/>
      <c r="H71" s="126"/>
      <c r="I71" s="126"/>
      <c r="J71" s="126"/>
      <c r="K71" s="126"/>
      <c r="L71" s="126"/>
      <c r="M71" s="126"/>
      <c r="N71" s="126"/>
      <c r="O71" s="126"/>
      <c r="P71" s="126"/>
      <c r="Q71" s="126"/>
      <c r="R71" s="126"/>
      <c r="S71" s="126"/>
      <c r="T71" s="126"/>
      <c r="U71" s="126"/>
    </row>
    <row r="72" spans="1:21" ht="15.6" x14ac:dyDescent="0.6">
      <c r="A72" s="157">
        <v>10</v>
      </c>
      <c r="B72" s="143" t="str">
        <f>VLOOKUP(A72,$A$4:$T$17,2,FALSE)</f>
        <v>How do I report street sweeping under a Street Cleaning Practice number?</v>
      </c>
      <c r="C72" s="126"/>
      <c r="D72" s="126"/>
      <c r="E72" s="126"/>
      <c r="F72" s="126"/>
      <c r="G72" s="126"/>
      <c r="H72" s="126"/>
      <c r="I72" s="126"/>
      <c r="J72" s="126"/>
      <c r="K72" s="126"/>
      <c r="L72" s="126"/>
      <c r="M72" s="126"/>
      <c r="N72" s="126"/>
      <c r="O72" s="126"/>
      <c r="P72" s="126"/>
      <c r="Q72" s="126"/>
      <c r="R72" s="126"/>
      <c r="S72" s="126"/>
      <c r="T72" s="126"/>
      <c r="U72" s="126"/>
    </row>
    <row r="73" spans="1:21" x14ac:dyDescent="0.55000000000000004">
      <c r="A73" s="126"/>
      <c r="B73" s="126"/>
      <c r="C73" s="126"/>
      <c r="D73" s="126"/>
      <c r="E73" s="126"/>
      <c r="F73" s="126"/>
      <c r="G73" s="126"/>
      <c r="H73" s="126"/>
      <c r="I73" s="126"/>
      <c r="J73" s="126"/>
      <c r="K73" s="126"/>
      <c r="L73" s="126"/>
      <c r="M73" s="126"/>
      <c r="N73" s="126"/>
      <c r="O73" s="126"/>
      <c r="P73" s="126"/>
      <c r="Q73" s="126"/>
      <c r="R73" s="126"/>
      <c r="S73" s="126"/>
      <c r="T73" s="126"/>
      <c r="U73" s="126"/>
    </row>
    <row r="74" spans="1:21" ht="34.5" customHeight="1" x14ac:dyDescent="0.55000000000000004">
      <c r="A74" s="126"/>
      <c r="B74" s="180" t="s">
        <v>4142</v>
      </c>
      <c r="C74" s="181"/>
      <c r="D74" s="181"/>
      <c r="E74" s="181"/>
      <c r="F74" s="181"/>
      <c r="G74" s="181"/>
      <c r="H74" s="181"/>
      <c r="I74" s="181"/>
      <c r="J74" s="181"/>
      <c r="K74" s="181"/>
      <c r="L74" s="181"/>
      <c r="M74" s="181"/>
      <c r="N74" s="181"/>
      <c r="O74" s="181"/>
      <c r="P74" s="181"/>
      <c r="Q74" s="181"/>
      <c r="R74" s="181"/>
      <c r="S74" s="181"/>
      <c r="T74" s="181"/>
      <c r="U74" s="181"/>
    </row>
    <row r="75" spans="1:21" x14ac:dyDescent="0.55000000000000004">
      <c r="A75" s="126"/>
      <c r="B75" s="126"/>
      <c r="C75" s="126"/>
      <c r="D75" s="126"/>
      <c r="E75" s="126"/>
      <c r="F75" s="126"/>
      <c r="G75" s="126"/>
      <c r="H75" s="126"/>
      <c r="I75" s="126"/>
      <c r="J75" s="126"/>
      <c r="K75" s="126"/>
      <c r="L75" s="126"/>
      <c r="M75" s="126"/>
      <c r="N75" s="126"/>
      <c r="O75" s="126"/>
      <c r="P75" s="126"/>
      <c r="Q75" s="126"/>
      <c r="R75" s="126"/>
      <c r="S75" s="126"/>
      <c r="T75" s="126"/>
      <c r="U75" s="126"/>
    </row>
    <row r="76" spans="1:21" ht="15.6" x14ac:dyDescent="0.6">
      <c r="A76" s="157">
        <v>11</v>
      </c>
      <c r="B76" s="143" t="str">
        <f>VLOOKUP(A76,$A$4:$T$17,2,FALSE)</f>
        <v>What do I do if a BMP I am reporting is not in the CAST cost profiles?</v>
      </c>
      <c r="C76" s="126"/>
      <c r="D76" s="126"/>
      <c r="E76" s="126"/>
      <c r="F76" s="126"/>
      <c r="G76" s="126"/>
      <c r="H76" s="126"/>
      <c r="I76" s="126"/>
      <c r="J76" s="126"/>
      <c r="K76" s="126"/>
      <c r="L76" s="126"/>
      <c r="M76" s="126"/>
      <c r="N76" s="126"/>
      <c r="O76" s="126"/>
      <c r="P76" s="126"/>
      <c r="Q76" s="126"/>
      <c r="R76" s="126"/>
      <c r="S76" s="126"/>
      <c r="T76" s="126"/>
      <c r="U76" s="126"/>
    </row>
    <row r="77" spans="1:21" x14ac:dyDescent="0.55000000000000004">
      <c r="A77" s="126"/>
      <c r="B77" s="126"/>
      <c r="C77" s="126"/>
      <c r="D77" s="126"/>
      <c r="E77" s="126"/>
      <c r="F77" s="126"/>
      <c r="G77" s="126"/>
      <c r="H77" s="126"/>
      <c r="I77" s="126"/>
      <c r="J77" s="126"/>
      <c r="K77" s="126"/>
      <c r="L77" s="126"/>
      <c r="M77" s="126"/>
      <c r="N77" s="126"/>
      <c r="O77" s="126"/>
      <c r="P77" s="126"/>
      <c r="Q77" s="126"/>
      <c r="R77" s="126"/>
      <c r="S77" s="126"/>
      <c r="T77" s="126"/>
      <c r="U77" s="126"/>
    </row>
    <row r="78" spans="1:21" x14ac:dyDescent="0.55000000000000004">
      <c r="A78" s="126"/>
      <c r="B78" s="180" t="s">
        <v>4143</v>
      </c>
      <c r="C78" s="181"/>
      <c r="D78" s="181"/>
      <c r="E78" s="181"/>
      <c r="F78" s="181"/>
      <c r="G78" s="181"/>
      <c r="H78" s="181"/>
      <c r="I78" s="181"/>
      <c r="J78" s="181"/>
      <c r="K78" s="181"/>
      <c r="L78" s="181"/>
      <c r="M78" s="181"/>
      <c r="N78" s="181"/>
      <c r="O78" s="181"/>
      <c r="P78" s="181"/>
      <c r="Q78" s="181"/>
      <c r="R78" s="181"/>
      <c r="S78" s="181"/>
      <c r="T78" s="181"/>
      <c r="U78" s="181"/>
    </row>
    <row r="79" spans="1:21" x14ac:dyDescent="0.55000000000000004">
      <c r="A79" s="126"/>
      <c r="B79" s="152" t="s">
        <v>4144</v>
      </c>
      <c r="C79" s="151"/>
      <c r="D79" s="151"/>
      <c r="E79" s="151"/>
      <c r="F79" s="151"/>
      <c r="G79" s="151"/>
      <c r="H79" s="151"/>
      <c r="I79" s="151"/>
      <c r="J79" s="151"/>
      <c r="K79" s="151"/>
      <c r="L79" s="151"/>
      <c r="M79" s="151"/>
      <c r="N79" s="151"/>
      <c r="O79" s="151"/>
      <c r="P79" s="151"/>
      <c r="Q79" s="151"/>
      <c r="R79" s="151"/>
      <c r="S79" s="151"/>
      <c r="T79" s="151"/>
      <c r="U79" s="151"/>
    </row>
    <row r="80" spans="1:21" ht="32.65" customHeight="1" x14ac:dyDescent="0.55000000000000004">
      <c r="A80" s="126"/>
      <c r="B80" s="180" t="s">
        <v>4145</v>
      </c>
      <c r="C80" s="180"/>
      <c r="D80" s="180"/>
      <c r="E80" s="180"/>
      <c r="F80" s="180"/>
      <c r="G80" s="180"/>
      <c r="H80" s="180"/>
      <c r="I80" s="180"/>
      <c r="J80" s="180"/>
      <c r="K80" s="180"/>
      <c r="L80" s="180"/>
      <c r="M80" s="180"/>
      <c r="N80" s="180"/>
      <c r="O80" s="180"/>
      <c r="P80" s="180"/>
      <c r="Q80" s="180"/>
      <c r="R80" s="180"/>
      <c r="S80" s="180"/>
      <c r="T80" s="180"/>
      <c r="U80" s="180"/>
    </row>
    <row r="81" spans="1:21" x14ac:dyDescent="0.55000000000000004">
      <c r="A81" s="126"/>
      <c r="B81" s="152" t="s">
        <v>4146</v>
      </c>
      <c r="C81" s="151"/>
      <c r="D81" s="151"/>
      <c r="E81" s="151"/>
      <c r="F81" s="151"/>
      <c r="G81" s="151"/>
      <c r="H81" s="151"/>
      <c r="I81" s="151"/>
      <c r="J81" s="151"/>
      <c r="K81" s="151"/>
      <c r="L81" s="151"/>
      <c r="M81" s="151"/>
      <c r="N81" s="151"/>
      <c r="O81" s="151"/>
      <c r="P81" s="151"/>
      <c r="Q81" s="151"/>
      <c r="R81" s="151"/>
      <c r="S81" s="151"/>
      <c r="T81" s="151"/>
      <c r="U81" s="151"/>
    </row>
    <row r="82" spans="1:21" x14ac:dyDescent="0.55000000000000004">
      <c r="A82" s="126"/>
      <c r="B82" s="153" t="s">
        <v>4147</v>
      </c>
      <c r="C82" s="151"/>
      <c r="D82" s="151"/>
      <c r="E82" s="151"/>
      <c r="F82" s="151"/>
      <c r="G82" s="151"/>
      <c r="H82" s="151"/>
      <c r="I82" s="151"/>
      <c r="J82" s="151"/>
      <c r="K82" s="151"/>
      <c r="L82" s="151"/>
      <c r="M82" s="151"/>
      <c r="N82" s="151"/>
      <c r="O82" s="151"/>
      <c r="P82" s="151"/>
      <c r="Q82" s="151"/>
      <c r="R82" s="151"/>
      <c r="S82" s="151"/>
      <c r="T82" s="151"/>
      <c r="U82" s="151"/>
    </row>
    <row r="83" spans="1:21" x14ac:dyDescent="0.55000000000000004">
      <c r="A83" s="126"/>
      <c r="B83" s="152" t="s">
        <v>4148</v>
      </c>
      <c r="C83" s="151"/>
      <c r="D83" s="151"/>
      <c r="E83" s="151"/>
      <c r="F83" s="151"/>
      <c r="G83" s="151"/>
      <c r="H83" s="151"/>
      <c r="I83" s="151"/>
      <c r="J83" s="151"/>
      <c r="K83" s="151"/>
      <c r="L83" s="151"/>
      <c r="M83" s="151"/>
      <c r="N83" s="151"/>
      <c r="O83" s="151"/>
      <c r="P83" s="151"/>
      <c r="Q83" s="151"/>
      <c r="R83" s="151"/>
      <c r="S83" s="151"/>
      <c r="T83" s="151"/>
      <c r="U83" s="151"/>
    </row>
    <row r="84" spans="1:21" x14ac:dyDescent="0.55000000000000004">
      <c r="A84" s="126"/>
      <c r="B84" s="180" t="s">
        <v>4149</v>
      </c>
      <c r="C84" s="180"/>
      <c r="D84" s="180"/>
      <c r="E84" s="180"/>
      <c r="F84" s="180"/>
      <c r="G84" s="180"/>
      <c r="H84" s="180"/>
      <c r="I84" s="180"/>
      <c r="J84" s="180"/>
      <c r="K84" s="180"/>
      <c r="L84" s="180"/>
      <c r="M84" s="180"/>
      <c r="N84" s="180"/>
      <c r="O84" s="180"/>
      <c r="P84" s="180"/>
      <c r="Q84" s="180"/>
      <c r="R84" s="180"/>
      <c r="S84" s="180"/>
      <c r="T84" s="180"/>
      <c r="U84" s="180"/>
    </row>
    <row r="85" spans="1:21" x14ac:dyDescent="0.55000000000000004">
      <c r="A85" s="126"/>
      <c r="B85" s="126"/>
      <c r="C85" s="126"/>
      <c r="D85" s="126"/>
      <c r="E85" s="126"/>
      <c r="F85" s="126"/>
      <c r="G85" s="126"/>
      <c r="H85" s="126"/>
      <c r="I85" s="126"/>
      <c r="J85" s="126"/>
      <c r="K85" s="126"/>
      <c r="L85" s="126"/>
      <c r="M85" s="126"/>
      <c r="N85" s="126"/>
      <c r="O85" s="126"/>
      <c r="P85" s="126"/>
      <c r="Q85" s="126"/>
      <c r="R85" s="126"/>
      <c r="S85" s="126"/>
      <c r="T85" s="126"/>
      <c r="U85" s="126"/>
    </row>
    <row r="86" spans="1:21" ht="15.6" x14ac:dyDescent="0.6">
      <c r="A86" s="157">
        <v>12</v>
      </c>
      <c r="B86" s="143" t="str">
        <f>VLOOKUP(A86,$A$4:$T$17,2,FALSE)</f>
        <v>Why can’t I sort data within the spreadsheet? How can I navigate within the sheet?</v>
      </c>
      <c r="C86" s="126"/>
      <c r="D86" s="126"/>
      <c r="E86" s="126"/>
      <c r="F86" s="126"/>
      <c r="G86" s="126"/>
      <c r="H86" s="126"/>
      <c r="I86" s="126"/>
      <c r="J86" s="126"/>
      <c r="K86" s="126"/>
      <c r="L86" s="126"/>
      <c r="M86" s="126"/>
      <c r="N86" s="126"/>
      <c r="O86" s="126"/>
      <c r="P86" s="126"/>
      <c r="Q86" s="126"/>
      <c r="R86" s="126"/>
      <c r="S86" s="126"/>
      <c r="T86" s="126"/>
      <c r="U86" s="126"/>
    </row>
    <row r="87" spans="1:21" x14ac:dyDescent="0.55000000000000004">
      <c r="A87" s="126"/>
      <c r="B87" s="126"/>
      <c r="C87" s="126"/>
      <c r="D87" s="126"/>
      <c r="E87" s="126"/>
      <c r="F87" s="126"/>
      <c r="G87" s="126"/>
      <c r="H87" s="126"/>
      <c r="I87" s="126"/>
      <c r="J87" s="126"/>
      <c r="K87" s="126"/>
      <c r="L87" s="126"/>
      <c r="M87" s="126"/>
      <c r="N87" s="126"/>
      <c r="O87" s="126"/>
      <c r="P87" s="126"/>
      <c r="Q87" s="126"/>
      <c r="R87" s="126"/>
      <c r="S87" s="126"/>
      <c r="T87" s="126"/>
      <c r="U87" s="126"/>
    </row>
    <row r="88" spans="1:21" ht="48.6" customHeight="1" x14ac:dyDescent="0.55000000000000004">
      <c r="A88" s="126"/>
      <c r="B88" s="180" t="s">
        <v>4150</v>
      </c>
      <c r="C88" s="181"/>
      <c r="D88" s="181"/>
      <c r="E88" s="181"/>
      <c r="F88" s="181"/>
      <c r="G88" s="181"/>
      <c r="H88" s="181"/>
      <c r="I88" s="181"/>
      <c r="J88" s="181"/>
      <c r="K88" s="181"/>
      <c r="L88" s="181"/>
      <c r="M88" s="181"/>
      <c r="N88" s="181"/>
      <c r="O88" s="181"/>
      <c r="P88" s="181"/>
      <c r="Q88" s="181"/>
      <c r="R88" s="181"/>
      <c r="S88" s="181"/>
      <c r="T88" s="181"/>
      <c r="U88" s="181"/>
    </row>
    <row r="89" spans="1:21" x14ac:dyDescent="0.55000000000000004">
      <c r="A89" s="126"/>
      <c r="B89" s="150"/>
      <c r="C89" s="151"/>
      <c r="D89" s="151"/>
      <c r="E89" s="151"/>
      <c r="F89" s="151"/>
      <c r="G89" s="151"/>
      <c r="H89" s="151"/>
      <c r="I89" s="151"/>
      <c r="J89" s="151"/>
      <c r="K89" s="151"/>
      <c r="L89" s="151"/>
      <c r="M89" s="151"/>
      <c r="N89" s="151"/>
      <c r="O89" s="151"/>
      <c r="P89" s="151"/>
      <c r="Q89" s="151"/>
      <c r="R89" s="151"/>
      <c r="S89" s="151"/>
      <c r="T89" s="151"/>
      <c r="U89" s="151"/>
    </row>
    <row r="90" spans="1:21" ht="15.6" x14ac:dyDescent="0.6">
      <c r="A90" s="157">
        <v>13</v>
      </c>
      <c r="B90" s="143" t="str">
        <f>VLOOKUP(A90,$A$4:$T$17,2,FALSE)</f>
        <v>What types of natural resource projects are eligible for water quality credit?</v>
      </c>
      <c r="C90" s="126"/>
      <c r="D90" s="126"/>
      <c r="E90" s="126"/>
      <c r="F90" s="126"/>
      <c r="G90" s="126"/>
      <c r="H90" s="126"/>
      <c r="I90" s="126"/>
      <c r="J90" s="126"/>
      <c r="K90" s="126"/>
      <c r="L90" s="126"/>
      <c r="M90" s="126"/>
      <c r="N90" s="126"/>
      <c r="O90" s="126"/>
      <c r="P90" s="126"/>
      <c r="Q90" s="126"/>
      <c r="R90" s="126"/>
      <c r="S90" s="126"/>
      <c r="T90" s="126"/>
      <c r="U90" s="126"/>
    </row>
    <row r="91" spans="1:21" x14ac:dyDescent="0.55000000000000004">
      <c r="A91" s="126"/>
      <c r="B91" s="126"/>
      <c r="C91" s="126"/>
      <c r="D91" s="126"/>
      <c r="E91" s="126"/>
      <c r="F91" s="126"/>
      <c r="G91" s="126"/>
      <c r="H91" s="126"/>
      <c r="I91" s="126"/>
      <c r="J91" s="126"/>
      <c r="K91" s="126"/>
      <c r="L91" s="126"/>
      <c r="M91" s="126"/>
      <c r="N91" s="126"/>
      <c r="O91" s="126"/>
      <c r="P91" s="126"/>
      <c r="Q91" s="126"/>
      <c r="R91" s="126"/>
      <c r="S91" s="126"/>
      <c r="T91" s="126"/>
      <c r="U91" s="126"/>
    </row>
    <row r="92" spans="1:21" ht="36" customHeight="1" x14ac:dyDescent="0.55000000000000004">
      <c r="A92" s="126"/>
      <c r="B92" s="180" t="s">
        <v>4151</v>
      </c>
      <c r="C92" s="181"/>
      <c r="D92" s="181"/>
      <c r="E92" s="181"/>
      <c r="F92" s="181"/>
      <c r="G92" s="181"/>
      <c r="H92" s="181"/>
      <c r="I92" s="181"/>
      <c r="J92" s="181"/>
      <c r="K92" s="181"/>
      <c r="L92" s="181"/>
      <c r="M92" s="181"/>
      <c r="N92" s="181"/>
      <c r="O92" s="181"/>
      <c r="P92" s="181"/>
      <c r="Q92" s="181"/>
      <c r="R92" s="181"/>
      <c r="S92" s="181"/>
      <c r="T92" s="181"/>
      <c r="U92" s="181"/>
    </row>
    <row r="93" spans="1:21" x14ac:dyDescent="0.55000000000000004">
      <c r="A93" s="126"/>
      <c r="B93" s="126"/>
      <c r="C93" s="126"/>
      <c r="D93" s="126"/>
      <c r="E93" s="126"/>
      <c r="F93" s="126"/>
      <c r="G93" s="126"/>
      <c r="H93" s="126"/>
      <c r="I93" s="126"/>
      <c r="J93" s="126"/>
      <c r="K93" s="126"/>
      <c r="L93" s="126"/>
      <c r="M93" s="126"/>
      <c r="N93" s="126"/>
      <c r="O93" s="126"/>
      <c r="P93" s="126"/>
      <c r="Q93" s="126"/>
      <c r="R93" s="126"/>
      <c r="S93" s="126"/>
      <c r="T93" s="126"/>
      <c r="U93" s="126"/>
    </row>
    <row r="94" spans="1:21" ht="15.6" x14ac:dyDescent="0.6">
      <c r="A94" s="157">
        <v>14</v>
      </c>
      <c r="B94" s="143" t="str">
        <f>VLOOKUP(A94,$A$4:$T$17,2,FALSE)</f>
        <v>How will upcoming changes to crediting protocols for stream restoration affect my planned projects?</v>
      </c>
      <c r="C94" s="126"/>
      <c r="D94" s="126"/>
      <c r="E94" s="126"/>
      <c r="F94" s="126"/>
      <c r="G94" s="126"/>
      <c r="H94" s="126"/>
      <c r="I94" s="126"/>
      <c r="J94" s="126"/>
      <c r="K94" s="126"/>
      <c r="L94" s="126"/>
      <c r="M94" s="126"/>
      <c r="N94" s="126"/>
      <c r="O94" s="126"/>
      <c r="P94" s="126"/>
      <c r="Q94" s="126"/>
      <c r="R94" s="126"/>
      <c r="S94" s="126"/>
      <c r="T94" s="126"/>
      <c r="U94" s="126"/>
    </row>
    <row r="95" spans="1:21" x14ac:dyDescent="0.55000000000000004">
      <c r="A95" s="126"/>
      <c r="B95" s="126"/>
      <c r="C95" s="126"/>
      <c r="D95" s="126"/>
      <c r="E95" s="126"/>
      <c r="F95" s="126"/>
      <c r="G95" s="126"/>
      <c r="H95" s="126"/>
      <c r="I95" s="126"/>
      <c r="J95" s="126"/>
      <c r="K95" s="126"/>
      <c r="L95" s="126"/>
      <c r="M95" s="126"/>
      <c r="N95" s="126"/>
      <c r="O95" s="126"/>
      <c r="P95" s="126"/>
      <c r="Q95" s="126"/>
      <c r="R95" s="126"/>
      <c r="S95" s="126"/>
      <c r="T95" s="126"/>
      <c r="U95" s="126"/>
    </row>
    <row r="96" spans="1:21" ht="79.150000000000006" customHeight="1" x14ac:dyDescent="0.55000000000000004">
      <c r="A96" s="126"/>
      <c r="B96" s="180" t="s">
        <v>4184</v>
      </c>
      <c r="C96" s="181"/>
      <c r="D96" s="181"/>
      <c r="E96" s="181"/>
      <c r="F96" s="181"/>
      <c r="G96" s="181"/>
      <c r="H96" s="181"/>
      <c r="I96" s="181"/>
      <c r="J96" s="181"/>
      <c r="K96" s="181"/>
      <c r="L96" s="181"/>
      <c r="M96" s="181"/>
      <c r="N96" s="181"/>
      <c r="O96" s="181"/>
      <c r="P96" s="181"/>
      <c r="Q96" s="181"/>
      <c r="R96" s="181"/>
      <c r="S96" s="181"/>
      <c r="T96" s="181"/>
      <c r="U96" s="181"/>
    </row>
    <row r="97" spans="1:21" x14ac:dyDescent="0.55000000000000004">
      <c r="A97" s="126"/>
      <c r="B97" s="116" t="s">
        <v>4152</v>
      </c>
      <c r="C97" s="126"/>
      <c r="D97" s="126"/>
      <c r="E97" s="126"/>
      <c r="F97" s="126"/>
      <c r="G97" s="126"/>
      <c r="H97" s="126"/>
      <c r="I97" s="126"/>
      <c r="J97" s="126"/>
      <c r="K97" s="126"/>
      <c r="L97" s="126"/>
      <c r="M97" s="126"/>
      <c r="N97" s="126"/>
      <c r="O97" s="126"/>
      <c r="P97" s="126"/>
      <c r="Q97" s="126"/>
      <c r="R97" s="126"/>
      <c r="S97" s="126"/>
      <c r="T97" s="126"/>
      <c r="U97" s="126"/>
    </row>
    <row r="98" spans="1:21" ht="27.75" customHeight="1" x14ac:dyDescent="0.55000000000000004">
      <c r="B98" s="180" t="s">
        <v>4176</v>
      </c>
      <c r="C98" s="180"/>
      <c r="D98" s="180"/>
      <c r="E98" s="180"/>
      <c r="F98" s="180"/>
      <c r="G98" s="180"/>
      <c r="H98" s="180"/>
      <c r="I98" s="180"/>
      <c r="J98" s="180"/>
      <c r="K98" s="180"/>
      <c r="L98" s="180"/>
      <c r="M98" s="180"/>
      <c r="N98" s="180"/>
      <c r="O98" s="180"/>
      <c r="P98" s="180"/>
      <c r="Q98" s="180"/>
      <c r="R98" s="180"/>
      <c r="S98" s="180"/>
      <c r="T98" s="180"/>
      <c r="U98" s="180"/>
    </row>
  </sheetData>
  <sheetProtection sheet="1" objects="1" scenarios="1"/>
  <mergeCells count="17">
    <mergeCell ref="B5:T5"/>
    <mergeCell ref="B56:U56"/>
    <mergeCell ref="B42:T43"/>
    <mergeCell ref="B24:T24"/>
    <mergeCell ref="B25:T25"/>
    <mergeCell ref="B21:T21"/>
    <mergeCell ref="B38:T38"/>
    <mergeCell ref="B66:U66"/>
    <mergeCell ref="B70:U70"/>
    <mergeCell ref="B74:U74"/>
    <mergeCell ref="B78:U78"/>
    <mergeCell ref="B80:U80"/>
    <mergeCell ref="B98:U98"/>
    <mergeCell ref="B84:U84"/>
    <mergeCell ref="B88:U88"/>
    <mergeCell ref="B92:U92"/>
    <mergeCell ref="B96:U96"/>
  </mergeCells>
  <hyperlinks>
    <hyperlink ref="C44" r:id="rId1" xr:uid="{DFB4361D-8118-4E1D-9187-147DF0894181}"/>
    <hyperlink ref="B4" location="FAQs!A19" display="I don't have design information for my planned BMPs. What should I enter?" xr:uid="{08CE1819-9559-4282-B13F-2F554E5436C8}"/>
    <hyperlink ref="B5:T5" location="FAQs!A28" display="Why do some BMPs have the Impervious Area Treated (Column O) [Planned sheet] or (Column R) [Historical sheet] and Runoff Treated (Acre-Feet) (Column P) [Planned sheet] or (Column S) [Historical sheet] outlined in red as required fields?" xr:uid="{6C148D94-4CF5-4665-BBDA-678635DE2E7F}"/>
    <hyperlink ref="B6" location="FAQs!A36" display="I don't know the Runoff Treated (Acre-Feet) for my BMPs. What should I enter?" xr:uid="{3BB61A85-7E07-4542-9A46-8AA05FAB816C}"/>
    <hyperlink ref="B7" location="FAQs!A40" display="I need more information about the different BMP types. Where can I go?" xr:uid="{4F244F12-9130-4E81-A611-B5848BCB98D9}"/>
    <hyperlink ref="B8" location="FAQs!A46" display="What are BMP enhancements, conversions, and restorations?" xr:uid="{D6198381-6950-4228-AA83-FD7A3E21C923}"/>
    <hyperlink ref="B9" location="FAQs!A53" display="How do I report a BMP retrofit?" xr:uid="{11C12EA7-7A59-492C-8F1F-00218D2C5363}"/>
    <hyperlink ref="B10" location="FAQs!A58" display="How are inspection and maintenance requirements calculated by the spreadsheet? " xr:uid="{BB57D106-899F-4B04-B623-F7BDC1E9734E}"/>
    <hyperlink ref="B97" r:id="rId2" xr:uid="{89441390-A014-4423-8007-5CF8314CCDBF}"/>
    <hyperlink ref="B79" r:id="rId3" xr:uid="{8887FCDF-5015-47DD-8630-36AAC1046BFA}"/>
    <hyperlink ref="B81" r:id="rId4" xr:uid="{9A82D0AC-0562-47EB-AE5D-819883A4FB06}"/>
    <hyperlink ref="B83" r:id="rId5" xr:uid="{6FC4CD0B-90DE-4C1B-9B69-2089E2F25119}"/>
    <hyperlink ref="B11" location="FAQs!A64" display="How do I report BMPs that are in series/part of a treatment train?" xr:uid="{8D2A4453-BA0D-4B4D-B72E-4A9C89E7EB0D}"/>
    <hyperlink ref="B12" location="FAQs!A68" display="Should I report BMPs installed to meet development standards/requirements for new and redevelopment sites?" xr:uid="{E5CD16B1-6D5A-4803-9862-B5D3A99F4123}"/>
    <hyperlink ref="B13" location="FAQs!A72" display="How do I report street sweeping under a Street Cleaning Practice number?" xr:uid="{AE67831B-9183-4F36-8A3F-C2C597380AE5}"/>
    <hyperlink ref="B14" location="FAQs!A76" display="What do I do if a BMP I am reporting is not in the CAST cost profiles?" xr:uid="{437F8DE7-6B3B-4472-828A-03EBCB2466BA}"/>
    <hyperlink ref="B15" location="FAQs!A86" display="Why can’t I sort data within the spreadsheet? How can I navigate within the sheet?" xr:uid="{FEBBD44D-AD6A-4D3D-9B57-7F2E4C731AAB}"/>
    <hyperlink ref="B16" location="FAQs!A90" display="What types of natural resource projects are eligible for water quality credit?" xr:uid="{4D9A4ACE-3214-4D91-8A7E-F32B2EBBE4E8}"/>
    <hyperlink ref="B17" location="FAQs!A94" display="How will upcoming changes to crediting protocols for stream restoration affect my planned projects?" xr:uid="{9B37EF39-C319-4EA6-89E3-4CC4DEC70CF2}"/>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6" tint="0.39997558519241921"/>
    <pageSetUpPr fitToPage="1"/>
  </sheetPr>
  <dimension ref="A1:AQ302"/>
  <sheetViews>
    <sheetView topLeftCell="F1" zoomScaleNormal="100" workbookViewId="0">
      <selection activeCell="AP11" sqref="AP11"/>
    </sheetView>
  </sheetViews>
  <sheetFormatPr defaultColWidth="9.15625" defaultRowHeight="15" customHeight="1" x14ac:dyDescent="0.55000000000000004"/>
  <cols>
    <col min="1" max="1" width="10.578125" style="66" hidden="1" customWidth="1"/>
    <col min="2" max="2" width="11" style="66" hidden="1" customWidth="1"/>
    <col min="3" max="3" width="12.41796875" style="89" hidden="1" customWidth="1"/>
    <col min="4" max="4" width="19.68359375" style="66" hidden="1" customWidth="1"/>
    <col min="5" max="5" width="12.26171875" style="66" hidden="1" customWidth="1"/>
    <col min="6" max="6" width="20.68359375" style="66" bestFit="1" customWidth="1"/>
    <col min="7" max="7" width="14.41796875" style="66" bestFit="1" customWidth="1"/>
    <col min="8" max="8" width="13.15625" style="66" customWidth="1"/>
    <col min="9" max="9" width="15.68359375" style="66" bestFit="1" customWidth="1"/>
    <col min="10" max="10" width="49.578125" style="66" customWidth="1"/>
    <col min="11" max="11" width="32.41796875" style="66" hidden="1" customWidth="1"/>
    <col min="12" max="12" width="33.68359375" style="66" customWidth="1"/>
    <col min="13" max="13" width="20.83984375" style="66" customWidth="1"/>
    <col min="14" max="14" width="13.578125" style="66" bestFit="1" customWidth="1"/>
    <col min="15" max="15" width="26.26171875" style="66" bestFit="1" customWidth="1"/>
    <col min="16" max="16" width="27.578125" style="66" bestFit="1" customWidth="1"/>
    <col min="17" max="17" width="96.578125" style="66" customWidth="1"/>
    <col min="18" max="18" width="12.26171875" hidden="1" customWidth="1"/>
    <col min="19" max="19" width="15.15625" style="66" bestFit="1" customWidth="1"/>
    <col min="20" max="20" width="10.578125" style="66" bestFit="1" customWidth="1"/>
    <col min="21" max="21" width="12.15625" style="66" bestFit="1" customWidth="1"/>
    <col min="22" max="22" width="11.578125" style="66" bestFit="1" customWidth="1"/>
    <col min="23" max="23" width="58.15625" style="66" customWidth="1"/>
    <col min="24" max="24" width="19" style="66" bestFit="1" customWidth="1"/>
    <col min="25" max="25" width="11.83984375" style="89" hidden="1" customWidth="1"/>
    <col min="26" max="26" width="9.68359375" style="66" hidden="1" customWidth="1"/>
    <col min="27" max="27" width="17.26171875" style="66" hidden="1" customWidth="1"/>
    <col min="28" max="28" width="10.15625" style="64" hidden="1" customWidth="1"/>
    <col min="29" max="29" width="9.68359375" style="66" hidden="1" customWidth="1"/>
    <col min="30" max="30" width="18.68359375" style="66" hidden="1" customWidth="1"/>
    <col min="31" max="31" width="10.15625" style="66" hidden="1" customWidth="1"/>
    <col min="32" max="32" width="9.68359375" style="66" hidden="1" customWidth="1"/>
    <col min="33" max="33" width="18.68359375" style="66" hidden="1" customWidth="1"/>
    <col min="34" max="34" width="10.15625" style="66" hidden="1" customWidth="1"/>
    <col min="35" max="35" width="9.68359375" style="66" hidden="1" customWidth="1"/>
    <col min="36" max="36" width="18.68359375" style="66" hidden="1" customWidth="1"/>
    <col min="37" max="37" width="10.15625" style="66" hidden="1" customWidth="1"/>
    <col min="38" max="38" width="9.68359375" style="66" hidden="1" customWidth="1"/>
    <col min="39" max="39" width="18.68359375" style="66" hidden="1" customWidth="1"/>
    <col min="40" max="40" width="10.15625" style="66" hidden="1" customWidth="1"/>
    <col min="41" max="41" width="9.68359375" style="66" hidden="1" customWidth="1"/>
    <col min="42" max="42" width="11.41796875" style="126" customWidth="1"/>
    <col min="43" max="43" width="87.26171875" style="66" customWidth="1"/>
    <col min="44" max="44" width="37" style="66" customWidth="1"/>
    <col min="45" max="16384" width="9.15625" style="66"/>
  </cols>
  <sheetData>
    <row r="1" spans="1:43" s="65" customFormat="1" ht="48" customHeight="1" x14ac:dyDescent="0.55000000000000004">
      <c r="A1" s="52" t="s">
        <v>82</v>
      </c>
      <c r="B1" s="53" t="s">
        <v>83</v>
      </c>
      <c r="C1" s="53" t="s">
        <v>84</v>
      </c>
      <c r="D1" s="53" t="s">
        <v>85</v>
      </c>
      <c r="E1" s="53" t="s">
        <v>86</v>
      </c>
      <c r="F1" s="119" t="s">
        <v>87</v>
      </c>
      <c r="G1" s="120" t="s">
        <v>88</v>
      </c>
      <c r="H1" s="121" t="s">
        <v>89</v>
      </c>
      <c r="I1" s="122" t="s">
        <v>90</v>
      </c>
      <c r="J1" s="123" t="s">
        <v>91</v>
      </c>
      <c r="K1" s="36" t="s">
        <v>92</v>
      </c>
      <c r="L1" s="124" t="s">
        <v>93</v>
      </c>
      <c r="M1" s="36" t="s">
        <v>94</v>
      </c>
      <c r="N1" s="120" t="s">
        <v>95</v>
      </c>
      <c r="O1" s="42" t="s">
        <v>96</v>
      </c>
      <c r="P1" s="42" t="s">
        <v>97</v>
      </c>
      <c r="Q1" s="42" t="s">
        <v>98</v>
      </c>
      <c r="R1" s="36" t="s">
        <v>99</v>
      </c>
      <c r="S1" s="42" t="s">
        <v>100</v>
      </c>
      <c r="T1" s="42" t="s">
        <v>101</v>
      </c>
      <c r="U1" s="42" t="s">
        <v>102</v>
      </c>
      <c r="V1" s="42" t="s">
        <v>103</v>
      </c>
      <c r="W1" s="120" t="s">
        <v>104</v>
      </c>
      <c r="X1" s="120" t="s">
        <v>105</v>
      </c>
      <c r="Y1" s="120" t="s">
        <v>106</v>
      </c>
      <c r="Z1" s="36" t="s">
        <v>107</v>
      </c>
      <c r="AA1" s="59" t="s">
        <v>108</v>
      </c>
      <c r="AB1" s="60" t="s">
        <v>109</v>
      </c>
      <c r="AC1" s="59" t="s">
        <v>110</v>
      </c>
      <c r="AD1" s="60" t="s">
        <v>111</v>
      </c>
      <c r="AE1" s="61" t="s">
        <v>112</v>
      </c>
      <c r="AF1" s="60" t="s">
        <v>113</v>
      </c>
      <c r="AG1" s="60" t="s">
        <v>114</v>
      </c>
      <c r="AH1" s="61" t="s">
        <v>115</v>
      </c>
      <c r="AI1" s="60" t="s">
        <v>116</v>
      </c>
      <c r="AJ1" s="60" t="s">
        <v>117</v>
      </c>
      <c r="AK1" s="61" t="s">
        <v>118</v>
      </c>
      <c r="AL1" s="60" t="s">
        <v>119</v>
      </c>
      <c r="AM1" s="62" t="s">
        <v>120</v>
      </c>
      <c r="AN1" s="61" t="s">
        <v>121</v>
      </c>
      <c r="AO1" s="62" t="s">
        <v>122</v>
      </c>
      <c r="AP1" s="62" t="s">
        <v>4166</v>
      </c>
      <c r="AQ1" s="63" t="s">
        <v>123</v>
      </c>
    </row>
    <row r="2" spans="1:43" ht="15" customHeight="1" x14ac:dyDescent="0.55000000000000004">
      <c r="C2" s="126"/>
      <c r="D2" s="126"/>
      <c r="E2" s="126"/>
      <c r="F2" s="136"/>
      <c r="G2" s="148"/>
      <c r="H2" s="133"/>
      <c r="I2" s="134"/>
      <c r="J2" s="148"/>
      <c r="K2" s="148"/>
      <c r="L2" s="148"/>
      <c r="M2" s="148" t="str">
        <f>'Planned and Progress BMPs'!_Units</f>
        <v/>
      </c>
      <c r="N2" s="148"/>
      <c r="O2" s="148"/>
      <c r="P2" s="148"/>
      <c r="Q2" s="147"/>
      <c r="R2" s="148"/>
      <c r="S2" s="148"/>
      <c r="T2" s="148"/>
      <c r="U2" s="148"/>
      <c r="V2" s="148"/>
      <c r="W2" s="148"/>
      <c r="X2" s="148"/>
      <c r="Y2" s="148"/>
      <c r="Z2" s="137" t="str">
        <f>IF(ISBLANK(T_Historical10[[#This Row],[BMP Status]]), "", "DoD")</f>
        <v/>
      </c>
      <c r="AA2" s="134"/>
      <c r="AB2" s="148"/>
      <c r="AC2" s="134"/>
      <c r="AD2" s="134"/>
      <c r="AE2" s="148"/>
      <c r="AF2" s="134"/>
      <c r="AG2" s="134"/>
      <c r="AH2" s="148"/>
      <c r="AI2" s="134"/>
      <c r="AJ2" s="134"/>
      <c r="AK2" s="148"/>
      <c r="AL2" s="134"/>
      <c r="AM2" s="134"/>
      <c r="AN2" s="148"/>
      <c r="AO2" s="134"/>
      <c r="AP2" s="134"/>
      <c r="AQ2" s="148"/>
    </row>
    <row r="3" spans="1:43" ht="15" customHeight="1" x14ac:dyDescent="0.55000000000000004">
      <c r="C3" s="126"/>
      <c r="D3" s="126"/>
      <c r="E3" s="126"/>
      <c r="F3" s="136"/>
      <c r="G3" s="160"/>
      <c r="H3" s="133"/>
      <c r="I3" s="134"/>
      <c r="J3" s="160"/>
      <c r="K3" s="160"/>
      <c r="L3" s="160"/>
      <c r="M3" s="160" t="str">
        <f>'Planned and Progress BMPs'!_Units</f>
        <v/>
      </c>
      <c r="N3" s="160"/>
      <c r="O3" s="160"/>
      <c r="P3" s="160"/>
      <c r="Q3" s="159"/>
      <c r="R3" s="160"/>
      <c r="S3" s="160"/>
      <c r="T3" s="160"/>
      <c r="U3" s="160"/>
      <c r="V3" s="160"/>
      <c r="W3" s="160"/>
      <c r="X3" s="160"/>
      <c r="Y3" s="160"/>
      <c r="Z3" s="137" t="str">
        <f>IF(ISBLANK(T_Historical10[[#This Row],[BMP Status]]), "", "DoD")</f>
        <v/>
      </c>
      <c r="AA3" s="134"/>
      <c r="AB3" s="160"/>
      <c r="AC3" s="134"/>
      <c r="AD3" s="134"/>
      <c r="AE3" s="160"/>
      <c r="AF3" s="134"/>
      <c r="AG3" s="134"/>
      <c r="AH3" s="160"/>
      <c r="AI3" s="134"/>
      <c r="AJ3" s="134"/>
      <c r="AK3" s="160"/>
      <c r="AL3" s="134"/>
      <c r="AM3" s="134"/>
      <c r="AN3" s="160"/>
      <c r="AO3" s="134"/>
      <c r="AP3" s="134"/>
      <c r="AQ3" s="160"/>
    </row>
    <row r="4" spans="1:43" ht="15" customHeight="1" x14ac:dyDescent="0.55000000000000004">
      <c r="C4" s="126"/>
      <c r="D4" s="126"/>
      <c r="E4" s="126"/>
      <c r="F4" s="136"/>
      <c r="G4" s="160"/>
      <c r="H4" s="133"/>
      <c r="I4" s="134"/>
      <c r="J4" s="160"/>
      <c r="K4" s="160"/>
      <c r="L4" s="160"/>
      <c r="M4" s="160" t="str">
        <f>'Planned and Progress BMPs'!_Units</f>
        <v/>
      </c>
      <c r="N4" s="160"/>
      <c r="O4" s="160"/>
      <c r="P4" s="160"/>
      <c r="Q4" s="159"/>
      <c r="R4" s="160"/>
      <c r="S4" s="160"/>
      <c r="T4" s="160"/>
      <c r="U4" s="160"/>
      <c r="V4" s="160"/>
      <c r="W4" s="160"/>
      <c r="X4" s="160"/>
      <c r="Y4" s="160"/>
      <c r="Z4" s="137" t="str">
        <f>IF(ISBLANK(T_Historical10[[#This Row],[BMP Status]]), "", "DoD")</f>
        <v/>
      </c>
      <c r="AA4" s="134"/>
      <c r="AB4" s="160"/>
      <c r="AC4" s="134"/>
      <c r="AD4" s="134"/>
      <c r="AE4" s="160"/>
      <c r="AF4" s="134"/>
      <c r="AG4" s="134"/>
      <c r="AH4" s="160"/>
      <c r="AI4" s="134"/>
      <c r="AJ4" s="134"/>
      <c r="AK4" s="160"/>
      <c r="AL4" s="134"/>
      <c r="AM4" s="134"/>
      <c r="AN4" s="160"/>
      <c r="AO4" s="134"/>
      <c r="AP4" s="134"/>
      <c r="AQ4" s="160"/>
    </row>
    <row r="5" spans="1:43" ht="15" customHeight="1" x14ac:dyDescent="0.55000000000000004">
      <c r="C5" s="126"/>
      <c r="D5" s="126"/>
      <c r="E5" s="126"/>
      <c r="F5" s="136"/>
      <c r="G5" s="160"/>
      <c r="H5" s="133"/>
      <c r="I5" s="134"/>
      <c r="J5" s="160"/>
      <c r="K5" s="160"/>
      <c r="L5" s="160"/>
      <c r="M5" s="160" t="str">
        <f>'Planned and Progress BMPs'!_Units</f>
        <v/>
      </c>
      <c r="N5" s="160"/>
      <c r="O5" s="160"/>
      <c r="P5" s="160"/>
      <c r="Q5" s="159"/>
      <c r="R5" s="160"/>
      <c r="S5" s="160"/>
      <c r="T5" s="160"/>
      <c r="U5" s="160"/>
      <c r="V5" s="160"/>
      <c r="W5" s="160"/>
      <c r="X5" s="160"/>
      <c r="Y5" s="160"/>
      <c r="Z5" s="137" t="str">
        <f>IF(ISBLANK(T_Historical10[[#This Row],[BMP Status]]), "", "DoD")</f>
        <v/>
      </c>
      <c r="AA5" s="134"/>
      <c r="AB5" s="160"/>
      <c r="AC5" s="134"/>
      <c r="AD5" s="134"/>
      <c r="AE5" s="160"/>
      <c r="AF5" s="134"/>
      <c r="AG5" s="134"/>
      <c r="AH5" s="160"/>
      <c r="AI5" s="134"/>
      <c r="AJ5" s="134"/>
      <c r="AK5" s="160"/>
      <c r="AL5" s="134"/>
      <c r="AM5" s="134"/>
      <c r="AN5" s="160"/>
      <c r="AO5" s="134"/>
      <c r="AP5" s="134"/>
      <c r="AQ5" s="160"/>
    </row>
    <row r="6" spans="1:43" ht="15" customHeight="1" x14ac:dyDescent="0.55000000000000004">
      <c r="C6" s="126"/>
      <c r="D6" s="126"/>
      <c r="E6" s="126"/>
      <c r="F6" s="136"/>
      <c r="G6" s="160"/>
      <c r="H6" s="133"/>
      <c r="I6" s="134"/>
      <c r="J6" s="160"/>
      <c r="K6" s="160"/>
      <c r="L6" s="160"/>
      <c r="M6" s="160" t="str">
        <f>'Planned and Progress BMPs'!_Units</f>
        <v/>
      </c>
      <c r="N6" s="160"/>
      <c r="O6" s="160"/>
      <c r="P6" s="160"/>
      <c r="Q6" s="159"/>
      <c r="R6" s="160"/>
      <c r="S6" s="160"/>
      <c r="T6" s="160"/>
      <c r="U6" s="160"/>
      <c r="V6" s="160"/>
      <c r="W6" s="160"/>
      <c r="X6" s="160"/>
      <c r="Y6" s="160"/>
      <c r="Z6" s="137" t="str">
        <f>IF(ISBLANK(T_Historical10[[#This Row],[BMP Status]]), "", "DoD")</f>
        <v/>
      </c>
      <c r="AA6" s="134"/>
      <c r="AB6" s="160"/>
      <c r="AC6" s="134"/>
      <c r="AD6" s="134"/>
      <c r="AE6" s="160"/>
      <c r="AF6" s="134"/>
      <c r="AG6" s="134"/>
      <c r="AH6" s="160"/>
      <c r="AI6" s="134"/>
      <c r="AJ6" s="134"/>
      <c r="AK6" s="160"/>
      <c r="AL6" s="134"/>
      <c r="AM6" s="134"/>
      <c r="AN6" s="160"/>
      <c r="AO6" s="134"/>
      <c r="AP6" s="134"/>
      <c r="AQ6" s="160"/>
    </row>
    <row r="7" spans="1:43" ht="15" customHeight="1" x14ac:dyDescent="0.55000000000000004">
      <c r="C7" s="126"/>
      <c r="D7" s="126"/>
      <c r="E7" s="126"/>
      <c r="F7" s="136"/>
      <c r="G7" s="160"/>
      <c r="H7" s="133"/>
      <c r="I7" s="134"/>
      <c r="J7" s="160"/>
      <c r="K7" s="160"/>
      <c r="L7" s="160"/>
      <c r="M7" s="160" t="str">
        <f>'Planned and Progress BMPs'!_Units</f>
        <v/>
      </c>
      <c r="N7" s="160"/>
      <c r="O7" s="160"/>
      <c r="P7" s="160"/>
      <c r="Q7" s="159"/>
      <c r="R7" s="160"/>
      <c r="S7" s="160"/>
      <c r="T7" s="160"/>
      <c r="U7" s="160"/>
      <c r="V7" s="160"/>
      <c r="W7" s="160"/>
      <c r="X7" s="160"/>
      <c r="Y7" s="160"/>
      <c r="Z7" s="137" t="str">
        <f>IF(ISBLANK(T_Historical10[[#This Row],[BMP Status]]), "", "DoD")</f>
        <v/>
      </c>
      <c r="AA7" s="134"/>
      <c r="AB7" s="160"/>
      <c r="AC7" s="134"/>
      <c r="AD7" s="134"/>
      <c r="AE7" s="160"/>
      <c r="AF7" s="134"/>
      <c r="AG7" s="134"/>
      <c r="AH7" s="160"/>
      <c r="AI7" s="134"/>
      <c r="AJ7" s="134"/>
      <c r="AK7" s="160"/>
      <c r="AL7" s="134"/>
      <c r="AM7" s="134"/>
      <c r="AN7" s="160"/>
      <c r="AO7" s="134"/>
      <c r="AP7" s="134"/>
      <c r="AQ7" s="160"/>
    </row>
    <row r="8" spans="1:43" ht="15" customHeight="1" x14ac:dyDescent="0.55000000000000004">
      <c r="C8" s="126"/>
      <c r="D8" s="126"/>
      <c r="E8" s="126"/>
      <c r="F8" s="136"/>
      <c r="G8" s="160"/>
      <c r="H8" s="133"/>
      <c r="I8" s="134"/>
      <c r="J8" s="160"/>
      <c r="K8" s="160"/>
      <c r="L8" s="160"/>
      <c r="M8" s="160" t="str">
        <f>'Planned and Progress BMPs'!_Units</f>
        <v/>
      </c>
      <c r="N8" s="160"/>
      <c r="O8" s="160"/>
      <c r="P8" s="160"/>
      <c r="Q8" s="159"/>
      <c r="R8" s="160"/>
      <c r="S8" s="160"/>
      <c r="T8" s="160"/>
      <c r="U8" s="160"/>
      <c r="V8" s="160"/>
      <c r="W8" s="160"/>
      <c r="X8" s="160"/>
      <c r="Y8" s="160"/>
      <c r="Z8" s="137" t="str">
        <f>IF(ISBLANK(T_Historical10[[#This Row],[BMP Status]]), "", "DoD")</f>
        <v/>
      </c>
      <c r="AA8" s="134"/>
      <c r="AB8" s="160"/>
      <c r="AC8" s="134"/>
      <c r="AD8" s="134"/>
      <c r="AE8" s="160"/>
      <c r="AF8" s="134"/>
      <c r="AG8" s="134"/>
      <c r="AH8" s="160"/>
      <c r="AI8" s="134"/>
      <c r="AJ8" s="134"/>
      <c r="AK8" s="160"/>
      <c r="AL8" s="134"/>
      <c r="AM8" s="134"/>
      <c r="AN8" s="160"/>
      <c r="AO8" s="134"/>
      <c r="AP8" s="134"/>
      <c r="AQ8" s="160"/>
    </row>
    <row r="9" spans="1:43" ht="15" customHeight="1" x14ac:dyDescent="0.55000000000000004">
      <c r="C9" s="126"/>
      <c r="D9" s="126"/>
      <c r="E9" s="126"/>
      <c r="F9" s="136"/>
      <c r="G9" s="160"/>
      <c r="H9" s="133"/>
      <c r="I9" s="134"/>
      <c r="J9" s="160"/>
      <c r="K9" s="160"/>
      <c r="L9" s="160"/>
      <c r="M9" s="160" t="str">
        <f>'Planned and Progress BMPs'!_Units</f>
        <v/>
      </c>
      <c r="N9" s="160"/>
      <c r="O9" s="160"/>
      <c r="P9" s="160"/>
      <c r="Q9" s="159"/>
      <c r="R9" s="160"/>
      <c r="S9" s="160"/>
      <c r="T9" s="160"/>
      <c r="U9" s="160"/>
      <c r="V9" s="160"/>
      <c r="W9" s="160"/>
      <c r="X9" s="160"/>
      <c r="Y9" s="160"/>
      <c r="Z9" s="137" t="str">
        <f>IF(ISBLANK(T_Historical10[[#This Row],[BMP Status]]), "", "DoD")</f>
        <v/>
      </c>
      <c r="AA9" s="134"/>
      <c r="AB9" s="160"/>
      <c r="AC9" s="134"/>
      <c r="AD9" s="134"/>
      <c r="AE9" s="160"/>
      <c r="AF9" s="134"/>
      <c r="AG9" s="134"/>
      <c r="AH9" s="160"/>
      <c r="AI9" s="134"/>
      <c r="AJ9" s="134"/>
      <c r="AK9" s="160"/>
      <c r="AL9" s="134"/>
      <c r="AM9" s="134"/>
      <c r="AN9" s="160"/>
      <c r="AO9" s="134"/>
      <c r="AP9" s="134"/>
      <c r="AQ9" s="160"/>
    </row>
    <row r="10" spans="1:43" ht="15" customHeight="1" x14ac:dyDescent="0.55000000000000004">
      <c r="C10" s="126"/>
      <c r="D10" s="126"/>
      <c r="E10" s="126"/>
      <c r="F10" s="136"/>
      <c r="G10" s="160"/>
      <c r="H10" s="133"/>
      <c r="I10" s="134"/>
      <c r="J10" s="160"/>
      <c r="K10" s="160"/>
      <c r="L10" s="160"/>
      <c r="M10" s="160" t="str">
        <f>'Planned and Progress BMPs'!_Units</f>
        <v/>
      </c>
      <c r="N10" s="160"/>
      <c r="O10" s="160"/>
      <c r="P10" s="160"/>
      <c r="Q10" s="159"/>
      <c r="R10" s="160"/>
      <c r="S10" s="160"/>
      <c r="T10" s="160"/>
      <c r="U10" s="160"/>
      <c r="V10" s="160"/>
      <c r="W10" s="160"/>
      <c r="X10" s="160"/>
      <c r="Y10" s="160"/>
      <c r="Z10" s="137" t="str">
        <f>IF(ISBLANK(T_Historical10[[#This Row],[BMP Status]]), "", "DoD")</f>
        <v/>
      </c>
      <c r="AA10" s="134"/>
      <c r="AB10" s="160"/>
      <c r="AC10" s="134"/>
      <c r="AD10" s="134"/>
      <c r="AE10" s="160"/>
      <c r="AF10" s="134"/>
      <c r="AG10" s="134"/>
      <c r="AH10" s="160"/>
      <c r="AI10" s="134"/>
      <c r="AJ10" s="134"/>
      <c r="AK10" s="160"/>
      <c r="AL10" s="134"/>
      <c r="AM10" s="134"/>
      <c r="AN10" s="160"/>
      <c r="AO10" s="134"/>
      <c r="AP10" s="134"/>
      <c r="AQ10" s="160"/>
    </row>
    <row r="11" spans="1:43" ht="15" customHeight="1" x14ac:dyDescent="0.55000000000000004">
      <c r="C11" s="126"/>
      <c r="D11" s="126"/>
      <c r="E11" s="126"/>
      <c r="F11" s="136"/>
      <c r="G11" s="160"/>
      <c r="H11" s="133"/>
      <c r="I11" s="134"/>
      <c r="J11" s="160"/>
      <c r="K11" s="160"/>
      <c r="L11" s="160"/>
      <c r="M11" s="160" t="str">
        <f>'Planned and Progress BMPs'!_Units</f>
        <v/>
      </c>
      <c r="N11" s="160"/>
      <c r="O11" s="160"/>
      <c r="P11" s="160"/>
      <c r="Q11" s="159"/>
      <c r="R11" s="160"/>
      <c r="S11" s="160"/>
      <c r="T11" s="160"/>
      <c r="U11" s="160"/>
      <c r="V11" s="160"/>
      <c r="W11" s="160"/>
      <c r="X11" s="160"/>
      <c r="Y11" s="160"/>
      <c r="Z11" s="137" t="str">
        <f>IF(ISBLANK(T_Historical10[[#This Row],[BMP Status]]), "", "DoD")</f>
        <v/>
      </c>
      <c r="AA11" s="134"/>
      <c r="AB11" s="160"/>
      <c r="AC11" s="134"/>
      <c r="AD11" s="134"/>
      <c r="AE11" s="160"/>
      <c r="AF11" s="134"/>
      <c r="AG11" s="134"/>
      <c r="AH11" s="160"/>
      <c r="AI11" s="134"/>
      <c r="AJ11" s="134"/>
      <c r="AK11" s="160"/>
      <c r="AL11" s="134"/>
      <c r="AM11" s="134"/>
      <c r="AN11" s="160"/>
      <c r="AO11" s="134"/>
      <c r="AP11" s="134"/>
      <c r="AQ11" s="160"/>
    </row>
    <row r="12" spans="1:43" ht="15" customHeight="1" x14ac:dyDescent="0.55000000000000004">
      <c r="C12" s="126"/>
      <c r="D12" s="126"/>
      <c r="E12" s="126"/>
      <c r="F12" s="136"/>
      <c r="G12" s="160"/>
      <c r="H12" s="133"/>
      <c r="I12" s="134"/>
      <c r="J12" s="160"/>
      <c r="K12" s="160"/>
      <c r="L12" s="160"/>
      <c r="M12" s="160" t="str">
        <f>'Planned and Progress BMPs'!_Units</f>
        <v/>
      </c>
      <c r="N12" s="160"/>
      <c r="O12" s="160"/>
      <c r="P12" s="160"/>
      <c r="Q12" s="159"/>
      <c r="R12" s="160"/>
      <c r="S12" s="160"/>
      <c r="T12" s="160"/>
      <c r="U12" s="160"/>
      <c r="V12" s="160"/>
      <c r="W12" s="160"/>
      <c r="X12" s="160"/>
      <c r="Y12" s="160"/>
      <c r="Z12" s="137" t="str">
        <f>IF(ISBLANK(T_Historical10[[#This Row],[BMP Status]]), "", "DoD")</f>
        <v/>
      </c>
      <c r="AA12" s="134"/>
      <c r="AB12" s="160"/>
      <c r="AC12" s="134"/>
      <c r="AD12" s="134"/>
      <c r="AE12" s="160"/>
      <c r="AF12" s="134"/>
      <c r="AG12" s="134"/>
      <c r="AH12" s="160"/>
      <c r="AI12" s="134"/>
      <c r="AJ12" s="134"/>
      <c r="AK12" s="160"/>
      <c r="AL12" s="134"/>
      <c r="AM12" s="134"/>
      <c r="AN12" s="160"/>
      <c r="AO12" s="134"/>
      <c r="AP12" s="134"/>
      <c r="AQ12" s="160"/>
    </row>
    <row r="13" spans="1:43" ht="15" customHeight="1" x14ac:dyDescent="0.55000000000000004">
      <c r="C13" s="126"/>
      <c r="D13" s="126"/>
      <c r="E13" s="126"/>
      <c r="F13" s="136"/>
      <c r="G13" s="160"/>
      <c r="H13" s="133"/>
      <c r="I13" s="134"/>
      <c r="J13" s="160"/>
      <c r="K13" s="160"/>
      <c r="L13" s="160"/>
      <c r="M13" s="160" t="str">
        <f>'Planned and Progress BMPs'!_Units</f>
        <v/>
      </c>
      <c r="N13" s="160"/>
      <c r="O13" s="160"/>
      <c r="P13" s="160"/>
      <c r="Q13" s="159"/>
      <c r="R13" s="160"/>
      <c r="S13" s="160"/>
      <c r="T13" s="160"/>
      <c r="U13" s="160"/>
      <c r="V13" s="160"/>
      <c r="W13" s="160"/>
      <c r="X13" s="160"/>
      <c r="Y13" s="160"/>
      <c r="Z13" s="137" t="str">
        <f>IF(ISBLANK(T_Historical10[[#This Row],[BMP Status]]), "", "DoD")</f>
        <v/>
      </c>
      <c r="AA13" s="134"/>
      <c r="AB13" s="160"/>
      <c r="AC13" s="134"/>
      <c r="AD13" s="134"/>
      <c r="AE13" s="160"/>
      <c r="AF13" s="134"/>
      <c r="AG13" s="134"/>
      <c r="AH13" s="160"/>
      <c r="AI13" s="134"/>
      <c r="AJ13" s="134"/>
      <c r="AK13" s="160"/>
      <c r="AL13" s="134"/>
      <c r="AM13" s="134"/>
      <c r="AN13" s="160"/>
      <c r="AO13" s="134"/>
      <c r="AP13" s="134"/>
      <c r="AQ13" s="160"/>
    </row>
    <row r="14" spans="1:43" ht="15" customHeight="1" x14ac:dyDescent="0.55000000000000004">
      <c r="C14" s="126"/>
      <c r="D14" s="126"/>
      <c r="E14" s="126"/>
      <c r="F14" s="136"/>
      <c r="G14" s="160"/>
      <c r="H14" s="133"/>
      <c r="I14" s="134"/>
      <c r="J14" s="160"/>
      <c r="K14" s="160"/>
      <c r="L14" s="160"/>
      <c r="M14" s="160" t="str">
        <f>'Planned and Progress BMPs'!_Units</f>
        <v/>
      </c>
      <c r="N14" s="160"/>
      <c r="O14" s="160"/>
      <c r="P14" s="160"/>
      <c r="Q14" s="159"/>
      <c r="R14" s="160"/>
      <c r="S14" s="160"/>
      <c r="T14" s="160"/>
      <c r="U14" s="160"/>
      <c r="V14" s="160"/>
      <c r="W14" s="160"/>
      <c r="X14" s="160"/>
      <c r="Y14" s="160"/>
      <c r="Z14" s="137" t="str">
        <f>IF(ISBLANK(T_Historical10[[#This Row],[BMP Status]]), "", "DoD")</f>
        <v/>
      </c>
      <c r="AA14" s="134"/>
      <c r="AB14" s="160"/>
      <c r="AC14" s="134"/>
      <c r="AD14" s="134"/>
      <c r="AE14" s="160"/>
      <c r="AF14" s="134"/>
      <c r="AG14" s="134"/>
      <c r="AH14" s="160"/>
      <c r="AI14" s="134"/>
      <c r="AJ14" s="134"/>
      <c r="AK14" s="160"/>
      <c r="AL14" s="134"/>
      <c r="AM14" s="134"/>
      <c r="AN14" s="160"/>
      <c r="AO14" s="134"/>
      <c r="AP14" s="134"/>
      <c r="AQ14" s="160"/>
    </row>
    <row r="15" spans="1:43" ht="15" customHeight="1" x14ac:dyDescent="0.55000000000000004">
      <c r="C15" s="126"/>
      <c r="D15" s="126"/>
      <c r="E15" s="126"/>
      <c r="F15" s="136"/>
      <c r="G15" s="160"/>
      <c r="H15" s="133"/>
      <c r="I15" s="134"/>
      <c r="J15" s="160"/>
      <c r="K15" s="160"/>
      <c r="L15" s="160"/>
      <c r="M15" s="160" t="str">
        <f>'Planned and Progress BMPs'!_Units</f>
        <v/>
      </c>
      <c r="N15" s="160"/>
      <c r="O15" s="160"/>
      <c r="P15" s="160"/>
      <c r="Q15" s="159"/>
      <c r="R15" s="160"/>
      <c r="S15" s="160"/>
      <c r="T15" s="160"/>
      <c r="U15" s="160"/>
      <c r="V15" s="160"/>
      <c r="W15" s="160"/>
      <c r="X15" s="160"/>
      <c r="Y15" s="160"/>
      <c r="Z15" s="137" t="str">
        <f>IF(ISBLANK(T_Historical10[[#This Row],[BMP Status]]), "", "DoD")</f>
        <v/>
      </c>
      <c r="AA15" s="134"/>
      <c r="AB15" s="160"/>
      <c r="AC15" s="134"/>
      <c r="AD15" s="134"/>
      <c r="AE15" s="160"/>
      <c r="AF15" s="134"/>
      <c r="AG15" s="134"/>
      <c r="AH15" s="160"/>
      <c r="AI15" s="134"/>
      <c r="AJ15" s="134"/>
      <c r="AK15" s="160"/>
      <c r="AL15" s="134"/>
      <c r="AM15" s="134"/>
      <c r="AN15" s="160"/>
      <c r="AO15" s="134"/>
      <c r="AP15" s="134"/>
      <c r="AQ15" s="160"/>
    </row>
    <row r="16" spans="1:43" ht="15" customHeight="1" x14ac:dyDescent="0.55000000000000004">
      <c r="C16" s="126"/>
      <c r="D16" s="126"/>
      <c r="E16" s="126"/>
      <c r="F16" s="136"/>
      <c r="G16" s="160"/>
      <c r="H16" s="133"/>
      <c r="I16" s="134"/>
      <c r="J16" s="160"/>
      <c r="K16" s="160"/>
      <c r="L16" s="160"/>
      <c r="M16" s="160" t="str">
        <f>'Planned and Progress BMPs'!_Units</f>
        <v/>
      </c>
      <c r="N16" s="160"/>
      <c r="O16" s="160"/>
      <c r="P16" s="160"/>
      <c r="Q16" s="159"/>
      <c r="R16" s="160"/>
      <c r="S16" s="160"/>
      <c r="T16" s="160"/>
      <c r="U16" s="160"/>
      <c r="V16" s="160"/>
      <c r="W16" s="160"/>
      <c r="X16" s="160"/>
      <c r="Y16" s="160"/>
      <c r="Z16" s="137" t="str">
        <f>IF(ISBLANK(T_Historical10[[#This Row],[BMP Status]]), "", "DoD")</f>
        <v/>
      </c>
      <c r="AA16" s="134"/>
      <c r="AB16" s="160"/>
      <c r="AC16" s="134"/>
      <c r="AD16" s="134"/>
      <c r="AE16" s="160"/>
      <c r="AF16" s="134"/>
      <c r="AG16" s="134"/>
      <c r="AH16" s="160"/>
      <c r="AI16" s="134"/>
      <c r="AJ16" s="134"/>
      <c r="AK16" s="160"/>
      <c r="AL16" s="134"/>
      <c r="AM16" s="134"/>
      <c r="AN16" s="160"/>
      <c r="AO16" s="134"/>
      <c r="AP16" s="134"/>
      <c r="AQ16" s="160"/>
    </row>
    <row r="17" spans="3:43" ht="15" customHeight="1" x14ac:dyDescent="0.55000000000000004">
      <c r="C17" s="126"/>
      <c r="D17" s="126"/>
      <c r="E17" s="126"/>
      <c r="F17" s="136"/>
      <c r="G17" s="160"/>
      <c r="H17" s="133"/>
      <c r="I17" s="134"/>
      <c r="J17" s="160"/>
      <c r="K17" s="160"/>
      <c r="L17" s="160"/>
      <c r="M17" s="160" t="str">
        <f>'Planned and Progress BMPs'!_Units</f>
        <v/>
      </c>
      <c r="N17" s="160"/>
      <c r="O17" s="160"/>
      <c r="P17" s="160"/>
      <c r="Q17" s="159"/>
      <c r="R17" s="160"/>
      <c r="S17" s="160"/>
      <c r="T17" s="160"/>
      <c r="U17" s="160"/>
      <c r="V17" s="160"/>
      <c r="W17" s="160"/>
      <c r="X17" s="160"/>
      <c r="Y17" s="160"/>
      <c r="Z17" s="137" t="str">
        <f>IF(ISBLANK(T_Historical10[[#This Row],[BMP Status]]), "", "DoD")</f>
        <v/>
      </c>
      <c r="AA17" s="134"/>
      <c r="AB17" s="160"/>
      <c r="AC17" s="134"/>
      <c r="AD17" s="134"/>
      <c r="AE17" s="160"/>
      <c r="AF17" s="134"/>
      <c r="AG17" s="134"/>
      <c r="AH17" s="160"/>
      <c r="AI17" s="134"/>
      <c r="AJ17" s="134"/>
      <c r="AK17" s="160"/>
      <c r="AL17" s="134"/>
      <c r="AM17" s="134"/>
      <c r="AN17" s="160"/>
      <c r="AO17" s="134"/>
      <c r="AP17" s="134"/>
      <c r="AQ17" s="160"/>
    </row>
    <row r="18" spans="3:43" ht="15" customHeight="1" x14ac:dyDescent="0.55000000000000004">
      <c r="C18" s="126"/>
      <c r="D18" s="126"/>
      <c r="E18" s="126"/>
      <c r="F18" s="136"/>
      <c r="G18" s="160"/>
      <c r="H18" s="133"/>
      <c r="I18" s="134"/>
      <c r="J18" s="160"/>
      <c r="K18" s="160"/>
      <c r="L18" s="160"/>
      <c r="M18" s="160" t="str">
        <f>'Planned and Progress BMPs'!_Units</f>
        <v/>
      </c>
      <c r="N18" s="160"/>
      <c r="O18" s="160"/>
      <c r="P18" s="160"/>
      <c r="Q18" s="159"/>
      <c r="R18" s="160"/>
      <c r="S18" s="160"/>
      <c r="T18" s="160"/>
      <c r="U18" s="160"/>
      <c r="V18" s="160"/>
      <c r="W18" s="160"/>
      <c r="X18" s="160"/>
      <c r="Y18" s="160"/>
      <c r="Z18" s="137" t="str">
        <f>IF(ISBLANK(T_Historical10[[#This Row],[BMP Status]]), "", "DoD")</f>
        <v/>
      </c>
      <c r="AA18" s="134"/>
      <c r="AB18" s="160"/>
      <c r="AC18" s="134"/>
      <c r="AD18" s="134"/>
      <c r="AE18" s="160"/>
      <c r="AF18" s="134"/>
      <c r="AG18" s="134"/>
      <c r="AH18" s="160"/>
      <c r="AI18" s="134"/>
      <c r="AJ18" s="134"/>
      <c r="AK18" s="160"/>
      <c r="AL18" s="134"/>
      <c r="AM18" s="134"/>
      <c r="AN18" s="160"/>
      <c r="AO18" s="134"/>
      <c r="AP18" s="134"/>
      <c r="AQ18" s="160"/>
    </row>
    <row r="19" spans="3:43" ht="15" customHeight="1" x14ac:dyDescent="0.55000000000000004">
      <c r="C19" s="126"/>
      <c r="D19" s="126"/>
      <c r="E19" s="126"/>
      <c r="F19" s="136"/>
      <c r="G19" s="160"/>
      <c r="H19" s="133"/>
      <c r="I19" s="134"/>
      <c r="J19" s="160"/>
      <c r="K19" s="160"/>
      <c r="L19" s="160"/>
      <c r="M19" s="160" t="str">
        <f>'Planned and Progress BMPs'!_Units</f>
        <v/>
      </c>
      <c r="N19" s="160"/>
      <c r="O19" s="160"/>
      <c r="P19" s="160"/>
      <c r="Q19" s="159"/>
      <c r="R19" s="160"/>
      <c r="S19" s="160"/>
      <c r="T19" s="160"/>
      <c r="U19" s="160"/>
      <c r="V19" s="160"/>
      <c r="W19" s="160"/>
      <c r="X19" s="160"/>
      <c r="Y19" s="160"/>
      <c r="Z19" s="137" t="str">
        <f>IF(ISBLANK(T_Historical10[[#This Row],[BMP Status]]), "", "DoD")</f>
        <v/>
      </c>
      <c r="AA19" s="134"/>
      <c r="AB19" s="160"/>
      <c r="AC19" s="134"/>
      <c r="AD19" s="134"/>
      <c r="AE19" s="160"/>
      <c r="AF19" s="134"/>
      <c r="AG19" s="134"/>
      <c r="AH19" s="160"/>
      <c r="AI19" s="134"/>
      <c r="AJ19" s="134"/>
      <c r="AK19" s="160"/>
      <c r="AL19" s="134"/>
      <c r="AM19" s="134"/>
      <c r="AN19" s="160"/>
      <c r="AO19" s="134"/>
      <c r="AP19" s="134"/>
      <c r="AQ19" s="160"/>
    </row>
    <row r="20" spans="3:43" ht="15" customHeight="1" x14ac:dyDescent="0.55000000000000004">
      <c r="C20" s="126"/>
      <c r="D20" s="126"/>
      <c r="E20" s="126"/>
      <c r="F20" s="136"/>
      <c r="G20" s="160"/>
      <c r="H20" s="133"/>
      <c r="I20" s="134"/>
      <c r="J20" s="160"/>
      <c r="K20" s="160"/>
      <c r="L20" s="160"/>
      <c r="M20" s="160" t="str">
        <f>'Planned and Progress BMPs'!_Units</f>
        <v/>
      </c>
      <c r="N20" s="160"/>
      <c r="O20" s="160"/>
      <c r="P20" s="160"/>
      <c r="Q20" s="159"/>
      <c r="R20" s="160"/>
      <c r="S20" s="160"/>
      <c r="T20" s="160"/>
      <c r="U20" s="160"/>
      <c r="V20" s="160"/>
      <c r="W20" s="160"/>
      <c r="X20" s="160"/>
      <c r="Y20" s="160"/>
      <c r="Z20" s="137" t="str">
        <f>IF(ISBLANK(T_Historical10[[#This Row],[BMP Status]]), "", "DoD")</f>
        <v/>
      </c>
      <c r="AA20" s="134"/>
      <c r="AB20" s="160"/>
      <c r="AC20" s="134"/>
      <c r="AD20" s="134"/>
      <c r="AE20" s="160"/>
      <c r="AF20" s="134"/>
      <c r="AG20" s="134"/>
      <c r="AH20" s="160"/>
      <c r="AI20" s="134"/>
      <c r="AJ20" s="134"/>
      <c r="AK20" s="160"/>
      <c r="AL20" s="134"/>
      <c r="AM20" s="134"/>
      <c r="AN20" s="160"/>
      <c r="AO20" s="134"/>
      <c r="AP20" s="134"/>
      <c r="AQ20" s="160"/>
    </row>
    <row r="21" spans="3:43" ht="15" customHeight="1" x14ac:dyDescent="0.55000000000000004">
      <c r="C21" s="126"/>
      <c r="D21" s="126"/>
      <c r="E21" s="126"/>
      <c r="F21" s="136"/>
      <c r="G21" s="160"/>
      <c r="H21" s="133"/>
      <c r="I21" s="134"/>
      <c r="J21" s="160"/>
      <c r="K21" s="160"/>
      <c r="L21" s="160"/>
      <c r="M21" s="160" t="str">
        <f>'Planned and Progress BMPs'!_Units</f>
        <v/>
      </c>
      <c r="N21" s="160"/>
      <c r="O21" s="160"/>
      <c r="P21" s="160"/>
      <c r="Q21" s="159"/>
      <c r="R21" s="160"/>
      <c r="S21" s="160"/>
      <c r="T21" s="160"/>
      <c r="U21" s="160"/>
      <c r="V21" s="160"/>
      <c r="W21" s="160"/>
      <c r="X21" s="160"/>
      <c r="Y21" s="160"/>
      <c r="Z21" s="137" t="str">
        <f>IF(ISBLANK(T_Historical10[[#This Row],[BMP Status]]), "", "DoD")</f>
        <v/>
      </c>
      <c r="AA21" s="134"/>
      <c r="AB21" s="160"/>
      <c r="AC21" s="134"/>
      <c r="AD21" s="134"/>
      <c r="AE21" s="160"/>
      <c r="AF21" s="134"/>
      <c r="AG21" s="134"/>
      <c r="AH21" s="160"/>
      <c r="AI21" s="134"/>
      <c r="AJ21" s="134"/>
      <c r="AK21" s="160"/>
      <c r="AL21" s="134"/>
      <c r="AM21" s="134"/>
      <c r="AN21" s="160"/>
      <c r="AO21" s="134"/>
      <c r="AP21" s="134"/>
      <c r="AQ21" s="160"/>
    </row>
    <row r="22" spans="3:43" ht="15" customHeight="1" x14ac:dyDescent="0.55000000000000004">
      <c r="C22" s="126"/>
      <c r="D22" s="126"/>
      <c r="E22" s="126"/>
      <c r="F22" s="136"/>
      <c r="G22" s="160"/>
      <c r="H22" s="133"/>
      <c r="I22" s="134"/>
      <c r="J22" s="160"/>
      <c r="K22" s="160"/>
      <c r="L22" s="160"/>
      <c r="M22" s="160" t="str">
        <f>'Planned and Progress BMPs'!_Units</f>
        <v/>
      </c>
      <c r="N22" s="160"/>
      <c r="O22" s="160"/>
      <c r="P22" s="160"/>
      <c r="Q22" s="159"/>
      <c r="R22" s="160"/>
      <c r="S22" s="160"/>
      <c r="T22" s="160"/>
      <c r="U22" s="160"/>
      <c r="V22" s="160"/>
      <c r="W22" s="160"/>
      <c r="X22" s="160"/>
      <c r="Y22" s="160"/>
      <c r="Z22" s="137" t="str">
        <f>IF(ISBLANK(T_Historical10[[#This Row],[BMP Status]]), "", "DoD")</f>
        <v/>
      </c>
      <c r="AA22" s="134"/>
      <c r="AB22" s="160"/>
      <c r="AC22" s="134"/>
      <c r="AD22" s="134"/>
      <c r="AE22" s="160"/>
      <c r="AF22" s="134"/>
      <c r="AG22" s="134"/>
      <c r="AH22" s="160"/>
      <c r="AI22" s="134"/>
      <c r="AJ22" s="134"/>
      <c r="AK22" s="160"/>
      <c r="AL22" s="134"/>
      <c r="AM22" s="134"/>
      <c r="AN22" s="160"/>
      <c r="AO22" s="134"/>
      <c r="AP22" s="134"/>
      <c r="AQ22" s="160"/>
    </row>
    <row r="23" spans="3:43" ht="15" customHeight="1" x14ac:dyDescent="0.55000000000000004">
      <c r="C23" s="126"/>
      <c r="D23" s="126"/>
      <c r="E23" s="126"/>
      <c r="F23" s="136"/>
      <c r="G23" s="160"/>
      <c r="H23" s="133"/>
      <c r="I23" s="134"/>
      <c r="J23" s="160"/>
      <c r="K23" s="160"/>
      <c r="L23" s="160"/>
      <c r="M23" s="160" t="str">
        <f>'Planned and Progress BMPs'!_Units</f>
        <v/>
      </c>
      <c r="N23" s="160"/>
      <c r="O23" s="160"/>
      <c r="P23" s="160"/>
      <c r="Q23" s="159"/>
      <c r="R23" s="160"/>
      <c r="S23" s="160"/>
      <c r="T23" s="160"/>
      <c r="U23" s="160"/>
      <c r="V23" s="160"/>
      <c r="W23" s="160"/>
      <c r="X23" s="160"/>
      <c r="Y23" s="160"/>
      <c r="Z23" s="137" t="str">
        <f>IF(ISBLANK(T_Historical10[[#This Row],[BMP Status]]), "", "DoD")</f>
        <v/>
      </c>
      <c r="AA23" s="134"/>
      <c r="AB23" s="160"/>
      <c r="AC23" s="134"/>
      <c r="AD23" s="134"/>
      <c r="AE23" s="160"/>
      <c r="AF23" s="134"/>
      <c r="AG23" s="134"/>
      <c r="AH23" s="160"/>
      <c r="AI23" s="134"/>
      <c r="AJ23" s="134"/>
      <c r="AK23" s="160"/>
      <c r="AL23" s="134"/>
      <c r="AM23" s="134"/>
      <c r="AN23" s="160"/>
      <c r="AO23" s="134"/>
      <c r="AP23" s="134"/>
      <c r="AQ23" s="160"/>
    </row>
    <row r="24" spans="3:43" ht="15" customHeight="1" x14ac:dyDescent="0.55000000000000004">
      <c r="C24" s="126"/>
      <c r="D24" s="126"/>
      <c r="E24" s="126"/>
      <c r="F24" s="136"/>
      <c r="G24" s="160"/>
      <c r="H24" s="133"/>
      <c r="I24" s="134"/>
      <c r="J24" s="160"/>
      <c r="K24" s="160"/>
      <c r="L24" s="160"/>
      <c r="M24" s="160" t="str">
        <f>'Planned and Progress BMPs'!_Units</f>
        <v/>
      </c>
      <c r="N24" s="160"/>
      <c r="O24" s="160"/>
      <c r="P24" s="160"/>
      <c r="Q24" s="159"/>
      <c r="R24" s="160"/>
      <c r="S24" s="160"/>
      <c r="T24" s="160"/>
      <c r="U24" s="160"/>
      <c r="V24" s="160"/>
      <c r="W24" s="160"/>
      <c r="X24" s="160"/>
      <c r="Y24" s="160"/>
      <c r="Z24" s="137" t="str">
        <f>IF(ISBLANK(T_Historical10[[#This Row],[BMP Status]]), "", "DoD")</f>
        <v/>
      </c>
      <c r="AA24" s="134"/>
      <c r="AB24" s="160"/>
      <c r="AC24" s="134"/>
      <c r="AD24" s="134"/>
      <c r="AE24" s="160"/>
      <c r="AF24" s="134"/>
      <c r="AG24" s="134"/>
      <c r="AH24" s="160"/>
      <c r="AI24" s="134"/>
      <c r="AJ24" s="134"/>
      <c r="AK24" s="160"/>
      <c r="AL24" s="134"/>
      <c r="AM24" s="134"/>
      <c r="AN24" s="160"/>
      <c r="AO24" s="134"/>
      <c r="AP24" s="134"/>
      <c r="AQ24" s="160"/>
    </row>
    <row r="25" spans="3:43" ht="15" customHeight="1" x14ac:dyDescent="0.55000000000000004">
      <c r="C25" s="126"/>
      <c r="D25" s="126"/>
      <c r="E25" s="126"/>
      <c r="F25" s="136"/>
      <c r="G25" s="160"/>
      <c r="H25" s="133"/>
      <c r="I25" s="134"/>
      <c r="J25" s="160"/>
      <c r="K25" s="160"/>
      <c r="L25" s="160"/>
      <c r="M25" s="160" t="str">
        <f>'Planned and Progress BMPs'!_Units</f>
        <v/>
      </c>
      <c r="N25" s="160"/>
      <c r="O25" s="160"/>
      <c r="P25" s="160"/>
      <c r="Q25" s="159"/>
      <c r="R25" s="160"/>
      <c r="S25" s="160"/>
      <c r="T25" s="160"/>
      <c r="U25" s="160"/>
      <c r="V25" s="160"/>
      <c r="W25" s="160"/>
      <c r="X25" s="160"/>
      <c r="Y25" s="160"/>
      <c r="Z25" s="137" t="str">
        <f>IF(ISBLANK(T_Historical10[[#This Row],[BMP Status]]), "", "DoD")</f>
        <v/>
      </c>
      <c r="AA25" s="134"/>
      <c r="AB25" s="160"/>
      <c r="AC25" s="134"/>
      <c r="AD25" s="134"/>
      <c r="AE25" s="160"/>
      <c r="AF25" s="134"/>
      <c r="AG25" s="134"/>
      <c r="AH25" s="160"/>
      <c r="AI25" s="134"/>
      <c r="AJ25" s="134"/>
      <c r="AK25" s="160"/>
      <c r="AL25" s="134"/>
      <c r="AM25" s="134"/>
      <c r="AN25" s="160"/>
      <c r="AO25" s="134"/>
      <c r="AP25" s="134"/>
      <c r="AQ25" s="160"/>
    </row>
    <row r="26" spans="3:43" ht="15" customHeight="1" x14ac:dyDescent="0.55000000000000004">
      <c r="C26" s="126"/>
      <c r="D26" s="126"/>
      <c r="E26" s="126"/>
      <c r="F26" s="136"/>
      <c r="G26" s="160"/>
      <c r="H26" s="133"/>
      <c r="I26" s="134"/>
      <c r="J26" s="160"/>
      <c r="K26" s="160"/>
      <c r="L26" s="160"/>
      <c r="M26" s="160" t="str">
        <f>'Planned and Progress BMPs'!_Units</f>
        <v/>
      </c>
      <c r="N26" s="160"/>
      <c r="O26" s="160"/>
      <c r="P26" s="160"/>
      <c r="Q26" s="159"/>
      <c r="R26" s="160"/>
      <c r="S26" s="160"/>
      <c r="T26" s="160"/>
      <c r="U26" s="160"/>
      <c r="V26" s="160"/>
      <c r="W26" s="160"/>
      <c r="X26" s="160"/>
      <c r="Y26" s="160"/>
      <c r="Z26" s="137" t="str">
        <f>IF(ISBLANK(T_Historical10[[#This Row],[BMP Status]]), "", "DoD")</f>
        <v/>
      </c>
      <c r="AA26" s="134"/>
      <c r="AB26" s="160"/>
      <c r="AC26" s="134"/>
      <c r="AD26" s="134"/>
      <c r="AE26" s="160"/>
      <c r="AF26" s="134"/>
      <c r="AG26" s="134"/>
      <c r="AH26" s="160"/>
      <c r="AI26" s="134"/>
      <c r="AJ26" s="134"/>
      <c r="AK26" s="160"/>
      <c r="AL26" s="134"/>
      <c r="AM26" s="134"/>
      <c r="AN26" s="160"/>
      <c r="AO26" s="134"/>
      <c r="AP26" s="134"/>
      <c r="AQ26" s="160"/>
    </row>
    <row r="27" spans="3:43" ht="15" customHeight="1" x14ac:dyDescent="0.55000000000000004">
      <c r="C27" s="126"/>
      <c r="D27" s="126"/>
      <c r="E27" s="126"/>
      <c r="F27" s="136"/>
      <c r="G27" s="160"/>
      <c r="H27" s="133"/>
      <c r="I27" s="134"/>
      <c r="J27" s="160"/>
      <c r="K27" s="160"/>
      <c r="L27" s="160"/>
      <c r="M27" s="160" t="str">
        <f>'Planned and Progress BMPs'!_Units</f>
        <v/>
      </c>
      <c r="N27" s="160"/>
      <c r="O27" s="160"/>
      <c r="P27" s="160"/>
      <c r="Q27" s="159"/>
      <c r="R27" s="160"/>
      <c r="S27" s="160"/>
      <c r="T27" s="160"/>
      <c r="U27" s="160"/>
      <c r="V27" s="160"/>
      <c r="W27" s="160"/>
      <c r="X27" s="160"/>
      <c r="Y27" s="160"/>
      <c r="Z27" s="137" t="str">
        <f>IF(ISBLANK(T_Historical10[[#This Row],[BMP Status]]), "", "DoD")</f>
        <v/>
      </c>
      <c r="AA27" s="134"/>
      <c r="AB27" s="160"/>
      <c r="AC27" s="134"/>
      <c r="AD27" s="134"/>
      <c r="AE27" s="160"/>
      <c r="AF27" s="134"/>
      <c r="AG27" s="134"/>
      <c r="AH27" s="160"/>
      <c r="AI27" s="134"/>
      <c r="AJ27" s="134"/>
      <c r="AK27" s="160"/>
      <c r="AL27" s="134"/>
      <c r="AM27" s="134"/>
      <c r="AN27" s="160"/>
      <c r="AO27" s="134"/>
      <c r="AP27" s="134"/>
      <c r="AQ27" s="160"/>
    </row>
    <row r="28" spans="3:43" ht="15" customHeight="1" x14ac:dyDescent="0.55000000000000004">
      <c r="C28" s="126"/>
      <c r="D28" s="126"/>
      <c r="E28" s="126"/>
      <c r="F28" s="136"/>
      <c r="G28" s="160"/>
      <c r="H28" s="133"/>
      <c r="I28" s="134"/>
      <c r="J28" s="160"/>
      <c r="K28" s="160"/>
      <c r="L28" s="160"/>
      <c r="M28" s="160" t="str">
        <f>'Planned and Progress BMPs'!_Units</f>
        <v/>
      </c>
      <c r="N28" s="160"/>
      <c r="O28" s="160"/>
      <c r="P28" s="160"/>
      <c r="Q28" s="159"/>
      <c r="R28" s="160"/>
      <c r="S28" s="160"/>
      <c r="T28" s="160"/>
      <c r="U28" s="160"/>
      <c r="V28" s="160"/>
      <c r="W28" s="160"/>
      <c r="X28" s="160"/>
      <c r="Y28" s="160"/>
      <c r="Z28" s="137" t="str">
        <f>IF(ISBLANK(T_Historical10[[#This Row],[BMP Status]]), "", "DoD")</f>
        <v/>
      </c>
      <c r="AA28" s="134"/>
      <c r="AB28" s="160"/>
      <c r="AC28" s="134"/>
      <c r="AD28" s="134"/>
      <c r="AE28" s="160"/>
      <c r="AF28" s="134"/>
      <c r="AG28" s="134"/>
      <c r="AH28" s="160"/>
      <c r="AI28" s="134"/>
      <c r="AJ28" s="134"/>
      <c r="AK28" s="160"/>
      <c r="AL28" s="134"/>
      <c r="AM28" s="134"/>
      <c r="AN28" s="160"/>
      <c r="AO28" s="134"/>
      <c r="AP28" s="134"/>
      <c r="AQ28" s="160"/>
    </row>
    <row r="29" spans="3:43" ht="15" customHeight="1" x14ac:dyDescent="0.55000000000000004">
      <c r="C29" s="126"/>
      <c r="D29" s="126"/>
      <c r="E29" s="126"/>
      <c r="F29" s="136"/>
      <c r="G29" s="160"/>
      <c r="H29" s="133"/>
      <c r="I29" s="134"/>
      <c r="J29" s="160"/>
      <c r="K29" s="160"/>
      <c r="L29" s="160"/>
      <c r="M29" s="160" t="str">
        <f>'Planned and Progress BMPs'!_Units</f>
        <v/>
      </c>
      <c r="N29" s="160"/>
      <c r="O29" s="160"/>
      <c r="P29" s="160"/>
      <c r="Q29" s="159"/>
      <c r="R29" s="160"/>
      <c r="S29" s="160"/>
      <c r="T29" s="160"/>
      <c r="U29" s="160"/>
      <c r="V29" s="160"/>
      <c r="W29" s="160"/>
      <c r="X29" s="160"/>
      <c r="Y29" s="160"/>
      <c r="Z29" s="137" t="str">
        <f>IF(ISBLANK(T_Historical10[[#This Row],[BMP Status]]), "", "DoD")</f>
        <v/>
      </c>
      <c r="AA29" s="134"/>
      <c r="AB29" s="160"/>
      <c r="AC29" s="134"/>
      <c r="AD29" s="134"/>
      <c r="AE29" s="160"/>
      <c r="AF29" s="134"/>
      <c r="AG29" s="134"/>
      <c r="AH29" s="160"/>
      <c r="AI29" s="134"/>
      <c r="AJ29" s="134"/>
      <c r="AK29" s="160"/>
      <c r="AL29" s="134"/>
      <c r="AM29" s="134"/>
      <c r="AN29" s="160"/>
      <c r="AO29" s="134"/>
      <c r="AP29" s="134"/>
      <c r="AQ29" s="160"/>
    </row>
    <row r="30" spans="3:43" ht="15" customHeight="1" x14ac:dyDescent="0.55000000000000004">
      <c r="C30" s="126"/>
      <c r="D30" s="126"/>
      <c r="E30" s="126"/>
      <c r="F30" s="136"/>
      <c r="G30" s="160"/>
      <c r="H30" s="133"/>
      <c r="I30" s="134"/>
      <c r="J30" s="160"/>
      <c r="K30" s="160"/>
      <c r="L30" s="160"/>
      <c r="M30" s="160" t="str">
        <f>'Planned and Progress BMPs'!_Units</f>
        <v/>
      </c>
      <c r="N30" s="160"/>
      <c r="O30" s="160"/>
      <c r="P30" s="160"/>
      <c r="Q30" s="159"/>
      <c r="R30" s="160"/>
      <c r="S30" s="160"/>
      <c r="T30" s="160"/>
      <c r="U30" s="160"/>
      <c r="V30" s="160"/>
      <c r="W30" s="160"/>
      <c r="X30" s="160"/>
      <c r="Y30" s="160"/>
      <c r="Z30" s="137" t="str">
        <f>IF(ISBLANK(T_Historical10[[#This Row],[BMP Status]]), "", "DoD")</f>
        <v/>
      </c>
      <c r="AA30" s="134"/>
      <c r="AB30" s="160"/>
      <c r="AC30" s="134"/>
      <c r="AD30" s="134"/>
      <c r="AE30" s="160"/>
      <c r="AF30" s="134"/>
      <c r="AG30" s="134"/>
      <c r="AH30" s="160"/>
      <c r="AI30" s="134"/>
      <c r="AJ30" s="134"/>
      <c r="AK30" s="160"/>
      <c r="AL30" s="134"/>
      <c r="AM30" s="134"/>
      <c r="AN30" s="160"/>
      <c r="AO30" s="134"/>
      <c r="AP30" s="134"/>
      <c r="AQ30" s="160"/>
    </row>
    <row r="31" spans="3:43" ht="15" customHeight="1" x14ac:dyDescent="0.55000000000000004">
      <c r="C31" s="126"/>
      <c r="D31" s="126"/>
      <c r="E31" s="126"/>
      <c r="F31" s="136"/>
      <c r="G31" s="160"/>
      <c r="H31" s="133"/>
      <c r="I31" s="134"/>
      <c r="J31" s="160"/>
      <c r="K31" s="160"/>
      <c r="L31" s="160"/>
      <c r="M31" s="160" t="str">
        <f>'Planned and Progress BMPs'!_Units</f>
        <v/>
      </c>
      <c r="N31" s="160"/>
      <c r="O31" s="160"/>
      <c r="P31" s="160"/>
      <c r="Q31" s="159"/>
      <c r="R31" s="160"/>
      <c r="S31" s="160"/>
      <c r="T31" s="160"/>
      <c r="U31" s="160"/>
      <c r="V31" s="160"/>
      <c r="W31" s="160"/>
      <c r="X31" s="160"/>
      <c r="Y31" s="160"/>
      <c r="Z31" s="137" t="str">
        <f>IF(ISBLANK(T_Historical10[[#This Row],[BMP Status]]), "", "DoD")</f>
        <v/>
      </c>
      <c r="AA31" s="134"/>
      <c r="AB31" s="160"/>
      <c r="AC31" s="134"/>
      <c r="AD31" s="134"/>
      <c r="AE31" s="160"/>
      <c r="AF31" s="134"/>
      <c r="AG31" s="134"/>
      <c r="AH31" s="160"/>
      <c r="AI31" s="134"/>
      <c r="AJ31" s="134"/>
      <c r="AK31" s="160"/>
      <c r="AL31" s="134"/>
      <c r="AM31" s="134"/>
      <c r="AN31" s="160"/>
      <c r="AO31" s="134"/>
      <c r="AP31" s="134"/>
      <c r="AQ31" s="160"/>
    </row>
    <row r="32" spans="3:43" ht="15" customHeight="1" x14ac:dyDescent="0.55000000000000004">
      <c r="C32" s="126"/>
      <c r="D32" s="126"/>
      <c r="E32" s="126"/>
      <c r="F32" s="136"/>
      <c r="G32" s="160"/>
      <c r="H32" s="133"/>
      <c r="I32" s="134"/>
      <c r="J32" s="160"/>
      <c r="K32" s="160"/>
      <c r="L32" s="160"/>
      <c r="M32" s="160" t="str">
        <f>'Planned and Progress BMPs'!_Units</f>
        <v/>
      </c>
      <c r="N32" s="160"/>
      <c r="O32" s="160"/>
      <c r="P32" s="160"/>
      <c r="Q32" s="159"/>
      <c r="R32" s="160"/>
      <c r="S32" s="160"/>
      <c r="T32" s="160"/>
      <c r="U32" s="160"/>
      <c r="V32" s="160"/>
      <c r="W32" s="160"/>
      <c r="X32" s="160"/>
      <c r="Y32" s="160"/>
      <c r="Z32" s="137" t="str">
        <f>IF(ISBLANK(T_Historical10[[#This Row],[BMP Status]]), "", "DoD")</f>
        <v/>
      </c>
      <c r="AA32" s="134"/>
      <c r="AB32" s="160"/>
      <c r="AC32" s="134"/>
      <c r="AD32" s="134"/>
      <c r="AE32" s="160"/>
      <c r="AF32" s="134"/>
      <c r="AG32" s="134"/>
      <c r="AH32" s="160"/>
      <c r="AI32" s="134"/>
      <c r="AJ32" s="134"/>
      <c r="AK32" s="160"/>
      <c r="AL32" s="134"/>
      <c r="AM32" s="134"/>
      <c r="AN32" s="160"/>
      <c r="AO32" s="134"/>
      <c r="AP32" s="134"/>
      <c r="AQ32" s="160"/>
    </row>
    <row r="33" spans="3:43" ht="15" customHeight="1" x14ac:dyDescent="0.55000000000000004">
      <c r="C33" s="126"/>
      <c r="D33" s="126"/>
      <c r="E33" s="126"/>
      <c r="F33" s="136"/>
      <c r="G33" s="160"/>
      <c r="H33" s="133"/>
      <c r="I33" s="134"/>
      <c r="J33" s="160"/>
      <c r="K33" s="160"/>
      <c r="L33" s="160"/>
      <c r="M33" s="160" t="str">
        <f>'Planned and Progress BMPs'!_Units</f>
        <v/>
      </c>
      <c r="N33" s="160"/>
      <c r="O33" s="160"/>
      <c r="P33" s="160"/>
      <c r="Q33" s="159"/>
      <c r="R33" s="160"/>
      <c r="S33" s="160"/>
      <c r="T33" s="160"/>
      <c r="U33" s="160"/>
      <c r="V33" s="160"/>
      <c r="W33" s="160"/>
      <c r="X33" s="160"/>
      <c r="Y33" s="160"/>
      <c r="Z33" s="137" t="str">
        <f>IF(ISBLANK(T_Historical10[[#This Row],[BMP Status]]), "", "DoD")</f>
        <v/>
      </c>
      <c r="AA33" s="134"/>
      <c r="AB33" s="160"/>
      <c r="AC33" s="134"/>
      <c r="AD33" s="134"/>
      <c r="AE33" s="160"/>
      <c r="AF33" s="134"/>
      <c r="AG33" s="134"/>
      <c r="AH33" s="160"/>
      <c r="AI33" s="134"/>
      <c r="AJ33" s="134"/>
      <c r="AK33" s="160"/>
      <c r="AL33" s="134"/>
      <c r="AM33" s="134"/>
      <c r="AN33" s="160"/>
      <c r="AO33" s="134"/>
      <c r="AP33" s="134"/>
      <c r="AQ33" s="160"/>
    </row>
    <row r="34" spans="3:43" ht="15" customHeight="1" x14ac:dyDescent="0.55000000000000004">
      <c r="C34" s="126"/>
      <c r="D34" s="126"/>
      <c r="E34" s="126"/>
      <c r="F34" s="136"/>
      <c r="G34" s="160"/>
      <c r="H34" s="133"/>
      <c r="I34" s="134"/>
      <c r="J34" s="160"/>
      <c r="K34" s="160"/>
      <c r="L34" s="160"/>
      <c r="M34" s="160" t="str">
        <f>'Planned and Progress BMPs'!_Units</f>
        <v/>
      </c>
      <c r="N34" s="160"/>
      <c r="O34" s="160"/>
      <c r="P34" s="160"/>
      <c r="Q34" s="159"/>
      <c r="R34" s="160"/>
      <c r="S34" s="160"/>
      <c r="T34" s="160"/>
      <c r="U34" s="160"/>
      <c r="V34" s="160"/>
      <c r="W34" s="160"/>
      <c r="X34" s="160"/>
      <c r="Y34" s="160"/>
      <c r="Z34" s="137" t="str">
        <f>IF(ISBLANK(T_Historical10[[#This Row],[BMP Status]]), "", "DoD")</f>
        <v/>
      </c>
      <c r="AA34" s="134"/>
      <c r="AB34" s="160"/>
      <c r="AC34" s="134"/>
      <c r="AD34" s="134"/>
      <c r="AE34" s="160"/>
      <c r="AF34" s="134"/>
      <c r="AG34" s="134"/>
      <c r="AH34" s="160"/>
      <c r="AI34" s="134"/>
      <c r="AJ34" s="134"/>
      <c r="AK34" s="160"/>
      <c r="AL34" s="134"/>
      <c r="AM34" s="134"/>
      <c r="AN34" s="160"/>
      <c r="AO34" s="134"/>
      <c r="AP34" s="134"/>
      <c r="AQ34" s="160"/>
    </row>
    <row r="35" spans="3:43" ht="15" customHeight="1" x14ac:dyDescent="0.55000000000000004">
      <c r="C35" s="126"/>
      <c r="D35" s="126"/>
      <c r="E35" s="126"/>
      <c r="F35" s="136"/>
      <c r="G35" s="160"/>
      <c r="H35" s="133"/>
      <c r="I35" s="134"/>
      <c r="J35" s="160"/>
      <c r="K35" s="160"/>
      <c r="L35" s="160"/>
      <c r="M35" s="160" t="str">
        <f>'Planned and Progress BMPs'!_Units</f>
        <v/>
      </c>
      <c r="N35" s="160"/>
      <c r="O35" s="160"/>
      <c r="P35" s="160"/>
      <c r="Q35" s="159"/>
      <c r="R35" s="160"/>
      <c r="S35" s="160"/>
      <c r="T35" s="160"/>
      <c r="U35" s="160"/>
      <c r="V35" s="160"/>
      <c r="W35" s="160"/>
      <c r="X35" s="160"/>
      <c r="Y35" s="160"/>
      <c r="Z35" s="137" t="str">
        <f>IF(ISBLANK(T_Historical10[[#This Row],[BMP Status]]), "", "DoD")</f>
        <v/>
      </c>
      <c r="AA35" s="134"/>
      <c r="AB35" s="160"/>
      <c r="AC35" s="134"/>
      <c r="AD35" s="134"/>
      <c r="AE35" s="160"/>
      <c r="AF35" s="134"/>
      <c r="AG35" s="134"/>
      <c r="AH35" s="160"/>
      <c r="AI35" s="134"/>
      <c r="AJ35" s="134"/>
      <c r="AK35" s="160"/>
      <c r="AL35" s="134"/>
      <c r="AM35" s="134"/>
      <c r="AN35" s="160"/>
      <c r="AO35" s="134"/>
      <c r="AP35" s="134"/>
      <c r="AQ35" s="160"/>
    </row>
    <row r="36" spans="3:43" ht="15" customHeight="1" x14ac:dyDescent="0.55000000000000004">
      <c r="C36" s="126"/>
      <c r="D36" s="126"/>
      <c r="E36" s="126"/>
      <c r="F36" s="136"/>
      <c r="G36" s="160"/>
      <c r="H36" s="133"/>
      <c r="I36" s="134"/>
      <c r="J36" s="160"/>
      <c r="K36" s="160"/>
      <c r="L36" s="160"/>
      <c r="M36" s="160" t="str">
        <f>'Planned and Progress BMPs'!_Units</f>
        <v/>
      </c>
      <c r="N36" s="160"/>
      <c r="O36" s="160"/>
      <c r="P36" s="160"/>
      <c r="Q36" s="159"/>
      <c r="R36" s="160"/>
      <c r="S36" s="160"/>
      <c r="T36" s="160"/>
      <c r="U36" s="160"/>
      <c r="V36" s="160"/>
      <c r="W36" s="160"/>
      <c r="X36" s="160"/>
      <c r="Y36" s="160"/>
      <c r="Z36" s="137" t="str">
        <f>IF(ISBLANK(T_Historical10[[#This Row],[BMP Status]]), "", "DoD")</f>
        <v/>
      </c>
      <c r="AA36" s="134"/>
      <c r="AB36" s="160"/>
      <c r="AC36" s="134"/>
      <c r="AD36" s="134"/>
      <c r="AE36" s="160"/>
      <c r="AF36" s="134"/>
      <c r="AG36" s="134"/>
      <c r="AH36" s="160"/>
      <c r="AI36" s="134"/>
      <c r="AJ36" s="134"/>
      <c r="AK36" s="160"/>
      <c r="AL36" s="134"/>
      <c r="AM36" s="134"/>
      <c r="AN36" s="160"/>
      <c r="AO36" s="134"/>
      <c r="AP36" s="134"/>
      <c r="AQ36" s="160"/>
    </row>
    <row r="37" spans="3:43" ht="15" customHeight="1" x14ac:dyDescent="0.55000000000000004">
      <c r="C37" s="126"/>
      <c r="D37" s="126"/>
      <c r="E37" s="126"/>
      <c r="F37" s="136"/>
      <c r="G37" s="160"/>
      <c r="H37" s="133"/>
      <c r="I37" s="134"/>
      <c r="J37" s="160"/>
      <c r="K37" s="160"/>
      <c r="L37" s="160"/>
      <c r="M37" s="160" t="str">
        <f>'Planned and Progress BMPs'!_Units</f>
        <v/>
      </c>
      <c r="N37" s="160"/>
      <c r="O37" s="160"/>
      <c r="P37" s="160"/>
      <c r="Q37" s="159"/>
      <c r="R37" s="160"/>
      <c r="S37" s="160"/>
      <c r="T37" s="160"/>
      <c r="U37" s="160"/>
      <c r="V37" s="160"/>
      <c r="W37" s="160"/>
      <c r="X37" s="160"/>
      <c r="Y37" s="160"/>
      <c r="Z37" s="137" t="str">
        <f>IF(ISBLANK(T_Historical10[[#This Row],[BMP Status]]), "", "DoD")</f>
        <v/>
      </c>
      <c r="AA37" s="134"/>
      <c r="AB37" s="160"/>
      <c r="AC37" s="134"/>
      <c r="AD37" s="134"/>
      <c r="AE37" s="160"/>
      <c r="AF37" s="134"/>
      <c r="AG37" s="134"/>
      <c r="AH37" s="160"/>
      <c r="AI37" s="134"/>
      <c r="AJ37" s="134"/>
      <c r="AK37" s="160"/>
      <c r="AL37" s="134"/>
      <c r="AM37" s="134"/>
      <c r="AN37" s="160"/>
      <c r="AO37" s="134"/>
      <c r="AP37" s="134"/>
      <c r="AQ37" s="160"/>
    </row>
    <row r="38" spans="3:43" ht="15" customHeight="1" x14ac:dyDescent="0.55000000000000004">
      <c r="C38" s="126"/>
      <c r="D38" s="126"/>
      <c r="E38" s="126"/>
      <c r="F38" s="136"/>
      <c r="G38" s="160"/>
      <c r="H38" s="133"/>
      <c r="I38" s="134"/>
      <c r="J38" s="160"/>
      <c r="K38" s="160"/>
      <c r="L38" s="160"/>
      <c r="M38" s="160" t="str">
        <f>'Planned and Progress BMPs'!_Units</f>
        <v/>
      </c>
      <c r="N38" s="160"/>
      <c r="O38" s="160"/>
      <c r="P38" s="160"/>
      <c r="Q38" s="159"/>
      <c r="R38" s="160"/>
      <c r="S38" s="160"/>
      <c r="T38" s="160"/>
      <c r="U38" s="160"/>
      <c r="V38" s="160"/>
      <c r="W38" s="160"/>
      <c r="X38" s="160"/>
      <c r="Y38" s="160"/>
      <c r="Z38" s="137" t="str">
        <f>IF(ISBLANK(T_Historical10[[#This Row],[BMP Status]]), "", "DoD")</f>
        <v/>
      </c>
      <c r="AA38" s="134"/>
      <c r="AB38" s="160"/>
      <c r="AC38" s="134"/>
      <c r="AD38" s="134"/>
      <c r="AE38" s="160"/>
      <c r="AF38" s="134"/>
      <c r="AG38" s="134"/>
      <c r="AH38" s="160"/>
      <c r="AI38" s="134"/>
      <c r="AJ38" s="134"/>
      <c r="AK38" s="160"/>
      <c r="AL38" s="134"/>
      <c r="AM38" s="134"/>
      <c r="AN38" s="160"/>
      <c r="AO38" s="134"/>
      <c r="AP38" s="134"/>
      <c r="AQ38" s="160"/>
    </row>
    <row r="39" spans="3:43" ht="15" customHeight="1" x14ac:dyDescent="0.55000000000000004">
      <c r="C39" s="126"/>
      <c r="D39" s="126"/>
      <c r="E39" s="126"/>
      <c r="F39" s="136"/>
      <c r="G39" s="160"/>
      <c r="H39" s="133"/>
      <c r="I39" s="134"/>
      <c r="J39" s="160"/>
      <c r="K39" s="160"/>
      <c r="L39" s="160"/>
      <c r="M39" s="160" t="str">
        <f>'Planned and Progress BMPs'!_Units</f>
        <v/>
      </c>
      <c r="N39" s="160"/>
      <c r="O39" s="160"/>
      <c r="P39" s="160"/>
      <c r="Q39" s="159"/>
      <c r="R39" s="160"/>
      <c r="S39" s="160"/>
      <c r="T39" s="160"/>
      <c r="U39" s="160"/>
      <c r="V39" s="160"/>
      <c r="W39" s="160"/>
      <c r="X39" s="160"/>
      <c r="Y39" s="160"/>
      <c r="Z39" s="137" t="str">
        <f>IF(ISBLANK(T_Historical10[[#This Row],[BMP Status]]), "", "DoD")</f>
        <v/>
      </c>
      <c r="AA39" s="134"/>
      <c r="AB39" s="160"/>
      <c r="AC39" s="134"/>
      <c r="AD39" s="134"/>
      <c r="AE39" s="160"/>
      <c r="AF39" s="134"/>
      <c r="AG39" s="134"/>
      <c r="AH39" s="160"/>
      <c r="AI39" s="134"/>
      <c r="AJ39" s="134"/>
      <c r="AK39" s="160"/>
      <c r="AL39" s="134"/>
      <c r="AM39" s="134"/>
      <c r="AN39" s="160"/>
      <c r="AO39" s="134"/>
      <c r="AP39" s="134"/>
      <c r="AQ39" s="160"/>
    </row>
    <row r="40" spans="3:43" ht="15" customHeight="1" x14ac:dyDescent="0.55000000000000004">
      <c r="C40" s="126"/>
      <c r="D40" s="126"/>
      <c r="E40" s="126"/>
      <c r="F40" s="136"/>
      <c r="G40" s="160"/>
      <c r="H40" s="133"/>
      <c r="I40" s="134"/>
      <c r="J40" s="160"/>
      <c r="K40" s="160"/>
      <c r="L40" s="160"/>
      <c r="M40" s="160" t="str">
        <f>'Planned and Progress BMPs'!_Units</f>
        <v/>
      </c>
      <c r="N40" s="160"/>
      <c r="O40" s="160"/>
      <c r="P40" s="160"/>
      <c r="Q40" s="159"/>
      <c r="R40" s="160"/>
      <c r="S40" s="160"/>
      <c r="T40" s="160"/>
      <c r="U40" s="160"/>
      <c r="V40" s="160"/>
      <c r="W40" s="160"/>
      <c r="X40" s="160"/>
      <c r="Y40" s="160"/>
      <c r="Z40" s="137" t="str">
        <f>IF(ISBLANK(T_Historical10[[#This Row],[BMP Status]]), "", "DoD")</f>
        <v/>
      </c>
      <c r="AA40" s="134"/>
      <c r="AB40" s="160"/>
      <c r="AC40" s="134"/>
      <c r="AD40" s="134"/>
      <c r="AE40" s="160"/>
      <c r="AF40" s="134"/>
      <c r="AG40" s="134"/>
      <c r="AH40" s="160"/>
      <c r="AI40" s="134"/>
      <c r="AJ40" s="134"/>
      <c r="AK40" s="160"/>
      <c r="AL40" s="134"/>
      <c r="AM40" s="134"/>
      <c r="AN40" s="160"/>
      <c r="AO40" s="134"/>
      <c r="AP40" s="134"/>
      <c r="AQ40" s="160"/>
    </row>
    <row r="41" spans="3:43" ht="15" customHeight="1" x14ac:dyDescent="0.55000000000000004">
      <c r="C41" s="126"/>
      <c r="D41" s="126"/>
      <c r="E41" s="126"/>
      <c r="F41" s="136"/>
      <c r="G41" s="160"/>
      <c r="H41" s="133"/>
      <c r="I41" s="134"/>
      <c r="J41" s="160"/>
      <c r="K41" s="160"/>
      <c r="L41" s="160"/>
      <c r="M41" s="160" t="str">
        <f>'Planned and Progress BMPs'!_Units</f>
        <v/>
      </c>
      <c r="N41" s="160"/>
      <c r="O41" s="160"/>
      <c r="P41" s="160"/>
      <c r="Q41" s="159"/>
      <c r="R41" s="160"/>
      <c r="S41" s="160"/>
      <c r="T41" s="160"/>
      <c r="U41" s="160"/>
      <c r="V41" s="160"/>
      <c r="W41" s="160"/>
      <c r="X41" s="160"/>
      <c r="Y41" s="160"/>
      <c r="Z41" s="137" t="str">
        <f>IF(ISBLANK(T_Historical10[[#This Row],[BMP Status]]), "", "DoD")</f>
        <v/>
      </c>
      <c r="AA41" s="134"/>
      <c r="AB41" s="160"/>
      <c r="AC41" s="134"/>
      <c r="AD41" s="134"/>
      <c r="AE41" s="160"/>
      <c r="AF41" s="134"/>
      <c r="AG41" s="134"/>
      <c r="AH41" s="160"/>
      <c r="AI41" s="134"/>
      <c r="AJ41" s="134"/>
      <c r="AK41" s="160"/>
      <c r="AL41" s="134"/>
      <c r="AM41" s="134"/>
      <c r="AN41" s="160"/>
      <c r="AO41" s="134"/>
      <c r="AP41" s="134"/>
      <c r="AQ41" s="160"/>
    </row>
    <row r="42" spans="3:43" ht="15" customHeight="1" x14ac:dyDescent="0.55000000000000004">
      <c r="C42" s="126"/>
      <c r="D42" s="126"/>
      <c r="E42" s="126"/>
      <c r="F42" s="136"/>
      <c r="G42" s="160"/>
      <c r="H42" s="133"/>
      <c r="I42" s="134"/>
      <c r="J42" s="160"/>
      <c r="K42" s="160"/>
      <c r="L42" s="160"/>
      <c r="M42" s="160" t="str">
        <f>'Planned and Progress BMPs'!_Units</f>
        <v/>
      </c>
      <c r="N42" s="160"/>
      <c r="O42" s="160"/>
      <c r="P42" s="160"/>
      <c r="Q42" s="159"/>
      <c r="R42" s="160"/>
      <c r="S42" s="160"/>
      <c r="T42" s="160"/>
      <c r="U42" s="160"/>
      <c r="V42" s="160"/>
      <c r="W42" s="160"/>
      <c r="X42" s="160"/>
      <c r="Y42" s="160"/>
      <c r="Z42" s="137" t="str">
        <f>IF(ISBLANK(T_Historical10[[#This Row],[BMP Status]]), "", "DoD")</f>
        <v/>
      </c>
      <c r="AA42" s="134"/>
      <c r="AB42" s="160"/>
      <c r="AC42" s="134"/>
      <c r="AD42" s="134"/>
      <c r="AE42" s="160"/>
      <c r="AF42" s="134"/>
      <c r="AG42" s="134"/>
      <c r="AH42" s="160"/>
      <c r="AI42" s="134"/>
      <c r="AJ42" s="134"/>
      <c r="AK42" s="160"/>
      <c r="AL42" s="134"/>
      <c r="AM42" s="134"/>
      <c r="AN42" s="160"/>
      <c r="AO42" s="134"/>
      <c r="AP42" s="134"/>
      <c r="AQ42" s="160"/>
    </row>
    <row r="43" spans="3:43" ht="15" customHeight="1" x14ac:dyDescent="0.55000000000000004">
      <c r="C43" s="126"/>
      <c r="D43" s="126"/>
      <c r="E43" s="126"/>
      <c r="F43" s="136"/>
      <c r="G43" s="160"/>
      <c r="H43" s="133"/>
      <c r="I43" s="134"/>
      <c r="J43" s="160"/>
      <c r="K43" s="160"/>
      <c r="L43" s="160"/>
      <c r="M43" s="160" t="str">
        <f>'Planned and Progress BMPs'!_Units</f>
        <v/>
      </c>
      <c r="N43" s="160"/>
      <c r="O43" s="160"/>
      <c r="P43" s="160"/>
      <c r="Q43" s="159"/>
      <c r="R43" s="160"/>
      <c r="S43" s="160"/>
      <c r="T43" s="160"/>
      <c r="U43" s="160"/>
      <c r="V43" s="160"/>
      <c r="W43" s="160"/>
      <c r="X43" s="160"/>
      <c r="Y43" s="160"/>
      <c r="Z43" s="137" t="str">
        <f>IF(ISBLANK(T_Historical10[[#This Row],[BMP Status]]), "", "DoD")</f>
        <v/>
      </c>
      <c r="AA43" s="134"/>
      <c r="AB43" s="160"/>
      <c r="AC43" s="134"/>
      <c r="AD43" s="134"/>
      <c r="AE43" s="160"/>
      <c r="AF43" s="134"/>
      <c r="AG43" s="134"/>
      <c r="AH43" s="160"/>
      <c r="AI43" s="134"/>
      <c r="AJ43" s="134"/>
      <c r="AK43" s="160"/>
      <c r="AL43" s="134"/>
      <c r="AM43" s="134"/>
      <c r="AN43" s="160"/>
      <c r="AO43" s="134"/>
      <c r="AP43" s="134"/>
      <c r="AQ43" s="160"/>
    </row>
    <row r="44" spans="3:43" ht="15" customHeight="1" x14ac:dyDescent="0.55000000000000004">
      <c r="C44" s="126"/>
      <c r="D44" s="126"/>
      <c r="E44" s="126"/>
      <c r="F44" s="136"/>
      <c r="G44" s="160"/>
      <c r="H44" s="133"/>
      <c r="I44" s="134"/>
      <c r="J44" s="160"/>
      <c r="K44" s="160"/>
      <c r="L44" s="160"/>
      <c r="M44" s="160" t="str">
        <f>'Planned and Progress BMPs'!_Units</f>
        <v/>
      </c>
      <c r="N44" s="160"/>
      <c r="O44" s="160"/>
      <c r="P44" s="160"/>
      <c r="Q44" s="159"/>
      <c r="R44" s="160"/>
      <c r="S44" s="160"/>
      <c r="T44" s="160"/>
      <c r="U44" s="160"/>
      <c r="V44" s="160"/>
      <c r="W44" s="160"/>
      <c r="X44" s="160"/>
      <c r="Y44" s="160"/>
      <c r="Z44" s="137" t="str">
        <f>IF(ISBLANK(T_Historical10[[#This Row],[BMP Status]]), "", "DoD")</f>
        <v/>
      </c>
      <c r="AA44" s="134"/>
      <c r="AB44" s="160"/>
      <c r="AC44" s="134"/>
      <c r="AD44" s="134"/>
      <c r="AE44" s="160"/>
      <c r="AF44" s="134"/>
      <c r="AG44" s="134"/>
      <c r="AH44" s="160"/>
      <c r="AI44" s="134"/>
      <c r="AJ44" s="134"/>
      <c r="AK44" s="160"/>
      <c r="AL44" s="134"/>
      <c r="AM44" s="134"/>
      <c r="AN44" s="160"/>
      <c r="AO44" s="134"/>
      <c r="AP44" s="134"/>
      <c r="AQ44" s="160"/>
    </row>
    <row r="45" spans="3:43" ht="15" customHeight="1" x14ac:dyDescent="0.55000000000000004">
      <c r="C45" s="126"/>
      <c r="D45" s="126"/>
      <c r="E45" s="126"/>
      <c r="F45" s="136"/>
      <c r="G45" s="160"/>
      <c r="H45" s="133"/>
      <c r="I45" s="134"/>
      <c r="J45" s="160"/>
      <c r="K45" s="160"/>
      <c r="L45" s="160"/>
      <c r="M45" s="160" t="str">
        <f>'Planned and Progress BMPs'!_Units</f>
        <v/>
      </c>
      <c r="N45" s="160"/>
      <c r="O45" s="160"/>
      <c r="P45" s="160"/>
      <c r="Q45" s="159"/>
      <c r="R45" s="160"/>
      <c r="S45" s="160"/>
      <c r="T45" s="160"/>
      <c r="U45" s="160"/>
      <c r="V45" s="160"/>
      <c r="W45" s="160"/>
      <c r="X45" s="160"/>
      <c r="Y45" s="160"/>
      <c r="Z45" s="137" t="str">
        <f>IF(ISBLANK(T_Historical10[[#This Row],[BMP Status]]), "", "DoD")</f>
        <v/>
      </c>
      <c r="AA45" s="134"/>
      <c r="AB45" s="160"/>
      <c r="AC45" s="134"/>
      <c r="AD45" s="134"/>
      <c r="AE45" s="160"/>
      <c r="AF45" s="134"/>
      <c r="AG45" s="134"/>
      <c r="AH45" s="160"/>
      <c r="AI45" s="134"/>
      <c r="AJ45" s="134"/>
      <c r="AK45" s="160"/>
      <c r="AL45" s="134"/>
      <c r="AM45" s="134"/>
      <c r="AN45" s="160"/>
      <c r="AO45" s="134"/>
      <c r="AP45" s="134"/>
      <c r="AQ45" s="160"/>
    </row>
    <row r="46" spans="3:43" ht="15" customHeight="1" x14ac:dyDescent="0.55000000000000004">
      <c r="C46" s="126"/>
      <c r="D46" s="126"/>
      <c r="E46" s="126"/>
      <c r="F46" s="136"/>
      <c r="G46" s="160"/>
      <c r="H46" s="133"/>
      <c r="I46" s="134"/>
      <c r="J46" s="160"/>
      <c r="K46" s="160"/>
      <c r="L46" s="160"/>
      <c r="M46" s="160" t="str">
        <f>'Planned and Progress BMPs'!_Units</f>
        <v/>
      </c>
      <c r="N46" s="160"/>
      <c r="O46" s="160"/>
      <c r="P46" s="160"/>
      <c r="Q46" s="159"/>
      <c r="R46" s="160"/>
      <c r="S46" s="160"/>
      <c r="T46" s="160"/>
      <c r="U46" s="160"/>
      <c r="V46" s="160"/>
      <c r="W46" s="160"/>
      <c r="X46" s="160"/>
      <c r="Y46" s="160"/>
      <c r="Z46" s="137" t="str">
        <f>IF(ISBLANK(T_Historical10[[#This Row],[BMP Status]]), "", "DoD")</f>
        <v/>
      </c>
      <c r="AA46" s="134"/>
      <c r="AB46" s="160"/>
      <c r="AC46" s="134"/>
      <c r="AD46" s="134"/>
      <c r="AE46" s="160"/>
      <c r="AF46" s="134"/>
      <c r="AG46" s="134"/>
      <c r="AH46" s="160"/>
      <c r="AI46" s="134"/>
      <c r="AJ46" s="134"/>
      <c r="AK46" s="160"/>
      <c r="AL46" s="134"/>
      <c r="AM46" s="134"/>
      <c r="AN46" s="160"/>
      <c r="AO46" s="134"/>
      <c r="AP46" s="134"/>
      <c r="AQ46" s="160"/>
    </row>
    <row r="47" spans="3:43" ht="15" customHeight="1" x14ac:dyDescent="0.55000000000000004">
      <c r="C47" s="126"/>
      <c r="D47" s="126"/>
      <c r="E47" s="126"/>
      <c r="F47" s="136"/>
      <c r="G47" s="160"/>
      <c r="H47" s="133"/>
      <c r="I47" s="134"/>
      <c r="J47" s="160"/>
      <c r="K47" s="160"/>
      <c r="L47" s="160"/>
      <c r="M47" s="160" t="str">
        <f>'Planned and Progress BMPs'!_Units</f>
        <v/>
      </c>
      <c r="N47" s="160"/>
      <c r="O47" s="160"/>
      <c r="P47" s="160"/>
      <c r="Q47" s="159"/>
      <c r="R47" s="160"/>
      <c r="S47" s="160"/>
      <c r="T47" s="160"/>
      <c r="U47" s="160"/>
      <c r="V47" s="160"/>
      <c r="W47" s="160"/>
      <c r="X47" s="160"/>
      <c r="Y47" s="160"/>
      <c r="Z47" s="137" t="str">
        <f>IF(ISBLANK(T_Historical10[[#This Row],[BMP Status]]), "", "DoD")</f>
        <v/>
      </c>
      <c r="AA47" s="134"/>
      <c r="AB47" s="160"/>
      <c r="AC47" s="134"/>
      <c r="AD47" s="134"/>
      <c r="AE47" s="160"/>
      <c r="AF47" s="134"/>
      <c r="AG47" s="134"/>
      <c r="AH47" s="160"/>
      <c r="AI47" s="134"/>
      <c r="AJ47" s="134"/>
      <c r="AK47" s="160"/>
      <c r="AL47" s="134"/>
      <c r="AM47" s="134"/>
      <c r="AN47" s="160"/>
      <c r="AO47" s="134"/>
      <c r="AP47" s="134"/>
      <c r="AQ47" s="160"/>
    </row>
    <row r="48" spans="3:43" ht="15" customHeight="1" x14ac:dyDescent="0.55000000000000004">
      <c r="C48" s="126"/>
      <c r="D48" s="126"/>
      <c r="E48" s="126"/>
      <c r="F48" s="136"/>
      <c r="G48" s="160"/>
      <c r="H48" s="133"/>
      <c r="I48" s="134"/>
      <c r="J48" s="160"/>
      <c r="K48" s="160"/>
      <c r="L48" s="160"/>
      <c r="M48" s="160" t="str">
        <f>'Planned and Progress BMPs'!_Units</f>
        <v/>
      </c>
      <c r="N48" s="160"/>
      <c r="O48" s="160"/>
      <c r="P48" s="160"/>
      <c r="Q48" s="159"/>
      <c r="R48" s="160"/>
      <c r="S48" s="160"/>
      <c r="T48" s="160"/>
      <c r="U48" s="160"/>
      <c r="V48" s="160"/>
      <c r="W48" s="160"/>
      <c r="X48" s="160"/>
      <c r="Y48" s="160"/>
      <c r="Z48" s="137" t="str">
        <f>IF(ISBLANK(T_Historical10[[#This Row],[BMP Status]]), "", "DoD")</f>
        <v/>
      </c>
      <c r="AA48" s="134"/>
      <c r="AB48" s="160"/>
      <c r="AC48" s="134"/>
      <c r="AD48" s="134"/>
      <c r="AE48" s="160"/>
      <c r="AF48" s="134"/>
      <c r="AG48" s="134"/>
      <c r="AH48" s="160"/>
      <c r="AI48" s="134"/>
      <c r="AJ48" s="134"/>
      <c r="AK48" s="160"/>
      <c r="AL48" s="134"/>
      <c r="AM48" s="134"/>
      <c r="AN48" s="160"/>
      <c r="AO48" s="134"/>
      <c r="AP48" s="134"/>
      <c r="AQ48" s="160"/>
    </row>
    <row r="49" spans="3:43" ht="15" customHeight="1" x14ac:dyDescent="0.55000000000000004">
      <c r="C49" s="126"/>
      <c r="D49" s="126"/>
      <c r="E49" s="126"/>
      <c r="F49" s="136"/>
      <c r="G49" s="160"/>
      <c r="H49" s="133"/>
      <c r="I49" s="134"/>
      <c r="J49" s="160"/>
      <c r="K49" s="160"/>
      <c r="L49" s="160"/>
      <c r="M49" s="160" t="str">
        <f>'Planned and Progress BMPs'!_Units</f>
        <v/>
      </c>
      <c r="N49" s="160"/>
      <c r="O49" s="160"/>
      <c r="P49" s="160"/>
      <c r="Q49" s="159"/>
      <c r="R49" s="160"/>
      <c r="S49" s="160"/>
      <c r="T49" s="160"/>
      <c r="U49" s="160"/>
      <c r="V49" s="160"/>
      <c r="W49" s="160"/>
      <c r="X49" s="160"/>
      <c r="Y49" s="160"/>
      <c r="Z49" s="137" t="str">
        <f>IF(ISBLANK(T_Historical10[[#This Row],[BMP Status]]), "", "DoD")</f>
        <v/>
      </c>
      <c r="AA49" s="134"/>
      <c r="AB49" s="160"/>
      <c r="AC49" s="134"/>
      <c r="AD49" s="134"/>
      <c r="AE49" s="160"/>
      <c r="AF49" s="134"/>
      <c r="AG49" s="134"/>
      <c r="AH49" s="160"/>
      <c r="AI49" s="134"/>
      <c r="AJ49" s="134"/>
      <c r="AK49" s="160"/>
      <c r="AL49" s="134"/>
      <c r="AM49" s="134"/>
      <c r="AN49" s="160"/>
      <c r="AO49" s="134"/>
      <c r="AP49" s="134"/>
      <c r="AQ49" s="160"/>
    </row>
    <row r="50" spans="3:43" ht="15" customHeight="1" x14ac:dyDescent="0.55000000000000004">
      <c r="C50" s="126"/>
      <c r="D50" s="126"/>
      <c r="E50" s="126"/>
      <c r="F50" s="136"/>
      <c r="G50" s="160"/>
      <c r="H50" s="133"/>
      <c r="I50" s="134"/>
      <c r="J50" s="160"/>
      <c r="K50" s="160"/>
      <c r="L50" s="160"/>
      <c r="M50" s="160" t="str">
        <f>'Planned and Progress BMPs'!_Units</f>
        <v/>
      </c>
      <c r="N50" s="160"/>
      <c r="O50" s="160"/>
      <c r="P50" s="160"/>
      <c r="Q50" s="159"/>
      <c r="R50" s="160"/>
      <c r="S50" s="160"/>
      <c r="T50" s="160"/>
      <c r="U50" s="160"/>
      <c r="V50" s="160"/>
      <c r="W50" s="160"/>
      <c r="X50" s="160"/>
      <c r="Y50" s="160"/>
      <c r="Z50" s="137" t="str">
        <f>IF(ISBLANK(T_Historical10[[#This Row],[BMP Status]]), "", "DoD")</f>
        <v/>
      </c>
      <c r="AA50" s="134"/>
      <c r="AB50" s="160"/>
      <c r="AC50" s="134"/>
      <c r="AD50" s="134"/>
      <c r="AE50" s="160"/>
      <c r="AF50" s="134"/>
      <c r="AG50" s="134"/>
      <c r="AH50" s="160"/>
      <c r="AI50" s="134"/>
      <c r="AJ50" s="134"/>
      <c r="AK50" s="160"/>
      <c r="AL50" s="134"/>
      <c r="AM50" s="134"/>
      <c r="AN50" s="160"/>
      <c r="AO50" s="134"/>
      <c r="AP50" s="134"/>
      <c r="AQ50" s="160"/>
    </row>
    <row r="51" spans="3:43" ht="15" customHeight="1" x14ac:dyDescent="0.55000000000000004">
      <c r="C51" s="126"/>
      <c r="D51" s="126"/>
      <c r="E51" s="126"/>
      <c r="F51" s="136"/>
      <c r="G51" s="160"/>
      <c r="H51" s="133"/>
      <c r="I51" s="134"/>
      <c r="J51" s="160"/>
      <c r="K51" s="160"/>
      <c r="L51" s="160"/>
      <c r="M51" s="160" t="str">
        <f>'Planned and Progress BMPs'!_Units</f>
        <v/>
      </c>
      <c r="N51" s="160"/>
      <c r="O51" s="160"/>
      <c r="P51" s="160"/>
      <c r="Q51" s="159"/>
      <c r="R51" s="160"/>
      <c r="S51" s="160"/>
      <c r="T51" s="160"/>
      <c r="U51" s="160"/>
      <c r="V51" s="160"/>
      <c r="W51" s="160"/>
      <c r="X51" s="160"/>
      <c r="Y51" s="160"/>
      <c r="Z51" s="137" t="str">
        <f>IF(ISBLANK(T_Historical10[[#This Row],[BMP Status]]), "", "DoD")</f>
        <v/>
      </c>
      <c r="AA51" s="134"/>
      <c r="AB51" s="160"/>
      <c r="AC51" s="134"/>
      <c r="AD51" s="134"/>
      <c r="AE51" s="160"/>
      <c r="AF51" s="134"/>
      <c r="AG51" s="134"/>
      <c r="AH51" s="160"/>
      <c r="AI51" s="134"/>
      <c r="AJ51" s="134"/>
      <c r="AK51" s="160"/>
      <c r="AL51" s="134"/>
      <c r="AM51" s="134"/>
      <c r="AN51" s="160"/>
      <c r="AO51" s="134"/>
      <c r="AP51" s="134"/>
      <c r="AQ51" s="160"/>
    </row>
    <row r="52" spans="3:43" ht="15" customHeight="1" x14ac:dyDescent="0.55000000000000004">
      <c r="C52" s="126"/>
      <c r="D52" s="126"/>
      <c r="E52" s="126"/>
      <c r="F52" s="136"/>
      <c r="G52" s="160"/>
      <c r="H52" s="133"/>
      <c r="I52" s="134"/>
      <c r="J52" s="160"/>
      <c r="K52" s="160"/>
      <c r="L52" s="160"/>
      <c r="M52" s="160" t="str">
        <f>'Planned and Progress BMPs'!_Units</f>
        <v/>
      </c>
      <c r="N52" s="160"/>
      <c r="O52" s="160"/>
      <c r="P52" s="160"/>
      <c r="Q52" s="159"/>
      <c r="R52" s="160"/>
      <c r="S52" s="160"/>
      <c r="T52" s="160"/>
      <c r="U52" s="160"/>
      <c r="V52" s="160"/>
      <c r="W52" s="160"/>
      <c r="X52" s="160"/>
      <c r="Y52" s="160"/>
      <c r="Z52" s="137" t="str">
        <f>IF(ISBLANK(T_Historical10[[#This Row],[BMP Status]]), "", "DoD")</f>
        <v/>
      </c>
      <c r="AA52" s="134"/>
      <c r="AB52" s="160"/>
      <c r="AC52" s="134"/>
      <c r="AD52" s="134"/>
      <c r="AE52" s="160"/>
      <c r="AF52" s="134"/>
      <c r="AG52" s="134"/>
      <c r="AH52" s="160"/>
      <c r="AI52" s="134"/>
      <c r="AJ52" s="134"/>
      <c r="AK52" s="160"/>
      <c r="AL52" s="134"/>
      <c r="AM52" s="134"/>
      <c r="AN52" s="160"/>
      <c r="AO52" s="134"/>
      <c r="AP52" s="134"/>
      <c r="AQ52" s="160"/>
    </row>
    <row r="53" spans="3:43" ht="15" customHeight="1" x14ac:dyDescent="0.55000000000000004">
      <c r="C53" s="126"/>
      <c r="D53" s="126"/>
      <c r="E53" s="126"/>
      <c r="F53" s="136"/>
      <c r="G53" s="160"/>
      <c r="H53" s="133"/>
      <c r="I53" s="134"/>
      <c r="J53" s="160"/>
      <c r="K53" s="160"/>
      <c r="L53" s="160"/>
      <c r="M53" s="160" t="str">
        <f>'Planned and Progress BMPs'!_Units</f>
        <v/>
      </c>
      <c r="N53" s="160"/>
      <c r="O53" s="160"/>
      <c r="P53" s="160"/>
      <c r="Q53" s="159"/>
      <c r="R53" s="160"/>
      <c r="S53" s="160"/>
      <c r="T53" s="160"/>
      <c r="U53" s="160"/>
      <c r="V53" s="160"/>
      <c r="W53" s="160"/>
      <c r="X53" s="160"/>
      <c r="Y53" s="160"/>
      <c r="Z53" s="137" t="str">
        <f>IF(ISBLANK(T_Historical10[[#This Row],[BMP Status]]), "", "DoD")</f>
        <v/>
      </c>
      <c r="AA53" s="134"/>
      <c r="AB53" s="160"/>
      <c r="AC53" s="134"/>
      <c r="AD53" s="134"/>
      <c r="AE53" s="160"/>
      <c r="AF53" s="134"/>
      <c r="AG53" s="134"/>
      <c r="AH53" s="160"/>
      <c r="AI53" s="134"/>
      <c r="AJ53" s="134"/>
      <c r="AK53" s="160"/>
      <c r="AL53" s="134"/>
      <c r="AM53" s="134"/>
      <c r="AN53" s="160"/>
      <c r="AO53" s="134"/>
      <c r="AP53" s="134"/>
      <c r="AQ53" s="160"/>
    </row>
    <row r="54" spans="3:43" ht="15" customHeight="1" x14ac:dyDescent="0.55000000000000004">
      <c r="C54" s="126"/>
      <c r="D54" s="126"/>
      <c r="E54" s="126"/>
      <c r="F54" s="136"/>
      <c r="G54" s="160"/>
      <c r="H54" s="133"/>
      <c r="I54" s="134"/>
      <c r="J54" s="160"/>
      <c r="K54" s="160"/>
      <c r="L54" s="160"/>
      <c r="M54" s="160" t="str">
        <f>'Planned and Progress BMPs'!_Units</f>
        <v/>
      </c>
      <c r="N54" s="160"/>
      <c r="O54" s="160"/>
      <c r="P54" s="160"/>
      <c r="Q54" s="159"/>
      <c r="R54" s="160"/>
      <c r="S54" s="160"/>
      <c r="T54" s="160"/>
      <c r="U54" s="160"/>
      <c r="V54" s="160"/>
      <c r="W54" s="160"/>
      <c r="X54" s="160"/>
      <c r="Y54" s="160"/>
      <c r="Z54" s="137" t="str">
        <f>IF(ISBLANK(T_Historical10[[#This Row],[BMP Status]]), "", "DoD")</f>
        <v/>
      </c>
      <c r="AA54" s="134"/>
      <c r="AB54" s="160"/>
      <c r="AC54" s="134"/>
      <c r="AD54" s="134"/>
      <c r="AE54" s="160"/>
      <c r="AF54" s="134"/>
      <c r="AG54" s="134"/>
      <c r="AH54" s="160"/>
      <c r="AI54" s="134"/>
      <c r="AJ54" s="134"/>
      <c r="AK54" s="160"/>
      <c r="AL54" s="134"/>
      <c r="AM54" s="134"/>
      <c r="AN54" s="160"/>
      <c r="AO54" s="134"/>
      <c r="AP54" s="134"/>
      <c r="AQ54" s="160"/>
    </row>
    <row r="55" spans="3:43" ht="15" customHeight="1" x14ac:dyDescent="0.55000000000000004">
      <c r="C55" s="126"/>
      <c r="D55" s="126"/>
      <c r="E55" s="126"/>
      <c r="F55" s="136"/>
      <c r="G55" s="160"/>
      <c r="H55" s="133"/>
      <c r="I55" s="134"/>
      <c r="J55" s="160"/>
      <c r="K55" s="160"/>
      <c r="L55" s="160"/>
      <c r="M55" s="160" t="str">
        <f>'Planned and Progress BMPs'!_Units</f>
        <v/>
      </c>
      <c r="N55" s="160"/>
      <c r="O55" s="160"/>
      <c r="P55" s="160"/>
      <c r="Q55" s="159"/>
      <c r="R55" s="160"/>
      <c r="S55" s="160"/>
      <c r="T55" s="160"/>
      <c r="U55" s="160"/>
      <c r="V55" s="160"/>
      <c r="W55" s="160"/>
      <c r="X55" s="160"/>
      <c r="Y55" s="160"/>
      <c r="Z55" s="137" t="str">
        <f>IF(ISBLANK(T_Historical10[[#This Row],[BMP Status]]), "", "DoD")</f>
        <v/>
      </c>
      <c r="AA55" s="134"/>
      <c r="AB55" s="160"/>
      <c r="AC55" s="134"/>
      <c r="AD55" s="134"/>
      <c r="AE55" s="160"/>
      <c r="AF55" s="134"/>
      <c r="AG55" s="134"/>
      <c r="AH55" s="160"/>
      <c r="AI55" s="134"/>
      <c r="AJ55" s="134"/>
      <c r="AK55" s="160"/>
      <c r="AL55" s="134"/>
      <c r="AM55" s="134"/>
      <c r="AN55" s="160"/>
      <c r="AO55" s="134"/>
      <c r="AP55" s="134"/>
      <c r="AQ55" s="160"/>
    </row>
    <row r="56" spans="3:43" ht="15" customHeight="1" x14ac:dyDescent="0.55000000000000004">
      <c r="C56" s="126"/>
      <c r="D56" s="126"/>
      <c r="E56" s="126"/>
      <c r="F56" s="136"/>
      <c r="G56" s="160"/>
      <c r="H56" s="133"/>
      <c r="I56" s="134"/>
      <c r="J56" s="160"/>
      <c r="K56" s="160"/>
      <c r="L56" s="160"/>
      <c r="M56" s="160" t="str">
        <f>'Planned and Progress BMPs'!_Units</f>
        <v/>
      </c>
      <c r="N56" s="160"/>
      <c r="O56" s="160"/>
      <c r="P56" s="160"/>
      <c r="Q56" s="159"/>
      <c r="R56" s="160"/>
      <c r="S56" s="160"/>
      <c r="T56" s="160"/>
      <c r="U56" s="160"/>
      <c r="V56" s="160"/>
      <c r="W56" s="160"/>
      <c r="X56" s="160"/>
      <c r="Y56" s="160"/>
      <c r="Z56" s="137" t="str">
        <f>IF(ISBLANK(T_Historical10[[#This Row],[BMP Status]]), "", "DoD")</f>
        <v/>
      </c>
      <c r="AA56" s="134"/>
      <c r="AB56" s="160"/>
      <c r="AC56" s="134"/>
      <c r="AD56" s="134"/>
      <c r="AE56" s="160"/>
      <c r="AF56" s="134"/>
      <c r="AG56" s="134"/>
      <c r="AH56" s="160"/>
      <c r="AI56" s="134"/>
      <c r="AJ56" s="134"/>
      <c r="AK56" s="160"/>
      <c r="AL56" s="134"/>
      <c r="AM56" s="134"/>
      <c r="AN56" s="160"/>
      <c r="AO56" s="134"/>
      <c r="AP56" s="134"/>
      <c r="AQ56" s="160"/>
    </row>
    <row r="57" spans="3:43" ht="15" customHeight="1" x14ac:dyDescent="0.55000000000000004">
      <c r="C57" s="126"/>
      <c r="D57" s="126"/>
      <c r="E57" s="126"/>
      <c r="F57" s="136"/>
      <c r="G57" s="160"/>
      <c r="H57" s="133"/>
      <c r="I57" s="134"/>
      <c r="J57" s="160"/>
      <c r="K57" s="160"/>
      <c r="L57" s="160"/>
      <c r="M57" s="160" t="str">
        <f>'Planned and Progress BMPs'!_Units</f>
        <v/>
      </c>
      <c r="N57" s="160"/>
      <c r="O57" s="160"/>
      <c r="P57" s="160"/>
      <c r="Q57" s="159"/>
      <c r="R57" s="160"/>
      <c r="S57" s="160"/>
      <c r="T57" s="160"/>
      <c r="U57" s="160"/>
      <c r="V57" s="160"/>
      <c r="W57" s="160"/>
      <c r="X57" s="160"/>
      <c r="Y57" s="160"/>
      <c r="Z57" s="137" t="str">
        <f>IF(ISBLANK(T_Historical10[[#This Row],[BMP Status]]), "", "DoD")</f>
        <v/>
      </c>
      <c r="AA57" s="134"/>
      <c r="AB57" s="160"/>
      <c r="AC57" s="134"/>
      <c r="AD57" s="134"/>
      <c r="AE57" s="160"/>
      <c r="AF57" s="134"/>
      <c r="AG57" s="134"/>
      <c r="AH57" s="160"/>
      <c r="AI57" s="134"/>
      <c r="AJ57" s="134"/>
      <c r="AK57" s="160"/>
      <c r="AL57" s="134"/>
      <c r="AM57" s="134"/>
      <c r="AN57" s="160"/>
      <c r="AO57" s="134"/>
      <c r="AP57" s="134"/>
      <c r="AQ57" s="160"/>
    </row>
    <row r="58" spans="3:43" ht="15" customHeight="1" x14ac:dyDescent="0.55000000000000004">
      <c r="C58" s="126"/>
      <c r="D58" s="126"/>
      <c r="E58" s="126"/>
      <c r="F58" s="136"/>
      <c r="G58" s="160"/>
      <c r="H58" s="133"/>
      <c r="I58" s="134"/>
      <c r="J58" s="160"/>
      <c r="K58" s="160"/>
      <c r="L58" s="160"/>
      <c r="M58" s="160" t="str">
        <f>'Planned and Progress BMPs'!_Units</f>
        <v/>
      </c>
      <c r="N58" s="160"/>
      <c r="O58" s="160"/>
      <c r="P58" s="160"/>
      <c r="Q58" s="159"/>
      <c r="R58" s="160"/>
      <c r="S58" s="160"/>
      <c r="T58" s="160"/>
      <c r="U58" s="160"/>
      <c r="V58" s="160"/>
      <c r="W58" s="160"/>
      <c r="X58" s="160"/>
      <c r="Y58" s="160"/>
      <c r="Z58" s="137" t="str">
        <f>IF(ISBLANK(T_Historical10[[#This Row],[BMP Status]]), "", "DoD")</f>
        <v/>
      </c>
      <c r="AA58" s="134"/>
      <c r="AB58" s="160"/>
      <c r="AC58" s="134"/>
      <c r="AD58" s="134"/>
      <c r="AE58" s="160"/>
      <c r="AF58" s="134"/>
      <c r="AG58" s="134"/>
      <c r="AH58" s="160"/>
      <c r="AI58" s="134"/>
      <c r="AJ58" s="134"/>
      <c r="AK58" s="160"/>
      <c r="AL58" s="134"/>
      <c r="AM58" s="134"/>
      <c r="AN58" s="160"/>
      <c r="AO58" s="134"/>
      <c r="AP58" s="134"/>
      <c r="AQ58" s="160"/>
    </row>
    <row r="59" spans="3:43" ht="15" customHeight="1" x14ac:dyDescent="0.55000000000000004">
      <c r="C59" s="126"/>
      <c r="D59" s="126"/>
      <c r="E59" s="126"/>
      <c r="F59" s="136"/>
      <c r="G59" s="160"/>
      <c r="H59" s="133"/>
      <c r="I59" s="134"/>
      <c r="J59" s="160"/>
      <c r="K59" s="160"/>
      <c r="L59" s="160"/>
      <c r="M59" s="160" t="str">
        <f>'Planned and Progress BMPs'!_Units</f>
        <v/>
      </c>
      <c r="N59" s="160"/>
      <c r="O59" s="160"/>
      <c r="P59" s="160"/>
      <c r="Q59" s="159"/>
      <c r="R59" s="160"/>
      <c r="S59" s="160"/>
      <c r="T59" s="160"/>
      <c r="U59" s="160"/>
      <c r="V59" s="160"/>
      <c r="W59" s="160"/>
      <c r="X59" s="160"/>
      <c r="Y59" s="160"/>
      <c r="Z59" s="137" t="str">
        <f>IF(ISBLANK(T_Historical10[[#This Row],[BMP Status]]), "", "DoD")</f>
        <v/>
      </c>
      <c r="AA59" s="134"/>
      <c r="AB59" s="160"/>
      <c r="AC59" s="134"/>
      <c r="AD59" s="134"/>
      <c r="AE59" s="160"/>
      <c r="AF59" s="134"/>
      <c r="AG59" s="134"/>
      <c r="AH59" s="160"/>
      <c r="AI59" s="134"/>
      <c r="AJ59" s="134"/>
      <c r="AK59" s="160"/>
      <c r="AL59" s="134"/>
      <c r="AM59" s="134"/>
      <c r="AN59" s="160"/>
      <c r="AO59" s="134"/>
      <c r="AP59" s="134"/>
      <c r="AQ59" s="160"/>
    </row>
    <row r="60" spans="3:43" ht="15" customHeight="1" x14ac:dyDescent="0.55000000000000004">
      <c r="C60" s="126"/>
      <c r="D60" s="126"/>
      <c r="E60" s="126"/>
      <c r="F60" s="136"/>
      <c r="G60" s="160"/>
      <c r="H60" s="133"/>
      <c r="I60" s="134"/>
      <c r="J60" s="160"/>
      <c r="K60" s="160"/>
      <c r="L60" s="160"/>
      <c r="M60" s="160" t="str">
        <f>'Planned and Progress BMPs'!_Units</f>
        <v/>
      </c>
      <c r="N60" s="160"/>
      <c r="O60" s="160"/>
      <c r="P60" s="160"/>
      <c r="Q60" s="159"/>
      <c r="R60" s="160"/>
      <c r="S60" s="160"/>
      <c r="T60" s="160"/>
      <c r="U60" s="160"/>
      <c r="V60" s="160"/>
      <c r="W60" s="160"/>
      <c r="X60" s="160"/>
      <c r="Y60" s="160"/>
      <c r="Z60" s="137" t="str">
        <f>IF(ISBLANK(T_Historical10[[#This Row],[BMP Status]]), "", "DoD")</f>
        <v/>
      </c>
      <c r="AA60" s="134"/>
      <c r="AB60" s="160"/>
      <c r="AC60" s="134"/>
      <c r="AD60" s="134"/>
      <c r="AE60" s="160"/>
      <c r="AF60" s="134"/>
      <c r="AG60" s="134"/>
      <c r="AH60" s="160"/>
      <c r="AI60" s="134"/>
      <c r="AJ60" s="134"/>
      <c r="AK60" s="160"/>
      <c r="AL60" s="134"/>
      <c r="AM60" s="134"/>
      <c r="AN60" s="160"/>
      <c r="AO60" s="134"/>
      <c r="AP60" s="134"/>
      <c r="AQ60" s="160"/>
    </row>
    <row r="61" spans="3:43" ht="15" customHeight="1" x14ac:dyDescent="0.55000000000000004">
      <c r="C61" s="126"/>
      <c r="D61" s="126"/>
      <c r="E61" s="126"/>
      <c r="F61" s="136"/>
      <c r="G61" s="160"/>
      <c r="H61" s="133"/>
      <c r="I61" s="134"/>
      <c r="J61" s="160"/>
      <c r="K61" s="160"/>
      <c r="L61" s="160"/>
      <c r="M61" s="160" t="str">
        <f>'Planned and Progress BMPs'!_Units</f>
        <v/>
      </c>
      <c r="N61" s="160"/>
      <c r="O61" s="160"/>
      <c r="P61" s="160"/>
      <c r="Q61" s="159"/>
      <c r="R61" s="160"/>
      <c r="S61" s="160"/>
      <c r="T61" s="160"/>
      <c r="U61" s="160"/>
      <c r="V61" s="160"/>
      <c r="W61" s="160"/>
      <c r="X61" s="160"/>
      <c r="Y61" s="160"/>
      <c r="Z61" s="137" t="str">
        <f>IF(ISBLANK(T_Historical10[[#This Row],[BMP Status]]), "", "DoD")</f>
        <v/>
      </c>
      <c r="AA61" s="134"/>
      <c r="AB61" s="160"/>
      <c r="AC61" s="134"/>
      <c r="AD61" s="134"/>
      <c r="AE61" s="160"/>
      <c r="AF61" s="134"/>
      <c r="AG61" s="134"/>
      <c r="AH61" s="160"/>
      <c r="AI61" s="134"/>
      <c r="AJ61" s="134"/>
      <c r="AK61" s="160"/>
      <c r="AL61" s="134"/>
      <c r="AM61" s="134"/>
      <c r="AN61" s="160"/>
      <c r="AO61" s="134"/>
      <c r="AP61" s="134"/>
      <c r="AQ61" s="160"/>
    </row>
    <row r="62" spans="3:43" ht="15" customHeight="1" x14ac:dyDescent="0.55000000000000004">
      <c r="C62" s="126"/>
      <c r="D62" s="126"/>
      <c r="E62" s="126"/>
      <c r="F62" s="136"/>
      <c r="G62" s="160"/>
      <c r="H62" s="133"/>
      <c r="I62" s="134"/>
      <c r="J62" s="160"/>
      <c r="K62" s="160"/>
      <c r="L62" s="160"/>
      <c r="M62" s="160" t="str">
        <f>'Planned and Progress BMPs'!_Units</f>
        <v/>
      </c>
      <c r="N62" s="160"/>
      <c r="O62" s="160"/>
      <c r="P62" s="160"/>
      <c r="Q62" s="159"/>
      <c r="R62" s="160"/>
      <c r="S62" s="160"/>
      <c r="T62" s="160"/>
      <c r="U62" s="160"/>
      <c r="V62" s="160"/>
      <c r="W62" s="160"/>
      <c r="X62" s="160"/>
      <c r="Y62" s="160"/>
      <c r="Z62" s="137" t="str">
        <f>IF(ISBLANK(T_Historical10[[#This Row],[BMP Status]]), "", "DoD")</f>
        <v/>
      </c>
      <c r="AA62" s="134"/>
      <c r="AB62" s="160"/>
      <c r="AC62" s="134"/>
      <c r="AD62" s="134"/>
      <c r="AE62" s="160"/>
      <c r="AF62" s="134"/>
      <c r="AG62" s="134"/>
      <c r="AH62" s="160"/>
      <c r="AI62" s="134"/>
      <c r="AJ62" s="134"/>
      <c r="AK62" s="160"/>
      <c r="AL62" s="134"/>
      <c r="AM62" s="134"/>
      <c r="AN62" s="160"/>
      <c r="AO62" s="134"/>
      <c r="AP62" s="134"/>
      <c r="AQ62" s="160"/>
    </row>
    <row r="63" spans="3:43" ht="15" customHeight="1" x14ac:dyDescent="0.55000000000000004">
      <c r="C63" s="126"/>
      <c r="D63" s="126"/>
      <c r="E63" s="126"/>
      <c r="F63" s="136"/>
      <c r="G63" s="160"/>
      <c r="H63" s="133"/>
      <c r="I63" s="134"/>
      <c r="J63" s="160"/>
      <c r="K63" s="160"/>
      <c r="L63" s="160"/>
      <c r="M63" s="160" t="str">
        <f>'Planned and Progress BMPs'!_Units</f>
        <v/>
      </c>
      <c r="N63" s="160"/>
      <c r="O63" s="160"/>
      <c r="P63" s="160"/>
      <c r="Q63" s="159"/>
      <c r="R63" s="160"/>
      <c r="S63" s="160"/>
      <c r="T63" s="160"/>
      <c r="U63" s="160"/>
      <c r="V63" s="160"/>
      <c r="W63" s="160"/>
      <c r="X63" s="160"/>
      <c r="Y63" s="160"/>
      <c r="Z63" s="137" t="str">
        <f>IF(ISBLANK(T_Historical10[[#This Row],[BMP Status]]), "", "DoD")</f>
        <v/>
      </c>
      <c r="AA63" s="134"/>
      <c r="AB63" s="160"/>
      <c r="AC63" s="134"/>
      <c r="AD63" s="134"/>
      <c r="AE63" s="160"/>
      <c r="AF63" s="134"/>
      <c r="AG63" s="134"/>
      <c r="AH63" s="160"/>
      <c r="AI63" s="134"/>
      <c r="AJ63" s="134"/>
      <c r="AK63" s="160"/>
      <c r="AL63" s="134"/>
      <c r="AM63" s="134"/>
      <c r="AN63" s="160"/>
      <c r="AO63" s="134"/>
      <c r="AP63" s="134"/>
      <c r="AQ63" s="160"/>
    </row>
    <row r="64" spans="3:43" ht="15" customHeight="1" x14ac:dyDescent="0.55000000000000004">
      <c r="C64" s="126"/>
      <c r="D64" s="126"/>
      <c r="E64" s="126"/>
      <c r="F64" s="136"/>
      <c r="G64" s="160"/>
      <c r="H64" s="133"/>
      <c r="I64" s="134"/>
      <c r="J64" s="160"/>
      <c r="K64" s="160"/>
      <c r="L64" s="160"/>
      <c r="M64" s="160" t="str">
        <f>'Planned and Progress BMPs'!_Units</f>
        <v/>
      </c>
      <c r="N64" s="160"/>
      <c r="O64" s="160"/>
      <c r="P64" s="160"/>
      <c r="Q64" s="159"/>
      <c r="R64" s="160"/>
      <c r="S64" s="160"/>
      <c r="T64" s="160"/>
      <c r="U64" s="160"/>
      <c r="V64" s="160"/>
      <c r="W64" s="160"/>
      <c r="X64" s="160"/>
      <c r="Y64" s="160"/>
      <c r="Z64" s="137" t="str">
        <f>IF(ISBLANK(T_Historical10[[#This Row],[BMP Status]]), "", "DoD")</f>
        <v/>
      </c>
      <c r="AA64" s="134"/>
      <c r="AB64" s="160"/>
      <c r="AC64" s="134"/>
      <c r="AD64" s="134"/>
      <c r="AE64" s="160"/>
      <c r="AF64" s="134"/>
      <c r="AG64" s="134"/>
      <c r="AH64" s="160"/>
      <c r="AI64" s="134"/>
      <c r="AJ64" s="134"/>
      <c r="AK64" s="160"/>
      <c r="AL64" s="134"/>
      <c r="AM64" s="134"/>
      <c r="AN64" s="160"/>
      <c r="AO64" s="134"/>
      <c r="AP64" s="134"/>
      <c r="AQ64" s="160"/>
    </row>
    <row r="65" spans="3:43" ht="15" customHeight="1" x14ac:dyDescent="0.55000000000000004">
      <c r="C65" s="126"/>
      <c r="D65" s="126"/>
      <c r="E65" s="126"/>
      <c r="F65" s="136"/>
      <c r="G65" s="160"/>
      <c r="H65" s="133"/>
      <c r="I65" s="134"/>
      <c r="J65" s="160"/>
      <c r="K65" s="160"/>
      <c r="L65" s="160"/>
      <c r="M65" s="160" t="str">
        <f>'Planned and Progress BMPs'!_Units</f>
        <v/>
      </c>
      <c r="N65" s="160"/>
      <c r="O65" s="160"/>
      <c r="P65" s="160"/>
      <c r="Q65" s="159"/>
      <c r="R65" s="160"/>
      <c r="S65" s="160"/>
      <c r="T65" s="160"/>
      <c r="U65" s="160"/>
      <c r="V65" s="160"/>
      <c r="W65" s="160"/>
      <c r="X65" s="160"/>
      <c r="Y65" s="160"/>
      <c r="Z65" s="137" t="str">
        <f>IF(ISBLANK(T_Historical10[[#This Row],[BMP Status]]), "", "DoD")</f>
        <v/>
      </c>
      <c r="AA65" s="134"/>
      <c r="AB65" s="160"/>
      <c r="AC65" s="134"/>
      <c r="AD65" s="134"/>
      <c r="AE65" s="160"/>
      <c r="AF65" s="134"/>
      <c r="AG65" s="134"/>
      <c r="AH65" s="160"/>
      <c r="AI65" s="134"/>
      <c r="AJ65" s="134"/>
      <c r="AK65" s="160"/>
      <c r="AL65" s="134"/>
      <c r="AM65" s="134"/>
      <c r="AN65" s="160"/>
      <c r="AO65" s="134"/>
      <c r="AP65" s="134"/>
      <c r="AQ65" s="160"/>
    </row>
    <row r="66" spans="3:43" ht="15" customHeight="1" x14ac:dyDescent="0.55000000000000004">
      <c r="C66" s="126"/>
      <c r="D66" s="126"/>
      <c r="E66" s="126"/>
      <c r="F66" s="136"/>
      <c r="G66" s="160"/>
      <c r="H66" s="133"/>
      <c r="I66" s="134"/>
      <c r="J66" s="160"/>
      <c r="K66" s="160"/>
      <c r="L66" s="160"/>
      <c r="M66" s="160" t="str">
        <f>'Planned and Progress BMPs'!_Units</f>
        <v/>
      </c>
      <c r="N66" s="160"/>
      <c r="O66" s="160"/>
      <c r="P66" s="160"/>
      <c r="Q66" s="159"/>
      <c r="R66" s="160"/>
      <c r="S66" s="160"/>
      <c r="T66" s="160"/>
      <c r="U66" s="160"/>
      <c r="V66" s="160"/>
      <c r="W66" s="160"/>
      <c r="X66" s="160"/>
      <c r="Y66" s="160"/>
      <c r="Z66" s="137" t="str">
        <f>IF(ISBLANK(T_Historical10[[#This Row],[BMP Status]]), "", "DoD")</f>
        <v/>
      </c>
      <c r="AA66" s="134"/>
      <c r="AB66" s="160"/>
      <c r="AC66" s="134"/>
      <c r="AD66" s="134"/>
      <c r="AE66" s="160"/>
      <c r="AF66" s="134"/>
      <c r="AG66" s="134"/>
      <c r="AH66" s="160"/>
      <c r="AI66" s="134"/>
      <c r="AJ66" s="134"/>
      <c r="AK66" s="160"/>
      <c r="AL66" s="134"/>
      <c r="AM66" s="134"/>
      <c r="AN66" s="160"/>
      <c r="AO66" s="134"/>
      <c r="AP66" s="134"/>
      <c r="AQ66" s="160"/>
    </row>
    <row r="67" spans="3:43" ht="15" customHeight="1" x14ac:dyDescent="0.55000000000000004">
      <c r="C67" s="126"/>
      <c r="D67" s="126"/>
      <c r="E67" s="126"/>
      <c r="F67" s="136"/>
      <c r="G67" s="160"/>
      <c r="H67" s="133"/>
      <c r="I67" s="134"/>
      <c r="J67" s="160"/>
      <c r="K67" s="160"/>
      <c r="L67" s="160"/>
      <c r="M67" s="160" t="str">
        <f>'Planned and Progress BMPs'!_Units</f>
        <v/>
      </c>
      <c r="N67" s="160"/>
      <c r="O67" s="160"/>
      <c r="P67" s="160"/>
      <c r="Q67" s="159"/>
      <c r="R67" s="160"/>
      <c r="S67" s="160"/>
      <c r="T67" s="160"/>
      <c r="U67" s="160"/>
      <c r="V67" s="160"/>
      <c r="W67" s="160"/>
      <c r="X67" s="160"/>
      <c r="Y67" s="160"/>
      <c r="Z67" s="137" t="str">
        <f>IF(ISBLANK(T_Historical10[[#This Row],[BMP Status]]), "", "DoD")</f>
        <v/>
      </c>
      <c r="AA67" s="134"/>
      <c r="AB67" s="160"/>
      <c r="AC67" s="134"/>
      <c r="AD67" s="134"/>
      <c r="AE67" s="160"/>
      <c r="AF67" s="134"/>
      <c r="AG67" s="134"/>
      <c r="AH67" s="160"/>
      <c r="AI67" s="134"/>
      <c r="AJ67" s="134"/>
      <c r="AK67" s="160"/>
      <c r="AL67" s="134"/>
      <c r="AM67" s="134"/>
      <c r="AN67" s="160"/>
      <c r="AO67" s="134"/>
      <c r="AP67" s="134"/>
      <c r="AQ67" s="160"/>
    </row>
    <row r="68" spans="3:43" ht="15" customHeight="1" x14ac:dyDescent="0.55000000000000004">
      <c r="C68" s="126"/>
      <c r="D68" s="126"/>
      <c r="E68" s="126"/>
      <c r="F68" s="136"/>
      <c r="G68" s="160"/>
      <c r="H68" s="133"/>
      <c r="I68" s="134"/>
      <c r="J68" s="160"/>
      <c r="K68" s="160"/>
      <c r="L68" s="160"/>
      <c r="M68" s="160" t="str">
        <f>'Planned and Progress BMPs'!_Units</f>
        <v/>
      </c>
      <c r="N68" s="160"/>
      <c r="O68" s="160"/>
      <c r="P68" s="160"/>
      <c r="Q68" s="159"/>
      <c r="R68" s="160"/>
      <c r="S68" s="160"/>
      <c r="T68" s="160"/>
      <c r="U68" s="160"/>
      <c r="V68" s="160"/>
      <c r="W68" s="160"/>
      <c r="X68" s="160"/>
      <c r="Y68" s="160"/>
      <c r="Z68" s="137" t="str">
        <f>IF(ISBLANK(T_Historical10[[#This Row],[BMP Status]]), "", "DoD")</f>
        <v/>
      </c>
      <c r="AA68" s="134"/>
      <c r="AB68" s="160"/>
      <c r="AC68" s="134"/>
      <c r="AD68" s="134"/>
      <c r="AE68" s="160"/>
      <c r="AF68" s="134"/>
      <c r="AG68" s="134"/>
      <c r="AH68" s="160"/>
      <c r="AI68" s="134"/>
      <c r="AJ68" s="134"/>
      <c r="AK68" s="160"/>
      <c r="AL68" s="134"/>
      <c r="AM68" s="134"/>
      <c r="AN68" s="160"/>
      <c r="AO68" s="134"/>
      <c r="AP68" s="134"/>
      <c r="AQ68" s="160"/>
    </row>
    <row r="69" spans="3:43" ht="15" customHeight="1" x14ac:dyDescent="0.55000000000000004">
      <c r="C69" s="126"/>
      <c r="D69" s="126"/>
      <c r="E69" s="126"/>
      <c r="F69" s="136"/>
      <c r="G69" s="160"/>
      <c r="H69" s="133"/>
      <c r="I69" s="134"/>
      <c r="J69" s="160"/>
      <c r="K69" s="160"/>
      <c r="L69" s="160"/>
      <c r="M69" s="160" t="str">
        <f>'Planned and Progress BMPs'!_Units</f>
        <v/>
      </c>
      <c r="N69" s="160"/>
      <c r="O69" s="160"/>
      <c r="P69" s="160"/>
      <c r="Q69" s="159"/>
      <c r="R69" s="160"/>
      <c r="S69" s="160"/>
      <c r="T69" s="160"/>
      <c r="U69" s="160"/>
      <c r="V69" s="160"/>
      <c r="W69" s="160"/>
      <c r="X69" s="160"/>
      <c r="Y69" s="160"/>
      <c r="Z69" s="137" t="str">
        <f>IF(ISBLANK(T_Historical10[[#This Row],[BMP Status]]), "", "DoD")</f>
        <v/>
      </c>
      <c r="AA69" s="134"/>
      <c r="AB69" s="160"/>
      <c r="AC69" s="134"/>
      <c r="AD69" s="134"/>
      <c r="AE69" s="160"/>
      <c r="AF69" s="134"/>
      <c r="AG69" s="134"/>
      <c r="AH69" s="160"/>
      <c r="AI69" s="134"/>
      <c r="AJ69" s="134"/>
      <c r="AK69" s="160"/>
      <c r="AL69" s="134"/>
      <c r="AM69" s="134"/>
      <c r="AN69" s="160"/>
      <c r="AO69" s="134"/>
      <c r="AP69" s="134"/>
      <c r="AQ69" s="160"/>
    </row>
    <row r="70" spans="3:43" ht="15" customHeight="1" x14ac:dyDescent="0.55000000000000004">
      <c r="C70" s="126"/>
      <c r="D70" s="126"/>
      <c r="E70" s="126"/>
      <c r="F70" s="136"/>
      <c r="G70" s="160"/>
      <c r="H70" s="133"/>
      <c r="I70" s="134"/>
      <c r="J70" s="160"/>
      <c r="K70" s="160"/>
      <c r="L70" s="160"/>
      <c r="M70" s="160" t="str">
        <f>'Planned and Progress BMPs'!_Units</f>
        <v/>
      </c>
      <c r="N70" s="160"/>
      <c r="O70" s="160"/>
      <c r="P70" s="160"/>
      <c r="Q70" s="159"/>
      <c r="R70" s="160"/>
      <c r="S70" s="160"/>
      <c r="T70" s="160"/>
      <c r="U70" s="160"/>
      <c r="V70" s="160"/>
      <c r="W70" s="160"/>
      <c r="X70" s="160"/>
      <c r="Y70" s="160"/>
      <c r="Z70" s="137" t="str">
        <f>IF(ISBLANK(T_Historical10[[#This Row],[BMP Status]]), "", "DoD")</f>
        <v/>
      </c>
      <c r="AA70" s="134"/>
      <c r="AB70" s="160"/>
      <c r="AC70" s="134"/>
      <c r="AD70" s="134"/>
      <c r="AE70" s="160"/>
      <c r="AF70" s="134"/>
      <c r="AG70" s="134"/>
      <c r="AH70" s="160"/>
      <c r="AI70" s="134"/>
      <c r="AJ70" s="134"/>
      <c r="AK70" s="160"/>
      <c r="AL70" s="134"/>
      <c r="AM70" s="134"/>
      <c r="AN70" s="160"/>
      <c r="AO70" s="134"/>
      <c r="AP70" s="134"/>
      <c r="AQ70" s="160"/>
    </row>
    <row r="71" spans="3:43" ht="15" customHeight="1" x14ac:dyDescent="0.55000000000000004">
      <c r="C71" s="126"/>
      <c r="D71" s="126"/>
      <c r="E71" s="126"/>
      <c r="F71" s="136"/>
      <c r="G71" s="160"/>
      <c r="H71" s="133"/>
      <c r="I71" s="134"/>
      <c r="J71" s="160"/>
      <c r="K71" s="160"/>
      <c r="L71" s="160"/>
      <c r="M71" s="160" t="str">
        <f>'Planned and Progress BMPs'!_Units</f>
        <v/>
      </c>
      <c r="N71" s="160"/>
      <c r="O71" s="160"/>
      <c r="P71" s="160"/>
      <c r="Q71" s="159"/>
      <c r="R71" s="160"/>
      <c r="S71" s="160"/>
      <c r="T71" s="160"/>
      <c r="U71" s="160"/>
      <c r="V71" s="160"/>
      <c r="W71" s="160"/>
      <c r="X71" s="160"/>
      <c r="Y71" s="160"/>
      <c r="Z71" s="137" t="str">
        <f>IF(ISBLANK(T_Historical10[[#This Row],[BMP Status]]), "", "DoD")</f>
        <v/>
      </c>
      <c r="AA71" s="134"/>
      <c r="AB71" s="160"/>
      <c r="AC71" s="134"/>
      <c r="AD71" s="134"/>
      <c r="AE71" s="160"/>
      <c r="AF71" s="134"/>
      <c r="AG71" s="134"/>
      <c r="AH71" s="160"/>
      <c r="AI71" s="134"/>
      <c r="AJ71" s="134"/>
      <c r="AK71" s="160"/>
      <c r="AL71" s="134"/>
      <c r="AM71" s="134"/>
      <c r="AN71" s="160"/>
      <c r="AO71" s="134"/>
      <c r="AP71" s="134"/>
      <c r="AQ71" s="160"/>
    </row>
    <row r="72" spans="3:43" ht="15" customHeight="1" x14ac:dyDescent="0.55000000000000004">
      <c r="C72" s="126"/>
      <c r="D72" s="126"/>
      <c r="E72" s="126"/>
      <c r="F72" s="136"/>
      <c r="G72" s="160"/>
      <c r="H72" s="133"/>
      <c r="I72" s="134"/>
      <c r="J72" s="160"/>
      <c r="K72" s="160"/>
      <c r="L72" s="160"/>
      <c r="M72" s="160" t="str">
        <f>'Planned and Progress BMPs'!_Units</f>
        <v/>
      </c>
      <c r="N72" s="160"/>
      <c r="O72" s="160"/>
      <c r="P72" s="160"/>
      <c r="Q72" s="159"/>
      <c r="R72" s="160"/>
      <c r="S72" s="160"/>
      <c r="T72" s="160"/>
      <c r="U72" s="160"/>
      <c r="V72" s="160"/>
      <c r="W72" s="160"/>
      <c r="X72" s="160"/>
      <c r="Y72" s="160"/>
      <c r="Z72" s="137" t="str">
        <f>IF(ISBLANK(T_Historical10[[#This Row],[BMP Status]]), "", "DoD")</f>
        <v/>
      </c>
      <c r="AA72" s="134"/>
      <c r="AB72" s="160"/>
      <c r="AC72" s="134"/>
      <c r="AD72" s="134"/>
      <c r="AE72" s="160"/>
      <c r="AF72" s="134"/>
      <c r="AG72" s="134"/>
      <c r="AH72" s="160"/>
      <c r="AI72" s="134"/>
      <c r="AJ72" s="134"/>
      <c r="AK72" s="160"/>
      <c r="AL72" s="134"/>
      <c r="AM72" s="134"/>
      <c r="AN72" s="160"/>
      <c r="AO72" s="134"/>
      <c r="AP72" s="134"/>
      <c r="AQ72" s="160"/>
    </row>
    <row r="73" spans="3:43" ht="15" customHeight="1" x14ac:dyDescent="0.55000000000000004">
      <c r="C73" s="126"/>
      <c r="D73" s="126"/>
      <c r="E73" s="126"/>
      <c r="F73" s="136"/>
      <c r="G73" s="160"/>
      <c r="H73" s="133"/>
      <c r="I73" s="134"/>
      <c r="J73" s="160"/>
      <c r="K73" s="160"/>
      <c r="L73" s="160"/>
      <c r="M73" s="160" t="str">
        <f>'Planned and Progress BMPs'!_Units</f>
        <v/>
      </c>
      <c r="N73" s="160"/>
      <c r="O73" s="160"/>
      <c r="P73" s="160"/>
      <c r="Q73" s="159"/>
      <c r="R73" s="160"/>
      <c r="S73" s="160"/>
      <c r="T73" s="160"/>
      <c r="U73" s="160"/>
      <c r="V73" s="160"/>
      <c r="W73" s="160"/>
      <c r="X73" s="160"/>
      <c r="Y73" s="160"/>
      <c r="Z73" s="137" t="str">
        <f>IF(ISBLANK(T_Historical10[[#This Row],[BMP Status]]), "", "DoD")</f>
        <v/>
      </c>
      <c r="AA73" s="134"/>
      <c r="AB73" s="160"/>
      <c r="AC73" s="134"/>
      <c r="AD73" s="134"/>
      <c r="AE73" s="160"/>
      <c r="AF73" s="134"/>
      <c r="AG73" s="134"/>
      <c r="AH73" s="160"/>
      <c r="AI73" s="134"/>
      <c r="AJ73" s="134"/>
      <c r="AK73" s="160"/>
      <c r="AL73" s="134"/>
      <c r="AM73" s="134"/>
      <c r="AN73" s="160"/>
      <c r="AO73" s="134"/>
      <c r="AP73" s="134"/>
      <c r="AQ73" s="160"/>
    </row>
    <row r="74" spans="3:43" ht="15" customHeight="1" x14ac:dyDescent="0.55000000000000004">
      <c r="C74" s="126"/>
      <c r="D74" s="126"/>
      <c r="E74" s="126"/>
      <c r="F74" s="136"/>
      <c r="G74" s="160"/>
      <c r="H74" s="133"/>
      <c r="I74" s="134"/>
      <c r="J74" s="160"/>
      <c r="K74" s="160"/>
      <c r="L74" s="160"/>
      <c r="M74" s="160" t="str">
        <f>'Planned and Progress BMPs'!_Units</f>
        <v/>
      </c>
      <c r="N74" s="160"/>
      <c r="O74" s="160"/>
      <c r="P74" s="160"/>
      <c r="Q74" s="159"/>
      <c r="R74" s="160"/>
      <c r="S74" s="160"/>
      <c r="T74" s="160"/>
      <c r="U74" s="160"/>
      <c r="V74" s="160"/>
      <c r="W74" s="160"/>
      <c r="X74" s="160"/>
      <c r="Y74" s="160"/>
      <c r="Z74" s="137" t="str">
        <f>IF(ISBLANK(T_Historical10[[#This Row],[BMP Status]]), "", "DoD")</f>
        <v/>
      </c>
      <c r="AA74" s="134"/>
      <c r="AB74" s="160"/>
      <c r="AC74" s="134"/>
      <c r="AD74" s="134"/>
      <c r="AE74" s="160"/>
      <c r="AF74" s="134"/>
      <c r="AG74" s="134"/>
      <c r="AH74" s="160"/>
      <c r="AI74" s="134"/>
      <c r="AJ74" s="134"/>
      <c r="AK74" s="160"/>
      <c r="AL74" s="134"/>
      <c r="AM74" s="134"/>
      <c r="AN74" s="160"/>
      <c r="AO74" s="134"/>
      <c r="AP74" s="134"/>
      <c r="AQ74" s="160"/>
    </row>
    <row r="75" spans="3:43" ht="15" customHeight="1" x14ac:dyDescent="0.55000000000000004">
      <c r="C75" s="126"/>
      <c r="D75" s="126"/>
      <c r="E75" s="126"/>
      <c r="F75" s="136"/>
      <c r="G75" s="160"/>
      <c r="H75" s="133"/>
      <c r="I75" s="134"/>
      <c r="J75" s="160"/>
      <c r="K75" s="160"/>
      <c r="L75" s="160"/>
      <c r="M75" s="160" t="str">
        <f>'Planned and Progress BMPs'!_Units</f>
        <v/>
      </c>
      <c r="N75" s="160"/>
      <c r="O75" s="160"/>
      <c r="P75" s="160"/>
      <c r="Q75" s="159"/>
      <c r="R75" s="160"/>
      <c r="S75" s="160"/>
      <c r="T75" s="160"/>
      <c r="U75" s="160"/>
      <c r="V75" s="160"/>
      <c r="W75" s="160"/>
      <c r="X75" s="160"/>
      <c r="Y75" s="160"/>
      <c r="Z75" s="137" t="str">
        <f>IF(ISBLANK(T_Historical10[[#This Row],[BMP Status]]), "", "DoD")</f>
        <v/>
      </c>
      <c r="AA75" s="134"/>
      <c r="AB75" s="160"/>
      <c r="AC75" s="134"/>
      <c r="AD75" s="134"/>
      <c r="AE75" s="160"/>
      <c r="AF75" s="134"/>
      <c r="AG75" s="134"/>
      <c r="AH75" s="160"/>
      <c r="AI75" s="134"/>
      <c r="AJ75" s="134"/>
      <c r="AK75" s="160"/>
      <c r="AL75" s="134"/>
      <c r="AM75" s="134"/>
      <c r="AN75" s="160"/>
      <c r="AO75" s="134"/>
      <c r="AP75" s="134"/>
      <c r="AQ75" s="160"/>
    </row>
    <row r="76" spans="3:43" ht="15" customHeight="1" x14ac:dyDescent="0.55000000000000004">
      <c r="C76" s="126"/>
      <c r="D76" s="126"/>
      <c r="E76" s="126"/>
      <c r="F76" s="136"/>
      <c r="G76" s="160"/>
      <c r="H76" s="133"/>
      <c r="I76" s="134"/>
      <c r="J76" s="160"/>
      <c r="K76" s="160"/>
      <c r="L76" s="160"/>
      <c r="M76" s="160" t="str">
        <f>'Planned and Progress BMPs'!_Units</f>
        <v/>
      </c>
      <c r="N76" s="160"/>
      <c r="O76" s="160"/>
      <c r="P76" s="160"/>
      <c r="Q76" s="159"/>
      <c r="R76" s="160"/>
      <c r="S76" s="160"/>
      <c r="T76" s="160"/>
      <c r="U76" s="160"/>
      <c r="V76" s="160"/>
      <c r="W76" s="160"/>
      <c r="X76" s="160"/>
      <c r="Y76" s="160"/>
      <c r="Z76" s="137" t="str">
        <f>IF(ISBLANK(T_Historical10[[#This Row],[BMP Status]]), "", "DoD")</f>
        <v/>
      </c>
      <c r="AA76" s="134"/>
      <c r="AB76" s="160"/>
      <c r="AC76" s="134"/>
      <c r="AD76" s="134"/>
      <c r="AE76" s="160"/>
      <c r="AF76" s="134"/>
      <c r="AG76" s="134"/>
      <c r="AH76" s="160"/>
      <c r="AI76" s="134"/>
      <c r="AJ76" s="134"/>
      <c r="AK76" s="160"/>
      <c r="AL76" s="134"/>
      <c r="AM76" s="134"/>
      <c r="AN76" s="160"/>
      <c r="AO76" s="134"/>
      <c r="AP76" s="134"/>
      <c r="AQ76" s="160"/>
    </row>
    <row r="77" spans="3:43" ht="15" customHeight="1" x14ac:dyDescent="0.55000000000000004">
      <c r="C77" s="126"/>
      <c r="D77" s="126"/>
      <c r="E77" s="126"/>
      <c r="F77" s="136"/>
      <c r="G77" s="160"/>
      <c r="H77" s="133"/>
      <c r="I77" s="134"/>
      <c r="J77" s="160"/>
      <c r="K77" s="160"/>
      <c r="L77" s="160"/>
      <c r="M77" s="160" t="str">
        <f>'Planned and Progress BMPs'!_Units</f>
        <v/>
      </c>
      <c r="N77" s="160"/>
      <c r="O77" s="160"/>
      <c r="P77" s="160"/>
      <c r="Q77" s="159"/>
      <c r="R77" s="160"/>
      <c r="S77" s="160"/>
      <c r="T77" s="160"/>
      <c r="U77" s="160"/>
      <c r="V77" s="160"/>
      <c r="W77" s="160"/>
      <c r="X77" s="160"/>
      <c r="Y77" s="160"/>
      <c r="Z77" s="137" t="str">
        <f>IF(ISBLANK(T_Historical10[[#This Row],[BMP Status]]), "", "DoD")</f>
        <v/>
      </c>
      <c r="AA77" s="134"/>
      <c r="AB77" s="160"/>
      <c r="AC77" s="134"/>
      <c r="AD77" s="134"/>
      <c r="AE77" s="160"/>
      <c r="AF77" s="134"/>
      <c r="AG77" s="134"/>
      <c r="AH77" s="160"/>
      <c r="AI77" s="134"/>
      <c r="AJ77" s="134"/>
      <c r="AK77" s="160"/>
      <c r="AL77" s="134"/>
      <c r="AM77" s="134"/>
      <c r="AN77" s="160"/>
      <c r="AO77" s="134"/>
      <c r="AP77" s="134"/>
      <c r="AQ77" s="160"/>
    </row>
    <row r="78" spans="3:43" ht="15" customHeight="1" x14ac:dyDescent="0.55000000000000004">
      <c r="C78" s="126"/>
      <c r="D78" s="126"/>
      <c r="E78" s="126"/>
      <c r="F78" s="136"/>
      <c r="G78" s="160"/>
      <c r="H78" s="133"/>
      <c r="I78" s="134"/>
      <c r="J78" s="160"/>
      <c r="K78" s="160"/>
      <c r="L78" s="160"/>
      <c r="M78" s="160" t="str">
        <f>'Planned and Progress BMPs'!_Units</f>
        <v/>
      </c>
      <c r="N78" s="160"/>
      <c r="O78" s="160"/>
      <c r="P78" s="160"/>
      <c r="Q78" s="159"/>
      <c r="R78" s="160"/>
      <c r="S78" s="160"/>
      <c r="T78" s="160"/>
      <c r="U78" s="160"/>
      <c r="V78" s="160"/>
      <c r="W78" s="160"/>
      <c r="X78" s="160"/>
      <c r="Y78" s="160"/>
      <c r="Z78" s="137" t="str">
        <f>IF(ISBLANK(T_Historical10[[#This Row],[BMP Status]]), "", "DoD")</f>
        <v/>
      </c>
      <c r="AA78" s="134"/>
      <c r="AB78" s="160"/>
      <c r="AC78" s="134"/>
      <c r="AD78" s="134"/>
      <c r="AE78" s="160"/>
      <c r="AF78" s="134"/>
      <c r="AG78" s="134"/>
      <c r="AH78" s="160"/>
      <c r="AI78" s="134"/>
      <c r="AJ78" s="134"/>
      <c r="AK78" s="160"/>
      <c r="AL78" s="134"/>
      <c r="AM78" s="134"/>
      <c r="AN78" s="160"/>
      <c r="AO78" s="134"/>
      <c r="AP78" s="134"/>
      <c r="AQ78" s="160"/>
    </row>
    <row r="79" spans="3:43" ht="15" customHeight="1" x14ac:dyDescent="0.55000000000000004">
      <c r="C79" s="126"/>
      <c r="D79" s="126"/>
      <c r="E79" s="126"/>
      <c r="F79" s="136"/>
      <c r="G79" s="160"/>
      <c r="H79" s="133"/>
      <c r="I79" s="134"/>
      <c r="J79" s="160"/>
      <c r="K79" s="160"/>
      <c r="L79" s="160"/>
      <c r="M79" s="160" t="str">
        <f>'Planned and Progress BMPs'!_Units</f>
        <v/>
      </c>
      <c r="N79" s="160"/>
      <c r="O79" s="160"/>
      <c r="P79" s="160"/>
      <c r="Q79" s="159"/>
      <c r="R79" s="160"/>
      <c r="S79" s="160"/>
      <c r="T79" s="160"/>
      <c r="U79" s="160"/>
      <c r="V79" s="160"/>
      <c r="W79" s="160"/>
      <c r="X79" s="160"/>
      <c r="Y79" s="160"/>
      <c r="Z79" s="137" t="str">
        <f>IF(ISBLANK(T_Historical10[[#This Row],[BMP Status]]), "", "DoD")</f>
        <v/>
      </c>
      <c r="AA79" s="134"/>
      <c r="AB79" s="160"/>
      <c r="AC79" s="134"/>
      <c r="AD79" s="134"/>
      <c r="AE79" s="160"/>
      <c r="AF79" s="134"/>
      <c r="AG79" s="134"/>
      <c r="AH79" s="160"/>
      <c r="AI79" s="134"/>
      <c r="AJ79" s="134"/>
      <c r="AK79" s="160"/>
      <c r="AL79" s="134"/>
      <c r="AM79" s="134"/>
      <c r="AN79" s="160"/>
      <c r="AO79" s="134"/>
      <c r="AP79" s="134"/>
      <c r="AQ79" s="160"/>
    </row>
    <row r="80" spans="3:43" ht="15" customHeight="1" x14ac:dyDescent="0.55000000000000004">
      <c r="C80" s="126"/>
      <c r="D80" s="126"/>
      <c r="E80" s="126"/>
      <c r="F80" s="136"/>
      <c r="G80" s="160"/>
      <c r="H80" s="133"/>
      <c r="I80" s="134"/>
      <c r="J80" s="160"/>
      <c r="K80" s="160"/>
      <c r="L80" s="160"/>
      <c r="M80" s="160" t="str">
        <f>'Planned and Progress BMPs'!_Units</f>
        <v/>
      </c>
      <c r="N80" s="160"/>
      <c r="O80" s="160"/>
      <c r="P80" s="160"/>
      <c r="Q80" s="159"/>
      <c r="R80" s="160"/>
      <c r="S80" s="160"/>
      <c r="T80" s="160"/>
      <c r="U80" s="160"/>
      <c r="V80" s="160"/>
      <c r="W80" s="160"/>
      <c r="X80" s="160"/>
      <c r="Y80" s="160"/>
      <c r="Z80" s="137" t="str">
        <f>IF(ISBLANK(T_Historical10[[#This Row],[BMP Status]]), "", "DoD")</f>
        <v/>
      </c>
      <c r="AA80" s="134"/>
      <c r="AB80" s="160"/>
      <c r="AC80" s="134"/>
      <c r="AD80" s="134"/>
      <c r="AE80" s="160"/>
      <c r="AF80" s="134"/>
      <c r="AG80" s="134"/>
      <c r="AH80" s="160"/>
      <c r="AI80" s="134"/>
      <c r="AJ80" s="134"/>
      <c r="AK80" s="160"/>
      <c r="AL80" s="134"/>
      <c r="AM80" s="134"/>
      <c r="AN80" s="160"/>
      <c r="AO80" s="134"/>
      <c r="AP80" s="134"/>
      <c r="AQ80" s="160"/>
    </row>
    <row r="81" spans="3:43" ht="15" customHeight="1" x14ac:dyDescent="0.55000000000000004">
      <c r="C81" s="126"/>
      <c r="D81" s="126"/>
      <c r="E81" s="126"/>
      <c r="F81" s="136"/>
      <c r="G81" s="160"/>
      <c r="H81" s="133"/>
      <c r="I81" s="134"/>
      <c r="J81" s="160"/>
      <c r="K81" s="160"/>
      <c r="L81" s="160"/>
      <c r="M81" s="160" t="str">
        <f>'Planned and Progress BMPs'!_Units</f>
        <v/>
      </c>
      <c r="N81" s="160"/>
      <c r="O81" s="160"/>
      <c r="P81" s="160"/>
      <c r="Q81" s="159"/>
      <c r="R81" s="160"/>
      <c r="S81" s="160"/>
      <c r="T81" s="160"/>
      <c r="U81" s="160"/>
      <c r="V81" s="160"/>
      <c r="W81" s="160"/>
      <c r="X81" s="160"/>
      <c r="Y81" s="160"/>
      <c r="Z81" s="137" t="str">
        <f>IF(ISBLANK(T_Historical10[[#This Row],[BMP Status]]), "", "DoD")</f>
        <v/>
      </c>
      <c r="AA81" s="134"/>
      <c r="AB81" s="160"/>
      <c r="AC81" s="134"/>
      <c r="AD81" s="134"/>
      <c r="AE81" s="160"/>
      <c r="AF81" s="134"/>
      <c r="AG81" s="134"/>
      <c r="AH81" s="160"/>
      <c r="AI81" s="134"/>
      <c r="AJ81" s="134"/>
      <c r="AK81" s="160"/>
      <c r="AL81" s="134"/>
      <c r="AM81" s="134"/>
      <c r="AN81" s="160"/>
      <c r="AO81" s="134"/>
      <c r="AP81" s="134"/>
      <c r="AQ81" s="160"/>
    </row>
    <row r="82" spans="3:43" ht="15" customHeight="1" x14ac:dyDescent="0.55000000000000004">
      <c r="C82" s="126"/>
      <c r="D82" s="126"/>
      <c r="E82" s="126"/>
      <c r="F82" s="136"/>
      <c r="G82" s="160"/>
      <c r="H82" s="133"/>
      <c r="I82" s="134"/>
      <c r="J82" s="160"/>
      <c r="K82" s="160"/>
      <c r="L82" s="160"/>
      <c r="M82" s="160" t="str">
        <f>'Planned and Progress BMPs'!_Units</f>
        <v/>
      </c>
      <c r="N82" s="160"/>
      <c r="O82" s="160"/>
      <c r="P82" s="160"/>
      <c r="Q82" s="159"/>
      <c r="R82" s="160"/>
      <c r="S82" s="160"/>
      <c r="T82" s="160"/>
      <c r="U82" s="160"/>
      <c r="V82" s="160"/>
      <c r="W82" s="160"/>
      <c r="X82" s="160"/>
      <c r="Y82" s="160"/>
      <c r="Z82" s="137" t="str">
        <f>IF(ISBLANK(T_Historical10[[#This Row],[BMP Status]]), "", "DoD")</f>
        <v/>
      </c>
      <c r="AA82" s="134"/>
      <c r="AB82" s="160"/>
      <c r="AC82" s="134"/>
      <c r="AD82" s="134"/>
      <c r="AE82" s="160"/>
      <c r="AF82" s="134"/>
      <c r="AG82" s="134"/>
      <c r="AH82" s="160"/>
      <c r="AI82" s="134"/>
      <c r="AJ82" s="134"/>
      <c r="AK82" s="160"/>
      <c r="AL82" s="134"/>
      <c r="AM82" s="134"/>
      <c r="AN82" s="160"/>
      <c r="AO82" s="134"/>
      <c r="AP82" s="134"/>
      <c r="AQ82" s="160"/>
    </row>
    <row r="83" spans="3:43" ht="15" customHeight="1" x14ac:dyDescent="0.55000000000000004">
      <c r="C83" s="126"/>
      <c r="D83" s="126"/>
      <c r="E83" s="126"/>
      <c r="F83" s="136"/>
      <c r="G83" s="160"/>
      <c r="H83" s="133"/>
      <c r="I83" s="134"/>
      <c r="J83" s="160"/>
      <c r="K83" s="160"/>
      <c r="L83" s="160"/>
      <c r="M83" s="160" t="str">
        <f>'Planned and Progress BMPs'!_Units</f>
        <v/>
      </c>
      <c r="N83" s="160"/>
      <c r="O83" s="160"/>
      <c r="P83" s="160"/>
      <c r="Q83" s="159"/>
      <c r="R83" s="160"/>
      <c r="S83" s="160"/>
      <c r="T83" s="160"/>
      <c r="U83" s="160"/>
      <c r="V83" s="160"/>
      <c r="W83" s="160"/>
      <c r="X83" s="160"/>
      <c r="Y83" s="160"/>
      <c r="Z83" s="137" t="str">
        <f>IF(ISBLANK(T_Historical10[[#This Row],[BMP Status]]), "", "DoD")</f>
        <v/>
      </c>
      <c r="AA83" s="134"/>
      <c r="AB83" s="160"/>
      <c r="AC83" s="134"/>
      <c r="AD83" s="134"/>
      <c r="AE83" s="160"/>
      <c r="AF83" s="134"/>
      <c r="AG83" s="134"/>
      <c r="AH83" s="160"/>
      <c r="AI83" s="134"/>
      <c r="AJ83" s="134"/>
      <c r="AK83" s="160"/>
      <c r="AL83" s="134"/>
      <c r="AM83" s="134"/>
      <c r="AN83" s="160"/>
      <c r="AO83" s="134"/>
      <c r="AP83" s="134"/>
      <c r="AQ83" s="160"/>
    </row>
    <row r="84" spans="3:43" ht="15" customHeight="1" x14ac:dyDescent="0.55000000000000004">
      <c r="C84" s="126"/>
      <c r="D84" s="126"/>
      <c r="E84" s="126"/>
      <c r="F84" s="136"/>
      <c r="G84" s="160"/>
      <c r="H84" s="133"/>
      <c r="I84" s="134"/>
      <c r="J84" s="160"/>
      <c r="K84" s="160"/>
      <c r="L84" s="160"/>
      <c r="M84" s="160" t="str">
        <f>'Planned and Progress BMPs'!_Units</f>
        <v/>
      </c>
      <c r="N84" s="160"/>
      <c r="O84" s="160"/>
      <c r="P84" s="160"/>
      <c r="Q84" s="159"/>
      <c r="R84" s="160"/>
      <c r="S84" s="160"/>
      <c r="T84" s="160"/>
      <c r="U84" s="160"/>
      <c r="V84" s="160"/>
      <c r="W84" s="160"/>
      <c r="X84" s="160"/>
      <c r="Y84" s="160"/>
      <c r="Z84" s="137" t="str">
        <f>IF(ISBLANK(T_Historical10[[#This Row],[BMP Status]]), "", "DoD")</f>
        <v/>
      </c>
      <c r="AA84" s="134"/>
      <c r="AB84" s="160"/>
      <c r="AC84" s="134"/>
      <c r="AD84" s="134"/>
      <c r="AE84" s="160"/>
      <c r="AF84" s="134"/>
      <c r="AG84" s="134"/>
      <c r="AH84" s="160"/>
      <c r="AI84" s="134"/>
      <c r="AJ84" s="134"/>
      <c r="AK84" s="160"/>
      <c r="AL84" s="134"/>
      <c r="AM84" s="134"/>
      <c r="AN84" s="160"/>
      <c r="AO84" s="134"/>
      <c r="AP84" s="134"/>
      <c r="AQ84" s="160"/>
    </row>
    <row r="85" spans="3:43" ht="15" customHeight="1" x14ac:dyDescent="0.55000000000000004">
      <c r="C85" s="126"/>
      <c r="D85" s="126"/>
      <c r="E85" s="126"/>
      <c r="F85" s="136"/>
      <c r="G85" s="160"/>
      <c r="H85" s="133"/>
      <c r="I85" s="134"/>
      <c r="J85" s="160"/>
      <c r="K85" s="160"/>
      <c r="L85" s="160"/>
      <c r="M85" s="160" t="str">
        <f>'Planned and Progress BMPs'!_Units</f>
        <v/>
      </c>
      <c r="N85" s="160"/>
      <c r="O85" s="160"/>
      <c r="P85" s="160"/>
      <c r="Q85" s="159"/>
      <c r="R85" s="160"/>
      <c r="S85" s="160"/>
      <c r="T85" s="160"/>
      <c r="U85" s="160"/>
      <c r="V85" s="160"/>
      <c r="W85" s="160"/>
      <c r="X85" s="160"/>
      <c r="Y85" s="160"/>
      <c r="Z85" s="137" t="str">
        <f>IF(ISBLANK(T_Historical10[[#This Row],[BMP Status]]), "", "DoD")</f>
        <v/>
      </c>
      <c r="AA85" s="134"/>
      <c r="AB85" s="160"/>
      <c r="AC85" s="134"/>
      <c r="AD85" s="134"/>
      <c r="AE85" s="160"/>
      <c r="AF85" s="134"/>
      <c r="AG85" s="134"/>
      <c r="AH85" s="160"/>
      <c r="AI85" s="134"/>
      <c r="AJ85" s="134"/>
      <c r="AK85" s="160"/>
      <c r="AL85" s="134"/>
      <c r="AM85" s="134"/>
      <c r="AN85" s="160"/>
      <c r="AO85" s="134"/>
      <c r="AP85" s="134"/>
      <c r="AQ85" s="160"/>
    </row>
    <row r="86" spans="3:43" ht="15" customHeight="1" x14ac:dyDescent="0.55000000000000004">
      <c r="C86" s="126"/>
      <c r="D86" s="126"/>
      <c r="E86" s="126"/>
      <c r="F86" s="136"/>
      <c r="G86" s="160"/>
      <c r="H86" s="133"/>
      <c r="I86" s="134"/>
      <c r="J86" s="160"/>
      <c r="K86" s="160"/>
      <c r="L86" s="160"/>
      <c r="M86" s="160" t="str">
        <f>'Planned and Progress BMPs'!_Units</f>
        <v/>
      </c>
      <c r="N86" s="160"/>
      <c r="O86" s="160"/>
      <c r="P86" s="160"/>
      <c r="Q86" s="159"/>
      <c r="R86" s="160"/>
      <c r="S86" s="160"/>
      <c r="T86" s="160"/>
      <c r="U86" s="160"/>
      <c r="V86" s="160"/>
      <c r="W86" s="160"/>
      <c r="X86" s="160"/>
      <c r="Y86" s="160"/>
      <c r="Z86" s="137" t="str">
        <f>IF(ISBLANK(T_Historical10[[#This Row],[BMP Status]]), "", "DoD")</f>
        <v/>
      </c>
      <c r="AA86" s="134"/>
      <c r="AB86" s="160"/>
      <c r="AC86" s="134"/>
      <c r="AD86" s="134"/>
      <c r="AE86" s="160"/>
      <c r="AF86" s="134"/>
      <c r="AG86" s="134"/>
      <c r="AH86" s="160"/>
      <c r="AI86" s="134"/>
      <c r="AJ86" s="134"/>
      <c r="AK86" s="160"/>
      <c r="AL86" s="134"/>
      <c r="AM86" s="134"/>
      <c r="AN86" s="160"/>
      <c r="AO86" s="134"/>
      <c r="AP86" s="134"/>
      <c r="AQ86" s="160"/>
    </row>
    <row r="87" spans="3:43" ht="15" customHeight="1" x14ac:dyDescent="0.55000000000000004">
      <c r="C87" s="126"/>
      <c r="D87" s="126"/>
      <c r="E87" s="126"/>
      <c r="F87" s="136"/>
      <c r="G87" s="160"/>
      <c r="H87" s="133"/>
      <c r="I87" s="134"/>
      <c r="J87" s="160"/>
      <c r="K87" s="160"/>
      <c r="L87" s="160"/>
      <c r="M87" s="160" t="str">
        <f>'Planned and Progress BMPs'!_Units</f>
        <v/>
      </c>
      <c r="N87" s="160"/>
      <c r="O87" s="160"/>
      <c r="P87" s="160"/>
      <c r="Q87" s="159"/>
      <c r="R87" s="160"/>
      <c r="S87" s="160"/>
      <c r="T87" s="160"/>
      <c r="U87" s="160"/>
      <c r="V87" s="160"/>
      <c r="W87" s="160"/>
      <c r="X87" s="160"/>
      <c r="Y87" s="160"/>
      <c r="Z87" s="137" t="str">
        <f>IF(ISBLANK(T_Historical10[[#This Row],[BMP Status]]), "", "DoD")</f>
        <v/>
      </c>
      <c r="AA87" s="134"/>
      <c r="AB87" s="160"/>
      <c r="AC87" s="134"/>
      <c r="AD87" s="134"/>
      <c r="AE87" s="160"/>
      <c r="AF87" s="134"/>
      <c r="AG87" s="134"/>
      <c r="AH87" s="160"/>
      <c r="AI87" s="134"/>
      <c r="AJ87" s="134"/>
      <c r="AK87" s="160"/>
      <c r="AL87" s="134"/>
      <c r="AM87" s="134"/>
      <c r="AN87" s="160"/>
      <c r="AO87" s="134"/>
      <c r="AP87" s="134"/>
      <c r="AQ87" s="160"/>
    </row>
    <row r="88" spans="3:43" ht="15" customHeight="1" x14ac:dyDescent="0.55000000000000004">
      <c r="C88" s="126"/>
      <c r="D88" s="126"/>
      <c r="E88" s="126"/>
      <c r="F88" s="136"/>
      <c r="G88" s="160"/>
      <c r="H88" s="133"/>
      <c r="I88" s="134"/>
      <c r="J88" s="160"/>
      <c r="K88" s="160"/>
      <c r="L88" s="160"/>
      <c r="M88" s="160" t="str">
        <f>'Planned and Progress BMPs'!_Units</f>
        <v/>
      </c>
      <c r="N88" s="160"/>
      <c r="O88" s="160"/>
      <c r="P88" s="160"/>
      <c r="Q88" s="159"/>
      <c r="R88" s="160"/>
      <c r="S88" s="160"/>
      <c r="T88" s="160"/>
      <c r="U88" s="160"/>
      <c r="V88" s="160"/>
      <c r="W88" s="160"/>
      <c r="X88" s="160"/>
      <c r="Y88" s="160"/>
      <c r="Z88" s="137" t="str">
        <f>IF(ISBLANK(T_Historical10[[#This Row],[BMP Status]]), "", "DoD")</f>
        <v/>
      </c>
      <c r="AA88" s="134"/>
      <c r="AB88" s="160"/>
      <c r="AC88" s="134"/>
      <c r="AD88" s="134"/>
      <c r="AE88" s="160"/>
      <c r="AF88" s="134"/>
      <c r="AG88" s="134"/>
      <c r="AH88" s="160"/>
      <c r="AI88" s="134"/>
      <c r="AJ88" s="134"/>
      <c r="AK88" s="160"/>
      <c r="AL88" s="134"/>
      <c r="AM88" s="134"/>
      <c r="AN88" s="160"/>
      <c r="AO88" s="134"/>
      <c r="AP88" s="134"/>
      <c r="AQ88" s="160"/>
    </row>
    <row r="89" spans="3:43" ht="15" customHeight="1" x14ac:dyDescent="0.55000000000000004">
      <c r="C89" s="126"/>
      <c r="D89" s="126"/>
      <c r="E89" s="126"/>
      <c r="F89" s="136"/>
      <c r="G89" s="160"/>
      <c r="H89" s="133"/>
      <c r="I89" s="134"/>
      <c r="J89" s="160"/>
      <c r="K89" s="160"/>
      <c r="L89" s="160"/>
      <c r="M89" s="160" t="str">
        <f>'Planned and Progress BMPs'!_Units</f>
        <v/>
      </c>
      <c r="N89" s="160"/>
      <c r="O89" s="160"/>
      <c r="P89" s="160"/>
      <c r="Q89" s="159"/>
      <c r="R89" s="160"/>
      <c r="S89" s="160"/>
      <c r="T89" s="160"/>
      <c r="U89" s="160"/>
      <c r="V89" s="160"/>
      <c r="W89" s="160"/>
      <c r="X89" s="160"/>
      <c r="Y89" s="160"/>
      <c r="Z89" s="137" t="str">
        <f>IF(ISBLANK(T_Historical10[[#This Row],[BMP Status]]), "", "DoD")</f>
        <v/>
      </c>
      <c r="AA89" s="134"/>
      <c r="AB89" s="160"/>
      <c r="AC89" s="134"/>
      <c r="AD89" s="134"/>
      <c r="AE89" s="160"/>
      <c r="AF89" s="134"/>
      <c r="AG89" s="134"/>
      <c r="AH89" s="160"/>
      <c r="AI89" s="134"/>
      <c r="AJ89" s="134"/>
      <c r="AK89" s="160"/>
      <c r="AL89" s="134"/>
      <c r="AM89" s="134"/>
      <c r="AN89" s="160"/>
      <c r="AO89" s="134"/>
      <c r="AP89" s="134"/>
      <c r="AQ89" s="160"/>
    </row>
    <row r="90" spans="3:43" ht="15" customHeight="1" x14ac:dyDescent="0.55000000000000004">
      <c r="C90" s="126"/>
      <c r="D90" s="126"/>
      <c r="E90" s="126"/>
      <c r="F90" s="136"/>
      <c r="G90" s="160"/>
      <c r="H90" s="133"/>
      <c r="I90" s="134"/>
      <c r="J90" s="160"/>
      <c r="K90" s="160"/>
      <c r="L90" s="160"/>
      <c r="M90" s="160" t="str">
        <f>'Planned and Progress BMPs'!_Units</f>
        <v/>
      </c>
      <c r="N90" s="160"/>
      <c r="O90" s="160"/>
      <c r="P90" s="160"/>
      <c r="Q90" s="159"/>
      <c r="R90" s="160"/>
      <c r="S90" s="160"/>
      <c r="T90" s="160"/>
      <c r="U90" s="160"/>
      <c r="V90" s="160"/>
      <c r="W90" s="160"/>
      <c r="X90" s="160"/>
      <c r="Y90" s="160"/>
      <c r="Z90" s="137" t="str">
        <f>IF(ISBLANK(T_Historical10[[#This Row],[BMP Status]]), "", "DoD")</f>
        <v/>
      </c>
      <c r="AA90" s="134"/>
      <c r="AB90" s="160"/>
      <c r="AC90" s="134"/>
      <c r="AD90" s="134"/>
      <c r="AE90" s="160"/>
      <c r="AF90" s="134"/>
      <c r="AG90" s="134"/>
      <c r="AH90" s="160"/>
      <c r="AI90" s="134"/>
      <c r="AJ90" s="134"/>
      <c r="AK90" s="160"/>
      <c r="AL90" s="134"/>
      <c r="AM90" s="134"/>
      <c r="AN90" s="160"/>
      <c r="AO90" s="134"/>
      <c r="AP90" s="134"/>
      <c r="AQ90" s="160"/>
    </row>
    <row r="91" spans="3:43" ht="15" customHeight="1" x14ac:dyDescent="0.55000000000000004">
      <c r="C91" s="126"/>
      <c r="D91" s="126"/>
      <c r="E91" s="126"/>
      <c r="F91" s="136"/>
      <c r="G91" s="160"/>
      <c r="H91" s="133"/>
      <c r="I91" s="134"/>
      <c r="J91" s="160"/>
      <c r="K91" s="160"/>
      <c r="L91" s="160"/>
      <c r="M91" s="160" t="str">
        <f>'Planned and Progress BMPs'!_Units</f>
        <v/>
      </c>
      <c r="N91" s="160"/>
      <c r="O91" s="160"/>
      <c r="P91" s="160"/>
      <c r="Q91" s="159"/>
      <c r="R91" s="160"/>
      <c r="S91" s="160"/>
      <c r="T91" s="160"/>
      <c r="U91" s="160"/>
      <c r="V91" s="160"/>
      <c r="W91" s="160"/>
      <c r="X91" s="160"/>
      <c r="Y91" s="160"/>
      <c r="Z91" s="137" t="str">
        <f>IF(ISBLANK(T_Historical10[[#This Row],[BMP Status]]), "", "DoD")</f>
        <v/>
      </c>
      <c r="AA91" s="134"/>
      <c r="AB91" s="160"/>
      <c r="AC91" s="134"/>
      <c r="AD91" s="134"/>
      <c r="AE91" s="160"/>
      <c r="AF91" s="134"/>
      <c r="AG91" s="134"/>
      <c r="AH91" s="160"/>
      <c r="AI91" s="134"/>
      <c r="AJ91" s="134"/>
      <c r="AK91" s="160"/>
      <c r="AL91" s="134"/>
      <c r="AM91" s="134"/>
      <c r="AN91" s="160"/>
      <c r="AO91" s="134"/>
      <c r="AP91" s="134"/>
      <c r="AQ91" s="160"/>
    </row>
    <row r="92" spans="3:43" ht="15" customHeight="1" x14ac:dyDescent="0.55000000000000004">
      <c r="C92" s="126"/>
      <c r="D92" s="126"/>
      <c r="E92" s="126"/>
      <c r="F92" s="136"/>
      <c r="G92" s="160"/>
      <c r="H92" s="133"/>
      <c r="I92" s="134"/>
      <c r="J92" s="160"/>
      <c r="K92" s="160"/>
      <c r="L92" s="160"/>
      <c r="M92" s="160" t="str">
        <f>'Planned and Progress BMPs'!_Units</f>
        <v/>
      </c>
      <c r="N92" s="160"/>
      <c r="O92" s="160"/>
      <c r="P92" s="160"/>
      <c r="Q92" s="159"/>
      <c r="R92" s="160"/>
      <c r="S92" s="160"/>
      <c r="T92" s="160"/>
      <c r="U92" s="160"/>
      <c r="V92" s="160"/>
      <c r="W92" s="160"/>
      <c r="X92" s="160"/>
      <c r="Y92" s="160"/>
      <c r="Z92" s="137" t="str">
        <f>IF(ISBLANK(T_Historical10[[#This Row],[BMP Status]]), "", "DoD")</f>
        <v/>
      </c>
      <c r="AA92" s="134"/>
      <c r="AB92" s="160"/>
      <c r="AC92" s="134"/>
      <c r="AD92" s="134"/>
      <c r="AE92" s="160"/>
      <c r="AF92" s="134"/>
      <c r="AG92" s="134"/>
      <c r="AH92" s="160"/>
      <c r="AI92" s="134"/>
      <c r="AJ92" s="134"/>
      <c r="AK92" s="160"/>
      <c r="AL92" s="134"/>
      <c r="AM92" s="134"/>
      <c r="AN92" s="160"/>
      <c r="AO92" s="134"/>
      <c r="AP92" s="134"/>
      <c r="AQ92" s="160"/>
    </row>
    <row r="93" spans="3:43" ht="15" customHeight="1" x14ac:dyDescent="0.55000000000000004">
      <c r="C93" s="126"/>
      <c r="D93" s="126"/>
      <c r="E93" s="126"/>
      <c r="F93" s="136"/>
      <c r="G93" s="160"/>
      <c r="H93" s="133"/>
      <c r="I93" s="134"/>
      <c r="J93" s="160"/>
      <c r="K93" s="160"/>
      <c r="L93" s="160"/>
      <c r="M93" s="160" t="str">
        <f>'Planned and Progress BMPs'!_Units</f>
        <v/>
      </c>
      <c r="N93" s="160"/>
      <c r="O93" s="160"/>
      <c r="P93" s="160"/>
      <c r="Q93" s="159"/>
      <c r="R93" s="160"/>
      <c r="S93" s="160"/>
      <c r="T93" s="160"/>
      <c r="U93" s="160"/>
      <c r="V93" s="160"/>
      <c r="W93" s="160"/>
      <c r="X93" s="160"/>
      <c r="Y93" s="160"/>
      <c r="Z93" s="137" t="str">
        <f>IF(ISBLANK(T_Historical10[[#This Row],[BMP Status]]), "", "DoD")</f>
        <v/>
      </c>
      <c r="AA93" s="134"/>
      <c r="AB93" s="160"/>
      <c r="AC93" s="134"/>
      <c r="AD93" s="134"/>
      <c r="AE93" s="160"/>
      <c r="AF93" s="134"/>
      <c r="AG93" s="134"/>
      <c r="AH93" s="160"/>
      <c r="AI93" s="134"/>
      <c r="AJ93" s="134"/>
      <c r="AK93" s="160"/>
      <c r="AL93" s="134"/>
      <c r="AM93" s="134"/>
      <c r="AN93" s="160"/>
      <c r="AO93" s="134"/>
      <c r="AP93" s="134"/>
      <c r="AQ93" s="160"/>
    </row>
    <row r="94" spans="3:43" ht="15" customHeight="1" x14ac:dyDescent="0.55000000000000004">
      <c r="C94" s="126"/>
      <c r="D94" s="126"/>
      <c r="E94" s="126"/>
      <c r="F94" s="136"/>
      <c r="G94" s="160"/>
      <c r="H94" s="133"/>
      <c r="I94" s="134"/>
      <c r="J94" s="160"/>
      <c r="K94" s="160"/>
      <c r="L94" s="160"/>
      <c r="M94" s="160" t="str">
        <f>'Planned and Progress BMPs'!_Units</f>
        <v/>
      </c>
      <c r="N94" s="160"/>
      <c r="O94" s="160"/>
      <c r="P94" s="160"/>
      <c r="Q94" s="159"/>
      <c r="R94" s="160"/>
      <c r="S94" s="160"/>
      <c r="T94" s="160"/>
      <c r="U94" s="160"/>
      <c r="V94" s="160"/>
      <c r="W94" s="160"/>
      <c r="X94" s="160"/>
      <c r="Y94" s="160"/>
      <c r="Z94" s="137" t="str">
        <f>IF(ISBLANK(T_Historical10[[#This Row],[BMP Status]]), "", "DoD")</f>
        <v/>
      </c>
      <c r="AA94" s="134"/>
      <c r="AB94" s="160"/>
      <c r="AC94" s="134"/>
      <c r="AD94" s="134"/>
      <c r="AE94" s="160"/>
      <c r="AF94" s="134"/>
      <c r="AG94" s="134"/>
      <c r="AH94" s="160"/>
      <c r="AI94" s="134"/>
      <c r="AJ94" s="134"/>
      <c r="AK94" s="160"/>
      <c r="AL94" s="134"/>
      <c r="AM94" s="134"/>
      <c r="AN94" s="160"/>
      <c r="AO94" s="134"/>
      <c r="AP94" s="134"/>
      <c r="AQ94" s="160"/>
    </row>
    <row r="95" spans="3:43" ht="15" customHeight="1" x14ac:dyDescent="0.55000000000000004">
      <c r="C95" s="126"/>
      <c r="D95" s="126"/>
      <c r="E95" s="126"/>
      <c r="F95" s="136"/>
      <c r="G95" s="160"/>
      <c r="H95" s="133"/>
      <c r="I95" s="134"/>
      <c r="J95" s="160"/>
      <c r="K95" s="160"/>
      <c r="L95" s="160"/>
      <c r="M95" s="160" t="str">
        <f>'Planned and Progress BMPs'!_Units</f>
        <v/>
      </c>
      <c r="N95" s="160"/>
      <c r="O95" s="160"/>
      <c r="P95" s="160"/>
      <c r="Q95" s="159"/>
      <c r="R95" s="160"/>
      <c r="S95" s="160"/>
      <c r="T95" s="160"/>
      <c r="U95" s="160"/>
      <c r="V95" s="160"/>
      <c r="W95" s="160"/>
      <c r="X95" s="160"/>
      <c r="Y95" s="160"/>
      <c r="Z95" s="137" t="str">
        <f>IF(ISBLANK(T_Historical10[[#This Row],[BMP Status]]), "", "DoD")</f>
        <v/>
      </c>
      <c r="AA95" s="134"/>
      <c r="AB95" s="160"/>
      <c r="AC95" s="134"/>
      <c r="AD95" s="134"/>
      <c r="AE95" s="160"/>
      <c r="AF95" s="134"/>
      <c r="AG95" s="134"/>
      <c r="AH95" s="160"/>
      <c r="AI95" s="134"/>
      <c r="AJ95" s="134"/>
      <c r="AK95" s="160"/>
      <c r="AL95" s="134"/>
      <c r="AM95" s="134"/>
      <c r="AN95" s="160"/>
      <c r="AO95" s="134"/>
      <c r="AP95" s="134"/>
      <c r="AQ95" s="160"/>
    </row>
    <row r="96" spans="3:43" ht="15" customHeight="1" x14ac:dyDescent="0.55000000000000004">
      <c r="C96" s="126"/>
      <c r="D96" s="126"/>
      <c r="E96" s="126"/>
      <c r="F96" s="136"/>
      <c r="G96" s="160"/>
      <c r="H96" s="133"/>
      <c r="I96" s="134"/>
      <c r="J96" s="160"/>
      <c r="K96" s="160"/>
      <c r="L96" s="160"/>
      <c r="M96" s="160" t="str">
        <f>'Planned and Progress BMPs'!_Units</f>
        <v/>
      </c>
      <c r="N96" s="160"/>
      <c r="O96" s="160"/>
      <c r="P96" s="160"/>
      <c r="Q96" s="159"/>
      <c r="R96" s="160"/>
      <c r="S96" s="160"/>
      <c r="T96" s="160"/>
      <c r="U96" s="160"/>
      <c r="V96" s="160"/>
      <c r="W96" s="160"/>
      <c r="X96" s="160"/>
      <c r="Y96" s="160"/>
      <c r="Z96" s="137" t="str">
        <f>IF(ISBLANK(T_Historical10[[#This Row],[BMP Status]]), "", "DoD")</f>
        <v/>
      </c>
      <c r="AA96" s="134"/>
      <c r="AB96" s="160"/>
      <c r="AC96" s="134"/>
      <c r="AD96" s="134"/>
      <c r="AE96" s="160"/>
      <c r="AF96" s="134"/>
      <c r="AG96" s="134"/>
      <c r="AH96" s="160"/>
      <c r="AI96" s="134"/>
      <c r="AJ96" s="134"/>
      <c r="AK96" s="160"/>
      <c r="AL96" s="134"/>
      <c r="AM96" s="134"/>
      <c r="AN96" s="160"/>
      <c r="AO96" s="134"/>
      <c r="AP96" s="134"/>
      <c r="AQ96" s="160"/>
    </row>
    <row r="97" spans="3:43" ht="15" customHeight="1" x14ac:dyDescent="0.55000000000000004">
      <c r="C97" s="126"/>
      <c r="D97" s="126"/>
      <c r="E97" s="126"/>
      <c r="F97" s="136"/>
      <c r="G97" s="160"/>
      <c r="H97" s="133"/>
      <c r="I97" s="134"/>
      <c r="J97" s="160"/>
      <c r="K97" s="160"/>
      <c r="L97" s="160"/>
      <c r="M97" s="160" t="str">
        <f>'Planned and Progress BMPs'!_Units</f>
        <v/>
      </c>
      <c r="N97" s="160"/>
      <c r="O97" s="160"/>
      <c r="P97" s="160"/>
      <c r="Q97" s="159"/>
      <c r="R97" s="160"/>
      <c r="S97" s="160"/>
      <c r="T97" s="160"/>
      <c r="U97" s="160"/>
      <c r="V97" s="160"/>
      <c r="W97" s="160"/>
      <c r="X97" s="160"/>
      <c r="Y97" s="160"/>
      <c r="Z97" s="137" t="str">
        <f>IF(ISBLANK(T_Historical10[[#This Row],[BMP Status]]), "", "DoD")</f>
        <v/>
      </c>
      <c r="AA97" s="134"/>
      <c r="AB97" s="160"/>
      <c r="AC97" s="134"/>
      <c r="AD97" s="134"/>
      <c r="AE97" s="160"/>
      <c r="AF97" s="134"/>
      <c r="AG97" s="134"/>
      <c r="AH97" s="160"/>
      <c r="AI97" s="134"/>
      <c r="AJ97" s="134"/>
      <c r="AK97" s="160"/>
      <c r="AL97" s="134"/>
      <c r="AM97" s="134"/>
      <c r="AN97" s="160"/>
      <c r="AO97" s="134"/>
      <c r="AP97" s="134"/>
      <c r="AQ97" s="160"/>
    </row>
    <row r="98" spans="3:43" ht="15" customHeight="1" x14ac:dyDescent="0.55000000000000004">
      <c r="C98" s="126"/>
      <c r="D98" s="126"/>
      <c r="E98" s="126"/>
      <c r="F98" s="136"/>
      <c r="G98" s="160"/>
      <c r="H98" s="133"/>
      <c r="I98" s="134"/>
      <c r="J98" s="160"/>
      <c r="K98" s="160"/>
      <c r="L98" s="160"/>
      <c r="M98" s="160" t="str">
        <f>'Planned and Progress BMPs'!_Units</f>
        <v/>
      </c>
      <c r="N98" s="160"/>
      <c r="O98" s="160"/>
      <c r="P98" s="160"/>
      <c r="Q98" s="159"/>
      <c r="R98" s="160"/>
      <c r="S98" s="160"/>
      <c r="T98" s="160"/>
      <c r="U98" s="160"/>
      <c r="V98" s="160"/>
      <c r="W98" s="160"/>
      <c r="X98" s="160"/>
      <c r="Y98" s="160"/>
      <c r="Z98" s="137" t="str">
        <f>IF(ISBLANK(T_Historical10[[#This Row],[BMP Status]]), "", "DoD")</f>
        <v/>
      </c>
      <c r="AA98" s="134"/>
      <c r="AB98" s="160"/>
      <c r="AC98" s="134"/>
      <c r="AD98" s="134"/>
      <c r="AE98" s="160"/>
      <c r="AF98" s="134"/>
      <c r="AG98" s="134"/>
      <c r="AH98" s="160"/>
      <c r="AI98" s="134"/>
      <c r="AJ98" s="134"/>
      <c r="AK98" s="160"/>
      <c r="AL98" s="134"/>
      <c r="AM98" s="134"/>
      <c r="AN98" s="160"/>
      <c r="AO98" s="134"/>
      <c r="AP98" s="134"/>
      <c r="AQ98" s="160"/>
    </row>
    <row r="99" spans="3:43" ht="15" customHeight="1" x14ac:dyDescent="0.55000000000000004">
      <c r="C99" s="126"/>
      <c r="D99" s="126"/>
      <c r="E99" s="126"/>
      <c r="F99" s="136"/>
      <c r="G99" s="160"/>
      <c r="H99" s="133"/>
      <c r="I99" s="134"/>
      <c r="J99" s="160"/>
      <c r="K99" s="160"/>
      <c r="L99" s="160"/>
      <c r="M99" s="160" t="str">
        <f>'Planned and Progress BMPs'!_Units</f>
        <v/>
      </c>
      <c r="N99" s="160"/>
      <c r="O99" s="160"/>
      <c r="P99" s="160"/>
      <c r="Q99" s="159"/>
      <c r="R99" s="160"/>
      <c r="S99" s="160"/>
      <c r="T99" s="160"/>
      <c r="U99" s="160"/>
      <c r="V99" s="160"/>
      <c r="W99" s="160"/>
      <c r="X99" s="160"/>
      <c r="Y99" s="160"/>
      <c r="Z99" s="137" t="str">
        <f>IF(ISBLANK(T_Historical10[[#This Row],[BMP Status]]), "", "DoD")</f>
        <v/>
      </c>
      <c r="AA99" s="134"/>
      <c r="AB99" s="160"/>
      <c r="AC99" s="134"/>
      <c r="AD99" s="134"/>
      <c r="AE99" s="160"/>
      <c r="AF99" s="134"/>
      <c r="AG99" s="134"/>
      <c r="AH99" s="160"/>
      <c r="AI99" s="134"/>
      <c r="AJ99" s="134"/>
      <c r="AK99" s="160"/>
      <c r="AL99" s="134"/>
      <c r="AM99" s="134"/>
      <c r="AN99" s="160"/>
      <c r="AO99" s="134"/>
      <c r="AP99" s="134"/>
      <c r="AQ99" s="160"/>
    </row>
    <row r="100" spans="3:43" ht="15" customHeight="1" x14ac:dyDescent="0.55000000000000004">
      <c r="C100" s="126"/>
      <c r="D100" s="126"/>
      <c r="E100" s="126"/>
      <c r="F100" s="136"/>
      <c r="G100" s="160"/>
      <c r="H100" s="133"/>
      <c r="I100" s="134"/>
      <c r="J100" s="160"/>
      <c r="K100" s="160"/>
      <c r="L100" s="160"/>
      <c r="M100" s="160" t="str">
        <f>'Planned and Progress BMPs'!_Units</f>
        <v/>
      </c>
      <c r="N100" s="160"/>
      <c r="O100" s="160"/>
      <c r="P100" s="160"/>
      <c r="Q100" s="159"/>
      <c r="R100" s="160"/>
      <c r="S100" s="160"/>
      <c r="T100" s="160"/>
      <c r="U100" s="160"/>
      <c r="V100" s="160"/>
      <c r="W100" s="160"/>
      <c r="X100" s="160"/>
      <c r="Y100" s="160"/>
      <c r="Z100" s="137" t="str">
        <f>IF(ISBLANK(T_Historical10[[#This Row],[BMP Status]]), "", "DoD")</f>
        <v/>
      </c>
      <c r="AA100" s="134"/>
      <c r="AB100" s="160"/>
      <c r="AC100" s="134"/>
      <c r="AD100" s="134"/>
      <c r="AE100" s="160"/>
      <c r="AF100" s="134"/>
      <c r="AG100" s="134"/>
      <c r="AH100" s="160"/>
      <c r="AI100" s="134"/>
      <c r="AJ100" s="134"/>
      <c r="AK100" s="160"/>
      <c r="AL100" s="134"/>
      <c r="AM100" s="134"/>
      <c r="AN100" s="160"/>
      <c r="AO100" s="134"/>
      <c r="AP100" s="134"/>
      <c r="AQ100" s="160"/>
    </row>
    <row r="101" spans="3:43" ht="15" customHeight="1" x14ac:dyDescent="0.55000000000000004">
      <c r="C101" s="126"/>
      <c r="D101" s="126"/>
      <c r="E101" s="126"/>
      <c r="F101" s="136"/>
      <c r="G101" s="160"/>
      <c r="H101" s="133"/>
      <c r="I101" s="134"/>
      <c r="J101" s="160"/>
      <c r="K101" s="160"/>
      <c r="L101" s="160"/>
      <c r="M101" s="160" t="str">
        <f>'Planned and Progress BMPs'!_Units</f>
        <v/>
      </c>
      <c r="N101" s="160"/>
      <c r="O101" s="160"/>
      <c r="P101" s="160"/>
      <c r="Q101" s="159"/>
      <c r="R101" s="160"/>
      <c r="S101" s="160"/>
      <c r="T101" s="160"/>
      <c r="U101" s="160"/>
      <c r="V101" s="160"/>
      <c r="W101" s="160"/>
      <c r="X101" s="160"/>
      <c r="Y101" s="160"/>
      <c r="Z101" s="137" t="str">
        <f>IF(ISBLANK(T_Historical10[[#This Row],[BMP Status]]), "", "DoD")</f>
        <v/>
      </c>
      <c r="AA101" s="134"/>
      <c r="AB101" s="160"/>
      <c r="AC101" s="134"/>
      <c r="AD101" s="134"/>
      <c r="AE101" s="160"/>
      <c r="AF101" s="134"/>
      <c r="AG101" s="134"/>
      <c r="AH101" s="160"/>
      <c r="AI101" s="134"/>
      <c r="AJ101" s="134"/>
      <c r="AK101" s="160"/>
      <c r="AL101" s="134"/>
      <c r="AM101" s="134"/>
      <c r="AN101" s="160"/>
      <c r="AO101" s="134"/>
      <c r="AP101" s="134"/>
      <c r="AQ101" s="160"/>
    </row>
    <row r="102" spans="3:43" ht="15" customHeight="1" x14ac:dyDescent="0.55000000000000004">
      <c r="C102" s="141"/>
      <c r="D102" s="126"/>
      <c r="E102" s="126"/>
      <c r="F102" s="136"/>
      <c r="G102" s="160"/>
      <c r="H102" s="133"/>
      <c r="I102" s="134"/>
      <c r="J102" s="160"/>
      <c r="K102" s="160"/>
      <c r="L102" s="160"/>
      <c r="M102" s="160" t="str">
        <f>'Planned and Progress BMPs'!_Units</f>
        <v/>
      </c>
      <c r="N102" s="160"/>
      <c r="O102" s="160"/>
      <c r="P102" s="160"/>
      <c r="Q102" s="159"/>
      <c r="R102" s="160"/>
      <c r="S102" s="160"/>
      <c r="T102" s="160"/>
      <c r="U102" s="160"/>
      <c r="V102" s="160"/>
      <c r="W102" s="160"/>
      <c r="X102" s="160"/>
      <c r="Y102" s="160"/>
      <c r="Z102" s="137" t="str">
        <f>IF(ISBLANK(T_Historical10[[#This Row],[BMP Status]]), "", "DoD")</f>
        <v/>
      </c>
      <c r="AA102" s="134"/>
      <c r="AB102" s="160"/>
      <c r="AC102" s="134"/>
      <c r="AD102" s="134"/>
      <c r="AE102" s="160"/>
      <c r="AF102" s="134"/>
      <c r="AG102" s="134"/>
      <c r="AH102" s="160"/>
      <c r="AI102" s="134"/>
      <c r="AJ102" s="134"/>
      <c r="AK102" s="160"/>
      <c r="AL102" s="134"/>
      <c r="AM102" s="134"/>
      <c r="AN102" s="160"/>
      <c r="AO102" s="134"/>
      <c r="AP102" s="134"/>
      <c r="AQ102" s="160"/>
    </row>
    <row r="103" spans="3:43" ht="15" customHeight="1" x14ac:dyDescent="0.55000000000000004">
      <c r="C103" s="126"/>
      <c r="D103" s="126"/>
      <c r="E103" s="126"/>
      <c r="F103" s="136"/>
      <c r="G103" s="160"/>
      <c r="H103" s="133"/>
      <c r="I103" s="134"/>
      <c r="J103" s="160"/>
      <c r="K103" s="160"/>
      <c r="L103" s="160"/>
      <c r="M103" s="160" t="str">
        <f>'Planned and Progress BMPs'!_Units</f>
        <v/>
      </c>
      <c r="N103" s="160"/>
      <c r="O103" s="160"/>
      <c r="P103" s="160"/>
      <c r="Q103" s="159"/>
      <c r="R103" s="160"/>
      <c r="S103" s="160"/>
      <c r="T103" s="160"/>
      <c r="U103" s="160"/>
      <c r="V103" s="160"/>
      <c r="W103" s="160"/>
      <c r="X103" s="160"/>
      <c r="Y103" s="160"/>
      <c r="Z103" s="137" t="str">
        <f>IF(ISBLANK(T_Historical10[[#This Row],[BMP Status]]), "", "DoD")</f>
        <v/>
      </c>
      <c r="AA103" s="134"/>
      <c r="AB103" s="160"/>
      <c r="AC103" s="134"/>
      <c r="AD103" s="134"/>
      <c r="AE103" s="160"/>
      <c r="AF103" s="134"/>
      <c r="AG103" s="134"/>
      <c r="AH103" s="160"/>
      <c r="AI103" s="134"/>
      <c r="AJ103" s="134"/>
      <c r="AK103" s="160"/>
      <c r="AL103" s="134"/>
      <c r="AM103" s="134"/>
      <c r="AN103" s="160"/>
      <c r="AO103" s="134"/>
      <c r="AP103" s="134"/>
      <c r="AQ103" s="160"/>
    </row>
    <row r="104" spans="3:43" ht="15" customHeight="1" x14ac:dyDescent="0.55000000000000004">
      <c r="C104" s="126"/>
      <c r="D104" s="126"/>
      <c r="E104" s="126"/>
      <c r="F104" s="136"/>
      <c r="G104" s="160"/>
      <c r="H104" s="133"/>
      <c r="I104" s="134"/>
      <c r="J104" s="160"/>
      <c r="K104" s="160"/>
      <c r="L104" s="160"/>
      <c r="M104" s="160" t="str">
        <f>'Planned and Progress BMPs'!_Units</f>
        <v/>
      </c>
      <c r="N104" s="160"/>
      <c r="O104" s="160"/>
      <c r="P104" s="160"/>
      <c r="Q104" s="159"/>
      <c r="R104" s="160"/>
      <c r="S104" s="160"/>
      <c r="T104" s="160"/>
      <c r="U104" s="160"/>
      <c r="V104" s="160"/>
      <c r="W104" s="160"/>
      <c r="X104" s="160"/>
      <c r="Y104" s="160"/>
      <c r="Z104" s="137" t="str">
        <f>IF(ISBLANK(T_Historical10[[#This Row],[BMP Status]]), "", "DoD")</f>
        <v/>
      </c>
      <c r="AA104" s="134"/>
      <c r="AB104" s="160"/>
      <c r="AC104" s="134"/>
      <c r="AD104" s="134"/>
      <c r="AE104" s="160"/>
      <c r="AF104" s="134"/>
      <c r="AG104" s="134"/>
      <c r="AH104" s="160"/>
      <c r="AI104" s="134"/>
      <c r="AJ104" s="134"/>
      <c r="AK104" s="160"/>
      <c r="AL104" s="134"/>
      <c r="AM104" s="134"/>
      <c r="AN104" s="160"/>
      <c r="AO104" s="134"/>
      <c r="AP104" s="134"/>
      <c r="AQ104" s="160"/>
    </row>
    <row r="105" spans="3:43" ht="15" customHeight="1" x14ac:dyDescent="0.55000000000000004">
      <c r="C105" s="126"/>
      <c r="D105" s="126"/>
      <c r="E105" s="126"/>
      <c r="F105" s="136"/>
      <c r="G105" s="160"/>
      <c r="H105" s="133"/>
      <c r="I105" s="134"/>
      <c r="J105" s="160"/>
      <c r="K105" s="160"/>
      <c r="L105" s="160"/>
      <c r="M105" s="160" t="str">
        <f>'Planned and Progress BMPs'!_Units</f>
        <v/>
      </c>
      <c r="N105" s="160"/>
      <c r="O105" s="160"/>
      <c r="P105" s="160"/>
      <c r="Q105" s="159"/>
      <c r="R105" s="160"/>
      <c r="S105" s="160"/>
      <c r="T105" s="160"/>
      <c r="U105" s="160"/>
      <c r="V105" s="160"/>
      <c r="W105" s="160"/>
      <c r="X105" s="160"/>
      <c r="Y105" s="160"/>
      <c r="Z105" s="137" t="str">
        <f>IF(ISBLANK(T_Historical10[[#This Row],[BMP Status]]), "", "DoD")</f>
        <v/>
      </c>
      <c r="AA105" s="134"/>
      <c r="AB105" s="160"/>
      <c r="AC105" s="134"/>
      <c r="AD105" s="134"/>
      <c r="AE105" s="160"/>
      <c r="AF105" s="134"/>
      <c r="AG105" s="134"/>
      <c r="AH105" s="160"/>
      <c r="AI105" s="134"/>
      <c r="AJ105" s="134"/>
      <c r="AK105" s="160"/>
      <c r="AL105" s="134"/>
      <c r="AM105" s="134"/>
      <c r="AN105" s="160"/>
      <c r="AO105" s="134"/>
      <c r="AP105" s="134"/>
      <c r="AQ105" s="160"/>
    </row>
    <row r="106" spans="3:43" ht="15" customHeight="1" x14ac:dyDescent="0.55000000000000004">
      <c r="C106" s="126"/>
      <c r="D106" s="126"/>
      <c r="E106" s="126"/>
      <c r="F106" s="136"/>
      <c r="G106" s="160"/>
      <c r="H106" s="133"/>
      <c r="I106" s="134"/>
      <c r="J106" s="160"/>
      <c r="K106" s="160"/>
      <c r="L106" s="160"/>
      <c r="M106" s="160" t="str">
        <f>'Planned and Progress BMPs'!_Units</f>
        <v/>
      </c>
      <c r="N106" s="160"/>
      <c r="O106" s="160"/>
      <c r="P106" s="160"/>
      <c r="Q106" s="159"/>
      <c r="R106" s="160"/>
      <c r="S106" s="160"/>
      <c r="T106" s="160"/>
      <c r="U106" s="160"/>
      <c r="V106" s="160"/>
      <c r="W106" s="160"/>
      <c r="X106" s="160"/>
      <c r="Y106" s="160"/>
      <c r="Z106" s="137" t="str">
        <f>IF(ISBLANK(T_Historical10[[#This Row],[BMP Status]]), "", "DoD")</f>
        <v/>
      </c>
      <c r="AA106" s="134"/>
      <c r="AB106" s="160"/>
      <c r="AC106" s="134"/>
      <c r="AD106" s="134"/>
      <c r="AE106" s="160"/>
      <c r="AF106" s="134"/>
      <c r="AG106" s="134"/>
      <c r="AH106" s="160"/>
      <c r="AI106" s="134"/>
      <c r="AJ106" s="134"/>
      <c r="AK106" s="160"/>
      <c r="AL106" s="134"/>
      <c r="AM106" s="134"/>
      <c r="AN106" s="160"/>
      <c r="AO106" s="134"/>
      <c r="AP106" s="134"/>
      <c r="AQ106" s="160"/>
    </row>
    <row r="107" spans="3:43" ht="15" customHeight="1" x14ac:dyDescent="0.55000000000000004">
      <c r="C107" s="126"/>
      <c r="D107" s="126"/>
      <c r="E107" s="126"/>
      <c r="F107" s="136"/>
      <c r="G107" s="160"/>
      <c r="H107" s="133"/>
      <c r="I107" s="134"/>
      <c r="J107" s="160"/>
      <c r="K107" s="160"/>
      <c r="L107" s="160"/>
      <c r="M107" s="160" t="str">
        <f>'Planned and Progress BMPs'!_Units</f>
        <v/>
      </c>
      <c r="N107" s="160"/>
      <c r="O107" s="160"/>
      <c r="P107" s="160"/>
      <c r="Q107" s="159"/>
      <c r="R107" s="160"/>
      <c r="S107" s="160"/>
      <c r="T107" s="160"/>
      <c r="U107" s="160"/>
      <c r="V107" s="160"/>
      <c r="W107" s="160"/>
      <c r="X107" s="160"/>
      <c r="Y107" s="160"/>
      <c r="Z107" s="137" t="str">
        <f>IF(ISBLANK(T_Historical10[[#This Row],[BMP Status]]), "", "DoD")</f>
        <v/>
      </c>
      <c r="AA107" s="134"/>
      <c r="AB107" s="160"/>
      <c r="AC107" s="134"/>
      <c r="AD107" s="134"/>
      <c r="AE107" s="160"/>
      <c r="AF107" s="134"/>
      <c r="AG107" s="134"/>
      <c r="AH107" s="160"/>
      <c r="AI107" s="134"/>
      <c r="AJ107" s="134"/>
      <c r="AK107" s="160"/>
      <c r="AL107" s="134"/>
      <c r="AM107" s="134"/>
      <c r="AN107" s="160"/>
      <c r="AO107" s="134"/>
      <c r="AP107" s="134"/>
      <c r="AQ107" s="160"/>
    </row>
    <row r="108" spans="3:43" ht="15" customHeight="1" x14ac:dyDescent="0.55000000000000004">
      <c r="C108" s="126"/>
      <c r="D108" s="126"/>
      <c r="E108" s="126"/>
      <c r="F108" s="136"/>
      <c r="G108" s="160"/>
      <c r="H108" s="133"/>
      <c r="I108" s="134"/>
      <c r="J108" s="160"/>
      <c r="K108" s="160"/>
      <c r="L108" s="160"/>
      <c r="M108" s="160" t="str">
        <f>'Planned and Progress BMPs'!_Units</f>
        <v/>
      </c>
      <c r="N108" s="160"/>
      <c r="O108" s="160"/>
      <c r="P108" s="160"/>
      <c r="Q108" s="159"/>
      <c r="R108" s="160"/>
      <c r="S108" s="160"/>
      <c r="T108" s="160"/>
      <c r="U108" s="160"/>
      <c r="V108" s="160"/>
      <c r="W108" s="160"/>
      <c r="X108" s="160"/>
      <c r="Y108" s="160"/>
      <c r="Z108" s="137" t="str">
        <f>IF(ISBLANK(T_Historical10[[#This Row],[BMP Status]]), "", "DoD")</f>
        <v/>
      </c>
      <c r="AA108" s="134"/>
      <c r="AB108" s="160"/>
      <c r="AC108" s="134"/>
      <c r="AD108" s="134"/>
      <c r="AE108" s="160"/>
      <c r="AF108" s="134"/>
      <c r="AG108" s="134"/>
      <c r="AH108" s="160"/>
      <c r="AI108" s="134"/>
      <c r="AJ108" s="134"/>
      <c r="AK108" s="160"/>
      <c r="AL108" s="134"/>
      <c r="AM108" s="134"/>
      <c r="AN108" s="160"/>
      <c r="AO108" s="134"/>
      <c r="AP108" s="134"/>
      <c r="AQ108" s="160"/>
    </row>
    <row r="109" spans="3:43" ht="15" customHeight="1" x14ac:dyDescent="0.55000000000000004">
      <c r="C109" s="126"/>
      <c r="D109" s="126"/>
      <c r="E109" s="126"/>
      <c r="F109" s="136"/>
      <c r="G109" s="160"/>
      <c r="H109" s="133"/>
      <c r="I109" s="134"/>
      <c r="J109" s="160"/>
      <c r="K109" s="160"/>
      <c r="L109" s="160"/>
      <c r="M109" s="160" t="str">
        <f>'Planned and Progress BMPs'!_Units</f>
        <v/>
      </c>
      <c r="N109" s="160"/>
      <c r="O109" s="160"/>
      <c r="P109" s="160"/>
      <c r="Q109" s="159"/>
      <c r="R109" s="160"/>
      <c r="S109" s="160"/>
      <c r="T109" s="160"/>
      <c r="U109" s="160"/>
      <c r="V109" s="160"/>
      <c r="W109" s="160"/>
      <c r="X109" s="160"/>
      <c r="Y109" s="160"/>
      <c r="Z109" s="137" t="str">
        <f>IF(ISBLANK(T_Historical10[[#This Row],[BMP Status]]), "", "DoD")</f>
        <v/>
      </c>
      <c r="AA109" s="134"/>
      <c r="AB109" s="160"/>
      <c r="AC109" s="134"/>
      <c r="AD109" s="134"/>
      <c r="AE109" s="160"/>
      <c r="AF109" s="134"/>
      <c r="AG109" s="134"/>
      <c r="AH109" s="160"/>
      <c r="AI109" s="134"/>
      <c r="AJ109" s="134"/>
      <c r="AK109" s="160"/>
      <c r="AL109" s="134"/>
      <c r="AM109" s="134"/>
      <c r="AN109" s="160"/>
      <c r="AO109" s="134"/>
      <c r="AP109" s="134"/>
      <c r="AQ109" s="160"/>
    </row>
    <row r="110" spans="3:43" ht="15" customHeight="1" x14ac:dyDescent="0.55000000000000004">
      <c r="C110" s="126"/>
      <c r="D110" s="126"/>
      <c r="E110" s="126"/>
      <c r="F110" s="136"/>
      <c r="G110" s="160"/>
      <c r="H110" s="133"/>
      <c r="I110" s="134"/>
      <c r="J110" s="160"/>
      <c r="K110" s="160"/>
      <c r="L110" s="160"/>
      <c r="M110" s="160" t="str">
        <f>'Planned and Progress BMPs'!_Units</f>
        <v/>
      </c>
      <c r="N110" s="160"/>
      <c r="O110" s="160"/>
      <c r="P110" s="160"/>
      <c r="Q110" s="159"/>
      <c r="R110" s="160"/>
      <c r="S110" s="160"/>
      <c r="T110" s="160"/>
      <c r="U110" s="160"/>
      <c r="V110" s="160"/>
      <c r="W110" s="160"/>
      <c r="X110" s="160"/>
      <c r="Y110" s="160"/>
      <c r="Z110" s="137" t="str">
        <f>IF(ISBLANK(T_Historical10[[#This Row],[BMP Status]]), "", "DoD")</f>
        <v/>
      </c>
      <c r="AA110" s="134"/>
      <c r="AB110" s="160"/>
      <c r="AC110" s="134"/>
      <c r="AD110" s="134"/>
      <c r="AE110" s="160"/>
      <c r="AF110" s="134"/>
      <c r="AG110" s="134"/>
      <c r="AH110" s="160"/>
      <c r="AI110" s="134"/>
      <c r="AJ110" s="134"/>
      <c r="AK110" s="160"/>
      <c r="AL110" s="134"/>
      <c r="AM110" s="134"/>
      <c r="AN110" s="160"/>
      <c r="AO110" s="134"/>
      <c r="AP110" s="134"/>
      <c r="AQ110" s="160"/>
    </row>
    <row r="111" spans="3:43" ht="15" customHeight="1" x14ac:dyDescent="0.55000000000000004">
      <c r="C111" s="126"/>
      <c r="D111" s="126"/>
      <c r="E111" s="126"/>
      <c r="F111" s="136"/>
      <c r="G111" s="160"/>
      <c r="H111" s="133"/>
      <c r="I111" s="134"/>
      <c r="J111" s="160"/>
      <c r="K111" s="160"/>
      <c r="L111" s="160"/>
      <c r="M111" s="160" t="str">
        <f>'Planned and Progress BMPs'!_Units</f>
        <v/>
      </c>
      <c r="N111" s="160"/>
      <c r="O111" s="160"/>
      <c r="P111" s="160"/>
      <c r="Q111" s="159"/>
      <c r="R111" s="160"/>
      <c r="S111" s="160"/>
      <c r="T111" s="160"/>
      <c r="U111" s="160"/>
      <c r="V111" s="160"/>
      <c r="W111" s="160"/>
      <c r="X111" s="160"/>
      <c r="Y111" s="160"/>
      <c r="Z111" s="137" t="str">
        <f>IF(ISBLANK(T_Historical10[[#This Row],[BMP Status]]), "", "DoD")</f>
        <v/>
      </c>
      <c r="AA111" s="134"/>
      <c r="AB111" s="160"/>
      <c r="AC111" s="134"/>
      <c r="AD111" s="134"/>
      <c r="AE111" s="160"/>
      <c r="AF111" s="134"/>
      <c r="AG111" s="134"/>
      <c r="AH111" s="160"/>
      <c r="AI111" s="134"/>
      <c r="AJ111" s="134"/>
      <c r="AK111" s="160"/>
      <c r="AL111" s="134"/>
      <c r="AM111" s="134"/>
      <c r="AN111" s="160"/>
      <c r="AO111" s="134"/>
      <c r="AP111" s="134"/>
      <c r="AQ111" s="160"/>
    </row>
    <row r="112" spans="3:43" ht="15" customHeight="1" x14ac:dyDescent="0.55000000000000004">
      <c r="C112" s="126"/>
      <c r="D112" s="126"/>
      <c r="E112" s="126"/>
      <c r="F112" s="136"/>
      <c r="G112" s="160"/>
      <c r="H112" s="133"/>
      <c r="I112" s="134"/>
      <c r="J112" s="160"/>
      <c r="K112" s="160"/>
      <c r="L112" s="160"/>
      <c r="M112" s="160" t="str">
        <f>'Planned and Progress BMPs'!_Units</f>
        <v/>
      </c>
      <c r="N112" s="160"/>
      <c r="O112" s="160"/>
      <c r="P112" s="160"/>
      <c r="Q112" s="159"/>
      <c r="R112" s="160"/>
      <c r="S112" s="160"/>
      <c r="T112" s="160"/>
      <c r="U112" s="160"/>
      <c r="V112" s="160"/>
      <c r="W112" s="160"/>
      <c r="X112" s="160"/>
      <c r="Y112" s="160"/>
      <c r="Z112" s="137" t="str">
        <f>IF(ISBLANK(T_Historical10[[#This Row],[BMP Status]]), "", "DoD")</f>
        <v/>
      </c>
      <c r="AA112" s="134"/>
      <c r="AB112" s="160"/>
      <c r="AC112" s="134"/>
      <c r="AD112" s="134"/>
      <c r="AE112" s="160"/>
      <c r="AF112" s="134"/>
      <c r="AG112" s="134"/>
      <c r="AH112" s="160"/>
      <c r="AI112" s="134"/>
      <c r="AJ112" s="134"/>
      <c r="AK112" s="160"/>
      <c r="AL112" s="134"/>
      <c r="AM112" s="134"/>
      <c r="AN112" s="160"/>
      <c r="AO112" s="134"/>
      <c r="AP112" s="134"/>
      <c r="AQ112" s="160"/>
    </row>
    <row r="113" spans="3:43" ht="15" customHeight="1" x14ac:dyDescent="0.55000000000000004">
      <c r="C113" s="126"/>
      <c r="D113" s="126"/>
      <c r="E113" s="126"/>
      <c r="F113" s="136"/>
      <c r="G113" s="160"/>
      <c r="H113" s="133"/>
      <c r="I113" s="134"/>
      <c r="J113" s="160"/>
      <c r="K113" s="160"/>
      <c r="L113" s="160"/>
      <c r="M113" s="160" t="str">
        <f>'Planned and Progress BMPs'!_Units</f>
        <v/>
      </c>
      <c r="N113" s="160"/>
      <c r="O113" s="160"/>
      <c r="P113" s="160"/>
      <c r="Q113" s="159"/>
      <c r="R113" s="160"/>
      <c r="S113" s="160"/>
      <c r="T113" s="160"/>
      <c r="U113" s="160"/>
      <c r="V113" s="160"/>
      <c r="W113" s="160"/>
      <c r="X113" s="160"/>
      <c r="Y113" s="160"/>
      <c r="Z113" s="137" t="str">
        <f>IF(ISBLANK(T_Historical10[[#This Row],[BMP Status]]), "", "DoD")</f>
        <v/>
      </c>
      <c r="AA113" s="134"/>
      <c r="AB113" s="160"/>
      <c r="AC113" s="134"/>
      <c r="AD113" s="134"/>
      <c r="AE113" s="160"/>
      <c r="AF113" s="134"/>
      <c r="AG113" s="134"/>
      <c r="AH113" s="160"/>
      <c r="AI113" s="134"/>
      <c r="AJ113" s="134"/>
      <c r="AK113" s="160"/>
      <c r="AL113" s="134"/>
      <c r="AM113" s="134"/>
      <c r="AN113" s="160"/>
      <c r="AO113" s="134"/>
      <c r="AP113" s="134"/>
      <c r="AQ113" s="160"/>
    </row>
    <row r="114" spans="3:43" ht="15" customHeight="1" x14ac:dyDescent="0.55000000000000004">
      <c r="C114" s="126"/>
      <c r="D114" s="126"/>
      <c r="E114" s="126"/>
      <c r="F114" s="136"/>
      <c r="G114" s="160"/>
      <c r="H114" s="133"/>
      <c r="I114" s="134"/>
      <c r="J114" s="160"/>
      <c r="K114" s="160"/>
      <c r="L114" s="160"/>
      <c r="M114" s="160" t="str">
        <f>'Planned and Progress BMPs'!_Units</f>
        <v/>
      </c>
      <c r="N114" s="160"/>
      <c r="O114" s="160"/>
      <c r="P114" s="160"/>
      <c r="Q114" s="159"/>
      <c r="R114" s="160"/>
      <c r="S114" s="160"/>
      <c r="T114" s="160"/>
      <c r="U114" s="160"/>
      <c r="V114" s="160"/>
      <c r="W114" s="160"/>
      <c r="X114" s="160"/>
      <c r="Y114" s="160"/>
      <c r="Z114" s="137" t="str">
        <f>IF(ISBLANK(T_Historical10[[#This Row],[BMP Status]]), "", "DoD")</f>
        <v/>
      </c>
      <c r="AA114" s="134"/>
      <c r="AB114" s="160"/>
      <c r="AC114" s="134"/>
      <c r="AD114" s="134"/>
      <c r="AE114" s="160"/>
      <c r="AF114" s="134"/>
      <c r="AG114" s="134"/>
      <c r="AH114" s="160"/>
      <c r="AI114" s="134"/>
      <c r="AJ114" s="134"/>
      <c r="AK114" s="160"/>
      <c r="AL114" s="134"/>
      <c r="AM114" s="134"/>
      <c r="AN114" s="160"/>
      <c r="AO114" s="134"/>
      <c r="AP114" s="134"/>
      <c r="AQ114" s="160"/>
    </row>
    <row r="115" spans="3:43" ht="15" customHeight="1" x14ac:dyDescent="0.55000000000000004">
      <c r="C115" s="126"/>
      <c r="D115" s="126"/>
      <c r="E115" s="126"/>
      <c r="F115" s="136"/>
      <c r="G115" s="160"/>
      <c r="H115" s="133"/>
      <c r="I115" s="134"/>
      <c r="J115" s="160"/>
      <c r="K115" s="160"/>
      <c r="L115" s="160"/>
      <c r="M115" s="160" t="str">
        <f>'Planned and Progress BMPs'!_Units</f>
        <v/>
      </c>
      <c r="N115" s="160"/>
      <c r="O115" s="160"/>
      <c r="P115" s="160"/>
      <c r="Q115" s="159"/>
      <c r="R115" s="160"/>
      <c r="S115" s="160"/>
      <c r="T115" s="160"/>
      <c r="U115" s="160"/>
      <c r="V115" s="160"/>
      <c r="W115" s="160"/>
      <c r="X115" s="160"/>
      <c r="Y115" s="160"/>
      <c r="Z115" s="137" t="str">
        <f>IF(ISBLANK(T_Historical10[[#This Row],[BMP Status]]), "", "DoD")</f>
        <v/>
      </c>
      <c r="AA115" s="134"/>
      <c r="AB115" s="160"/>
      <c r="AC115" s="134"/>
      <c r="AD115" s="134"/>
      <c r="AE115" s="160"/>
      <c r="AF115" s="134"/>
      <c r="AG115" s="134"/>
      <c r="AH115" s="160"/>
      <c r="AI115" s="134"/>
      <c r="AJ115" s="134"/>
      <c r="AK115" s="160"/>
      <c r="AL115" s="134"/>
      <c r="AM115" s="134"/>
      <c r="AN115" s="160"/>
      <c r="AO115" s="134"/>
      <c r="AP115" s="134"/>
      <c r="AQ115" s="160"/>
    </row>
    <row r="116" spans="3:43" ht="15" customHeight="1" x14ac:dyDescent="0.55000000000000004">
      <c r="C116" s="126"/>
      <c r="D116" s="126"/>
      <c r="E116" s="126"/>
      <c r="F116" s="136"/>
      <c r="G116" s="160"/>
      <c r="H116" s="133"/>
      <c r="I116" s="134"/>
      <c r="J116" s="160"/>
      <c r="K116" s="160"/>
      <c r="L116" s="160"/>
      <c r="M116" s="160" t="str">
        <f>'Planned and Progress BMPs'!_Units</f>
        <v/>
      </c>
      <c r="N116" s="160"/>
      <c r="O116" s="160"/>
      <c r="P116" s="160"/>
      <c r="Q116" s="159"/>
      <c r="R116" s="160"/>
      <c r="S116" s="160"/>
      <c r="T116" s="160"/>
      <c r="U116" s="160"/>
      <c r="V116" s="160"/>
      <c r="W116" s="160"/>
      <c r="X116" s="160"/>
      <c r="Y116" s="160"/>
      <c r="Z116" s="137" t="str">
        <f>IF(ISBLANK(T_Historical10[[#This Row],[BMP Status]]), "", "DoD")</f>
        <v/>
      </c>
      <c r="AA116" s="134"/>
      <c r="AB116" s="160"/>
      <c r="AC116" s="134"/>
      <c r="AD116" s="134"/>
      <c r="AE116" s="160"/>
      <c r="AF116" s="134"/>
      <c r="AG116" s="134"/>
      <c r="AH116" s="160"/>
      <c r="AI116" s="134"/>
      <c r="AJ116" s="134"/>
      <c r="AK116" s="160"/>
      <c r="AL116" s="134"/>
      <c r="AM116" s="134"/>
      <c r="AN116" s="160"/>
      <c r="AO116" s="134"/>
      <c r="AP116" s="134"/>
      <c r="AQ116" s="160"/>
    </row>
    <row r="117" spans="3:43" ht="15" customHeight="1" x14ac:dyDescent="0.55000000000000004">
      <c r="C117" s="126"/>
      <c r="D117" s="126"/>
      <c r="E117" s="126"/>
      <c r="F117" s="136"/>
      <c r="G117" s="160"/>
      <c r="H117" s="133"/>
      <c r="I117" s="134"/>
      <c r="J117" s="160"/>
      <c r="K117" s="160"/>
      <c r="L117" s="160"/>
      <c r="M117" s="160" t="str">
        <f>'Planned and Progress BMPs'!_Units</f>
        <v/>
      </c>
      <c r="N117" s="160"/>
      <c r="O117" s="160"/>
      <c r="P117" s="160"/>
      <c r="Q117" s="159"/>
      <c r="R117" s="160"/>
      <c r="S117" s="160"/>
      <c r="T117" s="160"/>
      <c r="U117" s="160"/>
      <c r="V117" s="160"/>
      <c r="W117" s="160"/>
      <c r="X117" s="160"/>
      <c r="Y117" s="160"/>
      <c r="Z117" s="137" t="str">
        <f>IF(ISBLANK(T_Historical10[[#This Row],[BMP Status]]), "", "DoD")</f>
        <v/>
      </c>
      <c r="AA117" s="134"/>
      <c r="AB117" s="160"/>
      <c r="AC117" s="134"/>
      <c r="AD117" s="134"/>
      <c r="AE117" s="160"/>
      <c r="AF117" s="134"/>
      <c r="AG117" s="134"/>
      <c r="AH117" s="160"/>
      <c r="AI117" s="134"/>
      <c r="AJ117" s="134"/>
      <c r="AK117" s="160"/>
      <c r="AL117" s="134"/>
      <c r="AM117" s="134"/>
      <c r="AN117" s="160"/>
      <c r="AO117" s="134"/>
      <c r="AP117" s="134"/>
      <c r="AQ117" s="160"/>
    </row>
    <row r="118" spans="3:43" ht="15" customHeight="1" x14ac:dyDescent="0.55000000000000004">
      <c r="C118" s="126"/>
      <c r="D118" s="126"/>
      <c r="E118" s="126"/>
      <c r="F118" s="136"/>
      <c r="G118" s="160"/>
      <c r="H118" s="133"/>
      <c r="I118" s="134"/>
      <c r="J118" s="160"/>
      <c r="K118" s="160"/>
      <c r="L118" s="160"/>
      <c r="M118" s="160" t="str">
        <f>'Planned and Progress BMPs'!_Units</f>
        <v/>
      </c>
      <c r="N118" s="160"/>
      <c r="O118" s="160"/>
      <c r="P118" s="160"/>
      <c r="Q118" s="159"/>
      <c r="R118" s="160"/>
      <c r="S118" s="160"/>
      <c r="T118" s="160"/>
      <c r="U118" s="160"/>
      <c r="V118" s="160"/>
      <c r="W118" s="160"/>
      <c r="X118" s="160"/>
      <c r="Y118" s="160"/>
      <c r="Z118" s="137" t="str">
        <f>IF(ISBLANK(T_Historical10[[#This Row],[BMP Status]]), "", "DoD")</f>
        <v/>
      </c>
      <c r="AA118" s="134"/>
      <c r="AB118" s="160"/>
      <c r="AC118" s="134"/>
      <c r="AD118" s="134"/>
      <c r="AE118" s="160"/>
      <c r="AF118" s="134"/>
      <c r="AG118" s="134"/>
      <c r="AH118" s="160"/>
      <c r="AI118" s="134"/>
      <c r="AJ118" s="134"/>
      <c r="AK118" s="160"/>
      <c r="AL118" s="134"/>
      <c r="AM118" s="134"/>
      <c r="AN118" s="160"/>
      <c r="AO118" s="134"/>
      <c r="AP118" s="134"/>
      <c r="AQ118" s="160"/>
    </row>
    <row r="119" spans="3:43" ht="15" customHeight="1" x14ac:dyDescent="0.55000000000000004">
      <c r="C119" s="126"/>
      <c r="D119" s="126"/>
      <c r="E119" s="126"/>
      <c r="F119" s="136"/>
      <c r="G119" s="160"/>
      <c r="H119" s="133"/>
      <c r="I119" s="134"/>
      <c r="J119" s="160"/>
      <c r="K119" s="160"/>
      <c r="L119" s="160"/>
      <c r="M119" s="160" t="str">
        <f>'Planned and Progress BMPs'!_Units</f>
        <v/>
      </c>
      <c r="N119" s="160"/>
      <c r="O119" s="160"/>
      <c r="P119" s="160"/>
      <c r="Q119" s="159"/>
      <c r="R119" s="160"/>
      <c r="S119" s="160"/>
      <c r="T119" s="160"/>
      <c r="U119" s="160"/>
      <c r="V119" s="160"/>
      <c r="W119" s="160"/>
      <c r="X119" s="160"/>
      <c r="Y119" s="160"/>
      <c r="Z119" s="137" t="str">
        <f>IF(ISBLANK(T_Historical10[[#This Row],[BMP Status]]), "", "DoD")</f>
        <v/>
      </c>
      <c r="AA119" s="134"/>
      <c r="AB119" s="160"/>
      <c r="AC119" s="134"/>
      <c r="AD119" s="134"/>
      <c r="AE119" s="160"/>
      <c r="AF119" s="134"/>
      <c r="AG119" s="134"/>
      <c r="AH119" s="160"/>
      <c r="AI119" s="134"/>
      <c r="AJ119" s="134"/>
      <c r="AK119" s="160"/>
      <c r="AL119" s="134"/>
      <c r="AM119" s="134"/>
      <c r="AN119" s="160"/>
      <c r="AO119" s="134"/>
      <c r="AP119" s="134"/>
      <c r="AQ119" s="160"/>
    </row>
    <row r="120" spans="3:43" ht="15" customHeight="1" x14ac:dyDescent="0.55000000000000004">
      <c r="C120" s="126"/>
      <c r="D120" s="126"/>
      <c r="E120" s="126"/>
      <c r="F120" s="136"/>
      <c r="G120" s="160"/>
      <c r="H120" s="133"/>
      <c r="I120" s="134"/>
      <c r="J120" s="160"/>
      <c r="K120" s="160"/>
      <c r="L120" s="160"/>
      <c r="M120" s="160" t="str">
        <f>'Planned and Progress BMPs'!_Units</f>
        <v/>
      </c>
      <c r="N120" s="160"/>
      <c r="O120" s="160"/>
      <c r="P120" s="160"/>
      <c r="Q120" s="159"/>
      <c r="R120" s="160"/>
      <c r="S120" s="160"/>
      <c r="T120" s="160"/>
      <c r="U120" s="160"/>
      <c r="V120" s="160"/>
      <c r="W120" s="160"/>
      <c r="X120" s="160"/>
      <c r="Y120" s="160"/>
      <c r="Z120" s="137" t="str">
        <f>IF(ISBLANK(T_Historical10[[#This Row],[BMP Status]]), "", "DoD")</f>
        <v/>
      </c>
      <c r="AA120" s="134"/>
      <c r="AB120" s="160"/>
      <c r="AC120" s="134"/>
      <c r="AD120" s="134"/>
      <c r="AE120" s="160"/>
      <c r="AF120" s="134"/>
      <c r="AG120" s="134"/>
      <c r="AH120" s="160"/>
      <c r="AI120" s="134"/>
      <c r="AJ120" s="134"/>
      <c r="AK120" s="160"/>
      <c r="AL120" s="134"/>
      <c r="AM120" s="134"/>
      <c r="AN120" s="160"/>
      <c r="AO120" s="134"/>
      <c r="AP120" s="134"/>
      <c r="AQ120" s="160"/>
    </row>
    <row r="121" spans="3:43" ht="15" customHeight="1" x14ac:dyDescent="0.55000000000000004">
      <c r="C121" s="126"/>
      <c r="D121" s="126"/>
      <c r="E121" s="126"/>
      <c r="F121" s="136"/>
      <c r="G121" s="160"/>
      <c r="H121" s="133"/>
      <c r="I121" s="134"/>
      <c r="J121" s="160"/>
      <c r="K121" s="160"/>
      <c r="L121" s="160"/>
      <c r="M121" s="160" t="str">
        <f>'Planned and Progress BMPs'!_Units</f>
        <v/>
      </c>
      <c r="N121" s="160"/>
      <c r="O121" s="160"/>
      <c r="P121" s="160"/>
      <c r="Q121" s="159"/>
      <c r="R121" s="160"/>
      <c r="S121" s="160"/>
      <c r="T121" s="160"/>
      <c r="U121" s="160"/>
      <c r="V121" s="160"/>
      <c r="W121" s="160"/>
      <c r="X121" s="160"/>
      <c r="Y121" s="160"/>
      <c r="Z121" s="137" t="str">
        <f>IF(ISBLANK(T_Historical10[[#This Row],[BMP Status]]), "", "DoD")</f>
        <v/>
      </c>
      <c r="AA121" s="134"/>
      <c r="AB121" s="160"/>
      <c r="AC121" s="134"/>
      <c r="AD121" s="134"/>
      <c r="AE121" s="160"/>
      <c r="AF121" s="134"/>
      <c r="AG121" s="134"/>
      <c r="AH121" s="160"/>
      <c r="AI121" s="134"/>
      <c r="AJ121" s="134"/>
      <c r="AK121" s="160"/>
      <c r="AL121" s="134"/>
      <c r="AM121" s="134"/>
      <c r="AN121" s="160"/>
      <c r="AO121" s="134"/>
      <c r="AP121" s="134"/>
      <c r="AQ121" s="160"/>
    </row>
    <row r="122" spans="3:43" ht="15" customHeight="1" x14ac:dyDescent="0.55000000000000004">
      <c r="C122" s="126"/>
      <c r="D122" s="126"/>
      <c r="E122" s="126"/>
      <c r="F122" s="136"/>
      <c r="G122" s="160"/>
      <c r="H122" s="133"/>
      <c r="I122" s="134"/>
      <c r="J122" s="160"/>
      <c r="K122" s="160"/>
      <c r="L122" s="160"/>
      <c r="M122" s="160" t="str">
        <f>'Planned and Progress BMPs'!_Units</f>
        <v/>
      </c>
      <c r="N122" s="160"/>
      <c r="O122" s="160"/>
      <c r="P122" s="160"/>
      <c r="Q122" s="159"/>
      <c r="R122" s="160"/>
      <c r="S122" s="160"/>
      <c r="T122" s="160"/>
      <c r="U122" s="160"/>
      <c r="V122" s="160"/>
      <c r="W122" s="160"/>
      <c r="X122" s="160"/>
      <c r="Y122" s="160"/>
      <c r="Z122" s="137" t="str">
        <f>IF(ISBLANK(T_Historical10[[#This Row],[BMP Status]]), "", "DoD")</f>
        <v/>
      </c>
      <c r="AA122" s="134"/>
      <c r="AB122" s="160"/>
      <c r="AC122" s="134"/>
      <c r="AD122" s="134"/>
      <c r="AE122" s="160"/>
      <c r="AF122" s="134"/>
      <c r="AG122" s="134"/>
      <c r="AH122" s="160"/>
      <c r="AI122" s="134"/>
      <c r="AJ122" s="134"/>
      <c r="AK122" s="160"/>
      <c r="AL122" s="134"/>
      <c r="AM122" s="134"/>
      <c r="AN122" s="160"/>
      <c r="AO122" s="134"/>
      <c r="AP122" s="134"/>
      <c r="AQ122" s="160"/>
    </row>
    <row r="123" spans="3:43" ht="15" customHeight="1" x14ac:dyDescent="0.55000000000000004">
      <c r="C123" s="126"/>
      <c r="D123" s="126"/>
      <c r="E123" s="126"/>
      <c r="F123" s="136"/>
      <c r="G123" s="160"/>
      <c r="H123" s="133"/>
      <c r="I123" s="134"/>
      <c r="J123" s="160"/>
      <c r="K123" s="160"/>
      <c r="L123" s="160"/>
      <c r="M123" s="160" t="str">
        <f>'Planned and Progress BMPs'!_Units</f>
        <v/>
      </c>
      <c r="N123" s="160"/>
      <c r="O123" s="160"/>
      <c r="P123" s="160"/>
      <c r="Q123" s="159"/>
      <c r="R123" s="160"/>
      <c r="S123" s="160"/>
      <c r="T123" s="160"/>
      <c r="U123" s="160"/>
      <c r="V123" s="160"/>
      <c r="W123" s="160"/>
      <c r="X123" s="160"/>
      <c r="Y123" s="160"/>
      <c r="Z123" s="137" t="str">
        <f>IF(ISBLANK(T_Historical10[[#This Row],[BMP Status]]), "", "DoD")</f>
        <v/>
      </c>
      <c r="AA123" s="134"/>
      <c r="AB123" s="160"/>
      <c r="AC123" s="134"/>
      <c r="AD123" s="134"/>
      <c r="AE123" s="160"/>
      <c r="AF123" s="134"/>
      <c r="AG123" s="134"/>
      <c r="AH123" s="160"/>
      <c r="AI123" s="134"/>
      <c r="AJ123" s="134"/>
      <c r="AK123" s="160"/>
      <c r="AL123" s="134"/>
      <c r="AM123" s="134"/>
      <c r="AN123" s="160"/>
      <c r="AO123" s="134"/>
      <c r="AP123" s="134"/>
      <c r="AQ123" s="160"/>
    </row>
    <row r="124" spans="3:43" ht="15" customHeight="1" x14ac:dyDescent="0.55000000000000004">
      <c r="C124" s="126"/>
      <c r="D124" s="126"/>
      <c r="E124" s="126"/>
      <c r="F124" s="136"/>
      <c r="G124" s="160"/>
      <c r="H124" s="133"/>
      <c r="I124" s="134"/>
      <c r="J124" s="160"/>
      <c r="K124" s="160"/>
      <c r="L124" s="160"/>
      <c r="M124" s="160" t="str">
        <f>'Planned and Progress BMPs'!_Units</f>
        <v/>
      </c>
      <c r="N124" s="160"/>
      <c r="O124" s="160"/>
      <c r="P124" s="160"/>
      <c r="Q124" s="159"/>
      <c r="R124" s="160"/>
      <c r="S124" s="160"/>
      <c r="T124" s="160"/>
      <c r="U124" s="160"/>
      <c r="V124" s="160"/>
      <c r="W124" s="160"/>
      <c r="X124" s="160"/>
      <c r="Y124" s="160"/>
      <c r="Z124" s="137" t="str">
        <f>IF(ISBLANK(T_Historical10[[#This Row],[BMP Status]]), "", "DoD")</f>
        <v/>
      </c>
      <c r="AA124" s="134"/>
      <c r="AB124" s="160"/>
      <c r="AC124" s="134"/>
      <c r="AD124" s="134"/>
      <c r="AE124" s="160"/>
      <c r="AF124" s="134"/>
      <c r="AG124" s="134"/>
      <c r="AH124" s="160"/>
      <c r="AI124" s="134"/>
      <c r="AJ124" s="134"/>
      <c r="AK124" s="160"/>
      <c r="AL124" s="134"/>
      <c r="AM124" s="134"/>
      <c r="AN124" s="160"/>
      <c r="AO124" s="134"/>
      <c r="AP124" s="134"/>
      <c r="AQ124" s="160"/>
    </row>
    <row r="125" spans="3:43" ht="15" customHeight="1" x14ac:dyDescent="0.55000000000000004">
      <c r="C125" s="126"/>
      <c r="D125" s="126"/>
      <c r="E125" s="126"/>
      <c r="F125" s="136"/>
      <c r="G125" s="160"/>
      <c r="H125" s="133"/>
      <c r="I125" s="134"/>
      <c r="J125" s="160"/>
      <c r="K125" s="160"/>
      <c r="L125" s="160"/>
      <c r="M125" s="160" t="str">
        <f>'Planned and Progress BMPs'!_Units</f>
        <v/>
      </c>
      <c r="N125" s="160"/>
      <c r="O125" s="160"/>
      <c r="P125" s="160"/>
      <c r="Q125" s="159"/>
      <c r="R125" s="160"/>
      <c r="S125" s="160"/>
      <c r="T125" s="160"/>
      <c r="U125" s="160"/>
      <c r="V125" s="160"/>
      <c r="W125" s="160"/>
      <c r="X125" s="160"/>
      <c r="Y125" s="160"/>
      <c r="Z125" s="137" t="str">
        <f>IF(ISBLANK(T_Historical10[[#This Row],[BMP Status]]), "", "DoD")</f>
        <v/>
      </c>
      <c r="AA125" s="134"/>
      <c r="AB125" s="160"/>
      <c r="AC125" s="134"/>
      <c r="AD125" s="134"/>
      <c r="AE125" s="160"/>
      <c r="AF125" s="134"/>
      <c r="AG125" s="134"/>
      <c r="AH125" s="160"/>
      <c r="AI125" s="134"/>
      <c r="AJ125" s="134"/>
      <c r="AK125" s="160"/>
      <c r="AL125" s="134"/>
      <c r="AM125" s="134"/>
      <c r="AN125" s="160"/>
      <c r="AO125" s="134"/>
      <c r="AP125" s="134"/>
      <c r="AQ125" s="160"/>
    </row>
    <row r="126" spans="3:43" ht="15" customHeight="1" x14ac:dyDescent="0.55000000000000004">
      <c r="C126" s="126"/>
      <c r="D126" s="126"/>
      <c r="E126" s="126"/>
      <c r="F126" s="136"/>
      <c r="G126" s="160"/>
      <c r="H126" s="133"/>
      <c r="I126" s="134"/>
      <c r="J126" s="160"/>
      <c r="K126" s="160"/>
      <c r="L126" s="160"/>
      <c r="M126" s="160" t="str">
        <f>'Planned and Progress BMPs'!_Units</f>
        <v/>
      </c>
      <c r="N126" s="160"/>
      <c r="O126" s="160"/>
      <c r="P126" s="160"/>
      <c r="Q126" s="159"/>
      <c r="R126" s="160"/>
      <c r="S126" s="160"/>
      <c r="T126" s="160"/>
      <c r="U126" s="160"/>
      <c r="V126" s="160"/>
      <c r="W126" s="160"/>
      <c r="X126" s="160"/>
      <c r="Y126" s="160"/>
      <c r="Z126" s="137" t="str">
        <f>IF(ISBLANK(T_Historical10[[#This Row],[BMP Status]]), "", "DoD")</f>
        <v/>
      </c>
      <c r="AA126" s="134"/>
      <c r="AB126" s="160"/>
      <c r="AC126" s="134"/>
      <c r="AD126" s="134"/>
      <c r="AE126" s="160"/>
      <c r="AF126" s="134"/>
      <c r="AG126" s="134"/>
      <c r="AH126" s="160"/>
      <c r="AI126" s="134"/>
      <c r="AJ126" s="134"/>
      <c r="AK126" s="160"/>
      <c r="AL126" s="134"/>
      <c r="AM126" s="134"/>
      <c r="AN126" s="160"/>
      <c r="AO126" s="134"/>
      <c r="AP126" s="134"/>
      <c r="AQ126" s="160"/>
    </row>
    <row r="127" spans="3:43" ht="15" customHeight="1" x14ac:dyDescent="0.55000000000000004">
      <c r="C127" s="126"/>
      <c r="D127" s="126"/>
      <c r="E127" s="126"/>
      <c r="F127" s="136"/>
      <c r="G127" s="160"/>
      <c r="H127" s="133"/>
      <c r="I127" s="134"/>
      <c r="J127" s="160"/>
      <c r="K127" s="160"/>
      <c r="L127" s="160"/>
      <c r="M127" s="160" t="str">
        <f>'Planned and Progress BMPs'!_Units</f>
        <v/>
      </c>
      <c r="N127" s="160"/>
      <c r="O127" s="160"/>
      <c r="P127" s="160"/>
      <c r="Q127" s="159"/>
      <c r="R127" s="160"/>
      <c r="S127" s="160"/>
      <c r="T127" s="160"/>
      <c r="U127" s="160"/>
      <c r="V127" s="160"/>
      <c r="W127" s="160"/>
      <c r="X127" s="160"/>
      <c r="Y127" s="160"/>
      <c r="Z127" s="137" t="str">
        <f>IF(ISBLANK(T_Historical10[[#This Row],[BMP Status]]), "", "DoD")</f>
        <v/>
      </c>
      <c r="AA127" s="134"/>
      <c r="AB127" s="160"/>
      <c r="AC127" s="134"/>
      <c r="AD127" s="134"/>
      <c r="AE127" s="160"/>
      <c r="AF127" s="134"/>
      <c r="AG127" s="134"/>
      <c r="AH127" s="160"/>
      <c r="AI127" s="134"/>
      <c r="AJ127" s="134"/>
      <c r="AK127" s="160"/>
      <c r="AL127" s="134"/>
      <c r="AM127" s="134"/>
      <c r="AN127" s="160"/>
      <c r="AO127" s="134"/>
      <c r="AP127" s="134"/>
      <c r="AQ127" s="160"/>
    </row>
    <row r="128" spans="3:43" ht="15" customHeight="1" x14ac:dyDescent="0.55000000000000004">
      <c r="C128" s="126"/>
      <c r="D128" s="126"/>
      <c r="E128" s="126"/>
      <c r="F128" s="136"/>
      <c r="G128" s="160"/>
      <c r="H128" s="133"/>
      <c r="I128" s="134"/>
      <c r="J128" s="160"/>
      <c r="K128" s="160"/>
      <c r="L128" s="160"/>
      <c r="M128" s="160" t="str">
        <f>'Planned and Progress BMPs'!_Units</f>
        <v/>
      </c>
      <c r="N128" s="160"/>
      <c r="O128" s="160"/>
      <c r="P128" s="160"/>
      <c r="Q128" s="159"/>
      <c r="R128" s="160"/>
      <c r="S128" s="160"/>
      <c r="T128" s="160"/>
      <c r="U128" s="160"/>
      <c r="V128" s="160"/>
      <c r="W128" s="160"/>
      <c r="X128" s="160"/>
      <c r="Y128" s="160"/>
      <c r="Z128" s="137" t="str">
        <f>IF(ISBLANK(T_Historical10[[#This Row],[BMP Status]]), "", "DoD")</f>
        <v/>
      </c>
      <c r="AA128" s="134"/>
      <c r="AB128" s="160"/>
      <c r="AC128" s="134"/>
      <c r="AD128" s="134"/>
      <c r="AE128" s="160"/>
      <c r="AF128" s="134"/>
      <c r="AG128" s="134"/>
      <c r="AH128" s="160"/>
      <c r="AI128" s="134"/>
      <c r="AJ128" s="134"/>
      <c r="AK128" s="160"/>
      <c r="AL128" s="134"/>
      <c r="AM128" s="134"/>
      <c r="AN128" s="160"/>
      <c r="AO128" s="134"/>
      <c r="AP128" s="134"/>
      <c r="AQ128" s="160"/>
    </row>
    <row r="129" spans="3:43" ht="15" customHeight="1" x14ac:dyDescent="0.55000000000000004">
      <c r="C129" s="126"/>
      <c r="D129" s="126"/>
      <c r="E129" s="126"/>
      <c r="F129" s="136"/>
      <c r="G129" s="160"/>
      <c r="H129" s="133"/>
      <c r="I129" s="134"/>
      <c r="J129" s="160"/>
      <c r="K129" s="160"/>
      <c r="L129" s="160"/>
      <c r="M129" s="160" t="str">
        <f>'Planned and Progress BMPs'!_Units</f>
        <v/>
      </c>
      <c r="N129" s="160"/>
      <c r="O129" s="160"/>
      <c r="P129" s="160"/>
      <c r="Q129" s="159"/>
      <c r="R129" s="160"/>
      <c r="S129" s="160"/>
      <c r="T129" s="160"/>
      <c r="U129" s="160"/>
      <c r="V129" s="160"/>
      <c r="W129" s="160"/>
      <c r="X129" s="160"/>
      <c r="Y129" s="160"/>
      <c r="Z129" s="137" t="str">
        <f>IF(ISBLANK(T_Historical10[[#This Row],[BMP Status]]), "", "DoD")</f>
        <v/>
      </c>
      <c r="AA129" s="134"/>
      <c r="AB129" s="160"/>
      <c r="AC129" s="134"/>
      <c r="AD129" s="134"/>
      <c r="AE129" s="160"/>
      <c r="AF129" s="134"/>
      <c r="AG129" s="134"/>
      <c r="AH129" s="160"/>
      <c r="AI129" s="134"/>
      <c r="AJ129" s="134"/>
      <c r="AK129" s="160"/>
      <c r="AL129" s="134"/>
      <c r="AM129" s="134"/>
      <c r="AN129" s="160"/>
      <c r="AO129" s="134"/>
      <c r="AP129" s="134"/>
      <c r="AQ129" s="160"/>
    </row>
    <row r="130" spans="3:43" ht="15" customHeight="1" x14ac:dyDescent="0.55000000000000004">
      <c r="C130" s="126"/>
      <c r="D130" s="126"/>
      <c r="E130" s="126"/>
      <c r="F130" s="136"/>
      <c r="G130" s="160"/>
      <c r="H130" s="133"/>
      <c r="I130" s="134"/>
      <c r="J130" s="160"/>
      <c r="K130" s="160"/>
      <c r="L130" s="160"/>
      <c r="M130" s="160" t="str">
        <f>'Planned and Progress BMPs'!_Units</f>
        <v/>
      </c>
      <c r="N130" s="160"/>
      <c r="O130" s="160"/>
      <c r="P130" s="160"/>
      <c r="Q130" s="159"/>
      <c r="R130" s="160"/>
      <c r="S130" s="160"/>
      <c r="T130" s="160"/>
      <c r="U130" s="160"/>
      <c r="V130" s="160"/>
      <c r="W130" s="160"/>
      <c r="X130" s="160"/>
      <c r="Y130" s="160"/>
      <c r="Z130" s="137" t="str">
        <f>IF(ISBLANK(T_Historical10[[#This Row],[BMP Status]]), "", "DoD")</f>
        <v/>
      </c>
      <c r="AA130" s="134"/>
      <c r="AB130" s="160"/>
      <c r="AC130" s="134"/>
      <c r="AD130" s="134"/>
      <c r="AE130" s="160"/>
      <c r="AF130" s="134"/>
      <c r="AG130" s="134"/>
      <c r="AH130" s="160"/>
      <c r="AI130" s="134"/>
      <c r="AJ130" s="134"/>
      <c r="AK130" s="160"/>
      <c r="AL130" s="134"/>
      <c r="AM130" s="134"/>
      <c r="AN130" s="160"/>
      <c r="AO130" s="134"/>
      <c r="AP130" s="134"/>
      <c r="AQ130" s="160"/>
    </row>
    <row r="131" spans="3:43" ht="15" customHeight="1" x14ac:dyDescent="0.55000000000000004">
      <c r="C131" s="126"/>
      <c r="D131" s="126"/>
      <c r="E131" s="126"/>
      <c r="F131" s="136"/>
      <c r="G131" s="160"/>
      <c r="H131" s="133"/>
      <c r="I131" s="134"/>
      <c r="J131" s="160"/>
      <c r="K131" s="160"/>
      <c r="L131" s="160"/>
      <c r="M131" s="160" t="str">
        <f>'Planned and Progress BMPs'!_Units</f>
        <v/>
      </c>
      <c r="N131" s="160"/>
      <c r="O131" s="160"/>
      <c r="P131" s="160"/>
      <c r="Q131" s="159"/>
      <c r="R131" s="160"/>
      <c r="S131" s="160"/>
      <c r="T131" s="160"/>
      <c r="U131" s="160"/>
      <c r="V131" s="160"/>
      <c r="W131" s="160"/>
      <c r="X131" s="160"/>
      <c r="Y131" s="160"/>
      <c r="Z131" s="137" t="str">
        <f>IF(ISBLANK(T_Historical10[[#This Row],[BMP Status]]), "", "DoD")</f>
        <v/>
      </c>
      <c r="AA131" s="134"/>
      <c r="AB131" s="160"/>
      <c r="AC131" s="134"/>
      <c r="AD131" s="134"/>
      <c r="AE131" s="160"/>
      <c r="AF131" s="134"/>
      <c r="AG131" s="134"/>
      <c r="AH131" s="160"/>
      <c r="AI131" s="134"/>
      <c r="AJ131" s="134"/>
      <c r="AK131" s="160"/>
      <c r="AL131" s="134"/>
      <c r="AM131" s="134"/>
      <c r="AN131" s="160"/>
      <c r="AO131" s="134"/>
      <c r="AP131" s="134"/>
      <c r="AQ131" s="160"/>
    </row>
    <row r="132" spans="3:43" ht="15" customHeight="1" x14ac:dyDescent="0.55000000000000004">
      <c r="C132" s="126"/>
      <c r="D132" s="126"/>
      <c r="E132" s="126"/>
      <c r="F132" s="136"/>
      <c r="G132" s="160"/>
      <c r="H132" s="133"/>
      <c r="I132" s="134"/>
      <c r="J132" s="160"/>
      <c r="K132" s="160"/>
      <c r="L132" s="160"/>
      <c r="M132" s="160" t="str">
        <f>'Planned and Progress BMPs'!_Units</f>
        <v/>
      </c>
      <c r="N132" s="160"/>
      <c r="O132" s="160"/>
      <c r="P132" s="160"/>
      <c r="Q132" s="159"/>
      <c r="R132" s="160"/>
      <c r="S132" s="160"/>
      <c r="T132" s="160"/>
      <c r="U132" s="160"/>
      <c r="V132" s="160"/>
      <c r="W132" s="160"/>
      <c r="X132" s="160"/>
      <c r="Y132" s="160"/>
      <c r="Z132" s="137" t="str">
        <f>IF(ISBLANK(T_Historical10[[#This Row],[BMP Status]]), "", "DoD")</f>
        <v/>
      </c>
      <c r="AA132" s="134"/>
      <c r="AB132" s="160"/>
      <c r="AC132" s="134"/>
      <c r="AD132" s="134"/>
      <c r="AE132" s="160"/>
      <c r="AF132" s="134"/>
      <c r="AG132" s="134"/>
      <c r="AH132" s="160"/>
      <c r="AI132" s="134"/>
      <c r="AJ132" s="134"/>
      <c r="AK132" s="160"/>
      <c r="AL132" s="134"/>
      <c r="AM132" s="134"/>
      <c r="AN132" s="160"/>
      <c r="AO132" s="134"/>
      <c r="AP132" s="134"/>
      <c r="AQ132" s="160"/>
    </row>
    <row r="133" spans="3:43" ht="15" customHeight="1" x14ac:dyDescent="0.55000000000000004">
      <c r="C133" s="126"/>
      <c r="D133" s="126"/>
      <c r="E133" s="126"/>
      <c r="F133" s="136"/>
      <c r="G133" s="160"/>
      <c r="H133" s="133"/>
      <c r="I133" s="134"/>
      <c r="J133" s="160"/>
      <c r="K133" s="160"/>
      <c r="L133" s="160"/>
      <c r="M133" s="160" t="str">
        <f>'Planned and Progress BMPs'!_Units</f>
        <v/>
      </c>
      <c r="N133" s="160"/>
      <c r="O133" s="160"/>
      <c r="P133" s="160"/>
      <c r="Q133" s="159"/>
      <c r="R133" s="160"/>
      <c r="S133" s="160"/>
      <c r="T133" s="160"/>
      <c r="U133" s="160"/>
      <c r="V133" s="160"/>
      <c r="W133" s="160"/>
      <c r="X133" s="160"/>
      <c r="Y133" s="160"/>
      <c r="Z133" s="137" t="str">
        <f>IF(ISBLANK(T_Historical10[[#This Row],[BMP Status]]), "", "DoD")</f>
        <v/>
      </c>
      <c r="AA133" s="134"/>
      <c r="AB133" s="160"/>
      <c r="AC133" s="134"/>
      <c r="AD133" s="134"/>
      <c r="AE133" s="160"/>
      <c r="AF133" s="134"/>
      <c r="AG133" s="134"/>
      <c r="AH133" s="160"/>
      <c r="AI133" s="134"/>
      <c r="AJ133" s="134"/>
      <c r="AK133" s="160"/>
      <c r="AL133" s="134"/>
      <c r="AM133" s="134"/>
      <c r="AN133" s="160"/>
      <c r="AO133" s="134"/>
      <c r="AP133" s="134"/>
      <c r="AQ133" s="160"/>
    </row>
    <row r="134" spans="3:43" ht="15" customHeight="1" x14ac:dyDescent="0.55000000000000004">
      <c r="C134" s="126"/>
      <c r="D134" s="126"/>
      <c r="E134" s="126"/>
      <c r="F134" s="136"/>
      <c r="G134" s="160"/>
      <c r="H134" s="133"/>
      <c r="I134" s="134"/>
      <c r="J134" s="160"/>
      <c r="K134" s="160"/>
      <c r="L134" s="160"/>
      <c r="M134" s="160" t="str">
        <f>'Planned and Progress BMPs'!_Units</f>
        <v/>
      </c>
      <c r="N134" s="160"/>
      <c r="O134" s="160"/>
      <c r="P134" s="160"/>
      <c r="Q134" s="159"/>
      <c r="R134" s="160"/>
      <c r="S134" s="160"/>
      <c r="T134" s="160"/>
      <c r="U134" s="160"/>
      <c r="V134" s="160"/>
      <c r="W134" s="160"/>
      <c r="X134" s="160"/>
      <c r="Y134" s="160"/>
      <c r="Z134" s="137" t="str">
        <f>IF(ISBLANK(T_Historical10[[#This Row],[BMP Status]]), "", "DoD")</f>
        <v/>
      </c>
      <c r="AA134" s="134"/>
      <c r="AB134" s="160"/>
      <c r="AC134" s="134"/>
      <c r="AD134" s="134"/>
      <c r="AE134" s="160"/>
      <c r="AF134" s="134"/>
      <c r="AG134" s="134"/>
      <c r="AH134" s="160"/>
      <c r="AI134" s="134"/>
      <c r="AJ134" s="134"/>
      <c r="AK134" s="160"/>
      <c r="AL134" s="134"/>
      <c r="AM134" s="134"/>
      <c r="AN134" s="160"/>
      <c r="AO134" s="134"/>
      <c r="AP134" s="134"/>
      <c r="AQ134" s="160"/>
    </row>
    <row r="135" spans="3:43" ht="15" customHeight="1" x14ac:dyDescent="0.55000000000000004">
      <c r="C135" s="126"/>
      <c r="D135" s="126"/>
      <c r="E135" s="126"/>
      <c r="F135" s="136"/>
      <c r="G135" s="160"/>
      <c r="H135" s="133"/>
      <c r="I135" s="134"/>
      <c r="J135" s="160"/>
      <c r="K135" s="160"/>
      <c r="L135" s="160"/>
      <c r="M135" s="160" t="str">
        <f>'Planned and Progress BMPs'!_Units</f>
        <v/>
      </c>
      <c r="N135" s="160"/>
      <c r="O135" s="160"/>
      <c r="P135" s="160"/>
      <c r="Q135" s="159"/>
      <c r="R135" s="160"/>
      <c r="S135" s="160"/>
      <c r="T135" s="160"/>
      <c r="U135" s="160"/>
      <c r="V135" s="160"/>
      <c r="W135" s="160"/>
      <c r="X135" s="160"/>
      <c r="Y135" s="160"/>
      <c r="Z135" s="137" t="str">
        <f>IF(ISBLANK(T_Historical10[[#This Row],[BMP Status]]), "", "DoD")</f>
        <v/>
      </c>
      <c r="AA135" s="134"/>
      <c r="AB135" s="160"/>
      <c r="AC135" s="134"/>
      <c r="AD135" s="134"/>
      <c r="AE135" s="160"/>
      <c r="AF135" s="134"/>
      <c r="AG135" s="134"/>
      <c r="AH135" s="160"/>
      <c r="AI135" s="134"/>
      <c r="AJ135" s="134"/>
      <c r="AK135" s="160"/>
      <c r="AL135" s="134"/>
      <c r="AM135" s="134"/>
      <c r="AN135" s="160"/>
      <c r="AO135" s="134"/>
      <c r="AP135" s="134"/>
      <c r="AQ135" s="160"/>
    </row>
    <row r="136" spans="3:43" ht="15" customHeight="1" x14ac:dyDescent="0.55000000000000004">
      <c r="C136" s="126"/>
      <c r="D136" s="126"/>
      <c r="E136" s="126"/>
      <c r="F136" s="136"/>
      <c r="G136" s="160"/>
      <c r="H136" s="133"/>
      <c r="I136" s="134"/>
      <c r="J136" s="160"/>
      <c r="K136" s="160"/>
      <c r="L136" s="160"/>
      <c r="M136" s="160" t="str">
        <f>'Planned and Progress BMPs'!_Units</f>
        <v/>
      </c>
      <c r="N136" s="160"/>
      <c r="O136" s="160"/>
      <c r="P136" s="160"/>
      <c r="Q136" s="159"/>
      <c r="R136" s="160"/>
      <c r="S136" s="160"/>
      <c r="T136" s="160"/>
      <c r="U136" s="160"/>
      <c r="V136" s="160"/>
      <c r="W136" s="160"/>
      <c r="X136" s="160"/>
      <c r="Y136" s="160"/>
      <c r="Z136" s="137" t="str">
        <f>IF(ISBLANK(T_Historical10[[#This Row],[BMP Status]]), "", "DoD")</f>
        <v/>
      </c>
      <c r="AA136" s="134"/>
      <c r="AB136" s="160"/>
      <c r="AC136" s="134"/>
      <c r="AD136" s="134"/>
      <c r="AE136" s="160"/>
      <c r="AF136" s="134"/>
      <c r="AG136" s="134"/>
      <c r="AH136" s="160"/>
      <c r="AI136" s="134"/>
      <c r="AJ136" s="134"/>
      <c r="AK136" s="160"/>
      <c r="AL136" s="134"/>
      <c r="AM136" s="134"/>
      <c r="AN136" s="160"/>
      <c r="AO136" s="134"/>
      <c r="AP136" s="134"/>
      <c r="AQ136" s="160"/>
    </row>
    <row r="137" spans="3:43" ht="15" customHeight="1" x14ac:dyDescent="0.55000000000000004">
      <c r="C137" s="126"/>
      <c r="D137" s="126"/>
      <c r="E137" s="126"/>
      <c r="F137" s="136"/>
      <c r="G137" s="160"/>
      <c r="H137" s="133"/>
      <c r="I137" s="134"/>
      <c r="J137" s="160"/>
      <c r="K137" s="160"/>
      <c r="L137" s="160"/>
      <c r="M137" s="160" t="str">
        <f>'Planned and Progress BMPs'!_Units</f>
        <v/>
      </c>
      <c r="N137" s="160"/>
      <c r="O137" s="160"/>
      <c r="P137" s="160"/>
      <c r="Q137" s="159"/>
      <c r="R137" s="160"/>
      <c r="S137" s="160"/>
      <c r="T137" s="160"/>
      <c r="U137" s="160"/>
      <c r="V137" s="160"/>
      <c r="W137" s="160"/>
      <c r="X137" s="160"/>
      <c r="Y137" s="160"/>
      <c r="Z137" s="137" t="str">
        <f>IF(ISBLANK(T_Historical10[[#This Row],[BMP Status]]), "", "DoD")</f>
        <v/>
      </c>
      <c r="AA137" s="134"/>
      <c r="AB137" s="160"/>
      <c r="AC137" s="134"/>
      <c r="AD137" s="134"/>
      <c r="AE137" s="160"/>
      <c r="AF137" s="134"/>
      <c r="AG137" s="134"/>
      <c r="AH137" s="160"/>
      <c r="AI137" s="134"/>
      <c r="AJ137" s="134"/>
      <c r="AK137" s="160"/>
      <c r="AL137" s="134"/>
      <c r="AM137" s="134"/>
      <c r="AN137" s="160"/>
      <c r="AO137" s="134"/>
      <c r="AP137" s="134"/>
      <c r="AQ137" s="160"/>
    </row>
    <row r="138" spans="3:43" ht="15" customHeight="1" x14ac:dyDescent="0.55000000000000004">
      <c r="C138" s="126"/>
      <c r="D138" s="126"/>
      <c r="E138" s="126"/>
      <c r="F138" s="136"/>
      <c r="G138" s="160"/>
      <c r="H138" s="133"/>
      <c r="I138" s="134"/>
      <c r="J138" s="160"/>
      <c r="K138" s="160"/>
      <c r="L138" s="160"/>
      <c r="M138" s="160" t="str">
        <f>'Planned and Progress BMPs'!_Units</f>
        <v/>
      </c>
      <c r="N138" s="160"/>
      <c r="O138" s="160"/>
      <c r="P138" s="160"/>
      <c r="Q138" s="159"/>
      <c r="R138" s="160"/>
      <c r="S138" s="160"/>
      <c r="T138" s="160"/>
      <c r="U138" s="160"/>
      <c r="V138" s="160"/>
      <c r="W138" s="160"/>
      <c r="X138" s="160"/>
      <c r="Y138" s="160"/>
      <c r="Z138" s="137" t="str">
        <f>IF(ISBLANK(T_Historical10[[#This Row],[BMP Status]]), "", "DoD")</f>
        <v/>
      </c>
      <c r="AA138" s="134"/>
      <c r="AB138" s="160"/>
      <c r="AC138" s="134"/>
      <c r="AD138" s="134"/>
      <c r="AE138" s="160"/>
      <c r="AF138" s="134"/>
      <c r="AG138" s="134"/>
      <c r="AH138" s="160"/>
      <c r="AI138" s="134"/>
      <c r="AJ138" s="134"/>
      <c r="AK138" s="160"/>
      <c r="AL138" s="134"/>
      <c r="AM138" s="134"/>
      <c r="AN138" s="160"/>
      <c r="AO138" s="134"/>
      <c r="AP138" s="134"/>
      <c r="AQ138" s="160"/>
    </row>
    <row r="139" spans="3:43" ht="15" customHeight="1" x14ac:dyDescent="0.55000000000000004">
      <c r="C139" s="126"/>
      <c r="D139" s="126"/>
      <c r="E139" s="126"/>
      <c r="F139" s="136"/>
      <c r="G139" s="160"/>
      <c r="H139" s="133"/>
      <c r="I139" s="134"/>
      <c r="J139" s="160"/>
      <c r="K139" s="160"/>
      <c r="L139" s="160"/>
      <c r="M139" s="160" t="str">
        <f>'Planned and Progress BMPs'!_Units</f>
        <v/>
      </c>
      <c r="N139" s="160"/>
      <c r="O139" s="160"/>
      <c r="P139" s="160"/>
      <c r="Q139" s="159"/>
      <c r="R139" s="160"/>
      <c r="S139" s="160"/>
      <c r="T139" s="160"/>
      <c r="U139" s="160"/>
      <c r="V139" s="160"/>
      <c r="W139" s="160"/>
      <c r="X139" s="160"/>
      <c r="Y139" s="160"/>
      <c r="Z139" s="137" t="str">
        <f>IF(ISBLANK(T_Historical10[[#This Row],[BMP Status]]), "", "DoD")</f>
        <v/>
      </c>
      <c r="AA139" s="134"/>
      <c r="AB139" s="160"/>
      <c r="AC139" s="134"/>
      <c r="AD139" s="134"/>
      <c r="AE139" s="160"/>
      <c r="AF139" s="134"/>
      <c r="AG139" s="134"/>
      <c r="AH139" s="160"/>
      <c r="AI139" s="134"/>
      <c r="AJ139" s="134"/>
      <c r="AK139" s="160"/>
      <c r="AL139" s="134"/>
      <c r="AM139" s="134"/>
      <c r="AN139" s="160"/>
      <c r="AO139" s="134"/>
      <c r="AP139" s="134"/>
      <c r="AQ139" s="160"/>
    </row>
    <row r="140" spans="3:43" ht="15" customHeight="1" x14ac:dyDescent="0.55000000000000004">
      <c r="C140" s="126"/>
      <c r="D140" s="126"/>
      <c r="E140" s="126"/>
      <c r="F140" s="136"/>
      <c r="G140" s="160"/>
      <c r="H140" s="133"/>
      <c r="I140" s="134"/>
      <c r="J140" s="160"/>
      <c r="K140" s="160"/>
      <c r="L140" s="160"/>
      <c r="M140" s="160" t="str">
        <f>'Planned and Progress BMPs'!_Units</f>
        <v/>
      </c>
      <c r="N140" s="160"/>
      <c r="O140" s="160"/>
      <c r="P140" s="160"/>
      <c r="Q140" s="159"/>
      <c r="R140" s="160"/>
      <c r="S140" s="160"/>
      <c r="T140" s="160"/>
      <c r="U140" s="160"/>
      <c r="V140" s="160"/>
      <c r="W140" s="160"/>
      <c r="X140" s="160"/>
      <c r="Y140" s="160"/>
      <c r="Z140" s="137" t="str">
        <f>IF(ISBLANK(T_Historical10[[#This Row],[BMP Status]]), "", "DoD")</f>
        <v/>
      </c>
      <c r="AA140" s="134"/>
      <c r="AB140" s="160"/>
      <c r="AC140" s="134"/>
      <c r="AD140" s="134"/>
      <c r="AE140" s="160"/>
      <c r="AF140" s="134"/>
      <c r="AG140" s="134"/>
      <c r="AH140" s="160"/>
      <c r="AI140" s="134"/>
      <c r="AJ140" s="134"/>
      <c r="AK140" s="160"/>
      <c r="AL140" s="134"/>
      <c r="AM140" s="134"/>
      <c r="AN140" s="160"/>
      <c r="AO140" s="134"/>
      <c r="AP140" s="134"/>
      <c r="AQ140" s="160"/>
    </row>
    <row r="141" spans="3:43" ht="15" customHeight="1" x14ac:dyDescent="0.55000000000000004">
      <c r="C141" s="126"/>
      <c r="D141" s="126"/>
      <c r="E141" s="126"/>
      <c r="F141" s="136"/>
      <c r="G141" s="160"/>
      <c r="H141" s="133"/>
      <c r="I141" s="134"/>
      <c r="J141" s="160"/>
      <c r="K141" s="160"/>
      <c r="L141" s="160"/>
      <c r="M141" s="160" t="str">
        <f>'Planned and Progress BMPs'!_Units</f>
        <v/>
      </c>
      <c r="N141" s="160"/>
      <c r="O141" s="160"/>
      <c r="P141" s="160"/>
      <c r="Q141" s="159"/>
      <c r="R141" s="160"/>
      <c r="S141" s="160"/>
      <c r="T141" s="160"/>
      <c r="U141" s="160"/>
      <c r="V141" s="160"/>
      <c r="W141" s="160"/>
      <c r="X141" s="160"/>
      <c r="Y141" s="160"/>
      <c r="Z141" s="137" t="str">
        <f>IF(ISBLANK(T_Historical10[[#This Row],[BMP Status]]), "", "DoD")</f>
        <v/>
      </c>
      <c r="AA141" s="134"/>
      <c r="AB141" s="160"/>
      <c r="AC141" s="134"/>
      <c r="AD141" s="134"/>
      <c r="AE141" s="160"/>
      <c r="AF141" s="134"/>
      <c r="AG141" s="134"/>
      <c r="AH141" s="160"/>
      <c r="AI141" s="134"/>
      <c r="AJ141" s="134"/>
      <c r="AK141" s="160"/>
      <c r="AL141" s="134"/>
      <c r="AM141" s="134"/>
      <c r="AN141" s="160"/>
      <c r="AO141" s="134"/>
      <c r="AP141" s="134"/>
      <c r="AQ141" s="160"/>
    </row>
    <row r="142" spans="3:43" ht="15" customHeight="1" x14ac:dyDescent="0.55000000000000004">
      <c r="C142" s="126"/>
      <c r="D142" s="126"/>
      <c r="E142" s="126"/>
      <c r="F142" s="136"/>
      <c r="G142" s="160"/>
      <c r="H142" s="133"/>
      <c r="I142" s="134"/>
      <c r="J142" s="160"/>
      <c r="K142" s="160"/>
      <c r="L142" s="160"/>
      <c r="M142" s="160" t="str">
        <f>'Planned and Progress BMPs'!_Units</f>
        <v/>
      </c>
      <c r="N142" s="160"/>
      <c r="O142" s="160"/>
      <c r="P142" s="160"/>
      <c r="Q142" s="159"/>
      <c r="R142" s="160"/>
      <c r="S142" s="160"/>
      <c r="T142" s="160"/>
      <c r="U142" s="160"/>
      <c r="V142" s="160"/>
      <c r="W142" s="160"/>
      <c r="X142" s="160"/>
      <c r="Y142" s="160"/>
      <c r="Z142" s="137" t="str">
        <f>IF(ISBLANK(T_Historical10[[#This Row],[BMP Status]]), "", "DoD")</f>
        <v/>
      </c>
      <c r="AA142" s="134"/>
      <c r="AB142" s="160"/>
      <c r="AC142" s="134"/>
      <c r="AD142" s="134"/>
      <c r="AE142" s="160"/>
      <c r="AF142" s="134"/>
      <c r="AG142" s="134"/>
      <c r="AH142" s="160"/>
      <c r="AI142" s="134"/>
      <c r="AJ142" s="134"/>
      <c r="AK142" s="160"/>
      <c r="AL142" s="134"/>
      <c r="AM142" s="134"/>
      <c r="AN142" s="160"/>
      <c r="AO142" s="134"/>
      <c r="AP142" s="134"/>
      <c r="AQ142" s="160"/>
    </row>
    <row r="143" spans="3:43" ht="15" customHeight="1" x14ac:dyDescent="0.55000000000000004">
      <c r="C143" s="126"/>
      <c r="D143" s="126"/>
      <c r="E143" s="126"/>
      <c r="F143" s="136"/>
      <c r="G143" s="160"/>
      <c r="H143" s="133"/>
      <c r="I143" s="134"/>
      <c r="J143" s="160"/>
      <c r="K143" s="160"/>
      <c r="L143" s="160"/>
      <c r="M143" s="160" t="str">
        <f>'Planned and Progress BMPs'!_Units</f>
        <v/>
      </c>
      <c r="N143" s="160"/>
      <c r="O143" s="160"/>
      <c r="P143" s="160"/>
      <c r="Q143" s="159"/>
      <c r="R143" s="160"/>
      <c r="S143" s="160"/>
      <c r="T143" s="160"/>
      <c r="U143" s="160"/>
      <c r="V143" s="160"/>
      <c r="W143" s="160"/>
      <c r="X143" s="160"/>
      <c r="Y143" s="160"/>
      <c r="Z143" s="137" t="str">
        <f>IF(ISBLANK(T_Historical10[[#This Row],[BMP Status]]), "", "DoD")</f>
        <v/>
      </c>
      <c r="AA143" s="134"/>
      <c r="AB143" s="160"/>
      <c r="AC143" s="134"/>
      <c r="AD143" s="134"/>
      <c r="AE143" s="160"/>
      <c r="AF143" s="134"/>
      <c r="AG143" s="134"/>
      <c r="AH143" s="160"/>
      <c r="AI143" s="134"/>
      <c r="AJ143" s="134"/>
      <c r="AK143" s="160"/>
      <c r="AL143" s="134"/>
      <c r="AM143" s="134"/>
      <c r="AN143" s="160"/>
      <c r="AO143" s="134"/>
      <c r="AP143" s="134"/>
      <c r="AQ143" s="160"/>
    </row>
    <row r="144" spans="3:43" ht="15" customHeight="1" x14ac:dyDescent="0.55000000000000004">
      <c r="C144" s="126"/>
      <c r="D144" s="126"/>
      <c r="E144" s="126"/>
      <c r="F144" s="136"/>
      <c r="G144" s="160"/>
      <c r="H144" s="133"/>
      <c r="I144" s="134"/>
      <c r="J144" s="160"/>
      <c r="K144" s="160"/>
      <c r="L144" s="160"/>
      <c r="M144" s="160" t="str">
        <f>'Planned and Progress BMPs'!_Units</f>
        <v/>
      </c>
      <c r="N144" s="160"/>
      <c r="O144" s="160"/>
      <c r="P144" s="160"/>
      <c r="Q144" s="159"/>
      <c r="R144" s="160"/>
      <c r="S144" s="160"/>
      <c r="T144" s="160"/>
      <c r="U144" s="160"/>
      <c r="V144" s="160"/>
      <c r="W144" s="160"/>
      <c r="X144" s="160"/>
      <c r="Y144" s="160"/>
      <c r="Z144" s="137" t="str">
        <f>IF(ISBLANK(T_Historical10[[#This Row],[BMP Status]]), "", "DoD")</f>
        <v/>
      </c>
      <c r="AA144" s="134"/>
      <c r="AB144" s="160"/>
      <c r="AC144" s="134"/>
      <c r="AD144" s="134"/>
      <c r="AE144" s="160"/>
      <c r="AF144" s="134"/>
      <c r="AG144" s="134"/>
      <c r="AH144" s="160"/>
      <c r="AI144" s="134"/>
      <c r="AJ144" s="134"/>
      <c r="AK144" s="160"/>
      <c r="AL144" s="134"/>
      <c r="AM144" s="134"/>
      <c r="AN144" s="160"/>
      <c r="AO144" s="134"/>
      <c r="AP144" s="134"/>
      <c r="AQ144" s="160"/>
    </row>
    <row r="145" spans="3:43" ht="15" customHeight="1" x14ac:dyDescent="0.55000000000000004">
      <c r="C145" s="126"/>
      <c r="D145" s="126"/>
      <c r="E145" s="126"/>
      <c r="F145" s="136"/>
      <c r="G145" s="160"/>
      <c r="H145" s="133"/>
      <c r="I145" s="134"/>
      <c r="J145" s="160"/>
      <c r="K145" s="160"/>
      <c r="L145" s="160"/>
      <c r="M145" s="160" t="str">
        <f>'Planned and Progress BMPs'!_Units</f>
        <v/>
      </c>
      <c r="N145" s="160"/>
      <c r="O145" s="160"/>
      <c r="P145" s="160"/>
      <c r="Q145" s="159"/>
      <c r="R145" s="160"/>
      <c r="S145" s="160"/>
      <c r="T145" s="160"/>
      <c r="U145" s="160"/>
      <c r="V145" s="160"/>
      <c r="W145" s="160"/>
      <c r="X145" s="160"/>
      <c r="Y145" s="160"/>
      <c r="Z145" s="137" t="str">
        <f>IF(ISBLANK(T_Historical10[[#This Row],[BMP Status]]), "", "DoD")</f>
        <v/>
      </c>
      <c r="AA145" s="134"/>
      <c r="AB145" s="160"/>
      <c r="AC145" s="134"/>
      <c r="AD145" s="134"/>
      <c r="AE145" s="160"/>
      <c r="AF145" s="134"/>
      <c r="AG145" s="134"/>
      <c r="AH145" s="160"/>
      <c r="AI145" s="134"/>
      <c r="AJ145" s="134"/>
      <c r="AK145" s="160"/>
      <c r="AL145" s="134"/>
      <c r="AM145" s="134"/>
      <c r="AN145" s="160"/>
      <c r="AO145" s="134"/>
      <c r="AP145" s="134"/>
      <c r="AQ145" s="160"/>
    </row>
    <row r="146" spans="3:43" ht="15" customHeight="1" x14ac:dyDescent="0.55000000000000004">
      <c r="C146" s="126"/>
      <c r="D146" s="126"/>
      <c r="E146" s="126"/>
      <c r="F146" s="136"/>
      <c r="G146" s="160"/>
      <c r="H146" s="133"/>
      <c r="I146" s="134"/>
      <c r="J146" s="160"/>
      <c r="K146" s="160"/>
      <c r="L146" s="160"/>
      <c r="M146" s="160" t="str">
        <f>'Planned and Progress BMPs'!_Units</f>
        <v/>
      </c>
      <c r="N146" s="160"/>
      <c r="O146" s="160"/>
      <c r="P146" s="160"/>
      <c r="Q146" s="159"/>
      <c r="R146" s="160"/>
      <c r="S146" s="160"/>
      <c r="T146" s="160"/>
      <c r="U146" s="160"/>
      <c r="V146" s="160"/>
      <c r="W146" s="160"/>
      <c r="X146" s="160"/>
      <c r="Y146" s="160"/>
      <c r="Z146" s="137" t="str">
        <f>IF(ISBLANK(T_Historical10[[#This Row],[BMP Status]]), "", "DoD")</f>
        <v/>
      </c>
      <c r="AA146" s="134"/>
      <c r="AB146" s="160"/>
      <c r="AC146" s="134"/>
      <c r="AD146" s="134"/>
      <c r="AE146" s="160"/>
      <c r="AF146" s="134"/>
      <c r="AG146" s="134"/>
      <c r="AH146" s="160"/>
      <c r="AI146" s="134"/>
      <c r="AJ146" s="134"/>
      <c r="AK146" s="160"/>
      <c r="AL146" s="134"/>
      <c r="AM146" s="134"/>
      <c r="AN146" s="160"/>
      <c r="AO146" s="134"/>
      <c r="AP146" s="134"/>
      <c r="AQ146" s="160"/>
    </row>
    <row r="147" spans="3:43" ht="15" customHeight="1" x14ac:dyDescent="0.55000000000000004">
      <c r="C147" s="126"/>
      <c r="D147" s="126"/>
      <c r="E147" s="126"/>
      <c r="F147" s="136"/>
      <c r="G147" s="160"/>
      <c r="H147" s="133"/>
      <c r="I147" s="134"/>
      <c r="J147" s="160"/>
      <c r="K147" s="160"/>
      <c r="L147" s="160"/>
      <c r="M147" s="160" t="str">
        <f>'Planned and Progress BMPs'!_Units</f>
        <v/>
      </c>
      <c r="N147" s="160"/>
      <c r="O147" s="160"/>
      <c r="P147" s="160"/>
      <c r="Q147" s="159"/>
      <c r="R147" s="160"/>
      <c r="S147" s="160"/>
      <c r="T147" s="160"/>
      <c r="U147" s="160"/>
      <c r="V147" s="160"/>
      <c r="W147" s="160"/>
      <c r="X147" s="160"/>
      <c r="Y147" s="160"/>
      <c r="Z147" s="137" t="str">
        <f>IF(ISBLANK(T_Historical10[[#This Row],[BMP Status]]), "", "DoD")</f>
        <v/>
      </c>
      <c r="AA147" s="134"/>
      <c r="AB147" s="160"/>
      <c r="AC147" s="134"/>
      <c r="AD147" s="134"/>
      <c r="AE147" s="160"/>
      <c r="AF147" s="134"/>
      <c r="AG147" s="134"/>
      <c r="AH147" s="160"/>
      <c r="AI147" s="134"/>
      <c r="AJ147" s="134"/>
      <c r="AK147" s="160"/>
      <c r="AL147" s="134"/>
      <c r="AM147" s="134"/>
      <c r="AN147" s="160"/>
      <c r="AO147" s="134"/>
      <c r="AP147" s="134"/>
      <c r="AQ147" s="160"/>
    </row>
    <row r="148" spans="3:43" ht="15" customHeight="1" x14ac:dyDescent="0.55000000000000004">
      <c r="C148" s="126"/>
      <c r="D148" s="126"/>
      <c r="E148" s="126"/>
      <c r="F148" s="136"/>
      <c r="G148" s="160"/>
      <c r="H148" s="133"/>
      <c r="I148" s="134"/>
      <c r="J148" s="160"/>
      <c r="K148" s="160"/>
      <c r="L148" s="160"/>
      <c r="M148" s="160" t="str">
        <f>'Planned and Progress BMPs'!_Units</f>
        <v/>
      </c>
      <c r="N148" s="160"/>
      <c r="O148" s="160"/>
      <c r="P148" s="160"/>
      <c r="Q148" s="159"/>
      <c r="R148" s="160"/>
      <c r="S148" s="160"/>
      <c r="T148" s="160"/>
      <c r="U148" s="160"/>
      <c r="V148" s="160"/>
      <c r="W148" s="160"/>
      <c r="X148" s="160"/>
      <c r="Y148" s="160"/>
      <c r="Z148" s="137" t="str">
        <f>IF(ISBLANK(T_Historical10[[#This Row],[BMP Status]]), "", "DoD")</f>
        <v/>
      </c>
      <c r="AA148" s="134"/>
      <c r="AB148" s="160"/>
      <c r="AC148" s="134"/>
      <c r="AD148" s="134"/>
      <c r="AE148" s="160"/>
      <c r="AF148" s="134"/>
      <c r="AG148" s="134"/>
      <c r="AH148" s="160"/>
      <c r="AI148" s="134"/>
      <c r="AJ148" s="134"/>
      <c r="AK148" s="160"/>
      <c r="AL148" s="134"/>
      <c r="AM148" s="134"/>
      <c r="AN148" s="160"/>
      <c r="AO148" s="134"/>
      <c r="AP148" s="134"/>
      <c r="AQ148" s="160"/>
    </row>
    <row r="149" spans="3:43" ht="15" customHeight="1" x14ac:dyDescent="0.55000000000000004">
      <c r="C149" s="126"/>
      <c r="D149" s="126"/>
      <c r="E149" s="126"/>
      <c r="F149" s="136"/>
      <c r="G149" s="160"/>
      <c r="H149" s="133"/>
      <c r="I149" s="134"/>
      <c r="J149" s="160"/>
      <c r="K149" s="160"/>
      <c r="L149" s="160"/>
      <c r="M149" s="160" t="str">
        <f>'Planned and Progress BMPs'!_Units</f>
        <v/>
      </c>
      <c r="N149" s="160"/>
      <c r="O149" s="160"/>
      <c r="P149" s="160"/>
      <c r="Q149" s="159"/>
      <c r="R149" s="160"/>
      <c r="S149" s="160"/>
      <c r="T149" s="160"/>
      <c r="U149" s="160"/>
      <c r="V149" s="160"/>
      <c r="W149" s="160"/>
      <c r="X149" s="160"/>
      <c r="Y149" s="160"/>
      <c r="Z149" s="137" t="str">
        <f>IF(ISBLANK(T_Historical10[[#This Row],[BMP Status]]), "", "DoD")</f>
        <v/>
      </c>
      <c r="AA149" s="134"/>
      <c r="AB149" s="160"/>
      <c r="AC149" s="134"/>
      <c r="AD149" s="134"/>
      <c r="AE149" s="160"/>
      <c r="AF149" s="134"/>
      <c r="AG149" s="134"/>
      <c r="AH149" s="160"/>
      <c r="AI149" s="134"/>
      <c r="AJ149" s="134"/>
      <c r="AK149" s="160"/>
      <c r="AL149" s="134"/>
      <c r="AM149" s="134"/>
      <c r="AN149" s="160"/>
      <c r="AO149" s="134"/>
      <c r="AP149" s="134"/>
      <c r="AQ149" s="160"/>
    </row>
    <row r="150" spans="3:43" ht="15" customHeight="1" x14ac:dyDescent="0.55000000000000004">
      <c r="C150" s="126"/>
      <c r="D150" s="126"/>
      <c r="E150" s="126"/>
      <c r="F150" s="136"/>
      <c r="G150" s="160"/>
      <c r="H150" s="133"/>
      <c r="I150" s="134"/>
      <c r="J150" s="160"/>
      <c r="K150" s="160"/>
      <c r="L150" s="160"/>
      <c r="M150" s="160" t="str">
        <f>'Planned and Progress BMPs'!_Units</f>
        <v/>
      </c>
      <c r="N150" s="160"/>
      <c r="O150" s="160"/>
      <c r="P150" s="160"/>
      <c r="Q150" s="159"/>
      <c r="R150" s="160"/>
      <c r="S150" s="160"/>
      <c r="T150" s="160"/>
      <c r="U150" s="160"/>
      <c r="V150" s="160"/>
      <c r="W150" s="160"/>
      <c r="X150" s="160"/>
      <c r="Y150" s="160"/>
      <c r="Z150" s="137" t="str">
        <f>IF(ISBLANK(T_Historical10[[#This Row],[BMP Status]]), "", "DoD")</f>
        <v/>
      </c>
      <c r="AA150" s="134"/>
      <c r="AB150" s="160"/>
      <c r="AC150" s="134"/>
      <c r="AD150" s="134"/>
      <c r="AE150" s="160"/>
      <c r="AF150" s="134"/>
      <c r="AG150" s="134"/>
      <c r="AH150" s="160"/>
      <c r="AI150" s="134"/>
      <c r="AJ150" s="134"/>
      <c r="AK150" s="160"/>
      <c r="AL150" s="134"/>
      <c r="AM150" s="134"/>
      <c r="AN150" s="160"/>
      <c r="AO150" s="134"/>
      <c r="AP150" s="134"/>
      <c r="AQ150" s="160"/>
    </row>
    <row r="151" spans="3:43" ht="15" customHeight="1" x14ac:dyDescent="0.55000000000000004">
      <c r="C151" s="126"/>
      <c r="D151" s="126"/>
      <c r="E151" s="126"/>
      <c r="F151" s="136"/>
      <c r="G151" s="160"/>
      <c r="H151" s="133"/>
      <c r="I151" s="134"/>
      <c r="J151" s="160"/>
      <c r="K151" s="160"/>
      <c r="L151" s="160"/>
      <c r="M151" s="160" t="str">
        <f>'Planned and Progress BMPs'!_Units</f>
        <v/>
      </c>
      <c r="N151" s="160"/>
      <c r="O151" s="160"/>
      <c r="P151" s="160"/>
      <c r="Q151" s="159"/>
      <c r="R151" s="160"/>
      <c r="S151" s="160"/>
      <c r="T151" s="160"/>
      <c r="U151" s="160"/>
      <c r="V151" s="160"/>
      <c r="W151" s="160"/>
      <c r="X151" s="160"/>
      <c r="Y151" s="160"/>
      <c r="Z151" s="137" t="str">
        <f>IF(ISBLANK(T_Historical10[[#This Row],[BMP Status]]), "", "DoD")</f>
        <v/>
      </c>
      <c r="AA151" s="134"/>
      <c r="AB151" s="160"/>
      <c r="AC151" s="134"/>
      <c r="AD151" s="134"/>
      <c r="AE151" s="160"/>
      <c r="AF151" s="134"/>
      <c r="AG151" s="134"/>
      <c r="AH151" s="160"/>
      <c r="AI151" s="134"/>
      <c r="AJ151" s="134"/>
      <c r="AK151" s="160"/>
      <c r="AL151" s="134"/>
      <c r="AM151" s="134"/>
      <c r="AN151" s="160"/>
      <c r="AO151" s="134"/>
      <c r="AP151" s="134"/>
      <c r="AQ151" s="160"/>
    </row>
    <row r="152" spans="3:43" ht="15" customHeight="1" x14ac:dyDescent="0.55000000000000004">
      <c r="C152" s="126"/>
      <c r="D152" s="126"/>
      <c r="E152" s="126"/>
      <c r="F152" s="136"/>
      <c r="G152" s="160"/>
      <c r="H152" s="133"/>
      <c r="I152" s="134"/>
      <c r="J152" s="160"/>
      <c r="K152" s="160"/>
      <c r="L152" s="160"/>
      <c r="M152" s="160" t="str">
        <f>'Planned and Progress BMPs'!_Units</f>
        <v/>
      </c>
      <c r="N152" s="160"/>
      <c r="O152" s="160"/>
      <c r="P152" s="160"/>
      <c r="Q152" s="159"/>
      <c r="R152" s="160"/>
      <c r="S152" s="160"/>
      <c r="T152" s="160"/>
      <c r="U152" s="160"/>
      <c r="V152" s="160"/>
      <c r="W152" s="160"/>
      <c r="X152" s="160"/>
      <c r="Y152" s="160"/>
      <c r="Z152" s="137" t="str">
        <f>IF(ISBLANK(T_Historical10[[#This Row],[BMP Status]]), "", "DoD")</f>
        <v/>
      </c>
      <c r="AA152" s="134"/>
      <c r="AB152" s="160"/>
      <c r="AC152" s="134"/>
      <c r="AD152" s="134"/>
      <c r="AE152" s="160"/>
      <c r="AF152" s="134"/>
      <c r="AG152" s="134"/>
      <c r="AH152" s="160"/>
      <c r="AI152" s="134"/>
      <c r="AJ152" s="134"/>
      <c r="AK152" s="160"/>
      <c r="AL152" s="134"/>
      <c r="AM152" s="134"/>
      <c r="AN152" s="160"/>
      <c r="AO152" s="134"/>
      <c r="AP152" s="134"/>
      <c r="AQ152" s="160"/>
    </row>
    <row r="153" spans="3:43" ht="15" customHeight="1" x14ac:dyDescent="0.55000000000000004">
      <c r="C153" s="126"/>
      <c r="D153" s="126"/>
      <c r="E153" s="126"/>
      <c r="F153" s="136"/>
      <c r="G153" s="160"/>
      <c r="H153" s="133"/>
      <c r="I153" s="134"/>
      <c r="J153" s="160"/>
      <c r="K153" s="160"/>
      <c r="L153" s="160"/>
      <c r="M153" s="160" t="str">
        <f>'Planned and Progress BMPs'!_Units</f>
        <v/>
      </c>
      <c r="N153" s="160"/>
      <c r="O153" s="160"/>
      <c r="P153" s="160"/>
      <c r="Q153" s="159"/>
      <c r="R153" s="160"/>
      <c r="S153" s="160"/>
      <c r="T153" s="160"/>
      <c r="U153" s="160"/>
      <c r="V153" s="160"/>
      <c r="W153" s="160"/>
      <c r="X153" s="160"/>
      <c r="Y153" s="160"/>
      <c r="Z153" s="137" t="str">
        <f>IF(ISBLANK(T_Historical10[[#This Row],[BMP Status]]), "", "DoD")</f>
        <v/>
      </c>
      <c r="AA153" s="134"/>
      <c r="AB153" s="160"/>
      <c r="AC153" s="134"/>
      <c r="AD153" s="134"/>
      <c r="AE153" s="160"/>
      <c r="AF153" s="134"/>
      <c r="AG153" s="134"/>
      <c r="AH153" s="160"/>
      <c r="AI153" s="134"/>
      <c r="AJ153" s="134"/>
      <c r="AK153" s="160"/>
      <c r="AL153" s="134"/>
      <c r="AM153" s="134"/>
      <c r="AN153" s="160"/>
      <c r="AO153" s="134"/>
      <c r="AP153" s="134"/>
      <c r="AQ153" s="160"/>
    </row>
    <row r="154" spans="3:43" ht="15" customHeight="1" x14ac:dyDescent="0.55000000000000004">
      <c r="C154" s="126"/>
      <c r="D154" s="126"/>
      <c r="E154" s="126"/>
      <c r="F154" s="136"/>
      <c r="G154" s="160"/>
      <c r="H154" s="133"/>
      <c r="I154" s="134"/>
      <c r="J154" s="160"/>
      <c r="K154" s="160"/>
      <c r="L154" s="160"/>
      <c r="M154" s="160" t="str">
        <f>'Planned and Progress BMPs'!_Units</f>
        <v/>
      </c>
      <c r="N154" s="160"/>
      <c r="O154" s="160"/>
      <c r="P154" s="160"/>
      <c r="Q154" s="159"/>
      <c r="R154" s="160"/>
      <c r="S154" s="160"/>
      <c r="T154" s="160"/>
      <c r="U154" s="160"/>
      <c r="V154" s="160"/>
      <c r="W154" s="160"/>
      <c r="X154" s="160"/>
      <c r="Y154" s="160"/>
      <c r="Z154" s="137" t="str">
        <f>IF(ISBLANK(T_Historical10[[#This Row],[BMP Status]]), "", "DoD")</f>
        <v/>
      </c>
      <c r="AA154" s="134"/>
      <c r="AB154" s="160"/>
      <c r="AC154" s="134"/>
      <c r="AD154" s="134"/>
      <c r="AE154" s="160"/>
      <c r="AF154" s="134"/>
      <c r="AG154" s="134"/>
      <c r="AH154" s="160"/>
      <c r="AI154" s="134"/>
      <c r="AJ154" s="134"/>
      <c r="AK154" s="160"/>
      <c r="AL154" s="134"/>
      <c r="AM154" s="134"/>
      <c r="AN154" s="160"/>
      <c r="AO154" s="134"/>
      <c r="AP154" s="134"/>
      <c r="AQ154" s="160"/>
    </row>
    <row r="155" spans="3:43" ht="15" customHeight="1" x14ac:dyDescent="0.55000000000000004">
      <c r="C155" s="126"/>
      <c r="D155" s="126"/>
      <c r="E155" s="126"/>
      <c r="F155" s="136"/>
      <c r="G155" s="160"/>
      <c r="H155" s="133"/>
      <c r="I155" s="134"/>
      <c r="J155" s="160"/>
      <c r="K155" s="160"/>
      <c r="L155" s="160"/>
      <c r="M155" s="160" t="str">
        <f>'Planned and Progress BMPs'!_Units</f>
        <v/>
      </c>
      <c r="N155" s="160"/>
      <c r="O155" s="160"/>
      <c r="P155" s="160"/>
      <c r="Q155" s="159"/>
      <c r="R155" s="160"/>
      <c r="S155" s="160"/>
      <c r="T155" s="160"/>
      <c r="U155" s="160"/>
      <c r="V155" s="160"/>
      <c r="W155" s="160"/>
      <c r="X155" s="160"/>
      <c r="Y155" s="160"/>
      <c r="Z155" s="137" t="str">
        <f>IF(ISBLANK(T_Historical10[[#This Row],[BMP Status]]), "", "DoD")</f>
        <v/>
      </c>
      <c r="AA155" s="134"/>
      <c r="AB155" s="160"/>
      <c r="AC155" s="134"/>
      <c r="AD155" s="134"/>
      <c r="AE155" s="160"/>
      <c r="AF155" s="134"/>
      <c r="AG155" s="134"/>
      <c r="AH155" s="160"/>
      <c r="AI155" s="134"/>
      <c r="AJ155" s="134"/>
      <c r="AK155" s="160"/>
      <c r="AL155" s="134"/>
      <c r="AM155" s="134"/>
      <c r="AN155" s="160"/>
      <c r="AO155" s="134"/>
      <c r="AP155" s="134"/>
      <c r="AQ155" s="160"/>
    </row>
    <row r="156" spans="3:43" ht="15" customHeight="1" x14ac:dyDescent="0.55000000000000004">
      <c r="C156" s="126"/>
      <c r="D156" s="126"/>
      <c r="E156" s="126"/>
      <c r="F156" s="136"/>
      <c r="G156" s="160"/>
      <c r="H156" s="133"/>
      <c r="I156" s="134"/>
      <c r="J156" s="160"/>
      <c r="K156" s="160"/>
      <c r="L156" s="160"/>
      <c r="M156" s="160" t="str">
        <f>'Planned and Progress BMPs'!_Units</f>
        <v/>
      </c>
      <c r="N156" s="160"/>
      <c r="O156" s="160"/>
      <c r="P156" s="160"/>
      <c r="Q156" s="159"/>
      <c r="R156" s="160"/>
      <c r="S156" s="160"/>
      <c r="T156" s="160"/>
      <c r="U156" s="160"/>
      <c r="V156" s="160"/>
      <c r="W156" s="160"/>
      <c r="X156" s="160"/>
      <c r="Y156" s="160"/>
      <c r="Z156" s="137" t="str">
        <f>IF(ISBLANK(T_Historical10[[#This Row],[BMP Status]]), "", "DoD")</f>
        <v/>
      </c>
      <c r="AA156" s="134"/>
      <c r="AB156" s="160"/>
      <c r="AC156" s="134"/>
      <c r="AD156" s="134"/>
      <c r="AE156" s="160"/>
      <c r="AF156" s="134"/>
      <c r="AG156" s="134"/>
      <c r="AH156" s="160"/>
      <c r="AI156" s="134"/>
      <c r="AJ156" s="134"/>
      <c r="AK156" s="160"/>
      <c r="AL156" s="134"/>
      <c r="AM156" s="134"/>
      <c r="AN156" s="160"/>
      <c r="AO156" s="134"/>
      <c r="AP156" s="134"/>
      <c r="AQ156" s="160"/>
    </row>
    <row r="157" spans="3:43" ht="15" customHeight="1" x14ac:dyDescent="0.55000000000000004">
      <c r="C157" s="126"/>
      <c r="D157" s="126"/>
      <c r="E157" s="126"/>
      <c r="F157" s="136"/>
      <c r="G157" s="160"/>
      <c r="H157" s="133"/>
      <c r="I157" s="134"/>
      <c r="J157" s="160"/>
      <c r="K157" s="160"/>
      <c r="L157" s="160"/>
      <c r="M157" s="160" t="str">
        <f>'Planned and Progress BMPs'!_Units</f>
        <v/>
      </c>
      <c r="N157" s="160"/>
      <c r="O157" s="160"/>
      <c r="P157" s="160"/>
      <c r="Q157" s="159"/>
      <c r="R157" s="160"/>
      <c r="S157" s="160"/>
      <c r="T157" s="160"/>
      <c r="U157" s="160"/>
      <c r="V157" s="160"/>
      <c r="W157" s="160"/>
      <c r="X157" s="160"/>
      <c r="Y157" s="160"/>
      <c r="Z157" s="137" t="str">
        <f>IF(ISBLANK(T_Historical10[[#This Row],[BMP Status]]), "", "DoD")</f>
        <v/>
      </c>
      <c r="AA157" s="134"/>
      <c r="AB157" s="160"/>
      <c r="AC157" s="134"/>
      <c r="AD157" s="134"/>
      <c r="AE157" s="160"/>
      <c r="AF157" s="134"/>
      <c r="AG157" s="134"/>
      <c r="AH157" s="160"/>
      <c r="AI157" s="134"/>
      <c r="AJ157" s="134"/>
      <c r="AK157" s="160"/>
      <c r="AL157" s="134"/>
      <c r="AM157" s="134"/>
      <c r="AN157" s="160"/>
      <c r="AO157" s="134"/>
      <c r="AP157" s="134"/>
      <c r="AQ157" s="160"/>
    </row>
    <row r="158" spans="3:43" ht="15" customHeight="1" x14ac:dyDescent="0.55000000000000004">
      <c r="C158" s="126"/>
      <c r="D158" s="126"/>
      <c r="E158" s="126"/>
      <c r="F158" s="136"/>
      <c r="G158" s="160"/>
      <c r="H158" s="133"/>
      <c r="I158" s="134"/>
      <c r="J158" s="160"/>
      <c r="K158" s="160"/>
      <c r="L158" s="160"/>
      <c r="M158" s="160" t="str">
        <f>'Planned and Progress BMPs'!_Units</f>
        <v/>
      </c>
      <c r="N158" s="160"/>
      <c r="O158" s="160"/>
      <c r="P158" s="160"/>
      <c r="Q158" s="159"/>
      <c r="R158" s="160"/>
      <c r="S158" s="160"/>
      <c r="T158" s="160"/>
      <c r="U158" s="160"/>
      <c r="V158" s="160"/>
      <c r="W158" s="160"/>
      <c r="X158" s="160"/>
      <c r="Y158" s="160"/>
      <c r="Z158" s="137" t="str">
        <f>IF(ISBLANK(T_Historical10[[#This Row],[BMP Status]]), "", "DoD")</f>
        <v/>
      </c>
      <c r="AA158" s="134"/>
      <c r="AB158" s="160"/>
      <c r="AC158" s="134"/>
      <c r="AD158" s="134"/>
      <c r="AE158" s="160"/>
      <c r="AF158" s="134"/>
      <c r="AG158" s="134"/>
      <c r="AH158" s="160"/>
      <c r="AI158" s="134"/>
      <c r="AJ158" s="134"/>
      <c r="AK158" s="160"/>
      <c r="AL158" s="134"/>
      <c r="AM158" s="134"/>
      <c r="AN158" s="160"/>
      <c r="AO158" s="134"/>
      <c r="AP158" s="134"/>
      <c r="AQ158" s="160"/>
    </row>
    <row r="159" spans="3:43" ht="15" customHeight="1" x14ac:dyDescent="0.55000000000000004">
      <c r="C159" s="126"/>
      <c r="D159" s="126"/>
      <c r="E159" s="126"/>
      <c r="F159" s="136"/>
      <c r="G159" s="160"/>
      <c r="H159" s="133"/>
      <c r="I159" s="134"/>
      <c r="J159" s="160"/>
      <c r="K159" s="160"/>
      <c r="L159" s="160"/>
      <c r="M159" s="160" t="str">
        <f>'Planned and Progress BMPs'!_Units</f>
        <v/>
      </c>
      <c r="N159" s="160"/>
      <c r="O159" s="160"/>
      <c r="P159" s="160"/>
      <c r="Q159" s="159"/>
      <c r="R159" s="160"/>
      <c r="S159" s="160"/>
      <c r="T159" s="160"/>
      <c r="U159" s="160"/>
      <c r="V159" s="160"/>
      <c r="W159" s="160"/>
      <c r="X159" s="160"/>
      <c r="Y159" s="160"/>
      <c r="Z159" s="137" t="str">
        <f>IF(ISBLANK(T_Historical10[[#This Row],[BMP Status]]), "", "DoD")</f>
        <v/>
      </c>
      <c r="AA159" s="134"/>
      <c r="AB159" s="160"/>
      <c r="AC159" s="134"/>
      <c r="AD159" s="134"/>
      <c r="AE159" s="160"/>
      <c r="AF159" s="134"/>
      <c r="AG159" s="134"/>
      <c r="AH159" s="160"/>
      <c r="AI159" s="134"/>
      <c r="AJ159" s="134"/>
      <c r="AK159" s="160"/>
      <c r="AL159" s="134"/>
      <c r="AM159" s="134"/>
      <c r="AN159" s="160"/>
      <c r="AO159" s="134"/>
      <c r="AP159" s="134"/>
      <c r="AQ159" s="160"/>
    </row>
    <row r="160" spans="3:43" ht="15" customHeight="1" x14ac:dyDescent="0.55000000000000004">
      <c r="C160" s="126"/>
      <c r="D160" s="126"/>
      <c r="E160" s="126"/>
      <c r="F160" s="136"/>
      <c r="G160" s="160"/>
      <c r="H160" s="133"/>
      <c r="I160" s="134"/>
      <c r="J160" s="160"/>
      <c r="K160" s="160"/>
      <c r="L160" s="160"/>
      <c r="M160" s="160" t="str">
        <f>'Planned and Progress BMPs'!_Units</f>
        <v/>
      </c>
      <c r="N160" s="160"/>
      <c r="O160" s="160"/>
      <c r="P160" s="160"/>
      <c r="Q160" s="159"/>
      <c r="R160" s="160"/>
      <c r="S160" s="160"/>
      <c r="T160" s="160"/>
      <c r="U160" s="160"/>
      <c r="V160" s="160"/>
      <c r="W160" s="160"/>
      <c r="X160" s="160"/>
      <c r="Y160" s="160"/>
      <c r="Z160" s="137" t="str">
        <f>IF(ISBLANK(T_Historical10[[#This Row],[BMP Status]]), "", "DoD")</f>
        <v/>
      </c>
      <c r="AA160" s="134"/>
      <c r="AB160" s="160"/>
      <c r="AC160" s="134"/>
      <c r="AD160" s="134"/>
      <c r="AE160" s="160"/>
      <c r="AF160" s="134"/>
      <c r="AG160" s="134"/>
      <c r="AH160" s="160"/>
      <c r="AI160" s="134"/>
      <c r="AJ160" s="134"/>
      <c r="AK160" s="160"/>
      <c r="AL160" s="134"/>
      <c r="AM160" s="134"/>
      <c r="AN160" s="160"/>
      <c r="AO160" s="134"/>
      <c r="AP160" s="134"/>
      <c r="AQ160" s="160"/>
    </row>
    <row r="161" spans="3:43" ht="15" customHeight="1" x14ac:dyDescent="0.55000000000000004">
      <c r="C161" s="126"/>
      <c r="D161" s="126"/>
      <c r="E161" s="126"/>
      <c r="F161" s="136"/>
      <c r="G161" s="160"/>
      <c r="H161" s="133"/>
      <c r="I161" s="134"/>
      <c r="J161" s="160"/>
      <c r="K161" s="160"/>
      <c r="L161" s="160"/>
      <c r="M161" s="160" t="str">
        <f>'Planned and Progress BMPs'!_Units</f>
        <v/>
      </c>
      <c r="N161" s="160"/>
      <c r="O161" s="160"/>
      <c r="P161" s="160"/>
      <c r="Q161" s="159"/>
      <c r="R161" s="160"/>
      <c r="S161" s="160"/>
      <c r="T161" s="160"/>
      <c r="U161" s="160"/>
      <c r="V161" s="160"/>
      <c r="W161" s="160"/>
      <c r="X161" s="160"/>
      <c r="Y161" s="160"/>
      <c r="Z161" s="137" t="str">
        <f>IF(ISBLANK(T_Historical10[[#This Row],[BMP Status]]), "", "DoD")</f>
        <v/>
      </c>
      <c r="AA161" s="134"/>
      <c r="AB161" s="160"/>
      <c r="AC161" s="134"/>
      <c r="AD161" s="134"/>
      <c r="AE161" s="160"/>
      <c r="AF161" s="134"/>
      <c r="AG161" s="134"/>
      <c r="AH161" s="160"/>
      <c r="AI161" s="134"/>
      <c r="AJ161" s="134"/>
      <c r="AK161" s="160"/>
      <c r="AL161" s="134"/>
      <c r="AM161" s="134"/>
      <c r="AN161" s="160"/>
      <c r="AO161" s="134"/>
      <c r="AP161" s="134"/>
      <c r="AQ161" s="160"/>
    </row>
    <row r="162" spans="3:43" ht="15" customHeight="1" x14ac:dyDescent="0.55000000000000004">
      <c r="C162" s="126"/>
      <c r="D162" s="126"/>
      <c r="E162" s="126"/>
      <c r="F162" s="136"/>
      <c r="G162" s="160"/>
      <c r="H162" s="133"/>
      <c r="I162" s="134"/>
      <c r="J162" s="160"/>
      <c r="K162" s="160"/>
      <c r="L162" s="160"/>
      <c r="M162" s="160" t="str">
        <f>'Planned and Progress BMPs'!_Units</f>
        <v/>
      </c>
      <c r="N162" s="160"/>
      <c r="O162" s="160"/>
      <c r="P162" s="160"/>
      <c r="Q162" s="159"/>
      <c r="R162" s="160"/>
      <c r="S162" s="160"/>
      <c r="T162" s="160"/>
      <c r="U162" s="160"/>
      <c r="V162" s="160"/>
      <c r="W162" s="160"/>
      <c r="X162" s="160"/>
      <c r="Y162" s="160"/>
      <c r="Z162" s="137" t="str">
        <f>IF(ISBLANK(T_Historical10[[#This Row],[BMP Status]]), "", "DoD")</f>
        <v/>
      </c>
      <c r="AA162" s="134"/>
      <c r="AB162" s="160"/>
      <c r="AC162" s="134"/>
      <c r="AD162" s="134"/>
      <c r="AE162" s="160"/>
      <c r="AF162" s="134"/>
      <c r="AG162" s="134"/>
      <c r="AH162" s="160"/>
      <c r="AI162" s="134"/>
      <c r="AJ162" s="134"/>
      <c r="AK162" s="160"/>
      <c r="AL162" s="134"/>
      <c r="AM162" s="134"/>
      <c r="AN162" s="160"/>
      <c r="AO162" s="134"/>
      <c r="AP162" s="134"/>
      <c r="AQ162" s="160"/>
    </row>
    <row r="163" spans="3:43" ht="15" customHeight="1" x14ac:dyDescent="0.55000000000000004">
      <c r="C163" s="126"/>
      <c r="D163" s="126"/>
      <c r="E163" s="126"/>
      <c r="F163" s="136"/>
      <c r="G163" s="160"/>
      <c r="H163" s="133"/>
      <c r="I163" s="134"/>
      <c r="J163" s="160"/>
      <c r="K163" s="160"/>
      <c r="L163" s="160"/>
      <c r="M163" s="160" t="str">
        <f>'Planned and Progress BMPs'!_Units</f>
        <v/>
      </c>
      <c r="N163" s="160"/>
      <c r="O163" s="160"/>
      <c r="P163" s="160"/>
      <c r="Q163" s="159"/>
      <c r="R163" s="160"/>
      <c r="S163" s="160"/>
      <c r="T163" s="160"/>
      <c r="U163" s="160"/>
      <c r="V163" s="160"/>
      <c r="W163" s="160"/>
      <c r="X163" s="160"/>
      <c r="Y163" s="160"/>
      <c r="Z163" s="137" t="str">
        <f>IF(ISBLANK(T_Historical10[[#This Row],[BMP Status]]), "", "DoD")</f>
        <v/>
      </c>
      <c r="AA163" s="134"/>
      <c r="AB163" s="160"/>
      <c r="AC163" s="134"/>
      <c r="AD163" s="134"/>
      <c r="AE163" s="160"/>
      <c r="AF163" s="134"/>
      <c r="AG163" s="134"/>
      <c r="AH163" s="160"/>
      <c r="AI163" s="134"/>
      <c r="AJ163" s="134"/>
      <c r="AK163" s="160"/>
      <c r="AL163" s="134"/>
      <c r="AM163" s="134"/>
      <c r="AN163" s="160"/>
      <c r="AO163" s="134"/>
      <c r="AP163" s="134"/>
      <c r="AQ163" s="160"/>
    </row>
    <row r="164" spans="3:43" ht="15" customHeight="1" x14ac:dyDescent="0.55000000000000004">
      <c r="C164" s="126"/>
      <c r="D164" s="126"/>
      <c r="E164" s="126"/>
      <c r="F164" s="136"/>
      <c r="G164" s="160"/>
      <c r="H164" s="133"/>
      <c r="I164" s="134"/>
      <c r="J164" s="160"/>
      <c r="K164" s="160"/>
      <c r="L164" s="160"/>
      <c r="M164" s="160" t="str">
        <f>'Planned and Progress BMPs'!_Units</f>
        <v/>
      </c>
      <c r="N164" s="160"/>
      <c r="O164" s="160"/>
      <c r="P164" s="160"/>
      <c r="Q164" s="159"/>
      <c r="R164" s="160"/>
      <c r="S164" s="160"/>
      <c r="T164" s="160"/>
      <c r="U164" s="160"/>
      <c r="V164" s="160"/>
      <c r="W164" s="160"/>
      <c r="X164" s="160"/>
      <c r="Y164" s="160"/>
      <c r="Z164" s="137" t="str">
        <f>IF(ISBLANK(T_Historical10[[#This Row],[BMP Status]]), "", "DoD")</f>
        <v/>
      </c>
      <c r="AA164" s="134"/>
      <c r="AB164" s="160"/>
      <c r="AC164" s="134"/>
      <c r="AD164" s="134"/>
      <c r="AE164" s="160"/>
      <c r="AF164" s="134"/>
      <c r="AG164" s="134"/>
      <c r="AH164" s="160"/>
      <c r="AI164" s="134"/>
      <c r="AJ164" s="134"/>
      <c r="AK164" s="160"/>
      <c r="AL164" s="134"/>
      <c r="AM164" s="134"/>
      <c r="AN164" s="160"/>
      <c r="AO164" s="134"/>
      <c r="AP164" s="134"/>
      <c r="AQ164" s="160"/>
    </row>
    <row r="165" spans="3:43" ht="15" customHeight="1" x14ac:dyDescent="0.55000000000000004">
      <c r="C165" s="126"/>
      <c r="D165" s="126"/>
      <c r="E165" s="126"/>
      <c r="F165" s="136"/>
      <c r="G165" s="160"/>
      <c r="H165" s="133"/>
      <c r="I165" s="134"/>
      <c r="J165" s="160"/>
      <c r="K165" s="160"/>
      <c r="L165" s="160"/>
      <c r="M165" s="160" t="str">
        <f>'Planned and Progress BMPs'!_Units</f>
        <v/>
      </c>
      <c r="N165" s="160"/>
      <c r="O165" s="160"/>
      <c r="P165" s="160"/>
      <c r="Q165" s="159"/>
      <c r="R165" s="160"/>
      <c r="S165" s="160"/>
      <c r="T165" s="160"/>
      <c r="U165" s="160"/>
      <c r="V165" s="160"/>
      <c r="W165" s="160"/>
      <c r="X165" s="160"/>
      <c r="Y165" s="160"/>
      <c r="Z165" s="137" t="str">
        <f>IF(ISBLANK(T_Historical10[[#This Row],[BMP Status]]), "", "DoD")</f>
        <v/>
      </c>
      <c r="AA165" s="134"/>
      <c r="AB165" s="160"/>
      <c r="AC165" s="134"/>
      <c r="AD165" s="134"/>
      <c r="AE165" s="160"/>
      <c r="AF165" s="134"/>
      <c r="AG165" s="134"/>
      <c r="AH165" s="160"/>
      <c r="AI165" s="134"/>
      <c r="AJ165" s="134"/>
      <c r="AK165" s="160"/>
      <c r="AL165" s="134"/>
      <c r="AM165" s="134"/>
      <c r="AN165" s="160"/>
      <c r="AO165" s="134"/>
      <c r="AP165" s="134"/>
      <c r="AQ165" s="160"/>
    </row>
    <row r="166" spans="3:43" ht="15" customHeight="1" x14ac:dyDescent="0.55000000000000004">
      <c r="C166" s="126"/>
      <c r="D166" s="126"/>
      <c r="E166" s="126"/>
      <c r="F166" s="136"/>
      <c r="G166" s="160"/>
      <c r="H166" s="133"/>
      <c r="I166" s="134"/>
      <c r="J166" s="160"/>
      <c r="K166" s="160"/>
      <c r="L166" s="160"/>
      <c r="M166" s="160" t="str">
        <f>'Planned and Progress BMPs'!_Units</f>
        <v/>
      </c>
      <c r="N166" s="160"/>
      <c r="O166" s="160"/>
      <c r="P166" s="160"/>
      <c r="Q166" s="159"/>
      <c r="R166" s="160"/>
      <c r="S166" s="160"/>
      <c r="T166" s="160"/>
      <c r="U166" s="160"/>
      <c r="V166" s="160"/>
      <c r="W166" s="160"/>
      <c r="X166" s="160"/>
      <c r="Y166" s="160"/>
      <c r="Z166" s="137" t="str">
        <f>IF(ISBLANK(T_Historical10[[#This Row],[BMP Status]]), "", "DoD")</f>
        <v/>
      </c>
      <c r="AA166" s="134"/>
      <c r="AB166" s="160"/>
      <c r="AC166" s="134"/>
      <c r="AD166" s="134"/>
      <c r="AE166" s="160"/>
      <c r="AF166" s="134"/>
      <c r="AG166" s="134"/>
      <c r="AH166" s="160"/>
      <c r="AI166" s="134"/>
      <c r="AJ166" s="134"/>
      <c r="AK166" s="160"/>
      <c r="AL166" s="134"/>
      <c r="AM166" s="134"/>
      <c r="AN166" s="160"/>
      <c r="AO166" s="134"/>
      <c r="AP166" s="134"/>
      <c r="AQ166" s="160"/>
    </row>
    <row r="167" spans="3:43" ht="15" customHeight="1" x14ac:dyDescent="0.55000000000000004">
      <c r="C167" s="126"/>
      <c r="D167" s="126"/>
      <c r="E167" s="126"/>
      <c r="F167" s="136"/>
      <c r="G167" s="160"/>
      <c r="H167" s="133"/>
      <c r="I167" s="134"/>
      <c r="J167" s="160"/>
      <c r="K167" s="160"/>
      <c r="L167" s="160"/>
      <c r="M167" s="160" t="str">
        <f>'Planned and Progress BMPs'!_Units</f>
        <v/>
      </c>
      <c r="N167" s="160"/>
      <c r="O167" s="160"/>
      <c r="P167" s="160"/>
      <c r="Q167" s="159"/>
      <c r="R167" s="160"/>
      <c r="S167" s="160"/>
      <c r="T167" s="160"/>
      <c r="U167" s="160"/>
      <c r="V167" s="160"/>
      <c r="W167" s="160"/>
      <c r="X167" s="160"/>
      <c r="Y167" s="160"/>
      <c r="Z167" s="137" t="str">
        <f>IF(ISBLANK(T_Historical10[[#This Row],[BMP Status]]), "", "DoD")</f>
        <v/>
      </c>
      <c r="AA167" s="134"/>
      <c r="AB167" s="160"/>
      <c r="AC167" s="134"/>
      <c r="AD167" s="134"/>
      <c r="AE167" s="160"/>
      <c r="AF167" s="134"/>
      <c r="AG167" s="134"/>
      <c r="AH167" s="160"/>
      <c r="AI167" s="134"/>
      <c r="AJ167" s="134"/>
      <c r="AK167" s="160"/>
      <c r="AL167" s="134"/>
      <c r="AM167" s="134"/>
      <c r="AN167" s="160"/>
      <c r="AO167" s="134"/>
      <c r="AP167" s="134"/>
      <c r="AQ167" s="160"/>
    </row>
    <row r="168" spans="3:43" ht="15" customHeight="1" x14ac:dyDescent="0.55000000000000004">
      <c r="C168" s="126"/>
      <c r="D168" s="126"/>
      <c r="E168" s="126"/>
      <c r="F168" s="136"/>
      <c r="G168" s="160"/>
      <c r="H168" s="133"/>
      <c r="I168" s="134"/>
      <c r="J168" s="160"/>
      <c r="K168" s="160"/>
      <c r="L168" s="160"/>
      <c r="M168" s="160" t="str">
        <f>'Planned and Progress BMPs'!_Units</f>
        <v/>
      </c>
      <c r="N168" s="160"/>
      <c r="O168" s="160"/>
      <c r="P168" s="160"/>
      <c r="Q168" s="159"/>
      <c r="R168" s="160"/>
      <c r="S168" s="160"/>
      <c r="T168" s="160"/>
      <c r="U168" s="160"/>
      <c r="V168" s="160"/>
      <c r="W168" s="160"/>
      <c r="X168" s="160"/>
      <c r="Y168" s="160"/>
      <c r="Z168" s="137" t="str">
        <f>IF(ISBLANK(T_Historical10[[#This Row],[BMP Status]]), "", "DoD")</f>
        <v/>
      </c>
      <c r="AA168" s="134"/>
      <c r="AB168" s="160"/>
      <c r="AC168" s="134"/>
      <c r="AD168" s="134"/>
      <c r="AE168" s="160"/>
      <c r="AF168" s="134"/>
      <c r="AG168" s="134"/>
      <c r="AH168" s="160"/>
      <c r="AI168" s="134"/>
      <c r="AJ168" s="134"/>
      <c r="AK168" s="160"/>
      <c r="AL168" s="134"/>
      <c r="AM168" s="134"/>
      <c r="AN168" s="160"/>
      <c r="AO168" s="134"/>
      <c r="AP168" s="134"/>
      <c r="AQ168" s="160"/>
    </row>
    <row r="169" spans="3:43" ht="15" customHeight="1" x14ac:dyDescent="0.55000000000000004">
      <c r="C169" s="126"/>
      <c r="D169" s="126"/>
      <c r="E169" s="126"/>
      <c r="F169" s="136"/>
      <c r="G169" s="160"/>
      <c r="H169" s="133"/>
      <c r="I169" s="134"/>
      <c r="J169" s="160"/>
      <c r="K169" s="160"/>
      <c r="L169" s="160"/>
      <c r="M169" s="160" t="str">
        <f>'Planned and Progress BMPs'!_Units</f>
        <v/>
      </c>
      <c r="N169" s="160"/>
      <c r="O169" s="160"/>
      <c r="P169" s="160"/>
      <c r="Q169" s="159"/>
      <c r="R169" s="160"/>
      <c r="S169" s="160"/>
      <c r="T169" s="160"/>
      <c r="U169" s="160"/>
      <c r="V169" s="160"/>
      <c r="W169" s="160"/>
      <c r="X169" s="160"/>
      <c r="Y169" s="160"/>
      <c r="Z169" s="137" t="str">
        <f>IF(ISBLANK(T_Historical10[[#This Row],[BMP Status]]), "", "DoD")</f>
        <v/>
      </c>
      <c r="AA169" s="134"/>
      <c r="AB169" s="160"/>
      <c r="AC169" s="134"/>
      <c r="AD169" s="134"/>
      <c r="AE169" s="160"/>
      <c r="AF169" s="134"/>
      <c r="AG169" s="134"/>
      <c r="AH169" s="160"/>
      <c r="AI169" s="134"/>
      <c r="AJ169" s="134"/>
      <c r="AK169" s="160"/>
      <c r="AL169" s="134"/>
      <c r="AM169" s="134"/>
      <c r="AN169" s="160"/>
      <c r="AO169" s="134"/>
      <c r="AP169" s="134"/>
      <c r="AQ169" s="160"/>
    </row>
    <row r="170" spans="3:43" ht="15" customHeight="1" x14ac:dyDescent="0.55000000000000004">
      <c r="C170" s="126"/>
      <c r="D170" s="126"/>
      <c r="E170" s="126"/>
      <c r="F170" s="136"/>
      <c r="G170" s="160"/>
      <c r="H170" s="133"/>
      <c r="I170" s="134"/>
      <c r="J170" s="160"/>
      <c r="K170" s="160"/>
      <c r="L170" s="160"/>
      <c r="M170" s="160" t="str">
        <f>'Planned and Progress BMPs'!_Units</f>
        <v/>
      </c>
      <c r="N170" s="160"/>
      <c r="O170" s="160"/>
      <c r="P170" s="160"/>
      <c r="Q170" s="159"/>
      <c r="R170" s="160"/>
      <c r="S170" s="160"/>
      <c r="T170" s="160"/>
      <c r="U170" s="160"/>
      <c r="V170" s="160"/>
      <c r="W170" s="160"/>
      <c r="X170" s="160"/>
      <c r="Y170" s="160"/>
      <c r="Z170" s="137" t="str">
        <f>IF(ISBLANK(T_Historical10[[#This Row],[BMP Status]]), "", "DoD")</f>
        <v/>
      </c>
      <c r="AA170" s="134"/>
      <c r="AB170" s="160"/>
      <c r="AC170" s="134"/>
      <c r="AD170" s="134"/>
      <c r="AE170" s="160"/>
      <c r="AF170" s="134"/>
      <c r="AG170" s="134"/>
      <c r="AH170" s="160"/>
      <c r="AI170" s="134"/>
      <c r="AJ170" s="134"/>
      <c r="AK170" s="160"/>
      <c r="AL170" s="134"/>
      <c r="AM170" s="134"/>
      <c r="AN170" s="160"/>
      <c r="AO170" s="134"/>
      <c r="AP170" s="134"/>
      <c r="AQ170" s="160"/>
    </row>
    <row r="171" spans="3:43" ht="15" customHeight="1" x14ac:dyDescent="0.55000000000000004">
      <c r="C171" s="126"/>
      <c r="D171" s="126"/>
      <c r="E171" s="126"/>
      <c r="F171" s="136"/>
      <c r="G171" s="160"/>
      <c r="H171" s="133"/>
      <c r="I171" s="134"/>
      <c r="J171" s="160"/>
      <c r="K171" s="160"/>
      <c r="L171" s="160"/>
      <c r="M171" s="160" t="str">
        <f>'Planned and Progress BMPs'!_Units</f>
        <v/>
      </c>
      <c r="N171" s="160"/>
      <c r="O171" s="160"/>
      <c r="P171" s="160"/>
      <c r="Q171" s="159"/>
      <c r="R171" s="160"/>
      <c r="S171" s="160"/>
      <c r="T171" s="160"/>
      <c r="U171" s="160"/>
      <c r="V171" s="160"/>
      <c r="W171" s="160"/>
      <c r="X171" s="160"/>
      <c r="Y171" s="160"/>
      <c r="Z171" s="137" t="str">
        <f>IF(ISBLANK(T_Historical10[[#This Row],[BMP Status]]), "", "DoD")</f>
        <v/>
      </c>
      <c r="AA171" s="134"/>
      <c r="AB171" s="160"/>
      <c r="AC171" s="134"/>
      <c r="AD171" s="134"/>
      <c r="AE171" s="160"/>
      <c r="AF171" s="134"/>
      <c r="AG171" s="134"/>
      <c r="AH171" s="160"/>
      <c r="AI171" s="134"/>
      <c r="AJ171" s="134"/>
      <c r="AK171" s="160"/>
      <c r="AL171" s="134"/>
      <c r="AM171" s="134"/>
      <c r="AN171" s="160"/>
      <c r="AO171" s="134"/>
      <c r="AP171" s="134"/>
      <c r="AQ171" s="160"/>
    </row>
    <row r="172" spans="3:43" ht="15" customHeight="1" x14ac:dyDescent="0.55000000000000004">
      <c r="C172" s="126"/>
      <c r="D172" s="126"/>
      <c r="E172" s="126"/>
      <c r="F172" s="136"/>
      <c r="G172" s="160"/>
      <c r="H172" s="133"/>
      <c r="I172" s="134"/>
      <c r="J172" s="160"/>
      <c r="K172" s="160"/>
      <c r="L172" s="160"/>
      <c r="M172" s="160" t="str">
        <f>'Planned and Progress BMPs'!_Units</f>
        <v/>
      </c>
      <c r="N172" s="160"/>
      <c r="O172" s="160"/>
      <c r="P172" s="160"/>
      <c r="Q172" s="159"/>
      <c r="R172" s="160"/>
      <c r="S172" s="160"/>
      <c r="T172" s="160"/>
      <c r="U172" s="160"/>
      <c r="V172" s="160"/>
      <c r="W172" s="160"/>
      <c r="X172" s="160"/>
      <c r="Y172" s="160"/>
      <c r="Z172" s="137" t="str">
        <f>IF(ISBLANK(T_Historical10[[#This Row],[BMP Status]]), "", "DoD")</f>
        <v/>
      </c>
      <c r="AA172" s="134"/>
      <c r="AB172" s="160"/>
      <c r="AC172" s="134"/>
      <c r="AD172" s="134"/>
      <c r="AE172" s="160"/>
      <c r="AF172" s="134"/>
      <c r="AG172" s="134"/>
      <c r="AH172" s="160"/>
      <c r="AI172" s="134"/>
      <c r="AJ172" s="134"/>
      <c r="AK172" s="160"/>
      <c r="AL172" s="134"/>
      <c r="AM172" s="134"/>
      <c r="AN172" s="160"/>
      <c r="AO172" s="134"/>
      <c r="AP172" s="134"/>
      <c r="AQ172" s="160"/>
    </row>
    <row r="173" spans="3:43" ht="15" customHeight="1" x14ac:dyDescent="0.55000000000000004">
      <c r="C173" s="126"/>
      <c r="D173" s="126"/>
      <c r="E173" s="126"/>
      <c r="F173" s="136"/>
      <c r="G173" s="160"/>
      <c r="H173" s="133"/>
      <c r="I173" s="134"/>
      <c r="J173" s="160"/>
      <c r="K173" s="160"/>
      <c r="L173" s="160"/>
      <c r="M173" s="160" t="str">
        <f>'Planned and Progress BMPs'!_Units</f>
        <v/>
      </c>
      <c r="N173" s="160"/>
      <c r="O173" s="160"/>
      <c r="P173" s="160"/>
      <c r="Q173" s="159"/>
      <c r="R173" s="160"/>
      <c r="S173" s="160"/>
      <c r="T173" s="160"/>
      <c r="U173" s="160"/>
      <c r="V173" s="160"/>
      <c r="W173" s="160"/>
      <c r="X173" s="160"/>
      <c r="Y173" s="160"/>
      <c r="Z173" s="137" t="str">
        <f>IF(ISBLANK(T_Historical10[[#This Row],[BMP Status]]), "", "DoD")</f>
        <v/>
      </c>
      <c r="AA173" s="134"/>
      <c r="AB173" s="160"/>
      <c r="AC173" s="134"/>
      <c r="AD173" s="134"/>
      <c r="AE173" s="160"/>
      <c r="AF173" s="134"/>
      <c r="AG173" s="134"/>
      <c r="AH173" s="160"/>
      <c r="AI173" s="134"/>
      <c r="AJ173" s="134"/>
      <c r="AK173" s="160"/>
      <c r="AL173" s="134"/>
      <c r="AM173" s="134"/>
      <c r="AN173" s="160"/>
      <c r="AO173" s="134"/>
      <c r="AP173" s="134"/>
      <c r="AQ173" s="160"/>
    </row>
    <row r="174" spans="3:43" ht="15" customHeight="1" x14ac:dyDescent="0.55000000000000004">
      <c r="C174" s="126"/>
      <c r="D174" s="126"/>
      <c r="E174" s="126"/>
      <c r="F174" s="136"/>
      <c r="G174" s="160"/>
      <c r="H174" s="133"/>
      <c r="I174" s="134"/>
      <c r="J174" s="160"/>
      <c r="K174" s="160"/>
      <c r="L174" s="160"/>
      <c r="M174" s="160" t="str">
        <f>'Planned and Progress BMPs'!_Units</f>
        <v/>
      </c>
      <c r="N174" s="160"/>
      <c r="O174" s="160"/>
      <c r="P174" s="160"/>
      <c r="Q174" s="159"/>
      <c r="R174" s="160"/>
      <c r="S174" s="160"/>
      <c r="T174" s="160"/>
      <c r="U174" s="160"/>
      <c r="V174" s="160"/>
      <c r="W174" s="160"/>
      <c r="X174" s="160"/>
      <c r="Y174" s="160"/>
      <c r="Z174" s="137" t="str">
        <f>IF(ISBLANK(T_Historical10[[#This Row],[BMP Status]]), "", "DoD")</f>
        <v/>
      </c>
      <c r="AA174" s="134"/>
      <c r="AB174" s="160"/>
      <c r="AC174" s="134"/>
      <c r="AD174" s="134"/>
      <c r="AE174" s="160"/>
      <c r="AF174" s="134"/>
      <c r="AG174" s="134"/>
      <c r="AH174" s="160"/>
      <c r="AI174" s="134"/>
      <c r="AJ174" s="134"/>
      <c r="AK174" s="160"/>
      <c r="AL174" s="134"/>
      <c r="AM174" s="134"/>
      <c r="AN174" s="160"/>
      <c r="AO174" s="134"/>
      <c r="AP174" s="134"/>
      <c r="AQ174" s="160"/>
    </row>
    <row r="175" spans="3:43" ht="15" customHeight="1" x14ac:dyDescent="0.55000000000000004">
      <c r="C175" s="126"/>
      <c r="D175" s="126"/>
      <c r="E175" s="126"/>
      <c r="F175" s="136"/>
      <c r="G175" s="160"/>
      <c r="H175" s="133"/>
      <c r="I175" s="134"/>
      <c r="J175" s="160"/>
      <c r="K175" s="160"/>
      <c r="L175" s="160"/>
      <c r="M175" s="160" t="str">
        <f>'Planned and Progress BMPs'!_Units</f>
        <v/>
      </c>
      <c r="N175" s="160"/>
      <c r="O175" s="160"/>
      <c r="P175" s="160"/>
      <c r="Q175" s="159"/>
      <c r="R175" s="160"/>
      <c r="S175" s="160"/>
      <c r="T175" s="160"/>
      <c r="U175" s="160"/>
      <c r="V175" s="160"/>
      <c r="W175" s="160"/>
      <c r="X175" s="160"/>
      <c r="Y175" s="160"/>
      <c r="Z175" s="137" t="str">
        <f>IF(ISBLANK(T_Historical10[[#This Row],[BMP Status]]), "", "DoD")</f>
        <v/>
      </c>
      <c r="AA175" s="134"/>
      <c r="AB175" s="160"/>
      <c r="AC175" s="134"/>
      <c r="AD175" s="134"/>
      <c r="AE175" s="160"/>
      <c r="AF175" s="134"/>
      <c r="AG175" s="134"/>
      <c r="AH175" s="160"/>
      <c r="AI175" s="134"/>
      <c r="AJ175" s="134"/>
      <c r="AK175" s="160"/>
      <c r="AL175" s="134"/>
      <c r="AM175" s="134"/>
      <c r="AN175" s="160"/>
      <c r="AO175" s="134"/>
      <c r="AP175" s="134"/>
      <c r="AQ175" s="160"/>
    </row>
    <row r="176" spans="3:43" ht="15" customHeight="1" x14ac:dyDescent="0.55000000000000004">
      <c r="C176" s="126"/>
      <c r="D176" s="126"/>
      <c r="E176" s="126"/>
      <c r="F176" s="136"/>
      <c r="G176" s="160"/>
      <c r="H176" s="133"/>
      <c r="I176" s="134"/>
      <c r="J176" s="160"/>
      <c r="K176" s="160"/>
      <c r="L176" s="160"/>
      <c r="M176" s="160" t="str">
        <f>'Planned and Progress BMPs'!_Units</f>
        <v/>
      </c>
      <c r="N176" s="160"/>
      <c r="O176" s="160"/>
      <c r="P176" s="160"/>
      <c r="Q176" s="159"/>
      <c r="R176" s="160"/>
      <c r="S176" s="160"/>
      <c r="T176" s="160"/>
      <c r="U176" s="160"/>
      <c r="V176" s="160"/>
      <c r="W176" s="160"/>
      <c r="X176" s="160"/>
      <c r="Y176" s="160"/>
      <c r="Z176" s="137" t="str">
        <f>IF(ISBLANK(T_Historical10[[#This Row],[BMP Status]]), "", "DoD")</f>
        <v/>
      </c>
      <c r="AA176" s="134"/>
      <c r="AB176" s="160"/>
      <c r="AC176" s="134"/>
      <c r="AD176" s="134"/>
      <c r="AE176" s="160"/>
      <c r="AF176" s="134"/>
      <c r="AG176" s="134"/>
      <c r="AH176" s="160"/>
      <c r="AI176" s="134"/>
      <c r="AJ176" s="134"/>
      <c r="AK176" s="160"/>
      <c r="AL176" s="134"/>
      <c r="AM176" s="134"/>
      <c r="AN176" s="160"/>
      <c r="AO176" s="134"/>
      <c r="AP176" s="134"/>
      <c r="AQ176" s="160"/>
    </row>
    <row r="177" spans="1:43" ht="15" customHeight="1" x14ac:dyDescent="0.55000000000000004">
      <c r="C177" s="126"/>
      <c r="D177" s="126"/>
      <c r="E177" s="126"/>
      <c r="F177" s="136"/>
      <c r="G177" s="160"/>
      <c r="H177" s="133"/>
      <c r="I177" s="134"/>
      <c r="J177" s="160"/>
      <c r="K177" s="160"/>
      <c r="L177" s="160"/>
      <c r="M177" s="160" t="str">
        <f>'Planned and Progress BMPs'!_Units</f>
        <v/>
      </c>
      <c r="N177" s="160"/>
      <c r="O177" s="160"/>
      <c r="P177" s="160"/>
      <c r="Q177" s="159"/>
      <c r="R177" s="160"/>
      <c r="S177" s="160"/>
      <c r="T177" s="160"/>
      <c r="U177" s="160"/>
      <c r="V177" s="160"/>
      <c r="W177" s="160"/>
      <c r="X177" s="160"/>
      <c r="Y177" s="160"/>
      <c r="Z177" s="137" t="str">
        <f>IF(ISBLANK(T_Historical10[[#This Row],[BMP Status]]), "", "DoD")</f>
        <v/>
      </c>
      <c r="AA177" s="134"/>
      <c r="AB177" s="160"/>
      <c r="AC177" s="134"/>
      <c r="AD177" s="134"/>
      <c r="AE177" s="160"/>
      <c r="AF177" s="134"/>
      <c r="AG177" s="134"/>
      <c r="AH177" s="160"/>
      <c r="AI177" s="134"/>
      <c r="AJ177" s="134"/>
      <c r="AK177" s="160"/>
      <c r="AL177" s="134"/>
      <c r="AM177" s="134"/>
      <c r="AN177" s="160"/>
      <c r="AO177" s="134"/>
      <c r="AP177" s="134"/>
      <c r="AQ177" s="160"/>
    </row>
    <row r="178" spans="1:43" ht="15" customHeight="1" x14ac:dyDescent="0.55000000000000004">
      <c r="C178" s="126"/>
      <c r="D178" s="126"/>
      <c r="E178" s="126"/>
      <c r="F178" s="136"/>
      <c r="G178" s="160"/>
      <c r="H178" s="133"/>
      <c r="I178" s="134"/>
      <c r="J178" s="160"/>
      <c r="K178" s="160"/>
      <c r="L178" s="160"/>
      <c r="M178" s="160" t="str">
        <f>'Planned and Progress BMPs'!_Units</f>
        <v/>
      </c>
      <c r="N178" s="160"/>
      <c r="O178" s="160"/>
      <c r="P178" s="160"/>
      <c r="Q178" s="159"/>
      <c r="R178" s="160"/>
      <c r="S178" s="160"/>
      <c r="T178" s="160"/>
      <c r="U178" s="160"/>
      <c r="V178" s="160"/>
      <c r="W178" s="160"/>
      <c r="X178" s="160"/>
      <c r="Y178" s="160"/>
      <c r="Z178" s="137" t="str">
        <f>IF(ISBLANK(T_Historical10[[#This Row],[BMP Status]]), "", "DoD")</f>
        <v/>
      </c>
      <c r="AA178" s="134"/>
      <c r="AB178" s="160"/>
      <c r="AC178" s="134"/>
      <c r="AD178" s="134"/>
      <c r="AE178" s="160"/>
      <c r="AF178" s="134"/>
      <c r="AG178" s="134"/>
      <c r="AH178" s="160"/>
      <c r="AI178" s="134"/>
      <c r="AJ178" s="134"/>
      <c r="AK178" s="160"/>
      <c r="AL178" s="134"/>
      <c r="AM178" s="134"/>
      <c r="AN178" s="160"/>
      <c r="AO178" s="134"/>
      <c r="AP178" s="134"/>
      <c r="AQ178" s="160"/>
    </row>
    <row r="179" spans="1:43" ht="15" customHeight="1" x14ac:dyDescent="0.55000000000000004">
      <c r="C179" s="126"/>
      <c r="D179" s="126"/>
      <c r="E179" s="126"/>
      <c r="F179" s="136"/>
      <c r="G179" s="160"/>
      <c r="H179" s="133"/>
      <c r="I179" s="134"/>
      <c r="J179" s="160"/>
      <c r="K179" s="160"/>
      <c r="L179" s="160"/>
      <c r="M179" s="160" t="str">
        <f>'Planned and Progress BMPs'!_Units</f>
        <v/>
      </c>
      <c r="N179" s="160"/>
      <c r="O179" s="160"/>
      <c r="P179" s="160"/>
      <c r="Q179" s="159"/>
      <c r="R179" s="160"/>
      <c r="S179" s="160"/>
      <c r="T179" s="160"/>
      <c r="U179" s="160"/>
      <c r="V179" s="160"/>
      <c r="W179" s="160"/>
      <c r="X179" s="160"/>
      <c r="Y179" s="160"/>
      <c r="Z179" s="137" t="str">
        <f>IF(ISBLANK(T_Historical10[[#This Row],[BMP Status]]), "", "DoD")</f>
        <v/>
      </c>
      <c r="AA179" s="134"/>
      <c r="AB179" s="160"/>
      <c r="AC179" s="134"/>
      <c r="AD179" s="134"/>
      <c r="AE179" s="160"/>
      <c r="AF179" s="134"/>
      <c r="AG179" s="134"/>
      <c r="AH179" s="160"/>
      <c r="AI179" s="134"/>
      <c r="AJ179" s="134"/>
      <c r="AK179" s="160"/>
      <c r="AL179" s="134"/>
      <c r="AM179" s="134"/>
      <c r="AN179" s="160"/>
      <c r="AO179" s="134"/>
      <c r="AP179" s="134"/>
      <c r="AQ179" s="160"/>
    </row>
    <row r="180" spans="1:43" ht="15" customHeight="1" x14ac:dyDescent="0.55000000000000004">
      <c r="C180" s="126"/>
      <c r="D180" s="126"/>
      <c r="E180" s="126"/>
      <c r="F180" s="136"/>
      <c r="G180" s="160"/>
      <c r="H180" s="133"/>
      <c r="I180" s="134"/>
      <c r="J180" s="160"/>
      <c r="K180" s="160"/>
      <c r="L180" s="160"/>
      <c r="M180" s="160" t="str">
        <f>'Planned and Progress BMPs'!_Units</f>
        <v/>
      </c>
      <c r="N180" s="160"/>
      <c r="O180" s="160"/>
      <c r="P180" s="160"/>
      <c r="Q180" s="159"/>
      <c r="R180" s="160"/>
      <c r="S180" s="160"/>
      <c r="T180" s="160"/>
      <c r="U180" s="160"/>
      <c r="V180" s="160"/>
      <c r="W180" s="160"/>
      <c r="X180" s="160"/>
      <c r="Y180" s="160"/>
      <c r="Z180" s="137" t="str">
        <f>IF(ISBLANK(T_Historical10[[#This Row],[BMP Status]]), "", "DoD")</f>
        <v/>
      </c>
      <c r="AA180" s="134"/>
      <c r="AB180" s="160"/>
      <c r="AC180" s="134"/>
      <c r="AD180" s="134"/>
      <c r="AE180" s="160"/>
      <c r="AF180" s="134"/>
      <c r="AG180" s="134"/>
      <c r="AH180" s="160"/>
      <c r="AI180" s="134"/>
      <c r="AJ180" s="134"/>
      <c r="AK180" s="160"/>
      <c r="AL180" s="134"/>
      <c r="AM180" s="134"/>
      <c r="AN180" s="160"/>
      <c r="AO180" s="134"/>
      <c r="AP180" s="134"/>
      <c r="AQ180" s="160"/>
    </row>
    <row r="181" spans="1:43" ht="15" customHeight="1" x14ac:dyDescent="0.55000000000000004">
      <c r="A181" s="126"/>
      <c r="B181" s="126"/>
      <c r="C181" s="126"/>
      <c r="D181" s="126"/>
      <c r="E181" s="126"/>
      <c r="F181" s="136"/>
      <c r="G181" s="160"/>
      <c r="H181" s="133"/>
      <c r="I181" s="134"/>
      <c r="J181" s="160"/>
      <c r="K181" s="160"/>
      <c r="L181" s="160"/>
      <c r="M181" s="160" t="str">
        <f>'Planned and Progress BMPs'!_Units</f>
        <v/>
      </c>
      <c r="N181" s="160"/>
      <c r="O181" s="160"/>
      <c r="P181" s="160"/>
      <c r="Q181" s="159"/>
      <c r="R181" s="160"/>
      <c r="S181" s="160"/>
      <c r="T181" s="160"/>
      <c r="U181" s="160"/>
      <c r="V181" s="160"/>
      <c r="W181" s="160"/>
      <c r="X181" s="160"/>
      <c r="Y181" s="160"/>
      <c r="Z181" s="137" t="str">
        <f>IF(ISBLANK(T_Historical10[[#This Row],[BMP Status]]), "", "DoD")</f>
        <v/>
      </c>
      <c r="AA181" s="134"/>
      <c r="AB181" s="160"/>
      <c r="AC181" s="134"/>
      <c r="AD181" s="134"/>
      <c r="AE181" s="160"/>
      <c r="AF181" s="134"/>
      <c r="AG181" s="134"/>
      <c r="AH181" s="160"/>
      <c r="AI181" s="134"/>
      <c r="AJ181" s="134"/>
      <c r="AK181" s="160"/>
      <c r="AL181" s="134"/>
      <c r="AM181" s="134"/>
      <c r="AN181" s="160"/>
      <c r="AO181" s="134"/>
      <c r="AP181" s="134"/>
      <c r="AQ181" s="160"/>
    </row>
    <row r="182" spans="1:43" ht="15" customHeight="1" x14ac:dyDescent="0.55000000000000004">
      <c r="A182" s="126"/>
      <c r="B182" s="126"/>
      <c r="C182" s="126"/>
      <c r="D182" s="126"/>
      <c r="E182" s="126"/>
      <c r="F182" s="136"/>
      <c r="G182" s="160"/>
      <c r="H182" s="133"/>
      <c r="I182" s="134"/>
      <c r="J182" s="160"/>
      <c r="K182" s="160"/>
      <c r="L182" s="160"/>
      <c r="M182" s="160" t="str">
        <f>'Planned and Progress BMPs'!_Units</f>
        <v/>
      </c>
      <c r="N182" s="160"/>
      <c r="O182" s="160"/>
      <c r="P182" s="160"/>
      <c r="Q182" s="159"/>
      <c r="R182" s="160"/>
      <c r="S182" s="160"/>
      <c r="T182" s="160"/>
      <c r="U182" s="160"/>
      <c r="V182" s="160"/>
      <c r="W182" s="160"/>
      <c r="X182" s="160"/>
      <c r="Y182" s="160"/>
      <c r="Z182" s="137" t="str">
        <f>IF(ISBLANK(T_Historical10[[#This Row],[BMP Status]]), "", "DoD")</f>
        <v/>
      </c>
      <c r="AA182" s="134"/>
      <c r="AB182" s="160"/>
      <c r="AC182" s="134"/>
      <c r="AD182" s="134"/>
      <c r="AE182" s="160"/>
      <c r="AF182" s="134"/>
      <c r="AG182" s="134"/>
      <c r="AH182" s="160"/>
      <c r="AI182" s="134"/>
      <c r="AJ182" s="134"/>
      <c r="AK182" s="160"/>
      <c r="AL182" s="134"/>
      <c r="AM182" s="134"/>
      <c r="AN182" s="160"/>
      <c r="AO182" s="134"/>
      <c r="AP182" s="134"/>
      <c r="AQ182" s="160"/>
    </row>
    <row r="183" spans="1:43" ht="15" customHeight="1" x14ac:dyDescent="0.55000000000000004">
      <c r="A183" s="126"/>
      <c r="B183" s="126"/>
      <c r="C183" s="126"/>
      <c r="D183" s="126"/>
      <c r="E183" s="126"/>
      <c r="F183" s="136"/>
      <c r="G183" s="160"/>
      <c r="H183" s="133"/>
      <c r="I183" s="134"/>
      <c r="J183" s="160"/>
      <c r="K183" s="160"/>
      <c r="L183" s="160"/>
      <c r="M183" s="160" t="str">
        <f>'Planned and Progress BMPs'!_Units</f>
        <v/>
      </c>
      <c r="N183" s="160"/>
      <c r="O183" s="160"/>
      <c r="P183" s="160"/>
      <c r="Q183" s="159"/>
      <c r="R183" s="160"/>
      <c r="S183" s="160"/>
      <c r="T183" s="160"/>
      <c r="U183" s="160"/>
      <c r="V183" s="160"/>
      <c r="W183" s="160"/>
      <c r="X183" s="160"/>
      <c r="Y183" s="160"/>
      <c r="Z183" s="137" t="str">
        <f>IF(ISBLANK(T_Historical10[[#This Row],[BMP Status]]), "", "DoD")</f>
        <v/>
      </c>
      <c r="AA183" s="134"/>
      <c r="AB183" s="160"/>
      <c r="AC183" s="134"/>
      <c r="AD183" s="134"/>
      <c r="AE183" s="160"/>
      <c r="AF183" s="134"/>
      <c r="AG183" s="134"/>
      <c r="AH183" s="160"/>
      <c r="AI183" s="134"/>
      <c r="AJ183" s="134"/>
      <c r="AK183" s="160"/>
      <c r="AL183" s="134"/>
      <c r="AM183" s="134"/>
      <c r="AN183" s="160"/>
      <c r="AO183" s="134"/>
      <c r="AP183" s="134"/>
      <c r="AQ183" s="160"/>
    </row>
    <row r="184" spans="1:43" ht="15" customHeight="1" x14ac:dyDescent="0.55000000000000004">
      <c r="A184" s="126"/>
      <c r="B184" s="126"/>
      <c r="C184" s="126"/>
      <c r="D184" s="126"/>
      <c r="E184" s="126"/>
      <c r="F184" s="136"/>
      <c r="G184" s="160"/>
      <c r="H184" s="133"/>
      <c r="I184" s="134"/>
      <c r="J184" s="160"/>
      <c r="K184" s="160"/>
      <c r="L184" s="160"/>
      <c r="M184" s="160" t="str">
        <f>'Planned and Progress BMPs'!_Units</f>
        <v/>
      </c>
      <c r="N184" s="160"/>
      <c r="O184" s="160"/>
      <c r="P184" s="160"/>
      <c r="Q184" s="159"/>
      <c r="R184" s="160"/>
      <c r="S184" s="160"/>
      <c r="T184" s="160"/>
      <c r="U184" s="160"/>
      <c r="V184" s="160"/>
      <c r="W184" s="160"/>
      <c r="X184" s="160"/>
      <c r="Y184" s="160"/>
      <c r="Z184" s="137" t="str">
        <f>IF(ISBLANK(T_Historical10[[#This Row],[BMP Status]]), "", "DoD")</f>
        <v/>
      </c>
      <c r="AA184" s="134"/>
      <c r="AB184" s="160"/>
      <c r="AC184" s="134"/>
      <c r="AD184" s="134"/>
      <c r="AE184" s="160"/>
      <c r="AF184" s="134"/>
      <c r="AG184" s="134"/>
      <c r="AH184" s="160"/>
      <c r="AI184" s="134"/>
      <c r="AJ184" s="134"/>
      <c r="AK184" s="160"/>
      <c r="AL184" s="134"/>
      <c r="AM184" s="134"/>
      <c r="AN184" s="160"/>
      <c r="AO184" s="134"/>
      <c r="AP184" s="134"/>
      <c r="AQ184" s="160"/>
    </row>
    <row r="185" spans="1:43" ht="15" customHeight="1" x14ac:dyDescent="0.55000000000000004">
      <c r="A185" s="126"/>
      <c r="B185" s="126"/>
      <c r="C185" s="126"/>
      <c r="D185" s="126"/>
      <c r="E185" s="126"/>
      <c r="F185" s="136"/>
      <c r="G185" s="160"/>
      <c r="H185" s="133"/>
      <c r="I185" s="134"/>
      <c r="J185" s="160"/>
      <c r="K185" s="160"/>
      <c r="L185" s="160"/>
      <c r="M185" s="160" t="str">
        <f>'Planned and Progress BMPs'!_Units</f>
        <v/>
      </c>
      <c r="N185" s="160"/>
      <c r="O185" s="160"/>
      <c r="P185" s="160"/>
      <c r="Q185" s="159"/>
      <c r="R185" s="160"/>
      <c r="S185" s="160"/>
      <c r="T185" s="160"/>
      <c r="U185" s="160"/>
      <c r="V185" s="160"/>
      <c r="W185" s="160"/>
      <c r="X185" s="160"/>
      <c r="Y185" s="160"/>
      <c r="Z185" s="137" t="str">
        <f>IF(ISBLANK(T_Historical10[[#This Row],[BMP Status]]), "", "DoD")</f>
        <v/>
      </c>
      <c r="AA185" s="134"/>
      <c r="AB185" s="160"/>
      <c r="AC185" s="134"/>
      <c r="AD185" s="134"/>
      <c r="AE185" s="160"/>
      <c r="AF185" s="134"/>
      <c r="AG185" s="134"/>
      <c r="AH185" s="160"/>
      <c r="AI185" s="134"/>
      <c r="AJ185" s="134"/>
      <c r="AK185" s="160"/>
      <c r="AL185" s="134"/>
      <c r="AM185" s="134"/>
      <c r="AN185" s="160"/>
      <c r="AO185" s="134"/>
      <c r="AP185" s="134"/>
      <c r="AQ185" s="160"/>
    </row>
    <row r="186" spans="1:43" ht="15" customHeight="1" x14ac:dyDescent="0.55000000000000004">
      <c r="A186" s="126"/>
      <c r="B186" s="126"/>
      <c r="C186" s="126"/>
      <c r="D186" s="126"/>
      <c r="E186" s="126"/>
      <c r="F186" s="136"/>
      <c r="G186" s="160"/>
      <c r="H186" s="133"/>
      <c r="I186" s="134"/>
      <c r="J186" s="160"/>
      <c r="K186" s="160"/>
      <c r="L186" s="160"/>
      <c r="M186" s="160" t="str">
        <f>'Planned and Progress BMPs'!_Units</f>
        <v/>
      </c>
      <c r="N186" s="160"/>
      <c r="O186" s="160"/>
      <c r="P186" s="160"/>
      <c r="Q186" s="159"/>
      <c r="R186" s="160"/>
      <c r="S186" s="160"/>
      <c r="T186" s="160"/>
      <c r="U186" s="160"/>
      <c r="V186" s="160"/>
      <c r="W186" s="160"/>
      <c r="X186" s="160"/>
      <c r="Y186" s="160"/>
      <c r="Z186" s="137" t="str">
        <f>IF(ISBLANK(T_Historical10[[#This Row],[BMP Status]]), "", "DoD")</f>
        <v/>
      </c>
      <c r="AA186" s="134"/>
      <c r="AB186" s="160"/>
      <c r="AC186" s="134"/>
      <c r="AD186" s="134"/>
      <c r="AE186" s="160"/>
      <c r="AF186" s="134"/>
      <c r="AG186" s="134"/>
      <c r="AH186" s="160"/>
      <c r="AI186" s="134"/>
      <c r="AJ186" s="134"/>
      <c r="AK186" s="160"/>
      <c r="AL186" s="134"/>
      <c r="AM186" s="134"/>
      <c r="AN186" s="160"/>
      <c r="AO186" s="134"/>
      <c r="AP186" s="134"/>
      <c r="AQ186" s="160"/>
    </row>
    <row r="187" spans="1:43" ht="15" customHeight="1" x14ac:dyDescent="0.55000000000000004">
      <c r="A187" s="126"/>
      <c r="B187" s="126"/>
      <c r="C187" s="126"/>
      <c r="D187" s="126"/>
      <c r="E187" s="126"/>
      <c r="F187" s="136"/>
      <c r="G187" s="160"/>
      <c r="H187" s="133"/>
      <c r="I187" s="134"/>
      <c r="J187" s="160"/>
      <c r="K187" s="160"/>
      <c r="L187" s="160"/>
      <c r="M187" s="160" t="str">
        <f>'Planned and Progress BMPs'!_Units</f>
        <v/>
      </c>
      <c r="N187" s="160"/>
      <c r="O187" s="160"/>
      <c r="P187" s="160"/>
      <c r="Q187" s="159"/>
      <c r="R187" s="160"/>
      <c r="S187" s="160"/>
      <c r="T187" s="160"/>
      <c r="U187" s="160"/>
      <c r="V187" s="160"/>
      <c r="W187" s="160"/>
      <c r="X187" s="160"/>
      <c r="Y187" s="160"/>
      <c r="Z187" s="137" t="str">
        <f>IF(ISBLANK(T_Historical10[[#This Row],[BMP Status]]), "", "DoD")</f>
        <v/>
      </c>
      <c r="AA187" s="134"/>
      <c r="AB187" s="160"/>
      <c r="AC187" s="134"/>
      <c r="AD187" s="134"/>
      <c r="AE187" s="160"/>
      <c r="AF187" s="134"/>
      <c r="AG187" s="134"/>
      <c r="AH187" s="160"/>
      <c r="AI187" s="134"/>
      <c r="AJ187" s="134"/>
      <c r="AK187" s="160"/>
      <c r="AL187" s="134"/>
      <c r="AM187" s="134"/>
      <c r="AN187" s="160"/>
      <c r="AO187" s="134"/>
      <c r="AP187" s="134"/>
      <c r="AQ187" s="160"/>
    </row>
    <row r="188" spans="1:43" ht="15" customHeight="1" x14ac:dyDescent="0.55000000000000004">
      <c r="A188" s="126"/>
      <c r="B188" s="126"/>
      <c r="C188" s="126"/>
      <c r="D188" s="126"/>
      <c r="E188" s="126"/>
      <c r="F188" s="136"/>
      <c r="G188" s="160"/>
      <c r="H188" s="133"/>
      <c r="I188" s="134"/>
      <c r="J188" s="160"/>
      <c r="K188" s="160"/>
      <c r="L188" s="160"/>
      <c r="M188" s="160" t="str">
        <f>'Planned and Progress BMPs'!_Units</f>
        <v/>
      </c>
      <c r="N188" s="160"/>
      <c r="O188" s="160"/>
      <c r="P188" s="160"/>
      <c r="Q188" s="159"/>
      <c r="R188" s="160"/>
      <c r="S188" s="160"/>
      <c r="T188" s="160"/>
      <c r="U188" s="160"/>
      <c r="V188" s="160"/>
      <c r="W188" s="160"/>
      <c r="X188" s="160"/>
      <c r="Y188" s="160"/>
      <c r="Z188" s="137" t="str">
        <f>IF(ISBLANK(T_Historical10[[#This Row],[BMP Status]]), "", "DoD")</f>
        <v/>
      </c>
      <c r="AA188" s="134"/>
      <c r="AB188" s="160"/>
      <c r="AC188" s="134"/>
      <c r="AD188" s="134"/>
      <c r="AE188" s="160"/>
      <c r="AF188" s="134"/>
      <c r="AG188" s="134"/>
      <c r="AH188" s="160"/>
      <c r="AI188" s="134"/>
      <c r="AJ188" s="134"/>
      <c r="AK188" s="160"/>
      <c r="AL188" s="134"/>
      <c r="AM188" s="134"/>
      <c r="AN188" s="160"/>
      <c r="AO188" s="134"/>
      <c r="AP188" s="134"/>
      <c r="AQ188" s="160"/>
    </row>
    <row r="189" spans="1:43" ht="15" customHeight="1" x14ac:dyDescent="0.55000000000000004">
      <c r="A189" s="126"/>
      <c r="B189" s="126"/>
      <c r="C189" s="126"/>
      <c r="D189" s="126"/>
      <c r="E189" s="126"/>
      <c r="F189" s="136"/>
      <c r="G189" s="160"/>
      <c r="H189" s="133"/>
      <c r="I189" s="134"/>
      <c r="J189" s="160"/>
      <c r="K189" s="160"/>
      <c r="L189" s="160"/>
      <c r="M189" s="160" t="str">
        <f>'Planned and Progress BMPs'!_Units</f>
        <v/>
      </c>
      <c r="N189" s="160"/>
      <c r="O189" s="160"/>
      <c r="P189" s="160"/>
      <c r="Q189" s="159"/>
      <c r="R189" s="160"/>
      <c r="S189" s="160"/>
      <c r="T189" s="160"/>
      <c r="U189" s="160"/>
      <c r="V189" s="160"/>
      <c r="W189" s="160"/>
      <c r="X189" s="160"/>
      <c r="Y189" s="160"/>
      <c r="Z189" s="137" t="str">
        <f>IF(ISBLANK(T_Historical10[[#This Row],[BMP Status]]), "", "DoD")</f>
        <v/>
      </c>
      <c r="AA189" s="134"/>
      <c r="AB189" s="160"/>
      <c r="AC189" s="134"/>
      <c r="AD189" s="134"/>
      <c r="AE189" s="160"/>
      <c r="AF189" s="134"/>
      <c r="AG189" s="134"/>
      <c r="AH189" s="160"/>
      <c r="AI189" s="134"/>
      <c r="AJ189" s="134"/>
      <c r="AK189" s="160"/>
      <c r="AL189" s="134"/>
      <c r="AM189" s="134"/>
      <c r="AN189" s="160"/>
      <c r="AO189" s="134"/>
      <c r="AP189" s="134"/>
      <c r="AQ189" s="160"/>
    </row>
    <row r="190" spans="1:43" ht="15" customHeight="1" x14ac:dyDescent="0.55000000000000004">
      <c r="A190" s="126"/>
      <c r="B190" s="126"/>
      <c r="C190" s="126"/>
      <c r="D190" s="126"/>
      <c r="E190" s="126"/>
      <c r="F190" s="136"/>
      <c r="G190" s="160"/>
      <c r="H190" s="133"/>
      <c r="I190" s="134"/>
      <c r="J190" s="160"/>
      <c r="K190" s="160"/>
      <c r="L190" s="160"/>
      <c r="M190" s="160" t="str">
        <f>'Planned and Progress BMPs'!_Units</f>
        <v/>
      </c>
      <c r="N190" s="160"/>
      <c r="O190" s="160"/>
      <c r="P190" s="160"/>
      <c r="Q190" s="159"/>
      <c r="R190" s="160"/>
      <c r="S190" s="160"/>
      <c r="T190" s="160"/>
      <c r="U190" s="160"/>
      <c r="V190" s="160"/>
      <c r="W190" s="160"/>
      <c r="X190" s="160"/>
      <c r="Y190" s="160"/>
      <c r="Z190" s="137" t="str">
        <f>IF(ISBLANK(T_Historical10[[#This Row],[BMP Status]]), "", "DoD")</f>
        <v/>
      </c>
      <c r="AA190" s="134"/>
      <c r="AB190" s="160"/>
      <c r="AC190" s="134"/>
      <c r="AD190" s="134"/>
      <c r="AE190" s="160"/>
      <c r="AF190" s="134"/>
      <c r="AG190" s="134"/>
      <c r="AH190" s="160"/>
      <c r="AI190" s="134"/>
      <c r="AJ190" s="134"/>
      <c r="AK190" s="160"/>
      <c r="AL190" s="134"/>
      <c r="AM190" s="134"/>
      <c r="AN190" s="160"/>
      <c r="AO190" s="134"/>
      <c r="AP190" s="134"/>
      <c r="AQ190" s="160"/>
    </row>
    <row r="191" spans="1:43" ht="15" customHeight="1" x14ac:dyDescent="0.55000000000000004">
      <c r="A191" s="126"/>
      <c r="B191" s="126"/>
      <c r="C191" s="126"/>
      <c r="D191" s="126"/>
      <c r="E191" s="126"/>
      <c r="F191" s="136"/>
      <c r="G191" s="160"/>
      <c r="H191" s="133"/>
      <c r="I191" s="134"/>
      <c r="J191" s="160"/>
      <c r="K191" s="160"/>
      <c r="L191" s="160"/>
      <c r="M191" s="160" t="str">
        <f>'Planned and Progress BMPs'!_Units</f>
        <v/>
      </c>
      <c r="N191" s="160"/>
      <c r="O191" s="160"/>
      <c r="P191" s="160"/>
      <c r="Q191" s="159"/>
      <c r="R191" s="160"/>
      <c r="S191" s="160"/>
      <c r="T191" s="160"/>
      <c r="U191" s="160"/>
      <c r="V191" s="160"/>
      <c r="W191" s="160"/>
      <c r="X191" s="160"/>
      <c r="Y191" s="160"/>
      <c r="Z191" s="137" t="str">
        <f>IF(ISBLANK(T_Historical10[[#This Row],[BMP Status]]), "", "DoD")</f>
        <v/>
      </c>
      <c r="AA191" s="134"/>
      <c r="AB191" s="160"/>
      <c r="AC191" s="134"/>
      <c r="AD191" s="134"/>
      <c r="AE191" s="160"/>
      <c r="AF191" s="134"/>
      <c r="AG191" s="134"/>
      <c r="AH191" s="160"/>
      <c r="AI191" s="134"/>
      <c r="AJ191" s="134"/>
      <c r="AK191" s="160"/>
      <c r="AL191" s="134"/>
      <c r="AM191" s="134"/>
      <c r="AN191" s="160"/>
      <c r="AO191" s="134"/>
      <c r="AP191" s="134"/>
      <c r="AQ191" s="160"/>
    </row>
    <row r="192" spans="1:43" ht="15" customHeight="1" x14ac:dyDescent="0.55000000000000004">
      <c r="A192" s="126"/>
      <c r="B192" s="126"/>
      <c r="C192" s="126"/>
      <c r="D192" s="126"/>
      <c r="E192" s="126"/>
      <c r="F192" s="136"/>
      <c r="G192" s="160"/>
      <c r="H192" s="133"/>
      <c r="I192" s="134"/>
      <c r="J192" s="160"/>
      <c r="K192" s="160"/>
      <c r="L192" s="160"/>
      <c r="M192" s="160" t="str">
        <f>'Planned and Progress BMPs'!_Units</f>
        <v/>
      </c>
      <c r="N192" s="160"/>
      <c r="O192" s="160"/>
      <c r="P192" s="160"/>
      <c r="Q192" s="159"/>
      <c r="R192" s="160"/>
      <c r="S192" s="160"/>
      <c r="T192" s="160"/>
      <c r="U192" s="160"/>
      <c r="V192" s="160"/>
      <c r="W192" s="160"/>
      <c r="X192" s="160"/>
      <c r="Y192" s="160"/>
      <c r="Z192" s="137" t="str">
        <f>IF(ISBLANK(T_Historical10[[#This Row],[BMP Status]]), "", "DoD")</f>
        <v/>
      </c>
      <c r="AA192" s="134"/>
      <c r="AB192" s="160"/>
      <c r="AC192" s="134"/>
      <c r="AD192" s="134"/>
      <c r="AE192" s="160"/>
      <c r="AF192" s="134"/>
      <c r="AG192" s="134"/>
      <c r="AH192" s="160"/>
      <c r="AI192" s="134"/>
      <c r="AJ192" s="134"/>
      <c r="AK192" s="160"/>
      <c r="AL192" s="134"/>
      <c r="AM192" s="134"/>
      <c r="AN192" s="160"/>
      <c r="AO192" s="134"/>
      <c r="AP192" s="134"/>
      <c r="AQ192" s="160"/>
    </row>
    <row r="193" spans="1:43" ht="15" customHeight="1" x14ac:dyDescent="0.55000000000000004">
      <c r="A193" s="126"/>
      <c r="B193" s="126"/>
      <c r="C193" s="126"/>
      <c r="D193" s="126"/>
      <c r="E193" s="126"/>
      <c r="F193" s="136"/>
      <c r="G193" s="160"/>
      <c r="H193" s="133"/>
      <c r="I193" s="134"/>
      <c r="J193" s="160"/>
      <c r="K193" s="160"/>
      <c r="L193" s="160"/>
      <c r="M193" s="160" t="str">
        <f>'Planned and Progress BMPs'!_Units</f>
        <v/>
      </c>
      <c r="N193" s="160"/>
      <c r="O193" s="160"/>
      <c r="P193" s="160"/>
      <c r="Q193" s="159"/>
      <c r="R193" s="160"/>
      <c r="S193" s="160"/>
      <c r="T193" s="160"/>
      <c r="U193" s="160"/>
      <c r="V193" s="160"/>
      <c r="W193" s="160"/>
      <c r="X193" s="160"/>
      <c r="Y193" s="160"/>
      <c r="Z193" s="137" t="str">
        <f>IF(ISBLANK(T_Historical10[[#This Row],[BMP Status]]), "", "DoD")</f>
        <v/>
      </c>
      <c r="AA193" s="134"/>
      <c r="AB193" s="160"/>
      <c r="AC193" s="134"/>
      <c r="AD193" s="134"/>
      <c r="AE193" s="160"/>
      <c r="AF193" s="134"/>
      <c r="AG193" s="134"/>
      <c r="AH193" s="160"/>
      <c r="AI193" s="134"/>
      <c r="AJ193" s="134"/>
      <c r="AK193" s="160"/>
      <c r="AL193" s="134"/>
      <c r="AM193" s="134"/>
      <c r="AN193" s="160"/>
      <c r="AO193" s="134"/>
      <c r="AP193" s="134"/>
      <c r="AQ193" s="160"/>
    </row>
    <row r="194" spans="1:43" ht="15" customHeight="1" x14ac:dyDescent="0.55000000000000004">
      <c r="A194" s="126"/>
      <c r="B194" s="126"/>
      <c r="C194" s="126"/>
      <c r="D194" s="126"/>
      <c r="E194" s="126"/>
      <c r="F194" s="136"/>
      <c r="G194" s="160"/>
      <c r="H194" s="133"/>
      <c r="I194" s="134"/>
      <c r="J194" s="160"/>
      <c r="K194" s="160"/>
      <c r="L194" s="160"/>
      <c r="M194" s="160" t="str">
        <f>'Planned and Progress BMPs'!_Units</f>
        <v/>
      </c>
      <c r="N194" s="160"/>
      <c r="O194" s="160"/>
      <c r="P194" s="160"/>
      <c r="Q194" s="159"/>
      <c r="R194" s="160"/>
      <c r="S194" s="160"/>
      <c r="T194" s="160"/>
      <c r="U194" s="160"/>
      <c r="V194" s="160"/>
      <c r="W194" s="160"/>
      <c r="X194" s="160"/>
      <c r="Y194" s="160"/>
      <c r="Z194" s="137" t="str">
        <f>IF(ISBLANK(T_Historical10[[#This Row],[BMP Status]]), "", "DoD")</f>
        <v/>
      </c>
      <c r="AA194" s="134"/>
      <c r="AB194" s="160"/>
      <c r="AC194" s="134"/>
      <c r="AD194" s="134"/>
      <c r="AE194" s="160"/>
      <c r="AF194" s="134"/>
      <c r="AG194" s="134"/>
      <c r="AH194" s="160"/>
      <c r="AI194" s="134"/>
      <c r="AJ194" s="134"/>
      <c r="AK194" s="160"/>
      <c r="AL194" s="134"/>
      <c r="AM194" s="134"/>
      <c r="AN194" s="160"/>
      <c r="AO194" s="134"/>
      <c r="AP194" s="134"/>
      <c r="AQ194" s="160"/>
    </row>
    <row r="195" spans="1:43" ht="15" customHeight="1" x14ac:dyDescent="0.55000000000000004">
      <c r="A195" s="126"/>
      <c r="B195" s="126"/>
      <c r="C195" s="126"/>
      <c r="D195" s="126"/>
      <c r="E195" s="126"/>
      <c r="F195" s="136"/>
      <c r="G195" s="160"/>
      <c r="H195" s="133"/>
      <c r="I195" s="134"/>
      <c r="J195" s="160"/>
      <c r="K195" s="160"/>
      <c r="L195" s="160"/>
      <c r="M195" s="160" t="str">
        <f>'Planned and Progress BMPs'!_Units</f>
        <v/>
      </c>
      <c r="N195" s="160"/>
      <c r="O195" s="160"/>
      <c r="P195" s="160"/>
      <c r="Q195" s="159"/>
      <c r="R195" s="160"/>
      <c r="S195" s="160"/>
      <c r="T195" s="160"/>
      <c r="U195" s="160"/>
      <c r="V195" s="160"/>
      <c r="W195" s="160"/>
      <c r="X195" s="160"/>
      <c r="Y195" s="160"/>
      <c r="Z195" s="137" t="str">
        <f>IF(ISBLANK(T_Historical10[[#This Row],[BMP Status]]), "", "DoD")</f>
        <v/>
      </c>
      <c r="AA195" s="134"/>
      <c r="AB195" s="160"/>
      <c r="AC195" s="134"/>
      <c r="AD195" s="134"/>
      <c r="AE195" s="160"/>
      <c r="AF195" s="134"/>
      <c r="AG195" s="134"/>
      <c r="AH195" s="160"/>
      <c r="AI195" s="134"/>
      <c r="AJ195" s="134"/>
      <c r="AK195" s="160"/>
      <c r="AL195" s="134"/>
      <c r="AM195" s="134"/>
      <c r="AN195" s="160"/>
      <c r="AO195" s="134"/>
      <c r="AP195" s="134"/>
      <c r="AQ195" s="160"/>
    </row>
    <row r="196" spans="1:43" ht="15" customHeight="1" x14ac:dyDescent="0.55000000000000004">
      <c r="A196" s="126"/>
      <c r="B196" s="126"/>
      <c r="C196" s="126"/>
      <c r="D196" s="126"/>
      <c r="E196" s="126"/>
      <c r="F196" s="136"/>
      <c r="G196" s="160"/>
      <c r="H196" s="133"/>
      <c r="I196" s="134"/>
      <c r="J196" s="160"/>
      <c r="K196" s="160"/>
      <c r="L196" s="160"/>
      <c r="M196" s="160" t="str">
        <f>'Planned and Progress BMPs'!_Units</f>
        <v/>
      </c>
      <c r="N196" s="160"/>
      <c r="O196" s="160"/>
      <c r="P196" s="160"/>
      <c r="Q196" s="159"/>
      <c r="R196" s="160"/>
      <c r="S196" s="160"/>
      <c r="T196" s="160"/>
      <c r="U196" s="160"/>
      <c r="V196" s="160"/>
      <c r="W196" s="160"/>
      <c r="X196" s="160"/>
      <c r="Y196" s="160"/>
      <c r="Z196" s="137" t="str">
        <f>IF(ISBLANK(T_Historical10[[#This Row],[BMP Status]]), "", "DoD")</f>
        <v/>
      </c>
      <c r="AA196" s="134"/>
      <c r="AB196" s="160"/>
      <c r="AC196" s="134"/>
      <c r="AD196" s="134"/>
      <c r="AE196" s="160"/>
      <c r="AF196" s="134"/>
      <c r="AG196" s="134"/>
      <c r="AH196" s="160"/>
      <c r="AI196" s="134"/>
      <c r="AJ196" s="134"/>
      <c r="AK196" s="160"/>
      <c r="AL196" s="134"/>
      <c r="AM196" s="134"/>
      <c r="AN196" s="160"/>
      <c r="AO196" s="134"/>
      <c r="AP196" s="134"/>
      <c r="AQ196" s="160"/>
    </row>
    <row r="197" spans="1:43" ht="15" customHeight="1" x14ac:dyDescent="0.55000000000000004">
      <c r="A197" s="126"/>
      <c r="B197" s="126"/>
      <c r="C197" s="126"/>
      <c r="D197" s="126"/>
      <c r="E197" s="126"/>
      <c r="F197" s="136"/>
      <c r="G197" s="160"/>
      <c r="H197" s="133"/>
      <c r="I197" s="134"/>
      <c r="J197" s="160"/>
      <c r="K197" s="160"/>
      <c r="L197" s="160"/>
      <c r="M197" s="160" t="str">
        <f>'Planned and Progress BMPs'!_Units</f>
        <v/>
      </c>
      <c r="N197" s="160"/>
      <c r="O197" s="160"/>
      <c r="P197" s="160"/>
      <c r="Q197" s="159"/>
      <c r="R197" s="160"/>
      <c r="S197" s="160"/>
      <c r="T197" s="160"/>
      <c r="U197" s="160"/>
      <c r="V197" s="160"/>
      <c r="W197" s="160"/>
      <c r="X197" s="160"/>
      <c r="Y197" s="160"/>
      <c r="Z197" s="137" t="str">
        <f>IF(ISBLANK(T_Historical10[[#This Row],[BMP Status]]), "", "DoD")</f>
        <v/>
      </c>
      <c r="AA197" s="134"/>
      <c r="AB197" s="160"/>
      <c r="AC197" s="134"/>
      <c r="AD197" s="134"/>
      <c r="AE197" s="160"/>
      <c r="AF197" s="134"/>
      <c r="AG197" s="134"/>
      <c r="AH197" s="160"/>
      <c r="AI197" s="134"/>
      <c r="AJ197" s="134"/>
      <c r="AK197" s="160"/>
      <c r="AL197" s="134"/>
      <c r="AM197" s="134"/>
      <c r="AN197" s="160"/>
      <c r="AO197" s="134"/>
      <c r="AP197" s="134"/>
      <c r="AQ197" s="160"/>
    </row>
    <row r="198" spans="1:43" ht="15" customHeight="1" x14ac:dyDescent="0.55000000000000004">
      <c r="A198" s="126"/>
      <c r="B198" s="126"/>
      <c r="C198" s="126"/>
      <c r="D198" s="126"/>
      <c r="E198" s="126"/>
      <c r="F198" s="136"/>
      <c r="G198" s="160"/>
      <c r="H198" s="133"/>
      <c r="I198" s="134"/>
      <c r="J198" s="160"/>
      <c r="K198" s="160"/>
      <c r="L198" s="160"/>
      <c r="M198" s="160" t="str">
        <f>'Planned and Progress BMPs'!_Units</f>
        <v/>
      </c>
      <c r="N198" s="160"/>
      <c r="O198" s="160"/>
      <c r="P198" s="160"/>
      <c r="Q198" s="159"/>
      <c r="R198" s="160"/>
      <c r="S198" s="160"/>
      <c r="T198" s="160"/>
      <c r="U198" s="160"/>
      <c r="V198" s="160"/>
      <c r="W198" s="160"/>
      <c r="X198" s="160"/>
      <c r="Y198" s="160"/>
      <c r="Z198" s="137" t="str">
        <f>IF(ISBLANK(T_Historical10[[#This Row],[BMP Status]]), "", "DoD")</f>
        <v/>
      </c>
      <c r="AA198" s="134"/>
      <c r="AB198" s="160"/>
      <c r="AC198" s="134"/>
      <c r="AD198" s="134"/>
      <c r="AE198" s="160"/>
      <c r="AF198" s="134"/>
      <c r="AG198" s="134"/>
      <c r="AH198" s="160"/>
      <c r="AI198" s="134"/>
      <c r="AJ198" s="134"/>
      <c r="AK198" s="160"/>
      <c r="AL198" s="134"/>
      <c r="AM198" s="134"/>
      <c r="AN198" s="160"/>
      <c r="AO198" s="134"/>
      <c r="AP198" s="134"/>
      <c r="AQ198" s="160"/>
    </row>
    <row r="199" spans="1:43" ht="15" customHeight="1" x14ac:dyDescent="0.55000000000000004">
      <c r="A199" s="126"/>
      <c r="B199" s="126"/>
      <c r="C199" s="126"/>
      <c r="D199" s="126"/>
      <c r="E199" s="126"/>
      <c r="F199" s="136"/>
      <c r="G199" s="160"/>
      <c r="H199" s="133"/>
      <c r="I199" s="134"/>
      <c r="J199" s="160"/>
      <c r="K199" s="160"/>
      <c r="L199" s="160"/>
      <c r="M199" s="160" t="str">
        <f>'Planned and Progress BMPs'!_Units</f>
        <v/>
      </c>
      <c r="N199" s="160"/>
      <c r="O199" s="160"/>
      <c r="P199" s="160"/>
      <c r="Q199" s="159"/>
      <c r="R199" s="160"/>
      <c r="S199" s="160"/>
      <c r="T199" s="160"/>
      <c r="U199" s="160"/>
      <c r="V199" s="160"/>
      <c r="W199" s="160"/>
      <c r="X199" s="160"/>
      <c r="Y199" s="160"/>
      <c r="Z199" s="137" t="str">
        <f>IF(ISBLANK(T_Historical10[[#This Row],[BMP Status]]), "", "DoD")</f>
        <v/>
      </c>
      <c r="AA199" s="134"/>
      <c r="AB199" s="160"/>
      <c r="AC199" s="134"/>
      <c r="AD199" s="134"/>
      <c r="AE199" s="160"/>
      <c r="AF199" s="134"/>
      <c r="AG199" s="134"/>
      <c r="AH199" s="160"/>
      <c r="AI199" s="134"/>
      <c r="AJ199" s="134"/>
      <c r="AK199" s="160"/>
      <c r="AL199" s="134"/>
      <c r="AM199" s="134"/>
      <c r="AN199" s="160"/>
      <c r="AO199" s="134"/>
      <c r="AP199" s="134"/>
      <c r="AQ199" s="160"/>
    </row>
    <row r="200" spans="1:43" ht="15" customHeight="1" x14ac:dyDescent="0.55000000000000004">
      <c r="A200" s="126"/>
      <c r="B200" s="126"/>
      <c r="C200" s="126"/>
      <c r="D200" s="126"/>
      <c r="E200" s="126"/>
      <c r="F200" s="136"/>
      <c r="G200" s="160"/>
      <c r="H200" s="133"/>
      <c r="I200" s="134"/>
      <c r="J200" s="160"/>
      <c r="K200" s="160"/>
      <c r="L200" s="160"/>
      <c r="M200" s="160" t="str">
        <f>'Planned and Progress BMPs'!_Units</f>
        <v/>
      </c>
      <c r="N200" s="160"/>
      <c r="O200" s="160"/>
      <c r="P200" s="160"/>
      <c r="Q200" s="159"/>
      <c r="R200" s="160"/>
      <c r="S200" s="160"/>
      <c r="T200" s="160"/>
      <c r="U200" s="160"/>
      <c r="V200" s="160"/>
      <c r="W200" s="160"/>
      <c r="X200" s="160"/>
      <c r="Y200" s="160"/>
      <c r="Z200" s="137" t="str">
        <f>IF(ISBLANK(T_Historical10[[#This Row],[BMP Status]]), "", "DoD")</f>
        <v/>
      </c>
      <c r="AA200" s="134"/>
      <c r="AB200" s="160"/>
      <c r="AC200" s="134"/>
      <c r="AD200" s="134"/>
      <c r="AE200" s="160"/>
      <c r="AF200" s="134"/>
      <c r="AG200" s="134"/>
      <c r="AH200" s="160"/>
      <c r="AI200" s="134"/>
      <c r="AJ200" s="134"/>
      <c r="AK200" s="160"/>
      <c r="AL200" s="134"/>
      <c r="AM200" s="134"/>
      <c r="AN200" s="160"/>
      <c r="AO200" s="134"/>
      <c r="AP200" s="134"/>
      <c r="AQ200" s="160"/>
    </row>
    <row r="201" spans="1:43" ht="15" customHeight="1" x14ac:dyDescent="0.55000000000000004">
      <c r="A201" s="126"/>
      <c r="B201" s="126"/>
      <c r="C201" s="126"/>
      <c r="D201" s="126"/>
      <c r="E201" s="126"/>
      <c r="F201" s="136"/>
      <c r="G201" s="160"/>
      <c r="H201" s="133"/>
      <c r="I201" s="134"/>
      <c r="J201" s="160"/>
      <c r="K201" s="160"/>
      <c r="L201" s="160"/>
      <c r="M201" s="160" t="str">
        <f>'Planned and Progress BMPs'!_Units</f>
        <v/>
      </c>
      <c r="N201" s="160"/>
      <c r="O201" s="160"/>
      <c r="P201" s="160"/>
      <c r="Q201" s="159"/>
      <c r="R201" s="160"/>
      <c r="S201" s="160"/>
      <c r="T201" s="160"/>
      <c r="U201" s="160"/>
      <c r="V201" s="160"/>
      <c r="W201" s="160"/>
      <c r="X201" s="160"/>
      <c r="Y201" s="160"/>
      <c r="Z201" s="137" t="str">
        <f>IF(ISBLANK(T_Historical10[[#This Row],[BMP Status]]), "", "DoD")</f>
        <v/>
      </c>
      <c r="AA201" s="134"/>
      <c r="AB201" s="160"/>
      <c r="AC201" s="134"/>
      <c r="AD201" s="134"/>
      <c r="AE201" s="160"/>
      <c r="AF201" s="134"/>
      <c r="AG201" s="134"/>
      <c r="AH201" s="160"/>
      <c r="AI201" s="134"/>
      <c r="AJ201" s="134"/>
      <c r="AK201" s="160"/>
      <c r="AL201" s="134"/>
      <c r="AM201" s="134"/>
      <c r="AN201" s="160"/>
      <c r="AO201" s="134"/>
      <c r="AP201" s="134"/>
      <c r="AQ201" s="160"/>
    </row>
    <row r="202" spans="1:43" ht="15" customHeight="1" x14ac:dyDescent="0.55000000000000004">
      <c r="A202" s="126"/>
      <c r="B202" s="126"/>
      <c r="C202" s="126"/>
      <c r="D202" s="126"/>
      <c r="E202" s="126"/>
      <c r="F202" s="136"/>
      <c r="G202" s="160"/>
      <c r="H202" s="133"/>
      <c r="I202" s="134"/>
      <c r="J202" s="160"/>
      <c r="K202" s="160"/>
      <c r="L202" s="160"/>
      <c r="M202" s="160" t="str">
        <f>'Planned and Progress BMPs'!_Units</f>
        <v/>
      </c>
      <c r="N202" s="160"/>
      <c r="O202" s="160"/>
      <c r="P202" s="160"/>
      <c r="Q202" s="159"/>
      <c r="R202" s="160"/>
      <c r="S202" s="160"/>
      <c r="T202" s="160"/>
      <c r="U202" s="160"/>
      <c r="V202" s="160"/>
      <c r="W202" s="160"/>
      <c r="X202" s="160"/>
      <c r="Y202" s="160"/>
      <c r="Z202" s="137" t="str">
        <f>IF(ISBLANK(T_Historical10[[#This Row],[BMP Status]]), "", "DoD")</f>
        <v/>
      </c>
      <c r="AA202" s="134"/>
      <c r="AB202" s="160"/>
      <c r="AC202" s="134"/>
      <c r="AD202" s="134"/>
      <c r="AE202" s="160"/>
      <c r="AF202" s="134"/>
      <c r="AG202" s="134"/>
      <c r="AH202" s="160"/>
      <c r="AI202" s="134"/>
      <c r="AJ202" s="134"/>
      <c r="AK202" s="160"/>
      <c r="AL202" s="134"/>
      <c r="AM202" s="134"/>
      <c r="AN202" s="160"/>
      <c r="AO202" s="134"/>
      <c r="AP202" s="134"/>
      <c r="AQ202" s="160"/>
    </row>
    <row r="203" spans="1:43" ht="15" customHeight="1" x14ac:dyDescent="0.55000000000000004">
      <c r="A203" s="126"/>
      <c r="B203" s="126"/>
      <c r="C203" s="126"/>
      <c r="D203" s="126"/>
      <c r="E203" s="126"/>
      <c r="F203" s="136"/>
      <c r="G203" s="160"/>
      <c r="H203" s="133"/>
      <c r="I203" s="134"/>
      <c r="J203" s="160"/>
      <c r="K203" s="160"/>
      <c r="L203" s="160"/>
      <c r="M203" s="160" t="str">
        <f>'Planned and Progress BMPs'!_Units</f>
        <v/>
      </c>
      <c r="N203" s="160"/>
      <c r="O203" s="160"/>
      <c r="P203" s="160"/>
      <c r="Q203" s="159"/>
      <c r="R203" s="160"/>
      <c r="S203" s="160"/>
      <c r="T203" s="160"/>
      <c r="U203" s="160"/>
      <c r="V203" s="160"/>
      <c r="W203" s="160"/>
      <c r="X203" s="160"/>
      <c r="Y203" s="160"/>
      <c r="Z203" s="137" t="str">
        <f>IF(ISBLANK(T_Historical10[[#This Row],[BMP Status]]), "", "DoD")</f>
        <v/>
      </c>
      <c r="AA203" s="134"/>
      <c r="AB203" s="160"/>
      <c r="AC203" s="134"/>
      <c r="AD203" s="134"/>
      <c r="AE203" s="160"/>
      <c r="AF203" s="134"/>
      <c r="AG203" s="134"/>
      <c r="AH203" s="160"/>
      <c r="AI203" s="134"/>
      <c r="AJ203" s="134"/>
      <c r="AK203" s="160"/>
      <c r="AL203" s="134"/>
      <c r="AM203" s="134"/>
      <c r="AN203" s="160"/>
      <c r="AO203" s="134"/>
      <c r="AP203" s="134"/>
      <c r="AQ203" s="160"/>
    </row>
    <row r="204" spans="1:43" ht="15" customHeight="1" x14ac:dyDescent="0.55000000000000004">
      <c r="A204" s="126"/>
      <c r="B204" s="126"/>
      <c r="C204" s="126"/>
      <c r="D204" s="126"/>
      <c r="E204" s="126"/>
      <c r="F204" s="136"/>
      <c r="G204" s="160"/>
      <c r="H204" s="133"/>
      <c r="I204" s="134"/>
      <c r="J204" s="160"/>
      <c r="K204" s="160"/>
      <c r="L204" s="160"/>
      <c r="M204" s="160" t="str">
        <f>'Planned and Progress BMPs'!_Units</f>
        <v/>
      </c>
      <c r="N204" s="160"/>
      <c r="O204" s="160"/>
      <c r="P204" s="160"/>
      <c r="Q204" s="159"/>
      <c r="R204" s="160"/>
      <c r="S204" s="160"/>
      <c r="T204" s="160"/>
      <c r="U204" s="160"/>
      <c r="V204" s="160"/>
      <c r="W204" s="160"/>
      <c r="X204" s="160"/>
      <c r="Y204" s="160"/>
      <c r="Z204" s="137" t="str">
        <f>IF(ISBLANK(T_Historical10[[#This Row],[BMP Status]]), "", "DoD")</f>
        <v/>
      </c>
      <c r="AA204" s="134"/>
      <c r="AB204" s="160"/>
      <c r="AC204" s="134"/>
      <c r="AD204" s="134"/>
      <c r="AE204" s="160"/>
      <c r="AF204" s="134"/>
      <c r="AG204" s="134"/>
      <c r="AH204" s="160"/>
      <c r="AI204" s="134"/>
      <c r="AJ204" s="134"/>
      <c r="AK204" s="160"/>
      <c r="AL204" s="134"/>
      <c r="AM204" s="134"/>
      <c r="AN204" s="160"/>
      <c r="AO204" s="134"/>
      <c r="AP204" s="134"/>
      <c r="AQ204" s="160"/>
    </row>
    <row r="205" spans="1:43" ht="15" customHeight="1" x14ac:dyDescent="0.55000000000000004">
      <c r="A205" s="126"/>
      <c r="B205" s="126"/>
      <c r="C205" s="126"/>
      <c r="D205" s="126"/>
      <c r="E205" s="126"/>
      <c r="F205" s="136"/>
      <c r="G205" s="160"/>
      <c r="H205" s="133"/>
      <c r="I205" s="134"/>
      <c r="J205" s="160"/>
      <c r="K205" s="160"/>
      <c r="L205" s="160"/>
      <c r="M205" s="160" t="str">
        <f>'Planned and Progress BMPs'!_Units</f>
        <v/>
      </c>
      <c r="N205" s="160"/>
      <c r="O205" s="160"/>
      <c r="P205" s="160"/>
      <c r="Q205" s="159"/>
      <c r="R205" s="160"/>
      <c r="S205" s="160"/>
      <c r="T205" s="160"/>
      <c r="U205" s="160"/>
      <c r="V205" s="160"/>
      <c r="W205" s="160"/>
      <c r="X205" s="160"/>
      <c r="Y205" s="160"/>
      <c r="Z205" s="137" t="str">
        <f>IF(ISBLANK(T_Historical10[[#This Row],[BMP Status]]), "", "DoD")</f>
        <v/>
      </c>
      <c r="AA205" s="134"/>
      <c r="AB205" s="160"/>
      <c r="AC205" s="134"/>
      <c r="AD205" s="134"/>
      <c r="AE205" s="160"/>
      <c r="AF205" s="134"/>
      <c r="AG205" s="134"/>
      <c r="AH205" s="160"/>
      <c r="AI205" s="134"/>
      <c r="AJ205" s="134"/>
      <c r="AK205" s="160"/>
      <c r="AL205" s="134"/>
      <c r="AM205" s="134"/>
      <c r="AN205" s="160"/>
      <c r="AO205" s="134"/>
      <c r="AP205" s="134"/>
      <c r="AQ205" s="160"/>
    </row>
    <row r="206" spans="1:43" ht="15" customHeight="1" x14ac:dyDescent="0.55000000000000004">
      <c r="A206" s="126"/>
      <c r="B206" s="126"/>
      <c r="C206" s="126"/>
      <c r="D206" s="126"/>
      <c r="E206" s="126"/>
      <c r="F206" s="136"/>
      <c r="G206" s="160"/>
      <c r="H206" s="133"/>
      <c r="I206" s="134"/>
      <c r="J206" s="160"/>
      <c r="K206" s="160"/>
      <c r="L206" s="160"/>
      <c r="M206" s="160" t="str">
        <f>'Planned and Progress BMPs'!_Units</f>
        <v/>
      </c>
      <c r="N206" s="160"/>
      <c r="O206" s="160"/>
      <c r="P206" s="160"/>
      <c r="Q206" s="159"/>
      <c r="R206" s="160"/>
      <c r="S206" s="160"/>
      <c r="T206" s="160"/>
      <c r="U206" s="160"/>
      <c r="V206" s="160"/>
      <c r="W206" s="160"/>
      <c r="X206" s="160"/>
      <c r="Y206" s="160"/>
      <c r="Z206" s="137" t="str">
        <f>IF(ISBLANK(T_Historical10[[#This Row],[BMP Status]]), "", "DoD")</f>
        <v/>
      </c>
      <c r="AA206" s="134"/>
      <c r="AB206" s="160"/>
      <c r="AC206" s="134"/>
      <c r="AD206" s="134"/>
      <c r="AE206" s="160"/>
      <c r="AF206" s="134"/>
      <c r="AG206" s="134"/>
      <c r="AH206" s="160"/>
      <c r="AI206" s="134"/>
      <c r="AJ206" s="134"/>
      <c r="AK206" s="160"/>
      <c r="AL206" s="134"/>
      <c r="AM206" s="134"/>
      <c r="AN206" s="160"/>
      <c r="AO206" s="134"/>
      <c r="AP206" s="134"/>
      <c r="AQ206" s="160"/>
    </row>
    <row r="207" spans="1:43" ht="15" customHeight="1" x14ac:dyDescent="0.55000000000000004">
      <c r="A207" s="126"/>
      <c r="B207" s="126"/>
      <c r="C207" s="126"/>
      <c r="D207" s="126"/>
      <c r="E207" s="126"/>
      <c r="F207" s="136"/>
      <c r="G207" s="160"/>
      <c r="H207" s="133"/>
      <c r="I207" s="134"/>
      <c r="J207" s="160"/>
      <c r="K207" s="160"/>
      <c r="L207" s="160"/>
      <c r="M207" s="160" t="str">
        <f>'Planned and Progress BMPs'!_Units</f>
        <v/>
      </c>
      <c r="N207" s="160"/>
      <c r="O207" s="160"/>
      <c r="P207" s="160"/>
      <c r="Q207" s="159"/>
      <c r="R207" s="160"/>
      <c r="S207" s="160"/>
      <c r="T207" s="160"/>
      <c r="U207" s="160"/>
      <c r="V207" s="160"/>
      <c r="W207" s="160"/>
      <c r="X207" s="160"/>
      <c r="Y207" s="160"/>
      <c r="Z207" s="137" t="str">
        <f>IF(ISBLANK(T_Historical10[[#This Row],[BMP Status]]), "", "DoD")</f>
        <v/>
      </c>
      <c r="AA207" s="134"/>
      <c r="AB207" s="160"/>
      <c r="AC207" s="134"/>
      <c r="AD207" s="134"/>
      <c r="AE207" s="160"/>
      <c r="AF207" s="134"/>
      <c r="AG207" s="134"/>
      <c r="AH207" s="160"/>
      <c r="AI207" s="134"/>
      <c r="AJ207" s="134"/>
      <c r="AK207" s="160"/>
      <c r="AL207" s="134"/>
      <c r="AM207" s="134"/>
      <c r="AN207" s="160"/>
      <c r="AO207" s="134"/>
      <c r="AP207" s="134"/>
      <c r="AQ207" s="160"/>
    </row>
    <row r="208" spans="1:43" ht="15" customHeight="1" x14ac:dyDescent="0.55000000000000004">
      <c r="A208" s="126"/>
      <c r="B208" s="126"/>
      <c r="C208" s="126"/>
      <c r="D208" s="126"/>
      <c r="E208" s="126"/>
      <c r="F208" s="136"/>
      <c r="G208" s="160"/>
      <c r="H208" s="133"/>
      <c r="I208" s="134"/>
      <c r="J208" s="160"/>
      <c r="K208" s="160"/>
      <c r="L208" s="160"/>
      <c r="M208" s="160" t="str">
        <f>'Planned and Progress BMPs'!_Units</f>
        <v/>
      </c>
      <c r="N208" s="160"/>
      <c r="O208" s="160"/>
      <c r="P208" s="160"/>
      <c r="Q208" s="159"/>
      <c r="R208" s="160"/>
      <c r="S208" s="160"/>
      <c r="T208" s="160"/>
      <c r="U208" s="160"/>
      <c r="V208" s="160"/>
      <c r="W208" s="160"/>
      <c r="X208" s="160"/>
      <c r="Y208" s="160"/>
      <c r="Z208" s="137" t="str">
        <f>IF(ISBLANK(T_Historical10[[#This Row],[BMP Status]]), "", "DoD")</f>
        <v/>
      </c>
      <c r="AA208" s="134"/>
      <c r="AB208" s="160"/>
      <c r="AC208" s="134"/>
      <c r="AD208" s="134"/>
      <c r="AE208" s="160"/>
      <c r="AF208" s="134"/>
      <c r="AG208" s="134"/>
      <c r="AH208" s="160"/>
      <c r="AI208" s="134"/>
      <c r="AJ208" s="134"/>
      <c r="AK208" s="160"/>
      <c r="AL208" s="134"/>
      <c r="AM208" s="134"/>
      <c r="AN208" s="160"/>
      <c r="AO208" s="134"/>
      <c r="AP208" s="134"/>
      <c r="AQ208" s="160"/>
    </row>
    <row r="209" spans="1:43" ht="15" customHeight="1" x14ac:dyDescent="0.55000000000000004">
      <c r="A209" s="126"/>
      <c r="B209" s="126"/>
      <c r="C209" s="126"/>
      <c r="D209" s="126"/>
      <c r="E209" s="126"/>
      <c r="F209" s="136"/>
      <c r="G209" s="160"/>
      <c r="H209" s="133"/>
      <c r="I209" s="134"/>
      <c r="J209" s="160"/>
      <c r="K209" s="160"/>
      <c r="L209" s="160"/>
      <c r="M209" s="160" t="str">
        <f>'Planned and Progress BMPs'!_Units</f>
        <v/>
      </c>
      <c r="N209" s="160"/>
      <c r="O209" s="160"/>
      <c r="P209" s="160"/>
      <c r="Q209" s="159"/>
      <c r="R209" s="160"/>
      <c r="S209" s="160"/>
      <c r="T209" s="160"/>
      <c r="U209" s="160"/>
      <c r="V209" s="160"/>
      <c r="W209" s="160"/>
      <c r="X209" s="160"/>
      <c r="Y209" s="160"/>
      <c r="Z209" s="137" t="str">
        <f>IF(ISBLANK(T_Historical10[[#This Row],[BMP Status]]), "", "DoD")</f>
        <v/>
      </c>
      <c r="AA209" s="134"/>
      <c r="AB209" s="160"/>
      <c r="AC209" s="134"/>
      <c r="AD209" s="134"/>
      <c r="AE209" s="160"/>
      <c r="AF209" s="134"/>
      <c r="AG209" s="134"/>
      <c r="AH209" s="160"/>
      <c r="AI209" s="134"/>
      <c r="AJ209" s="134"/>
      <c r="AK209" s="160"/>
      <c r="AL209" s="134"/>
      <c r="AM209" s="134"/>
      <c r="AN209" s="160"/>
      <c r="AO209" s="134"/>
      <c r="AP209" s="134"/>
      <c r="AQ209" s="160"/>
    </row>
    <row r="210" spans="1:43" ht="15" customHeight="1" x14ac:dyDescent="0.55000000000000004">
      <c r="A210" s="126"/>
      <c r="B210" s="126"/>
      <c r="C210" s="126"/>
      <c r="D210" s="126"/>
      <c r="E210" s="126"/>
      <c r="F210" s="136"/>
      <c r="G210" s="160"/>
      <c r="H210" s="133"/>
      <c r="I210" s="134"/>
      <c r="J210" s="160"/>
      <c r="K210" s="160"/>
      <c r="L210" s="160"/>
      <c r="M210" s="160" t="str">
        <f>'Planned and Progress BMPs'!_Units</f>
        <v/>
      </c>
      <c r="N210" s="160"/>
      <c r="O210" s="160"/>
      <c r="P210" s="160"/>
      <c r="Q210" s="159"/>
      <c r="R210" s="160"/>
      <c r="S210" s="160"/>
      <c r="T210" s="160"/>
      <c r="U210" s="160"/>
      <c r="V210" s="160"/>
      <c r="W210" s="160"/>
      <c r="X210" s="160"/>
      <c r="Y210" s="160"/>
      <c r="Z210" s="137" t="str">
        <f>IF(ISBLANK(T_Historical10[[#This Row],[BMP Status]]), "", "DoD")</f>
        <v/>
      </c>
      <c r="AA210" s="134"/>
      <c r="AB210" s="160"/>
      <c r="AC210" s="134"/>
      <c r="AD210" s="134"/>
      <c r="AE210" s="160"/>
      <c r="AF210" s="134"/>
      <c r="AG210" s="134"/>
      <c r="AH210" s="160"/>
      <c r="AI210" s="134"/>
      <c r="AJ210" s="134"/>
      <c r="AK210" s="160"/>
      <c r="AL210" s="134"/>
      <c r="AM210" s="134"/>
      <c r="AN210" s="160"/>
      <c r="AO210" s="134"/>
      <c r="AP210" s="134"/>
      <c r="AQ210" s="160"/>
    </row>
    <row r="211" spans="1:43" ht="15" customHeight="1" x14ac:dyDescent="0.55000000000000004">
      <c r="A211" s="126"/>
      <c r="B211" s="126"/>
      <c r="C211" s="126"/>
      <c r="D211" s="126"/>
      <c r="E211" s="126"/>
      <c r="F211" s="136"/>
      <c r="G211" s="160"/>
      <c r="H211" s="133"/>
      <c r="I211" s="134"/>
      <c r="J211" s="160"/>
      <c r="K211" s="160"/>
      <c r="L211" s="160"/>
      <c r="M211" s="160" t="str">
        <f>'Planned and Progress BMPs'!_Units</f>
        <v/>
      </c>
      <c r="N211" s="160"/>
      <c r="O211" s="160"/>
      <c r="P211" s="160"/>
      <c r="Q211" s="159"/>
      <c r="R211" s="160"/>
      <c r="S211" s="160"/>
      <c r="T211" s="160"/>
      <c r="U211" s="160"/>
      <c r="V211" s="160"/>
      <c r="W211" s="160"/>
      <c r="X211" s="160"/>
      <c r="Y211" s="160"/>
      <c r="Z211" s="137" t="str">
        <f>IF(ISBLANK(T_Historical10[[#This Row],[BMP Status]]), "", "DoD")</f>
        <v/>
      </c>
      <c r="AA211" s="134"/>
      <c r="AB211" s="160"/>
      <c r="AC211" s="134"/>
      <c r="AD211" s="134"/>
      <c r="AE211" s="160"/>
      <c r="AF211" s="134"/>
      <c r="AG211" s="134"/>
      <c r="AH211" s="160"/>
      <c r="AI211" s="134"/>
      <c r="AJ211" s="134"/>
      <c r="AK211" s="160"/>
      <c r="AL211" s="134"/>
      <c r="AM211" s="134"/>
      <c r="AN211" s="160"/>
      <c r="AO211" s="134"/>
      <c r="AP211" s="134"/>
      <c r="AQ211" s="160"/>
    </row>
    <row r="212" spans="1:43" ht="15" customHeight="1" x14ac:dyDescent="0.55000000000000004">
      <c r="A212" s="126"/>
      <c r="B212" s="126"/>
      <c r="C212" s="126"/>
      <c r="D212" s="126"/>
      <c r="E212" s="126"/>
      <c r="F212" s="136"/>
      <c r="G212" s="160"/>
      <c r="H212" s="133"/>
      <c r="I212" s="134"/>
      <c r="J212" s="160"/>
      <c r="K212" s="160"/>
      <c r="L212" s="160"/>
      <c r="M212" s="160" t="str">
        <f>'Planned and Progress BMPs'!_Units</f>
        <v/>
      </c>
      <c r="N212" s="160"/>
      <c r="O212" s="160"/>
      <c r="P212" s="160"/>
      <c r="Q212" s="159"/>
      <c r="R212" s="160"/>
      <c r="S212" s="160"/>
      <c r="T212" s="160"/>
      <c r="U212" s="160"/>
      <c r="V212" s="160"/>
      <c r="W212" s="160"/>
      <c r="X212" s="160"/>
      <c r="Y212" s="160"/>
      <c r="Z212" s="137" t="str">
        <f>IF(ISBLANK(T_Historical10[[#This Row],[BMP Status]]), "", "DoD")</f>
        <v/>
      </c>
      <c r="AA212" s="134"/>
      <c r="AB212" s="160"/>
      <c r="AC212" s="134"/>
      <c r="AD212" s="134"/>
      <c r="AE212" s="160"/>
      <c r="AF212" s="134"/>
      <c r="AG212" s="134"/>
      <c r="AH212" s="160"/>
      <c r="AI212" s="134"/>
      <c r="AJ212" s="134"/>
      <c r="AK212" s="160"/>
      <c r="AL212" s="134"/>
      <c r="AM212" s="134"/>
      <c r="AN212" s="160"/>
      <c r="AO212" s="134"/>
      <c r="AP212" s="134"/>
      <c r="AQ212" s="160"/>
    </row>
    <row r="213" spans="1:43" ht="15" customHeight="1" x14ac:dyDescent="0.55000000000000004">
      <c r="A213" s="126"/>
      <c r="B213" s="126"/>
      <c r="C213" s="126"/>
      <c r="D213" s="126"/>
      <c r="E213" s="126"/>
      <c r="F213" s="136"/>
      <c r="G213" s="160"/>
      <c r="H213" s="133"/>
      <c r="I213" s="134"/>
      <c r="J213" s="160"/>
      <c r="K213" s="160"/>
      <c r="L213" s="160"/>
      <c r="M213" s="160" t="str">
        <f>'Planned and Progress BMPs'!_Units</f>
        <v/>
      </c>
      <c r="N213" s="160"/>
      <c r="O213" s="160"/>
      <c r="P213" s="160"/>
      <c r="Q213" s="159"/>
      <c r="R213" s="160"/>
      <c r="S213" s="160"/>
      <c r="T213" s="160"/>
      <c r="U213" s="160"/>
      <c r="V213" s="160"/>
      <c r="W213" s="160"/>
      <c r="X213" s="160"/>
      <c r="Y213" s="160"/>
      <c r="Z213" s="137" t="str">
        <f>IF(ISBLANK(T_Historical10[[#This Row],[BMP Status]]), "", "DoD")</f>
        <v/>
      </c>
      <c r="AA213" s="134"/>
      <c r="AB213" s="160"/>
      <c r="AC213" s="134"/>
      <c r="AD213" s="134"/>
      <c r="AE213" s="160"/>
      <c r="AF213" s="134"/>
      <c r="AG213" s="134"/>
      <c r="AH213" s="160"/>
      <c r="AI213" s="134"/>
      <c r="AJ213" s="134"/>
      <c r="AK213" s="160"/>
      <c r="AL213" s="134"/>
      <c r="AM213" s="134"/>
      <c r="AN213" s="160"/>
      <c r="AO213" s="134"/>
      <c r="AP213" s="134"/>
      <c r="AQ213" s="160"/>
    </row>
    <row r="214" spans="1:43" ht="15" customHeight="1" x14ac:dyDescent="0.55000000000000004">
      <c r="A214" s="126"/>
      <c r="B214" s="126"/>
      <c r="C214" s="126"/>
      <c r="D214" s="126"/>
      <c r="E214" s="126"/>
      <c r="F214" s="136"/>
      <c r="G214" s="160"/>
      <c r="H214" s="133"/>
      <c r="I214" s="134"/>
      <c r="J214" s="160"/>
      <c r="K214" s="160"/>
      <c r="L214" s="160"/>
      <c r="M214" s="160" t="str">
        <f>'Planned and Progress BMPs'!_Units</f>
        <v/>
      </c>
      <c r="N214" s="160"/>
      <c r="O214" s="160"/>
      <c r="P214" s="160"/>
      <c r="Q214" s="159"/>
      <c r="R214" s="160"/>
      <c r="S214" s="160"/>
      <c r="T214" s="160"/>
      <c r="U214" s="160"/>
      <c r="V214" s="160"/>
      <c r="W214" s="160"/>
      <c r="X214" s="160"/>
      <c r="Y214" s="160"/>
      <c r="Z214" s="137" t="str">
        <f>IF(ISBLANK(T_Historical10[[#This Row],[BMP Status]]), "", "DoD")</f>
        <v/>
      </c>
      <c r="AA214" s="134"/>
      <c r="AB214" s="160"/>
      <c r="AC214" s="134"/>
      <c r="AD214" s="134"/>
      <c r="AE214" s="160"/>
      <c r="AF214" s="134"/>
      <c r="AG214" s="134"/>
      <c r="AH214" s="160"/>
      <c r="AI214" s="134"/>
      <c r="AJ214" s="134"/>
      <c r="AK214" s="160"/>
      <c r="AL214" s="134"/>
      <c r="AM214" s="134"/>
      <c r="AN214" s="160"/>
      <c r="AO214" s="134"/>
      <c r="AP214" s="134"/>
      <c r="AQ214" s="160"/>
    </row>
    <row r="215" spans="1:43" ht="15" customHeight="1" x14ac:dyDescent="0.55000000000000004">
      <c r="A215" s="126"/>
      <c r="B215" s="126"/>
      <c r="C215" s="126"/>
      <c r="D215" s="126"/>
      <c r="E215" s="126"/>
      <c r="F215" s="136"/>
      <c r="G215" s="160"/>
      <c r="H215" s="133"/>
      <c r="I215" s="134"/>
      <c r="J215" s="160"/>
      <c r="K215" s="160"/>
      <c r="L215" s="160"/>
      <c r="M215" s="160" t="str">
        <f>'Planned and Progress BMPs'!_Units</f>
        <v/>
      </c>
      <c r="N215" s="160"/>
      <c r="O215" s="160"/>
      <c r="P215" s="160"/>
      <c r="Q215" s="159"/>
      <c r="R215" s="160"/>
      <c r="S215" s="160"/>
      <c r="T215" s="160"/>
      <c r="U215" s="160"/>
      <c r="V215" s="160"/>
      <c r="W215" s="160"/>
      <c r="X215" s="160"/>
      <c r="Y215" s="160"/>
      <c r="Z215" s="137" t="str">
        <f>IF(ISBLANK(T_Historical10[[#This Row],[BMP Status]]), "", "DoD")</f>
        <v/>
      </c>
      <c r="AA215" s="134"/>
      <c r="AB215" s="160"/>
      <c r="AC215" s="134"/>
      <c r="AD215" s="134"/>
      <c r="AE215" s="160"/>
      <c r="AF215" s="134"/>
      <c r="AG215" s="134"/>
      <c r="AH215" s="160"/>
      <c r="AI215" s="134"/>
      <c r="AJ215" s="134"/>
      <c r="AK215" s="160"/>
      <c r="AL215" s="134"/>
      <c r="AM215" s="134"/>
      <c r="AN215" s="160"/>
      <c r="AO215" s="134"/>
      <c r="AP215" s="134"/>
      <c r="AQ215" s="160"/>
    </row>
    <row r="216" spans="1:43" ht="15" customHeight="1" x14ac:dyDescent="0.55000000000000004">
      <c r="A216" s="126"/>
      <c r="B216" s="126"/>
      <c r="C216" s="126"/>
      <c r="D216" s="126"/>
      <c r="E216" s="126"/>
      <c r="F216" s="136"/>
      <c r="G216" s="160"/>
      <c r="H216" s="133"/>
      <c r="I216" s="134"/>
      <c r="J216" s="160"/>
      <c r="K216" s="160"/>
      <c r="L216" s="160"/>
      <c r="M216" s="160" t="str">
        <f>'Planned and Progress BMPs'!_Units</f>
        <v/>
      </c>
      <c r="N216" s="160"/>
      <c r="O216" s="160"/>
      <c r="P216" s="160"/>
      <c r="Q216" s="159"/>
      <c r="R216" s="160"/>
      <c r="S216" s="160"/>
      <c r="T216" s="160"/>
      <c r="U216" s="160"/>
      <c r="V216" s="160"/>
      <c r="W216" s="160"/>
      <c r="X216" s="160"/>
      <c r="Y216" s="160"/>
      <c r="Z216" s="137" t="str">
        <f>IF(ISBLANK(T_Historical10[[#This Row],[BMP Status]]), "", "DoD")</f>
        <v/>
      </c>
      <c r="AA216" s="134"/>
      <c r="AB216" s="160"/>
      <c r="AC216" s="134"/>
      <c r="AD216" s="134"/>
      <c r="AE216" s="160"/>
      <c r="AF216" s="134"/>
      <c r="AG216" s="134"/>
      <c r="AH216" s="160"/>
      <c r="AI216" s="134"/>
      <c r="AJ216" s="134"/>
      <c r="AK216" s="160"/>
      <c r="AL216" s="134"/>
      <c r="AM216" s="134"/>
      <c r="AN216" s="160"/>
      <c r="AO216" s="134"/>
      <c r="AP216" s="134"/>
      <c r="AQ216" s="160"/>
    </row>
    <row r="217" spans="1:43" ht="15" customHeight="1" x14ac:dyDescent="0.55000000000000004">
      <c r="A217" s="126"/>
      <c r="B217" s="126"/>
      <c r="C217" s="126"/>
      <c r="D217" s="126"/>
      <c r="E217" s="126"/>
      <c r="F217" s="136"/>
      <c r="G217" s="160"/>
      <c r="H217" s="133"/>
      <c r="I217" s="134"/>
      <c r="J217" s="160"/>
      <c r="K217" s="160"/>
      <c r="L217" s="160"/>
      <c r="M217" s="160" t="str">
        <f>'Planned and Progress BMPs'!_Units</f>
        <v/>
      </c>
      <c r="N217" s="160"/>
      <c r="O217" s="160"/>
      <c r="P217" s="160"/>
      <c r="Q217" s="159"/>
      <c r="R217" s="160"/>
      <c r="S217" s="160"/>
      <c r="T217" s="160"/>
      <c r="U217" s="160"/>
      <c r="V217" s="160"/>
      <c r="W217" s="160"/>
      <c r="X217" s="160"/>
      <c r="Y217" s="160"/>
      <c r="Z217" s="137" t="str">
        <f>IF(ISBLANK(T_Historical10[[#This Row],[BMP Status]]), "", "DoD")</f>
        <v/>
      </c>
      <c r="AA217" s="134"/>
      <c r="AB217" s="160"/>
      <c r="AC217" s="134"/>
      <c r="AD217" s="134"/>
      <c r="AE217" s="160"/>
      <c r="AF217" s="134"/>
      <c r="AG217" s="134"/>
      <c r="AH217" s="160"/>
      <c r="AI217" s="134"/>
      <c r="AJ217" s="134"/>
      <c r="AK217" s="160"/>
      <c r="AL217" s="134"/>
      <c r="AM217" s="134"/>
      <c r="AN217" s="160"/>
      <c r="AO217" s="134"/>
      <c r="AP217" s="134"/>
      <c r="AQ217" s="160"/>
    </row>
    <row r="218" spans="1:43" ht="15" customHeight="1" x14ac:dyDescent="0.55000000000000004">
      <c r="A218" s="126"/>
      <c r="B218" s="126"/>
      <c r="C218" s="126"/>
      <c r="D218" s="126"/>
      <c r="E218" s="126"/>
      <c r="F218" s="136"/>
      <c r="G218" s="160"/>
      <c r="H218" s="133"/>
      <c r="I218" s="134"/>
      <c r="J218" s="160"/>
      <c r="K218" s="160"/>
      <c r="L218" s="160"/>
      <c r="M218" s="160" t="str">
        <f>'Planned and Progress BMPs'!_Units</f>
        <v/>
      </c>
      <c r="N218" s="160"/>
      <c r="O218" s="160"/>
      <c r="P218" s="160"/>
      <c r="Q218" s="159"/>
      <c r="R218" s="160"/>
      <c r="S218" s="160"/>
      <c r="T218" s="160"/>
      <c r="U218" s="160"/>
      <c r="V218" s="160"/>
      <c r="W218" s="160"/>
      <c r="X218" s="160"/>
      <c r="Y218" s="160"/>
      <c r="Z218" s="137" t="str">
        <f>IF(ISBLANK(T_Historical10[[#This Row],[BMP Status]]), "", "DoD")</f>
        <v/>
      </c>
      <c r="AA218" s="134"/>
      <c r="AB218" s="160"/>
      <c r="AC218" s="134"/>
      <c r="AD218" s="134"/>
      <c r="AE218" s="160"/>
      <c r="AF218" s="134"/>
      <c r="AG218" s="134"/>
      <c r="AH218" s="160"/>
      <c r="AI218" s="134"/>
      <c r="AJ218" s="134"/>
      <c r="AK218" s="160"/>
      <c r="AL218" s="134"/>
      <c r="AM218" s="134"/>
      <c r="AN218" s="160"/>
      <c r="AO218" s="134"/>
      <c r="AP218" s="134"/>
      <c r="AQ218" s="160"/>
    </row>
    <row r="219" spans="1:43" ht="15" customHeight="1" x14ac:dyDescent="0.55000000000000004">
      <c r="A219" s="126"/>
      <c r="B219" s="126"/>
      <c r="C219" s="126"/>
      <c r="D219" s="126"/>
      <c r="E219" s="126"/>
      <c r="F219" s="136"/>
      <c r="G219" s="160"/>
      <c r="H219" s="133"/>
      <c r="I219" s="134"/>
      <c r="J219" s="160"/>
      <c r="K219" s="160"/>
      <c r="L219" s="160"/>
      <c r="M219" s="160" t="str">
        <f>'Planned and Progress BMPs'!_Units</f>
        <v/>
      </c>
      <c r="N219" s="160"/>
      <c r="O219" s="160"/>
      <c r="P219" s="160"/>
      <c r="Q219" s="159"/>
      <c r="R219" s="160"/>
      <c r="S219" s="160"/>
      <c r="T219" s="160"/>
      <c r="U219" s="160"/>
      <c r="V219" s="160"/>
      <c r="W219" s="160"/>
      <c r="X219" s="160"/>
      <c r="Y219" s="160"/>
      <c r="Z219" s="137" t="str">
        <f>IF(ISBLANK(T_Historical10[[#This Row],[BMP Status]]), "", "DoD")</f>
        <v/>
      </c>
      <c r="AA219" s="134"/>
      <c r="AB219" s="160"/>
      <c r="AC219" s="134"/>
      <c r="AD219" s="134"/>
      <c r="AE219" s="160"/>
      <c r="AF219" s="134"/>
      <c r="AG219" s="134"/>
      <c r="AH219" s="160"/>
      <c r="AI219" s="134"/>
      <c r="AJ219" s="134"/>
      <c r="AK219" s="160"/>
      <c r="AL219" s="134"/>
      <c r="AM219" s="134"/>
      <c r="AN219" s="160"/>
      <c r="AO219" s="134"/>
      <c r="AP219" s="134"/>
      <c r="AQ219" s="160"/>
    </row>
    <row r="220" spans="1:43" ht="15" customHeight="1" x14ac:dyDescent="0.55000000000000004">
      <c r="A220" s="126"/>
      <c r="B220" s="126"/>
      <c r="C220" s="126"/>
      <c r="D220" s="126"/>
      <c r="E220" s="126"/>
      <c r="F220" s="136"/>
      <c r="G220" s="160"/>
      <c r="H220" s="133"/>
      <c r="I220" s="134"/>
      <c r="J220" s="160"/>
      <c r="K220" s="160"/>
      <c r="L220" s="160"/>
      <c r="M220" s="160" t="str">
        <f>'Planned and Progress BMPs'!_Units</f>
        <v/>
      </c>
      <c r="N220" s="160"/>
      <c r="O220" s="160"/>
      <c r="P220" s="160"/>
      <c r="Q220" s="159"/>
      <c r="R220" s="160"/>
      <c r="S220" s="160"/>
      <c r="T220" s="160"/>
      <c r="U220" s="160"/>
      <c r="V220" s="160"/>
      <c r="W220" s="160"/>
      <c r="X220" s="160"/>
      <c r="Y220" s="160"/>
      <c r="Z220" s="137" t="str">
        <f>IF(ISBLANK(T_Historical10[[#This Row],[BMP Status]]), "", "DoD")</f>
        <v/>
      </c>
      <c r="AA220" s="134"/>
      <c r="AB220" s="160"/>
      <c r="AC220" s="134"/>
      <c r="AD220" s="134"/>
      <c r="AE220" s="160"/>
      <c r="AF220" s="134"/>
      <c r="AG220" s="134"/>
      <c r="AH220" s="160"/>
      <c r="AI220" s="134"/>
      <c r="AJ220" s="134"/>
      <c r="AK220" s="160"/>
      <c r="AL220" s="134"/>
      <c r="AM220" s="134"/>
      <c r="AN220" s="160"/>
      <c r="AO220" s="134"/>
      <c r="AP220" s="134"/>
      <c r="AQ220" s="160"/>
    </row>
    <row r="221" spans="1:43" ht="15" customHeight="1" x14ac:dyDescent="0.55000000000000004">
      <c r="A221" s="126"/>
      <c r="B221" s="126"/>
      <c r="C221" s="126"/>
      <c r="D221" s="126"/>
      <c r="E221" s="126"/>
      <c r="F221" s="136"/>
      <c r="G221" s="160"/>
      <c r="H221" s="133"/>
      <c r="I221" s="134"/>
      <c r="J221" s="160"/>
      <c r="K221" s="160"/>
      <c r="L221" s="160"/>
      <c r="M221" s="160" t="str">
        <f>'Planned and Progress BMPs'!_Units</f>
        <v/>
      </c>
      <c r="N221" s="160"/>
      <c r="O221" s="160"/>
      <c r="P221" s="160"/>
      <c r="Q221" s="159"/>
      <c r="R221" s="160"/>
      <c r="S221" s="160"/>
      <c r="T221" s="160"/>
      <c r="U221" s="160"/>
      <c r="V221" s="160"/>
      <c r="W221" s="160"/>
      <c r="X221" s="160"/>
      <c r="Y221" s="160"/>
      <c r="Z221" s="137" t="str">
        <f>IF(ISBLANK(T_Historical10[[#This Row],[BMP Status]]), "", "DoD")</f>
        <v/>
      </c>
      <c r="AA221" s="134"/>
      <c r="AB221" s="160"/>
      <c r="AC221" s="134"/>
      <c r="AD221" s="134"/>
      <c r="AE221" s="160"/>
      <c r="AF221" s="134"/>
      <c r="AG221" s="134"/>
      <c r="AH221" s="160"/>
      <c r="AI221" s="134"/>
      <c r="AJ221" s="134"/>
      <c r="AK221" s="160"/>
      <c r="AL221" s="134"/>
      <c r="AM221" s="134"/>
      <c r="AN221" s="160"/>
      <c r="AO221" s="134"/>
      <c r="AP221" s="134"/>
      <c r="AQ221" s="160"/>
    </row>
    <row r="222" spans="1:43" ht="15" customHeight="1" x14ac:dyDescent="0.55000000000000004">
      <c r="A222" s="126"/>
      <c r="B222" s="126"/>
      <c r="C222" s="126"/>
      <c r="D222" s="126"/>
      <c r="E222" s="126"/>
      <c r="F222" s="136"/>
      <c r="G222" s="160"/>
      <c r="H222" s="133"/>
      <c r="I222" s="134"/>
      <c r="J222" s="160"/>
      <c r="K222" s="160"/>
      <c r="L222" s="160"/>
      <c r="M222" s="160" t="str">
        <f>'Planned and Progress BMPs'!_Units</f>
        <v/>
      </c>
      <c r="N222" s="160"/>
      <c r="O222" s="160"/>
      <c r="P222" s="160"/>
      <c r="Q222" s="159"/>
      <c r="R222" s="160"/>
      <c r="S222" s="160"/>
      <c r="T222" s="160"/>
      <c r="U222" s="160"/>
      <c r="V222" s="160"/>
      <c r="W222" s="160"/>
      <c r="X222" s="160"/>
      <c r="Y222" s="160"/>
      <c r="Z222" s="137" t="str">
        <f>IF(ISBLANK(T_Historical10[[#This Row],[BMP Status]]), "", "DoD")</f>
        <v/>
      </c>
      <c r="AA222" s="134"/>
      <c r="AB222" s="160"/>
      <c r="AC222" s="134"/>
      <c r="AD222" s="134"/>
      <c r="AE222" s="160"/>
      <c r="AF222" s="134"/>
      <c r="AG222" s="134"/>
      <c r="AH222" s="160"/>
      <c r="AI222" s="134"/>
      <c r="AJ222" s="134"/>
      <c r="AK222" s="160"/>
      <c r="AL222" s="134"/>
      <c r="AM222" s="134"/>
      <c r="AN222" s="160"/>
      <c r="AO222" s="134"/>
      <c r="AP222" s="134"/>
      <c r="AQ222" s="160"/>
    </row>
    <row r="223" spans="1:43" ht="15" customHeight="1" x14ac:dyDescent="0.55000000000000004">
      <c r="A223" s="126"/>
      <c r="B223" s="126"/>
      <c r="C223" s="126"/>
      <c r="D223" s="126"/>
      <c r="E223" s="126"/>
      <c r="F223" s="136"/>
      <c r="G223" s="160"/>
      <c r="H223" s="133"/>
      <c r="I223" s="134"/>
      <c r="J223" s="160"/>
      <c r="K223" s="160"/>
      <c r="L223" s="160"/>
      <c r="M223" s="160" t="str">
        <f>'Planned and Progress BMPs'!_Units</f>
        <v/>
      </c>
      <c r="N223" s="160"/>
      <c r="O223" s="160"/>
      <c r="P223" s="160"/>
      <c r="Q223" s="159"/>
      <c r="R223" s="160"/>
      <c r="S223" s="160"/>
      <c r="T223" s="160"/>
      <c r="U223" s="160"/>
      <c r="V223" s="160"/>
      <c r="W223" s="160"/>
      <c r="X223" s="160"/>
      <c r="Y223" s="160"/>
      <c r="Z223" s="137" t="str">
        <f>IF(ISBLANK(T_Historical10[[#This Row],[BMP Status]]), "", "DoD")</f>
        <v/>
      </c>
      <c r="AA223" s="134"/>
      <c r="AB223" s="160"/>
      <c r="AC223" s="134"/>
      <c r="AD223" s="134"/>
      <c r="AE223" s="160"/>
      <c r="AF223" s="134"/>
      <c r="AG223" s="134"/>
      <c r="AH223" s="160"/>
      <c r="AI223" s="134"/>
      <c r="AJ223" s="134"/>
      <c r="AK223" s="160"/>
      <c r="AL223" s="134"/>
      <c r="AM223" s="134"/>
      <c r="AN223" s="160"/>
      <c r="AO223" s="134"/>
      <c r="AP223" s="134"/>
      <c r="AQ223" s="160"/>
    </row>
    <row r="224" spans="1:43" ht="15" customHeight="1" x14ac:dyDescent="0.55000000000000004">
      <c r="A224" s="126"/>
      <c r="B224" s="126"/>
      <c r="C224" s="126"/>
      <c r="D224" s="126"/>
      <c r="E224" s="126"/>
      <c r="F224" s="136"/>
      <c r="G224" s="160"/>
      <c r="H224" s="133"/>
      <c r="I224" s="134"/>
      <c r="J224" s="160"/>
      <c r="K224" s="160"/>
      <c r="L224" s="160"/>
      <c r="M224" s="160" t="str">
        <f>'Planned and Progress BMPs'!_Units</f>
        <v/>
      </c>
      <c r="N224" s="160"/>
      <c r="O224" s="160"/>
      <c r="P224" s="160"/>
      <c r="Q224" s="159"/>
      <c r="R224" s="160"/>
      <c r="S224" s="160"/>
      <c r="T224" s="160"/>
      <c r="U224" s="160"/>
      <c r="V224" s="160"/>
      <c r="W224" s="160"/>
      <c r="X224" s="160"/>
      <c r="Y224" s="160"/>
      <c r="Z224" s="137" t="str">
        <f>IF(ISBLANK(T_Historical10[[#This Row],[BMP Status]]), "", "DoD")</f>
        <v/>
      </c>
      <c r="AA224" s="134"/>
      <c r="AB224" s="160"/>
      <c r="AC224" s="134"/>
      <c r="AD224" s="134"/>
      <c r="AE224" s="160"/>
      <c r="AF224" s="134"/>
      <c r="AG224" s="134"/>
      <c r="AH224" s="160"/>
      <c r="AI224" s="134"/>
      <c r="AJ224" s="134"/>
      <c r="AK224" s="160"/>
      <c r="AL224" s="134"/>
      <c r="AM224" s="134"/>
      <c r="AN224" s="160"/>
      <c r="AO224" s="134"/>
      <c r="AP224" s="134"/>
      <c r="AQ224" s="160"/>
    </row>
    <row r="225" spans="1:43" ht="15" customHeight="1" x14ac:dyDescent="0.55000000000000004">
      <c r="A225" s="126"/>
      <c r="B225" s="126"/>
      <c r="C225" s="126"/>
      <c r="D225" s="126"/>
      <c r="E225" s="126"/>
      <c r="F225" s="136"/>
      <c r="G225" s="160"/>
      <c r="H225" s="133"/>
      <c r="I225" s="134"/>
      <c r="J225" s="160"/>
      <c r="K225" s="160"/>
      <c r="L225" s="160"/>
      <c r="M225" s="160" t="str">
        <f>'Planned and Progress BMPs'!_Units</f>
        <v/>
      </c>
      <c r="N225" s="160"/>
      <c r="O225" s="160"/>
      <c r="P225" s="160"/>
      <c r="Q225" s="159"/>
      <c r="R225" s="160"/>
      <c r="S225" s="160"/>
      <c r="T225" s="160"/>
      <c r="U225" s="160"/>
      <c r="V225" s="160"/>
      <c r="W225" s="160"/>
      <c r="X225" s="160"/>
      <c r="Y225" s="160"/>
      <c r="Z225" s="137" t="str">
        <f>IF(ISBLANK(T_Historical10[[#This Row],[BMP Status]]), "", "DoD")</f>
        <v/>
      </c>
      <c r="AA225" s="134"/>
      <c r="AB225" s="160"/>
      <c r="AC225" s="134"/>
      <c r="AD225" s="134"/>
      <c r="AE225" s="160"/>
      <c r="AF225" s="134"/>
      <c r="AG225" s="134"/>
      <c r="AH225" s="160"/>
      <c r="AI225" s="134"/>
      <c r="AJ225" s="134"/>
      <c r="AK225" s="160"/>
      <c r="AL225" s="134"/>
      <c r="AM225" s="134"/>
      <c r="AN225" s="160"/>
      <c r="AO225" s="134"/>
      <c r="AP225" s="134"/>
      <c r="AQ225" s="160"/>
    </row>
    <row r="226" spans="1:43" ht="15" customHeight="1" x14ac:dyDescent="0.55000000000000004">
      <c r="A226" s="126"/>
      <c r="B226" s="126"/>
      <c r="C226" s="126"/>
      <c r="D226" s="126"/>
      <c r="E226" s="126"/>
      <c r="F226" s="136"/>
      <c r="G226" s="160"/>
      <c r="H226" s="133"/>
      <c r="I226" s="134"/>
      <c r="J226" s="160"/>
      <c r="K226" s="160"/>
      <c r="L226" s="160"/>
      <c r="M226" s="160" t="str">
        <f>'Planned and Progress BMPs'!_Units</f>
        <v/>
      </c>
      <c r="N226" s="160"/>
      <c r="O226" s="160"/>
      <c r="P226" s="160"/>
      <c r="Q226" s="159"/>
      <c r="R226" s="160"/>
      <c r="S226" s="160"/>
      <c r="T226" s="160"/>
      <c r="U226" s="160"/>
      <c r="V226" s="160"/>
      <c r="W226" s="160"/>
      <c r="X226" s="160"/>
      <c r="Y226" s="160"/>
      <c r="Z226" s="137" t="str">
        <f>IF(ISBLANK(T_Historical10[[#This Row],[BMP Status]]), "", "DoD")</f>
        <v/>
      </c>
      <c r="AA226" s="134"/>
      <c r="AB226" s="160"/>
      <c r="AC226" s="134"/>
      <c r="AD226" s="134"/>
      <c r="AE226" s="160"/>
      <c r="AF226" s="134"/>
      <c r="AG226" s="134"/>
      <c r="AH226" s="160"/>
      <c r="AI226" s="134"/>
      <c r="AJ226" s="134"/>
      <c r="AK226" s="160"/>
      <c r="AL226" s="134"/>
      <c r="AM226" s="134"/>
      <c r="AN226" s="160"/>
      <c r="AO226" s="134"/>
      <c r="AP226" s="134"/>
      <c r="AQ226" s="160"/>
    </row>
    <row r="227" spans="1:43" ht="15" customHeight="1" x14ac:dyDescent="0.55000000000000004">
      <c r="A227" s="126"/>
      <c r="B227" s="126"/>
      <c r="C227" s="126"/>
      <c r="D227" s="126"/>
      <c r="E227" s="126"/>
      <c r="F227" s="136"/>
      <c r="G227" s="160"/>
      <c r="H227" s="133"/>
      <c r="I227" s="134"/>
      <c r="J227" s="160"/>
      <c r="K227" s="160"/>
      <c r="L227" s="160"/>
      <c r="M227" s="160" t="str">
        <f>'Planned and Progress BMPs'!_Units</f>
        <v/>
      </c>
      <c r="N227" s="160"/>
      <c r="O227" s="160"/>
      <c r="P227" s="160"/>
      <c r="Q227" s="159"/>
      <c r="R227" s="160"/>
      <c r="S227" s="160"/>
      <c r="T227" s="160"/>
      <c r="U227" s="160"/>
      <c r="V227" s="160"/>
      <c r="W227" s="160"/>
      <c r="X227" s="160"/>
      <c r="Y227" s="160"/>
      <c r="Z227" s="137" t="str">
        <f>IF(ISBLANK(T_Historical10[[#This Row],[BMP Status]]), "", "DoD")</f>
        <v/>
      </c>
      <c r="AA227" s="134"/>
      <c r="AB227" s="160"/>
      <c r="AC227" s="134"/>
      <c r="AD227" s="134"/>
      <c r="AE227" s="160"/>
      <c r="AF227" s="134"/>
      <c r="AG227" s="134"/>
      <c r="AH227" s="160"/>
      <c r="AI227" s="134"/>
      <c r="AJ227" s="134"/>
      <c r="AK227" s="160"/>
      <c r="AL227" s="134"/>
      <c r="AM227" s="134"/>
      <c r="AN227" s="160"/>
      <c r="AO227" s="134"/>
      <c r="AP227" s="134"/>
      <c r="AQ227" s="160"/>
    </row>
    <row r="228" spans="1:43" ht="15" customHeight="1" x14ac:dyDescent="0.55000000000000004">
      <c r="A228" s="126"/>
      <c r="B228" s="126"/>
      <c r="C228" s="126"/>
      <c r="D228" s="126"/>
      <c r="E228" s="126"/>
      <c r="F228" s="136"/>
      <c r="G228" s="160"/>
      <c r="H228" s="133"/>
      <c r="I228" s="134"/>
      <c r="J228" s="160"/>
      <c r="K228" s="160"/>
      <c r="L228" s="160"/>
      <c r="M228" s="160" t="str">
        <f>'Planned and Progress BMPs'!_Units</f>
        <v/>
      </c>
      <c r="N228" s="160"/>
      <c r="O228" s="160"/>
      <c r="P228" s="160"/>
      <c r="Q228" s="159"/>
      <c r="R228" s="160"/>
      <c r="S228" s="160"/>
      <c r="T228" s="160"/>
      <c r="U228" s="160"/>
      <c r="V228" s="160"/>
      <c r="W228" s="160"/>
      <c r="X228" s="160"/>
      <c r="Y228" s="160"/>
      <c r="Z228" s="137" t="str">
        <f>IF(ISBLANK(T_Historical10[[#This Row],[BMP Status]]), "", "DoD")</f>
        <v/>
      </c>
      <c r="AA228" s="134"/>
      <c r="AB228" s="160"/>
      <c r="AC228" s="134"/>
      <c r="AD228" s="134"/>
      <c r="AE228" s="160"/>
      <c r="AF228" s="134"/>
      <c r="AG228" s="134"/>
      <c r="AH228" s="160"/>
      <c r="AI228" s="134"/>
      <c r="AJ228" s="134"/>
      <c r="AK228" s="160"/>
      <c r="AL228" s="134"/>
      <c r="AM228" s="134"/>
      <c r="AN228" s="160"/>
      <c r="AO228" s="134"/>
      <c r="AP228" s="134"/>
      <c r="AQ228" s="160"/>
    </row>
    <row r="229" spans="1:43" ht="15" customHeight="1" x14ac:dyDescent="0.55000000000000004">
      <c r="A229" s="126"/>
      <c r="B229" s="126"/>
      <c r="C229" s="126"/>
      <c r="D229" s="126"/>
      <c r="E229" s="126"/>
      <c r="F229" s="136"/>
      <c r="G229" s="160"/>
      <c r="H229" s="133"/>
      <c r="I229" s="134"/>
      <c r="J229" s="160"/>
      <c r="K229" s="160"/>
      <c r="L229" s="160"/>
      <c r="M229" s="160" t="str">
        <f>'Planned and Progress BMPs'!_Units</f>
        <v/>
      </c>
      <c r="N229" s="160"/>
      <c r="O229" s="160"/>
      <c r="P229" s="160"/>
      <c r="Q229" s="159"/>
      <c r="R229" s="160"/>
      <c r="S229" s="160"/>
      <c r="T229" s="160"/>
      <c r="U229" s="160"/>
      <c r="V229" s="160"/>
      <c r="W229" s="160"/>
      <c r="X229" s="160"/>
      <c r="Y229" s="160"/>
      <c r="Z229" s="137" t="str">
        <f>IF(ISBLANK(T_Historical10[[#This Row],[BMP Status]]), "", "DoD")</f>
        <v/>
      </c>
      <c r="AA229" s="134"/>
      <c r="AB229" s="160"/>
      <c r="AC229" s="134"/>
      <c r="AD229" s="134"/>
      <c r="AE229" s="160"/>
      <c r="AF229" s="134"/>
      <c r="AG229" s="134"/>
      <c r="AH229" s="160"/>
      <c r="AI229" s="134"/>
      <c r="AJ229" s="134"/>
      <c r="AK229" s="160"/>
      <c r="AL229" s="134"/>
      <c r="AM229" s="134"/>
      <c r="AN229" s="160"/>
      <c r="AO229" s="134"/>
      <c r="AP229" s="134"/>
      <c r="AQ229" s="160"/>
    </row>
    <row r="230" spans="1:43" ht="15" customHeight="1" x14ac:dyDescent="0.55000000000000004">
      <c r="A230" s="126"/>
      <c r="B230" s="126"/>
      <c r="C230" s="126"/>
      <c r="D230" s="126"/>
      <c r="E230" s="126"/>
      <c r="F230" s="136"/>
      <c r="G230" s="160"/>
      <c r="H230" s="133"/>
      <c r="I230" s="134"/>
      <c r="J230" s="160"/>
      <c r="K230" s="160"/>
      <c r="L230" s="160"/>
      <c r="M230" s="160" t="str">
        <f>'Planned and Progress BMPs'!_Units</f>
        <v/>
      </c>
      <c r="N230" s="160"/>
      <c r="O230" s="160"/>
      <c r="P230" s="160"/>
      <c r="Q230" s="159"/>
      <c r="R230" s="160"/>
      <c r="S230" s="160"/>
      <c r="T230" s="160"/>
      <c r="U230" s="160"/>
      <c r="V230" s="160"/>
      <c r="W230" s="160"/>
      <c r="X230" s="160"/>
      <c r="Y230" s="160"/>
      <c r="Z230" s="137" t="str">
        <f>IF(ISBLANK(T_Historical10[[#This Row],[BMP Status]]), "", "DoD")</f>
        <v/>
      </c>
      <c r="AA230" s="134"/>
      <c r="AB230" s="160"/>
      <c r="AC230" s="134"/>
      <c r="AD230" s="134"/>
      <c r="AE230" s="160"/>
      <c r="AF230" s="134"/>
      <c r="AG230" s="134"/>
      <c r="AH230" s="160"/>
      <c r="AI230" s="134"/>
      <c r="AJ230" s="134"/>
      <c r="AK230" s="160"/>
      <c r="AL230" s="134"/>
      <c r="AM230" s="134"/>
      <c r="AN230" s="160"/>
      <c r="AO230" s="134"/>
      <c r="AP230" s="134"/>
      <c r="AQ230" s="160"/>
    </row>
    <row r="231" spans="1:43" ht="15" customHeight="1" x14ac:dyDescent="0.55000000000000004">
      <c r="A231" s="126"/>
      <c r="B231" s="126"/>
      <c r="C231" s="126"/>
      <c r="D231" s="126"/>
      <c r="E231" s="126"/>
      <c r="F231" s="136"/>
      <c r="G231" s="160"/>
      <c r="H231" s="133"/>
      <c r="I231" s="134"/>
      <c r="J231" s="160"/>
      <c r="K231" s="160"/>
      <c r="L231" s="160"/>
      <c r="M231" s="160" t="str">
        <f>'Planned and Progress BMPs'!_Units</f>
        <v/>
      </c>
      <c r="N231" s="160"/>
      <c r="O231" s="160"/>
      <c r="P231" s="160"/>
      <c r="Q231" s="159"/>
      <c r="R231" s="160"/>
      <c r="S231" s="160"/>
      <c r="T231" s="160"/>
      <c r="U231" s="160"/>
      <c r="V231" s="160"/>
      <c r="W231" s="160"/>
      <c r="X231" s="160"/>
      <c r="Y231" s="160"/>
      <c r="Z231" s="137" t="str">
        <f>IF(ISBLANK(T_Historical10[[#This Row],[BMP Status]]), "", "DoD")</f>
        <v/>
      </c>
      <c r="AA231" s="134"/>
      <c r="AB231" s="160"/>
      <c r="AC231" s="134"/>
      <c r="AD231" s="134"/>
      <c r="AE231" s="160"/>
      <c r="AF231" s="134"/>
      <c r="AG231" s="134"/>
      <c r="AH231" s="160"/>
      <c r="AI231" s="134"/>
      <c r="AJ231" s="134"/>
      <c r="AK231" s="160"/>
      <c r="AL231" s="134"/>
      <c r="AM231" s="134"/>
      <c r="AN231" s="160"/>
      <c r="AO231" s="134"/>
      <c r="AP231" s="134"/>
      <c r="AQ231" s="160"/>
    </row>
    <row r="232" spans="1:43" ht="15" customHeight="1" x14ac:dyDescent="0.55000000000000004">
      <c r="A232" s="126"/>
      <c r="B232" s="126"/>
      <c r="C232" s="126"/>
      <c r="D232" s="126"/>
      <c r="E232" s="126"/>
      <c r="F232" s="136"/>
      <c r="G232" s="160"/>
      <c r="H232" s="133"/>
      <c r="I232" s="134"/>
      <c r="J232" s="160"/>
      <c r="K232" s="160"/>
      <c r="L232" s="160"/>
      <c r="M232" s="160" t="str">
        <f>'Planned and Progress BMPs'!_Units</f>
        <v/>
      </c>
      <c r="N232" s="160"/>
      <c r="O232" s="160"/>
      <c r="P232" s="160"/>
      <c r="Q232" s="159"/>
      <c r="R232" s="160"/>
      <c r="S232" s="160"/>
      <c r="T232" s="160"/>
      <c r="U232" s="160"/>
      <c r="V232" s="160"/>
      <c r="W232" s="160"/>
      <c r="X232" s="160"/>
      <c r="Y232" s="160"/>
      <c r="Z232" s="137" t="str">
        <f>IF(ISBLANK(T_Historical10[[#This Row],[BMP Status]]), "", "DoD")</f>
        <v/>
      </c>
      <c r="AA232" s="134"/>
      <c r="AB232" s="160"/>
      <c r="AC232" s="134"/>
      <c r="AD232" s="134"/>
      <c r="AE232" s="160"/>
      <c r="AF232" s="134"/>
      <c r="AG232" s="134"/>
      <c r="AH232" s="160"/>
      <c r="AI232" s="134"/>
      <c r="AJ232" s="134"/>
      <c r="AK232" s="160"/>
      <c r="AL232" s="134"/>
      <c r="AM232" s="134"/>
      <c r="AN232" s="160"/>
      <c r="AO232" s="134"/>
      <c r="AP232" s="134"/>
      <c r="AQ232" s="160"/>
    </row>
    <row r="233" spans="1:43" ht="15" customHeight="1" x14ac:dyDescent="0.55000000000000004">
      <c r="A233" s="126"/>
      <c r="B233" s="126"/>
      <c r="C233" s="126"/>
      <c r="D233" s="126"/>
      <c r="E233" s="126"/>
      <c r="F233" s="136"/>
      <c r="G233" s="160"/>
      <c r="H233" s="133"/>
      <c r="I233" s="134"/>
      <c r="J233" s="160"/>
      <c r="K233" s="160"/>
      <c r="L233" s="160"/>
      <c r="M233" s="160" t="str">
        <f>'Planned and Progress BMPs'!_Units</f>
        <v/>
      </c>
      <c r="N233" s="160"/>
      <c r="O233" s="160"/>
      <c r="P233" s="160"/>
      <c r="Q233" s="159"/>
      <c r="R233" s="160"/>
      <c r="S233" s="160"/>
      <c r="T233" s="160"/>
      <c r="U233" s="160"/>
      <c r="V233" s="160"/>
      <c r="W233" s="160"/>
      <c r="X233" s="160"/>
      <c r="Y233" s="160"/>
      <c r="Z233" s="137" t="str">
        <f>IF(ISBLANK(T_Historical10[[#This Row],[BMP Status]]), "", "DoD")</f>
        <v/>
      </c>
      <c r="AA233" s="134"/>
      <c r="AB233" s="160"/>
      <c r="AC233" s="134"/>
      <c r="AD233" s="134"/>
      <c r="AE233" s="160"/>
      <c r="AF233" s="134"/>
      <c r="AG233" s="134"/>
      <c r="AH233" s="160"/>
      <c r="AI233" s="134"/>
      <c r="AJ233" s="134"/>
      <c r="AK233" s="160"/>
      <c r="AL233" s="134"/>
      <c r="AM233" s="134"/>
      <c r="AN233" s="160"/>
      <c r="AO233" s="134"/>
      <c r="AP233" s="134"/>
      <c r="AQ233" s="160"/>
    </row>
    <row r="234" spans="1:43" ht="15" customHeight="1" x14ac:dyDescent="0.55000000000000004">
      <c r="A234" s="126"/>
      <c r="B234" s="126"/>
      <c r="C234" s="126"/>
      <c r="D234" s="126"/>
      <c r="E234" s="126"/>
      <c r="F234" s="136"/>
      <c r="G234" s="160"/>
      <c r="H234" s="133"/>
      <c r="I234" s="134"/>
      <c r="J234" s="160"/>
      <c r="K234" s="160"/>
      <c r="L234" s="160"/>
      <c r="M234" s="160" t="str">
        <f>'Planned and Progress BMPs'!_Units</f>
        <v/>
      </c>
      <c r="N234" s="160"/>
      <c r="O234" s="160"/>
      <c r="P234" s="160"/>
      <c r="Q234" s="159"/>
      <c r="R234" s="160"/>
      <c r="S234" s="160"/>
      <c r="T234" s="160"/>
      <c r="U234" s="160"/>
      <c r="V234" s="160"/>
      <c r="W234" s="160"/>
      <c r="X234" s="160"/>
      <c r="Y234" s="160"/>
      <c r="Z234" s="137" t="str">
        <f>IF(ISBLANK(T_Historical10[[#This Row],[BMP Status]]), "", "DoD")</f>
        <v/>
      </c>
      <c r="AA234" s="134"/>
      <c r="AB234" s="160"/>
      <c r="AC234" s="134"/>
      <c r="AD234" s="134"/>
      <c r="AE234" s="160"/>
      <c r="AF234" s="134"/>
      <c r="AG234" s="134"/>
      <c r="AH234" s="160"/>
      <c r="AI234" s="134"/>
      <c r="AJ234" s="134"/>
      <c r="AK234" s="160"/>
      <c r="AL234" s="134"/>
      <c r="AM234" s="134"/>
      <c r="AN234" s="160"/>
      <c r="AO234" s="134"/>
      <c r="AP234" s="134"/>
      <c r="AQ234" s="160"/>
    </row>
    <row r="235" spans="1:43" ht="15" customHeight="1" x14ac:dyDescent="0.55000000000000004">
      <c r="A235" s="126"/>
      <c r="B235" s="126"/>
      <c r="C235" s="126"/>
      <c r="D235" s="126"/>
      <c r="E235" s="126"/>
      <c r="F235" s="136"/>
      <c r="G235" s="160"/>
      <c r="H235" s="133"/>
      <c r="I235" s="134"/>
      <c r="J235" s="160"/>
      <c r="K235" s="160"/>
      <c r="L235" s="160"/>
      <c r="M235" s="160" t="str">
        <f>'Planned and Progress BMPs'!_Units</f>
        <v/>
      </c>
      <c r="N235" s="160"/>
      <c r="O235" s="160"/>
      <c r="P235" s="160"/>
      <c r="Q235" s="159"/>
      <c r="R235" s="160"/>
      <c r="S235" s="160"/>
      <c r="T235" s="160"/>
      <c r="U235" s="160"/>
      <c r="V235" s="160"/>
      <c r="W235" s="160"/>
      <c r="X235" s="160"/>
      <c r="Y235" s="160"/>
      <c r="Z235" s="137" t="str">
        <f>IF(ISBLANK(T_Historical10[[#This Row],[BMP Status]]), "", "DoD")</f>
        <v/>
      </c>
      <c r="AA235" s="134"/>
      <c r="AB235" s="160"/>
      <c r="AC235" s="134"/>
      <c r="AD235" s="134"/>
      <c r="AE235" s="160"/>
      <c r="AF235" s="134"/>
      <c r="AG235" s="134"/>
      <c r="AH235" s="160"/>
      <c r="AI235" s="134"/>
      <c r="AJ235" s="134"/>
      <c r="AK235" s="160"/>
      <c r="AL235" s="134"/>
      <c r="AM235" s="134"/>
      <c r="AN235" s="160"/>
      <c r="AO235" s="134"/>
      <c r="AP235" s="134"/>
      <c r="AQ235" s="160"/>
    </row>
    <row r="236" spans="1:43" ht="15" customHeight="1" x14ac:dyDescent="0.55000000000000004">
      <c r="A236" s="126"/>
      <c r="B236" s="126"/>
      <c r="C236" s="126"/>
      <c r="D236" s="126"/>
      <c r="E236" s="126"/>
      <c r="F236" s="136"/>
      <c r="G236" s="160"/>
      <c r="H236" s="133"/>
      <c r="I236" s="134"/>
      <c r="J236" s="160"/>
      <c r="K236" s="160"/>
      <c r="L236" s="160"/>
      <c r="M236" s="160" t="str">
        <f>'Planned and Progress BMPs'!_Units</f>
        <v/>
      </c>
      <c r="N236" s="160"/>
      <c r="O236" s="160"/>
      <c r="P236" s="160"/>
      <c r="Q236" s="159"/>
      <c r="R236" s="160"/>
      <c r="S236" s="160"/>
      <c r="T236" s="160"/>
      <c r="U236" s="160"/>
      <c r="V236" s="160"/>
      <c r="W236" s="160"/>
      <c r="X236" s="160"/>
      <c r="Y236" s="160"/>
      <c r="Z236" s="137" t="str">
        <f>IF(ISBLANK(T_Historical10[[#This Row],[BMP Status]]), "", "DoD")</f>
        <v/>
      </c>
      <c r="AA236" s="134"/>
      <c r="AB236" s="160"/>
      <c r="AC236" s="134"/>
      <c r="AD236" s="134"/>
      <c r="AE236" s="160"/>
      <c r="AF236" s="134"/>
      <c r="AG236" s="134"/>
      <c r="AH236" s="160"/>
      <c r="AI236" s="134"/>
      <c r="AJ236" s="134"/>
      <c r="AK236" s="160"/>
      <c r="AL236" s="134"/>
      <c r="AM236" s="134"/>
      <c r="AN236" s="160"/>
      <c r="AO236" s="134"/>
      <c r="AP236" s="134"/>
      <c r="AQ236" s="160"/>
    </row>
    <row r="237" spans="1:43" ht="15" customHeight="1" x14ac:dyDescent="0.55000000000000004">
      <c r="A237" s="126"/>
      <c r="B237" s="126"/>
      <c r="C237" s="126"/>
      <c r="D237" s="126"/>
      <c r="E237" s="126"/>
      <c r="F237" s="136"/>
      <c r="G237" s="160"/>
      <c r="H237" s="133"/>
      <c r="I237" s="134"/>
      <c r="J237" s="160"/>
      <c r="K237" s="160"/>
      <c r="L237" s="160"/>
      <c r="M237" s="160" t="str">
        <f>'Planned and Progress BMPs'!_Units</f>
        <v/>
      </c>
      <c r="N237" s="160"/>
      <c r="O237" s="160"/>
      <c r="P237" s="160"/>
      <c r="Q237" s="159"/>
      <c r="R237" s="160"/>
      <c r="S237" s="160"/>
      <c r="T237" s="160"/>
      <c r="U237" s="160"/>
      <c r="V237" s="160"/>
      <c r="W237" s="160"/>
      <c r="X237" s="160"/>
      <c r="Y237" s="160"/>
      <c r="Z237" s="137" t="str">
        <f>IF(ISBLANK(T_Historical10[[#This Row],[BMP Status]]), "", "DoD")</f>
        <v/>
      </c>
      <c r="AA237" s="134"/>
      <c r="AB237" s="160"/>
      <c r="AC237" s="134"/>
      <c r="AD237" s="134"/>
      <c r="AE237" s="160"/>
      <c r="AF237" s="134"/>
      <c r="AG237" s="134"/>
      <c r="AH237" s="160"/>
      <c r="AI237" s="134"/>
      <c r="AJ237" s="134"/>
      <c r="AK237" s="160"/>
      <c r="AL237" s="134"/>
      <c r="AM237" s="134"/>
      <c r="AN237" s="160"/>
      <c r="AO237" s="134"/>
      <c r="AP237" s="134"/>
      <c r="AQ237" s="160"/>
    </row>
    <row r="238" spans="1:43" ht="15" customHeight="1" x14ac:dyDescent="0.55000000000000004">
      <c r="A238" s="126"/>
      <c r="B238" s="126"/>
      <c r="C238" s="126"/>
      <c r="D238" s="126"/>
      <c r="E238" s="126"/>
      <c r="F238" s="136"/>
      <c r="G238" s="160"/>
      <c r="H238" s="133"/>
      <c r="I238" s="134"/>
      <c r="J238" s="160"/>
      <c r="K238" s="160"/>
      <c r="L238" s="160"/>
      <c r="M238" s="160" t="str">
        <f>'Planned and Progress BMPs'!_Units</f>
        <v/>
      </c>
      <c r="N238" s="160"/>
      <c r="O238" s="160"/>
      <c r="P238" s="160"/>
      <c r="Q238" s="159"/>
      <c r="R238" s="160"/>
      <c r="S238" s="160"/>
      <c r="T238" s="160"/>
      <c r="U238" s="160"/>
      <c r="V238" s="160"/>
      <c r="W238" s="160"/>
      <c r="X238" s="160"/>
      <c r="Y238" s="160"/>
      <c r="Z238" s="137" t="str">
        <f>IF(ISBLANK(T_Historical10[[#This Row],[BMP Status]]), "", "DoD")</f>
        <v/>
      </c>
      <c r="AA238" s="134"/>
      <c r="AB238" s="160"/>
      <c r="AC238" s="134"/>
      <c r="AD238" s="134"/>
      <c r="AE238" s="160"/>
      <c r="AF238" s="134"/>
      <c r="AG238" s="134"/>
      <c r="AH238" s="160"/>
      <c r="AI238" s="134"/>
      <c r="AJ238" s="134"/>
      <c r="AK238" s="160"/>
      <c r="AL238" s="134"/>
      <c r="AM238" s="134"/>
      <c r="AN238" s="160"/>
      <c r="AO238" s="134"/>
      <c r="AP238" s="134"/>
      <c r="AQ238" s="160"/>
    </row>
    <row r="239" spans="1:43" ht="15" customHeight="1" x14ac:dyDescent="0.55000000000000004">
      <c r="A239" s="126"/>
      <c r="B239" s="126"/>
      <c r="C239" s="126"/>
      <c r="D239" s="126"/>
      <c r="E239" s="126"/>
      <c r="F239" s="136"/>
      <c r="G239" s="160"/>
      <c r="H239" s="133"/>
      <c r="I239" s="134"/>
      <c r="J239" s="160"/>
      <c r="K239" s="160"/>
      <c r="L239" s="160"/>
      <c r="M239" s="160" t="str">
        <f>'Planned and Progress BMPs'!_Units</f>
        <v/>
      </c>
      <c r="N239" s="160"/>
      <c r="O239" s="160"/>
      <c r="P239" s="160"/>
      <c r="Q239" s="159"/>
      <c r="R239" s="160"/>
      <c r="S239" s="160"/>
      <c r="T239" s="160"/>
      <c r="U239" s="160"/>
      <c r="V239" s="160"/>
      <c r="W239" s="160"/>
      <c r="X239" s="160"/>
      <c r="Y239" s="160"/>
      <c r="Z239" s="137" t="str">
        <f>IF(ISBLANK(T_Historical10[[#This Row],[BMP Status]]), "", "DoD")</f>
        <v/>
      </c>
      <c r="AA239" s="134"/>
      <c r="AB239" s="160"/>
      <c r="AC239" s="134"/>
      <c r="AD239" s="134"/>
      <c r="AE239" s="160"/>
      <c r="AF239" s="134"/>
      <c r="AG239" s="134"/>
      <c r="AH239" s="160"/>
      <c r="AI239" s="134"/>
      <c r="AJ239" s="134"/>
      <c r="AK239" s="160"/>
      <c r="AL239" s="134"/>
      <c r="AM239" s="134"/>
      <c r="AN239" s="160"/>
      <c r="AO239" s="134"/>
      <c r="AP239" s="134"/>
      <c r="AQ239" s="160"/>
    </row>
    <row r="240" spans="1:43" ht="15" customHeight="1" x14ac:dyDescent="0.55000000000000004">
      <c r="A240" s="126"/>
      <c r="B240" s="126"/>
      <c r="C240" s="126"/>
      <c r="D240" s="126"/>
      <c r="E240" s="126"/>
      <c r="F240" s="136"/>
      <c r="G240" s="160"/>
      <c r="H240" s="133"/>
      <c r="I240" s="134"/>
      <c r="J240" s="160"/>
      <c r="K240" s="160"/>
      <c r="L240" s="160"/>
      <c r="M240" s="160" t="str">
        <f>'Planned and Progress BMPs'!_Units</f>
        <v/>
      </c>
      <c r="N240" s="160"/>
      <c r="O240" s="160"/>
      <c r="P240" s="160"/>
      <c r="Q240" s="159"/>
      <c r="R240" s="160"/>
      <c r="S240" s="160"/>
      <c r="T240" s="160"/>
      <c r="U240" s="160"/>
      <c r="V240" s="160"/>
      <c r="W240" s="160"/>
      <c r="X240" s="160"/>
      <c r="Y240" s="160"/>
      <c r="Z240" s="137" t="str">
        <f>IF(ISBLANK(T_Historical10[[#This Row],[BMP Status]]), "", "DoD")</f>
        <v/>
      </c>
      <c r="AA240" s="134"/>
      <c r="AB240" s="160"/>
      <c r="AC240" s="134"/>
      <c r="AD240" s="134"/>
      <c r="AE240" s="160"/>
      <c r="AF240" s="134"/>
      <c r="AG240" s="134"/>
      <c r="AH240" s="160"/>
      <c r="AI240" s="134"/>
      <c r="AJ240" s="134"/>
      <c r="AK240" s="160"/>
      <c r="AL240" s="134"/>
      <c r="AM240" s="134"/>
      <c r="AN240" s="160"/>
      <c r="AO240" s="134"/>
      <c r="AP240" s="134"/>
      <c r="AQ240" s="160"/>
    </row>
    <row r="241" spans="1:43" ht="15" customHeight="1" x14ac:dyDescent="0.55000000000000004">
      <c r="A241" s="126"/>
      <c r="B241" s="126"/>
      <c r="C241" s="126"/>
      <c r="D241" s="126"/>
      <c r="E241" s="126"/>
      <c r="F241" s="136"/>
      <c r="G241" s="160"/>
      <c r="H241" s="133"/>
      <c r="I241" s="134"/>
      <c r="J241" s="160"/>
      <c r="K241" s="160"/>
      <c r="L241" s="160"/>
      <c r="M241" s="160" t="str">
        <f>'Planned and Progress BMPs'!_Units</f>
        <v/>
      </c>
      <c r="N241" s="160"/>
      <c r="O241" s="160"/>
      <c r="P241" s="160"/>
      <c r="Q241" s="159"/>
      <c r="R241" s="160"/>
      <c r="S241" s="160"/>
      <c r="T241" s="160"/>
      <c r="U241" s="160"/>
      <c r="V241" s="160"/>
      <c r="W241" s="160"/>
      <c r="X241" s="160"/>
      <c r="Y241" s="160"/>
      <c r="Z241" s="137" t="str">
        <f>IF(ISBLANK(T_Historical10[[#This Row],[BMP Status]]), "", "DoD")</f>
        <v/>
      </c>
      <c r="AA241" s="134"/>
      <c r="AB241" s="160"/>
      <c r="AC241" s="134"/>
      <c r="AD241" s="134"/>
      <c r="AE241" s="160"/>
      <c r="AF241" s="134"/>
      <c r="AG241" s="134"/>
      <c r="AH241" s="160"/>
      <c r="AI241" s="134"/>
      <c r="AJ241" s="134"/>
      <c r="AK241" s="160"/>
      <c r="AL241" s="134"/>
      <c r="AM241" s="134"/>
      <c r="AN241" s="160"/>
      <c r="AO241" s="134"/>
      <c r="AP241" s="134"/>
      <c r="AQ241" s="160"/>
    </row>
    <row r="242" spans="1:43" ht="15" customHeight="1" x14ac:dyDescent="0.55000000000000004">
      <c r="A242" s="126"/>
      <c r="B242" s="126"/>
      <c r="C242" s="126"/>
      <c r="D242" s="126"/>
      <c r="E242" s="126"/>
      <c r="F242" s="136"/>
      <c r="G242" s="160"/>
      <c r="H242" s="133"/>
      <c r="I242" s="134"/>
      <c r="J242" s="160"/>
      <c r="K242" s="160"/>
      <c r="L242" s="160"/>
      <c r="M242" s="160" t="str">
        <f>'Planned and Progress BMPs'!_Units</f>
        <v/>
      </c>
      <c r="N242" s="160"/>
      <c r="O242" s="160"/>
      <c r="P242" s="160"/>
      <c r="Q242" s="159"/>
      <c r="R242" s="160"/>
      <c r="S242" s="160"/>
      <c r="T242" s="160"/>
      <c r="U242" s="160"/>
      <c r="V242" s="160"/>
      <c r="W242" s="160"/>
      <c r="X242" s="160"/>
      <c r="Y242" s="160"/>
      <c r="Z242" s="137" t="str">
        <f>IF(ISBLANK(T_Historical10[[#This Row],[BMP Status]]), "", "DoD")</f>
        <v/>
      </c>
      <c r="AA242" s="134"/>
      <c r="AB242" s="160"/>
      <c r="AC242" s="134"/>
      <c r="AD242" s="134"/>
      <c r="AE242" s="160"/>
      <c r="AF242" s="134"/>
      <c r="AG242" s="134"/>
      <c r="AH242" s="160"/>
      <c r="AI242" s="134"/>
      <c r="AJ242" s="134"/>
      <c r="AK242" s="160"/>
      <c r="AL242" s="134"/>
      <c r="AM242" s="134"/>
      <c r="AN242" s="160"/>
      <c r="AO242" s="134"/>
      <c r="AP242" s="134"/>
      <c r="AQ242" s="160"/>
    </row>
    <row r="243" spans="1:43" ht="15" customHeight="1" x14ac:dyDescent="0.55000000000000004">
      <c r="A243" s="126"/>
      <c r="B243" s="126"/>
      <c r="C243" s="126"/>
      <c r="D243" s="126"/>
      <c r="E243" s="126"/>
      <c r="F243" s="136"/>
      <c r="G243" s="160"/>
      <c r="H243" s="133"/>
      <c r="I243" s="134"/>
      <c r="J243" s="160"/>
      <c r="K243" s="160"/>
      <c r="L243" s="160"/>
      <c r="M243" s="160" t="str">
        <f>'Planned and Progress BMPs'!_Units</f>
        <v/>
      </c>
      <c r="N243" s="160"/>
      <c r="O243" s="160"/>
      <c r="P243" s="160"/>
      <c r="Q243" s="159"/>
      <c r="R243" s="160"/>
      <c r="S243" s="160"/>
      <c r="T243" s="160"/>
      <c r="U243" s="160"/>
      <c r="V243" s="160"/>
      <c r="W243" s="160"/>
      <c r="X243" s="160"/>
      <c r="Y243" s="160"/>
      <c r="Z243" s="137" t="str">
        <f>IF(ISBLANK(T_Historical10[[#This Row],[BMP Status]]), "", "DoD")</f>
        <v/>
      </c>
      <c r="AA243" s="134"/>
      <c r="AB243" s="160"/>
      <c r="AC243" s="134"/>
      <c r="AD243" s="134"/>
      <c r="AE243" s="160"/>
      <c r="AF243" s="134"/>
      <c r="AG243" s="134"/>
      <c r="AH243" s="160"/>
      <c r="AI243" s="134"/>
      <c r="AJ243" s="134"/>
      <c r="AK243" s="160"/>
      <c r="AL243" s="134"/>
      <c r="AM243" s="134"/>
      <c r="AN243" s="160"/>
      <c r="AO243" s="134"/>
      <c r="AP243" s="134"/>
      <c r="AQ243" s="160"/>
    </row>
    <row r="244" spans="1:43" ht="15" customHeight="1" x14ac:dyDescent="0.55000000000000004">
      <c r="A244" s="126"/>
      <c r="B244" s="126"/>
      <c r="C244" s="126"/>
      <c r="D244" s="126"/>
      <c r="E244" s="126"/>
      <c r="F244" s="136"/>
      <c r="G244" s="160"/>
      <c r="H244" s="133"/>
      <c r="I244" s="134"/>
      <c r="J244" s="160"/>
      <c r="K244" s="160"/>
      <c r="L244" s="160"/>
      <c r="M244" s="160" t="str">
        <f>'Planned and Progress BMPs'!_Units</f>
        <v/>
      </c>
      <c r="N244" s="160"/>
      <c r="O244" s="160"/>
      <c r="P244" s="160"/>
      <c r="Q244" s="159"/>
      <c r="R244" s="160"/>
      <c r="S244" s="160"/>
      <c r="T244" s="160"/>
      <c r="U244" s="160"/>
      <c r="V244" s="160"/>
      <c r="W244" s="160"/>
      <c r="X244" s="160"/>
      <c r="Y244" s="160"/>
      <c r="Z244" s="137" t="str">
        <f>IF(ISBLANK(T_Historical10[[#This Row],[BMP Status]]), "", "DoD")</f>
        <v/>
      </c>
      <c r="AA244" s="134"/>
      <c r="AB244" s="160"/>
      <c r="AC244" s="134"/>
      <c r="AD244" s="134"/>
      <c r="AE244" s="160"/>
      <c r="AF244" s="134"/>
      <c r="AG244" s="134"/>
      <c r="AH244" s="160"/>
      <c r="AI244" s="134"/>
      <c r="AJ244" s="134"/>
      <c r="AK244" s="160"/>
      <c r="AL244" s="134"/>
      <c r="AM244" s="134"/>
      <c r="AN244" s="160"/>
      <c r="AO244" s="134"/>
      <c r="AP244" s="134"/>
      <c r="AQ244" s="160"/>
    </row>
    <row r="245" spans="1:43" ht="15" customHeight="1" x14ac:dyDescent="0.55000000000000004">
      <c r="A245" s="126"/>
      <c r="B245" s="126"/>
      <c r="C245" s="126"/>
      <c r="D245" s="126"/>
      <c r="E245" s="126"/>
      <c r="F245" s="136"/>
      <c r="G245" s="160"/>
      <c r="H245" s="133"/>
      <c r="I245" s="134"/>
      <c r="J245" s="160"/>
      <c r="K245" s="160"/>
      <c r="L245" s="160"/>
      <c r="M245" s="160" t="str">
        <f>'Planned and Progress BMPs'!_Units</f>
        <v/>
      </c>
      <c r="N245" s="160"/>
      <c r="O245" s="160"/>
      <c r="P245" s="160"/>
      <c r="Q245" s="159"/>
      <c r="R245" s="160"/>
      <c r="S245" s="160"/>
      <c r="T245" s="160"/>
      <c r="U245" s="160"/>
      <c r="V245" s="160"/>
      <c r="W245" s="160"/>
      <c r="X245" s="160"/>
      <c r="Y245" s="160"/>
      <c r="Z245" s="137" t="str">
        <f>IF(ISBLANK(T_Historical10[[#This Row],[BMP Status]]), "", "DoD")</f>
        <v/>
      </c>
      <c r="AA245" s="134"/>
      <c r="AB245" s="160"/>
      <c r="AC245" s="134"/>
      <c r="AD245" s="134"/>
      <c r="AE245" s="160"/>
      <c r="AF245" s="134"/>
      <c r="AG245" s="134"/>
      <c r="AH245" s="160"/>
      <c r="AI245" s="134"/>
      <c r="AJ245" s="134"/>
      <c r="AK245" s="160"/>
      <c r="AL245" s="134"/>
      <c r="AM245" s="134"/>
      <c r="AN245" s="160"/>
      <c r="AO245" s="134"/>
      <c r="AP245" s="134"/>
      <c r="AQ245" s="160"/>
    </row>
    <row r="246" spans="1:43" ht="15" customHeight="1" x14ac:dyDescent="0.55000000000000004">
      <c r="A246" s="126"/>
      <c r="B246" s="126"/>
      <c r="C246" s="126"/>
      <c r="D246" s="126"/>
      <c r="E246" s="126"/>
      <c r="F246" s="136"/>
      <c r="G246" s="160"/>
      <c r="H246" s="133"/>
      <c r="I246" s="134"/>
      <c r="J246" s="160"/>
      <c r="K246" s="160"/>
      <c r="L246" s="160"/>
      <c r="M246" s="160" t="str">
        <f>'Planned and Progress BMPs'!_Units</f>
        <v/>
      </c>
      <c r="N246" s="160"/>
      <c r="O246" s="160"/>
      <c r="P246" s="160"/>
      <c r="Q246" s="159"/>
      <c r="R246" s="160"/>
      <c r="S246" s="160"/>
      <c r="T246" s="160"/>
      <c r="U246" s="160"/>
      <c r="V246" s="160"/>
      <c r="W246" s="160"/>
      <c r="X246" s="160"/>
      <c r="Y246" s="160"/>
      <c r="Z246" s="137" t="str">
        <f>IF(ISBLANK(T_Historical10[[#This Row],[BMP Status]]), "", "DoD")</f>
        <v/>
      </c>
      <c r="AA246" s="134"/>
      <c r="AB246" s="160"/>
      <c r="AC246" s="134"/>
      <c r="AD246" s="134"/>
      <c r="AE246" s="160"/>
      <c r="AF246" s="134"/>
      <c r="AG246" s="134"/>
      <c r="AH246" s="160"/>
      <c r="AI246" s="134"/>
      <c r="AJ246" s="134"/>
      <c r="AK246" s="160"/>
      <c r="AL246" s="134"/>
      <c r="AM246" s="134"/>
      <c r="AN246" s="160"/>
      <c r="AO246" s="134"/>
      <c r="AP246" s="134"/>
      <c r="AQ246" s="160"/>
    </row>
    <row r="247" spans="1:43" ht="15" customHeight="1" x14ac:dyDescent="0.55000000000000004">
      <c r="A247" s="126"/>
      <c r="B247" s="126"/>
      <c r="C247" s="126"/>
      <c r="D247" s="126"/>
      <c r="E247" s="126"/>
      <c r="F247" s="136"/>
      <c r="G247" s="160"/>
      <c r="H247" s="133"/>
      <c r="I247" s="134"/>
      <c r="J247" s="160"/>
      <c r="K247" s="160"/>
      <c r="L247" s="160"/>
      <c r="M247" s="160" t="str">
        <f>'Planned and Progress BMPs'!_Units</f>
        <v/>
      </c>
      <c r="N247" s="160"/>
      <c r="O247" s="160"/>
      <c r="P247" s="160"/>
      <c r="Q247" s="159"/>
      <c r="R247" s="160"/>
      <c r="S247" s="160"/>
      <c r="T247" s="160"/>
      <c r="U247" s="160"/>
      <c r="V247" s="160"/>
      <c r="W247" s="160"/>
      <c r="X247" s="160"/>
      <c r="Y247" s="160"/>
      <c r="Z247" s="137" t="str">
        <f>IF(ISBLANK(T_Historical10[[#This Row],[BMP Status]]), "", "DoD")</f>
        <v/>
      </c>
      <c r="AA247" s="134"/>
      <c r="AB247" s="160"/>
      <c r="AC247" s="134"/>
      <c r="AD247" s="134"/>
      <c r="AE247" s="160"/>
      <c r="AF247" s="134"/>
      <c r="AG247" s="134"/>
      <c r="AH247" s="160"/>
      <c r="AI247" s="134"/>
      <c r="AJ247" s="134"/>
      <c r="AK247" s="160"/>
      <c r="AL247" s="134"/>
      <c r="AM247" s="134"/>
      <c r="AN247" s="160"/>
      <c r="AO247" s="134"/>
      <c r="AP247" s="134"/>
      <c r="AQ247" s="160"/>
    </row>
    <row r="248" spans="1:43" ht="15" customHeight="1" x14ac:dyDescent="0.55000000000000004">
      <c r="A248" s="126"/>
      <c r="B248" s="126"/>
      <c r="C248" s="126"/>
      <c r="D248" s="126"/>
      <c r="E248" s="126"/>
      <c r="F248" s="136"/>
      <c r="G248" s="160"/>
      <c r="H248" s="133"/>
      <c r="I248" s="134"/>
      <c r="J248" s="160"/>
      <c r="K248" s="160"/>
      <c r="L248" s="160"/>
      <c r="M248" s="160" t="str">
        <f>'Planned and Progress BMPs'!_Units</f>
        <v/>
      </c>
      <c r="N248" s="160"/>
      <c r="O248" s="160"/>
      <c r="P248" s="160"/>
      <c r="Q248" s="159"/>
      <c r="R248" s="160"/>
      <c r="S248" s="160"/>
      <c r="T248" s="160"/>
      <c r="U248" s="160"/>
      <c r="V248" s="160"/>
      <c r="W248" s="160"/>
      <c r="X248" s="160"/>
      <c r="Y248" s="160"/>
      <c r="Z248" s="137" t="str">
        <f>IF(ISBLANK(T_Historical10[[#This Row],[BMP Status]]), "", "DoD")</f>
        <v/>
      </c>
      <c r="AA248" s="134"/>
      <c r="AB248" s="160"/>
      <c r="AC248" s="134"/>
      <c r="AD248" s="134"/>
      <c r="AE248" s="160"/>
      <c r="AF248" s="134"/>
      <c r="AG248" s="134"/>
      <c r="AH248" s="160"/>
      <c r="AI248" s="134"/>
      <c r="AJ248" s="134"/>
      <c r="AK248" s="160"/>
      <c r="AL248" s="134"/>
      <c r="AM248" s="134"/>
      <c r="AN248" s="160"/>
      <c r="AO248" s="134"/>
      <c r="AP248" s="134"/>
      <c r="AQ248" s="160"/>
    </row>
    <row r="249" spans="1:43" ht="15" customHeight="1" x14ac:dyDescent="0.55000000000000004">
      <c r="A249" s="126"/>
      <c r="B249" s="126"/>
      <c r="C249" s="126"/>
      <c r="D249" s="126"/>
      <c r="E249" s="126"/>
      <c r="F249" s="136"/>
      <c r="G249" s="160"/>
      <c r="H249" s="133"/>
      <c r="I249" s="134"/>
      <c r="J249" s="160"/>
      <c r="K249" s="160"/>
      <c r="L249" s="160"/>
      <c r="M249" s="160" t="str">
        <f>'Planned and Progress BMPs'!_Units</f>
        <v/>
      </c>
      <c r="N249" s="160"/>
      <c r="O249" s="160"/>
      <c r="P249" s="160"/>
      <c r="Q249" s="159"/>
      <c r="R249" s="160"/>
      <c r="S249" s="160"/>
      <c r="T249" s="160"/>
      <c r="U249" s="160"/>
      <c r="V249" s="160"/>
      <c r="W249" s="160"/>
      <c r="X249" s="160"/>
      <c r="Y249" s="160"/>
      <c r="Z249" s="137" t="str">
        <f>IF(ISBLANK(T_Historical10[[#This Row],[BMP Status]]), "", "DoD")</f>
        <v/>
      </c>
      <c r="AA249" s="134"/>
      <c r="AB249" s="160"/>
      <c r="AC249" s="134"/>
      <c r="AD249" s="134"/>
      <c r="AE249" s="160"/>
      <c r="AF249" s="134"/>
      <c r="AG249" s="134"/>
      <c r="AH249" s="160"/>
      <c r="AI249" s="134"/>
      <c r="AJ249" s="134"/>
      <c r="AK249" s="160"/>
      <c r="AL249" s="134"/>
      <c r="AM249" s="134"/>
      <c r="AN249" s="160"/>
      <c r="AO249" s="134"/>
      <c r="AP249" s="134"/>
      <c r="AQ249" s="160"/>
    </row>
    <row r="250" spans="1:43" ht="15" customHeight="1" x14ac:dyDescent="0.55000000000000004">
      <c r="A250" s="126"/>
      <c r="B250" s="126"/>
      <c r="C250" s="126"/>
      <c r="D250" s="126"/>
      <c r="E250" s="126"/>
      <c r="F250" s="136"/>
      <c r="G250" s="160"/>
      <c r="H250" s="133"/>
      <c r="I250" s="134"/>
      <c r="J250" s="160"/>
      <c r="K250" s="160"/>
      <c r="L250" s="160"/>
      <c r="M250" s="160" t="str">
        <f>'Planned and Progress BMPs'!_Units</f>
        <v/>
      </c>
      <c r="N250" s="160"/>
      <c r="O250" s="160"/>
      <c r="P250" s="160"/>
      <c r="Q250" s="159"/>
      <c r="R250" s="160"/>
      <c r="S250" s="160"/>
      <c r="T250" s="160"/>
      <c r="U250" s="160"/>
      <c r="V250" s="160"/>
      <c r="W250" s="160"/>
      <c r="X250" s="160"/>
      <c r="Y250" s="160"/>
      <c r="Z250" s="137" t="str">
        <f>IF(ISBLANK(T_Historical10[[#This Row],[BMP Status]]), "", "DoD")</f>
        <v/>
      </c>
      <c r="AA250" s="134"/>
      <c r="AB250" s="160"/>
      <c r="AC250" s="134"/>
      <c r="AD250" s="134"/>
      <c r="AE250" s="160"/>
      <c r="AF250" s="134"/>
      <c r="AG250" s="134"/>
      <c r="AH250" s="160"/>
      <c r="AI250" s="134"/>
      <c r="AJ250" s="134"/>
      <c r="AK250" s="160"/>
      <c r="AL250" s="134"/>
      <c r="AM250" s="134"/>
      <c r="AN250" s="160"/>
      <c r="AO250" s="134"/>
      <c r="AP250" s="134"/>
      <c r="AQ250" s="160"/>
    </row>
    <row r="251" spans="1:43" ht="15" customHeight="1" x14ac:dyDescent="0.55000000000000004">
      <c r="A251" s="126"/>
      <c r="B251" s="126"/>
      <c r="C251" s="126"/>
      <c r="D251" s="126"/>
      <c r="E251" s="126"/>
      <c r="F251" s="136"/>
      <c r="G251" s="160"/>
      <c r="H251" s="133"/>
      <c r="I251" s="134"/>
      <c r="J251" s="160"/>
      <c r="K251" s="160"/>
      <c r="L251" s="160"/>
      <c r="M251" s="160" t="str">
        <f>'Planned and Progress BMPs'!_Units</f>
        <v/>
      </c>
      <c r="N251" s="160"/>
      <c r="O251" s="160"/>
      <c r="P251" s="160"/>
      <c r="Q251" s="159"/>
      <c r="R251" s="160"/>
      <c r="S251" s="160"/>
      <c r="T251" s="160"/>
      <c r="U251" s="160"/>
      <c r="V251" s="160"/>
      <c r="W251" s="160"/>
      <c r="X251" s="160"/>
      <c r="Y251" s="160"/>
      <c r="Z251" s="137" t="str">
        <f>IF(ISBLANK(T_Historical10[[#This Row],[BMP Status]]), "", "DoD")</f>
        <v/>
      </c>
      <c r="AA251" s="134"/>
      <c r="AB251" s="160"/>
      <c r="AC251" s="134"/>
      <c r="AD251" s="134"/>
      <c r="AE251" s="160"/>
      <c r="AF251" s="134"/>
      <c r="AG251" s="134"/>
      <c r="AH251" s="160"/>
      <c r="AI251" s="134"/>
      <c r="AJ251" s="134"/>
      <c r="AK251" s="160"/>
      <c r="AL251" s="134"/>
      <c r="AM251" s="134"/>
      <c r="AN251" s="160"/>
      <c r="AO251" s="134"/>
      <c r="AP251" s="134"/>
      <c r="AQ251" s="160"/>
    </row>
    <row r="252" spans="1:43" ht="15" customHeight="1" x14ac:dyDescent="0.55000000000000004">
      <c r="A252" s="126"/>
      <c r="B252" s="126"/>
      <c r="C252" s="126"/>
      <c r="D252" s="126"/>
      <c r="E252" s="126"/>
      <c r="F252" s="136"/>
      <c r="G252" s="160"/>
      <c r="H252" s="133"/>
      <c r="I252" s="134"/>
      <c r="J252" s="160"/>
      <c r="K252" s="160"/>
      <c r="L252" s="160"/>
      <c r="M252" s="160" t="str">
        <f>'Planned and Progress BMPs'!_Units</f>
        <v/>
      </c>
      <c r="N252" s="160"/>
      <c r="O252" s="160"/>
      <c r="P252" s="160"/>
      <c r="Q252" s="159"/>
      <c r="R252" s="160"/>
      <c r="S252" s="160"/>
      <c r="T252" s="160"/>
      <c r="U252" s="160"/>
      <c r="V252" s="160"/>
      <c r="W252" s="160"/>
      <c r="X252" s="160"/>
      <c r="Y252" s="160"/>
      <c r="Z252" s="137" t="str">
        <f>IF(ISBLANK(T_Historical10[[#This Row],[BMP Status]]), "", "DoD")</f>
        <v/>
      </c>
      <c r="AA252" s="134"/>
      <c r="AB252" s="160"/>
      <c r="AC252" s="134"/>
      <c r="AD252" s="134"/>
      <c r="AE252" s="160"/>
      <c r="AF252" s="134"/>
      <c r="AG252" s="134"/>
      <c r="AH252" s="160"/>
      <c r="AI252" s="134"/>
      <c r="AJ252" s="134"/>
      <c r="AK252" s="160"/>
      <c r="AL252" s="134"/>
      <c r="AM252" s="134"/>
      <c r="AN252" s="160"/>
      <c r="AO252" s="134"/>
      <c r="AP252" s="134"/>
      <c r="AQ252" s="160"/>
    </row>
    <row r="253" spans="1:43" ht="15" customHeight="1" x14ac:dyDescent="0.55000000000000004">
      <c r="A253" s="126"/>
      <c r="B253" s="126"/>
      <c r="C253" s="126"/>
      <c r="D253" s="126"/>
      <c r="E253" s="126"/>
      <c r="F253" s="136"/>
      <c r="G253" s="160"/>
      <c r="H253" s="133"/>
      <c r="I253" s="134"/>
      <c r="J253" s="160"/>
      <c r="K253" s="160"/>
      <c r="L253" s="160"/>
      <c r="M253" s="160" t="str">
        <f>'Planned and Progress BMPs'!_Units</f>
        <v/>
      </c>
      <c r="N253" s="160"/>
      <c r="O253" s="160"/>
      <c r="P253" s="160"/>
      <c r="Q253" s="159"/>
      <c r="R253" s="160"/>
      <c r="S253" s="160"/>
      <c r="T253" s="160"/>
      <c r="U253" s="160"/>
      <c r="V253" s="160"/>
      <c r="W253" s="160"/>
      <c r="X253" s="160"/>
      <c r="Y253" s="160"/>
      <c r="Z253" s="137" t="str">
        <f>IF(ISBLANK(T_Historical10[[#This Row],[BMP Status]]), "", "DoD")</f>
        <v/>
      </c>
      <c r="AA253" s="134"/>
      <c r="AB253" s="160"/>
      <c r="AC253" s="134"/>
      <c r="AD253" s="134"/>
      <c r="AE253" s="160"/>
      <c r="AF253" s="134"/>
      <c r="AG253" s="134"/>
      <c r="AH253" s="160"/>
      <c r="AI253" s="134"/>
      <c r="AJ253" s="134"/>
      <c r="AK253" s="160"/>
      <c r="AL253" s="134"/>
      <c r="AM253" s="134"/>
      <c r="AN253" s="160"/>
      <c r="AO253" s="134"/>
      <c r="AP253" s="134"/>
      <c r="AQ253" s="160"/>
    </row>
    <row r="254" spans="1:43" ht="15" customHeight="1" x14ac:dyDescent="0.55000000000000004">
      <c r="A254" s="126"/>
      <c r="B254" s="126"/>
      <c r="C254" s="126"/>
      <c r="D254" s="126"/>
      <c r="E254" s="126"/>
      <c r="F254" s="136"/>
      <c r="G254" s="160"/>
      <c r="H254" s="133"/>
      <c r="I254" s="134"/>
      <c r="J254" s="160"/>
      <c r="K254" s="160"/>
      <c r="L254" s="160"/>
      <c r="M254" s="160" t="str">
        <f>'Planned and Progress BMPs'!_Units</f>
        <v/>
      </c>
      <c r="N254" s="160"/>
      <c r="O254" s="160"/>
      <c r="P254" s="160"/>
      <c r="Q254" s="159"/>
      <c r="R254" s="160"/>
      <c r="S254" s="160"/>
      <c r="T254" s="160"/>
      <c r="U254" s="160"/>
      <c r="V254" s="160"/>
      <c r="W254" s="160"/>
      <c r="X254" s="160"/>
      <c r="Y254" s="160"/>
      <c r="Z254" s="137" t="str">
        <f>IF(ISBLANK(T_Historical10[[#This Row],[BMP Status]]), "", "DoD")</f>
        <v/>
      </c>
      <c r="AA254" s="134"/>
      <c r="AB254" s="160"/>
      <c r="AC254" s="134"/>
      <c r="AD254" s="134"/>
      <c r="AE254" s="160"/>
      <c r="AF254" s="134"/>
      <c r="AG254" s="134"/>
      <c r="AH254" s="160"/>
      <c r="AI254" s="134"/>
      <c r="AJ254" s="134"/>
      <c r="AK254" s="160"/>
      <c r="AL254" s="134"/>
      <c r="AM254" s="134"/>
      <c r="AN254" s="160"/>
      <c r="AO254" s="134"/>
      <c r="AP254" s="134"/>
      <c r="AQ254" s="160"/>
    </row>
    <row r="255" spans="1:43" ht="15" customHeight="1" x14ac:dyDescent="0.55000000000000004">
      <c r="A255" s="126"/>
      <c r="B255" s="126"/>
      <c r="C255" s="126"/>
      <c r="D255" s="126"/>
      <c r="E255" s="126"/>
      <c r="F255" s="136"/>
      <c r="G255" s="160"/>
      <c r="H255" s="133"/>
      <c r="I255" s="134"/>
      <c r="J255" s="160"/>
      <c r="K255" s="160"/>
      <c r="L255" s="160"/>
      <c r="M255" s="160" t="str">
        <f>'Planned and Progress BMPs'!_Units</f>
        <v/>
      </c>
      <c r="N255" s="160"/>
      <c r="O255" s="160"/>
      <c r="P255" s="160"/>
      <c r="Q255" s="159"/>
      <c r="R255" s="160"/>
      <c r="S255" s="160"/>
      <c r="T255" s="160"/>
      <c r="U255" s="160"/>
      <c r="V255" s="160"/>
      <c r="W255" s="160"/>
      <c r="X255" s="160"/>
      <c r="Y255" s="160"/>
      <c r="Z255" s="137" t="str">
        <f>IF(ISBLANK(T_Historical10[[#This Row],[BMP Status]]), "", "DoD")</f>
        <v/>
      </c>
      <c r="AA255" s="134"/>
      <c r="AB255" s="160"/>
      <c r="AC255" s="134"/>
      <c r="AD255" s="134"/>
      <c r="AE255" s="160"/>
      <c r="AF255" s="134"/>
      <c r="AG255" s="134"/>
      <c r="AH255" s="160"/>
      <c r="AI255" s="134"/>
      <c r="AJ255" s="134"/>
      <c r="AK255" s="160"/>
      <c r="AL255" s="134"/>
      <c r="AM255" s="134"/>
      <c r="AN255" s="160"/>
      <c r="AO255" s="134"/>
      <c r="AP255" s="134"/>
      <c r="AQ255" s="160"/>
    </row>
    <row r="256" spans="1:43" ht="15" customHeight="1" x14ac:dyDescent="0.55000000000000004">
      <c r="A256" s="126"/>
      <c r="B256" s="126"/>
      <c r="C256" s="126"/>
      <c r="D256" s="126"/>
      <c r="E256" s="126"/>
      <c r="F256" s="136"/>
      <c r="G256" s="160"/>
      <c r="H256" s="133"/>
      <c r="I256" s="134"/>
      <c r="J256" s="160"/>
      <c r="K256" s="160"/>
      <c r="L256" s="160"/>
      <c r="M256" s="160" t="str">
        <f>'Planned and Progress BMPs'!_Units</f>
        <v/>
      </c>
      <c r="N256" s="160"/>
      <c r="O256" s="160"/>
      <c r="P256" s="160"/>
      <c r="Q256" s="159"/>
      <c r="R256" s="160"/>
      <c r="S256" s="160"/>
      <c r="T256" s="160"/>
      <c r="U256" s="160"/>
      <c r="V256" s="160"/>
      <c r="W256" s="160"/>
      <c r="X256" s="160"/>
      <c r="Y256" s="160"/>
      <c r="Z256" s="137" t="str">
        <f>IF(ISBLANK(T_Historical10[[#This Row],[BMP Status]]), "", "DoD")</f>
        <v/>
      </c>
      <c r="AA256" s="134"/>
      <c r="AB256" s="160"/>
      <c r="AC256" s="134"/>
      <c r="AD256" s="134"/>
      <c r="AE256" s="160"/>
      <c r="AF256" s="134"/>
      <c r="AG256" s="134"/>
      <c r="AH256" s="160"/>
      <c r="AI256" s="134"/>
      <c r="AJ256" s="134"/>
      <c r="AK256" s="160"/>
      <c r="AL256" s="134"/>
      <c r="AM256" s="134"/>
      <c r="AN256" s="160"/>
      <c r="AO256" s="134"/>
      <c r="AP256" s="134"/>
      <c r="AQ256" s="160"/>
    </row>
    <row r="257" spans="1:43" ht="15" customHeight="1" x14ac:dyDescent="0.55000000000000004">
      <c r="A257" s="126"/>
      <c r="B257" s="126"/>
      <c r="C257" s="126"/>
      <c r="D257" s="126"/>
      <c r="E257" s="126"/>
      <c r="F257" s="136"/>
      <c r="G257" s="160"/>
      <c r="H257" s="133"/>
      <c r="I257" s="134"/>
      <c r="J257" s="160"/>
      <c r="K257" s="160"/>
      <c r="L257" s="160"/>
      <c r="M257" s="160" t="str">
        <f>'Planned and Progress BMPs'!_Units</f>
        <v/>
      </c>
      <c r="N257" s="160"/>
      <c r="O257" s="160"/>
      <c r="P257" s="160"/>
      <c r="Q257" s="159"/>
      <c r="R257" s="160"/>
      <c r="S257" s="160"/>
      <c r="T257" s="160"/>
      <c r="U257" s="160"/>
      <c r="V257" s="160"/>
      <c r="W257" s="160"/>
      <c r="X257" s="160"/>
      <c r="Y257" s="160"/>
      <c r="Z257" s="137" t="str">
        <f>IF(ISBLANK(T_Historical10[[#This Row],[BMP Status]]), "", "DoD")</f>
        <v/>
      </c>
      <c r="AA257" s="134"/>
      <c r="AB257" s="160"/>
      <c r="AC257" s="134"/>
      <c r="AD257" s="134"/>
      <c r="AE257" s="160"/>
      <c r="AF257" s="134"/>
      <c r="AG257" s="134"/>
      <c r="AH257" s="160"/>
      <c r="AI257" s="134"/>
      <c r="AJ257" s="134"/>
      <c r="AK257" s="160"/>
      <c r="AL257" s="134"/>
      <c r="AM257" s="134"/>
      <c r="AN257" s="160"/>
      <c r="AO257" s="134"/>
      <c r="AP257" s="134"/>
      <c r="AQ257" s="160"/>
    </row>
    <row r="258" spans="1:43" ht="15" customHeight="1" x14ac:dyDescent="0.55000000000000004">
      <c r="A258" s="126"/>
      <c r="B258" s="126"/>
      <c r="C258" s="126"/>
      <c r="D258" s="126"/>
      <c r="E258" s="126"/>
      <c r="F258" s="136"/>
      <c r="G258" s="160"/>
      <c r="H258" s="133"/>
      <c r="I258" s="134"/>
      <c r="J258" s="160"/>
      <c r="K258" s="160"/>
      <c r="L258" s="160"/>
      <c r="M258" s="160" t="str">
        <f>'Planned and Progress BMPs'!_Units</f>
        <v/>
      </c>
      <c r="N258" s="160"/>
      <c r="O258" s="160"/>
      <c r="P258" s="160"/>
      <c r="Q258" s="159"/>
      <c r="R258" s="160"/>
      <c r="S258" s="160"/>
      <c r="T258" s="160"/>
      <c r="U258" s="160"/>
      <c r="V258" s="160"/>
      <c r="W258" s="160"/>
      <c r="X258" s="160"/>
      <c r="Y258" s="160"/>
      <c r="Z258" s="137" t="str">
        <f>IF(ISBLANK(T_Historical10[[#This Row],[BMP Status]]), "", "DoD")</f>
        <v/>
      </c>
      <c r="AA258" s="134"/>
      <c r="AB258" s="160"/>
      <c r="AC258" s="134"/>
      <c r="AD258" s="134"/>
      <c r="AE258" s="160"/>
      <c r="AF258" s="134"/>
      <c r="AG258" s="134"/>
      <c r="AH258" s="160"/>
      <c r="AI258" s="134"/>
      <c r="AJ258" s="134"/>
      <c r="AK258" s="160"/>
      <c r="AL258" s="134"/>
      <c r="AM258" s="134"/>
      <c r="AN258" s="160"/>
      <c r="AO258" s="134"/>
      <c r="AP258" s="134"/>
      <c r="AQ258" s="160"/>
    </row>
    <row r="259" spans="1:43" ht="15" customHeight="1" x14ac:dyDescent="0.55000000000000004">
      <c r="A259" s="126"/>
      <c r="B259" s="126"/>
      <c r="C259" s="126"/>
      <c r="D259" s="126"/>
      <c r="E259" s="126"/>
      <c r="F259" s="136"/>
      <c r="G259" s="160"/>
      <c r="H259" s="133"/>
      <c r="I259" s="134"/>
      <c r="J259" s="160"/>
      <c r="K259" s="160"/>
      <c r="L259" s="160"/>
      <c r="M259" s="160" t="str">
        <f>'Planned and Progress BMPs'!_Units</f>
        <v/>
      </c>
      <c r="N259" s="160"/>
      <c r="O259" s="160"/>
      <c r="P259" s="160"/>
      <c r="Q259" s="159"/>
      <c r="R259" s="160"/>
      <c r="S259" s="160"/>
      <c r="T259" s="160"/>
      <c r="U259" s="160"/>
      <c r="V259" s="160"/>
      <c r="W259" s="160"/>
      <c r="X259" s="160"/>
      <c r="Y259" s="160"/>
      <c r="Z259" s="137" t="str">
        <f>IF(ISBLANK(T_Historical10[[#This Row],[BMP Status]]), "", "DoD")</f>
        <v/>
      </c>
      <c r="AA259" s="134"/>
      <c r="AB259" s="160"/>
      <c r="AC259" s="134"/>
      <c r="AD259" s="134"/>
      <c r="AE259" s="160"/>
      <c r="AF259" s="134"/>
      <c r="AG259" s="134"/>
      <c r="AH259" s="160"/>
      <c r="AI259" s="134"/>
      <c r="AJ259" s="134"/>
      <c r="AK259" s="160"/>
      <c r="AL259" s="134"/>
      <c r="AM259" s="134"/>
      <c r="AN259" s="160"/>
      <c r="AO259" s="134"/>
      <c r="AP259" s="134"/>
      <c r="AQ259" s="160"/>
    </row>
    <row r="260" spans="1:43" ht="15" customHeight="1" x14ac:dyDescent="0.55000000000000004">
      <c r="A260" s="126"/>
      <c r="B260" s="126"/>
      <c r="C260" s="126"/>
      <c r="D260" s="126"/>
      <c r="E260" s="126"/>
      <c r="F260" s="136"/>
      <c r="G260" s="160"/>
      <c r="H260" s="133"/>
      <c r="I260" s="134"/>
      <c r="J260" s="160"/>
      <c r="K260" s="160"/>
      <c r="L260" s="160"/>
      <c r="M260" s="160" t="str">
        <f>'Planned and Progress BMPs'!_Units</f>
        <v/>
      </c>
      <c r="N260" s="160"/>
      <c r="O260" s="160"/>
      <c r="P260" s="160"/>
      <c r="Q260" s="159"/>
      <c r="R260" s="160"/>
      <c r="S260" s="160"/>
      <c r="T260" s="160"/>
      <c r="U260" s="160"/>
      <c r="V260" s="160"/>
      <c r="W260" s="160"/>
      <c r="X260" s="160"/>
      <c r="Y260" s="160"/>
      <c r="Z260" s="137" t="str">
        <f>IF(ISBLANK(T_Historical10[[#This Row],[BMP Status]]), "", "DoD")</f>
        <v/>
      </c>
      <c r="AA260" s="134"/>
      <c r="AB260" s="160"/>
      <c r="AC260" s="134"/>
      <c r="AD260" s="134"/>
      <c r="AE260" s="160"/>
      <c r="AF260" s="134"/>
      <c r="AG260" s="134"/>
      <c r="AH260" s="160"/>
      <c r="AI260" s="134"/>
      <c r="AJ260" s="134"/>
      <c r="AK260" s="160"/>
      <c r="AL260" s="134"/>
      <c r="AM260" s="134"/>
      <c r="AN260" s="160"/>
      <c r="AO260" s="134"/>
      <c r="AP260" s="134"/>
      <c r="AQ260" s="160"/>
    </row>
    <row r="261" spans="1:43" ht="15" customHeight="1" x14ac:dyDescent="0.55000000000000004">
      <c r="A261" s="126"/>
      <c r="B261" s="126"/>
      <c r="C261" s="126"/>
      <c r="D261" s="126"/>
      <c r="E261" s="126"/>
      <c r="F261" s="136"/>
      <c r="G261" s="160"/>
      <c r="H261" s="133"/>
      <c r="I261" s="134"/>
      <c r="J261" s="160"/>
      <c r="K261" s="160"/>
      <c r="L261" s="160"/>
      <c r="M261" s="160" t="str">
        <f>'Planned and Progress BMPs'!_Units</f>
        <v/>
      </c>
      <c r="N261" s="160"/>
      <c r="O261" s="160"/>
      <c r="P261" s="160"/>
      <c r="Q261" s="159"/>
      <c r="R261" s="160"/>
      <c r="S261" s="160"/>
      <c r="T261" s="160"/>
      <c r="U261" s="160"/>
      <c r="V261" s="160"/>
      <c r="W261" s="160"/>
      <c r="X261" s="160"/>
      <c r="Y261" s="160"/>
      <c r="Z261" s="137" t="str">
        <f>IF(ISBLANK(T_Historical10[[#This Row],[BMP Status]]), "", "DoD")</f>
        <v/>
      </c>
      <c r="AA261" s="134"/>
      <c r="AB261" s="160"/>
      <c r="AC261" s="134"/>
      <c r="AD261" s="134"/>
      <c r="AE261" s="160"/>
      <c r="AF261" s="134"/>
      <c r="AG261" s="134"/>
      <c r="AH261" s="160"/>
      <c r="AI261" s="134"/>
      <c r="AJ261" s="134"/>
      <c r="AK261" s="160"/>
      <c r="AL261" s="134"/>
      <c r="AM261" s="134"/>
      <c r="AN261" s="160"/>
      <c r="AO261" s="134"/>
      <c r="AP261" s="134"/>
      <c r="AQ261" s="160"/>
    </row>
    <row r="262" spans="1:43" ht="15" customHeight="1" x14ac:dyDescent="0.55000000000000004">
      <c r="A262" s="126"/>
      <c r="B262" s="126"/>
      <c r="C262" s="126"/>
      <c r="D262" s="126"/>
      <c r="E262" s="126"/>
      <c r="F262" s="136"/>
      <c r="G262" s="160"/>
      <c r="H262" s="133"/>
      <c r="I262" s="134"/>
      <c r="J262" s="160"/>
      <c r="K262" s="160"/>
      <c r="L262" s="160"/>
      <c r="M262" s="160" t="str">
        <f>'Planned and Progress BMPs'!_Units</f>
        <v/>
      </c>
      <c r="N262" s="160"/>
      <c r="O262" s="160"/>
      <c r="P262" s="160"/>
      <c r="Q262" s="159"/>
      <c r="R262" s="160"/>
      <c r="S262" s="160"/>
      <c r="T262" s="160"/>
      <c r="U262" s="160"/>
      <c r="V262" s="160"/>
      <c r="W262" s="160"/>
      <c r="X262" s="160"/>
      <c r="Y262" s="160"/>
      <c r="Z262" s="137" t="str">
        <f>IF(ISBLANK(T_Historical10[[#This Row],[BMP Status]]), "", "DoD")</f>
        <v/>
      </c>
      <c r="AA262" s="134"/>
      <c r="AB262" s="160"/>
      <c r="AC262" s="134"/>
      <c r="AD262" s="134"/>
      <c r="AE262" s="160"/>
      <c r="AF262" s="134"/>
      <c r="AG262" s="134"/>
      <c r="AH262" s="160"/>
      <c r="AI262" s="134"/>
      <c r="AJ262" s="134"/>
      <c r="AK262" s="160"/>
      <c r="AL262" s="134"/>
      <c r="AM262" s="134"/>
      <c r="AN262" s="160"/>
      <c r="AO262" s="134"/>
      <c r="AP262" s="134"/>
      <c r="AQ262" s="160"/>
    </row>
    <row r="263" spans="1:43" ht="15" customHeight="1" x14ac:dyDescent="0.55000000000000004">
      <c r="A263" s="126"/>
      <c r="B263" s="126"/>
      <c r="C263" s="126"/>
      <c r="D263" s="126"/>
      <c r="E263" s="126"/>
      <c r="F263" s="136"/>
      <c r="G263" s="160"/>
      <c r="H263" s="133"/>
      <c r="I263" s="134"/>
      <c r="J263" s="160"/>
      <c r="K263" s="160"/>
      <c r="L263" s="160"/>
      <c r="M263" s="160" t="str">
        <f>'Planned and Progress BMPs'!_Units</f>
        <v/>
      </c>
      <c r="N263" s="160"/>
      <c r="O263" s="160"/>
      <c r="P263" s="160"/>
      <c r="Q263" s="159"/>
      <c r="R263" s="160"/>
      <c r="S263" s="160"/>
      <c r="T263" s="160"/>
      <c r="U263" s="160"/>
      <c r="V263" s="160"/>
      <c r="W263" s="160"/>
      <c r="X263" s="160"/>
      <c r="Y263" s="160"/>
      <c r="Z263" s="137" t="str">
        <f>IF(ISBLANK(T_Historical10[[#This Row],[BMP Status]]), "", "DoD")</f>
        <v/>
      </c>
      <c r="AA263" s="134"/>
      <c r="AB263" s="160"/>
      <c r="AC263" s="134"/>
      <c r="AD263" s="134"/>
      <c r="AE263" s="160"/>
      <c r="AF263" s="134"/>
      <c r="AG263" s="134"/>
      <c r="AH263" s="160"/>
      <c r="AI263" s="134"/>
      <c r="AJ263" s="134"/>
      <c r="AK263" s="160"/>
      <c r="AL263" s="134"/>
      <c r="AM263" s="134"/>
      <c r="AN263" s="160"/>
      <c r="AO263" s="134"/>
      <c r="AP263" s="134"/>
      <c r="AQ263" s="160"/>
    </row>
    <row r="264" spans="1:43" ht="15" customHeight="1" x14ac:dyDescent="0.55000000000000004">
      <c r="A264" s="126"/>
      <c r="B264" s="126"/>
      <c r="C264" s="126"/>
      <c r="D264" s="126"/>
      <c r="E264" s="126"/>
      <c r="F264" s="136"/>
      <c r="G264" s="160"/>
      <c r="H264" s="133"/>
      <c r="I264" s="134"/>
      <c r="J264" s="160"/>
      <c r="K264" s="160"/>
      <c r="L264" s="160"/>
      <c r="M264" s="160" t="str">
        <f>'Planned and Progress BMPs'!_Units</f>
        <v/>
      </c>
      <c r="N264" s="160"/>
      <c r="O264" s="160"/>
      <c r="P264" s="160"/>
      <c r="Q264" s="159"/>
      <c r="R264" s="160"/>
      <c r="S264" s="160"/>
      <c r="T264" s="160"/>
      <c r="U264" s="160"/>
      <c r="V264" s="160"/>
      <c r="W264" s="160"/>
      <c r="X264" s="160"/>
      <c r="Y264" s="160"/>
      <c r="Z264" s="137" t="str">
        <f>IF(ISBLANK(T_Historical10[[#This Row],[BMP Status]]), "", "DoD")</f>
        <v/>
      </c>
      <c r="AA264" s="134"/>
      <c r="AB264" s="160"/>
      <c r="AC264" s="134"/>
      <c r="AD264" s="134"/>
      <c r="AE264" s="160"/>
      <c r="AF264" s="134"/>
      <c r="AG264" s="134"/>
      <c r="AH264" s="160"/>
      <c r="AI264" s="134"/>
      <c r="AJ264" s="134"/>
      <c r="AK264" s="160"/>
      <c r="AL264" s="134"/>
      <c r="AM264" s="134"/>
      <c r="AN264" s="160"/>
      <c r="AO264" s="134"/>
      <c r="AP264" s="134"/>
      <c r="AQ264" s="160"/>
    </row>
    <row r="265" spans="1:43" ht="15" customHeight="1" x14ac:dyDescent="0.55000000000000004">
      <c r="A265" s="126"/>
      <c r="B265" s="126"/>
      <c r="C265" s="126"/>
      <c r="D265" s="126"/>
      <c r="E265" s="126"/>
      <c r="F265" s="136"/>
      <c r="G265" s="160"/>
      <c r="H265" s="133"/>
      <c r="I265" s="134"/>
      <c r="J265" s="160"/>
      <c r="K265" s="160"/>
      <c r="L265" s="160"/>
      <c r="M265" s="160" t="str">
        <f>'Planned and Progress BMPs'!_Units</f>
        <v/>
      </c>
      <c r="N265" s="160"/>
      <c r="O265" s="160"/>
      <c r="P265" s="160"/>
      <c r="Q265" s="159"/>
      <c r="R265" s="160"/>
      <c r="S265" s="160"/>
      <c r="T265" s="160"/>
      <c r="U265" s="160"/>
      <c r="V265" s="160"/>
      <c r="W265" s="160"/>
      <c r="X265" s="160"/>
      <c r="Y265" s="160"/>
      <c r="Z265" s="137" t="str">
        <f>IF(ISBLANK(T_Historical10[[#This Row],[BMP Status]]), "", "DoD")</f>
        <v/>
      </c>
      <c r="AA265" s="134"/>
      <c r="AB265" s="160"/>
      <c r="AC265" s="134"/>
      <c r="AD265" s="134"/>
      <c r="AE265" s="160"/>
      <c r="AF265" s="134"/>
      <c r="AG265" s="134"/>
      <c r="AH265" s="160"/>
      <c r="AI265" s="134"/>
      <c r="AJ265" s="134"/>
      <c r="AK265" s="160"/>
      <c r="AL265" s="134"/>
      <c r="AM265" s="134"/>
      <c r="AN265" s="160"/>
      <c r="AO265" s="134"/>
      <c r="AP265" s="134"/>
      <c r="AQ265" s="160"/>
    </row>
    <row r="266" spans="1:43" ht="15" customHeight="1" x14ac:dyDescent="0.55000000000000004">
      <c r="A266" s="126"/>
      <c r="B266" s="126"/>
      <c r="C266" s="126"/>
      <c r="D266" s="126"/>
      <c r="E266" s="126"/>
      <c r="F266" s="136"/>
      <c r="G266" s="160"/>
      <c r="H266" s="133"/>
      <c r="I266" s="134"/>
      <c r="J266" s="160"/>
      <c r="K266" s="160"/>
      <c r="L266" s="160"/>
      <c r="M266" s="160" t="str">
        <f>'Planned and Progress BMPs'!_Units</f>
        <v/>
      </c>
      <c r="N266" s="160"/>
      <c r="O266" s="160"/>
      <c r="P266" s="160"/>
      <c r="Q266" s="159"/>
      <c r="R266" s="160"/>
      <c r="S266" s="160"/>
      <c r="T266" s="160"/>
      <c r="U266" s="160"/>
      <c r="V266" s="160"/>
      <c r="W266" s="160"/>
      <c r="X266" s="160"/>
      <c r="Y266" s="160"/>
      <c r="Z266" s="137" t="str">
        <f>IF(ISBLANK(T_Historical10[[#This Row],[BMP Status]]), "", "DoD")</f>
        <v/>
      </c>
      <c r="AA266" s="134"/>
      <c r="AB266" s="160"/>
      <c r="AC266" s="134"/>
      <c r="AD266" s="134"/>
      <c r="AE266" s="160"/>
      <c r="AF266" s="134"/>
      <c r="AG266" s="134"/>
      <c r="AH266" s="160"/>
      <c r="AI266" s="134"/>
      <c r="AJ266" s="134"/>
      <c r="AK266" s="160"/>
      <c r="AL266" s="134"/>
      <c r="AM266" s="134"/>
      <c r="AN266" s="160"/>
      <c r="AO266" s="134"/>
      <c r="AP266" s="134"/>
      <c r="AQ266" s="160"/>
    </row>
    <row r="267" spans="1:43" ht="15" customHeight="1" x14ac:dyDescent="0.55000000000000004">
      <c r="A267" s="126"/>
      <c r="B267" s="126"/>
      <c r="C267" s="126"/>
      <c r="D267" s="126"/>
      <c r="E267" s="126"/>
      <c r="F267" s="136"/>
      <c r="G267" s="160"/>
      <c r="H267" s="133"/>
      <c r="I267" s="134"/>
      <c r="J267" s="160"/>
      <c r="K267" s="160"/>
      <c r="L267" s="160"/>
      <c r="M267" s="160" t="str">
        <f>'Planned and Progress BMPs'!_Units</f>
        <v/>
      </c>
      <c r="N267" s="160"/>
      <c r="O267" s="160"/>
      <c r="P267" s="160"/>
      <c r="Q267" s="159"/>
      <c r="R267" s="160"/>
      <c r="S267" s="160"/>
      <c r="T267" s="160"/>
      <c r="U267" s="160"/>
      <c r="V267" s="160"/>
      <c r="W267" s="160"/>
      <c r="X267" s="160"/>
      <c r="Y267" s="160"/>
      <c r="Z267" s="137" t="str">
        <f>IF(ISBLANK(T_Historical10[[#This Row],[BMP Status]]), "", "DoD")</f>
        <v/>
      </c>
      <c r="AA267" s="134"/>
      <c r="AB267" s="160"/>
      <c r="AC267" s="134"/>
      <c r="AD267" s="134"/>
      <c r="AE267" s="160"/>
      <c r="AF267" s="134"/>
      <c r="AG267" s="134"/>
      <c r="AH267" s="160"/>
      <c r="AI267" s="134"/>
      <c r="AJ267" s="134"/>
      <c r="AK267" s="160"/>
      <c r="AL267" s="134"/>
      <c r="AM267" s="134"/>
      <c r="AN267" s="160"/>
      <c r="AO267" s="134"/>
      <c r="AP267" s="134"/>
      <c r="AQ267" s="160"/>
    </row>
    <row r="268" spans="1:43" ht="15" customHeight="1" x14ac:dyDescent="0.55000000000000004">
      <c r="A268" s="126"/>
      <c r="B268" s="126"/>
      <c r="C268" s="126"/>
      <c r="D268" s="126"/>
      <c r="E268" s="126"/>
      <c r="F268" s="136"/>
      <c r="G268" s="160"/>
      <c r="H268" s="133"/>
      <c r="I268" s="134"/>
      <c r="J268" s="160"/>
      <c r="K268" s="160"/>
      <c r="L268" s="160"/>
      <c r="M268" s="160" t="str">
        <f>'Planned and Progress BMPs'!_Units</f>
        <v/>
      </c>
      <c r="N268" s="160"/>
      <c r="O268" s="160"/>
      <c r="P268" s="160"/>
      <c r="Q268" s="159"/>
      <c r="R268" s="160"/>
      <c r="S268" s="160"/>
      <c r="T268" s="160"/>
      <c r="U268" s="160"/>
      <c r="V268" s="160"/>
      <c r="W268" s="160"/>
      <c r="X268" s="160"/>
      <c r="Y268" s="160"/>
      <c r="Z268" s="137" t="str">
        <f>IF(ISBLANK(T_Historical10[[#This Row],[BMP Status]]), "", "DoD")</f>
        <v/>
      </c>
      <c r="AA268" s="134"/>
      <c r="AB268" s="160"/>
      <c r="AC268" s="134"/>
      <c r="AD268" s="134"/>
      <c r="AE268" s="160"/>
      <c r="AF268" s="134"/>
      <c r="AG268" s="134"/>
      <c r="AH268" s="160"/>
      <c r="AI268" s="134"/>
      <c r="AJ268" s="134"/>
      <c r="AK268" s="160"/>
      <c r="AL268" s="134"/>
      <c r="AM268" s="134"/>
      <c r="AN268" s="160"/>
      <c r="AO268" s="134"/>
      <c r="AP268" s="134"/>
      <c r="AQ268" s="160"/>
    </row>
    <row r="269" spans="1:43" ht="15" customHeight="1" x14ac:dyDescent="0.55000000000000004">
      <c r="A269" s="126"/>
      <c r="B269" s="126"/>
      <c r="C269" s="126"/>
      <c r="D269" s="126"/>
      <c r="E269" s="126"/>
      <c r="F269" s="136"/>
      <c r="G269" s="160"/>
      <c r="H269" s="133"/>
      <c r="I269" s="134"/>
      <c r="J269" s="160"/>
      <c r="K269" s="160"/>
      <c r="L269" s="160"/>
      <c r="M269" s="160" t="str">
        <f>'Planned and Progress BMPs'!_Units</f>
        <v/>
      </c>
      <c r="N269" s="160"/>
      <c r="O269" s="160"/>
      <c r="P269" s="160"/>
      <c r="Q269" s="159"/>
      <c r="R269" s="160"/>
      <c r="S269" s="160"/>
      <c r="T269" s="160"/>
      <c r="U269" s="160"/>
      <c r="V269" s="160"/>
      <c r="W269" s="160"/>
      <c r="X269" s="160"/>
      <c r="Y269" s="160"/>
      <c r="Z269" s="137" t="str">
        <f>IF(ISBLANK(T_Historical10[[#This Row],[BMP Status]]), "", "DoD")</f>
        <v/>
      </c>
      <c r="AA269" s="134"/>
      <c r="AB269" s="160"/>
      <c r="AC269" s="134"/>
      <c r="AD269" s="134"/>
      <c r="AE269" s="160"/>
      <c r="AF269" s="134"/>
      <c r="AG269" s="134"/>
      <c r="AH269" s="160"/>
      <c r="AI269" s="134"/>
      <c r="AJ269" s="134"/>
      <c r="AK269" s="160"/>
      <c r="AL269" s="134"/>
      <c r="AM269" s="134"/>
      <c r="AN269" s="160"/>
      <c r="AO269" s="134"/>
      <c r="AP269" s="134"/>
      <c r="AQ269" s="160"/>
    </row>
    <row r="270" spans="1:43" ht="15" customHeight="1" x14ac:dyDescent="0.55000000000000004">
      <c r="A270" s="126"/>
      <c r="B270" s="126"/>
      <c r="C270" s="126"/>
      <c r="D270" s="126"/>
      <c r="E270" s="126"/>
      <c r="F270" s="136"/>
      <c r="G270" s="160"/>
      <c r="H270" s="133"/>
      <c r="I270" s="134"/>
      <c r="J270" s="160"/>
      <c r="K270" s="160"/>
      <c r="L270" s="160"/>
      <c r="M270" s="160" t="str">
        <f>'Planned and Progress BMPs'!_Units</f>
        <v/>
      </c>
      <c r="N270" s="160"/>
      <c r="O270" s="160"/>
      <c r="P270" s="160"/>
      <c r="Q270" s="159"/>
      <c r="R270" s="160"/>
      <c r="S270" s="160"/>
      <c r="T270" s="160"/>
      <c r="U270" s="160"/>
      <c r="V270" s="160"/>
      <c r="W270" s="160"/>
      <c r="X270" s="160"/>
      <c r="Y270" s="160"/>
      <c r="Z270" s="137" t="str">
        <f>IF(ISBLANK(T_Historical10[[#This Row],[BMP Status]]), "", "DoD")</f>
        <v/>
      </c>
      <c r="AA270" s="134"/>
      <c r="AB270" s="160"/>
      <c r="AC270" s="134"/>
      <c r="AD270" s="134"/>
      <c r="AE270" s="160"/>
      <c r="AF270" s="134"/>
      <c r="AG270" s="134"/>
      <c r="AH270" s="160"/>
      <c r="AI270" s="134"/>
      <c r="AJ270" s="134"/>
      <c r="AK270" s="160"/>
      <c r="AL270" s="134"/>
      <c r="AM270" s="134"/>
      <c r="AN270" s="160"/>
      <c r="AO270" s="134"/>
      <c r="AP270" s="134"/>
      <c r="AQ270" s="160"/>
    </row>
    <row r="271" spans="1:43" ht="15" customHeight="1" x14ac:dyDescent="0.55000000000000004">
      <c r="A271" s="126"/>
      <c r="B271" s="126"/>
      <c r="C271" s="126"/>
      <c r="D271" s="126"/>
      <c r="E271" s="126"/>
      <c r="F271" s="136"/>
      <c r="G271" s="160"/>
      <c r="H271" s="133"/>
      <c r="I271" s="134"/>
      <c r="J271" s="160"/>
      <c r="K271" s="160"/>
      <c r="L271" s="160"/>
      <c r="M271" s="160" t="str">
        <f>'Planned and Progress BMPs'!_Units</f>
        <v/>
      </c>
      <c r="N271" s="160"/>
      <c r="O271" s="160"/>
      <c r="P271" s="160"/>
      <c r="Q271" s="159"/>
      <c r="R271" s="160"/>
      <c r="S271" s="160"/>
      <c r="T271" s="160"/>
      <c r="U271" s="160"/>
      <c r="V271" s="160"/>
      <c r="W271" s="160"/>
      <c r="X271" s="160"/>
      <c r="Y271" s="160"/>
      <c r="Z271" s="137" t="str">
        <f>IF(ISBLANK(T_Historical10[[#This Row],[BMP Status]]), "", "DoD")</f>
        <v/>
      </c>
      <c r="AA271" s="134"/>
      <c r="AB271" s="160"/>
      <c r="AC271" s="134"/>
      <c r="AD271" s="134"/>
      <c r="AE271" s="160"/>
      <c r="AF271" s="134"/>
      <c r="AG271" s="134"/>
      <c r="AH271" s="160"/>
      <c r="AI271" s="134"/>
      <c r="AJ271" s="134"/>
      <c r="AK271" s="160"/>
      <c r="AL271" s="134"/>
      <c r="AM271" s="134"/>
      <c r="AN271" s="160"/>
      <c r="AO271" s="134"/>
      <c r="AP271" s="134"/>
      <c r="AQ271" s="160"/>
    </row>
    <row r="272" spans="1:43" ht="15" customHeight="1" x14ac:dyDescent="0.55000000000000004">
      <c r="A272" s="126"/>
      <c r="B272" s="126"/>
      <c r="C272" s="126"/>
      <c r="D272" s="126"/>
      <c r="E272" s="126"/>
      <c r="F272" s="136"/>
      <c r="G272" s="160"/>
      <c r="H272" s="133"/>
      <c r="I272" s="134"/>
      <c r="J272" s="160"/>
      <c r="K272" s="160"/>
      <c r="L272" s="160"/>
      <c r="M272" s="160" t="str">
        <f>'Planned and Progress BMPs'!_Units</f>
        <v/>
      </c>
      <c r="N272" s="160"/>
      <c r="O272" s="160"/>
      <c r="P272" s="160"/>
      <c r="Q272" s="159"/>
      <c r="R272" s="160"/>
      <c r="S272" s="160"/>
      <c r="T272" s="160"/>
      <c r="U272" s="160"/>
      <c r="V272" s="160"/>
      <c r="W272" s="160"/>
      <c r="X272" s="160"/>
      <c r="Y272" s="160"/>
      <c r="Z272" s="137" t="str">
        <f>IF(ISBLANK(T_Historical10[[#This Row],[BMP Status]]), "", "DoD")</f>
        <v/>
      </c>
      <c r="AA272" s="134"/>
      <c r="AB272" s="160"/>
      <c r="AC272" s="134"/>
      <c r="AD272" s="134"/>
      <c r="AE272" s="160"/>
      <c r="AF272" s="134"/>
      <c r="AG272" s="134"/>
      <c r="AH272" s="160"/>
      <c r="AI272" s="134"/>
      <c r="AJ272" s="134"/>
      <c r="AK272" s="160"/>
      <c r="AL272" s="134"/>
      <c r="AM272" s="134"/>
      <c r="AN272" s="160"/>
      <c r="AO272" s="134"/>
      <c r="AP272" s="134"/>
      <c r="AQ272" s="160"/>
    </row>
    <row r="273" spans="1:43" ht="15" customHeight="1" x14ac:dyDescent="0.55000000000000004">
      <c r="A273" s="126"/>
      <c r="B273" s="126"/>
      <c r="C273" s="126"/>
      <c r="D273" s="126"/>
      <c r="E273" s="126"/>
      <c r="F273" s="136"/>
      <c r="G273" s="160"/>
      <c r="H273" s="133"/>
      <c r="I273" s="134"/>
      <c r="J273" s="160"/>
      <c r="K273" s="160"/>
      <c r="L273" s="160"/>
      <c r="M273" s="160" t="str">
        <f>'Planned and Progress BMPs'!_Units</f>
        <v/>
      </c>
      <c r="N273" s="160"/>
      <c r="O273" s="160"/>
      <c r="P273" s="160"/>
      <c r="Q273" s="159"/>
      <c r="R273" s="160"/>
      <c r="S273" s="160"/>
      <c r="T273" s="160"/>
      <c r="U273" s="160"/>
      <c r="V273" s="160"/>
      <c r="W273" s="160"/>
      <c r="X273" s="160"/>
      <c r="Y273" s="160"/>
      <c r="Z273" s="137" t="str">
        <f>IF(ISBLANK(T_Historical10[[#This Row],[BMP Status]]), "", "DoD")</f>
        <v/>
      </c>
      <c r="AA273" s="134"/>
      <c r="AB273" s="160"/>
      <c r="AC273" s="134"/>
      <c r="AD273" s="134"/>
      <c r="AE273" s="160"/>
      <c r="AF273" s="134"/>
      <c r="AG273" s="134"/>
      <c r="AH273" s="160"/>
      <c r="AI273" s="134"/>
      <c r="AJ273" s="134"/>
      <c r="AK273" s="160"/>
      <c r="AL273" s="134"/>
      <c r="AM273" s="134"/>
      <c r="AN273" s="160"/>
      <c r="AO273" s="134"/>
      <c r="AP273" s="134"/>
      <c r="AQ273" s="160"/>
    </row>
    <row r="274" spans="1:43" ht="15" customHeight="1" x14ac:dyDescent="0.55000000000000004">
      <c r="A274" s="126"/>
      <c r="B274" s="126"/>
      <c r="C274" s="126"/>
      <c r="D274" s="126"/>
      <c r="E274" s="126"/>
      <c r="F274" s="136"/>
      <c r="G274" s="160"/>
      <c r="H274" s="133"/>
      <c r="I274" s="134"/>
      <c r="J274" s="160"/>
      <c r="K274" s="160"/>
      <c r="L274" s="160"/>
      <c r="M274" s="160" t="str">
        <f>'Planned and Progress BMPs'!_Units</f>
        <v/>
      </c>
      <c r="N274" s="160"/>
      <c r="O274" s="160"/>
      <c r="P274" s="160"/>
      <c r="Q274" s="159"/>
      <c r="R274" s="160"/>
      <c r="S274" s="160"/>
      <c r="T274" s="160"/>
      <c r="U274" s="160"/>
      <c r="V274" s="160"/>
      <c r="W274" s="160"/>
      <c r="X274" s="160"/>
      <c r="Y274" s="160"/>
      <c r="Z274" s="137" t="str">
        <f>IF(ISBLANK(T_Historical10[[#This Row],[BMP Status]]), "", "DoD")</f>
        <v/>
      </c>
      <c r="AA274" s="134"/>
      <c r="AB274" s="160"/>
      <c r="AC274" s="134"/>
      <c r="AD274" s="134"/>
      <c r="AE274" s="160"/>
      <c r="AF274" s="134"/>
      <c r="AG274" s="134"/>
      <c r="AH274" s="160"/>
      <c r="AI274" s="134"/>
      <c r="AJ274" s="134"/>
      <c r="AK274" s="160"/>
      <c r="AL274" s="134"/>
      <c r="AM274" s="134"/>
      <c r="AN274" s="160"/>
      <c r="AO274" s="134"/>
      <c r="AP274" s="134"/>
      <c r="AQ274" s="160"/>
    </row>
    <row r="275" spans="1:43" ht="15" customHeight="1" x14ac:dyDescent="0.55000000000000004">
      <c r="A275" s="126"/>
      <c r="B275" s="126"/>
      <c r="C275" s="126"/>
      <c r="D275" s="126"/>
      <c r="E275" s="126"/>
      <c r="F275" s="136"/>
      <c r="G275" s="160"/>
      <c r="H275" s="133"/>
      <c r="I275" s="134"/>
      <c r="J275" s="160"/>
      <c r="K275" s="160"/>
      <c r="L275" s="160"/>
      <c r="M275" s="160" t="str">
        <f>'Planned and Progress BMPs'!_Units</f>
        <v/>
      </c>
      <c r="N275" s="160"/>
      <c r="O275" s="160"/>
      <c r="P275" s="160"/>
      <c r="Q275" s="159"/>
      <c r="R275" s="160"/>
      <c r="S275" s="160"/>
      <c r="T275" s="160"/>
      <c r="U275" s="160"/>
      <c r="V275" s="160"/>
      <c r="W275" s="160"/>
      <c r="X275" s="160"/>
      <c r="Y275" s="160"/>
      <c r="Z275" s="137" t="str">
        <f>IF(ISBLANK(T_Historical10[[#This Row],[BMP Status]]), "", "DoD")</f>
        <v/>
      </c>
      <c r="AA275" s="134"/>
      <c r="AB275" s="160"/>
      <c r="AC275" s="134"/>
      <c r="AD275" s="134"/>
      <c r="AE275" s="160"/>
      <c r="AF275" s="134"/>
      <c r="AG275" s="134"/>
      <c r="AH275" s="160"/>
      <c r="AI275" s="134"/>
      <c r="AJ275" s="134"/>
      <c r="AK275" s="160"/>
      <c r="AL275" s="134"/>
      <c r="AM275" s="134"/>
      <c r="AN275" s="160"/>
      <c r="AO275" s="134"/>
      <c r="AP275" s="134"/>
      <c r="AQ275" s="160"/>
    </row>
    <row r="276" spans="1:43" ht="15" customHeight="1" x14ac:dyDescent="0.55000000000000004">
      <c r="A276" s="126"/>
      <c r="B276" s="126"/>
      <c r="C276" s="126"/>
      <c r="D276" s="126"/>
      <c r="E276" s="126"/>
      <c r="F276" s="136"/>
      <c r="G276" s="160"/>
      <c r="H276" s="133"/>
      <c r="I276" s="134"/>
      <c r="J276" s="160"/>
      <c r="K276" s="160"/>
      <c r="L276" s="160"/>
      <c r="M276" s="160" t="str">
        <f>'Planned and Progress BMPs'!_Units</f>
        <v/>
      </c>
      <c r="N276" s="160"/>
      <c r="O276" s="160"/>
      <c r="P276" s="160"/>
      <c r="Q276" s="159"/>
      <c r="R276" s="160"/>
      <c r="S276" s="160"/>
      <c r="T276" s="160"/>
      <c r="U276" s="160"/>
      <c r="V276" s="160"/>
      <c r="W276" s="160"/>
      <c r="X276" s="160"/>
      <c r="Y276" s="160"/>
      <c r="Z276" s="137" t="str">
        <f>IF(ISBLANK(T_Historical10[[#This Row],[BMP Status]]), "", "DoD")</f>
        <v/>
      </c>
      <c r="AA276" s="134"/>
      <c r="AB276" s="160"/>
      <c r="AC276" s="134"/>
      <c r="AD276" s="134"/>
      <c r="AE276" s="160"/>
      <c r="AF276" s="134"/>
      <c r="AG276" s="134"/>
      <c r="AH276" s="160"/>
      <c r="AI276" s="134"/>
      <c r="AJ276" s="134"/>
      <c r="AK276" s="160"/>
      <c r="AL276" s="134"/>
      <c r="AM276" s="134"/>
      <c r="AN276" s="160"/>
      <c r="AO276" s="134"/>
      <c r="AP276" s="134"/>
      <c r="AQ276" s="160"/>
    </row>
    <row r="277" spans="1:43" ht="15" customHeight="1" x14ac:dyDescent="0.55000000000000004">
      <c r="A277" s="126"/>
      <c r="B277" s="126"/>
      <c r="C277" s="126"/>
      <c r="D277" s="126"/>
      <c r="E277" s="126"/>
      <c r="F277" s="136"/>
      <c r="G277" s="160"/>
      <c r="H277" s="133"/>
      <c r="I277" s="134"/>
      <c r="J277" s="160"/>
      <c r="K277" s="160"/>
      <c r="L277" s="160"/>
      <c r="M277" s="160" t="str">
        <f>'Planned and Progress BMPs'!_Units</f>
        <v/>
      </c>
      <c r="N277" s="160"/>
      <c r="O277" s="160"/>
      <c r="P277" s="160"/>
      <c r="Q277" s="159"/>
      <c r="R277" s="160"/>
      <c r="S277" s="160"/>
      <c r="T277" s="160"/>
      <c r="U277" s="160"/>
      <c r="V277" s="160"/>
      <c r="W277" s="160"/>
      <c r="X277" s="160"/>
      <c r="Y277" s="160"/>
      <c r="Z277" s="137" t="str">
        <f>IF(ISBLANK(T_Historical10[[#This Row],[BMP Status]]), "", "DoD")</f>
        <v/>
      </c>
      <c r="AA277" s="134"/>
      <c r="AB277" s="160"/>
      <c r="AC277" s="134"/>
      <c r="AD277" s="134"/>
      <c r="AE277" s="160"/>
      <c r="AF277" s="134"/>
      <c r="AG277" s="134"/>
      <c r="AH277" s="160"/>
      <c r="AI277" s="134"/>
      <c r="AJ277" s="134"/>
      <c r="AK277" s="160"/>
      <c r="AL277" s="134"/>
      <c r="AM277" s="134"/>
      <c r="AN277" s="160"/>
      <c r="AO277" s="134"/>
      <c r="AP277" s="134"/>
      <c r="AQ277" s="160"/>
    </row>
    <row r="278" spans="1:43" ht="15" customHeight="1" x14ac:dyDescent="0.55000000000000004">
      <c r="A278" s="126"/>
      <c r="B278" s="126"/>
      <c r="C278" s="126"/>
      <c r="D278" s="126"/>
      <c r="E278" s="126"/>
      <c r="F278" s="136"/>
      <c r="G278" s="160"/>
      <c r="H278" s="133"/>
      <c r="I278" s="134"/>
      <c r="J278" s="160"/>
      <c r="K278" s="160"/>
      <c r="L278" s="160"/>
      <c r="M278" s="160" t="str">
        <f>'Planned and Progress BMPs'!_Units</f>
        <v/>
      </c>
      <c r="N278" s="160"/>
      <c r="O278" s="160"/>
      <c r="P278" s="160"/>
      <c r="Q278" s="159"/>
      <c r="R278" s="160"/>
      <c r="S278" s="160"/>
      <c r="T278" s="160"/>
      <c r="U278" s="160"/>
      <c r="V278" s="160"/>
      <c r="W278" s="160"/>
      <c r="X278" s="160"/>
      <c r="Y278" s="160"/>
      <c r="Z278" s="137" t="str">
        <f>IF(ISBLANK(T_Historical10[[#This Row],[BMP Status]]), "", "DoD")</f>
        <v/>
      </c>
      <c r="AA278" s="134"/>
      <c r="AB278" s="160"/>
      <c r="AC278" s="134"/>
      <c r="AD278" s="134"/>
      <c r="AE278" s="160"/>
      <c r="AF278" s="134"/>
      <c r="AG278" s="134"/>
      <c r="AH278" s="160"/>
      <c r="AI278" s="134"/>
      <c r="AJ278" s="134"/>
      <c r="AK278" s="160"/>
      <c r="AL278" s="134"/>
      <c r="AM278" s="134"/>
      <c r="AN278" s="160"/>
      <c r="AO278" s="134"/>
      <c r="AP278" s="134"/>
      <c r="AQ278" s="160"/>
    </row>
    <row r="279" spans="1:43" ht="15" customHeight="1" x14ac:dyDescent="0.55000000000000004">
      <c r="A279" s="126"/>
      <c r="B279" s="126"/>
      <c r="C279" s="126"/>
      <c r="D279" s="126"/>
      <c r="E279" s="126"/>
      <c r="F279" s="136"/>
      <c r="G279" s="160"/>
      <c r="H279" s="133"/>
      <c r="I279" s="134"/>
      <c r="J279" s="160"/>
      <c r="K279" s="160"/>
      <c r="L279" s="160"/>
      <c r="M279" s="160" t="str">
        <f>'Planned and Progress BMPs'!_Units</f>
        <v/>
      </c>
      <c r="N279" s="160"/>
      <c r="O279" s="160"/>
      <c r="P279" s="160"/>
      <c r="Q279" s="159"/>
      <c r="R279" s="160"/>
      <c r="S279" s="160"/>
      <c r="T279" s="160"/>
      <c r="U279" s="160"/>
      <c r="V279" s="160"/>
      <c r="W279" s="160"/>
      <c r="X279" s="160"/>
      <c r="Y279" s="160"/>
      <c r="Z279" s="137" t="str">
        <f>IF(ISBLANK(T_Historical10[[#This Row],[BMP Status]]), "", "DoD")</f>
        <v/>
      </c>
      <c r="AA279" s="134"/>
      <c r="AB279" s="160"/>
      <c r="AC279" s="134"/>
      <c r="AD279" s="134"/>
      <c r="AE279" s="160"/>
      <c r="AF279" s="134"/>
      <c r="AG279" s="134"/>
      <c r="AH279" s="160"/>
      <c r="AI279" s="134"/>
      <c r="AJ279" s="134"/>
      <c r="AK279" s="160"/>
      <c r="AL279" s="134"/>
      <c r="AM279" s="134"/>
      <c r="AN279" s="160"/>
      <c r="AO279" s="134"/>
      <c r="AP279" s="134"/>
      <c r="AQ279" s="160"/>
    </row>
    <row r="280" spans="1:43" ht="15" customHeight="1" x14ac:dyDescent="0.55000000000000004">
      <c r="A280" s="126"/>
      <c r="B280" s="126"/>
      <c r="C280" s="126"/>
      <c r="D280" s="126"/>
      <c r="E280" s="126"/>
      <c r="F280" s="136"/>
      <c r="G280" s="160"/>
      <c r="H280" s="133"/>
      <c r="I280" s="134"/>
      <c r="J280" s="160"/>
      <c r="K280" s="160"/>
      <c r="L280" s="160"/>
      <c r="M280" s="160" t="str">
        <f>'Planned and Progress BMPs'!_Units</f>
        <v/>
      </c>
      <c r="N280" s="160"/>
      <c r="O280" s="160"/>
      <c r="P280" s="160"/>
      <c r="Q280" s="159"/>
      <c r="R280" s="160"/>
      <c r="S280" s="160"/>
      <c r="T280" s="160"/>
      <c r="U280" s="160"/>
      <c r="V280" s="160"/>
      <c r="W280" s="160"/>
      <c r="X280" s="160"/>
      <c r="Y280" s="160"/>
      <c r="Z280" s="137" t="str">
        <f>IF(ISBLANK(T_Historical10[[#This Row],[BMP Status]]), "", "DoD")</f>
        <v/>
      </c>
      <c r="AA280" s="134"/>
      <c r="AB280" s="160"/>
      <c r="AC280" s="134"/>
      <c r="AD280" s="134"/>
      <c r="AE280" s="160"/>
      <c r="AF280" s="134"/>
      <c r="AG280" s="134"/>
      <c r="AH280" s="160"/>
      <c r="AI280" s="134"/>
      <c r="AJ280" s="134"/>
      <c r="AK280" s="160"/>
      <c r="AL280" s="134"/>
      <c r="AM280" s="134"/>
      <c r="AN280" s="160"/>
      <c r="AO280" s="134"/>
      <c r="AP280" s="134"/>
      <c r="AQ280" s="160"/>
    </row>
    <row r="281" spans="1:43" ht="15" customHeight="1" x14ac:dyDescent="0.55000000000000004">
      <c r="A281" s="126"/>
      <c r="B281" s="126"/>
      <c r="C281" s="126"/>
      <c r="D281" s="126"/>
      <c r="E281" s="126"/>
      <c r="F281" s="136"/>
      <c r="G281" s="160"/>
      <c r="H281" s="133"/>
      <c r="I281" s="134"/>
      <c r="J281" s="160"/>
      <c r="K281" s="160"/>
      <c r="L281" s="160"/>
      <c r="M281" s="160" t="str">
        <f>'Planned and Progress BMPs'!_Units</f>
        <v/>
      </c>
      <c r="N281" s="160"/>
      <c r="O281" s="160"/>
      <c r="P281" s="160"/>
      <c r="Q281" s="159"/>
      <c r="R281" s="160"/>
      <c r="S281" s="160"/>
      <c r="T281" s="160"/>
      <c r="U281" s="160"/>
      <c r="V281" s="160"/>
      <c r="W281" s="160"/>
      <c r="X281" s="160"/>
      <c r="Y281" s="160"/>
      <c r="Z281" s="137" t="str">
        <f>IF(ISBLANK(T_Historical10[[#This Row],[BMP Status]]), "", "DoD")</f>
        <v/>
      </c>
      <c r="AA281" s="134"/>
      <c r="AB281" s="160"/>
      <c r="AC281" s="134"/>
      <c r="AD281" s="134"/>
      <c r="AE281" s="160"/>
      <c r="AF281" s="134"/>
      <c r="AG281" s="134"/>
      <c r="AH281" s="160"/>
      <c r="AI281" s="134"/>
      <c r="AJ281" s="134"/>
      <c r="AK281" s="160"/>
      <c r="AL281" s="134"/>
      <c r="AM281" s="134"/>
      <c r="AN281" s="160"/>
      <c r="AO281" s="134"/>
      <c r="AP281" s="134"/>
      <c r="AQ281" s="160"/>
    </row>
    <row r="282" spans="1:43" ht="15" customHeight="1" x14ac:dyDescent="0.55000000000000004">
      <c r="A282" s="126"/>
      <c r="B282" s="126"/>
      <c r="C282" s="126"/>
      <c r="D282" s="126"/>
      <c r="E282" s="126"/>
      <c r="F282" s="136"/>
      <c r="G282" s="160"/>
      <c r="H282" s="133"/>
      <c r="I282" s="134"/>
      <c r="J282" s="160"/>
      <c r="K282" s="160"/>
      <c r="L282" s="160"/>
      <c r="M282" s="160" t="str">
        <f>'Planned and Progress BMPs'!_Units</f>
        <v/>
      </c>
      <c r="N282" s="160"/>
      <c r="O282" s="160"/>
      <c r="P282" s="160"/>
      <c r="Q282" s="159"/>
      <c r="R282" s="160"/>
      <c r="S282" s="160"/>
      <c r="T282" s="160"/>
      <c r="U282" s="160"/>
      <c r="V282" s="160"/>
      <c r="W282" s="160"/>
      <c r="X282" s="160"/>
      <c r="Y282" s="160"/>
      <c r="Z282" s="137" t="str">
        <f>IF(ISBLANK(T_Historical10[[#This Row],[BMP Status]]), "", "DoD")</f>
        <v/>
      </c>
      <c r="AA282" s="134"/>
      <c r="AB282" s="160"/>
      <c r="AC282" s="134"/>
      <c r="AD282" s="134"/>
      <c r="AE282" s="160"/>
      <c r="AF282" s="134"/>
      <c r="AG282" s="134"/>
      <c r="AH282" s="160"/>
      <c r="AI282" s="134"/>
      <c r="AJ282" s="134"/>
      <c r="AK282" s="160"/>
      <c r="AL282" s="134"/>
      <c r="AM282" s="134"/>
      <c r="AN282" s="160"/>
      <c r="AO282" s="134"/>
      <c r="AP282" s="134"/>
      <c r="AQ282" s="160"/>
    </row>
    <row r="283" spans="1:43" ht="15" customHeight="1" x14ac:dyDescent="0.55000000000000004">
      <c r="A283" s="126"/>
      <c r="B283" s="126"/>
      <c r="C283" s="126"/>
      <c r="D283" s="126"/>
      <c r="E283" s="126"/>
      <c r="F283" s="136"/>
      <c r="G283" s="160"/>
      <c r="H283" s="133"/>
      <c r="I283" s="134"/>
      <c r="J283" s="160"/>
      <c r="K283" s="160"/>
      <c r="L283" s="160"/>
      <c r="M283" s="160" t="str">
        <f>'Planned and Progress BMPs'!_Units</f>
        <v/>
      </c>
      <c r="N283" s="160"/>
      <c r="O283" s="160"/>
      <c r="P283" s="160"/>
      <c r="Q283" s="159"/>
      <c r="R283" s="160"/>
      <c r="S283" s="160"/>
      <c r="T283" s="160"/>
      <c r="U283" s="160"/>
      <c r="V283" s="160"/>
      <c r="W283" s="160"/>
      <c r="X283" s="160"/>
      <c r="Y283" s="160"/>
      <c r="Z283" s="137" t="str">
        <f>IF(ISBLANK(T_Historical10[[#This Row],[BMP Status]]), "", "DoD")</f>
        <v/>
      </c>
      <c r="AA283" s="134"/>
      <c r="AB283" s="160"/>
      <c r="AC283" s="134"/>
      <c r="AD283" s="134"/>
      <c r="AE283" s="160"/>
      <c r="AF283" s="134"/>
      <c r="AG283" s="134"/>
      <c r="AH283" s="160"/>
      <c r="AI283" s="134"/>
      <c r="AJ283" s="134"/>
      <c r="AK283" s="160"/>
      <c r="AL283" s="134"/>
      <c r="AM283" s="134"/>
      <c r="AN283" s="160"/>
      <c r="AO283" s="134"/>
      <c r="AP283" s="134"/>
      <c r="AQ283" s="160"/>
    </row>
    <row r="284" spans="1:43" ht="15" customHeight="1" x14ac:dyDescent="0.55000000000000004">
      <c r="A284" s="126"/>
      <c r="B284" s="126"/>
      <c r="C284" s="126"/>
      <c r="D284" s="126"/>
      <c r="E284" s="126"/>
      <c r="F284" s="136"/>
      <c r="G284" s="160"/>
      <c r="H284" s="133"/>
      <c r="I284" s="134"/>
      <c r="J284" s="160"/>
      <c r="K284" s="160"/>
      <c r="L284" s="160"/>
      <c r="M284" s="160" t="str">
        <f>'Planned and Progress BMPs'!_Units</f>
        <v/>
      </c>
      <c r="N284" s="160"/>
      <c r="O284" s="160"/>
      <c r="P284" s="160"/>
      <c r="Q284" s="159"/>
      <c r="R284" s="160"/>
      <c r="S284" s="160"/>
      <c r="T284" s="160"/>
      <c r="U284" s="160"/>
      <c r="V284" s="160"/>
      <c r="W284" s="160"/>
      <c r="X284" s="160"/>
      <c r="Y284" s="160"/>
      <c r="Z284" s="137" t="str">
        <f>IF(ISBLANK(T_Historical10[[#This Row],[BMP Status]]), "", "DoD")</f>
        <v/>
      </c>
      <c r="AA284" s="134"/>
      <c r="AB284" s="160"/>
      <c r="AC284" s="134"/>
      <c r="AD284" s="134"/>
      <c r="AE284" s="160"/>
      <c r="AF284" s="134"/>
      <c r="AG284" s="134"/>
      <c r="AH284" s="160"/>
      <c r="AI284" s="134"/>
      <c r="AJ284" s="134"/>
      <c r="AK284" s="160"/>
      <c r="AL284" s="134"/>
      <c r="AM284" s="134"/>
      <c r="AN284" s="160"/>
      <c r="AO284" s="134"/>
      <c r="AP284" s="134"/>
      <c r="AQ284" s="160"/>
    </row>
    <row r="285" spans="1:43" ht="15" customHeight="1" x14ac:dyDescent="0.55000000000000004">
      <c r="A285" s="126"/>
      <c r="B285" s="126"/>
      <c r="C285" s="126"/>
      <c r="D285" s="126"/>
      <c r="E285" s="126"/>
      <c r="F285" s="136"/>
      <c r="G285" s="160"/>
      <c r="H285" s="133"/>
      <c r="I285" s="134"/>
      <c r="J285" s="160"/>
      <c r="K285" s="160"/>
      <c r="L285" s="160"/>
      <c r="M285" s="160" t="str">
        <f>'Planned and Progress BMPs'!_Units</f>
        <v/>
      </c>
      <c r="N285" s="160"/>
      <c r="O285" s="160"/>
      <c r="P285" s="160"/>
      <c r="Q285" s="159"/>
      <c r="R285" s="160"/>
      <c r="S285" s="160"/>
      <c r="T285" s="160"/>
      <c r="U285" s="160"/>
      <c r="V285" s="160"/>
      <c r="W285" s="160"/>
      <c r="X285" s="160"/>
      <c r="Y285" s="160"/>
      <c r="Z285" s="137" t="str">
        <f>IF(ISBLANK(T_Historical10[[#This Row],[BMP Status]]), "", "DoD")</f>
        <v/>
      </c>
      <c r="AA285" s="134"/>
      <c r="AB285" s="160"/>
      <c r="AC285" s="134"/>
      <c r="AD285" s="134"/>
      <c r="AE285" s="160"/>
      <c r="AF285" s="134"/>
      <c r="AG285" s="134"/>
      <c r="AH285" s="160"/>
      <c r="AI285" s="134"/>
      <c r="AJ285" s="134"/>
      <c r="AK285" s="160"/>
      <c r="AL285" s="134"/>
      <c r="AM285" s="134"/>
      <c r="AN285" s="160"/>
      <c r="AO285" s="134"/>
      <c r="AP285" s="134"/>
      <c r="AQ285" s="160"/>
    </row>
    <row r="286" spans="1:43" ht="15" customHeight="1" x14ac:dyDescent="0.55000000000000004">
      <c r="A286" s="126"/>
      <c r="B286" s="126"/>
      <c r="C286" s="126"/>
      <c r="D286" s="126"/>
      <c r="E286" s="126"/>
      <c r="F286" s="136"/>
      <c r="G286" s="160"/>
      <c r="H286" s="133"/>
      <c r="I286" s="134"/>
      <c r="J286" s="160"/>
      <c r="K286" s="160"/>
      <c r="L286" s="160"/>
      <c r="M286" s="160" t="str">
        <f>'Planned and Progress BMPs'!_Units</f>
        <v/>
      </c>
      <c r="N286" s="160"/>
      <c r="O286" s="160"/>
      <c r="P286" s="160"/>
      <c r="Q286" s="159"/>
      <c r="R286" s="160"/>
      <c r="S286" s="160"/>
      <c r="T286" s="160"/>
      <c r="U286" s="160"/>
      <c r="V286" s="160"/>
      <c r="W286" s="160"/>
      <c r="X286" s="160"/>
      <c r="Y286" s="160"/>
      <c r="Z286" s="137" t="str">
        <f>IF(ISBLANK(T_Historical10[[#This Row],[BMP Status]]), "", "DoD")</f>
        <v/>
      </c>
      <c r="AA286" s="134"/>
      <c r="AB286" s="160"/>
      <c r="AC286" s="134"/>
      <c r="AD286" s="134"/>
      <c r="AE286" s="160"/>
      <c r="AF286" s="134"/>
      <c r="AG286" s="134"/>
      <c r="AH286" s="160"/>
      <c r="AI286" s="134"/>
      <c r="AJ286" s="134"/>
      <c r="AK286" s="160"/>
      <c r="AL286" s="134"/>
      <c r="AM286" s="134"/>
      <c r="AN286" s="160"/>
      <c r="AO286" s="134"/>
      <c r="AP286" s="134"/>
      <c r="AQ286" s="160"/>
    </row>
    <row r="287" spans="1:43" ht="15" customHeight="1" x14ac:dyDescent="0.55000000000000004">
      <c r="A287" s="126"/>
      <c r="B287" s="126"/>
      <c r="C287" s="126"/>
      <c r="D287" s="126"/>
      <c r="E287" s="126"/>
      <c r="F287" s="136"/>
      <c r="G287" s="160"/>
      <c r="H287" s="133"/>
      <c r="I287" s="134"/>
      <c r="J287" s="160"/>
      <c r="K287" s="160"/>
      <c r="L287" s="160"/>
      <c r="M287" s="160" t="str">
        <f>'Planned and Progress BMPs'!_Units</f>
        <v/>
      </c>
      <c r="N287" s="160"/>
      <c r="O287" s="160"/>
      <c r="P287" s="160"/>
      <c r="Q287" s="159"/>
      <c r="R287" s="160"/>
      <c r="S287" s="160"/>
      <c r="T287" s="160"/>
      <c r="U287" s="160"/>
      <c r="V287" s="160"/>
      <c r="W287" s="160"/>
      <c r="X287" s="160"/>
      <c r="Y287" s="160"/>
      <c r="Z287" s="137" t="str">
        <f>IF(ISBLANK(T_Historical10[[#This Row],[BMP Status]]), "", "DoD")</f>
        <v/>
      </c>
      <c r="AA287" s="134"/>
      <c r="AB287" s="160"/>
      <c r="AC287" s="134"/>
      <c r="AD287" s="134"/>
      <c r="AE287" s="160"/>
      <c r="AF287" s="134"/>
      <c r="AG287" s="134"/>
      <c r="AH287" s="160"/>
      <c r="AI287" s="134"/>
      <c r="AJ287" s="134"/>
      <c r="AK287" s="160"/>
      <c r="AL287" s="134"/>
      <c r="AM287" s="134"/>
      <c r="AN287" s="160"/>
      <c r="AO287" s="134"/>
      <c r="AP287" s="134"/>
      <c r="AQ287" s="160"/>
    </row>
    <row r="288" spans="1:43" ht="15" customHeight="1" x14ac:dyDescent="0.55000000000000004">
      <c r="A288" s="126"/>
      <c r="B288" s="126"/>
      <c r="C288" s="126"/>
      <c r="D288" s="126"/>
      <c r="E288" s="126"/>
      <c r="F288" s="136"/>
      <c r="G288" s="160"/>
      <c r="H288" s="133"/>
      <c r="I288" s="134"/>
      <c r="J288" s="160"/>
      <c r="K288" s="160"/>
      <c r="L288" s="160"/>
      <c r="M288" s="160" t="str">
        <f>'Planned and Progress BMPs'!_Units</f>
        <v/>
      </c>
      <c r="N288" s="160"/>
      <c r="O288" s="160"/>
      <c r="P288" s="160"/>
      <c r="Q288" s="159"/>
      <c r="R288" s="160"/>
      <c r="S288" s="160"/>
      <c r="T288" s="160"/>
      <c r="U288" s="160"/>
      <c r="V288" s="160"/>
      <c r="W288" s="160"/>
      <c r="X288" s="160"/>
      <c r="Y288" s="160"/>
      <c r="Z288" s="137" t="str">
        <f>IF(ISBLANK(T_Historical10[[#This Row],[BMP Status]]), "", "DoD")</f>
        <v/>
      </c>
      <c r="AA288" s="134"/>
      <c r="AB288" s="160"/>
      <c r="AC288" s="134"/>
      <c r="AD288" s="134"/>
      <c r="AE288" s="160"/>
      <c r="AF288" s="134"/>
      <c r="AG288" s="134"/>
      <c r="AH288" s="160"/>
      <c r="AI288" s="134"/>
      <c r="AJ288" s="134"/>
      <c r="AK288" s="160"/>
      <c r="AL288" s="134"/>
      <c r="AM288" s="134"/>
      <c r="AN288" s="160"/>
      <c r="AO288" s="134"/>
      <c r="AP288" s="134"/>
      <c r="AQ288" s="160"/>
    </row>
    <row r="289" spans="1:43" ht="15" customHeight="1" x14ac:dyDescent="0.55000000000000004">
      <c r="A289" s="126"/>
      <c r="B289" s="126"/>
      <c r="C289" s="126"/>
      <c r="D289" s="126"/>
      <c r="E289" s="126"/>
      <c r="F289" s="136"/>
      <c r="G289" s="160"/>
      <c r="H289" s="133"/>
      <c r="I289" s="134"/>
      <c r="J289" s="160"/>
      <c r="K289" s="160"/>
      <c r="L289" s="160"/>
      <c r="M289" s="160" t="str">
        <f>'Planned and Progress BMPs'!_Units</f>
        <v/>
      </c>
      <c r="N289" s="160"/>
      <c r="O289" s="160"/>
      <c r="P289" s="160"/>
      <c r="Q289" s="159"/>
      <c r="R289" s="160"/>
      <c r="S289" s="160"/>
      <c r="T289" s="160"/>
      <c r="U289" s="160"/>
      <c r="V289" s="160"/>
      <c r="W289" s="160"/>
      <c r="X289" s="160"/>
      <c r="Y289" s="160"/>
      <c r="Z289" s="137" t="str">
        <f>IF(ISBLANK(T_Historical10[[#This Row],[BMP Status]]), "", "DoD")</f>
        <v/>
      </c>
      <c r="AA289" s="134"/>
      <c r="AB289" s="160"/>
      <c r="AC289" s="134"/>
      <c r="AD289" s="134"/>
      <c r="AE289" s="160"/>
      <c r="AF289" s="134"/>
      <c r="AG289" s="134"/>
      <c r="AH289" s="160"/>
      <c r="AI289" s="134"/>
      <c r="AJ289" s="134"/>
      <c r="AK289" s="160"/>
      <c r="AL289" s="134"/>
      <c r="AM289" s="134"/>
      <c r="AN289" s="160"/>
      <c r="AO289" s="134"/>
      <c r="AP289" s="134"/>
      <c r="AQ289" s="160"/>
    </row>
    <row r="290" spans="1:43" ht="15" customHeight="1" x14ac:dyDescent="0.55000000000000004">
      <c r="A290" s="126"/>
      <c r="B290" s="126"/>
      <c r="C290" s="126"/>
      <c r="D290" s="126"/>
      <c r="E290" s="126"/>
      <c r="F290" s="136"/>
      <c r="G290" s="160"/>
      <c r="H290" s="133"/>
      <c r="I290" s="134"/>
      <c r="J290" s="160"/>
      <c r="K290" s="160"/>
      <c r="L290" s="160"/>
      <c r="M290" s="160" t="str">
        <f>'Planned and Progress BMPs'!_Units</f>
        <v/>
      </c>
      <c r="N290" s="160"/>
      <c r="O290" s="160"/>
      <c r="P290" s="160"/>
      <c r="Q290" s="159"/>
      <c r="R290" s="160"/>
      <c r="S290" s="160"/>
      <c r="T290" s="160"/>
      <c r="U290" s="160"/>
      <c r="V290" s="160"/>
      <c r="W290" s="160"/>
      <c r="X290" s="160"/>
      <c r="Y290" s="160"/>
      <c r="Z290" s="137" t="str">
        <f>IF(ISBLANK(T_Historical10[[#This Row],[BMP Status]]), "", "DoD")</f>
        <v/>
      </c>
      <c r="AA290" s="134"/>
      <c r="AB290" s="160"/>
      <c r="AC290" s="134"/>
      <c r="AD290" s="134"/>
      <c r="AE290" s="160"/>
      <c r="AF290" s="134"/>
      <c r="AG290" s="134"/>
      <c r="AH290" s="160"/>
      <c r="AI290" s="134"/>
      <c r="AJ290" s="134"/>
      <c r="AK290" s="160"/>
      <c r="AL290" s="134"/>
      <c r="AM290" s="134"/>
      <c r="AN290" s="160"/>
      <c r="AO290" s="134"/>
      <c r="AP290" s="134"/>
      <c r="AQ290" s="160"/>
    </row>
    <row r="291" spans="1:43" ht="15" customHeight="1" x14ac:dyDescent="0.55000000000000004">
      <c r="A291" s="126"/>
      <c r="B291" s="126"/>
      <c r="C291" s="126"/>
      <c r="D291" s="126"/>
      <c r="E291" s="126"/>
      <c r="F291" s="136"/>
      <c r="G291" s="160"/>
      <c r="H291" s="133"/>
      <c r="I291" s="134"/>
      <c r="J291" s="160"/>
      <c r="K291" s="160"/>
      <c r="L291" s="160"/>
      <c r="M291" s="160" t="str">
        <f>'Planned and Progress BMPs'!_Units</f>
        <v/>
      </c>
      <c r="N291" s="160"/>
      <c r="O291" s="160"/>
      <c r="P291" s="160"/>
      <c r="Q291" s="159"/>
      <c r="R291" s="160"/>
      <c r="S291" s="160"/>
      <c r="T291" s="160"/>
      <c r="U291" s="160"/>
      <c r="V291" s="160"/>
      <c r="W291" s="160"/>
      <c r="X291" s="160"/>
      <c r="Y291" s="160"/>
      <c r="Z291" s="137" t="str">
        <f>IF(ISBLANK(T_Historical10[[#This Row],[BMP Status]]), "", "DoD")</f>
        <v/>
      </c>
      <c r="AA291" s="134"/>
      <c r="AB291" s="160"/>
      <c r="AC291" s="134"/>
      <c r="AD291" s="134"/>
      <c r="AE291" s="160"/>
      <c r="AF291" s="134"/>
      <c r="AG291" s="134"/>
      <c r="AH291" s="160"/>
      <c r="AI291" s="134"/>
      <c r="AJ291" s="134"/>
      <c r="AK291" s="160"/>
      <c r="AL291" s="134"/>
      <c r="AM291" s="134"/>
      <c r="AN291" s="160"/>
      <c r="AO291" s="134"/>
      <c r="AP291" s="134"/>
      <c r="AQ291" s="160"/>
    </row>
    <row r="292" spans="1:43" ht="15" customHeight="1" x14ac:dyDescent="0.55000000000000004">
      <c r="A292" s="126"/>
      <c r="B292" s="126"/>
      <c r="C292" s="126"/>
      <c r="D292" s="126"/>
      <c r="E292" s="126"/>
      <c r="F292" s="136"/>
      <c r="G292" s="160"/>
      <c r="H292" s="133"/>
      <c r="I292" s="134"/>
      <c r="J292" s="160"/>
      <c r="K292" s="160"/>
      <c r="L292" s="160"/>
      <c r="M292" s="160" t="str">
        <f>'Planned and Progress BMPs'!_Units</f>
        <v/>
      </c>
      <c r="N292" s="160"/>
      <c r="O292" s="160"/>
      <c r="P292" s="160"/>
      <c r="Q292" s="159"/>
      <c r="R292" s="160"/>
      <c r="S292" s="160"/>
      <c r="T292" s="160"/>
      <c r="U292" s="160"/>
      <c r="V292" s="160"/>
      <c r="W292" s="160"/>
      <c r="X292" s="160"/>
      <c r="Y292" s="160"/>
      <c r="Z292" s="137" t="str">
        <f>IF(ISBLANK(T_Historical10[[#This Row],[BMP Status]]), "", "DoD")</f>
        <v/>
      </c>
      <c r="AA292" s="134"/>
      <c r="AB292" s="160"/>
      <c r="AC292" s="134"/>
      <c r="AD292" s="134"/>
      <c r="AE292" s="160"/>
      <c r="AF292" s="134"/>
      <c r="AG292" s="134"/>
      <c r="AH292" s="160"/>
      <c r="AI292" s="134"/>
      <c r="AJ292" s="134"/>
      <c r="AK292" s="160"/>
      <c r="AL292" s="134"/>
      <c r="AM292" s="134"/>
      <c r="AN292" s="160"/>
      <c r="AO292" s="134"/>
      <c r="AP292" s="134"/>
      <c r="AQ292" s="160"/>
    </row>
    <row r="293" spans="1:43" ht="15" customHeight="1" x14ac:dyDescent="0.55000000000000004">
      <c r="A293" s="126"/>
      <c r="B293" s="126"/>
      <c r="C293" s="126"/>
      <c r="D293" s="126"/>
      <c r="E293" s="126"/>
      <c r="F293" s="136"/>
      <c r="G293" s="160"/>
      <c r="H293" s="133"/>
      <c r="I293" s="134"/>
      <c r="J293" s="160"/>
      <c r="K293" s="160"/>
      <c r="L293" s="160"/>
      <c r="M293" s="160" t="str">
        <f>'Planned and Progress BMPs'!_Units</f>
        <v/>
      </c>
      <c r="N293" s="160"/>
      <c r="O293" s="160"/>
      <c r="P293" s="160"/>
      <c r="Q293" s="159"/>
      <c r="R293" s="160"/>
      <c r="S293" s="160"/>
      <c r="T293" s="160"/>
      <c r="U293" s="160"/>
      <c r="V293" s="160"/>
      <c r="W293" s="160"/>
      <c r="X293" s="160"/>
      <c r="Y293" s="160"/>
      <c r="Z293" s="137" t="str">
        <f>IF(ISBLANK(T_Historical10[[#This Row],[BMP Status]]), "", "DoD")</f>
        <v/>
      </c>
      <c r="AA293" s="134"/>
      <c r="AB293" s="160"/>
      <c r="AC293" s="134"/>
      <c r="AD293" s="134"/>
      <c r="AE293" s="160"/>
      <c r="AF293" s="134"/>
      <c r="AG293" s="134"/>
      <c r="AH293" s="160"/>
      <c r="AI293" s="134"/>
      <c r="AJ293" s="134"/>
      <c r="AK293" s="160"/>
      <c r="AL293" s="134"/>
      <c r="AM293" s="134"/>
      <c r="AN293" s="160"/>
      <c r="AO293" s="134"/>
      <c r="AP293" s="134"/>
      <c r="AQ293" s="160"/>
    </row>
    <row r="294" spans="1:43" ht="15" customHeight="1" x14ac:dyDescent="0.55000000000000004">
      <c r="A294" s="126"/>
      <c r="B294" s="126"/>
      <c r="C294" s="126"/>
      <c r="D294" s="126"/>
      <c r="E294" s="126"/>
      <c r="F294" s="136"/>
      <c r="G294" s="160"/>
      <c r="H294" s="133"/>
      <c r="I294" s="134"/>
      <c r="J294" s="160"/>
      <c r="K294" s="160"/>
      <c r="L294" s="160"/>
      <c r="M294" s="160" t="str">
        <f>'Planned and Progress BMPs'!_Units</f>
        <v/>
      </c>
      <c r="N294" s="160"/>
      <c r="O294" s="160"/>
      <c r="P294" s="160"/>
      <c r="Q294" s="159"/>
      <c r="R294" s="160"/>
      <c r="S294" s="160"/>
      <c r="T294" s="160"/>
      <c r="U294" s="160"/>
      <c r="V294" s="160"/>
      <c r="W294" s="160"/>
      <c r="X294" s="160"/>
      <c r="Y294" s="160"/>
      <c r="Z294" s="137" t="str">
        <f>IF(ISBLANK(T_Historical10[[#This Row],[BMP Status]]), "", "DoD")</f>
        <v/>
      </c>
      <c r="AA294" s="134"/>
      <c r="AB294" s="160"/>
      <c r="AC294" s="134"/>
      <c r="AD294" s="134"/>
      <c r="AE294" s="160"/>
      <c r="AF294" s="134"/>
      <c r="AG294" s="134"/>
      <c r="AH294" s="160"/>
      <c r="AI294" s="134"/>
      <c r="AJ294" s="134"/>
      <c r="AK294" s="160"/>
      <c r="AL294" s="134"/>
      <c r="AM294" s="134"/>
      <c r="AN294" s="160"/>
      <c r="AO294" s="134"/>
      <c r="AP294" s="134"/>
      <c r="AQ294" s="160"/>
    </row>
    <row r="295" spans="1:43" ht="15" customHeight="1" x14ac:dyDescent="0.55000000000000004">
      <c r="A295" s="126"/>
      <c r="B295" s="126"/>
      <c r="C295" s="126"/>
      <c r="D295" s="126"/>
      <c r="E295" s="126"/>
      <c r="F295" s="136"/>
      <c r="G295" s="160"/>
      <c r="H295" s="133"/>
      <c r="I295" s="134"/>
      <c r="J295" s="160"/>
      <c r="K295" s="160"/>
      <c r="L295" s="160"/>
      <c r="M295" s="160" t="str">
        <f>'Planned and Progress BMPs'!_Units</f>
        <v/>
      </c>
      <c r="N295" s="160"/>
      <c r="O295" s="160"/>
      <c r="P295" s="160"/>
      <c r="Q295" s="159"/>
      <c r="R295" s="160"/>
      <c r="S295" s="160"/>
      <c r="T295" s="160"/>
      <c r="U295" s="160"/>
      <c r="V295" s="160"/>
      <c r="W295" s="160"/>
      <c r="X295" s="160"/>
      <c r="Y295" s="160"/>
      <c r="Z295" s="137" t="str">
        <f>IF(ISBLANK(T_Historical10[[#This Row],[BMP Status]]), "", "DoD")</f>
        <v/>
      </c>
      <c r="AA295" s="134"/>
      <c r="AB295" s="160"/>
      <c r="AC295" s="134"/>
      <c r="AD295" s="134"/>
      <c r="AE295" s="160"/>
      <c r="AF295" s="134"/>
      <c r="AG295" s="134"/>
      <c r="AH295" s="160"/>
      <c r="AI295" s="134"/>
      <c r="AJ295" s="134"/>
      <c r="AK295" s="160"/>
      <c r="AL295" s="134"/>
      <c r="AM295" s="134"/>
      <c r="AN295" s="160"/>
      <c r="AO295" s="134"/>
      <c r="AP295" s="134"/>
      <c r="AQ295" s="160"/>
    </row>
    <row r="296" spans="1:43" ht="15" customHeight="1" x14ac:dyDescent="0.55000000000000004">
      <c r="A296" s="126"/>
      <c r="B296" s="126"/>
      <c r="C296" s="126"/>
      <c r="D296" s="126"/>
      <c r="E296" s="126"/>
      <c r="F296" s="136"/>
      <c r="G296" s="160"/>
      <c r="H296" s="133"/>
      <c r="I296" s="134"/>
      <c r="J296" s="160"/>
      <c r="K296" s="160"/>
      <c r="L296" s="160"/>
      <c r="M296" s="160" t="str">
        <f>'Planned and Progress BMPs'!_Units</f>
        <v/>
      </c>
      <c r="N296" s="160"/>
      <c r="O296" s="160"/>
      <c r="P296" s="160"/>
      <c r="Q296" s="159"/>
      <c r="R296" s="160"/>
      <c r="S296" s="160"/>
      <c r="T296" s="160"/>
      <c r="U296" s="160"/>
      <c r="V296" s="160"/>
      <c r="W296" s="160"/>
      <c r="X296" s="160"/>
      <c r="Y296" s="160"/>
      <c r="Z296" s="137" t="str">
        <f>IF(ISBLANK(T_Historical10[[#This Row],[BMP Status]]), "", "DoD")</f>
        <v/>
      </c>
      <c r="AA296" s="134"/>
      <c r="AB296" s="160"/>
      <c r="AC296" s="134"/>
      <c r="AD296" s="134"/>
      <c r="AE296" s="160"/>
      <c r="AF296" s="134"/>
      <c r="AG296" s="134"/>
      <c r="AH296" s="160"/>
      <c r="AI296" s="134"/>
      <c r="AJ296" s="134"/>
      <c r="AK296" s="160"/>
      <c r="AL296" s="134"/>
      <c r="AM296" s="134"/>
      <c r="AN296" s="160"/>
      <c r="AO296" s="134"/>
      <c r="AP296" s="134"/>
      <c r="AQ296" s="160"/>
    </row>
    <row r="297" spans="1:43" ht="15" customHeight="1" x14ac:dyDescent="0.55000000000000004">
      <c r="A297" s="126"/>
      <c r="B297" s="126"/>
      <c r="C297" s="126"/>
      <c r="D297" s="126"/>
      <c r="E297" s="126"/>
      <c r="F297" s="136"/>
      <c r="G297" s="160"/>
      <c r="H297" s="133"/>
      <c r="I297" s="134"/>
      <c r="J297" s="160"/>
      <c r="K297" s="160"/>
      <c r="L297" s="160"/>
      <c r="M297" s="160" t="str">
        <f>'Planned and Progress BMPs'!_Units</f>
        <v/>
      </c>
      <c r="N297" s="160"/>
      <c r="O297" s="160"/>
      <c r="P297" s="160"/>
      <c r="Q297" s="159"/>
      <c r="R297" s="160"/>
      <c r="S297" s="160"/>
      <c r="T297" s="160"/>
      <c r="U297" s="160"/>
      <c r="V297" s="160"/>
      <c r="W297" s="160"/>
      <c r="X297" s="160"/>
      <c r="Y297" s="160"/>
      <c r="Z297" s="137" t="str">
        <f>IF(ISBLANK(T_Historical10[[#This Row],[BMP Status]]), "", "DoD")</f>
        <v/>
      </c>
      <c r="AA297" s="134"/>
      <c r="AB297" s="160"/>
      <c r="AC297" s="134"/>
      <c r="AD297" s="134"/>
      <c r="AE297" s="160"/>
      <c r="AF297" s="134"/>
      <c r="AG297" s="134"/>
      <c r="AH297" s="160"/>
      <c r="AI297" s="134"/>
      <c r="AJ297" s="134"/>
      <c r="AK297" s="160"/>
      <c r="AL297" s="134"/>
      <c r="AM297" s="134"/>
      <c r="AN297" s="160"/>
      <c r="AO297" s="134"/>
      <c r="AP297" s="134"/>
      <c r="AQ297" s="160"/>
    </row>
    <row r="298" spans="1:43" ht="15" customHeight="1" x14ac:dyDescent="0.55000000000000004">
      <c r="A298" s="126"/>
      <c r="B298" s="126"/>
      <c r="C298" s="126"/>
      <c r="D298" s="126"/>
      <c r="E298" s="126"/>
      <c r="F298" s="136"/>
      <c r="G298" s="160"/>
      <c r="H298" s="133"/>
      <c r="I298" s="134"/>
      <c r="J298" s="160"/>
      <c r="K298" s="160"/>
      <c r="L298" s="160"/>
      <c r="M298" s="160" t="str">
        <f>'Planned and Progress BMPs'!_Units</f>
        <v/>
      </c>
      <c r="N298" s="160"/>
      <c r="O298" s="160"/>
      <c r="P298" s="160"/>
      <c r="Q298" s="159"/>
      <c r="R298" s="160"/>
      <c r="S298" s="160"/>
      <c r="T298" s="160"/>
      <c r="U298" s="160"/>
      <c r="V298" s="160"/>
      <c r="W298" s="160"/>
      <c r="X298" s="160"/>
      <c r="Y298" s="160"/>
      <c r="Z298" s="137" t="str">
        <f>IF(ISBLANK(T_Historical10[[#This Row],[BMP Status]]), "", "DoD")</f>
        <v/>
      </c>
      <c r="AA298" s="134"/>
      <c r="AB298" s="160"/>
      <c r="AC298" s="134"/>
      <c r="AD298" s="134"/>
      <c r="AE298" s="160"/>
      <c r="AF298" s="134"/>
      <c r="AG298" s="134"/>
      <c r="AH298" s="160"/>
      <c r="AI298" s="134"/>
      <c r="AJ298" s="134"/>
      <c r="AK298" s="160"/>
      <c r="AL298" s="134"/>
      <c r="AM298" s="134"/>
      <c r="AN298" s="160"/>
      <c r="AO298" s="134"/>
      <c r="AP298" s="134"/>
      <c r="AQ298" s="160"/>
    </row>
    <row r="299" spans="1:43" ht="15" customHeight="1" x14ac:dyDescent="0.55000000000000004">
      <c r="A299" s="126"/>
      <c r="B299" s="126"/>
      <c r="C299" s="126"/>
      <c r="D299" s="126"/>
      <c r="E299" s="126"/>
      <c r="F299" s="136"/>
      <c r="G299" s="160"/>
      <c r="H299" s="133"/>
      <c r="I299" s="134"/>
      <c r="J299" s="160"/>
      <c r="K299" s="160"/>
      <c r="L299" s="160"/>
      <c r="M299" s="160" t="str">
        <f>'Planned and Progress BMPs'!_Units</f>
        <v/>
      </c>
      <c r="N299" s="160"/>
      <c r="O299" s="160"/>
      <c r="P299" s="160"/>
      <c r="Q299" s="159"/>
      <c r="R299" s="160"/>
      <c r="S299" s="160"/>
      <c r="T299" s="160"/>
      <c r="U299" s="160"/>
      <c r="V299" s="160"/>
      <c r="W299" s="160"/>
      <c r="X299" s="160"/>
      <c r="Y299" s="160"/>
      <c r="Z299" s="137" t="str">
        <f>IF(ISBLANK(T_Historical10[[#This Row],[BMP Status]]), "", "DoD")</f>
        <v/>
      </c>
      <c r="AA299" s="134"/>
      <c r="AB299" s="160"/>
      <c r="AC299" s="134"/>
      <c r="AD299" s="134"/>
      <c r="AE299" s="160"/>
      <c r="AF299" s="134"/>
      <c r="AG299" s="134"/>
      <c r="AH299" s="160"/>
      <c r="AI299" s="134"/>
      <c r="AJ299" s="134"/>
      <c r="AK299" s="160"/>
      <c r="AL299" s="134"/>
      <c r="AM299" s="134"/>
      <c r="AN299" s="160"/>
      <c r="AO299" s="134"/>
      <c r="AP299" s="134"/>
      <c r="AQ299" s="160"/>
    </row>
    <row r="300" spans="1:43" ht="15" customHeight="1" x14ac:dyDescent="0.55000000000000004">
      <c r="A300" s="126"/>
      <c r="B300" s="126"/>
      <c r="C300" s="126"/>
      <c r="D300" s="126"/>
      <c r="E300" s="126"/>
      <c r="F300" s="136"/>
      <c r="G300" s="160"/>
      <c r="H300" s="133"/>
      <c r="I300" s="134"/>
      <c r="J300" s="160"/>
      <c r="K300" s="160"/>
      <c r="L300" s="160"/>
      <c r="M300" s="160" t="str">
        <f>'Planned and Progress BMPs'!_Units</f>
        <v/>
      </c>
      <c r="N300" s="160"/>
      <c r="O300" s="160"/>
      <c r="P300" s="160"/>
      <c r="Q300" s="159"/>
      <c r="R300" s="160"/>
      <c r="S300" s="160"/>
      <c r="T300" s="160"/>
      <c r="U300" s="160"/>
      <c r="V300" s="160"/>
      <c r="W300" s="160"/>
      <c r="X300" s="160"/>
      <c r="Y300" s="160"/>
      <c r="Z300" s="137" t="str">
        <f>IF(ISBLANK(T_Historical10[[#This Row],[BMP Status]]), "", "DoD")</f>
        <v/>
      </c>
      <c r="AA300" s="134"/>
      <c r="AB300" s="160"/>
      <c r="AC300" s="134"/>
      <c r="AD300" s="134"/>
      <c r="AE300" s="160"/>
      <c r="AF300" s="134"/>
      <c r="AG300" s="134"/>
      <c r="AH300" s="160"/>
      <c r="AI300" s="134"/>
      <c r="AJ300" s="134"/>
      <c r="AK300" s="160"/>
      <c r="AL300" s="134"/>
      <c r="AM300" s="134"/>
      <c r="AN300" s="160"/>
      <c r="AO300" s="134"/>
      <c r="AP300" s="134"/>
      <c r="AQ300" s="160"/>
    </row>
    <row r="301" spans="1:43" ht="15" customHeight="1" x14ac:dyDescent="0.55000000000000004">
      <c r="A301" s="126"/>
      <c r="B301" s="126"/>
      <c r="C301" s="126"/>
      <c r="D301" s="126"/>
      <c r="E301" s="126"/>
      <c r="F301" s="136"/>
      <c r="G301" s="160"/>
      <c r="H301" s="133"/>
      <c r="I301" s="134"/>
      <c r="J301" s="160"/>
      <c r="K301" s="160"/>
      <c r="L301" s="160"/>
      <c r="M301" s="160" t="str">
        <f>'Planned and Progress BMPs'!_Units</f>
        <v/>
      </c>
      <c r="N301" s="160"/>
      <c r="O301" s="160"/>
      <c r="P301" s="160"/>
      <c r="Q301" s="159"/>
      <c r="R301" s="160"/>
      <c r="S301" s="160"/>
      <c r="T301" s="160"/>
      <c r="U301" s="160"/>
      <c r="V301" s="160"/>
      <c r="W301" s="160"/>
      <c r="X301" s="160"/>
      <c r="Y301" s="160"/>
      <c r="Z301" s="137" t="str">
        <f>IF(ISBLANK(T_Historical10[[#This Row],[BMP Status]]), "", "DoD")</f>
        <v/>
      </c>
      <c r="AA301" s="134"/>
      <c r="AB301" s="160"/>
      <c r="AC301" s="134"/>
      <c r="AD301" s="134"/>
      <c r="AE301" s="160"/>
      <c r="AF301" s="134"/>
      <c r="AG301" s="134"/>
      <c r="AH301" s="160"/>
      <c r="AI301" s="134"/>
      <c r="AJ301" s="134"/>
      <c r="AK301" s="160"/>
      <c r="AL301" s="134"/>
      <c r="AM301" s="134"/>
      <c r="AN301" s="160"/>
      <c r="AO301" s="134"/>
      <c r="AP301" s="134"/>
      <c r="AQ301" s="160"/>
    </row>
    <row r="302" spans="1:43" ht="15" customHeight="1" x14ac:dyDescent="0.55000000000000004">
      <c r="A302" s="126"/>
      <c r="B302" s="126"/>
      <c r="C302" s="126"/>
      <c r="D302" s="126"/>
      <c r="E302" s="126"/>
      <c r="F302" s="136"/>
      <c r="G302" s="160"/>
      <c r="H302" s="133"/>
      <c r="I302" s="134"/>
      <c r="J302" s="160"/>
      <c r="K302" s="160"/>
      <c r="L302" s="160"/>
      <c r="M302" s="160" t="str">
        <f>'Planned and Progress BMPs'!_Units</f>
        <v/>
      </c>
      <c r="N302" s="160"/>
      <c r="O302" s="160"/>
      <c r="P302" s="160"/>
      <c r="Q302" s="159"/>
      <c r="R302" s="160"/>
      <c r="S302" s="160"/>
      <c r="T302" s="160"/>
      <c r="U302" s="160"/>
      <c r="V302" s="160"/>
      <c r="W302" s="160"/>
      <c r="X302" s="160"/>
      <c r="Y302" s="160"/>
      <c r="Z302" s="137" t="str">
        <f>IF(ISBLANK(T_Historical10[[#This Row],[BMP Status]]), "", "DoD")</f>
        <v/>
      </c>
      <c r="AA302" s="134"/>
      <c r="AB302" s="160"/>
      <c r="AC302" s="134"/>
      <c r="AD302" s="134"/>
      <c r="AE302" s="160"/>
      <c r="AF302" s="134"/>
      <c r="AG302" s="134"/>
      <c r="AH302" s="160"/>
      <c r="AI302" s="134"/>
      <c r="AJ302" s="134"/>
      <c r="AK302" s="160"/>
      <c r="AL302" s="134"/>
      <c r="AM302" s="134"/>
      <c r="AN302" s="160"/>
      <c r="AO302" s="134"/>
      <c r="AP302" s="134"/>
      <c r="AQ302" s="160"/>
    </row>
  </sheetData>
  <sheetProtection sort="0" autoFilter="0"/>
  <protectedRanges>
    <protectedRange sqref="L303:Q1048576 AB303:AG1048576 S303:Z1048576 AR210:AR1048576 L2:Y302 F2:J1048576 AQ2:AQ302 AA2:AF302 AA1:AF1 AQ1 F1:J1 L1:Y1" name="PlannedProgress"/>
  </protectedRanges>
  <phoneticPr fontId="43" type="noConversion"/>
  <conditionalFormatting sqref="L2:L302 N2:N302 G2:J302 W2:Y302">
    <cfRule type="expression" dxfId="210" priority="20">
      <formula>AND(NOT(ISBLANK($F2)), ISBLANK(G2))</formula>
    </cfRule>
  </conditionalFormatting>
  <conditionalFormatting sqref="I2:I302">
    <cfRule type="expression" dxfId="209" priority="11">
      <formula>AND(NOT(ISBLANK($I2)),OR(AND($F2 = "Planned 2021", OR($I2 &lt; _2yr_Start, $I2 &gt;_2yr_End)), OR(AND($F2 = "Planned 2022-2025", $I2 &lt;=_2yr_End), OR(AND($F2 = "Historical", $I2&gt;=_FYStart), AND($F2 = "Progress", OR($I2 &lt; _FYStart, $I2 &gt;=_FYEnd))))))</formula>
    </cfRule>
  </conditionalFormatting>
  <conditionalFormatting sqref="AC2:AC302 AF2:AF302">
    <cfRule type="expression" dxfId="208" priority="8">
      <formula>AND(NOT(ISBLANK($F2)), AND(ISBLANK(AC2), AB2="Fail"))</formula>
    </cfRule>
  </conditionalFormatting>
  <conditionalFormatting sqref="S2:U302">
    <cfRule type="expression" dxfId="207" priority="7">
      <formula>AND(NOT(ISBLANK($F2)), AND(ISBLANK($Y2), AND(ISBLANK($S2), OR(ISBLANK($T2), ISBLANK($U2)))))</formula>
    </cfRule>
  </conditionalFormatting>
  <conditionalFormatting sqref="Q2:Q302">
    <cfRule type="expression" dxfId="206" priority="4">
      <formula>AND(NOT(ISBLANK($F2)), AND(ISBLANK($Q2), OR(($J2 = "Retrofit Runoff Reduction"), OR($J2 = "Retrofit Stormwater Treatment"), OR(($J2 = "New Runoff Reduction"), OR($J2 = "New Stormwater Treatment")))))</formula>
    </cfRule>
  </conditionalFormatting>
  <conditionalFormatting sqref="AP2:AP302">
    <cfRule type="expression" dxfId="205" priority="2">
      <formula>AND(ISBLANK($AP2), MATCH($J2,BMPs_ProtocolReductCalc,0))</formula>
    </cfRule>
  </conditionalFormatting>
  <conditionalFormatting sqref="G2:G302">
    <cfRule type="expression" dxfId="204" priority="1">
      <formula>AND(NOT(ISBLANK($G2)), OR(AND($F2 = "Historical", $G2 &gt; YEAR(_FYStart)),AND($F2 = "Progress", $G2 &gt; YEAR(_FYEnd)),AND(LEFT($F2,12) = "Planned 2021", $G2&gt;YEAR(_2yr_End)-1), AND(LEFT($F2,12) = "Planned 2022", $G2&gt;2025)))</formula>
    </cfRule>
  </conditionalFormatting>
  <dataValidations xWindow="187" yWindow="290" count="78">
    <dataValidation allowBlank="1" showInputMessage="1" showErrorMessage="1" prompt="BMP Name as reported in FY17 Datacall. Field is for reference only and cannot be modified. " sqref="K1" xr:uid="{00000000-0002-0000-0100-000000000000}"/>
    <dataValidation allowBlank="1" showInputMessage="1" showErrorMessage="1" prompt="Must enter one Locational field (HUC12, Lat &amp; Long,  or County). Provide the Longitude for the BMP." sqref="U1" xr:uid="{00000000-0002-0000-0100-000007000000}"/>
    <dataValidation allowBlank="1" showInputMessage="1" showErrorMessage="1" prompt="Must enter one Locational field (HUC12, Lat &amp; Long, or County). Provide the Latitude for the BMP." sqref="T1" xr:uid="{00000000-0002-0000-0100-000009000000}"/>
    <dataValidation allowBlank="1" showInputMessage="1" showErrorMessage="1" prompt="Must enter one Locational field (HUC12, Lat &amp; Long, or County). Select the HUC12 where the BMP is located." sqref="S1" xr:uid="{00000000-0002-0000-0100-00000B000000}"/>
    <dataValidation allowBlank="1" showInputMessage="1" showErrorMessage="1" prompt="Required. Select the County where the BMP is located." sqref="Y1" xr:uid="{00000000-0002-0000-0100-00000E000000}"/>
    <dataValidation allowBlank="1" showInputMessage="1" showErrorMessage="1" prompt="- Historical= 7/1/84-6/30/19._x000a_- Progress= 7/1/19-6/30/20._x000a_- Planned 2021= 7/1/20-6/30/21. _x000a_- Planned 2022-2025= SY22 to SY25._x000a_- Removed= Canceled." sqref="F1" xr:uid="{00000000-0002-0000-0100-000019000000}"/>
    <dataValidation allowBlank="1" showInputMessage="1" showErrorMessage="1" prompt="System Use Only_x000a__x000a_Do not enter data" sqref="A1" xr:uid="{00000000-0002-0000-0100-00001E000000}"/>
    <dataValidation allowBlank="1" showInputMessage="1" showErrorMessage="1" prompt="The Measurement Unit is automatically populated based on the Measurement Name selected. Do not change, delete, or overwrite the value that is populated. " sqref="M1" xr:uid="{00000000-0002-0000-0100-00002F000000}"/>
    <dataValidation allowBlank="1" showInputMessage="1" showErrorMessage="1" prompt="Automatically entered as DoD for reporting purposes. " sqref="Z1" xr:uid="{00000000-0002-0000-0100-000030000000}"/>
    <dataValidation allowBlank="1" showInputMessage="1" showErrorMessage="1" prompt="Provide any additional data that is not captured by the template. Comments are required if New Stormwater Treatment or New Runoff Reduction BMPs are selected in Column J." sqref="Q1" xr:uid="{00000000-0002-0000-0100-000032000000}"/>
    <dataValidation allowBlank="1" showInputMessage="1" showErrorMessage="1" prompt="Optional. User can enter Runoff Treated by the BMP in Acre-Feet." sqref="P1" xr:uid="{00000000-0002-0000-0100-000033000000}"/>
    <dataValidation allowBlank="1" showInputMessage="1" showErrorMessage="1" prompt="Optional. User can enter the Impervious Acres Treated by the BMP." sqref="O1" xr:uid="{00000000-0002-0000-0100-000034000000}"/>
    <dataValidation errorStyle="warning" operator="greaterThanOrEqual" allowBlank="1" showInputMessage="1" showErrorMessage="1" errorTitle="Invalid Date" error="Enter a valid date (MM/DD/YYYY) greater than 1/1/2015.  " prompt="Required. Enter the date the BMP was installed (M/D/YYYY)." sqref="I1" xr:uid="{00000000-0002-0000-0100-000035000000}"/>
    <dataValidation allowBlank="1" showInputMessage="1" showErrorMessage="1" prompt="Optional field that allows 319 grant users to enter contract numbers used in their data management processes._x000a_" sqref="E1" xr:uid="{00000000-0002-0000-0100-000036000000}"/>
    <dataValidation allowBlank="1" showInputMessage="1" showErrorMessage="1" prompt="Unique BMP ID assigned by the DoD CBP. DO NOT MODIFY." sqref="D1" xr:uid="{00000000-0002-0000-0100-000037000000}"/>
    <dataValidation allowBlank="1" showInputMessage="1" showErrorMessage="1" prompt="Do not enter a tracking ID unless it was assigned to this exact BMP record." sqref="C1" xr:uid="{00000000-0002-0000-0100-000038000000}"/>
    <dataValidation allowBlank="1" showInputMessage="1" showErrorMessage="1" prompt="Enter the cost to implement or funding planned for the practice. Should not be blank or zero. " sqref="H1" xr:uid="{00000000-0002-0000-0100-000039000000}"/>
    <dataValidation allowBlank="1" showInputMessage="1" showErrorMessage="1" prompt="Enter the federal Fiscal Year that the BMP received funding, or the federal Fiscal Year for which funding is planned. Report any BMPs planned through 2025." sqref="G1" xr:uid="{00000000-0002-0000-0100-00003A000000}"/>
    <dataValidation allowBlank="1" showInputMessage="1" showErrorMessage="1" promptTitle="BMP Status" prompt="- Progress= 7/1/16-6/30/17._x000a_- Planned 2018= 7/1/17 - 6/30/18. _x000a_- Planned 2019= 7/1/18 - 6/30/19._x000a_- Delayed= Delayed past SY19._x000a_- Removed= Cancelled." sqref="F303:F1048576" xr:uid="{00000000-0002-0000-0100-00003B000000}"/>
    <dataValidation allowBlank="1" showInputMessage="1" showErrorMessage="1" prompt="Select the Installation Name." sqref="W1" xr:uid="{00000000-0002-0000-0100-00003C000000}"/>
    <dataValidation allowBlank="1" showInputMessage="1" showErrorMessage="1" prompt="Optional.  If land use is not selected, it will be auto-populated with the default land use when the BMP record is submitted to NEIEN." sqref="V1" xr:uid="{00000000-0002-0000-0100-00003D000000}"/>
    <dataValidation allowBlank="1" showInputMessage="1" showErrorMessage="1" prompt="Optional. Users can enter an inspection date associated with the BMP (M/D/YYYY)." sqref="AA1 AM1 AJ1 AG1 AD1" xr:uid="{00000000-0002-0000-0100-00003E000000}"/>
    <dataValidation allowBlank="1" showInputMessage="1" showErrorMessage="1" prompt="Required. Enter the quantitative value of the BMP's extent in the units that have been populated in Column M." sqref="N1" xr:uid="{00000000-0002-0000-0100-00003F000000}"/>
    <dataValidation allowBlank="1" showInputMessage="1" showErrorMessage="1" prompt="Required. Select a valid Measurment Name value from the field drop down after selecting a BMP Name." sqref="L1" xr:uid="{00000000-0002-0000-0100-000040000000}"/>
    <dataValidation allowBlank="1" showInputMessage="1" showErrorMessage="1" prompt="Required. Select the BMP Name from the list provided. " sqref="J1" xr:uid="{00000000-0002-0000-0100-000041000000}"/>
    <dataValidation allowBlank="1" showInputMessage="1" showErrorMessage="1" prompt="If Status 5 = FAIL, enter the maintenance date as M/D/YYYY." sqref="AO1" xr:uid="{00000000-0002-0000-0100-000042000000}"/>
    <dataValidation allowBlank="1" showInputMessage="1" showErrorMessage="1" prompt="If Status 4 = FAIL, enter the maintenance date as M/D/YYYY." sqref="AL1" xr:uid="{00000000-0002-0000-0100-000043000000}"/>
    <dataValidation allowBlank="1" showInputMessage="1" showErrorMessage="1" prompt="Required if Inspection Date 4 is Populated._x000a_Select Pass/Fail if an inspection was performed." sqref="AK1" xr:uid="{00000000-0002-0000-0100-000044000000}"/>
    <dataValidation allowBlank="1" showInputMessage="1" showErrorMessage="1" prompt="If Status 3 = FAIL, enter the maintenance date as M/D/YYYY." sqref="AI1" xr:uid="{00000000-0002-0000-0100-000045000000}"/>
    <dataValidation allowBlank="1" showInputMessage="1" showErrorMessage="1" prompt="Required if Inspection Date 3 is Populated._x000a_Select Pass/Fail if an inspection was performed." sqref="AH1" xr:uid="{00000000-0002-0000-0100-000046000000}"/>
    <dataValidation allowBlank="1" showInputMessage="1" showErrorMessage="1" prompt="If Status 2 = FAIL, enter the maintenance date as M/D/YYYY." sqref="AF1" xr:uid="{00000000-0002-0000-0100-000047000000}"/>
    <dataValidation allowBlank="1" showInputMessage="1" showErrorMessage="1" prompt="Required if Inspection Date 2 is populated. Select Pass/Fail if an inspection was performed." sqref="AE1" xr:uid="{00000000-0002-0000-0100-000048000000}"/>
    <dataValidation allowBlank="1" showInputMessage="1" showErrorMessage="1" prompt="Only enter data if BMP Name is &quot;Manure Transport&quot;. Use this field to indicate the destination of the manure transport." sqref="R1" xr:uid="{00000000-0002-0000-0100-00004B000000}"/>
    <dataValidation allowBlank="1" showInputMessage="1" showErrorMessage="1" prompt="Required if Inspection Date 5 is Populated._x000a_Select Pass/Fail if an inspection was performed." sqref="AN1" xr:uid="{00000000-0002-0000-0100-00004C000000}"/>
    <dataValidation allowBlank="1" showInputMessage="1" showErrorMessage="1" prompt="Enter any comments or questions about the practice for review. " sqref="AQ1" xr:uid="{B80FADED-FAC4-4360-97C6-585D4435E964}"/>
    <dataValidation allowBlank="1" showInputMessage="1" showErrorMessage="1" prompt="Required if Inspection Date 1 is populated. Select Pass/Fail if an inspection was performed." sqref="AB1" xr:uid="{42A7962D-4E07-4BAB-90E0-0F2A15FFCE9C}"/>
    <dataValidation allowBlank="1" showInputMessage="1" showErrorMessage="1" prompt="If Status 1 = FAIL, enter the maintenance date as M/D/YYYY." sqref="AC1" xr:uid="{550A5347-AFB3-4E4C-A8B0-64AB5106FFA4}"/>
    <dataValidation allowBlank="1" showInputMessage="1" showErrorMessage="1" prompt="Enter the name of the Contact Person for the BMP or installation." sqref="X1:Y1" xr:uid="{00000000-0002-0000-0100-000031000000}"/>
    <dataValidation allowBlank="1" showInputMessage="1" showErrorMessage="1" prompt="Some records were assigned a different Tracking ID in 2017 and 2018. This field is included for reference with the assigned 2017 Tracking ID." sqref="B1" xr:uid="{CA43B3E0-DB2B-4087-A3A7-B6C209A539B4}"/>
    <dataValidation allowBlank="1" showInputMessage="1" showErrorMessage="1" prompt="Required for stream restoration projects. Indicate if load reductions calculated by Protocol are available." sqref="AP1" xr:uid="{CD4B803B-F9D9-48D7-A550-723D5B8442C9}"/>
    <dataValidation type="list" allowBlank="1" showInputMessage="1" showErrorMessage="1" errorTitle="Invalid Selection" error="Select from the list of values provided." promptTitle="Inspection Status" prompt="Select Pass/Fail if an inspection was performed." sqref="AE2:AE302" xr:uid="{8D728C7A-534C-4A35-B1F5-4BA93FD38732}">
      <formula1>_InspStatus</formula1>
    </dataValidation>
    <dataValidation type="decimal" allowBlank="1" showInputMessage="1" showErrorMessage="1" errorTitle="Invalid Entry" error="Enter a decimal latitude within the Chesapeake Bay Watershed (~30 - 50)." promptTitle="Latitude" prompt="Must enter one Locational field (HUC12, Lat &amp; Long,  or County). Provide the Latitude for the BMP." sqref="T2:T302" xr:uid="{61E057F4-55B8-41C6-BE23-9308F96E47FA}">
      <formula1>Val_LatMin</formula1>
      <formula2>Val_LatMax</formula2>
    </dataValidation>
    <dataValidation type="decimal" operator="greaterThanOrEqual" allowBlank="1" showInputMessage="1" showErrorMessage="1" errorTitle="Invalid Entry" error="Please enter a numerical value greater than or equal to zero. " promptTitle="BMP Extent" prompt="Required. Enter the quantitative value of the BMP's extent in the units that have been populated in Column M." sqref="N2:N302" xr:uid="{8D277A9F-D7A3-490C-BD4D-B1954F19AB52}">
      <formula1>0</formula1>
    </dataValidation>
    <dataValidation type="list" allowBlank="1" showInputMessage="1" showErrorMessage="1" errorTitle="Invalid Selection" error="Select from the list of values provided." promptTitle="BMP Status" prompt="- Historical= 7/1/84-6/30/19._x000a_- Progress= 7/1/19-6/30/20._x000a_- Planned 2021= 7/1/20-6/30/21. _x000a_- Planned 2022-2025= SY22 to SY25._x000a_- Removed= Canceled." sqref="F2:F302" xr:uid="{0A90EC7A-9C09-44B5-9EC1-0286B1765D47}">
      <formula1>_ProgBMPStatus</formula1>
    </dataValidation>
    <dataValidation type="date" allowBlank="1" showInputMessage="1" showErrorMessage="1" errorTitle="Invalid Date" error="Invalid Date Enter a valid date in MM/DD/YYYY format. If only the year is known, use 01/01/YYYY. _x000a_" promptTitle="Inspection Maintenance" prompt="If Status 3 = FAIL, enter the maintenance date as M/D/YYYY." sqref="AI2:AI302" xr:uid="{C2CD52F1-2005-4CC4-AB74-C747377619FA}">
      <formula1>Val_DateMin</formula1>
      <formula2>Val_DateMax</formula2>
    </dataValidation>
    <dataValidation type="date" allowBlank="1" showInputMessage="1" showErrorMessage="1" errorTitle="Invalid Date" error="Invalid Date Enter a valid date in MM/DD/YYYY format. If only the year is known, use 01/01/YYYY. _x000a_" promptTitle="Inspection Maintenance" prompt="If Status 4 = FAIL, enter the maintenance date as M/D/YYYY." sqref="AL2:AL302" xr:uid="{002C62D7-7AB7-4F0D-AF36-891A10150F1E}">
      <formula1>Val_DateMin</formula1>
      <formula2>Val_DateMax</formula2>
    </dataValidation>
    <dataValidation type="date" allowBlank="1" showInputMessage="1" showErrorMessage="1" errorTitle="Invalid Date" error="Invalid Date Enter a valid date in MM/DD/YYYY format. If only the year is known, use 01/01/YYYY. _x000a_" promptTitle="Inspection Maintenance" prompt="If Status 5 = FAIL, enter the maintenance date as M/D/YYYY." sqref="AO2:AO302" xr:uid="{72BD89FF-FDD6-4211-9B84-13D07EF521D8}">
      <formula1>Val_DateMin</formula1>
      <formula2>Val_DateMax</formula2>
    </dataValidation>
    <dataValidation type="list" allowBlank="1" showInputMessage="1" showErrorMessage="1" errorTitle="Invalid Selection" error="Select from the list of values provided." promptTitle="Land Use Selection" prompt="Optional.  If land use is not selected, it will be auto-populated with the default land use when the BMP record is submitted to NEIEN." sqref="V2:V302" xr:uid="{738DF3CE-C8E6-4BC6-AF1D-6683156DDB68}">
      <formula1>_Landuse</formula1>
    </dataValidation>
    <dataValidation allowBlank="1" showInputMessage="1" showErrorMessage="1" promptTitle="Previous BMP Name" prompt="BMP Name as reported in FY17 Datacall. Field is for reference only and cannot be modified. " sqref="K2:K302" xr:uid="{51F4764B-83BF-4029-B366-ED3522AB3C57}"/>
    <dataValidation type="date" allowBlank="1" showInputMessage="1" showErrorMessage="1" errorTitle="Invalid Date" error="Enter a valid date in MM/DD/YYYY format. If only the year is known, use 01/01/YYYY. " promptTitle="Inspection Date" prompt="Optional. Users can enter an inspection date associated with the BMP (M/D/YYYY)." sqref="AA2:AA302 AD2:AD302 AG2:AG302 AJ2:AJ302 AM2:AM302" xr:uid="{115E26A0-C3F5-46CB-ADAC-4B1431F3331C}">
      <formula1>Val_DateMin</formula1>
      <formula2>Val_DateMax</formula2>
    </dataValidation>
    <dataValidation type="list" allowBlank="1" showInputMessage="1" showErrorMessage="1" errorTitle="Invalid Selection" error="Select from the list of values provided." promptTitle="ToLocality" prompt="Only enter data if BMP Name is &quot;Manure Transport&quot;. Use this field to indicate the destination of the manure transport." sqref="R2:R302" xr:uid="{C9242574-667D-4737-BE3D-FDB22B078C63}">
      <formula1>_Localities</formula1>
    </dataValidation>
    <dataValidation allowBlank="1" showInputMessage="1" showErrorMessage="1" promptTitle="Practice Description" prompt="Provide any additional data that is not captured by the template. Comments are required if New Stormwater Treatment or New Runoff Reduction BMPs are selected in Column J." sqref="Q2:Q302" xr:uid="{41DD04C1-C5F6-426F-A7FD-7FDC2815E9A7}"/>
    <dataValidation type="decimal" operator="greaterThanOrEqual" allowBlank="1" showInputMessage="1" showErrorMessage="1" errorTitle="Invalid Entry" error="Enter a numerical value greater than or equal to zero. _x000a_" promptTitle="Runoff Treated" prompt="Optional. User can enter Runoff Treated by the BMP in Acre-Feet._x000a_" sqref="P2:P302" xr:uid="{798F323E-7CC6-4A03-A052-6936569FB67B}">
      <formula1>0</formula1>
    </dataValidation>
    <dataValidation type="decimal" operator="greaterThanOrEqual" allowBlank="1" showInputMessage="1" showErrorMessage="1" errorTitle="Invalid Entry" error="Enter a numerical value greater than or equal to zero. " promptTitle="Impervious Area" prompt="Optional. User can enter the Impervious Acres Treated by the BMP." sqref="O2:O302" xr:uid="{7E596D70-1868-4C6B-B49D-CFBE64447EDB}">
      <formula1>0</formula1>
    </dataValidation>
    <dataValidation allowBlank="1" showInputMessage="1" showErrorMessage="1" errorTitle="Invalid Selection" error="Select the value from the list provided. " promptTitle="Measurement Unit" prompt="The Measurement Unit is automatically populated based on the Measurement Name selected. Do not change, delete, or overwrite the value that is populated. " sqref="M2:M302" xr:uid="{9A0B3EAA-F6B5-44D3-B109-0698C8093D19}"/>
    <dataValidation type="list" allowBlank="1" showInputMessage="1" showErrorMessage="1" errorTitle="Invalid Selection" error="Select from the list of values provided." prompt="Required. Select a valid Measurment Name value from the field drop down after selecting a BMP Name." sqref="L2:L302" xr:uid="{C6069D41-3415-4A5B-9290-56AC77DC8292}">
      <formula1>_Measures</formula1>
    </dataValidation>
    <dataValidation type="list" allowBlank="1" showInputMessage="1" showErrorMessage="1" errorTitle="Invalid Selection" error="Select from the list of values provided." promptTitle="BMP Name" prompt="Required. Select the BMP Name from the list provided. " sqref="J2:J302" xr:uid="{46FEF668-9204-424B-B905-8BB9BBCD75AD}">
      <formula1>_BMPName</formula1>
    </dataValidation>
    <dataValidation type="date" allowBlank="1" showInputMessage="1" showErrorMessage="1" errorTitle="Invalid Date" error="Invalid Date Enter a valid date in MM/DD/YYYY format. If only the year is known, use 01/01/YYYY. _x000a_" promptTitle="Date Installed" prompt="Required. Enter the date the BMP was installed (M/D/YYYY)._x000a_" sqref="I2:I302" xr:uid="{B99AA106-6D69-43BA-9F54-E3B922F6032E}">
      <formula1>Val_DateMin</formula1>
      <formula2>Val_DateMax</formula2>
    </dataValidation>
    <dataValidation type="decimal" operator="greaterThan" allowBlank="1" showInputMessage="1" showErrorMessage="1" errorTitle="Invalid Entry" error="Please enter a numerical value greater than zero. " promptTitle="BMP Cost" prompt="Enter the cost to implement or funding planned for the practice. Should not be blank or zero. " sqref="H2:H302" xr:uid="{3BA1995C-1DF6-4471-854F-310E07A49055}">
      <formula1>0</formula1>
    </dataValidation>
    <dataValidation allowBlank="1" showInputMessage="1" showErrorMessage="1" promptTitle="DoD BMP ID" prompt="Unique BMP ID assigned by the DoD CBP. DO NOT MODIFY._x000a_" sqref="D2:D302" xr:uid="{00000000-0002-0000-0100-00001B000000}"/>
    <dataValidation allowBlank="1" showInputMessage="1" showErrorMessage="1" promptTitle="Tracking ID" prompt="Do not enter a tracking ID unless it was assigned to this exact BMP record." sqref="C2:C302" xr:uid="{00000000-0002-0000-0100-00001D000000}"/>
    <dataValidation allowBlank="1" showInputMessage="1" showErrorMessage="1" promptTitle="Upload Status" prompt="System Use Only_x000a__x000a_Do not enter data" sqref="A2:A302" xr:uid="{00000000-0002-0000-0100-00001F000000}"/>
    <dataValidation allowBlank="1" showInputMessage="1" showErrorMessage="1" errorTitle="Invalid Selection" error="Select from the list of values provided." promptTitle="Facility Name" prompt="Select the Installation Name." sqref="W2:W302" xr:uid="{852FA859-DF46-48D5-8E85-D88D4FAE6D44}"/>
    <dataValidation type="whole" allowBlank="1" showInputMessage="1" showErrorMessage="1" errorTitle="Invalid Entry" error="Enter a 4-digit year between 1944 and 2025. " promptTitle="Year Funded" prompt="Enter the federal Fiscal Year that the BMP received funding, or the federal Fiscal Year for which funding is planned. Report any BMPs planned through 2025._x000a_" sqref="G2:G302" xr:uid="{9BF9781B-5FCC-4DE6-8391-D480105C084D}">
      <formula1>Val_YearMin</formula1>
      <formula2>Val_YearMax</formula2>
    </dataValidation>
    <dataValidation type="list" allowBlank="1" showInputMessage="1" showErrorMessage="1" errorTitle="Invalid Selection" error="Select the value from the list provided. " promptTitle="Agency Name" prompt="Automatically entered as DoD for reporting purposes. " sqref="Z2:Z302" xr:uid="{45FC27AC-0DF5-409E-BD55-87C3BCF00228}">
      <formula1>"DoD"</formula1>
    </dataValidation>
    <dataValidation type="list" allowBlank="1" showInputMessage="1" showErrorMessage="1" errorTitle="Invalid Selection" error="Select from the list of values provided." promptTitle="Inspection Status" prompt="Required if Inspection Date 3 is Populated._x000a_Select Pass/Fail if an inspection was performed." sqref="AH2:AH302" xr:uid="{5E12537B-C932-4C20-8FAE-7941F52D964F}">
      <formula1>_InspStatus</formula1>
    </dataValidation>
    <dataValidation type="list" allowBlank="1" showInputMessage="1" showErrorMessage="1" errorTitle="Invalid Selection" error="Select from the list of values provided." promptTitle="Inspection Status" prompt="Required if Inspection Date 4 is Populated._x000a_Select Pass/Fail if an inspection was performed." sqref="AK2:AK302" xr:uid="{6EDFB148-1305-46A1-89F4-2CAB7CCB2ED7}">
      <formula1>_InspStatus</formula1>
    </dataValidation>
    <dataValidation type="list" allowBlank="1" showInputMessage="1" showErrorMessage="1" errorTitle="Invalid Selection" error="Select from the list of values provided." promptTitle="Inspection Status" prompt="Required if Inspection Date 5 is Populated._x000a_Select Pass/Fail if an inspection was performed." sqref="AN2:AN302" xr:uid="{ECB31BCE-47CE-4EB3-89BE-48E6FFFEF397}">
      <formula1>_InspStatus</formula1>
    </dataValidation>
    <dataValidation allowBlank="1" showInputMessage="1" showErrorMessage="1" promptTitle="Comments" prompt="Enter any comments or questions about the practice for review. " sqref="AQ2:AQ302" xr:uid="{448031EC-1D8E-4DEC-888E-6BF5CE7AB2FF}"/>
    <dataValidation type="list" allowBlank="1" showInputMessage="1" showErrorMessage="1" errorTitle="Invalid Selection" error="Select from the list of values provided." promptTitle="Inspection Status" prompt="Required if Inspection Date 1 is populated. Select Pass/Fail if an inspection was performed." sqref="AB2:AB302" xr:uid="{56F950CD-7F93-4422-ADFC-C913F4CF22C7}">
      <formula1>_InspStatus</formula1>
    </dataValidation>
    <dataValidation type="date" allowBlank="1" showInputMessage="1" showErrorMessage="1" errorTitle="Invalid Date" error="Invalid Date Enter a valid date in MM/DD/YYYY format. If only the year is known, use 01/01/YYYY. _x000a_" promptTitle="Inspection Maintenance" prompt="If Status 1 = FAIL, enter the maintenance date as M/D/YYYY." sqref="AC2:AC302" xr:uid="{F032DB1A-303A-4F8D-B878-6185F7706C08}">
      <formula1>Val_DateMin</formula1>
      <formula2>Val_DateMax</formula2>
    </dataValidation>
    <dataValidation allowBlank="1" showInputMessage="1" showErrorMessage="1" promptTitle="Contact Name" prompt="Enter the name of the Contact Person for the BMP or installation." sqref="X2:X302" xr:uid="{1868B4FB-476B-4DCA-B0A3-A3A4B113DBF0}"/>
    <dataValidation type="list" allowBlank="1" showInputMessage="1" showErrorMessage="1" promptTitle="HUC12" prompt="Must enter one Locational field (HUC12, Lat &amp; Long, or County). Select the HUC12 where the BMP is located." sqref="S2:S302" xr:uid="{BA76F1BA-86B9-4585-B011-624118F1B0BF}">
      <formula1>_HUC12</formula1>
    </dataValidation>
    <dataValidation type="decimal" allowBlank="1" showInputMessage="1" showErrorMessage="1" errorTitle="Invalid Entry" error="Enter a decimal longitude within the Chesapeake Bay Watershed (~-70 - -85)." promptTitle="Longitude" prompt="Must enter one Locational field (HUC12, Lat &amp; Long,  or County). Provide the Longitude for the BMP." sqref="U2:U302" xr:uid="{E8AD3248-185A-4BD0-B71E-5A28C8B181B3}">
      <formula1>Val_LongMin</formula1>
      <formula2>Val_LongMax</formula2>
    </dataValidation>
    <dataValidation type="date" allowBlank="1" showInputMessage="1" showErrorMessage="1" promptTitle="Inspection Maintenance" prompt="If Status 2 = FAIL, enter the maintenance date as M/D/YYYY." sqref="AF2:AF302" xr:uid="{57EF57DC-6E5A-46FC-9B6C-415431733A3F}">
      <formula1>Val_DateMin</formula1>
      <formula2>Val_DateMax</formula2>
    </dataValidation>
    <dataValidation allowBlank="1" showInputMessage="1" showErrorMessage="1" promptTitle="Contract No" prompt="Optional field that allows 319 grant users to enter contract numbers used in their data management processes." sqref="E2:E302" xr:uid="{2BBC10FF-1466-401E-92EC-D032A395816E}"/>
    <dataValidation allowBlank="1" showInputMessage="1" showErrorMessage="1" promptTitle="2017 Tracking ID" prompt="Some records were assigned a different Tracking ID in 2017 and 2018. This field is included for reference with the assigned 2017 Tracking ID." sqref="B2:B302" xr:uid="{9D720656-902D-44E4-A55F-2ED6E677D7A9}"/>
    <dataValidation type="list" allowBlank="1" showInputMessage="1" showErrorMessage="1" errorTitle="Invalid Selection" error="Please select an option from the dropdown provided._x000a_" promptTitle="Protocol Reductions Calculated" prompt="Required for stream restoration projects. Indicate if load reductions calculated by Protocol are available." sqref="AP2:AP302" xr:uid="{D30ABC56-F374-4546-A124-C8B6F642B8A8}">
      <formula1>_ProtocolReductCalcYN</formula1>
    </dataValidation>
  </dataValidations>
  <pageMargins left="0.7" right="0.7" top="0.75" bottom="0.75" header="0.3" footer="0.3"/>
  <pageSetup paperSize="3" scale="28" fitToHeight="0" orientation="landscape" horizontalDpi="4294967293" r:id="rId1"/>
  <headerFooter>
    <oddHeader>&amp;R&amp;D</oddHeader>
    <oddFooter>&amp;L&amp;F&amp;C&amp;A&amp;R&amp;P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4" id="{8FF88833-E359-4F04-BDB4-C0AFF6A2FE8A}">
            <xm:f>AND(NOT(ISBLANK($F2)), AND(ISBLANK(O2), INDEX(BMP_Names!$C:$C, MATCH($J2, BMP_Names!$A:$A, 0)) = "Y"))</xm:f>
            <x14:dxf>
              <fill>
                <patternFill>
                  <bgColor rgb="FFFFCCCC"/>
                </patternFill>
              </fill>
              <border>
                <left style="thin">
                  <color rgb="FFFF0000"/>
                </left>
                <right style="thin">
                  <color rgb="FFFF0000"/>
                </right>
                <top style="thin">
                  <color rgb="FFFF0000"/>
                </top>
                <bottom style="thin">
                  <color rgb="FFFF0000"/>
                </bottom>
                <vertical/>
                <horizontal/>
              </border>
            </x14:dxf>
          </x14:cfRule>
          <xm:sqref>O2:P302</xm:sqref>
        </x14:conditionalFormatting>
        <x14:conditionalFormatting xmlns:xm="http://schemas.microsoft.com/office/excel/2006/main">
          <x14:cfRule type="expression" priority="42" id="{A572010B-7EBB-4703-B807-81FC3094A4AB}">
            <xm:f>A2&lt;&gt;INDEX('Historical Comparison'!D:D, MATCH($D2, 'Historical Comparison'!$G:$G, 0))</xm:f>
            <x14:dxf>
              <fill>
                <patternFill>
                  <bgColor theme="4" tint="0.79998168889431442"/>
                </patternFill>
              </fill>
            </x14:dxf>
          </x14:cfRule>
          <xm:sqref>A2:B302 D2:AQ302</xm:sqref>
        </x14:conditionalFormatting>
        <x14:conditionalFormatting xmlns:xm="http://schemas.microsoft.com/office/excel/2006/main">
          <x14:cfRule type="expression" priority="115" id="{9AD01546-73AF-45DE-A8EB-B9E250E5E721}">
            <xm:f>AND(NOT(ISBLANK($F2)),  AND(ISBLANK(AA2), $I2&lt;INDEX(BMP_Names!$E$2:$E$81, MATCH($J2, BMP_Names!$A$2:$A$81, 0))))</xm:f>
            <x14:dxf>
              <fill>
                <patternFill>
                  <bgColor rgb="FFFFCCCC"/>
                </patternFill>
              </fill>
              <border>
                <left style="thin">
                  <color rgb="FFFF0000"/>
                </left>
                <right style="thin">
                  <color rgb="FFFF0000"/>
                </right>
                <top style="thin">
                  <color rgb="FFFF0000"/>
                </top>
                <bottom style="thin">
                  <color rgb="FFFF0000"/>
                </bottom>
                <vertical/>
                <horizontal/>
              </border>
            </x14:dxf>
          </x14:cfRule>
          <xm:sqref>AA2:AB302</xm:sqref>
        </x14:conditionalFormatting>
        <x14:conditionalFormatting xmlns:xm="http://schemas.microsoft.com/office/excel/2006/main">
          <x14:cfRule type="expression" priority="120" id="{550A9587-E3D7-420F-8BC0-277EE5EE3A72}">
            <xm:f>AND(NOT(ISBLANK($AA2)), AND(ISBLANK($AD2), $AA2&lt;=INDEX(BMP_Names!$E$2:$E$81, MATCH($J2, BMP_Names!$A$2:$A$81, 0))))</xm:f>
            <x14:dxf>
              <fill>
                <patternFill>
                  <bgColor rgb="FFFFCCCC"/>
                </patternFill>
              </fill>
              <border>
                <left style="thin">
                  <color rgb="FFFF0000"/>
                </left>
                <right style="thin">
                  <color rgb="FFFF0000"/>
                </right>
                <top style="thin">
                  <color rgb="FFFF0000"/>
                </top>
                <bottom style="thin">
                  <color rgb="FFFF0000"/>
                </bottom>
                <vertical/>
                <horizontal/>
              </border>
            </x14:dxf>
          </x14:cfRule>
          <xm:sqref>AD2:AE302</xm:sqref>
        </x14:conditionalFormatting>
        <x14:conditionalFormatting xmlns:xm="http://schemas.microsoft.com/office/excel/2006/main">
          <x14:cfRule type="expression" priority="294" id="{A572010B-7EBB-4703-B807-81FC3094A4AB}">
            <xm:f>D2&lt;&gt;INDEX('Historical Comparison'!G:G, MATCH($D2, 'Historical Comparison'!$G:$G, 0))</xm:f>
            <x14:dxf>
              <fill>
                <patternFill>
                  <bgColor theme="4" tint="0.79998168889431442"/>
                </patternFill>
              </fill>
            </x14:dxf>
          </x14:cfRule>
          <xm:sqref>C2:D302</xm:sqref>
        </x14:conditionalFormatting>
      </x14:conditionalFormattings>
    </ext>
    <ext xmlns:x14="http://schemas.microsoft.com/office/spreadsheetml/2009/9/main" uri="{CCE6A557-97BC-4b89-ADB6-D9C93CAAB3DF}">
      <x14:dataValidations xmlns:xm="http://schemas.microsoft.com/office/excel/2006/main" xWindow="187" yWindow="290" count="2">
        <x14:dataValidation type="list" allowBlank="1" showInputMessage="1" showErrorMessage="1" promptTitle="County" prompt="Required. Select the County where the BMP is located." xr:uid="{A0C9A180-AED6-41FB-92A5-16A945D5AC49}">
          <x14:formula1>
            <xm:f>OFFSET(County!$A$1,MATCH(W2,County!$A$1:$A$25,0)-1,1,COUNTIF(County!$A$1:$A$25,W2),1)</xm:f>
          </x14:formula1>
          <xm:sqref>Y2:Y302</xm:sqref>
        </x14:dataValidation>
        <x14:dataValidation type="list" allowBlank="1" showInputMessage="1" showErrorMessage="1" errorTitle="Invalid Selection" error="Select from the list of values provided." promptTitle="County" prompt="Required. Select the County where the BMP is located." xr:uid="{A2928527-A92C-4993-A102-57BC51BC7B35}">
          <x14:formula1>
            <xm:f>OFFSET(County!$A$1,MATCH(W2,County!$A$1:$A$25,0)-1,1,COUNTIF(County!$A$1:$A$25,W2),1)</xm:f>
          </x14:formula1>
          <xm:sqref>Y2:Y302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39997558519241921"/>
    <pageSetUpPr fitToPage="1"/>
  </sheetPr>
  <dimension ref="A1:AT87"/>
  <sheetViews>
    <sheetView topLeftCell="I1" zoomScaleNormal="100" workbookViewId="0">
      <selection activeCell="AD13" sqref="AD13"/>
    </sheetView>
  </sheetViews>
  <sheetFormatPr defaultRowHeight="15" customHeight="1" x14ac:dyDescent="0.55000000000000004"/>
  <cols>
    <col min="1" max="1" width="10.68359375" hidden="1" customWidth="1"/>
    <col min="2" max="2" width="15" hidden="1" customWidth="1"/>
    <col min="3" max="3" width="15" style="126" hidden="1" customWidth="1"/>
    <col min="4" max="4" width="14.68359375" hidden="1" customWidth="1"/>
    <col min="5" max="5" width="16.83984375" hidden="1" customWidth="1"/>
    <col min="6" max="6" width="17.15625" style="89" hidden="1" customWidth="1"/>
    <col min="7" max="7" width="13.15625" hidden="1" customWidth="1"/>
    <col min="8" max="8" width="13" hidden="1" customWidth="1"/>
    <col min="9" max="9" width="12.578125" style="126" bestFit="1" customWidth="1"/>
    <col min="10" max="10" width="13.578125" bestFit="1" customWidth="1"/>
    <col min="11" max="11" width="12.15625" bestFit="1" customWidth="1"/>
    <col min="12" max="12" width="14.578125" bestFit="1" customWidth="1"/>
    <col min="13" max="13" width="39.41796875" bestFit="1" customWidth="1"/>
    <col min="14" max="14" width="37.41796875" style="66" hidden="1" customWidth="1"/>
    <col min="15" max="15" width="48" bestFit="1" customWidth="1"/>
    <col min="16" max="16" width="18.68359375" bestFit="1" customWidth="1"/>
    <col min="17" max="17" width="12.68359375" style="66" bestFit="1" customWidth="1"/>
    <col min="18" max="18" width="24.26171875" bestFit="1" customWidth="1"/>
    <col min="19" max="19" width="25" bestFit="1" customWidth="1"/>
    <col min="20" max="20" width="129.41796875" bestFit="1" customWidth="1"/>
    <col min="21" max="21" width="11.578125" hidden="1" customWidth="1"/>
    <col min="22" max="22" width="8.83984375" bestFit="1" customWidth="1"/>
    <col min="23" max="23" width="11.68359375" bestFit="1" customWidth="1"/>
    <col min="24" max="24" width="12.26171875" bestFit="1" customWidth="1"/>
    <col min="25" max="25" width="18.68359375" bestFit="1" customWidth="1"/>
    <col min="26" max="26" width="52.578125" style="66" bestFit="1" customWidth="1"/>
    <col min="27" max="27" width="19.83984375" style="66" bestFit="1" customWidth="1"/>
    <col min="28" max="28" width="10.41796875" style="89" hidden="1" customWidth="1"/>
    <col min="29" max="29" width="14.578125" hidden="1" customWidth="1"/>
    <col min="30" max="30" width="17.578125" style="64" bestFit="1" customWidth="1"/>
    <col min="31" max="31" width="10" bestFit="1" customWidth="1"/>
    <col min="32" max="32" width="20.26171875" bestFit="1" customWidth="1"/>
    <col min="33" max="33" width="17.578125" hidden="1" customWidth="1"/>
    <col min="34" max="34" width="10" hidden="1" customWidth="1"/>
    <col min="35" max="35" width="20.26171875" hidden="1" customWidth="1"/>
    <col min="36" max="36" width="17.578125" hidden="1" customWidth="1"/>
    <col min="37" max="37" width="10" hidden="1" customWidth="1"/>
    <col min="38" max="38" width="20.26171875" hidden="1" customWidth="1"/>
    <col min="39" max="39" width="17.578125" hidden="1" customWidth="1"/>
    <col min="40" max="40" width="10" hidden="1" customWidth="1"/>
    <col min="41" max="41" width="14.578125" hidden="1" customWidth="1"/>
    <col min="42" max="42" width="9.15625" hidden="1" customWidth="1"/>
    <col min="43" max="43" width="15.578125" hidden="1" customWidth="1"/>
    <col min="44" max="44" width="13.15625" hidden="1" customWidth="1"/>
    <col min="45" max="45" width="19.68359375" style="126" bestFit="1" customWidth="1"/>
    <col min="46" max="46" width="114.15625" customWidth="1"/>
  </cols>
  <sheetData>
    <row r="1" spans="1:46" s="1" customFormat="1" ht="48" customHeight="1" x14ac:dyDescent="0.55000000000000004">
      <c r="A1" s="36" t="s">
        <v>239</v>
      </c>
      <c r="B1" s="36" t="s">
        <v>240</v>
      </c>
      <c r="C1" s="36" t="s">
        <v>241</v>
      </c>
      <c r="D1" s="52" t="s">
        <v>82</v>
      </c>
      <c r="E1" s="53" t="s">
        <v>83</v>
      </c>
      <c r="F1" s="53" t="s">
        <v>84</v>
      </c>
      <c r="G1" s="53" t="s">
        <v>85</v>
      </c>
      <c r="H1" s="53" t="s">
        <v>86</v>
      </c>
      <c r="I1" s="119" t="s">
        <v>87</v>
      </c>
      <c r="J1" s="120" t="s">
        <v>88</v>
      </c>
      <c r="K1" s="121" t="s">
        <v>89</v>
      </c>
      <c r="L1" s="122" t="s">
        <v>90</v>
      </c>
      <c r="M1" s="123" t="s">
        <v>91</v>
      </c>
      <c r="N1" s="36" t="s">
        <v>92</v>
      </c>
      <c r="O1" s="124" t="s">
        <v>93</v>
      </c>
      <c r="P1" s="36" t="s">
        <v>94</v>
      </c>
      <c r="Q1" s="120" t="s">
        <v>95</v>
      </c>
      <c r="R1" s="42" t="s">
        <v>96</v>
      </c>
      <c r="S1" s="42" t="s">
        <v>97</v>
      </c>
      <c r="T1" s="42" t="s">
        <v>98</v>
      </c>
      <c r="U1" s="36" t="s">
        <v>99</v>
      </c>
      <c r="V1" s="42" t="s">
        <v>100</v>
      </c>
      <c r="W1" s="42" t="s">
        <v>101</v>
      </c>
      <c r="X1" s="42" t="s">
        <v>102</v>
      </c>
      <c r="Y1" s="42" t="s">
        <v>103</v>
      </c>
      <c r="Z1" s="120" t="s">
        <v>104</v>
      </c>
      <c r="AA1" s="120" t="s">
        <v>105</v>
      </c>
      <c r="AB1" s="120" t="s">
        <v>106</v>
      </c>
      <c r="AC1" s="36" t="s">
        <v>107</v>
      </c>
      <c r="AD1" s="59" t="s">
        <v>108</v>
      </c>
      <c r="AE1" s="60" t="s">
        <v>109</v>
      </c>
      <c r="AF1" s="59" t="s">
        <v>110</v>
      </c>
      <c r="AG1" s="60" t="s">
        <v>111</v>
      </c>
      <c r="AH1" s="61" t="s">
        <v>112</v>
      </c>
      <c r="AI1" s="60" t="s">
        <v>113</v>
      </c>
      <c r="AJ1" s="60" t="s">
        <v>114</v>
      </c>
      <c r="AK1" s="61" t="s">
        <v>115</v>
      </c>
      <c r="AL1" s="60" t="s">
        <v>116</v>
      </c>
      <c r="AM1" s="60" t="s">
        <v>117</v>
      </c>
      <c r="AN1" s="61" t="s">
        <v>118</v>
      </c>
      <c r="AO1" s="60" t="s">
        <v>119</v>
      </c>
      <c r="AP1" s="62" t="s">
        <v>120</v>
      </c>
      <c r="AQ1" s="61" t="s">
        <v>121</v>
      </c>
      <c r="AR1" s="62" t="s">
        <v>122</v>
      </c>
      <c r="AS1" s="62" t="s">
        <v>4166</v>
      </c>
      <c r="AT1" s="63" t="s">
        <v>123</v>
      </c>
    </row>
    <row r="2" spans="1:46" ht="15" customHeight="1" x14ac:dyDescent="0.55000000000000004">
      <c r="A2" s="148" t="str">
        <f>IF(ISBLANK(T_Historical[[#This Row],[BMP Status]]), "", IF(_xlfn.IFNA(INDEX(CreditTable[#Data], MATCH(T_Historical[[#This Row],[DoD BMP ID]], CreditTable[DoD BMP ID], 0), 1), "N/A") = "", "N/A", _xlfn.IFNA(INDEX(CreditTable[#Data], MATCH(T_Historical[[#This Row],[DoD BMP ID]], CreditTable[DoD BMP ID], 0), 1), "N/A")))</f>
        <v/>
      </c>
      <c r="B2" s="148" t="str">
        <f>IF(ISBLANK(T_Historical[[#This Row],[BMP Status]]), "", IF(_xlfn.IFNA(INDEX(CreditTable[], MATCH(T_Historical[[#This Row],[DoD BMP ID]], CreditTable[DoD BMP ID], 0), 2), "N/A") = "", "N/A", _xlfn.IFNA(INDEX(CreditTable[], MATCH(T_Historical[[#This Row],[DoD BMP ID]], CreditTable[DoD BMP ID], 0), 2), "N/A")))</f>
        <v/>
      </c>
      <c r="C2" s="148" t="str">
        <f>IF(ISBLANK(T_Historical[[#This Row],[BMP Status]]), "", IF(_xlfn.IFNA(INDEX(CreditTable[], MATCH(T_Historical[[#This Row],[DoD BMP ID]], CreditTable[DoD BMP ID], 0), 3), "N/A") = "", "N/A", _xlfn.IFNA(INDEX(CreditTable[], MATCH(T_Historical[[#This Row],[DoD BMP ID]], CreditTable[DoD BMP ID], 0), 3), "N/A")))</f>
        <v/>
      </c>
      <c r="D2" s="148"/>
      <c r="E2" s="148"/>
      <c r="F2" s="148"/>
      <c r="G2" s="148"/>
      <c r="H2" s="148"/>
      <c r="I2" s="137"/>
      <c r="J2" s="148"/>
      <c r="K2" s="133"/>
      <c r="L2" s="134"/>
      <c r="M2" s="148"/>
      <c r="N2" s="137"/>
      <c r="O2" s="148"/>
      <c r="P2" s="137" t="str">
        <f>_Units</f>
        <v/>
      </c>
      <c r="Q2" s="135"/>
      <c r="R2" s="135"/>
      <c r="S2" s="138"/>
      <c r="T2" s="147"/>
      <c r="U2" s="148"/>
      <c r="V2" s="148"/>
      <c r="W2" s="148"/>
      <c r="X2" s="148"/>
      <c r="Y2" s="148"/>
      <c r="Z2" s="148"/>
      <c r="AA2" s="148"/>
      <c r="AB2" s="148"/>
      <c r="AC2" s="137" t="str">
        <f>IF(ISBLANK(T_Historical[[#This Row],[BMP Status]]), "", "DoD")</f>
        <v/>
      </c>
      <c r="AD2" s="134"/>
      <c r="AE2" s="148"/>
      <c r="AF2" s="134"/>
      <c r="AG2" s="134"/>
      <c r="AH2" s="148"/>
      <c r="AI2" s="134"/>
      <c r="AJ2" s="134"/>
      <c r="AK2" s="148"/>
      <c r="AL2" s="134"/>
      <c r="AM2" s="134"/>
      <c r="AN2" s="148"/>
      <c r="AO2" s="134"/>
      <c r="AP2" s="134"/>
      <c r="AQ2" s="148"/>
      <c r="AR2" s="134"/>
      <c r="AS2" s="134"/>
      <c r="AT2" s="148"/>
    </row>
    <row r="3" spans="1:46" ht="15" customHeight="1" x14ac:dyDescent="0.55000000000000004">
      <c r="A3" s="160" t="str">
        <f>IF(ISBLANK(T_Historical[[#This Row],[BMP Status]]), "", IF(_xlfn.IFNA(INDEX(CreditTable[#Data], MATCH(T_Historical[[#This Row],[DoD BMP ID]], CreditTable[DoD BMP ID], 0), 1), "N/A") = "", "N/A", _xlfn.IFNA(INDEX(CreditTable[#Data], MATCH(T_Historical[[#This Row],[DoD BMP ID]], CreditTable[DoD BMP ID], 0), 1), "N/A")))</f>
        <v/>
      </c>
      <c r="B3" s="160" t="str">
        <f>IF(ISBLANK(T_Historical[[#This Row],[BMP Status]]), "", IF(_xlfn.IFNA(INDEX(CreditTable[], MATCH(T_Historical[[#This Row],[DoD BMP ID]], CreditTable[DoD BMP ID], 0), 2), "N/A") = "", "N/A", _xlfn.IFNA(INDEX(CreditTable[], MATCH(T_Historical[[#This Row],[DoD BMP ID]], CreditTable[DoD BMP ID], 0), 2), "N/A")))</f>
        <v/>
      </c>
      <c r="C3" s="160" t="str">
        <f>IF(ISBLANK(T_Historical[[#This Row],[BMP Status]]), "", IF(_xlfn.IFNA(INDEX(CreditTable[], MATCH(T_Historical[[#This Row],[DoD BMP ID]], CreditTable[DoD BMP ID], 0), 3), "N/A") = "", "N/A", _xlfn.IFNA(INDEX(CreditTable[], MATCH(T_Historical[[#This Row],[DoD BMP ID]], CreditTable[DoD BMP ID], 0), 3), "N/A")))</f>
        <v/>
      </c>
      <c r="D3" s="160"/>
      <c r="E3" s="160"/>
      <c r="F3" s="160"/>
      <c r="G3" s="160"/>
      <c r="H3" s="160"/>
      <c r="I3" s="137"/>
      <c r="J3" s="160"/>
      <c r="K3" s="133"/>
      <c r="L3" s="134"/>
      <c r="M3" s="160"/>
      <c r="N3" s="137"/>
      <c r="O3" s="160"/>
      <c r="P3" s="137" t="str">
        <f>_Units</f>
        <v/>
      </c>
      <c r="Q3" s="135"/>
      <c r="R3" s="135"/>
      <c r="S3" s="138"/>
      <c r="T3" s="159"/>
      <c r="U3" s="160"/>
      <c r="V3" s="160"/>
      <c r="W3" s="160"/>
      <c r="X3" s="160"/>
      <c r="Y3" s="160"/>
      <c r="Z3" s="160"/>
      <c r="AA3" s="160"/>
      <c r="AB3" s="160"/>
      <c r="AC3" s="137" t="str">
        <f>IF(ISBLANK(T_Historical[[#This Row],[BMP Status]]), "", "DoD")</f>
        <v/>
      </c>
      <c r="AD3" s="134"/>
      <c r="AE3" s="160"/>
      <c r="AF3" s="134"/>
      <c r="AG3" s="134"/>
      <c r="AH3" s="160"/>
      <c r="AI3" s="134"/>
      <c r="AJ3" s="134"/>
      <c r="AK3" s="160"/>
      <c r="AL3" s="134"/>
      <c r="AM3" s="134"/>
      <c r="AN3" s="160"/>
      <c r="AO3" s="134"/>
      <c r="AP3" s="134"/>
      <c r="AQ3" s="160"/>
      <c r="AR3" s="134"/>
      <c r="AS3" s="134"/>
      <c r="AT3" s="160"/>
    </row>
    <row r="4" spans="1:46" ht="15" customHeight="1" x14ac:dyDescent="0.55000000000000004">
      <c r="A4" s="160" t="str">
        <f>IF(ISBLANK(T_Historical[[#This Row],[BMP Status]]), "", IF(_xlfn.IFNA(INDEX(CreditTable[#Data], MATCH(T_Historical[[#This Row],[DoD BMP ID]], CreditTable[DoD BMP ID], 0), 1), "N/A") = "", "N/A", _xlfn.IFNA(INDEX(CreditTable[#Data], MATCH(T_Historical[[#This Row],[DoD BMP ID]], CreditTable[DoD BMP ID], 0), 1), "N/A")))</f>
        <v/>
      </c>
      <c r="B4" s="160" t="str">
        <f>IF(ISBLANK(T_Historical[[#This Row],[BMP Status]]), "", IF(_xlfn.IFNA(INDEX(CreditTable[], MATCH(T_Historical[[#This Row],[DoD BMP ID]], CreditTable[DoD BMP ID], 0), 2), "N/A") = "", "N/A", _xlfn.IFNA(INDEX(CreditTable[], MATCH(T_Historical[[#This Row],[DoD BMP ID]], CreditTable[DoD BMP ID], 0), 2), "N/A")))</f>
        <v/>
      </c>
      <c r="C4" s="160" t="str">
        <f>IF(ISBLANK(T_Historical[[#This Row],[BMP Status]]), "", IF(_xlfn.IFNA(INDEX(CreditTable[], MATCH(T_Historical[[#This Row],[DoD BMP ID]], CreditTable[DoD BMP ID], 0), 3), "N/A") = "", "N/A", _xlfn.IFNA(INDEX(CreditTable[], MATCH(T_Historical[[#This Row],[DoD BMP ID]], CreditTable[DoD BMP ID], 0), 3), "N/A")))</f>
        <v/>
      </c>
      <c r="D4" s="160"/>
      <c r="E4" s="160"/>
      <c r="F4" s="160"/>
      <c r="G4" s="160"/>
      <c r="H4" s="160"/>
      <c r="I4" s="137"/>
      <c r="J4" s="160"/>
      <c r="K4" s="133"/>
      <c r="L4" s="134"/>
      <c r="M4" s="160"/>
      <c r="N4" s="137"/>
      <c r="O4" s="160"/>
      <c r="P4" s="137" t="str">
        <f>_Units</f>
        <v/>
      </c>
      <c r="Q4" s="135"/>
      <c r="R4" s="135"/>
      <c r="S4" s="138"/>
      <c r="T4" s="159"/>
      <c r="U4" s="160"/>
      <c r="V4" s="160"/>
      <c r="W4" s="160"/>
      <c r="X4" s="160"/>
      <c r="Y4" s="160"/>
      <c r="Z4" s="160"/>
      <c r="AA4" s="160"/>
      <c r="AB4" s="160"/>
      <c r="AC4" s="137" t="str">
        <f>IF(ISBLANK(T_Historical[[#This Row],[BMP Status]]), "", "DoD")</f>
        <v/>
      </c>
      <c r="AD4" s="134"/>
      <c r="AE4" s="160"/>
      <c r="AF4" s="134"/>
      <c r="AG4" s="134"/>
      <c r="AH4" s="160"/>
      <c r="AI4" s="134"/>
      <c r="AJ4" s="134"/>
      <c r="AK4" s="160"/>
      <c r="AL4" s="134"/>
      <c r="AM4" s="134"/>
      <c r="AN4" s="160"/>
      <c r="AO4" s="134"/>
      <c r="AP4" s="134"/>
      <c r="AQ4" s="160"/>
      <c r="AR4" s="134"/>
      <c r="AS4" s="134"/>
      <c r="AT4" s="160"/>
    </row>
    <row r="5" spans="1:46" ht="15" customHeight="1" x14ac:dyDescent="0.55000000000000004">
      <c r="A5" s="160" t="str">
        <f>IF(ISBLANK(T_Historical[[#This Row],[BMP Status]]), "", IF(_xlfn.IFNA(INDEX(CreditTable[#Data], MATCH(T_Historical[[#This Row],[DoD BMP ID]], CreditTable[DoD BMP ID], 0), 1), "N/A") = "", "N/A", _xlfn.IFNA(INDEX(CreditTable[#Data], MATCH(T_Historical[[#This Row],[DoD BMP ID]], CreditTable[DoD BMP ID], 0), 1), "N/A")))</f>
        <v/>
      </c>
      <c r="B5" s="160" t="str">
        <f>IF(ISBLANK(T_Historical[[#This Row],[BMP Status]]), "", IF(_xlfn.IFNA(INDEX(CreditTable[], MATCH(T_Historical[[#This Row],[DoD BMP ID]], CreditTable[DoD BMP ID], 0), 2), "N/A") = "", "N/A", _xlfn.IFNA(INDEX(CreditTable[], MATCH(T_Historical[[#This Row],[DoD BMP ID]], CreditTable[DoD BMP ID], 0), 2), "N/A")))</f>
        <v/>
      </c>
      <c r="C5" s="160" t="str">
        <f>IF(ISBLANK(T_Historical[[#This Row],[BMP Status]]), "", IF(_xlfn.IFNA(INDEX(CreditTable[], MATCH(T_Historical[[#This Row],[DoD BMP ID]], CreditTable[DoD BMP ID], 0), 3), "N/A") = "", "N/A", _xlfn.IFNA(INDEX(CreditTable[], MATCH(T_Historical[[#This Row],[DoD BMP ID]], CreditTable[DoD BMP ID], 0), 3), "N/A")))</f>
        <v/>
      </c>
      <c r="D5" s="160"/>
      <c r="E5" s="160"/>
      <c r="F5" s="160"/>
      <c r="G5" s="160"/>
      <c r="H5" s="160"/>
      <c r="I5" s="137"/>
      <c r="J5" s="160"/>
      <c r="K5" s="133"/>
      <c r="L5" s="134"/>
      <c r="M5" s="160"/>
      <c r="N5" s="137"/>
      <c r="O5" s="160"/>
      <c r="P5" s="137" t="str">
        <f>_Units</f>
        <v/>
      </c>
      <c r="Q5" s="135"/>
      <c r="R5" s="135"/>
      <c r="S5" s="138"/>
      <c r="T5" s="159"/>
      <c r="U5" s="160"/>
      <c r="V5" s="160"/>
      <c r="W5" s="160"/>
      <c r="X5" s="160"/>
      <c r="Y5" s="160"/>
      <c r="Z5" s="160"/>
      <c r="AA5" s="160"/>
      <c r="AB5" s="160"/>
      <c r="AC5" s="137" t="str">
        <f>IF(ISBLANK(T_Historical[[#This Row],[BMP Status]]), "", "DoD")</f>
        <v/>
      </c>
      <c r="AD5" s="134"/>
      <c r="AE5" s="160"/>
      <c r="AF5" s="134"/>
      <c r="AG5" s="134"/>
      <c r="AH5" s="160"/>
      <c r="AI5" s="134"/>
      <c r="AJ5" s="134"/>
      <c r="AK5" s="160"/>
      <c r="AL5" s="134"/>
      <c r="AM5" s="134"/>
      <c r="AN5" s="160"/>
      <c r="AO5" s="134"/>
      <c r="AP5" s="134"/>
      <c r="AQ5" s="160"/>
      <c r="AR5" s="134"/>
      <c r="AS5" s="134"/>
      <c r="AT5" s="160"/>
    </row>
    <row r="6" spans="1:46" ht="15" customHeight="1" x14ac:dyDescent="0.55000000000000004">
      <c r="A6" s="160" t="str">
        <f>IF(ISBLANK(T_Historical[[#This Row],[BMP Status]]), "", IF(_xlfn.IFNA(INDEX(CreditTable[#Data], MATCH(T_Historical[[#This Row],[DoD BMP ID]], CreditTable[DoD BMP ID], 0), 1), "N/A") = "", "N/A", _xlfn.IFNA(INDEX(CreditTable[#Data], MATCH(T_Historical[[#This Row],[DoD BMP ID]], CreditTable[DoD BMP ID], 0), 1), "N/A")))</f>
        <v/>
      </c>
      <c r="B6" s="160" t="str">
        <f>IF(ISBLANK(T_Historical[[#This Row],[BMP Status]]), "", IF(_xlfn.IFNA(INDEX(CreditTable[], MATCH(T_Historical[[#This Row],[DoD BMP ID]], CreditTable[DoD BMP ID], 0), 2), "N/A") = "", "N/A", _xlfn.IFNA(INDEX(CreditTable[], MATCH(T_Historical[[#This Row],[DoD BMP ID]], CreditTable[DoD BMP ID], 0), 2), "N/A")))</f>
        <v/>
      </c>
      <c r="C6" s="160" t="str">
        <f>IF(ISBLANK(T_Historical[[#This Row],[BMP Status]]), "", IF(_xlfn.IFNA(INDEX(CreditTable[], MATCH(T_Historical[[#This Row],[DoD BMP ID]], CreditTable[DoD BMP ID], 0), 3), "N/A") = "", "N/A", _xlfn.IFNA(INDEX(CreditTable[], MATCH(T_Historical[[#This Row],[DoD BMP ID]], CreditTable[DoD BMP ID], 0), 3), "N/A")))</f>
        <v/>
      </c>
      <c r="D6" s="160"/>
      <c r="E6" s="160"/>
      <c r="F6" s="160"/>
      <c r="G6" s="160"/>
      <c r="H6" s="160"/>
      <c r="I6" s="137"/>
      <c r="J6" s="160"/>
      <c r="K6" s="133"/>
      <c r="L6" s="134"/>
      <c r="M6" s="160"/>
      <c r="N6" s="137"/>
      <c r="O6" s="160"/>
      <c r="P6" s="137" t="str">
        <f>_Units</f>
        <v/>
      </c>
      <c r="Q6" s="135"/>
      <c r="R6" s="135"/>
      <c r="S6" s="138"/>
      <c r="T6" s="159"/>
      <c r="U6" s="160"/>
      <c r="V6" s="160"/>
      <c r="W6" s="160"/>
      <c r="X6" s="160"/>
      <c r="Y6" s="160"/>
      <c r="Z6" s="160"/>
      <c r="AA6" s="160"/>
      <c r="AB6" s="160"/>
      <c r="AC6" s="137" t="str">
        <f>IF(ISBLANK(T_Historical[[#This Row],[BMP Status]]), "", "DoD")</f>
        <v/>
      </c>
      <c r="AD6" s="134"/>
      <c r="AE6" s="160"/>
      <c r="AF6" s="134"/>
      <c r="AG6" s="134"/>
      <c r="AH6" s="160"/>
      <c r="AI6" s="134"/>
      <c r="AJ6" s="134"/>
      <c r="AK6" s="160"/>
      <c r="AL6" s="134"/>
      <c r="AM6" s="134"/>
      <c r="AN6" s="160"/>
      <c r="AO6" s="134"/>
      <c r="AP6" s="134"/>
      <c r="AQ6" s="160"/>
      <c r="AR6" s="134"/>
      <c r="AS6" s="134"/>
      <c r="AT6" s="160"/>
    </row>
    <row r="7" spans="1:46" ht="15" customHeight="1" x14ac:dyDescent="0.55000000000000004">
      <c r="A7" s="160" t="str">
        <f>IF(ISBLANK(T_Historical[[#This Row],[BMP Status]]), "", IF(_xlfn.IFNA(INDEX(CreditTable[#Data], MATCH(T_Historical[[#This Row],[DoD BMP ID]], CreditTable[DoD BMP ID], 0), 1), "N/A") = "", "N/A", _xlfn.IFNA(INDEX(CreditTable[#Data], MATCH(T_Historical[[#This Row],[DoD BMP ID]], CreditTable[DoD BMP ID], 0), 1), "N/A")))</f>
        <v/>
      </c>
      <c r="B7" s="160" t="str">
        <f>IF(ISBLANK(T_Historical[[#This Row],[BMP Status]]), "", IF(_xlfn.IFNA(INDEX(CreditTable[], MATCH(T_Historical[[#This Row],[DoD BMP ID]], CreditTable[DoD BMP ID], 0), 2), "N/A") = "", "N/A", _xlfn.IFNA(INDEX(CreditTable[], MATCH(T_Historical[[#This Row],[DoD BMP ID]], CreditTable[DoD BMP ID], 0), 2), "N/A")))</f>
        <v/>
      </c>
      <c r="C7" s="160" t="str">
        <f>IF(ISBLANK(T_Historical[[#This Row],[BMP Status]]), "", IF(_xlfn.IFNA(INDEX(CreditTable[], MATCH(T_Historical[[#This Row],[DoD BMP ID]], CreditTable[DoD BMP ID], 0), 3), "N/A") = "", "N/A", _xlfn.IFNA(INDEX(CreditTable[], MATCH(T_Historical[[#This Row],[DoD BMP ID]], CreditTable[DoD BMP ID], 0), 3), "N/A")))</f>
        <v/>
      </c>
      <c r="D7" s="160"/>
      <c r="E7" s="160"/>
      <c r="F7" s="160"/>
      <c r="G7" s="160"/>
      <c r="H7" s="160"/>
      <c r="I7" s="137"/>
      <c r="J7" s="160"/>
      <c r="K7" s="133"/>
      <c r="L7" s="134"/>
      <c r="M7" s="160"/>
      <c r="N7" s="137"/>
      <c r="O7" s="160"/>
      <c r="P7" s="137" t="str">
        <f>_Units</f>
        <v/>
      </c>
      <c r="Q7" s="135"/>
      <c r="R7" s="135"/>
      <c r="S7" s="138"/>
      <c r="T7" s="159"/>
      <c r="U7" s="160"/>
      <c r="V7" s="160"/>
      <c r="W7" s="160"/>
      <c r="X7" s="160"/>
      <c r="Y7" s="160"/>
      <c r="Z7" s="160"/>
      <c r="AA7" s="160"/>
      <c r="AB7" s="160"/>
      <c r="AC7" s="137" t="str">
        <f>IF(ISBLANK(T_Historical[[#This Row],[BMP Status]]), "", "DoD")</f>
        <v/>
      </c>
      <c r="AD7" s="134"/>
      <c r="AE7" s="160"/>
      <c r="AF7" s="134"/>
      <c r="AG7" s="134"/>
      <c r="AH7" s="160"/>
      <c r="AI7" s="134"/>
      <c r="AJ7" s="134"/>
      <c r="AK7" s="160"/>
      <c r="AL7" s="134"/>
      <c r="AM7" s="134"/>
      <c r="AN7" s="160"/>
      <c r="AO7" s="134"/>
      <c r="AP7" s="134"/>
      <c r="AQ7" s="160"/>
      <c r="AR7" s="134"/>
      <c r="AS7" s="134"/>
      <c r="AT7" s="160"/>
    </row>
    <row r="8" spans="1:46" ht="15" customHeight="1" x14ac:dyDescent="0.55000000000000004">
      <c r="A8" s="160" t="str">
        <f>IF(ISBLANK(T_Historical[[#This Row],[BMP Status]]), "", IF(_xlfn.IFNA(INDEX(CreditTable[#Data], MATCH(T_Historical[[#This Row],[DoD BMP ID]], CreditTable[DoD BMP ID], 0), 1), "N/A") = "", "N/A", _xlfn.IFNA(INDEX(CreditTable[#Data], MATCH(T_Historical[[#This Row],[DoD BMP ID]], CreditTable[DoD BMP ID], 0), 1), "N/A")))</f>
        <v/>
      </c>
      <c r="B8" s="160" t="str">
        <f>IF(ISBLANK(T_Historical[[#This Row],[BMP Status]]), "", IF(_xlfn.IFNA(INDEX(CreditTable[], MATCH(T_Historical[[#This Row],[DoD BMP ID]], CreditTable[DoD BMP ID], 0), 2), "N/A") = "", "N/A", _xlfn.IFNA(INDEX(CreditTable[], MATCH(T_Historical[[#This Row],[DoD BMP ID]], CreditTable[DoD BMP ID], 0), 2), "N/A")))</f>
        <v/>
      </c>
      <c r="C8" s="160" t="str">
        <f>IF(ISBLANK(T_Historical[[#This Row],[BMP Status]]), "", IF(_xlfn.IFNA(INDEX(CreditTable[], MATCH(T_Historical[[#This Row],[DoD BMP ID]], CreditTable[DoD BMP ID], 0), 3), "N/A") = "", "N/A", _xlfn.IFNA(INDEX(CreditTable[], MATCH(T_Historical[[#This Row],[DoD BMP ID]], CreditTable[DoD BMP ID], 0), 3), "N/A")))</f>
        <v/>
      </c>
      <c r="D8" s="160"/>
      <c r="E8" s="160"/>
      <c r="F8" s="160"/>
      <c r="G8" s="160"/>
      <c r="H8" s="160"/>
      <c r="I8" s="137"/>
      <c r="J8" s="160"/>
      <c r="K8" s="133"/>
      <c r="L8" s="134"/>
      <c r="M8" s="160"/>
      <c r="N8" s="137"/>
      <c r="O8" s="160"/>
      <c r="P8" s="137" t="str">
        <f>_Units</f>
        <v/>
      </c>
      <c r="Q8" s="135"/>
      <c r="R8" s="135"/>
      <c r="S8" s="138"/>
      <c r="T8" s="159"/>
      <c r="U8" s="160"/>
      <c r="V8" s="160"/>
      <c r="W8" s="160"/>
      <c r="X8" s="160"/>
      <c r="Y8" s="160"/>
      <c r="Z8" s="160"/>
      <c r="AA8" s="160"/>
      <c r="AB8" s="160"/>
      <c r="AC8" s="137" t="str">
        <f>IF(ISBLANK(T_Historical[[#This Row],[BMP Status]]), "", "DoD")</f>
        <v/>
      </c>
      <c r="AD8" s="134"/>
      <c r="AE8" s="160"/>
      <c r="AF8" s="134"/>
      <c r="AG8" s="134"/>
      <c r="AH8" s="160"/>
      <c r="AI8" s="134"/>
      <c r="AJ8" s="134"/>
      <c r="AK8" s="160"/>
      <c r="AL8" s="134"/>
      <c r="AM8" s="134"/>
      <c r="AN8" s="160"/>
      <c r="AO8" s="134"/>
      <c r="AP8" s="134"/>
      <c r="AQ8" s="160"/>
      <c r="AR8" s="134"/>
      <c r="AS8" s="134"/>
      <c r="AT8" s="160"/>
    </row>
    <row r="9" spans="1:46" ht="15" customHeight="1" x14ac:dyDescent="0.55000000000000004">
      <c r="A9" s="160" t="str">
        <f>IF(ISBLANK(T_Historical[[#This Row],[BMP Status]]), "", IF(_xlfn.IFNA(INDEX(CreditTable[#Data], MATCH(T_Historical[[#This Row],[DoD BMP ID]], CreditTable[DoD BMP ID], 0), 1), "N/A") = "", "N/A", _xlfn.IFNA(INDEX(CreditTable[#Data], MATCH(T_Historical[[#This Row],[DoD BMP ID]], CreditTable[DoD BMP ID], 0), 1), "N/A")))</f>
        <v/>
      </c>
      <c r="B9" s="160" t="str">
        <f>IF(ISBLANK(T_Historical[[#This Row],[BMP Status]]), "", IF(_xlfn.IFNA(INDEX(CreditTable[], MATCH(T_Historical[[#This Row],[DoD BMP ID]], CreditTable[DoD BMP ID], 0), 2), "N/A") = "", "N/A", _xlfn.IFNA(INDEX(CreditTable[], MATCH(T_Historical[[#This Row],[DoD BMP ID]], CreditTable[DoD BMP ID], 0), 2), "N/A")))</f>
        <v/>
      </c>
      <c r="C9" s="160" t="str">
        <f>IF(ISBLANK(T_Historical[[#This Row],[BMP Status]]), "", IF(_xlfn.IFNA(INDEX(CreditTable[], MATCH(T_Historical[[#This Row],[DoD BMP ID]], CreditTable[DoD BMP ID], 0), 3), "N/A") = "", "N/A", _xlfn.IFNA(INDEX(CreditTable[], MATCH(T_Historical[[#This Row],[DoD BMP ID]], CreditTable[DoD BMP ID], 0), 3), "N/A")))</f>
        <v/>
      </c>
      <c r="D9" s="160"/>
      <c r="E9" s="160"/>
      <c r="F9" s="160"/>
      <c r="G9" s="160"/>
      <c r="H9" s="160"/>
      <c r="I9" s="137"/>
      <c r="J9" s="160"/>
      <c r="K9" s="133"/>
      <c r="L9" s="134"/>
      <c r="M9" s="160"/>
      <c r="N9" s="137"/>
      <c r="O9" s="160"/>
      <c r="P9" s="137" t="str">
        <f>_Units</f>
        <v/>
      </c>
      <c r="Q9" s="135"/>
      <c r="R9" s="135"/>
      <c r="S9" s="138"/>
      <c r="T9" s="159"/>
      <c r="U9" s="160"/>
      <c r="V9" s="160"/>
      <c r="W9" s="160"/>
      <c r="X9" s="160"/>
      <c r="Y9" s="160"/>
      <c r="Z9" s="160"/>
      <c r="AA9" s="160"/>
      <c r="AB9" s="160"/>
      <c r="AC9" s="137" t="str">
        <f>IF(ISBLANK(T_Historical[[#This Row],[BMP Status]]), "", "DoD")</f>
        <v/>
      </c>
      <c r="AD9" s="134"/>
      <c r="AE9" s="160"/>
      <c r="AF9" s="134"/>
      <c r="AG9" s="134"/>
      <c r="AH9" s="160"/>
      <c r="AI9" s="134"/>
      <c r="AJ9" s="134"/>
      <c r="AK9" s="160"/>
      <c r="AL9" s="134"/>
      <c r="AM9" s="134"/>
      <c r="AN9" s="160"/>
      <c r="AO9" s="134"/>
      <c r="AP9" s="134"/>
      <c r="AQ9" s="160"/>
      <c r="AR9" s="134"/>
      <c r="AS9" s="134"/>
      <c r="AT9" s="160"/>
    </row>
    <row r="10" spans="1:46" ht="15" customHeight="1" x14ac:dyDescent="0.55000000000000004">
      <c r="A10" s="160" t="str">
        <f>IF(ISBLANK(T_Historical[[#This Row],[BMP Status]]), "", IF(_xlfn.IFNA(INDEX(CreditTable[#Data], MATCH(T_Historical[[#This Row],[DoD BMP ID]], CreditTable[DoD BMP ID], 0), 1), "N/A") = "", "N/A", _xlfn.IFNA(INDEX(CreditTable[#Data], MATCH(T_Historical[[#This Row],[DoD BMP ID]], CreditTable[DoD BMP ID], 0), 1), "N/A")))</f>
        <v/>
      </c>
      <c r="B10" s="160" t="str">
        <f>IF(ISBLANK(T_Historical[[#This Row],[BMP Status]]), "", IF(_xlfn.IFNA(INDEX(CreditTable[], MATCH(T_Historical[[#This Row],[DoD BMP ID]], CreditTable[DoD BMP ID], 0), 2), "N/A") = "", "N/A", _xlfn.IFNA(INDEX(CreditTable[], MATCH(T_Historical[[#This Row],[DoD BMP ID]], CreditTable[DoD BMP ID], 0), 2), "N/A")))</f>
        <v/>
      </c>
      <c r="C10" s="160" t="str">
        <f>IF(ISBLANK(T_Historical[[#This Row],[BMP Status]]), "", IF(_xlfn.IFNA(INDEX(CreditTable[], MATCH(T_Historical[[#This Row],[DoD BMP ID]], CreditTable[DoD BMP ID], 0), 3), "N/A") = "", "N/A", _xlfn.IFNA(INDEX(CreditTable[], MATCH(T_Historical[[#This Row],[DoD BMP ID]], CreditTable[DoD BMP ID], 0), 3), "N/A")))</f>
        <v/>
      </c>
      <c r="D10" s="160"/>
      <c r="E10" s="160"/>
      <c r="F10" s="160"/>
      <c r="G10" s="160"/>
      <c r="H10" s="160"/>
      <c r="I10" s="137"/>
      <c r="J10" s="160"/>
      <c r="K10" s="133"/>
      <c r="L10" s="134"/>
      <c r="M10" s="160"/>
      <c r="N10" s="137"/>
      <c r="O10" s="160"/>
      <c r="P10" s="137" t="str">
        <f>_Units</f>
        <v/>
      </c>
      <c r="Q10" s="135"/>
      <c r="R10" s="135"/>
      <c r="S10" s="138"/>
      <c r="T10" s="159"/>
      <c r="U10" s="160"/>
      <c r="V10" s="160"/>
      <c r="W10" s="160"/>
      <c r="X10" s="160"/>
      <c r="Y10" s="160"/>
      <c r="Z10" s="160"/>
      <c r="AA10" s="160"/>
      <c r="AB10" s="160"/>
      <c r="AC10" s="137" t="str">
        <f>IF(ISBLANK(T_Historical[[#This Row],[BMP Status]]), "", "DoD")</f>
        <v/>
      </c>
      <c r="AD10" s="134"/>
      <c r="AE10" s="160"/>
      <c r="AF10" s="134"/>
      <c r="AG10" s="134"/>
      <c r="AH10" s="160"/>
      <c r="AI10" s="134"/>
      <c r="AJ10" s="134"/>
      <c r="AK10" s="160"/>
      <c r="AL10" s="134"/>
      <c r="AM10" s="134"/>
      <c r="AN10" s="160"/>
      <c r="AO10" s="134"/>
      <c r="AP10" s="134"/>
      <c r="AQ10" s="160"/>
      <c r="AR10" s="134"/>
      <c r="AS10" s="134"/>
      <c r="AT10" s="160"/>
    </row>
    <row r="11" spans="1:46" ht="15" customHeight="1" x14ac:dyDescent="0.55000000000000004">
      <c r="A11" s="160" t="str">
        <f>IF(ISBLANK(T_Historical[[#This Row],[BMP Status]]), "", IF(_xlfn.IFNA(INDEX(CreditTable[#Data], MATCH(T_Historical[[#This Row],[DoD BMP ID]], CreditTable[DoD BMP ID], 0), 1), "N/A") = "", "N/A", _xlfn.IFNA(INDEX(CreditTable[#Data], MATCH(T_Historical[[#This Row],[DoD BMP ID]], CreditTable[DoD BMP ID], 0), 1), "N/A")))</f>
        <v/>
      </c>
      <c r="B11" s="160" t="str">
        <f>IF(ISBLANK(T_Historical[[#This Row],[BMP Status]]), "", IF(_xlfn.IFNA(INDEX(CreditTable[], MATCH(T_Historical[[#This Row],[DoD BMP ID]], CreditTable[DoD BMP ID], 0), 2), "N/A") = "", "N/A", _xlfn.IFNA(INDEX(CreditTable[], MATCH(T_Historical[[#This Row],[DoD BMP ID]], CreditTable[DoD BMP ID], 0), 2), "N/A")))</f>
        <v/>
      </c>
      <c r="C11" s="160" t="str">
        <f>IF(ISBLANK(T_Historical[[#This Row],[BMP Status]]), "", IF(_xlfn.IFNA(INDEX(CreditTable[], MATCH(T_Historical[[#This Row],[DoD BMP ID]], CreditTable[DoD BMP ID], 0), 3), "N/A") = "", "N/A", _xlfn.IFNA(INDEX(CreditTable[], MATCH(T_Historical[[#This Row],[DoD BMP ID]], CreditTable[DoD BMP ID], 0), 3), "N/A")))</f>
        <v/>
      </c>
      <c r="D11" s="160"/>
      <c r="E11" s="160"/>
      <c r="F11" s="160"/>
      <c r="G11" s="160"/>
      <c r="H11" s="160"/>
      <c r="I11" s="137"/>
      <c r="J11" s="160"/>
      <c r="K11" s="133"/>
      <c r="L11" s="134"/>
      <c r="M11" s="160"/>
      <c r="N11" s="137"/>
      <c r="O11" s="160"/>
      <c r="P11" s="137" t="str">
        <f>_Units</f>
        <v/>
      </c>
      <c r="Q11" s="135"/>
      <c r="R11" s="135"/>
      <c r="S11" s="138"/>
      <c r="T11" s="159"/>
      <c r="U11" s="160"/>
      <c r="V11" s="160"/>
      <c r="W11" s="160"/>
      <c r="X11" s="160"/>
      <c r="Y11" s="160"/>
      <c r="Z11" s="160"/>
      <c r="AA11" s="160"/>
      <c r="AB11" s="160"/>
      <c r="AC11" s="137" t="str">
        <f>IF(ISBLANK(T_Historical[[#This Row],[BMP Status]]), "", "DoD")</f>
        <v/>
      </c>
      <c r="AD11" s="134"/>
      <c r="AE11" s="160"/>
      <c r="AF11" s="134"/>
      <c r="AG11" s="134"/>
      <c r="AH11" s="160"/>
      <c r="AI11" s="134"/>
      <c r="AJ11" s="134"/>
      <c r="AK11" s="160"/>
      <c r="AL11" s="134"/>
      <c r="AM11" s="134"/>
      <c r="AN11" s="160"/>
      <c r="AO11" s="134"/>
      <c r="AP11" s="134"/>
      <c r="AQ11" s="160"/>
      <c r="AR11" s="134"/>
      <c r="AS11" s="134"/>
      <c r="AT11" s="160"/>
    </row>
    <row r="12" spans="1:46" ht="15" customHeight="1" x14ac:dyDescent="0.55000000000000004">
      <c r="A12" s="160" t="str">
        <f>IF(ISBLANK(T_Historical[[#This Row],[BMP Status]]), "", IF(_xlfn.IFNA(INDEX(CreditTable[#Data], MATCH(T_Historical[[#This Row],[DoD BMP ID]], CreditTable[DoD BMP ID], 0), 1), "N/A") = "", "N/A", _xlfn.IFNA(INDEX(CreditTable[#Data], MATCH(T_Historical[[#This Row],[DoD BMP ID]], CreditTable[DoD BMP ID], 0), 1), "N/A")))</f>
        <v/>
      </c>
      <c r="B12" s="160" t="str">
        <f>IF(ISBLANK(T_Historical[[#This Row],[BMP Status]]), "", IF(_xlfn.IFNA(INDEX(CreditTable[], MATCH(T_Historical[[#This Row],[DoD BMP ID]], CreditTable[DoD BMP ID], 0), 2), "N/A") = "", "N/A", _xlfn.IFNA(INDEX(CreditTable[], MATCH(T_Historical[[#This Row],[DoD BMP ID]], CreditTable[DoD BMP ID], 0), 2), "N/A")))</f>
        <v/>
      </c>
      <c r="C12" s="160" t="str">
        <f>IF(ISBLANK(T_Historical[[#This Row],[BMP Status]]), "", IF(_xlfn.IFNA(INDEX(CreditTable[], MATCH(T_Historical[[#This Row],[DoD BMP ID]], CreditTable[DoD BMP ID], 0), 3), "N/A") = "", "N/A", _xlfn.IFNA(INDEX(CreditTable[], MATCH(T_Historical[[#This Row],[DoD BMP ID]], CreditTable[DoD BMP ID], 0), 3), "N/A")))</f>
        <v/>
      </c>
      <c r="D12" s="160"/>
      <c r="E12" s="160"/>
      <c r="F12" s="160"/>
      <c r="G12" s="160"/>
      <c r="H12" s="160"/>
      <c r="I12" s="137"/>
      <c r="J12" s="160"/>
      <c r="K12" s="133"/>
      <c r="L12" s="134"/>
      <c r="M12" s="160"/>
      <c r="N12" s="137"/>
      <c r="O12" s="160"/>
      <c r="P12" s="137" t="str">
        <f>_Units</f>
        <v/>
      </c>
      <c r="Q12" s="135"/>
      <c r="R12" s="135"/>
      <c r="S12" s="138"/>
      <c r="T12" s="159"/>
      <c r="U12" s="160"/>
      <c r="V12" s="160"/>
      <c r="W12" s="160"/>
      <c r="X12" s="160"/>
      <c r="Y12" s="160"/>
      <c r="Z12" s="160"/>
      <c r="AA12" s="160"/>
      <c r="AB12" s="160"/>
      <c r="AC12" s="137" t="str">
        <f>IF(ISBLANK(T_Historical[[#This Row],[BMP Status]]), "", "DoD")</f>
        <v/>
      </c>
      <c r="AD12" s="134"/>
      <c r="AE12" s="160"/>
      <c r="AF12" s="134"/>
      <c r="AG12" s="134"/>
      <c r="AH12" s="160"/>
      <c r="AI12" s="134"/>
      <c r="AJ12" s="134"/>
      <c r="AK12" s="160"/>
      <c r="AL12" s="134"/>
      <c r="AM12" s="134"/>
      <c r="AN12" s="160"/>
      <c r="AO12" s="134"/>
      <c r="AP12" s="134"/>
      <c r="AQ12" s="160"/>
      <c r="AR12" s="134"/>
      <c r="AS12" s="134"/>
      <c r="AT12" s="160"/>
    </row>
    <row r="13" spans="1:46" ht="15" customHeight="1" x14ac:dyDescent="0.55000000000000004">
      <c r="A13" s="160" t="str">
        <f>IF(ISBLANK(T_Historical[[#This Row],[BMP Status]]), "", IF(_xlfn.IFNA(INDEX(CreditTable[#Data], MATCH(T_Historical[[#This Row],[DoD BMP ID]], CreditTable[DoD BMP ID], 0), 1), "N/A") = "", "N/A", _xlfn.IFNA(INDEX(CreditTable[#Data], MATCH(T_Historical[[#This Row],[DoD BMP ID]], CreditTable[DoD BMP ID], 0), 1), "N/A")))</f>
        <v/>
      </c>
      <c r="B13" s="160" t="str">
        <f>IF(ISBLANK(T_Historical[[#This Row],[BMP Status]]), "", IF(_xlfn.IFNA(INDEX(CreditTable[], MATCH(T_Historical[[#This Row],[DoD BMP ID]], CreditTable[DoD BMP ID], 0), 2), "N/A") = "", "N/A", _xlfn.IFNA(INDEX(CreditTable[], MATCH(T_Historical[[#This Row],[DoD BMP ID]], CreditTable[DoD BMP ID], 0), 2), "N/A")))</f>
        <v/>
      </c>
      <c r="C13" s="160" t="str">
        <f>IF(ISBLANK(T_Historical[[#This Row],[BMP Status]]), "", IF(_xlfn.IFNA(INDEX(CreditTable[], MATCH(T_Historical[[#This Row],[DoD BMP ID]], CreditTable[DoD BMP ID], 0), 3), "N/A") = "", "N/A", _xlfn.IFNA(INDEX(CreditTable[], MATCH(T_Historical[[#This Row],[DoD BMP ID]], CreditTable[DoD BMP ID], 0), 3), "N/A")))</f>
        <v/>
      </c>
      <c r="D13" s="160"/>
      <c r="E13" s="160"/>
      <c r="F13" s="160"/>
      <c r="G13" s="160"/>
      <c r="H13" s="160"/>
      <c r="I13" s="137"/>
      <c r="J13" s="160"/>
      <c r="K13" s="133"/>
      <c r="L13" s="134"/>
      <c r="M13" s="160"/>
      <c r="N13" s="137"/>
      <c r="O13" s="160"/>
      <c r="P13" s="137" t="str">
        <f>_Units</f>
        <v/>
      </c>
      <c r="Q13" s="135"/>
      <c r="R13" s="135"/>
      <c r="S13" s="138"/>
      <c r="T13" s="159"/>
      <c r="U13" s="160"/>
      <c r="V13" s="160"/>
      <c r="W13" s="160"/>
      <c r="X13" s="160"/>
      <c r="Y13" s="160"/>
      <c r="Z13" s="160"/>
      <c r="AA13" s="160"/>
      <c r="AB13" s="160"/>
      <c r="AC13" s="137" t="str">
        <f>IF(ISBLANK(T_Historical[[#This Row],[BMP Status]]), "", "DoD")</f>
        <v/>
      </c>
      <c r="AD13" s="134"/>
      <c r="AE13" s="160"/>
      <c r="AF13" s="134"/>
      <c r="AG13" s="134"/>
      <c r="AH13" s="160"/>
      <c r="AI13" s="134"/>
      <c r="AJ13" s="134"/>
      <c r="AK13" s="160"/>
      <c r="AL13" s="134"/>
      <c r="AM13" s="134"/>
      <c r="AN13" s="160"/>
      <c r="AO13" s="134"/>
      <c r="AP13" s="134"/>
      <c r="AQ13" s="160"/>
      <c r="AR13" s="134"/>
      <c r="AS13" s="134"/>
      <c r="AT13" s="160"/>
    </row>
    <row r="14" spans="1:46" ht="15" customHeight="1" x14ac:dyDescent="0.55000000000000004">
      <c r="A14" s="160" t="str">
        <f>IF(ISBLANK(T_Historical[[#This Row],[BMP Status]]), "", IF(_xlfn.IFNA(INDEX(CreditTable[#Data], MATCH(T_Historical[[#This Row],[DoD BMP ID]], CreditTable[DoD BMP ID], 0), 1), "N/A") = "", "N/A", _xlfn.IFNA(INDEX(CreditTable[#Data], MATCH(T_Historical[[#This Row],[DoD BMP ID]], CreditTable[DoD BMP ID], 0), 1), "N/A")))</f>
        <v/>
      </c>
      <c r="B14" s="160" t="str">
        <f>IF(ISBLANK(T_Historical[[#This Row],[BMP Status]]), "", IF(_xlfn.IFNA(INDEX(CreditTable[], MATCH(T_Historical[[#This Row],[DoD BMP ID]], CreditTable[DoD BMP ID], 0), 2), "N/A") = "", "N/A", _xlfn.IFNA(INDEX(CreditTable[], MATCH(T_Historical[[#This Row],[DoD BMP ID]], CreditTable[DoD BMP ID], 0), 2), "N/A")))</f>
        <v/>
      </c>
      <c r="C14" s="160" t="str">
        <f>IF(ISBLANK(T_Historical[[#This Row],[BMP Status]]), "", IF(_xlfn.IFNA(INDEX(CreditTable[], MATCH(T_Historical[[#This Row],[DoD BMP ID]], CreditTable[DoD BMP ID], 0), 3), "N/A") = "", "N/A", _xlfn.IFNA(INDEX(CreditTable[], MATCH(T_Historical[[#This Row],[DoD BMP ID]], CreditTable[DoD BMP ID], 0), 3), "N/A")))</f>
        <v/>
      </c>
      <c r="D14" s="160"/>
      <c r="E14" s="160"/>
      <c r="F14" s="160"/>
      <c r="G14" s="160"/>
      <c r="H14" s="160"/>
      <c r="I14" s="137"/>
      <c r="J14" s="160"/>
      <c r="K14" s="133"/>
      <c r="L14" s="134"/>
      <c r="M14" s="160"/>
      <c r="N14" s="137"/>
      <c r="O14" s="160"/>
      <c r="P14" s="137" t="str">
        <f>_Units</f>
        <v/>
      </c>
      <c r="Q14" s="135"/>
      <c r="R14" s="135"/>
      <c r="S14" s="138"/>
      <c r="T14" s="159"/>
      <c r="U14" s="160"/>
      <c r="V14" s="160"/>
      <c r="W14" s="160"/>
      <c r="X14" s="160"/>
      <c r="Y14" s="160"/>
      <c r="Z14" s="160"/>
      <c r="AA14" s="160"/>
      <c r="AB14" s="160"/>
      <c r="AC14" s="137" t="str">
        <f>IF(ISBLANK(T_Historical[[#This Row],[BMP Status]]), "", "DoD")</f>
        <v/>
      </c>
      <c r="AD14" s="134"/>
      <c r="AE14" s="160"/>
      <c r="AF14" s="134"/>
      <c r="AG14" s="134"/>
      <c r="AH14" s="160"/>
      <c r="AI14" s="134"/>
      <c r="AJ14" s="134"/>
      <c r="AK14" s="160"/>
      <c r="AL14" s="134"/>
      <c r="AM14" s="134"/>
      <c r="AN14" s="160"/>
      <c r="AO14" s="134"/>
      <c r="AP14" s="134"/>
      <c r="AQ14" s="160"/>
      <c r="AR14" s="134"/>
      <c r="AS14" s="134"/>
      <c r="AT14" s="160"/>
    </row>
    <row r="15" spans="1:46" ht="15" customHeight="1" x14ac:dyDescent="0.55000000000000004">
      <c r="A15" s="160" t="str">
        <f>IF(ISBLANK(T_Historical[[#This Row],[BMP Status]]), "", IF(_xlfn.IFNA(INDEX(CreditTable[#Data], MATCH(T_Historical[[#This Row],[DoD BMP ID]], CreditTable[DoD BMP ID], 0), 1), "N/A") = "", "N/A", _xlfn.IFNA(INDEX(CreditTable[#Data], MATCH(T_Historical[[#This Row],[DoD BMP ID]], CreditTable[DoD BMP ID], 0), 1), "N/A")))</f>
        <v/>
      </c>
      <c r="B15" s="160" t="str">
        <f>IF(ISBLANK(T_Historical[[#This Row],[BMP Status]]), "", IF(_xlfn.IFNA(INDEX(CreditTable[], MATCH(T_Historical[[#This Row],[DoD BMP ID]], CreditTable[DoD BMP ID], 0), 2), "N/A") = "", "N/A", _xlfn.IFNA(INDEX(CreditTable[], MATCH(T_Historical[[#This Row],[DoD BMP ID]], CreditTable[DoD BMP ID], 0), 2), "N/A")))</f>
        <v/>
      </c>
      <c r="C15" s="160" t="str">
        <f>IF(ISBLANK(T_Historical[[#This Row],[BMP Status]]), "", IF(_xlfn.IFNA(INDEX(CreditTable[], MATCH(T_Historical[[#This Row],[DoD BMP ID]], CreditTable[DoD BMP ID], 0), 3), "N/A") = "", "N/A", _xlfn.IFNA(INDEX(CreditTable[], MATCH(T_Historical[[#This Row],[DoD BMP ID]], CreditTable[DoD BMP ID], 0), 3), "N/A")))</f>
        <v/>
      </c>
      <c r="D15" s="160"/>
      <c r="E15" s="160"/>
      <c r="F15" s="160"/>
      <c r="G15" s="160"/>
      <c r="H15" s="160"/>
      <c r="I15" s="137"/>
      <c r="J15" s="160"/>
      <c r="K15" s="133"/>
      <c r="L15" s="134"/>
      <c r="M15" s="160"/>
      <c r="N15" s="137"/>
      <c r="O15" s="160"/>
      <c r="P15" s="137" t="str">
        <f>_Units</f>
        <v/>
      </c>
      <c r="Q15" s="135"/>
      <c r="R15" s="135"/>
      <c r="S15" s="138"/>
      <c r="T15" s="159"/>
      <c r="U15" s="160"/>
      <c r="V15" s="160"/>
      <c r="W15" s="160"/>
      <c r="X15" s="160"/>
      <c r="Y15" s="160"/>
      <c r="Z15" s="160"/>
      <c r="AA15" s="160"/>
      <c r="AB15" s="160"/>
      <c r="AC15" s="137" t="str">
        <f>IF(ISBLANK(T_Historical[[#This Row],[BMP Status]]), "", "DoD")</f>
        <v/>
      </c>
      <c r="AD15" s="134"/>
      <c r="AE15" s="160"/>
      <c r="AF15" s="134"/>
      <c r="AG15" s="134"/>
      <c r="AH15" s="160"/>
      <c r="AI15" s="134"/>
      <c r="AJ15" s="134"/>
      <c r="AK15" s="160"/>
      <c r="AL15" s="134"/>
      <c r="AM15" s="134"/>
      <c r="AN15" s="160"/>
      <c r="AO15" s="134"/>
      <c r="AP15" s="134"/>
      <c r="AQ15" s="160"/>
      <c r="AR15" s="134"/>
      <c r="AS15" s="134"/>
      <c r="AT15" s="160"/>
    </row>
    <row r="16" spans="1:46" ht="15" customHeight="1" x14ac:dyDescent="0.55000000000000004">
      <c r="A16" s="160" t="str">
        <f>IF(ISBLANK(T_Historical[[#This Row],[BMP Status]]), "", IF(_xlfn.IFNA(INDEX(CreditTable[#Data], MATCH(T_Historical[[#This Row],[DoD BMP ID]], CreditTable[DoD BMP ID], 0), 1), "N/A") = "", "N/A", _xlfn.IFNA(INDEX(CreditTable[#Data], MATCH(T_Historical[[#This Row],[DoD BMP ID]], CreditTable[DoD BMP ID], 0), 1), "N/A")))</f>
        <v/>
      </c>
      <c r="B16" s="160" t="str">
        <f>IF(ISBLANK(T_Historical[[#This Row],[BMP Status]]), "", IF(_xlfn.IFNA(INDEX(CreditTable[], MATCH(T_Historical[[#This Row],[DoD BMP ID]], CreditTable[DoD BMP ID], 0), 2), "N/A") = "", "N/A", _xlfn.IFNA(INDEX(CreditTable[], MATCH(T_Historical[[#This Row],[DoD BMP ID]], CreditTable[DoD BMP ID], 0), 2), "N/A")))</f>
        <v/>
      </c>
      <c r="C16" s="160" t="str">
        <f>IF(ISBLANK(T_Historical[[#This Row],[BMP Status]]), "", IF(_xlfn.IFNA(INDEX(CreditTable[], MATCH(T_Historical[[#This Row],[DoD BMP ID]], CreditTable[DoD BMP ID], 0), 3), "N/A") = "", "N/A", _xlfn.IFNA(INDEX(CreditTable[], MATCH(T_Historical[[#This Row],[DoD BMP ID]], CreditTable[DoD BMP ID], 0), 3), "N/A")))</f>
        <v/>
      </c>
      <c r="D16" s="160"/>
      <c r="E16" s="160"/>
      <c r="F16" s="160"/>
      <c r="G16" s="160"/>
      <c r="H16" s="160"/>
      <c r="I16" s="137"/>
      <c r="J16" s="160"/>
      <c r="K16" s="133"/>
      <c r="L16" s="134"/>
      <c r="M16" s="160"/>
      <c r="N16" s="137"/>
      <c r="O16" s="160"/>
      <c r="P16" s="137" t="str">
        <f>_Units</f>
        <v/>
      </c>
      <c r="Q16" s="135"/>
      <c r="R16" s="135"/>
      <c r="S16" s="138"/>
      <c r="T16" s="159"/>
      <c r="U16" s="160"/>
      <c r="V16" s="160"/>
      <c r="W16" s="160"/>
      <c r="X16" s="160"/>
      <c r="Y16" s="160"/>
      <c r="Z16" s="160"/>
      <c r="AA16" s="160"/>
      <c r="AB16" s="160"/>
      <c r="AC16" s="137" t="str">
        <f>IF(ISBLANK(T_Historical[[#This Row],[BMP Status]]), "", "DoD")</f>
        <v/>
      </c>
      <c r="AD16" s="134"/>
      <c r="AE16" s="160"/>
      <c r="AF16" s="134"/>
      <c r="AG16" s="134"/>
      <c r="AH16" s="160"/>
      <c r="AI16" s="134"/>
      <c r="AJ16" s="134"/>
      <c r="AK16" s="160"/>
      <c r="AL16" s="134"/>
      <c r="AM16" s="134"/>
      <c r="AN16" s="160"/>
      <c r="AO16" s="134"/>
      <c r="AP16" s="134"/>
      <c r="AQ16" s="160"/>
      <c r="AR16" s="134"/>
      <c r="AS16" s="134"/>
      <c r="AT16" s="160"/>
    </row>
    <row r="17" spans="1:46" ht="15" customHeight="1" x14ac:dyDescent="0.55000000000000004">
      <c r="A17" s="160" t="str">
        <f>IF(ISBLANK(T_Historical[[#This Row],[BMP Status]]), "", IF(_xlfn.IFNA(INDEX(CreditTable[#Data], MATCH(T_Historical[[#This Row],[DoD BMP ID]], CreditTable[DoD BMP ID], 0), 1), "N/A") = "", "N/A", _xlfn.IFNA(INDEX(CreditTable[#Data], MATCH(T_Historical[[#This Row],[DoD BMP ID]], CreditTable[DoD BMP ID], 0), 1), "N/A")))</f>
        <v/>
      </c>
      <c r="B17" s="160" t="str">
        <f>IF(ISBLANK(T_Historical[[#This Row],[BMP Status]]), "", IF(_xlfn.IFNA(INDEX(CreditTable[], MATCH(T_Historical[[#This Row],[DoD BMP ID]], CreditTable[DoD BMP ID], 0), 2), "N/A") = "", "N/A", _xlfn.IFNA(INDEX(CreditTable[], MATCH(T_Historical[[#This Row],[DoD BMP ID]], CreditTable[DoD BMP ID], 0), 2), "N/A")))</f>
        <v/>
      </c>
      <c r="C17" s="160" t="str">
        <f>IF(ISBLANK(T_Historical[[#This Row],[BMP Status]]), "", IF(_xlfn.IFNA(INDEX(CreditTable[], MATCH(T_Historical[[#This Row],[DoD BMP ID]], CreditTable[DoD BMP ID], 0), 3), "N/A") = "", "N/A", _xlfn.IFNA(INDEX(CreditTable[], MATCH(T_Historical[[#This Row],[DoD BMP ID]], CreditTable[DoD BMP ID], 0), 3), "N/A")))</f>
        <v/>
      </c>
      <c r="D17" s="160"/>
      <c r="E17" s="160"/>
      <c r="F17" s="160"/>
      <c r="G17" s="160"/>
      <c r="H17" s="160"/>
      <c r="I17" s="137"/>
      <c r="J17" s="160"/>
      <c r="K17" s="133"/>
      <c r="L17" s="134"/>
      <c r="M17" s="160"/>
      <c r="N17" s="137"/>
      <c r="O17" s="160"/>
      <c r="P17" s="137" t="str">
        <f>_Units</f>
        <v/>
      </c>
      <c r="Q17" s="135"/>
      <c r="R17" s="135"/>
      <c r="S17" s="138"/>
      <c r="T17" s="159"/>
      <c r="U17" s="160"/>
      <c r="V17" s="160"/>
      <c r="W17" s="160"/>
      <c r="X17" s="160"/>
      <c r="Y17" s="160"/>
      <c r="Z17" s="160"/>
      <c r="AA17" s="160"/>
      <c r="AB17" s="160"/>
      <c r="AC17" s="137" t="str">
        <f>IF(ISBLANK(T_Historical[[#This Row],[BMP Status]]), "", "DoD")</f>
        <v/>
      </c>
      <c r="AD17" s="134"/>
      <c r="AE17" s="160"/>
      <c r="AF17" s="134"/>
      <c r="AG17" s="134"/>
      <c r="AH17" s="160"/>
      <c r="AI17" s="134"/>
      <c r="AJ17" s="134"/>
      <c r="AK17" s="160"/>
      <c r="AL17" s="134"/>
      <c r="AM17" s="134"/>
      <c r="AN17" s="160"/>
      <c r="AO17" s="134"/>
      <c r="AP17" s="134"/>
      <c r="AQ17" s="160"/>
      <c r="AR17" s="134"/>
      <c r="AS17" s="134"/>
      <c r="AT17" s="160"/>
    </row>
    <row r="18" spans="1:46" ht="15" customHeight="1" x14ac:dyDescent="0.55000000000000004">
      <c r="A18" s="160" t="str">
        <f>IF(ISBLANK(T_Historical[[#This Row],[BMP Status]]), "", IF(_xlfn.IFNA(INDEX(CreditTable[#Data], MATCH(T_Historical[[#This Row],[DoD BMP ID]], CreditTable[DoD BMP ID], 0), 1), "N/A") = "", "N/A", _xlfn.IFNA(INDEX(CreditTable[#Data], MATCH(T_Historical[[#This Row],[DoD BMP ID]], CreditTable[DoD BMP ID], 0), 1), "N/A")))</f>
        <v/>
      </c>
      <c r="B18" s="160" t="str">
        <f>IF(ISBLANK(T_Historical[[#This Row],[BMP Status]]), "", IF(_xlfn.IFNA(INDEX(CreditTable[], MATCH(T_Historical[[#This Row],[DoD BMP ID]], CreditTable[DoD BMP ID], 0), 2), "N/A") = "", "N/A", _xlfn.IFNA(INDEX(CreditTable[], MATCH(T_Historical[[#This Row],[DoD BMP ID]], CreditTable[DoD BMP ID], 0), 2), "N/A")))</f>
        <v/>
      </c>
      <c r="C18" s="160" t="str">
        <f>IF(ISBLANK(T_Historical[[#This Row],[BMP Status]]), "", IF(_xlfn.IFNA(INDEX(CreditTable[], MATCH(T_Historical[[#This Row],[DoD BMP ID]], CreditTable[DoD BMP ID], 0), 3), "N/A") = "", "N/A", _xlfn.IFNA(INDEX(CreditTable[], MATCH(T_Historical[[#This Row],[DoD BMP ID]], CreditTable[DoD BMP ID], 0), 3), "N/A")))</f>
        <v/>
      </c>
      <c r="D18" s="160"/>
      <c r="E18" s="160"/>
      <c r="F18" s="160"/>
      <c r="G18" s="160"/>
      <c r="H18" s="160"/>
      <c r="I18" s="137"/>
      <c r="J18" s="160"/>
      <c r="K18" s="133"/>
      <c r="L18" s="134"/>
      <c r="M18" s="160"/>
      <c r="N18" s="137"/>
      <c r="O18" s="160"/>
      <c r="P18" s="137" t="str">
        <f>_Units</f>
        <v/>
      </c>
      <c r="Q18" s="135"/>
      <c r="R18" s="135"/>
      <c r="S18" s="138"/>
      <c r="T18" s="159"/>
      <c r="U18" s="160"/>
      <c r="V18" s="160"/>
      <c r="W18" s="160"/>
      <c r="X18" s="160"/>
      <c r="Y18" s="160"/>
      <c r="Z18" s="160"/>
      <c r="AA18" s="160"/>
      <c r="AB18" s="160"/>
      <c r="AC18" s="137" t="str">
        <f>IF(ISBLANK(T_Historical[[#This Row],[BMP Status]]), "", "DoD")</f>
        <v/>
      </c>
      <c r="AD18" s="134"/>
      <c r="AE18" s="160"/>
      <c r="AF18" s="134"/>
      <c r="AG18" s="134"/>
      <c r="AH18" s="160"/>
      <c r="AI18" s="134"/>
      <c r="AJ18" s="134"/>
      <c r="AK18" s="160"/>
      <c r="AL18" s="134"/>
      <c r="AM18" s="134"/>
      <c r="AN18" s="160"/>
      <c r="AO18" s="134"/>
      <c r="AP18" s="134"/>
      <c r="AQ18" s="160"/>
      <c r="AR18" s="134"/>
      <c r="AS18" s="134"/>
      <c r="AT18" s="160"/>
    </row>
    <row r="19" spans="1:46" ht="15" customHeight="1" x14ac:dyDescent="0.55000000000000004">
      <c r="A19" s="160" t="str">
        <f>IF(ISBLANK(T_Historical[[#This Row],[BMP Status]]), "", IF(_xlfn.IFNA(INDEX(CreditTable[#Data], MATCH(T_Historical[[#This Row],[DoD BMP ID]], CreditTable[DoD BMP ID], 0), 1), "N/A") = "", "N/A", _xlfn.IFNA(INDEX(CreditTable[#Data], MATCH(T_Historical[[#This Row],[DoD BMP ID]], CreditTable[DoD BMP ID], 0), 1), "N/A")))</f>
        <v/>
      </c>
      <c r="B19" s="160" t="str">
        <f>IF(ISBLANK(T_Historical[[#This Row],[BMP Status]]), "", IF(_xlfn.IFNA(INDEX(CreditTable[], MATCH(T_Historical[[#This Row],[DoD BMP ID]], CreditTable[DoD BMP ID], 0), 2), "N/A") = "", "N/A", _xlfn.IFNA(INDEX(CreditTable[], MATCH(T_Historical[[#This Row],[DoD BMP ID]], CreditTable[DoD BMP ID], 0), 2), "N/A")))</f>
        <v/>
      </c>
      <c r="C19" s="160" t="str">
        <f>IF(ISBLANK(T_Historical[[#This Row],[BMP Status]]), "", IF(_xlfn.IFNA(INDEX(CreditTable[], MATCH(T_Historical[[#This Row],[DoD BMP ID]], CreditTable[DoD BMP ID], 0), 3), "N/A") = "", "N/A", _xlfn.IFNA(INDEX(CreditTable[], MATCH(T_Historical[[#This Row],[DoD BMP ID]], CreditTable[DoD BMP ID], 0), 3), "N/A")))</f>
        <v/>
      </c>
      <c r="D19" s="160"/>
      <c r="E19" s="160"/>
      <c r="F19" s="160"/>
      <c r="G19" s="160"/>
      <c r="H19" s="160"/>
      <c r="I19" s="137"/>
      <c r="J19" s="160"/>
      <c r="K19" s="133"/>
      <c r="L19" s="134"/>
      <c r="M19" s="160"/>
      <c r="N19" s="137"/>
      <c r="O19" s="160"/>
      <c r="P19" s="137" t="str">
        <f>_Units</f>
        <v/>
      </c>
      <c r="Q19" s="135"/>
      <c r="R19" s="135"/>
      <c r="S19" s="138"/>
      <c r="T19" s="159"/>
      <c r="U19" s="160"/>
      <c r="V19" s="160"/>
      <c r="W19" s="160"/>
      <c r="X19" s="160"/>
      <c r="Y19" s="160"/>
      <c r="Z19" s="160"/>
      <c r="AA19" s="160"/>
      <c r="AB19" s="160"/>
      <c r="AC19" s="137" t="str">
        <f>IF(ISBLANK(T_Historical[[#This Row],[BMP Status]]), "", "DoD")</f>
        <v/>
      </c>
      <c r="AD19" s="134"/>
      <c r="AE19" s="160"/>
      <c r="AF19" s="134"/>
      <c r="AG19" s="134"/>
      <c r="AH19" s="160"/>
      <c r="AI19" s="134"/>
      <c r="AJ19" s="134"/>
      <c r="AK19" s="160"/>
      <c r="AL19" s="134"/>
      <c r="AM19" s="134"/>
      <c r="AN19" s="160"/>
      <c r="AO19" s="134"/>
      <c r="AP19" s="134"/>
      <c r="AQ19" s="160"/>
      <c r="AR19" s="134"/>
      <c r="AS19" s="134"/>
      <c r="AT19" s="160"/>
    </row>
    <row r="20" spans="1:46" ht="15" customHeight="1" x14ac:dyDescent="0.55000000000000004">
      <c r="A20" s="160" t="str">
        <f>IF(ISBLANK(T_Historical[[#This Row],[BMP Status]]), "", IF(_xlfn.IFNA(INDEX(CreditTable[#Data], MATCH(T_Historical[[#This Row],[DoD BMP ID]], CreditTable[DoD BMP ID], 0), 1), "N/A") = "", "N/A", _xlfn.IFNA(INDEX(CreditTable[#Data], MATCH(T_Historical[[#This Row],[DoD BMP ID]], CreditTable[DoD BMP ID], 0), 1), "N/A")))</f>
        <v/>
      </c>
      <c r="B20" s="160" t="str">
        <f>IF(ISBLANK(T_Historical[[#This Row],[BMP Status]]), "", IF(_xlfn.IFNA(INDEX(CreditTable[], MATCH(T_Historical[[#This Row],[DoD BMP ID]], CreditTable[DoD BMP ID], 0), 2), "N/A") = "", "N/A", _xlfn.IFNA(INDEX(CreditTable[], MATCH(T_Historical[[#This Row],[DoD BMP ID]], CreditTable[DoD BMP ID], 0), 2), "N/A")))</f>
        <v/>
      </c>
      <c r="C20" s="160" t="str">
        <f>IF(ISBLANK(T_Historical[[#This Row],[BMP Status]]), "", IF(_xlfn.IFNA(INDEX(CreditTable[], MATCH(T_Historical[[#This Row],[DoD BMP ID]], CreditTable[DoD BMP ID], 0), 3), "N/A") = "", "N/A", _xlfn.IFNA(INDEX(CreditTable[], MATCH(T_Historical[[#This Row],[DoD BMP ID]], CreditTable[DoD BMP ID], 0), 3), "N/A")))</f>
        <v/>
      </c>
      <c r="D20" s="160"/>
      <c r="E20" s="160"/>
      <c r="F20" s="160"/>
      <c r="G20" s="160"/>
      <c r="H20" s="160"/>
      <c r="I20" s="137"/>
      <c r="J20" s="160"/>
      <c r="K20" s="133"/>
      <c r="L20" s="134"/>
      <c r="M20" s="160"/>
      <c r="N20" s="137"/>
      <c r="O20" s="160"/>
      <c r="P20" s="137" t="str">
        <f>_Units</f>
        <v/>
      </c>
      <c r="Q20" s="135"/>
      <c r="R20" s="135"/>
      <c r="S20" s="138"/>
      <c r="T20" s="159"/>
      <c r="U20" s="160"/>
      <c r="V20" s="160"/>
      <c r="W20" s="160"/>
      <c r="X20" s="160"/>
      <c r="Y20" s="160"/>
      <c r="Z20" s="160"/>
      <c r="AA20" s="160"/>
      <c r="AB20" s="160"/>
      <c r="AC20" s="137" t="str">
        <f>IF(ISBLANK(T_Historical[[#This Row],[BMP Status]]), "", "DoD")</f>
        <v/>
      </c>
      <c r="AD20" s="134"/>
      <c r="AE20" s="160"/>
      <c r="AF20" s="134"/>
      <c r="AG20" s="134"/>
      <c r="AH20" s="160"/>
      <c r="AI20" s="134"/>
      <c r="AJ20" s="134"/>
      <c r="AK20" s="160"/>
      <c r="AL20" s="134"/>
      <c r="AM20" s="134"/>
      <c r="AN20" s="160"/>
      <c r="AO20" s="134"/>
      <c r="AP20" s="134"/>
      <c r="AQ20" s="160"/>
      <c r="AR20" s="134"/>
      <c r="AS20" s="134"/>
      <c r="AT20" s="160"/>
    </row>
    <row r="21" spans="1:46" ht="15" customHeight="1" x14ac:dyDescent="0.55000000000000004">
      <c r="A21" s="160" t="str">
        <f>IF(ISBLANK(T_Historical[[#This Row],[BMP Status]]), "", IF(_xlfn.IFNA(INDEX(CreditTable[#Data], MATCH(T_Historical[[#This Row],[DoD BMP ID]], CreditTable[DoD BMP ID], 0), 1), "N/A") = "", "N/A", _xlfn.IFNA(INDEX(CreditTable[#Data], MATCH(T_Historical[[#This Row],[DoD BMP ID]], CreditTable[DoD BMP ID], 0), 1), "N/A")))</f>
        <v/>
      </c>
      <c r="B21" s="160" t="str">
        <f>IF(ISBLANK(T_Historical[[#This Row],[BMP Status]]), "", IF(_xlfn.IFNA(INDEX(CreditTable[], MATCH(T_Historical[[#This Row],[DoD BMP ID]], CreditTable[DoD BMP ID], 0), 2), "N/A") = "", "N/A", _xlfn.IFNA(INDEX(CreditTable[], MATCH(T_Historical[[#This Row],[DoD BMP ID]], CreditTable[DoD BMP ID], 0), 2), "N/A")))</f>
        <v/>
      </c>
      <c r="C21" s="160" t="str">
        <f>IF(ISBLANK(T_Historical[[#This Row],[BMP Status]]), "", IF(_xlfn.IFNA(INDEX(CreditTable[], MATCH(T_Historical[[#This Row],[DoD BMP ID]], CreditTable[DoD BMP ID], 0), 3), "N/A") = "", "N/A", _xlfn.IFNA(INDEX(CreditTable[], MATCH(T_Historical[[#This Row],[DoD BMP ID]], CreditTable[DoD BMP ID], 0), 3), "N/A")))</f>
        <v/>
      </c>
      <c r="D21" s="160"/>
      <c r="E21" s="160"/>
      <c r="F21" s="160"/>
      <c r="G21" s="160"/>
      <c r="H21" s="160"/>
      <c r="I21" s="137"/>
      <c r="J21" s="160"/>
      <c r="K21" s="133"/>
      <c r="L21" s="134"/>
      <c r="M21" s="160"/>
      <c r="N21" s="137"/>
      <c r="O21" s="160"/>
      <c r="P21" s="137" t="str">
        <f>_Units</f>
        <v/>
      </c>
      <c r="Q21" s="135"/>
      <c r="R21" s="135"/>
      <c r="S21" s="138"/>
      <c r="T21" s="159"/>
      <c r="U21" s="160"/>
      <c r="V21" s="160"/>
      <c r="W21" s="160"/>
      <c r="X21" s="160"/>
      <c r="Y21" s="160"/>
      <c r="Z21" s="160"/>
      <c r="AA21" s="160"/>
      <c r="AB21" s="160"/>
      <c r="AC21" s="137" t="str">
        <f>IF(ISBLANK(T_Historical[[#This Row],[BMP Status]]), "", "DoD")</f>
        <v/>
      </c>
      <c r="AD21" s="134"/>
      <c r="AE21" s="160"/>
      <c r="AF21" s="134"/>
      <c r="AG21" s="134"/>
      <c r="AH21" s="160"/>
      <c r="AI21" s="134"/>
      <c r="AJ21" s="134"/>
      <c r="AK21" s="160"/>
      <c r="AL21" s="134"/>
      <c r="AM21" s="134"/>
      <c r="AN21" s="160"/>
      <c r="AO21" s="134"/>
      <c r="AP21" s="134"/>
      <c r="AQ21" s="160"/>
      <c r="AR21" s="134"/>
      <c r="AS21" s="134"/>
      <c r="AT21" s="160"/>
    </row>
    <row r="22" spans="1:46" ht="15" customHeight="1" x14ac:dyDescent="0.55000000000000004">
      <c r="A22" s="160" t="str">
        <f>IF(ISBLANK(T_Historical[[#This Row],[BMP Status]]), "", IF(_xlfn.IFNA(INDEX(CreditTable[#Data], MATCH(T_Historical[[#This Row],[DoD BMP ID]], CreditTable[DoD BMP ID], 0), 1), "N/A") = "", "N/A", _xlfn.IFNA(INDEX(CreditTable[#Data], MATCH(T_Historical[[#This Row],[DoD BMP ID]], CreditTable[DoD BMP ID], 0), 1), "N/A")))</f>
        <v/>
      </c>
      <c r="B22" s="160" t="str">
        <f>IF(ISBLANK(T_Historical[[#This Row],[BMP Status]]), "", IF(_xlfn.IFNA(INDEX(CreditTable[], MATCH(T_Historical[[#This Row],[DoD BMP ID]], CreditTable[DoD BMP ID], 0), 2), "N/A") = "", "N/A", _xlfn.IFNA(INDEX(CreditTable[], MATCH(T_Historical[[#This Row],[DoD BMP ID]], CreditTable[DoD BMP ID], 0), 2), "N/A")))</f>
        <v/>
      </c>
      <c r="C22" s="160" t="str">
        <f>IF(ISBLANK(T_Historical[[#This Row],[BMP Status]]), "", IF(_xlfn.IFNA(INDEX(CreditTable[], MATCH(T_Historical[[#This Row],[DoD BMP ID]], CreditTable[DoD BMP ID], 0), 3), "N/A") = "", "N/A", _xlfn.IFNA(INDEX(CreditTable[], MATCH(T_Historical[[#This Row],[DoD BMP ID]], CreditTable[DoD BMP ID], 0), 3), "N/A")))</f>
        <v/>
      </c>
      <c r="D22" s="160"/>
      <c r="E22" s="160"/>
      <c r="F22" s="160"/>
      <c r="G22" s="160"/>
      <c r="H22" s="160"/>
      <c r="I22" s="137"/>
      <c r="J22" s="160"/>
      <c r="K22" s="133"/>
      <c r="L22" s="134"/>
      <c r="M22" s="160"/>
      <c r="N22" s="137"/>
      <c r="O22" s="160"/>
      <c r="P22" s="137" t="str">
        <f>_Units</f>
        <v/>
      </c>
      <c r="Q22" s="135"/>
      <c r="R22" s="135"/>
      <c r="S22" s="138"/>
      <c r="T22" s="159"/>
      <c r="U22" s="160"/>
      <c r="V22" s="160"/>
      <c r="W22" s="160"/>
      <c r="X22" s="160"/>
      <c r="Y22" s="160"/>
      <c r="Z22" s="160"/>
      <c r="AA22" s="160"/>
      <c r="AB22" s="160"/>
      <c r="AC22" s="137" t="str">
        <f>IF(ISBLANK(T_Historical[[#This Row],[BMP Status]]), "", "DoD")</f>
        <v/>
      </c>
      <c r="AD22" s="134"/>
      <c r="AE22" s="160"/>
      <c r="AF22" s="134"/>
      <c r="AG22" s="134"/>
      <c r="AH22" s="160"/>
      <c r="AI22" s="134"/>
      <c r="AJ22" s="134"/>
      <c r="AK22" s="160"/>
      <c r="AL22" s="134"/>
      <c r="AM22" s="134"/>
      <c r="AN22" s="160"/>
      <c r="AO22" s="134"/>
      <c r="AP22" s="134"/>
      <c r="AQ22" s="160"/>
      <c r="AR22" s="134"/>
      <c r="AS22" s="134"/>
      <c r="AT22" s="160"/>
    </row>
    <row r="23" spans="1:46" ht="15" customHeight="1" x14ac:dyDescent="0.55000000000000004">
      <c r="A23" s="160" t="str">
        <f>IF(ISBLANK(T_Historical[[#This Row],[BMP Status]]), "", IF(_xlfn.IFNA(INDEX(CreditTable[#Data], MATCH(T_Historical[[#This Row],[DoD BMP ID]], CreditTable[DoD BMP ID], 0), 1), "N/A") = "", "N/A", _xlfn.IFNA(INDEX(CreditTable[#Data], MATCH(T_Historical[[#This Row],[DoD BMP ID]], CreditTable[DoD BMP ID], 0), 1), "N/A")))</f>
        <v/>
      </c>
      <c r="B23" s="160" t="str">
        <f>IF(ISBLANK(T_Historical[[#This Row],[BMP Status]]), "", IF(_xlfn.IFNA(INDEX(CreditTable[], MATCH(T_Historical[[#This Row],[DoD BMP ID]], CreditTable[DoD BMP ID], 0), 2), "N/A") = "", "N/A", _xlfn.IFNA(INDEX(CreditTable[], MATCH(T_Historical[[#This Row],[DoD BMP ID]], CreditTable[DoD BMP ID], 0), 2), "N/A")))</f>
        <v/>
      </c>
      <c r="C23" s="160" t="str">
        <f>IF(ISBLANK(T_Historical[[#This Row],[BMP Status]]), "", IF(_xlfn.IFNA(INDEX(CreditTable[], MATCH(T_Historical[[#This Row],[DoD BMP ID]], CreditTable[DoD BMP ID], 0), 3), "N/A") = "", "N/A", _xlfn.IFNA(INDEX(CreditTable[], MATCH(T_Historical[[#This Row],[DoD BMP ID]], CreditTable[DoD BMP ID], 0), 3), "N/A")))</f>
        <v/>
      </c>
      <c r="D23" s="160"/>
      <c r="E23" s="160"/>
      <c r="F23" s="160"/>
      <c r="G23" s="160"/>
      <c r="H23" s="160"/>
      <c r="I23" s="137"/>
      <c r="J23" s="160"/>
      <c r="K23" s="133"/>
      <c r="L23" s="134"/>
      <c r="M23" s="160"/>
      <c r="N23" s="137"/>
      <c r="O23" s="160"/>
      <c r="P23" s="137" t="str">
        <f>_Units</f>
        <v/>
      </c>
      <c r="Q23" s="135"/>
      <c r="R23" s="135"/>
      <c r="S23" s="138"/>
      <c r="T23" s="159"/>
      <c r="U23" s="160"/>
      <c r="V23" s="160"/>
      <c r="W23" s="160"/>
      <c r="X23" s="160"/>
      <c r="Y23" s="160"/>
      <c r="Z23" s="160"/>
      <c r="AA23" s="160"/>
      <c r="AB23" s="160"/>
      <c r="AC23" s="137" t="str">
        <f>IF(ISBLANK(T_Historical[[#This Row],[BMP Status]]), "", "DoD")</f>
        <v/>
      </c>
      <c r="AD23" s="134"/>
      <c r="AE23" s="160"/>
      <c r="AF23" s="134"/>
      <c r="AG23" s="134"/>
      <c r="AH23" s="160"/>
      <c r="AI23" s="134"/>
      <c r="AJ23" s="134"/>
      <c r="AK23" s="160"/>
      <c r="AL23" s="134"/>
      <c r="AM23" s="134"/>
      <c r="AN23" s="160"/>
      <c r="AO23" s="134"/>
      <c r="AP23" s="134"/>
      <c r="AQ23" s="160"/>
      <c r="AR23" s="134"/>
      <c r="AS23" s="134"/>
      <c r="AT23" s="160"/>
    </row>
    <row r="24" spans="1:46" ht="15" customHeight="1" x14ac:dyDescent="0.55000000000000004">
      <c r="A24" s="160" t="str">
        <f>IF(ISBLANK(T_Historical[[#This Row],[BMP Status]]), "", IF(_xlfn.IFNA(INDEX(CreditTable[#Data], MATCH(T_Historical[[#This Row],[DoD BMP ID]], CreditTable[DoD BMP ID], 0), 1), "N/A") = "", "N/A", _xlfn.IFNA(INDEX(CreditTable[#Data], MATCH(T_Historical[[#This Row],[DoD BMP ID]], CreditTable[DoD BMP ID], 0), 1), "N/A")))</f>
        <v/>
      </c>
      <c r="B24" s="160" t="str">
        <f>IF(ISBLANK(T_Historical[[#This Row],[BMP Status]]), "", IF(_xlfn.IFNA(INDEX(CreditTable[], MATCH(T_Historical[[#This Row],[DoD BMP ID]], CreditTable[DoD BMP ID], 0), 2), "N/A") = "", "N/A", _xlfn.IFNA(INDEX(CreditTable[], MATCH(T_Historical[[#This Row],[DoD BMP ID]], CreditTable[DoD BMP ID], 0), 2), "N/A")))</f>
        <v/>
      </c>
      <c r="C24" s="160" t="str">
        <f>IF(ISBLANK(T_Historical[[#This Row],[BMP Status]]), "", IF(_xlfn.IFNA(INDEX(CreditTable[], MATCH(T_Historical[[#This Row],[DoD BMP ID]], CreditTable[DoD BMP ID], 0), 3), "N/A") = "", "N/A", _xlfn.IFNA(INDEX(CreditTable[], MATCH(T_Historical[[#This Row],[DoD BMP ID]], CreditTable[DoD BMP ID], 0), 3), "N/A")))</f>
        <v/>
      </c>
      <c r="D24" s="160"/>
      <c r="E24" s="160"/>
      <c r="F24" s="160"/>
      <c r="G24" s="160"/>
      <c r="H24" s="160"/>
      <c r="I24" s="137"/>
      <c r="J24" s="160"/>
      <c r="K24" s="133"/>
      <c r="L24" s="134"/>
      <c r="M24" s="160"/>
      <c r="N24" s="137"/>
      <c r="O24" s="160"/>
      <c r="P24" s="137" t="str">
        <f>_Units</f>
        <v/>
      </c>
      <c r="Q24" s="135"/>
      <c r="R24" s="135"/>
      <c r="S24" s="138"/>
      <c r="T24" s="159"/>
      <c r="U24" s="160"/>
      <c r="V24" s="160"/>
      <c r="W24" s="160"/>
      <c r="X24" s="160"/>
      <c r="Y24" s="160"/>
      <c r="Z24" s="160"/>
      <c r="AA24" s="160"/>
      <c r="AB24" s="160"/>
      <c r="AC24" s="137" t="str">
        <f>IF(ISBLANK(T_Historical[[#This Row],[BMP Status]]), "", "DoD")</f>
        <v/>
      </c>
      <c r="AD24" s="134"/>
      <c r="AE24" s="160"/>
      <c r="AF24" s="134"/>
      <c r="AG24" s="134"/>
      <c r="AH24" s="160"/>
      <c r="AI24" s="134"/>
      <c r="AJ24" s="134"/>
      <c r="AK24" s="160"/>
      <c r="AL24" s="134"/>
      <c r="AM24" s="134"/>
      <c r="AN24" s="160"/>
      <c r="AO24" s="134"/>
      <c r="AP24" s="134"/>
      <c r="AQ24" s="160"/>
      <c r="AR24" s="134"/>
      <c r="AS24" s="134"/>
      <c r="AT24" s="160"/>
    </row>
    <row r="25" spans="1:46" ht="15" customHeight="1" x14ac:dyDescent="0.55000000000000004">
      <c r="A25" s="160" t="str">
        <f>IF(ISBLANK(T_Historical[[#This Row],[BMP Status]]), "", IF(_xlfn.IFNA(INDEX(CreditTable[#Data], MATCH(T_Historical[[#This Row],[DoD BMP ID]], CreditTable[DoD BMP ID], 0), 1), "N/A") = "", "N/A", _xlfn.IFNA(INDEX(CreditTable[#Data], MATCH(T_Historical[[#This Row],[DoD BMP ID]], CreditTable[DoD BMP ID], 0), 1), "N/A")))</f>
        <v/>
      </c>
      <c r="B25" s="160" t="str">
        <f>IF(ISBLANK(T_Historical[[#This Row],[BMP Status]]), "", IF(_xlfn.IFNA(INDEX(CreditTable[], MATCH(T_Historical[[#This Row],[DoD BMP ID]], CreditTable[DoD BMP ID], 0), 2), "N/A") = "", "N/A", _xlfn.IFNA(INDEX(CreditTable[], MATCH(T_Historical[[#This Row],[DoD BMP ID]], CreditTable[DoD BMP ID], 0), 2), "N/A")))</f>
        <v/>
      </c>
      <c r="C25" s="160" t="str">
        <f>IF(ISBLANK(T_Historical[[#This Row],[BMP Status]]), "", IF(_xlfn.IFNA(INDEX(CreditTable[], MATCH(T_Historical[[#This Row],[DoD BMP ID]], CreditTable[DoD BMP ID], 0), 3), "N/A") = "", "N/A", _xlfn.IFNA(INDEX(CreditTable[], MATCH(T_Historical[[#This Row],[DoD BMP ID]], CreditTable[DoD BMP ID], 0), 3), "N/A")))</f>
        <v/>
      </c>
      <c r="D25" s="160"/>
      <c r="E25" s="160"/>
      <c r="F25" s="160"/>
      <c r="G25" s="160"/>
      <c r="H25" s="160"/>
      <c r="I25" s="137"/>
      <c r="J25" s="160"/>
      <c r="K25" s="133"/>
      <c r="L25" s="134"/>
      <c r="M25" s="160"/>
      <c r="N25" s="137"/>
      <c r="O25" s="160"/>
      <c r="P25" s="137" t="str">
        <f>_Units</f>
        <v/>
      </c>
      <c r="Q25" s="135"/>
      <c r="R25" s="135"/>
      <c r="S25" s="138"/>
      <c r="T25" s="159"/>
      <c r="U25" s="160"/>
      <c r="V25" s="160"/>
      <c r="W25" s="160"/>
      <c r="X25" s="160"/>
      <c r="Y25" s="160"/>
      <c r="Z25" s="160"/>
      <c r="AA25" s="160"/>
      <c r="AB25" s="160"/>
      <c r="AC25" s="137" t="str">
        <f>IF(ISBLANK(T_Historical[[#This Row],[BMP Status]]), "", "DoD")</f>
        <v/>
      </c>
      <c r="AD25" s="134"/>
      <c r="AE25" s="160"/>
      <c r="AF25" s="134"/>
      <c r="AG25" s="134"/>
      <c r="AH25" s="160"/>
      <c r="AI25" s="134"/>
      <c r="AJ25" s="134"/>
      <c r="AK25" s="160"/>
      <c r="AL25" s="134"/>
      <c r="AM25" s="134"/>
      <c r="AN25" s="160"/>
      <c r="AO25" s="134"/>
      <c r="AP25" s="134"/>
      <c r="AQ25" s="160"/>
      <c r="AR25" s="134"/>
      <c r="AS25" s="134"/>
      <c r="AT25" s="160"/>
    </row>
    <row r="26" spans="1:46" ht="15" customHeight="1" x14ac:dyDescent="0.55000000000000004">
      <c r="A26" s="160" t="str">
        <f>IF(ISBLANK(T_Historical[[#This Row],[BMP Status]]), "", IF(_xlfn.IFNA(INDEX(CreditTable[#Data], MATCH(T_Historical[[#This Row],[DoD BMP ID]], CreditTable[DoD BMP ID], 0), 1), "N/A") = "", "N/A", _xlfn.IFNA(INDEX(CreditTable[#Data], MATCH(T_Historical[[#This Row],[DoD BMP ID]], CreditTable[DoD BMP ID], 0), 1), "N/A")))</f>
        <v/>
      </c>
      <c r="B26" s="160" t="str">
        <f>IF(ISBLANK(T_Historical[[#This Row],[BMP Status]]), "", IF(_xlfn.IFNA(INDEX(CreditTable[], MATCH(T_Historical[[#This Row],[DoD BMP ID]], CreditTable[DoD BMP ID], 0), 2), "N/A") = "", "N/A", _xlfn.IFNA(INDEX(CreditTable[], MATCH(T_Historical[[#This Row],[DoD BMP ID]], CreditTable[DoD BMP ID], 0), 2), "N/A")))</f>
        <v/>
      </c>
      <c r="C26" s="160" t="str">
        <f>IF(ISBLANK(T_Historical[[#This Row],[BMP Status]]), "", IF(_xlfn.IFNA(INDEX(CreditTable[], MATCH(T_Historical[[#This Row],[DoD BMP ID]], CreditTable[DoD BMP ID], 0), 3), "N/A") = "", "N/A", _xlfn.IFNA(INDEX(CreditTable[], MATCH(T_Historical[[#This Row],[DoD BMP ID]], CreditTable[DoD BMP ID], 0), 3), "N/A")))</f>
        <v/>
      </c>
      <c r="D26" s="160"/>
      <c r="E26" s="160"/>
      <c r="F26" s="160"/>
      <c r="G26" s="160"/>
      <c r="H26" s="160"/>
      <c r="I26" s="137"/>
      <c r="J26" s="160"/>
      <c r="K26" s="133"/>
      <c r="L26" s="134"/>
      <c r="M26" s="160"/>
      <c r="N26" s="137"/>
      <c r="O26" s="160"/>
      <c r="P26" s="137" t="str">
        <f>_Units</f>
        <v/>
      </c>
      <c r="Q26" s="135"/>
      <c r="R26" s="135"/>
      <c r="S26" s="138"/>
      <c r="T26" s="159"/>
      <c r="U26" s="160"/>
      <c r="V26" s="160"/>
      <c r="W26" s="160"/>
      <c r="X26" s="160"/>
      <c r="Y26" s="160"/>
      <c r="Z26" s="160"/>
      <c r="AA26" s="160"/>
      <c r="AB26" s="160"/>
      <c r="AC26" s="137" t="str">
        <f>IF(ISBLANK(T_Historical[[#This Row],[BMP Status]]), "", "DoD")</f>
        <v/>
      </c>
      <c r="AD26" s="134"/>
      <c r="AE26" s="160"/>
      <c r="AF26" s="134"/>
      <c r="AG26" s="134"/>
      <c r="AH26" s="160"/>
      <c r="AI26" s="134"/>
      <c r="AJ26" s="134"/>
      <c r="AK26" s="160"/>
      <c r="AL26" s="134"/>
      <c r="AM26" s="134"/>
      <c r="AN26" s="160"/>
      <c r="AO26" s="134"/>
      <c r="AP26" s="134"/>
      <c r="AQ26" s="160"/>
      <c r="AR26" s="134"/>
      <c r="AS26" s="134"/>
      <c r="AT26" s="160"/>
    </row>
    <row r="27" spans="1:46" ht="15" customHeight="1" x14ac:dyDescent="0.55000000000000004">
      <c r="A27" s="160" t="str">
        <f>IF(ISBLANK(T_Historical[[#This Row],[BMP Status]]), "", IF(_xlfn.IFNA(INDEX(CreditTable[#Data], MATCH(T_Historical[[#This Row],[DoD BMP ID]], CreditTable[DoD BMP ID], 0), 1), "N/A") = "", "N/A", _xlfn.IFNA(INDEX(CreditTable[#Data], MATCH(T_Historical[[#This Row],[DoD BMP ID]], CreditTable[DoD BMP ID], 0), 1), "N/A")))</f>
        <v/>
      </c>
      <c r="B27" s="160" t="str">
        <f>IF(ISBLANK(T_Historical[[#This Row],[BMP Status]]), "", IF(_xlfn.IFNA(INDEX(CreditTable[], MATCH(T_Historical[[#This Row],[DoD BMP ID]], CreditTable[DoD BMP ID], 0), 2), "N/A") = "", "N/A", _xlfn.IFNA(INDEX(CreditTable[], MATCH(T_Historical[[#This Row],[DoD BMP ID]], CreditTable[DoD BMP ID], 0), 2), "N/A")))</f>
        <v/>
      </c>
      <c r="C27" s="160" t="str">
        <f>IF(ISBLANK(T_Historical[[#This Row],[BMP Status]]), "", IF(_xlfn.IFNA(INDEX(CreditTable[], MATCH(T_Historical[[#This Row],[DoD BMP ID]], CreditTable[DoD BMP ID], 0), 3), "N/A") = "", "N/A", _xlfn.IFNA(INDEX(CreditTable[], MATCH(T_Historical[[#This Row],[DoD BMP ID]], CreditTable[DoD BMP ID], 0), 3), "N/A")))</f>
        <v/>
      </c>
      <c r="D27" s="160"/>
      <c r="E27" s="160"/>
      <c r="F27" s="160"/>
      <c r="G27" s="160"/>
      <c r="H27" s="160"/>
      <c r="I27" s="137"/>
      <c r="J27" s="160"/>
      <c r="K27" s="133"/>
      <c r="L27" s="134"/>
      <c r="M27" s="160"/>
      <c r="N27" s="137"/>
      <c r="O27" s="160"/>
      <c r="P27" s="137" t="str">
        <f>_Units</f>
        <v/>
      </c>
      <c r="Q27" s="135"/>
      <c r="R27" s="135"/>
      <c r="S27" s="138"/>
      <c r="T27" s="159"/>
      <c r="U27" s="160"/>
      <c r="V27" s="160"/>
      <c r="W27" s="160"/>
      <c r="X27" s="160"/>
      <c r="Y27" s="160"/>
      <c r="Z27" s="160"/>
      <c r="AA27" s="160"/>
      <c r="AB27" s="160"/>
      <c r="AC27" s="137" t="str">
        <f>IF(ISBLANK(T_Historical[[#This Row],[BMP Status]]), "", "DoD")</f>
        <v/>
      </c>
      <c r="AD27" s="134"/>
      <c r="AE27" s="160"/>
      <c r="AF27" s="134"/>
      <c r="AG27" s="134"/>
      <c r="AH27" s="160"/>
      <c r="AI27" s="134"/>
      <c r="AJ27" s="134"/>
      <c r="AK27" s="160"/>
      <c r="AL27" s="134"/>
      <c r="AM27" s="134"/>
      <c r="AN27" s="160"/>
      <c r="AO27" s="134"/>
      <c r="AP27" s="134"/>
      <c r="AQ27" s="160"/>
      <c r="AR27" s="134"/>
      <c r="AS27" s="134"/>
      <c r="AT27" s="160"/>
    </row>
    <row r="28" spans="1:46" ht="15" customHeight="1" x14ac:dyDescent="0.55000000000000004">
      <c r="A28" s="160" t="str">
        <f>IF(ISBLANK(T_Historical[[#This Row],[BMP Status]]), "", IF(_xlfn.IFNA(INDEX(CreditTable[#Data], MATCH(T_Historical[[#This Row],[DoD BMP ID]], CreditTable[DoD BMP ID], 0), 1), "N/A") = "", "N/A", _xlfn.IFNA(INDEX(CreditTable[#Data], MATCH(T_Historical[[#This Row],[DoD BMP ID]], CreditTable[DoD BMP ID], 0), 1), "N/A")))</f>
        <v/>
      </c>
      <c r="B28" s="160" t="str">
        <f>IF(ISBLANK(T_Historical[[#This Row],[BMP Status]]), "", IF(_xlfn.IFNA(INDEX(CreditTable[], MATCH(T_Historical[[#This Row],[DoD BMP ID]], CreditTable[DoD BMP ID], 0), 2), "N/A") = "", "N/A", _xlfn.IFNA(INDEX(CreditTable[], MATCH(T_Historical[[#This Row],[DoD BMP ID]], CreditTable[DoD BMP ID], 0), 2), "N/A")))</f>
        <v/>
      </c>
      <c r="C28" s="160" t="str">
        <f>IF(ISBLANK(T_Historical[[#This Row],[BMP Status]]), "", IF(_xlfn.IFNA(INDEX(CreditTable[], MATCH(T_Historical[[#This Row],[DoD BMP ID]], CreditTable[DoD BMP ID], 0), 3), "N/A") = "", "N/A", _xlfn.IFNA(INDEX(CreditTable[], MATCH(T_Historical[[#This Row],[DoD BMP ID]], CreditTable[DoD BMP ID], 0), 3), "N/A")))</f>
        <v/>
      </c>
      <c r="D28" s="160"/>
      <c r="E28" s="160"/>
      <c r="F28" s="160"/>
      <c r="G28" s="160"/>
      <c r="H28" s="160"/>
      <c r="I28" s="137"/>
      <c r="J28" s="160"/>
      <c r="K28" s="133"/>
      <c r="L28" s="134"/>
      <c r="M28" s="160"/>
      <c r="N28" s="137"/>
      <c r="O28" s="160"/>
      <c r="P28" s="137" t="str">
        <f>_Units</f>
        <v/>
      </c>
      <c r="Q28" s="135"/>
      <c r="R28" s="135"/>
      <c r="S28" s="138"/>
      <c r="T28" s="159"/>
      <c r="U28" s="160"/>
      <c r="V28" s="160"/>
      <c r="W28" s="160"/>
      <c r="X28" s="160"/>
      <c r="Y28" s="160"/>
      <c r="Z28" s="160"/>
      <c r="AA28" s="160"/>
      <c r="AB28" s="160"/>
      <c r="AC28" s="137" t="str">
        <f>IF(ISBLANK(T_Historical[[#This Row],[BMP Status]]), "", "DoD")</f>
        <v/>
      </c>
      <c r="AD28" s="134"/>
      <c r="AE28" s="160"/>
      <c r="AF28" s="134"/>
      <c r="AG28" s="134"/>
      <c r="AH28" s="160"/>
      <c r="AI28" s="134"/>
      <c r="AJ28" s="134"/>
      <c r="AK28" s="160"/>
      <c r="AL28" s="134"/>
      <c r="AM28" s="134"/>
      <c r="AN28" s="160"/>
      <c r="AO28" s="134"/>
      <c r="AP28" s="134"/>
      <c r="AQ28" s="160"/>
      <c r="AR28" s="134"/>
      <c r="AS28" s="134"/>
      <c r="AT28" s="160"/>
    </row>
    <row r="29" spans="1:46" ht="15" customHeight="1" x14ac:dyDescent="0.55000000000000004">
      <c r="A29" s="160" t="str">
        <f>IF(ISBLANK(T_Historical[[#This Row],[BMP Status]]), "", IF(_xlfn.IFNA(INDEX(CreditTable[#Data], MATCH(T_Historical[[#This Row],[DoD BMP ID]], CreditTable[DoD BMP ID], 0), 1), "N/A") = "", "N/A", _xlfn.IFNA(INDEX(CreditTable[#Data], MATCH(T_Historical[[#This Row],[DoD BMP ID]], CreditTable[DoD BMP ID], 0), 1), "N/A")))</f>
        <v/>
      </c>
      <c r="B29" s="160" t="str">
        <f>IF(ISBLANK(T_Historical[[#This Row],[BMP Status]]), "", IF(_xlfn.IFNA(INDEX(CreditTable[], MATCH(T_Historical[[#This Row],[DoD BMP ID]], CreditTable[DoD BMP ID], 0), 2), "N/A") = "", "N/A", _xlfn.IFNA(INDEX(CreditTable[], MATCH(T_Historical[[#This Row],[DoD BMP ID]], CreditTable[DoD BMP ID], 0), 2), "N/A")))</f>
        <v/>
      </c>
      <c r="C29" s="160" t="str">
        <f>IF(ISBLANK(T_Historical[[#This Row],[BMP Status]]), "", IF(_xlfn.IFNA(INDEX(CreditTable[], MATCH(T_Historical[[#This Row],[DoD BMP ID]], CreditTable[DoD BMP ID], 0), 3), "N/A") = "", "N/A", _xlfn.IFNA(INDEX(CreditTable[], MATCH(T_Historical[[#This Row],[DoD BMP ID]], CreditTable[DoD BMP ID], 0), 3), "N/A")))</f>
        <v/>
      </c>
      <c r="D29" s="160"/>
      <c r="E29" s="160"/>
      <c r="F29" s="160"/>
      <c r="G29" s="160"/>
      <c r="H29" s="160"/>
      <c r="I29" s="137"/>
      <c r="J29" s="160"/>
      <c r="K29" s="133"/>
      <c r="L29" s="134"/>
      <c r="M29" s="160"/>
      <c r="N29" s="137"/>
      <c r="O29" s="160"/>
      <c r="P29" s="137" t="str">
        <f>_Units</f>
        <v/>
      </c>
      <c r="Q29" s="135"/>
      <c r="R29" s="135"/>
      <c r="S29" s="138"/>
      <c r="T29" s="159"/>
      <c r="U29" s="160"/>
      <c r="V29" s="160"/>
      <c r="W29" s="160"/>
      <c r="X29" s="160"/>
      <c r="Y29" s="160"/>
      <c r="Z29" s="160"/>
      <c r="AA29" s="160"/>
      <c r="AB29" s="160"/>
      <c r="AC29" s="137" t="str">
        <f>IF(ISBLANK(T_Historical[[#This Row],[BMP Status]]), "", "DoD")</f>
        <v/>
      </c>
      <c r="AD29" s="134"/>
      <c r="AE29" s="160"/>
      <c r="AF29" s="134"/>
      <c r="AG29" s="134"/>
      <c r="AH29" s="160"/>
      <c r="AI29" s="134"/>
      <c r="AJ29" s="134"/>
      <c r="AK29" s="160"/>
      <c r="AL29" s="134"/>
      <c r="AM29" s="134"/>
      <c r="AN29" s="160"/>
      <c r="AO29" s="134"/>
      <c r="AP29" s="134"/>
      <c r="AQ29" s="160"/>
      <c r="AR29" s="134"/>
      <c r="AS29" s="134"/>
      <c r="AT29" s="160"/>
    </row>
    <row r="30" spans="1:46" ht="15" customHeight="1" x14ac:dyDescent="0.55000000000000004">
      <c r="A30" s="160" t="str">
        <f>IF(ISBLANK(T_Historical[[#This Row],[BMP Status]]), "", IF(_xlfn.IFNA(INDEX(CreditTable[#Data], MATCH(T_Historical[[#This Row],[DoD BMP ID]], CreditTable[DoD BMP ID], 0), 1), "N/A") = "", "N/A", _xlfn.IFNA(INDEX(CreditTable[#Data], MATCH(T_Historical[[#This Row],[DoD BMP ID]], CreditTable[DoD BMP ID], 0), 1), "N/A")))</f>
        <v/>
      </c>
      <c r="B30" s="160" t="str">
        <f>IF(ISBLANK(T_Historical[[#This Row],[BMP Status]]), "", IF(_xlfn.IFNA(INDEX(CreditTable[], MATCH(T_Historical[[#This Row],[DoD BMP ID]], CreditTable[DoD BMP ID], 0), 2), "N/A") = "", "N/A", _xlfn.IFNA(INDEX(CreditTable[], MATCH(T_Historical[[#This Row],[DoD BMP ID]], CreditTable[DoD BMP ID], 0), 2), "N/A")))</f>
        <v/>
      </c>
      <c r="C30" s="160" t="str">
        <f>IF(ISBLANK(T_Historical[[#This Row],[BMP Status]]), "", IF(_xlfn.IFNA(INDEX(CreditTable[], MATCH(T_Historical[[#This Row],[DoD BMP ID]], CreditTable[DoD BMP ID], 0), 3), "N/A") = "", "N/A", _xlfn.IFNA(INDEX(CreditTable[], MATCH(T_Historical[[#This Row],[DoD BMP ID]], CreditTable[DoD BMP ID], 0), 3), "N/A")))</f>
        <v/>
      </c>
      <c r="D30" s="160"/>
      <c r="E30" s="160"/>
      <c r="F30" s="160"/>
      <c r="G30" s="160"/>
      <c r="H30" s="160"/>
      <c r="I30" s="137"/>
      <c r="J30" s="160"/>
      <c r="K30" s="133"/>
      <c r="L30" s="134"/>
      <c r="M30" s="160"/>
      <c r="N30" s="137"/>
      <c r="O30" s="160"/>
      <c r="P30" s="137" t="str">
        <f>_Units</f>
        <v/>
      </c>
      <c r="Q30" s="135"/>
      <c r="R30" s="135"/>
      <c r="S30" s="138"/>
      <c r="T30" s="159"/>
      <c r="U30" s="160"/>
      <c r="V30" s="160"/>
      <c r="W30" s="160"/>
      <c r="X30" s="160"/>
      <c r="Y30" s="160"/>
      <c r="Z30" s="160"/>
      <c r="AA30" s="160"/>
      <c r="AB30" s="160"/>
      <c r="AC30" s="137" t="str">
        <f>IF(ISBLANK(T_Historical[[#This Row],[BMP Status]]), "", "DoD")</f>
        <v/>
      </c>
      <c r="AD30" s="134"/>
      <c r="AE30" s="160"/>
      <c r="AF30" s="134"/>
      <c r="AG30" s="134"/>
      <c r="AH30" s="160"/>
      <c r="AI30" s="134"/>
      <c r="AJ30" s="134"/>
      <c r="AK30" s="160"/>
      <c r="AL30" s="134"/>
      <c r="AM30" s="134"/>
      <c r="AN30" s="160"/>
      <c r="AO30" s="134"/>
      <c r="AP30" s="134"/>
      <c r="AQ30" s="160"/>
      <c r="AR30" s="134"/>
      <c r="AS30" s="134"/>
      <c r="AT30" s="160"/>
    </row>
    <row r="31" spans="1:46" ht="15" customHeight="1" x14ac:dyDescent="0.55000000000000004">
      <c r="A31" s="160" t="str">
        <f>IF(ISBLANK(T_Historical[[#This Row],[BMP Status]]), "", IF(_xlfn.IFNA(INDEX(CreditTable[#Data], MATCH(T_Historical[[#This Row],[DoD BMP ID]], CreditTable[DoD BMP ID], 0), 1), "N/A") = "", "N/A", _xlfn.IFNA(INDEX(CreditTable[#Data], MATCH(T_Historical[[#This Row],[DoD BMP ID]], CreditTable[DoD BMP ID], 0), 1), "N/A")))</f>
        <v/>
      </c>
      <c r="B31" s="160" t="str">
        <f>IF(ISBLANK(T_Historical[[#This Row],[BMP Status]]), "", IF(_xlfn.IFNA(INDEX(CreditTable[], MATCH(T_Historical[[#This Row],[DoD BMP ID]], CreditTable[DoD BMP ID], 0), 2), "N/A") = "", "N/A", _xlfn.IFNA(INDEX(CreditTable[], MATCH(T_Historical[[#This Row],[DoD BMP ID]], CreditTable[DoD BMP ID], 0), 2), "N/A")))</f>
        <v/>
      </c>
      <c r="C31" s="160" t="str">
        <f>IF(ISBLANK(T_Historical[[#This Row],[BMP Status]]), "", IF(_xlfn.IFNA(INDEX(CreditTable[], MATCH(T_Historical[[#This Row],[DoD BMP ID]], CreditTable[DoD BMP ID], 0), 3), "N/A") = "", "N/A", _xlfn.IFNA(INDEX(CreditTable[], MATCH(T_Historical[[#This Row],[DoD BMP ID]], CreditTable[DoD BMP ID], 0), 3), "N/A")))</f>
        <v/>
      </c>
      <c r="D31" s="160"/>
      <c r="E31" s="160"/>
      <c r="F31" s="160"/>
      <c r="G31" s="160"/>
      <c r="H31" s="160"/>
      <c r="I31" s="137"/>
      <c r="J31" s="160"/>
      <c r="K31" s="133"/>
      <c r="L31" s="134"/>
      <c r="M31" s="160"/>
      <c r="N31" s="137"/>
      <c r="O31" s="160"/>
      <c r="P31" s="137" t="str">
        <f>_Units</f>
        <v/>
      </c>
      <c r="Q31" s="135"/>
      <c r="R31" s="135"/>
      <c r="S31" s="138"/>
      <c r="T31" s="159"/>
      <c r="U31" s="160"/>
      <c r="V31" s="160"/>
      <c r="W31" s="160"/>
      <c r="X31" s="160"/>
      <c r="Y31" s="160"/>
      <c r="Z31" s="160"/>
      <c r="AA31" s="160"/>
      <c r="AB31" s="160"/>
      <c r="AC31" s="137" t="str">
        <f>IF(ISBLANK(T_Historical[[#This Row],[BMP Status]]), "", "DoD")</f>
        <v/>
      </c>
      <c r="AD31" s="134"/>
      <c r="AE31" s="160"/>
      <c r="AF31" s="134"/>
      <c r="AG31" s="134"/>
      <c r="AH31" s="160"/>
      <c r="AI31" s="134"/>
      <c r="AJ31" s="134"/>
      <c r="AK31" s="160"/>
      <c r="AL31" s="134"/>
      <c r="AM31" s="134"/>
      <c r="AN31" s="160"/>
      <c r="AO31" s="134"/>
      <c r="AP31" s="134"/>
      <c r="AQ31" s="160"/>
      <c r="AR31" s="134"/>
      <c r="AS31" s="134"/>
      <c r="AT31" s="160"/>
    </row>
    <row r="32" spans="1:46" ht="15" customHeight="1" x14ac:dyDescent="0.55000000000000004">
      <c r="A32" s="160" t="str">
        <f>IF(ISBLANK(T_Historical[[#This Row],[BMP Status]]), "", IF(_xlfn.IFNA(INDEX(CreditTable[#Data], MATCH(T_Historical[[#This Row],[DoD BMP ID]], CreditTable[DoD BMP ID], 0), 1), "N/A") = "", "N/A", _xlfn.IFNA(INDEX(CreditTable[#Data], MATCH(T_Historical[[#This Row],[DoD BMP ID]], CreditTable[DoD BMP ID], 0), 1), "N/A")))</f>
        <v/>
      </c>
      <c r="B32" s="160" t="str">
        <f>IF(ISBLANK(T_Historical[[#This Row],[BMP Status]]), "", IF(_xlfn.IFNA(INDEX(CreditTable[], MATCH(T_Historical[[#This Row],[DoD BMP ID]], CreditTable[DoD BMP ID], 0), 2), "N/A") = "", "N/A", _xlfn.IFNA(INDEX(CreditTable[], MATCH(T_Historical[[#This Row],[DoD BMP ID]], CreditTable[DoD BMP ID], 0), 2), "N/A")))</f>
        <v/>
      </c>
      <c r="C32" s="160" t="str">
        <f>IF(ISBLANK(T_Historical[[#This Row],[BMP Status]]), "", IF(_xlfn.IFNA(INDEX(CreditTable[], MATCH(T_Historical[[#This Row],[DoD BMP ID]], CreditTable[DoD BMP ID], 0), 3), "N/A") = "", "N/A", _xlfn.IFNA(INDEX(CreditTable[], MATCH(T_Historical[[#This Row],[DoD BMP ID]], CreditTable[DoD BMP ID], 0), 3), "N/A")))</f>
        <v/>
      </c>
      <c r="D32" s="160"/>
      <c r="E32" s="160"/>
      <c r="F32" s="160"/>
      <c r="G32" s="160"/>
      <c r="H32" s="160"/>
      <c r="I32" s="137"/>
      <c r="J32" s="160"/>
      <c r="K32" s="133"/>
      <c r="L32" s="134"/>
      <c r="M32" s="160"/>
      <c r="N32" s="137"/>
      <c r="O32" s="160"/>
      <c r="P32" s="137" t="str">
        <f>_Units</f>
        <v/>
      </c>
      <c r="Q32" s="135"/>
      <c r="R32" s="135"/>
      <c r="S32" s="138"/>
      <c r="T32" s="159"/>
      <c r="U32" s="160"/>
      <c r="V32" s="160"/>
      <c r="W32" s="160"/>
      <c r="X32" s="160"/>
      <c r="Y32" s="160"/>
      <c r="Z32" s="160"/>
      <c r="AA32" s="160"/>
      <c r="AB32" s="160"/>
      <c r="AC32" s="137" t="str">
        <f>IF(ISBLANK(T_Historical[[#This Row],[BMP Status]]), "", "DoD")</f>
        <v/>
      </c>
      <c r="AD32" s="134"/>
      <c r="AE32" s="160"/>
      <c r="AF32" s="134"/>
      <c r="AG32" s="134"/>
      <c r="AH32" s="160"/>
      <c r="AI32" s="134"/>
      <c r="AJ32" s="134"/>
      <c r="AK32" s="160"/>
      <c r="AL32" s="134"/>
      <c r="AM32" s="134"/>
      <c r="AN32" s="160"/>
      <c r="AO32" s="134"/>
      <c r="AP32" s="134"/>
      <c r="AQ32" s="160"/>
      <c r="AR32" s="134"/>
      <c r="AS32" s="134"/>
      <c r="AT32" s="160"/>
    </row>
    <row r="33" spans="1:46" ht="15" customHeight="1" x14ac:dyDescent="0.55000000000000004">
      <c r="A33" s="160" t="str">
        <f>IF(ISBLANK(T_Historical[[#This Row],[BMP Status]]), "", IF(_xlfn.IFNA(INDEX(CreditTable[#Data], MATCH(T_Historical[[#This Row],[DoD BMP ID]], CreditTable[DoD BMP ID], 0), 1), "N/A") = "", "N/A", _xlfn.IFNA(INDEX(CreditTable[#Data], MATCH(T_Historical[[#This Row],[DoD BMP ID]], CreditTable[DoD BMP ID], 0), 1), "N/A")))</f>
        <v/>
      </c>
      <c r="B33" s="160" t="str">
        <f>IF(ISBLANK(T_Historical[[#This Row],[BMP Status]]), "", IF(_xlfn.IFNA(INDEX(CreditTable[], MATCH(T_Historical[[#This Row],[DoD BMP ID]], CreditTable[DoD BMP ID], 0), 2), "N/A") = "", "N/A", _xlfn.IFNA(INDEX(CreditTable[], MATCH(T_Historical[[#This Row],[DoD BMP ID]], CreditTable[DoD BMP ID], 0), 2), "N/A")))</f>
        <v/>
      </c>
      <c r="C33" s="160" t="str">
        <f>IF(ISBLANK(T_Historical[[#This Row],[BMP Status]]), "", IF(_xlfn.IFNA(INDEX(CreditTable[], MATCH(T_Historical[[#This Row],[DoD BMP ID]], CreditTable[DoD BMP ID], 0), 3), "N/A") = "", "N/A", _xlfn.IFNA(INDEX(CreditTable[], MATCH(T_Historical[[#This Row],[DoD BMP ID]], CreditTable[DoD BMP ID], 0), 3), "N/A")))</f>
        <v/>
      </c>
      <c r="D33" s="160"/>
      <c r="E33" s="160"/>
      <c r="F33" s="160"/>
      <c r="G33" s="160"/>
      <c r="H33" s="160"/>
      <c r="I33" s="137"/>
      <c r="J33" s="160"/>
      <c r="K33" s="133"/>
      <c r="L33" s="134"/>
      <c r="M33" s="160"/>
      <c r="N33" s="137"/>
      <c r="O33" s="160"/>
      <c r="P33" s="137" t="str">
        <f>_Units</f>
        <v/>
      </c>
      <c r="Q33" s="135"/>
      <c r="R33" s="135"/>
      <c r="S33" s="138"/>
      <c r="T33" s="159"/>
      <c r="U33" s="160"/>
      <c r="V33" s="160"/>
      <c r="W33" s="160"/>
      <c r="X33" s="160"/>
      <c r="Y33" s="160"/>
      <c r="Z33" s="160"/>
      <c r="AA33" s="160"/>
      <c r="AB33" s="160"/>
      <c r="AC33" s="137" t="str">
        <f>IF(ISBLANK(T_Historical[[#This Row],[BMP Status]]), "", "DoD")</f>
        <v/>
      </c>
      <c r="AD33" s="134"/>
      <c r="AE33" s="160"/>
      <c r="AF33" s="134"/>
      <c r="AG33" s="134"/>
      <c r="AH33" s="160"/>
      <c r="AI33" s="134"/>
      <c r="AJ33" s="134"/>
      <c r="AK33" s="160"/>
      <c r="AL33" s="134"/>
      <c r="AM33" s="134"/>
      <c r="AN33" s="160"/>
      <c r="AO33" s="134"/>
      <c r="AP33" s="134"/>
      <c r="AQ33" s="160"/>
      <c r="AR33" s="134"/>
      <c r="AS33" s="134"/>
      <c r="AT33" s="160"/>
    </row>
    <row r="34" spans="1:46" ht="15" customHeight="1" x14ac:dyDescent="0.55000000000000004">
      <c r="A34" s="160" t="str">
        <f>IF(ISBLANK(T_Historical[[#This Row],[BMP Status]]), "", IF(_xlfn.IFNA(INDEX(CreditTable[#Data], MATCH(T_Historical[[#This Row],[DoD BMP ID]], CreditTable[DoD BMP ID], 0), 1), "N/A") = "", "N/A", _xlfn.IFNA(INDEX(CreditTable[#Data], MATCH(T_Historical[[#This Row],[DoD BMP ID]], CreditTable[DoD BMP ID], 0), 1), "N/A")))</f>
        <v/>
      </c>
      <c r="B34" s="160" t="str">
        <f>IF(ISBLANK(T_Historical[[#This Row],[BMP Status]]), "", IF(_xlfn.IFNA(INDEX(CreditTable[], MATCH(T_Historical[[#This Row],[DoD BMP ID]], CreditTable[DoD BMP ID], 0), 2), "N/A") = "", "N/A", _xlfn.IFNA(INDEX(CreditTable[], MATCH(T_Historical[[#This Row],[DoD BMP ID]], CreditTable[DoD BMP ID], 0), 2), "N/A")))</f>
        <v/>
      </c>
      <c r="C34" s="160" t="str">
        <f>IF(ISBLANK(T_Historical[[#This Row],[BMP Status]]), "", IF(_xlfn.IFNA(INDEX(CreditTable[], MATCH(T_Historical[[#This Row],[DoD BMP ID]], CreditTable[DoD BMP ID], 0), 3), "N/A") = "", "N/A", _xlfn.IFNA(INDEX(CreditTable[], MATCH(T_Historical[[#This Row],[DoD BMP ID]], CreditTable[DoD BMP ID], 0), 3), "N/A")))</f>
        <v/>
      </c>
      <c r="D34" s="160"/>
      <c r="E34" s="160"/>
      <c r="F34" s="160"/>
      <c r="G34" s="160"/>
      <c r="H34" s="160"/>
      <c r="I34" s="137"/>
      <c r="J34" s="160"/>
      <c r="K34" s="133"/>
      <c r="L34" s="134"/>
      <c r="M34" s="160"/>
      <c r="N34" s="137"/>
      <c r="O34" s="160"/>
      <c r="P34" s="137" t="str">
        <f>_Units</f>
        <v/>
      </c>
      <c r="Q34" s="135"/>
      <c r="R34" s="135"/>
      <c r="S34" s="138"/>
      <c r="T34" s="159"/>
      <c r="U34" s="160"/>
      <c r="V34" s="160"/>
      <c r="W34" s="160"/>
      <c r="X34" s="160"/>
      <c r="Y34" s="160"/>
      <c r="Z34" s="160"/>
      <c r="AA34" s="160"/>
      <c r="AB34" s="160"/>
      <c r="AC34" s="137" t="str">
        <f>IF(ISBLANK(T_Historical[[#This Row],[BMP Status]]), "", "DoD")</f>
        <v/>
      </c>
      <c r="AD34" s="134"/>
      <c r="AE34" s="160"/>
      <c r="AF34" s="134"/>
      <c r="AG34" s="134"/>
      <c r="AH34" s="160"/>
      <c r="AI34" s="134"/>
      <c r="AJ34" s="134"/>
      <c r="AK34" s="160"/>
      <c r="AL34" s="134"/>
      <c r="AM34" s="134"/>
      <c r="AN34" s="160"/>
      <c r="AO34" s="134"/>
      <c r="AP34" s="134"/>
      <c r="AQ34" s="160"/>
      <c r="AR34" s="134"/>
      <c r="AS34" s="134"/>
      <c r="AT34" s="160"/>
    </row>
    <row r="35" spans="1:46" ht="15" customHeight="1" x14ac:dyDescent="0.55000000000000004">
      <c r="A35" s="160" t="str">
        <f>IF(ISBLANK(T_Historical[[#This Row],[BMP Status]]), "", IF(_xlfn.IFNA(INDEX(CreditTable[#Data], MATCH(T_Historical[[#This Row],[DoD BMP ID]], CreditTable[DoD BMP ID], 0), 1), "N/A") = "", "N/A", _xlfn.IFNA(INDEX(CreditTable[#Data], MATCH(T_Historical[[#This Row],[DoD BMP ID]], CreditTable[DoD BMP ID], 0), 1), "N/A")))</f>
        <v/>
      </c>
      <c r="B35" s="160" t="str">
        <f>IF(ISBLANK(T_Historical[[#This Row],[BMP Status]]), "", IF(_xlfn.IFNA(INDEX(CreditTable[], MATCH(T_Historical[[#This Row],[DoD BMP ID]], CreditTable[DoD BMP ID], 0), 2), "N/A") = "", "N/A", _xlfn.IFNA(INDEX(CreditTable[], MATCH(T_Historical[[#This Row],[DoD BMP ID]], CreditTable[DoD BMP ID], 0), 2), "N/A")))</f>
        <v/>
      </c>
      <c r="C35" s="160" t="str">
        <f>IF(ISBLANK(T_Historical[[#This Row],[BMP Status]]), "", IF(_xlfn.IFNA(INDEX(CreditTable[], MATCH(T_Historical[[#This Row],[DoD BMP ID]], CreditTable[DoD BMP ID], 0), 3), "N/A") = "", "N/A", _xlfn.IFNA(INDEX(CreditTable[], MATCH(T_Historical[[#This Row],[DoD BMP ID]], CreditTable[DoD BMP ID], 0), 3), "N/A")))</f>
        <v/>
      </c>
      <c r="D35" s="160"/>
      <c r="E35" s="160"/>
      <c r="F35" s="160"/>
      <c r="G35" s="160"/>
      <c r="H35" s="160"/>
      <c r="I35" s="137"/>
      <c r="J35" s="160"/>
      <c r="K35" s="133"/>
      <c r="L35" s="134"/>
      <c r="M35" s="160"/>
      <c r="N35" s="137"/>
      <c r="O35" s="160"/>
      <c r="P35" s="137" t="str">
        <f>_Units</f>
        <v/>
      </c>
      <c r="Q35" s="135"/>
      <c r="R35" s="135"/>
      <c r="S35" s="138"/>
      <c r="T35" s="159"/>
      <c r="U35" s="160"/>
      <c r="V35" s="160"/>
      <c r="W35" s="160"/>
      <c r="X35" s="160"/>
      <c r="Y35" s="160"/>
      <c r="Z35" s="160"/>
      <c r="AA35" s="160"/>
      <c r="AB35" s="160"/>
      <c r="AC35" s="137" t="str">
        <f>IF(ISBLANK(T_Historical[[#This Row],[BMP Status]]), "", "DoD")</f>
        <v/>
      </c>
      <c r="AD35" s="134"/>
      <c r="AE35" s="160"/>
      <c r="AF35" s="134"/>
      <c r="AG35" s="134"/>
      <c r="AH35" s="160"/>
      <c r="AI35" s="134"/>
      <c r="AJ35" s="134"/>
      <c r="AK35" s="160"/>
      <c r="AL35" s="134"/>
      <c r="AM35" s="134"/>
      <c r="AN35" s="160"/>
      <c r="AO35" s="134"/>
      <c r="AP35" s="134"/>
      <c r="AQ35" s="160"/>
      <c r="AR35" s="134"/>
      <c r="AS35" s="134"/>
      <c r="AT35" s="160"/>
    </row>
    <row r="36" spans="1:46" ht="15" customHeight="1" x14ac:dyDescent="0.55000000000000004">
      <c r="A36" s="160" t="str">
        <f>IF(ISBLANK(T_Historical[[#This Row],[BMP Status]]), "", IF(_xlfn.IFNA(INDEX(CreditTable[#Data], MATCH(T_Historical[[#This Row],[DoD BMP ID]], CreditTable[DoD BMP ID], 0), 1), "N/A") = "", "N/A", _xlfn.IFNA(INDEX(CreditTable[#Data], MATCH(T_Historical[[#This Row],[DoD BMP ID]], CreditTable[DoD BMP ID], 0), 1), "N/A")))</f>
        <v/>
      </c>
      <c r="B36" s="160" t="str">
        <f>IF(ISBLANK(T_Historical[[#This Row],[BMP Status]]), "", IF(_xlfn.IFNA(INDEX(CreditTable[], MATCH(T_Historical[[#This Row],[DoD BMP ID]], CreditTable[DoD BMP ID], 0), 2), "N/A") = "", "N/A", _xlfn.IFNA(INDEX(CreditTable[], MATCH(T_Historical[[#This Row],[DoD BMP ID]], CreditTable[DoD BMP ID], 0), 2), "N/A")))</f>
        <v/>
      </c>
      <c r="C36" s="160" t="str">
        <f>IF(ISBLANK(T_Historical[[#This Row],[BMP Status]]), "", IF(_xlfn.IFNA(INDEX(CreditTable[], MATCH(T_Historical[[#This Row],[DoD BMP ID]], CreditTable[DoD BMP ID], 0), 3), "N/A") = "", "N/A", _xlfn.IFNA(INDEX(CreditTable[], MATCH(T_Historical[[#This Row],[DoD BMP ID]], CreditTable[DoD BMP ID], 0), 3), "N/A")))</f>
        <v/>
      </c>
      <c r="D36" s="160"/>
      <c r="E36" s="160"/>
      <c r="F36" s="160"/>
      <c r="G36" s="160"/>
      <c r="H36" s="160"/>
      <c r="I36" s="137"/>
      <c r="J36" s="160"/>
      <c r="K36" s="133"/>
      <c r="L36" s="134"/>
      <c r="M36" s="160"/>
      <c r="N36" s="137"/>
      <c r="O36" s="160"/>
      <c r="P36" s="137" t="str">
        <f>_Units</f>
        <v/>
      </c>
      <c r="Q36" s="135"/>
      <c r="R36" s="135"/>
      <c r="S36" s="138"/>
      <c r="T36" s="159"/>
      <c r="U36" s="160"/>
      <c r="V36" s="160"/>
      <c r="W36" s="160"/>
      <c r="X36" s="160"/>
      <c r="Y36" s="160"/>
      <c r="Z36" s="160"/>
      <c r="AA36" s="160"/>
      <c r="AB36" s="160"/>
      <c r="AC36" s="137" t="str">
        <f>IF(ISBLANK(T_Historical[[#This Row],[BMP Status]]), "", "DoD")</f>
        <v/>
      </c>
      <c r="AD36" s="134"/>
      <c r="AE36" s="160"/>
      <c r="AF36" s="134"/>
      <c r="AG36" s="134"/>
      <c r="AH36" s="160"/>
      <c r="AI36" s="134"/>
      <c r="AJ36" s="134"/>
      <c r="AK36" s="160"/>
      <c r="AL36" s="134"/>
      <c r="AM36" s="134"/>
      <c r="AN36" s="160"/>
      <c r="AO36" s="134"/>
      <c r="AP36" s="134"/>
      <c r="AQ36" s="160"/>
      <c r="AR36" s="134"/>
      <c r="AS36" s="134"/>
      <c r="AT36" s="160"/>
    </row>
    <row r="37" spans="1:46" ht="15" customHeight="1" x14ac:dyDescent="0.55000000000000004">
      <c r="A37" s="160" t="str">
        <f>IF(ISBLANK(T_Historical[[#This Row],[BMP Status]]), "", IF(_xlfn.IFNA(INDEX(CreditTable[#Data], MATCH(T_Historical[[#This Row],[DoD BMP ID]], CreditTable[DoD BMP ID], 0), 1), "N/A") = "", "N/A", _xlfn.IFNA(INDEX(CreditTable[#Data], MATCH(T_Historical[[#This Row],[DoD BMP ID]], CreditTable[DoD BMP ID], 0), 1), "N/A")))</f>
        <v/>
      </c>
      <c r="B37" s="160" t="str">
        <f>IF(ISBLANK(T_Historical[[#This Row],[BMP Status]]), "", IF(_xlfn.IFNA(INDEX(CreditTable[], MATCH(T_Historical[[#This Row],[DoD BMP ID]], CreditTable[DoD BMP ID], 0), 2), "N/A") = "", "N/A", _xlfn.IFNA(INDEX(CreditTable[], MATCH(T_Historical[[#This Row],[DoD BMP ID]], CreditTable[DoD BMP ID], 0), 2), "N/A")))</f>
        <v/>
      </c>
      <c r="C37" s="160" t="str">
        <f>IF(ISBLANK(T_Historical[[#This Row],[BMP Status]]), "", IF(_xlfn.IFNA(INDEX(CreditTable[], MATCH(T_Historical[[#This Row],[DoD BMP ID]], CreditTable[DoD BMP ID], 0), 3), "N/A") = "", "N/A", _xlfn.IFNA(INDEX(CreditTable[], MATCH(T_Historical[[#This Row],[DoD BMP ID]], CreditTable[DoD BMP ID], 0), 3), "N/A")))</f>
        <v/>
      </c>
      <c r="D37" s="160"/>
      <c r="E37" s="160"/>
      <c r="F37" s="160"/>
      <c r="G37" s="160"/>
      <c r="H37" s="160"/>
      <c r="I37" s="137"/>
      <c r="J37" s="160"/>
      <c r="K37" s="133"/>
      <c r="L37" s="134"/>
      <c r="M37" s="160"/>
      <c r="N37" s="137"/>
      <c r="O37" s="160"/>
      <c r="P37" s="137" t="str">
        <f>_Units</f>
        <v/>
      </c>
      <c r="Q37" s="135"/>
      <c r="R37" s="135"/>
      <c r="S37" s="138"/>
      <c r="T37" s="159"/>
      <c r="U37" s="160"/>
      <c r="V37" s="160"/>
      <c r="W37" s="160"/>
      <c r="X37" s="160"/>
      <c r="Y37" s="160"/>
      <c r="Z37" s="160"/>
      <c r="AA37" s="160"/>
      <c r="AB37" s="160"/>
      <c r="AC37" s="137" t="str">
        <f>IF(ISBLANK(T_Historical[[#This Row],[BMP Status]]), "", "DoD")</f>
        <v/>
      </c>
      <c r="AD37" s="134"/>
      <c r="AE37" s="160"/>
      <c r="AF37" s="134"/>
      <c r="AG37" s="134"/>
      <c r="AH37" s="160"/>
      <c r="AI37" s="134"/>
      <c r="AJ37" s="134"/>
      <c r="AK37" s="160"/>
      <c r="AL37" s="134"/>
      <c r="AM37" s="134"/>
      <c r="AN37" s="160"/>
      <c r="AO37" s="134"/>
      <c r="AP37" s="134"/>
      <c r="AQ37" s="160"/>
      <c r="AR37" s="134"/>
      <c r="AS37" s="134"/>
      <c r="AT37" s="160"/>
    </row>
    <row r="38" spans="1:46" ht="15" customHeight="1" x14ac:dyDescent="0.55000000000000004">
      <c r="A38" s="160" t="str">
        <f>IF(ISBLANK(T_Historical[[#This Row],[BMP Status]]), "", IF(_xlfn.IFNA(INDEX(CreditTable[#Data], MATCH(T_Historical[[#This Row],[DoD BMP ID]], CreditTable[DoD BMP ID], 0), 1), "N/A") = "", "N/A", _xlfn.IFNA(INDEX(CreditTable[#Data], MATCH(T_Historical[[#This Row],[DoD BMP ID]], CreditTable[DoD BMP ID], 0), 1), "N/A")))</f>
        <v/>
      </c>
      <c r="B38" s="160" t="str">
        <f>IF(ISBLANK(T_Historical[[#This Row],[BMP Status]]), "", IF(_xlfn.IFNA(INDEX(CreditTable[], MATCH(T_Historical[[#This Row],[DoD BMP ID]], CreditTable[DoD BMP ID], 0), 2), "N/A") = "", "N/A", _xlfn.IFNA(INDEX(CreditTable[], MATCH(T_Historical[[#This Row],[DoD BMP ID]], CreditTable[DoD BMP ID], 0), 2), "N/A")))</f>
        <v/>
      </c>
      <c r="C38" s="160" t="str">
        <f>IF(ISBLANK(T_Historical[[#This Row],[BMP Status]]), "", IF(_xlfn.IFNA(INDEX(CreditTable[], MATCH(T_Historical[[#This Row],[DoD BMP ID]], CreditTable[DoD BMP ID], 0), 3), "N/A") = "", "N/A", _xlfn.IFNA(INDEX(CreditTable[], MATCH(T_Historical[[#This Row],[DoD BMP ID]], CreditTable[DoD BMP ID], 0), 3), "N/A")))</f>
        <v/>
      </c>
      <c r="D38" s="160"/>
      <c r="E38" s="160"/>
      <c r="F38" s="160"/>
      <c r="G38" s="160"/>
      <c r="H38" s="160"/>
      <c r="I38" s="137"/>
      <c r="J38" s="160"/>
      <c r="K38" s="133"/>
      <c r="L38" s="134"/>
      <c r="M38" s="160"/>
      <c r="N38" s="137"/>
      <c r="O38" s="160"/>
      <c r="P38" s="137" t="str">
        <f>_Units</f>
        <v/>
      </c>
      <c r="Q38" s="135"/>
      <c r="R38" s="135"/>
      <c r="S38" s="138"/>
      <c r="T38" s="159"/>
      <c r="U38" s="160"/>
      <c r="V38" s="160"/>
      <c r="W38" s="160"/>
      <c r="X38" s="160"/>
      <c r="Y38" s="160"/>
      <c r="Z38" s="160"/>
      <c r="AA38" s="160"/>
      <c r="AB38" s="160"/>
      <c r="AC38" s="137" t="str">
        <f>IF(ISBLANK(T_Historical[[#This Row],[BMP Status]]), "", "DoD")</f>
        <v/>
      </c>
      <c r="AD38" s="134"/>
      <c r="AE38" s="160"/>
      <c r="AF38" s="134"/>
      <c r="AG38" s="134"/>
      <c r="AH38" s="160"/>
      <c r="AI38" s="134"/>
      <c r="AJ38" s="134"/>
      <c r="AK38" s="160"/>
      <c r="AL38" s="134"/>
      <c r="AM38" s="134"/>
      <c r="AN38" s="160"/>
      <c r="AO38" s="134"/>
      <c r="AP38" s="134"/>
      <c r="AQ38" s="160"/>
      <c r="AR38" s="134"/>
      <c r="AS38" s="134"/>
      <c r="AT38" s="160"/>
    </row>
    <row r="39" spans="1:46" ht="15" customHeight="1" x14ac:dyDescent="0.55000000000000004">
      <c r="A39" s="160" t="str">
        <f>IF(ISBLANK(T_Historical[[#This Row],[BMP Status]]), "", IF(_xlfn.IFNA(INDEX(CreditTable[#Data], MATCH(T_Historical[[#This Row],[DoD BMP ID]], CreditTable[DoD BMP ID], 0), 1), "N/A") = "", "N/A", _xlfn.IFNA(INDEX(CreditTable[#Data], MATCH(T_Historical[[#This Row],[DoD BMP ID]], CreditTable[DoD BMP ID], 0), 1), "N/A")))</f>
        <v/>
      </c>
      <c r="B39" s="160" t="str">
        <f>IF(ISBLANK(T_Historical[[#This Row],[BMP Status]]), "", IF(_xlfn.IFNA(INDEX(CreditTable[], MATCH(T_Historical[[#This Row],[DoD BMP ID]], CreditTable[DoD BMP ID], 0), 2), "N/A") = "", "N/A", _xlfn.IFNA(INDEX(CreditTable[], MATCH(T_Historical[[#This Row],[DoD BMP ID]], CreditTable[DoD BMP ID], 0), 2), "N/A")))</f>
        <v/>
      </c>
      <c r="C39" s="160" t="str">
        <f>IF(ISBLANK(T_Historical[[#This Row],[BMP Status]]), "", IF(_xlfn.IFNA(INDEX(CreditTable[], MATCH(T_Historical[[#This Row],[DoD BMP ID]], CreditTable[DoD BMP ID], 0), 3), "N/A") = "", "N/A", _xlfn.IFNA(INDEX(CreditTable[], MATCH(T_Historical[[#This Row],[DoD BMP ID]], CreditTable[DoD BMP ID], 0), 3), "N/A")))</f>
        <v/>
      </c>
      <c r="D39" s="160"/>
      <c r="E39" s="160"/>
      <c r="F39" s="160"/>
      <c r="G39" s="160"/>
      <c r="H39" s="160"/>
      <c r="I39" s="137"/>
      <c r="J39" s="160"/>
      <c r="K39" s="133"/>
      <c r="L39" s="134"/>
      <c r="M39" s="160"/>
      <c r="N39" s="137"/>
      <c r="O39" s="160"/>
      <c r="P39" s="137" t="str">
        <f>_Units</f>
        <v/>
      </c>
      <c r="Q39" s="135"/>
      <c r="R39" s="135"/>
      <c r="S39" s="138"/>
      <c r="T39" s="159"/>
      <c r="U39" s="160"/>
      <c r="V39" s="160"/>
      <c r="W39" s="160"/>
      <c r="X39" s="160"/>
      <c r="Y39" s="160"/>
      <c r="Z39" s="160"/>
      <c r="AA39" s="160"/>
      <c r="AB39" s="160"/>
      <c r="AC39" s="137" t="str">
        <f>IF(ISBLANK(T_Historical[[#This Row],[BMP Status]]), "", "DoD")</f>
        <v/>
      </c>
      <c r="AD39" s="134"/>
      <c r="AE39" s="160"/>
      <c r="AF39" s="134"/>
      <c r="AG39" s="134"/>
      <c r="AH39" s="160"/>
      <c r="AI39" s="134"/>
      <c r="AJ39" s="134"/>
      <c r="AK39" s="160"/>
      <c r="AL39" s="134"/>
      <c r="AM39" s="134"/>
      <c r="AN39" s="160"/>
      <c r="AO39" s="134"/>
      <c r="AP39" s="134"/>
      <c r="AQ39" s="160"/>
      <c r="AR39" s="134"/>
      <c r="AS39" s="134"/>
      <c r="AT39" s="160"/>
    </row>
    <row r="40" spans="1:46" ht="15" customHeight="1" x14ac:dyDescent="0.55000000000000004">
      <c r="A40" s="160" t="str">
        <f>IF(ISBLANK(T_Historical[[#This Row],[BMP Status]]), "", IF(_xlfn.IFNA(INDEX(CreditTable[#Data], MATCH(T_Historical[[#This Row],[DoD BMP ID]], CreditTable[DoD BMP ID], 0), 1), "N/A") = "", "N/A", _xlfn.IFNA(INDEX(CreditTable[#Data], MATCH(T_Historical[[#This Row],[DoD BMP ID]], CreditTable[DoD BMP ID], 0), 1), "N/A")))</f>
        <v/>
      </c>
      <c r="B40" s="160" t="str">
        <f>IF(ISBLANK(T_Historical[[#This Row],[BMP Status]]), "", IF(_xlfn.IFNA(INDEX(CreditTable[], MATCH(T_Historical[[#This Row],[DoD BMP ID]], CreditTable[DoD BMP ID], 0), 2), "N/A") = "", "N/A", _xlfn.IFNA(INDEX(CreditTable[], MATCH(T_Historical[[#This Row],[DoD BMP ID]], CreditTable[DoD BMP ID], 0), 2), "N/A")))</f>
        <v/>
      </c>
      <c r="C40" s="160" t="str">
        <f>IF(ISBLANK(T_Historical[[#This Row],[BMP Status]]), "", IF(_xlfn.IFNA(INDEX(CreditTable[], MATCH(T_Historical[[#This Row],[DoD BMP ID]], CreditTable[DoD BMP ID], 0), 3), "N/A") = "", "N/A", _xlfn.IFNA(INDEX(CreditTable[], MATCH(T_Historical[[#This Row],[DoD BMP ID]], CreditTable[DoD BMP ID], 0), 3), "N/A")))</f>
        <v/>
      </c>
      <c r="D40" s="160"/>
      <c r="E40" s="160"/>
      <c r="F40" s="160"/>
      <c r="G40" s="160"/>
      <c r="H40" s="160"/>
      <c r="I40" s="137"/>
      <c r="J40" s="160"/>
      <c r="K40" s="133"/>
      <c r="L40" s="134"/>
      <c r="M40" s="160"/>
      <c r="N40" s="137"/>
      <c r="O40" s="160"/>
      <c r="P40" s="137" t="str">
        <f>_Units</f>
        <v/>
      </c>
      <c r="Q40" s="135"/>
      <c r="R40" s="135"/>
      <c r="S40" s="138"/>
      <c r="T40" s="159"/>
      <c r="U40" s="160"/>
      <c r="V40" s="160"/>
      <c r="W40" s="160"/>
      <c r="X40" s="160"/>
      <c r="Y40" s="160"/>
      <c r="Z40" s="160"/>
      <c r="AA40" s="160"/>
      <c r="AB40" s="160"/>
      <c r="AC40" s="137" t="str">
        <f>IF(ISBLANK(T_Historical[[#This Row],[BMP Status]]), "", "DoD")</f>
        <v/>
      </c>
      <c r="AD40" s="134"/>
      <c r="AE40" s="160"/>
      <c r="AF40" s="134"/>
      <c r="AG40" s="134"/>
      <c r="AH40" s="160"/>
      <c r="AI40" s="134"/>
      <c r="AJ40" s="134"/>
      <c r="AK40" s="160"/>
      <c r="AL40" s="134"/>
      <c r="AM40" s="134"/>
      <c r="AN40" s="160"/>
      <c r="AO40" s="134"/>
      <c r="AP40" s="134"/>
      <c r="AQ40" s="160"/>
      <c r="AR40" s="134"/>
      <c r="AS40" s="134"/>
      <c r="AT40" s="160"/>
    </row>
    <row r="41" spans="1:46" ht="15" customHeight="1" x14ac:dyDescent="0.55000000000000004">
      <c r="A41" s="160" t="str">
        <f>IF(ISBLANK(T_Historical[[#This Row],[BMP Status]]), "", IF(_xlfn.IFNA(INDEX(CreditTable[#Data], MATCH(T_Historical[[#This Row],[DoD BMP ID]], CreditTable[DoD BMP ID], 0), 1), "N/A") = "", "N/A", _xlfn.IFNA(INDEX(CreditTable[#Data], MATCH(T_Historical[[#This Row],[DoD BMP ID]], CreditTable[DoD BMP ID], 0), 1), "N/A")))</f>
        <v/>
      </c>
      <c r="B41" s="160" t="str">
        <f>IF(ISBLANK(T_Historical[[#This Row],[BMP Status]]), "", IF(_xlfn.IFNA(INDEX(CreditTable[], MATCH(T_Historical[[#This Row],[DoD BMP ID]], CreditTable[DoD BMP ID], 0), 2), "N/A") = "", "N/A", _xlfn.IFNA(INDEX(CreditTable[], MATCH(T_Historical[[#This Row],[DoD BMP ID]], CreditTable[DoD BMP ID], 0), 2), "N/A")))</f>
        <v/>
      </c>
      <c r="C41" s="160" t="str">
        <f>IF(ISBLANK(T_Historical[[#This Row],[BMP Status]]), "", IF(_xlfn.IFNA(INDEX(CreditTable[], MATCH(T_Historical[[#This Row],[DoD BMP ID]], CreditTable[DoD BMP ID], 0), 3), "N/A") = "", "N/A", _xlfn.IFNA(INDEX(CreditTable[], MATCH(T_Historical[[#This Row],[DoD BMP ID]], CreditTable[DoD BMP ID], 0), 3), "N/A")))</f>
        <v/>
      </c>
      <c r="D41" s="160"/>
      <c r="E41" s="160"/>
      <c r="F41" s="160"/>
      <c r="G41" s="160"/>
      <c r="H41" s="160"/>
      <c r="I41" s="137"/>
      <c r="J41" s="160"/>
      <c r="K41" s="133"/>
      <c r="L41" s="134"/>
      <c r="M41" s="160"/>
      <c r="N41" s="137"/>
      <c r="O41" s="160"/>
      <c r="P41" s="137" t="str">
        <f>_Units</f>
        <v/>
      </c>
      <c r="Q41" s="135"/>
      <c r="R41" s="135"/>
      <c r="S41" s="138"/>
      <c r="T41" s="159"/>
      <c r="U41" s="160"/>
      <c r="V41" s="160"/>
      <c r="W41" s="160"/>
      <c r="X41" s="160"/>
      <c r="Y41" s="160"/>
      <c r="Z41" s="160"/>
      <c r="AA41" s="160"/>
      <c r="AB41" s="160"/>
      <c r="AC41" s="137" t="str">
        <f>IF(ISBLANK(T_Historical[[#This Row],[BMP Status]]), "", "DoD")</f>
        <v/>
      </c>
      <c r="AD41" s="134"/>
      <c r="AE41" s="160"/>
      <c r="AF41" s="134"/>
      <c r="AG41" s="134"/>
      <c r="AH41" s="160"/>
      <c r="AI41" s="134"/>
      <c r="AJ41" s="134"/>
      <c r="AK41" s="160"/>
      <c r="AL41" s="134"/>
      <c r="AM41" s="134"/>
      <c r="AN41" s="160"/>
      <c r="AO41" s="134"/>
      <c r="AP41" s="134"/>
      <c r="AQ41" s="160"/>
      <c r="AR41" s="134"/>
      <c r="AS41" s="134"/>
      <c r="AT41" s="160"/>
    </row>
    <row r="42" spans="1:46" ht="15" customHeight="1" x14ac:dyDescent="0.55000000000000004">
      <c r="A42" s="160" t="str">
        <f>IF(ISBLANK(T_Historical[[#This Row],[BMP Status]]), "", IF(_xlfn.IFNA(INDEX(CreditTable[#Data], MATCH(T_Historical[[#This Row],[DoD BMP ID]], CreditTable[DoD BMP ID], 0), 1), "N/A") = "", "N/A", _xlfn.IFNA(INDEX(CreditTable[#Data], MATCH(T_Historical[[#This Row],[DoD BMP ID]], CreditTable[DoD BMP ID], 0), 1), "N/A")))</f>
        <v/>
      </c>
      <c r="B42" s="160" t="str">
        <f>IF(ISBLANK(T_Historical[[#This Row],[BMP Status]]), "", IF(_xlfn.IFNA(INDEX(CreditTable[], MATCH(T_Historical[[#This Row],[DoD BMP ID]], CreditTable[DoD BMP ID], 0), 2), "N/A") = "", "N/A", _xlfn.IFNA(INDEX(CreditTable[], MATCH(T_Historical[[#This Row],[DoD BMP ID]], CreditTable[DoD BMP ID], 0), 2), "N/A")))</f>
        <v/>
      </c>
      <c r="C42" s="160" t="str">
        <f>IF(ISBLANK(T_Historical[[#This Row],[BMP Status]]), "", IF(_xlfn.IFNA(INDEX(CreditTable[], MATCH(T_Historical[[#This Row],[DoD BMP ID]], CreditTable[DoD BMP ID], 0), 3), "N/A") = "", "N/A", _xlfn.IFNA(INDEX(CreditTable[], MATCH(T_Historical[[#This Row],[DoD BMP ID]], CreditTable[DoD BMP ID], 0), 3), "N/A")))</f>
        <v/>
      </c>
      <c r="D42" s="160"/>
      <c r="E42" s="160"/>
      <c r="F42" s="160"/>
      <c r="G42" s="160"/>
      <c r="H42" s="160"/>
      <c r="I42" s="137"/>
      <c r="J42" s="160"/>
      <c r="K42" s="133"/>
      <c r="L42" s="134"/>
      <c r="M42" s="160"/>
      <c r="N42" s="137"/>
      <c r="O42" s="160"/>
      <c r="P42" s="137" t="str">
        <f>_Units</f>
        <v/>
      </c>
      <c r="Q42" s="135"/>
      <c r="R42" s="135"/>
      <c r="S42" s="138"/>
      <c r="T42" s="159"/>
      <c r="U42" s="160"/>
      <c r="V42" s="160"/>
      <c r="W42" s="160"/>
      <c r="X42" s="160"/>
      <c r="Y42" s="160"/>
      <c r="Z42" s="160"/>
      <c r="AA42" s="160"/>
      <c r="AB42" s="160"/>
      <c r="AC42" s="137" t="str">
        <f>IF(ISBLANK(T_Historical[[#This Row],[BMP Status]]), "", "DoD")</f>
        <v/>
      </c>
      <c r="AD42" s="134"/>
      <c r="AE42" s="160"/>
      <c r="AF42" s="134"/>
      <c r="AG42" s="134"/>
      <c r="AH42" s="160"/>
      <c r="AI42" s="134"/>
      <c r="AJ42" s="134"/>
      <c r="AK42" s="160"/>
      <c r="AL42" s="134"/>
      <c r="AM42" s="134"/>
      <c r="AN42" s="160"/>
      <c r="AO42" s="134"/>
      <c r="AP42" s="134"/>
      <c r="AQ42" s="160"/>
      <c r="AR42" s="134"/>
      <c r="AS42" s="134"/>
      <c r="AT42" s="160"/>
    </row>
    <row r="43" spans="1:46" ht="15" customHeight="1" x14ac:dyDescent="0.55000000000000004">
      <c r="A43" s="160" t="str">
        <f>IF(ISBLANK(T_Historical[[#This Row],[BMP Status]]), "", IF(_xlfn.IFNA(INDEX(CreditTable[#Data], MATCH(T_Historical[[#This Row],[DoD BMP ID]], CreditTable[DoD BMP ID], 0), 1), "N/A") = "", "N/A", _xlfn.IFNA(INDEX(CreditTable[#Data], MATCH(T_Historical[[#This Row],[DoD BMP ID]], CreditTable[DoD BMP ID], 0), 1), "N/A")))</f>
        <v/>
      </c>
      <c r="B43" s="160" t="str">
        <f>IF(ISBLANK(T_Historical[[#This Row],[BMP Status]]), "", IF(_xlfn.IFNA(INDEX(CreditTable[], MATCH(T_Historical[[#This Row],[DoD BMP ID]], CreditTable[DoD BMP ID], 0), 2), "N/A") = "", "N/A", _xlfn.IFNA(INDEX(CreditTable[], MATCH(T_Historical[[#This Row],[DoD BMP ID]], CreditTable[DoD BMP ID], 0), 2), "N/A")))</f>
        <v/>
      </c>
      <c r="C43" s="160" t="str">
        <f>IF(ISBLANK(T_Historical[[#This Row],[BMP Status]]), "", IF(_xlfn.IFNA(INDEX(CreditTable[], MATCH(T_Historical[[#This Row],[DoD BMP ID]], CreditTable[DoD BMP ID], 0), 3), "N/A") = "", "N/A", _xlfn.IFNA(INDEX(CreditTable[], MATCH(T_Historical[[#This Row],[DoD BMP ID]], CreditTable[DoD BMP ID], 0), 3), "N/A")))</f>
        <v/>
      </c>
      <c r="D43" s="160"/>
      <c r="E43" s="160"/>
      <c r="F43" s="160"/>
      <c r="G43" s="160"/>
      <c r="H43" s="160"/>
      <c r="I43" s="137"/>
      <c r="J43" s="160"/>
      <c r="K43" s="133"/>
      <c r="L43" s="134"/>
      <c r="M43" s="160"/>
      <c r="N43" s="137"/>
      <c r="O43" s="160"/>
      <c r="P43" s="137" t="str">
        <f>_Units</f>
        <v/>
      </c>
      <c r="Q43" s="135"/>
      <c r="R43" s="135"/>
      <c r="S43" s="138"/>
      <c r="T43" s="159"/>
      <c r="U43" s="160"/>
      <c r="V43" s="160"/>
      <c r="W43" s="160"/>
      <c r="X43" s="160"/>
      <c r="Y43" s="160"/>
      <c r="Z43" s="160"/>
      <c r="AA43" s="160"/>
      <c r="AB43" s="160"/>
      <c r="AC43" s="137" t="str">
        <f>IF(ISBLANK(T_Historical[[#This Row],[BMP Status]]), "", "DoD")</f>
        <v/>
      </c>
      <c r="AD43" s="134"/>
      <c r="AE43" s="160"/>
      <c r="AF43" s="134"/>
      <c r="AG43" s="134"/>
      <c r="AH43" s="160"/>
      <c r="AI43" s="134"/>
      <c r="AJ43" s="134"/>
      <c r="AK43" s="160"/>
      <c r="AL43" s="134"/>
      <c r="AM43" s="134"/>
      <c r="AN43" s="160"/>
      <c r="AO43" s="134"/>
      <c r="AP43" s="134"/>
      <c r="AQ43" s="160"/>
      <c r="AR43" s="134"/>
      <c r="AS43" s="134"/>
      <c r="AT43" s="160"/>
    </row>
    <row r="44" spans="1:46" ht="15" customHeight="1" x14ac:dyDescent="0.55000000000000004">
      <c r="A44" s="160" t="str">
        <f>IF(ISBLANK(T_Historical[[#This Row],[BMP Status]]), "", IF(_xlfn.IFNA(INDEX(CreditTable[#Data], MATCH(T_Historical[[#This Row],[DoD BMP ID]], CreditTable[DoD BMP ID], 0), 1), "N/A") = "", "N/A", _xlfn.IFNA(INDEX(CreditTable[#Data], MATCH(T_Historical[[#This Row],[DoD BMP ID]], CreditTable[DoD BMP ID], 0), 1), "N/A")))</f>
        <v/>
      </c>
      <c r="B44" s="160" t="str">
        <f>IF(ISBLANK(T_Historical[[#This Row],[BMP Status]]), "", IF(_xlfn.IFNA(INDEX(CreditTable[], MATCH(T_Historical[[#This Row],[DoD BMP ID]], CreditTable[DoD BMP ID], 0), 2), "N/A") = "", "N/A", _xlfn.IFNA(INDEX(CreditTable[], MATCH(T_Historical[[#This Row],[DoD BMP ID]], CreditTable[DoD BMP ID], 0), 2), "N/A")))</f>
        <v/>
      </c>
      <c r="C44" s="160" t="str">
        <f>IF(ISBLANK(T_Historical[[#This Row],[BMP Status]]), "", IF(_xlfn.IFNA(INDEX(CreditTable[], MATCH(T_Historical[[#This Row],[DoD BMP ID]], CreditTable[DoD BMP ID], 0), 3), "N/A") = "", "N/A", _xlfn.IFNA(INDEX(CreditTable[], MATCH(T_Historical[[#This Row],[DoD BMP ID]], CreditTable[DoD BMP ID], 0), 3), "N/A")))</f>
        <v/>
      </c>
      <c r="D44" s="160"/>
      <c r="E44" s="160"/>
      <c r="F44" s="160"/>
      <c r="G44" s="160"/>
      <c r="H44" s="160"/>
      <c r="I44" s="137"/>
      <c r="J44" s="160"/>
      <c r="K44" s="133"/>
      <c r="L44" s="134"/>
      <c r="M44" s="160"/>
      <c r="N44" s="137"/>
      <c r="O44" s="160"/>
      <c r="P44" s="137" t="str">
        <f>_Units</f>
        <v/>
      </c>
      <c r="Q44" s="135"/>
      <c r="R44" s="135"/>
      <c r="S44" s="138"/>
      <c r="T44" s="159"/>
      <c r="U44" s="160"/>
      <c r="V44" s="160"/>
      <c r="W44" s="160"/>
      <c r="X44" s="160"/>
      <c r="Y44" s="160"/>
      <c r="Z44" s="160"/>
      <c r="AA44" s="160"/>
      <c r="AB44" s="160"/>
      <c r="AC44" s="137" t="str">
        <f>IF(ISBLANK(T_Historical[[#This Row],[BMP Status]]), "", "DoD")</f>
        <v/>
      </c>
      <c r="AD44" s="134"/>
      <c r="AE44" s="160"/>
      <c r="AF44" s="134"/>
      <c r="AG44" s="134"/>
      <c r="AH44" s="160"/>
      <c r="AI44" s="134"/>
      <c r="AJ44" s="134"/>
      <c r="AK44" s="160"/>
      <c r="AL44" s="134"/>
      <c r="AM44" s="134"/>
      <c r="AN44" s="160"/>
      <c r="AO44" s="134"/>
      <c r="AP44" s="134"/>
      <c r="AQ44" s="160"/>
      <c r="AR44" s="134"/>
      <c r="AS44" s="134"/>
      <c r="AT44" s="160"/>
    </row>
    <row r="45" spans="1:46" ht="15" customHeight="1" x14ac:dyDescent="0.55000000000000004">
      <c r="A45" s="160" t="str">
        <f>IF(ISBLANK(T_Historical[[#This Row],[BMP Status]]), "", IF(_xlfn.IFNA(INDEX(CreditTable[#Data], MATCH(T_Historical[[#This Row],[DoD BMP ID]], CreditTable[DoD BMP ID], 0), 1), "N/A") = "", "N/A", _xlfn.IFNA(INDEX(CreditTable[#Data], MATCH(T_Historical[[#This Row],[DoD BMP ID]], CreditTable[DoD BMP ID], 0), 1), "N/A")))</f>
        <v/>
      </c>
      <c r="B45" s="160" t="str">
        <f>IF(ISBLANK(T_Historical[[#This Row],[BMP Status]]), "", IF(_xlfn.IFNA(INDEX(CreditTable[], MATCH(T_Historical[[#This Row],[DoD BMP ID]], CreditTable[DoD BMP ID], 0), 2), "N/A") = "", "N/A", _xlfn.IFNA(INDEX(CreditTable[], MATCH(T_Historical[[#This Row],[DoD BMP ID]], CreditTable[DoD BMP ID], 0), 2), "N/A")))</f>
        <v/>
      </c>
      <c r="C45" s="160" t="str">
        <f>IF(ISBLANK(T_Historical[[#This Row],[BMP Status]]), "", IF(_xlfn.IFNA(INDEX(CreditTable[], MATCH(T_Historical[[#This Row],[DoD BMP ID]], CreditTable[DoD BMP ID], 0), 3), "N/A") = "", "N/A", _xlfn.IFNA(INDEX(CreditTable[], MATCH(T_Historical[[#This Row],[DoD BMP ID]], CreditTable[DoD BMP ID], 0), 3), "N/A")))</f>
        <v/>
      </c>
      <c r="D45" s="160"/>
      <c r="E45" s="160"/>
      <c r="F45" s="160"/>
      <c r="G45" s="160"/>
      <c r="H45" s="160"/>
      <c r="I45" s="137"/>
      <c r="J45" s="160"/>
      <c r="K45" s="133"/>
      <c r="L45" s="134"/>
      <c r="M45" s="160"/>
      <c r="N45" s="137"/>
      <c r="O45" s="160"/>
      <c r="P45" s="137" t="str">
        <f>_Units</f>
        <v/>
      </c>
      <c r="Q45" s="135"/>
      <c r="R45" s="135"/>
      <c r="S45" s="138"/>
      <c r="T45" s="159"/>
      <c r="U45" s="160"/>
      <c r="V45" s="160"/>
      <c r="W45" s="160"/>
      <c r="X45" s="160"/>
      <c r="Y45" s="160"/>
      <c r="Z45" s="160"/>
      <c r="AA45" s="160"/>
      <c r="AB45" s="160"/>
      <c r="AC45" s="137" t="str">
        <f>IF(ISBLANK(T_Historical[[#This Row],[BMP Status]]), "", "DoD")</f>
        <v/>
      </c>
      <c r="AD45" s="134"/>
      <c r="AE45" s="160"/>
      <c r="AF45" s="134"/>
      <c r="AG45" s="134"/>
      <c r="AH45" s="160"/>
      <c r="AI45" s="134"/>
      <c r="AJ45" s="134"/>
      <c r="AK45" s="160"/>
      <c r="AL45" s="134"/>
      <c r="AM45" s="134"/>
      <c r="AN45" s="160"/>
      <c r="AO45" s="134"/>
      <c r="AP45" s="134"/>
      <c r="AQ45" s="160"/>
      <c r="AR45" s="134"/>
      <c r="AS45" s="134"/>
      <c r="AT45" s="160"/>
    </row>
    <row r="46" spans="1:46" ht="15" customHeight="1" x14ac:dyDescent="0.55000000000000004">
      <c r="A46" s="160" t="str">
        <f>IF(ISBLANK(T_Historical[[#This Row],[BMP Status]]), "", IF(_xlfn.IFNA(INDEX(CreditTable[#Data], MATCH(T_Historical[[#This Row],[DoD BMP ID]], CreditTable[DoD BMP ID], 0), 1), "N/A") = "", "N/A", _xlfn.IFNA(INDEX(CreditTable[#Data], MATCH(T_Historical[[#This Row],[DoD BMP ID]], CreditTable[DoD BMP ID], 0), 1), "N/A")))</f>
        <v/>
      </c>
      <c r="B46" s="160" t="str">
        <f>IF(ISBLANK(T_Historical[[#This Row],[BMP Status]]), "", IF(_xlfn.IFNA(INDEX(CreditTable[], MATCH(T_Historical[[#This Row],[DoD BMP ID]], CreditTable[DoD BMP ID], 0), 2), "N/A") = "", "N/A", _xlfn.IFNA(INDEX(CreditTable[], MATCH(T_Historical[[#This Row],[DoD BMP ID]], CreditTable[DoD BMP ID], 0), 2), "N/A")))</f>
        <v/>
      </c>
      <c r="C46" s="160" t="str">
        <f>IF(ISBLANK(T_Historical[[#This Row],[BMP Status]]), "", IF(_xlfn.IFNA(INDEX(CreditTable[], MATCH(T_Historical[[#This Row],[DoD BMP ID]], CreditTable[DoD BMP ID], 0), 3), "N/A") = "", "N/A", _xlfn.IFNA(INDEX(CreditTable[], MATCH(T_Historical[[#This Row],[DoD BMP ID]], CreditTable[DoD BMP ID], 0), 3), "N/A")))</f>
        <v/>
      </c>
      <c r="D46" s="160"/>
      <c r="E46" s="160"/>
      <c r="F46" s="160"/>
      <c r="G46" s="160"/>
      <c r="H46" s="160"/>
      <c r="I46" s="137"/>
      <c r="J46" s="160"/>
      <c r="K46" s="133"/>
      <c r="L46" s="134"/>
      <c r="M46" s="160"/>
      <c r="N46" s="137"/>
      <c r="O46" s="160"/>
      <c r="P46" s="137" t="str">
        <f>_Units</f>
        <v/>
      </c>
      <c r="Q46" s="135"/>
      <c r="R46" s="135"/>
      <c r="S46" s="138"/>
      <c r="T46" s="159"/>
      <c r="U46" s="160"/>
      <c r="V46" s="160"/>
      <c r="W46" s="160"/>
      <c r="X46" s="160"/>
      <c r="Y46" s="160"/>
      <c r="Z46" s="160"/>
      <c r="AA46" s="160"/>
      <c r="AB46" s="160"/>
      <c r="AC46" s="137" t="str">
        <f>IF(ISBLANK(T_Historical[[#This Row],[BMP Status]]), "", "DoD")</f>
        <v/>
      </c>
      <c r="AD46" s="134"/>
      <c r="AE46" s="160"/>
      <c r="AF46" s="134"/>
      <c r="AG46" s="134"/>
      <c r="AH46" s="160"/>
      <c r="AI46" s="134"/>
      <c r="AJ46" s="134"/>
      <c r="AK46" s="160"/>
      <c r="AL46" s="134"/>
      <c r="AM46" s="134"/>
      <c r="AN46" s="160"/>
      <c r="AO46" s="134"/>
      <c r="AP46" s="134"/>
      <c r="AQ46" s="160"/>
      <c r="AR46" s="134"/>
      <c r="AS46" s="134"/>
      <c r="AT46" s="160"/>
    </row>
    <row r="47" spans="1:46" ht="15" customHeight="1" x14ac:dyDescent="0.55000000000000004">
      <c r="A47" s="160" t="str">
        <f>IF(ISBLANK(T_Historical[[#This Row],[BMP Status]]), "", IF(_xlfn.IFNA(INDEX(CreditTable[#Data], MATCH(T_Historical[[#This Row],[DoD BMP ID]], CreditTable[DoD BMP ID], 0), 1), "N/A") = "", "N/A", _xlfn.IFNA(INDEX(CreditTable[#Data], MATCH(T_Historical[[#This Row],[DoD BMP ID]], CreditTable[DoD BMP ID], 0), 1), "N/A")))</f>
        <v/>
      </c>
      <c r="B47" s="160" t="str">
        <f>IF(ISBLANK(T_Historical[[#This Row],[BMP Status]]), "", IF(_xlfn.IFNA(INDEX(CreditTable[], MATCH(T_Historical[[#This Row],[DoD BMP ID]], CreditTable[DoD BMP ID], 0), 2), "N/A") = "", "N/A", _xlfn.IFNA(INDEX(CreditTable[], MATCH(T_Historical[[#This Row],[DoD BMP ID]], CreditTable[DoD BMP ID], 0), 2), "N/A")))</f>
        <v/>
      </c>
      <c r="C47" s="160" t="str">
        <f>IF(ISBLANK(T_Historical[[#This Row],[BMP Status]]), "", IF(_xlfn.IFNA(INDEX(CreditTable[], MATCH(T_Historical[[#This Row],[DoD BMP ID]], CreditTable[DoD BMP ID], 0), 3), "N/A") = "", "N/A", _xlfn.IFNA(INDEX(CreditTable[], MATCH(T_Historical[[#This Row],[DoD BMP ID]], CreditTable[DoD BMP ID], 0), 3), "N/A")))</f>
        <v/>
      </c>
      <c r="D47" s="160"/>
      <c r="E47" s="160"/>
      <c r="F47" s="160"/>
      <c r="G47" s="160"/>
      <c r="H47" s="160"/>
      <c r="I47" s="137"/>
      <c r="J47" s="160"/>
      <c r="K47" s="133"/>
      <c r="L47" s="134"/>
      <c r="M47" s="160"/>
      <c r="N47" s="137"/>
      <c r="O47" s="160"/>
      <c r="P47" s="137" t="str">
        <f>_Units</f>
        <v/>
      </c>
      <c r="Q47" s="135"/>
      <c r="R47" s="135"/>
      <c r="S47" s="138"/>
      <c r="T47" s="159"/>
      <c r="U47" s="160"/>
      <c r="V47" s="160"/>
      <c r="W47" s="160"/>
      <c r="X47" s="160"/>
      <c r="Y47" s="160"/>
      <c r="Z47" s="160"/>
      <c r="AA47" s="160"/>
      <c r="AB47" s="160"/>
      <c r="AC47" s="137" t="str">
        <f>IF(ISBLANK(T_Historical[[#This Row],[BMP Status]]), "", "DoD")</f>
        <v/>
      </c>
      <c r="AD47" s="134"/>
      <c r="AE47" s="160"/>
      <c r="AF47" s="134"/>
      <c r="AG47" s="134"/>
      <c r="AH47" s="160"/>
      <c r="AI47" s="134"/>
      <c r="AJ47" s="134"/>
      <c r="AK47" s="160"/>
      <c r="AL47" s="134"/>
      <c r="AM47" s="134"/>
      <c r="AN47" s="160"/>
      <c r="AO47" s="134"/>
      <c r="AP47" s="134"/>
      <c r="AQ47" s="160"/>
      <c r="AR47" s="134"/>
      <c r="AS47" s="134"/>
      <c r="AT47" s="160"/>
    </row>
    <row r="48" spans="1:46" ht="15" customHeight="1" x14ac:dyDescent="0.55000000000000004">
      <c r="A48" s="160" t="str">
        <f>IF(ISBLANK(T_Historical[[#This Row],[BMP Status]]), "", IF(_xlfn.IFNA(INDEX(CreditTable[#Data], MATCH(T_Historical[[#This Row],[DoD BMP ID]], CreditTable[DoD BMP ID], 0), 1), "N/A") = "", "N/A", _xlfn.IFNA(INDEX(CreditTable[#Data], MATCH(T_Historical[[#This Row],[DoD BMP ID]], CreditTable[DoD BMP ID], 0), 1), "N/A")))</f>
        <v/>
      </c>
      <c r="B48" s="160" t="str">
        <f>IF(ISBLANK(T_Historical[[#This Row],[BMP Status]]), "", IF(_xlfn.IFNA(INDEX(CreditTable[], MATCH(T_Historical[[#This Row],[DoD BMP ID]], CreditTable[DoD BMP ID], 0), 2), "N/A") = "", "N/A", _xlfn.IFNA(INDEX(CreditTable[], MATCH(T_Historical[[#This Row],[DoD BMP ID]], CreditTable[DoD BMP ID], 0), 2), "N/A")))</f>
        <v/>
      </c>
      <c r="C48" s="160" t="str">
        <f>IF(ISBLANK(T_Historical[[#This Row],[BMP Status]]), "", IF(_xlfn.IFNA(INDEX(CreditTable[], MATCH(T_Historical[[#This Row],[DoD BMP ID]], CreditTable[DoD BMP ID], 0), 3), "N/A") = "", "N/A", _xlfn.IFNA(INDEX(CreditTable[], MATCH(T_Historical[[#This Row],[DoD BMP ID]], CreditTable[DoD BMP ID], 0), 3), "N/A")))</f>
        <v/>
      </c>
      <c r="D48" s="160"/>
      <c r="E48" s="160"/>
      <c r="F48" s="160"/>
      <c r="G48" s="160"/>
      <c r="H48" s="160"/>
      <c r="I48" s="137"/>
      <c r="J48" s="160"/>
      <c r="K48" s="133"/>
      <c r="L48" s="134"/>
      <c r="M48" s="160"/>
      <c r="N48" s="137"/>
      <c r="O48" s="160"/>
      <c r="P48" s="137" t="str">
        <f>_Units</f>
        <v/>
      </c>
      <c r="Q48" s="135"/>
      <c r="R48" s="135"/>
      <c r="S48" s="138"/>
      <c r="T48" s="159"/>
      <c r="U48" s="160"/>
      <c r="V48" s="160"/>
      <c r="W48" s="160"/>
      <c r="X48" s="160"/>
      <c r="Y48" s="160"/>
      <c r="Z48" s="160"/>
      <c r="AA48" s="160"/>
      <c r="AB48" s="160"/>
      <c r="AC48" s="137" t="str">
        <f>IF(ISBLANK(T_Historical[[#This Row],[BMP Status]]), "", "DoD")</f>
        <v/>
      </c>
      <c r="AD48" s="134"/>
      <c r="AE48" s="160"/>
      <c r="AF48" s="134"/>
      <c r="AG48" s="134"/>
      <c r="AH48" s="160"/>
      <c r="AI48" s="134"/>
      <c r="AJ48" s="134"/>
      <c r="AK48" s="160"/>
      <c r="AL48" s="134"/>
      <c r="AM48" s="134"/>
      <c r="AN48" s="160"/>
      <c r="AO48" s="134"/>
      <c r="AP48" s="134"/>
      <c r="AQ48" s="160"/>
      <c r="AR48" s="134"/>
      <c r="AS48" s="134"/>
      <c r="AT48" s="160"/>
    </row>
    <row r="49" spans="1:46" ht="15" customHeight="1" x14ac:dyDescent="0.55000000000000004">
      <c r="A49" s="160" t="str">
        <f>IF(ISBLANK(T_Historical[[#This Row],[BMP Status]]), "", IF(_xlfn.IFNA(INDEX(CreditTable[#Data], MATCH(T_Historical[[#This Row],[DoD BMP ID]], CreditTable[DoD BMP ID], 0), 1), "N/A") = "", "N/A", _xlfn.IFNA(INDEX(CreditTable[#Data], MATCH(T_Historical[[#This Row],[DoD BMP ID]], CreditTable[DoD BMP ID], 0), 1), "N/A")))</f>
        <v/>
      </c>
      <c r="B49" s="160" t="str">
        <f>IF(ISBLANK(T_Historical[[#This Row],[BMP Status]]), "", IF(_xlfn.IFNA(INDEX(CreditTable[], MATCH(T_Historical[[#This Row],[DoD BMP ID]], CreditTable[DoD BMP ID], 0), 2), "N/A") = "", "N/A", _xlfn.IFNA(INDEX(CreditTable[], MATCH(T_Historical[[#This Row],[DoD BMP ID]], CreditTable[DoD BMP ID], 0), 2), "N/A")))</f>
        <v/>
      </c>
      <c r="C49" s="160" t="str">
        <f>IF(ISBLANK(T_Historical[[#This Row],[BMP Status]]), "", IF(_xlfn.IFNA(INDEX(CreditTable[], MATCH(T_Historical[[#This Row],[DoD BMP ID]], CreditTable[DoD BMP ID], 0), 3), "N/A") = "", "N/A", _xlfn.IFNA(INDEX(CreditTable[], MATCH(T_Historical[[#This Row],[DoD BMP ID]], CreditTable[DoD BMP ID], 0), 3), "N/A")))</f>
        <v/>
      </c>
      <c r="D49" s="160"/>
      <c r="E49" s="160"/>
      <c r="F49" s="160"/>
      <c r="G49" s="160"/>
      <c r="H49" s="160"/>
      <c r="I49" s="137"/>
      <c r="J49" s="160"/>
      <c r="K49" s="133"/>
      <c r="L49" s="134"/>
      <c r="M49" s="160"/>
      <c r="N49" s="137"/>
      <c r="O49" s="160"/>
      <c r="P49" s="137" t="str">
        <f>_Units</f>
        <v/>
      </c>
      <c r="Q49" s="135"/>
      <c r="R49" s="135"/>
      <c r="S49" s="138"/>
      <c r="T49" s="159"/>
      <c r="U49" s="160"/>
      <c r="V49" s="160"/>
      <c r="W49" s="160"/>
      <c r="X49" s="160"/>
      <c r="Y49" s="160"/>
      <c r="Z49" s="160"/>
      <c r="AA49" s="160"/>
      <c r="AB49" s="160"/>
      <c r="AC49" s="137" t="str">
        <f>IF(ISBLANK(T_Historical[[#This Row],[BMP Status]]), "", "DoD")</f>
        <v/>
      </c>
      <c r="AD49" s="134"/>
      <c r="AE49" s="160"/>
      <c r="AF49" s="134"/>
      <c r="AG49" s="134"/>
      <c r="AH49" s="160"/>
      <c r="AI49" s="134"/>
      <c r="AJ49" s="134"/>
      <c r="AK49" s="160"/>
      <c r="AL49" s="134"/>
      <c r="AM49" s="134"/>
      <c r="AN49" s="160"/>
      <c r="AO49" s="134"/>
      <c r="AP49" s="134"/>
      <c r="AQ49" s="160"/>
      <c r="AR49" s="134"/>
      <c r="AS49" s="134"/>
      <c r="AT49" s="160"/>
    </row>
    <row r="50" spans="1:46" ht="15" customHeight="1" x14ac:dyDescent="0.55000000000000004">
      <c r="A50" s="160" t="str">
        <f>IF(ISBLANK(T_Historical[[#This Row],[BMP Status]]), "", IF(_xlfn.IFNA(INDEX(CreditTable[#Data], MATCH(T_Historical[[#This Row],[DoD BMP ID]], CreditTable[DoD BMP ID], 0), 1), "N/A") = "", "N/A", _xlfn.IFNA(INDEX(CreditTable[#Data], MATCH(T_Historical[[#This Row],[DoD BMP ID]], CreditTable[DoD BMP ID], 0), 1), "N/A")))</f>
        <v/>
      </c>
      <c r="B50" s="160" t="str">
        <f>IF(ISBLANK(T_Historical[[#This Row],[BMP Status]]), "", IF(_xlfn.IFNA(INDEX(CreditTable[], MATCH(T_Historical[[#This Row],[DoD BMP ID]], CreditTable[DoD BMP ID], 0), 2), "N/A") = "", "N/A", _xlfn.IFNA(INDEX(CreditTable[], MATCH(T_Historical[[#This Row],[DoD BMP ID]], CreditTable[DoD BMP ID], 0), 2), "N/A")))</f>
        <v/>
      </c>
      <c r="C50" s="160" t="str">
        <f>IF(ISBLANK(T_Historical[[#This Row],[BMP Status]]), "", IF(_xlfn.IFNA(INDEX(CreditTable[], MATCH(T_Historical[[#This Row],[DoD BMP ID]], CreditTable[DoD BMP ID], 0), 3), "N/A") = "", "N/A", _xlfn.IFNA(INDEX(CreditTable[], MATCH(T_Historical[[#This Row],[DoD BMP ID]], CreditTable[DoD BMP ID], 0), 3), "N/A")))</f>
        <v/>
      </c>
      <c r="D50" s="160"/>
      <c r="E50" s="160"/>
      <c r="F50" s="160"/>
      <c r="G50" s="160"/>
      <c r="H50" s="160"/>
      <c r="I50" s="137"/>
      <c r="J50" s="160"/>
      <c r="K50" s="133"/>
      <c r="L50" s="134"/>
      <c r="M50" s="160"/>
      <c r="N50" s="137"/>
      <c r="O50" s="160"/>
      <c r="P50" s="137" t="str">
        <f>_Units</f>
        <v/>
      </c>
      <c r="Q50" s="135"/>
      <c r="R50" s="135"/>
      <c r="S50" s="138"/>
      <c r="T50" s="159"/>
      <c r="U50" s="160"/>
      <c r="V50" s="160"/>
      <c r="W50" s="160"/>
      <c r="X50" s="160"/>
      <c r="Y50" s="160"/>
      <c r="Z50" s="160"/>
      <c r="AA50" s="160"/>
      <c r="AB50" s="160"/>
      <c r="AC50" s="137" t="str">
        <f>IF(ISBLANK(T_Historical[[#This Row],[BMP Status]]), "", "DoD")</f>
        <v/>
      </c>
      <c r="AD50" s="134"/>
      <c r="AE50" s="160"/>
      <c r="AF50" s="134"/>
      <c r="AG50" s="134"/>
      <c r="AH50" s="160"/>
      <c r="AI50" s="134"/>
      <c r="AJ50" s="134"/>
      <c r="AK50" s="160"/>
      <c r="AL50" s="134"/>
      <c r="AM50" s="134"/>
      <c r="AN50" s="160"/>
      <c r="AO50" s="134"/>
      <c r="AP50" s="134"/>
      <c r="AQ50" s="160"/>
      <c r="AR50" s="134"/>
      <c r="AS50" s="134"/>
      <c r="AT50" s="160"/>
    </row>
    <row r="51" spans="1:46" ht="15" customHeight="1" x14ac:dyDescent="0.55000000000000004">
      <c r="A51" s="160" t="str">
        <f>IF(ISBLANK(T_Historical[[#This Row],[BMP Status]]), "", IF(_xlfn.IFNA(INDEX(CreditTable[#Data], MATCH(T_Historical[[#This Row],[DoD BMP ID]], CreditTable[DoD BMP ID], 0), 1), "N/A") = "", "N/A", _xlfn.IFNA(INDEX(CreditTable[#Data], MATCH(T_Historical[[#This Row],[DoD BMP ID]], CreditTable[DoD BMP ID], 0), 1), "N/A")))</f>
        <v/>
      </c>
      <c r="B51" s="160" t="str">
        <f>IF(ISBLANK(T_Historical[[#This Row],[BMP Status]]), "", IF(_xlfn.IFNA(INDEX(CreditTable[], MATCH(T_Historical[[#This Row],[DoD BMP ID]], CreditTable[DoD BMP ID], 0), 2), "N/A") = "", "N/A", _xlfn.IFNA(INDEX(CreditTable[], MATCH(T_Historical[[#This Row],[DoD BMP ID]], CreditTable[DoD BMP ID], 0), 2), "N/A")))</f>
        <v/>
      </c>
      <c r="C51" s="160" t="str">
        <f>IF(ISBLANK(T_Historical[[#This Row],[BMP Status]]), "", IF(_xlfn.IFNA(INDEX(CreditTable[], MATCH(T_Historical[[#This Row],[DoD BMP ID]], CreditTable[DoD BMP ID], 0), 3), "N/A") = "", "N/A", _xlfn.IFNA(INDEX(CreditTable[], MATCH(T_Historical[[#This Row],[DoD BMP ID]], CreditTable[DoD BMP ID], 0), 3), "N/A")))</f>
        <v/>
      </c>
      <c r="D51" s="160"/>
      <c r="E51" s="160"/>
      <c r="F51" s="160"/>
      <c r="G51" s="160"/>
      <c r="H51" s="160"/>
      <c r="I51" s="137"/>
      <c r="J51" s="160"/>
      <c r="K51" s="133"/>
      <c r="L51" s="134"/>
      <c r="M51" s="160"/>
      <c r="N51" s="137"/>
      <c r="O51" s="160"/>
      <c r="P51" s="137" t="str">
        <f>_Units</f>
        <v/>
      </c>
      <c r="Q51" s="135"/>
      <c r="R51" s="135"/>
      <c r="S51" s="138"/>
      <c r="T51" s="159"/>
      <c r="U51" s="160"/>
      <c r="V51" s="160"/>
      <c r="W51" s="160"/>
      <c r="X51" s="160"/>
      <c r="Y51" s="160"/>
      <c r="Z51" s="160"/>
      <c r="AA51" s="160"/>
      <c r="AB51" s="160"/>
      <c r="AC51" s="137" t="str">
        <f>IF(ISBLANK(T_Historical[[#This Row],[BMP Status]]), "", "DoD")</f>
        <v/>
      </c>
      <c r="AD51" s="134"/>
      <c r="AE51" s="160"/>
      <c r="AF51" s="134"/>
      <c r="AG51" s="134"/>
      <c r="AH51" s="160"/>
      <c r="AI51" s="134"/>
      <c r="AJ51" s="134"/>
      <c r="AK51" s="160"/>
      <c r="AL51" s="134"/>
      <c r="AM51" s="134"/>
      <c r="AN51" s="160"/>
      <c r="AO51" s="134"/>
      <c r="AP51" s="134"/>
      <c r="AQ51" s="160"/>
      <c r="AR51" s="134"/>
      <c r="AS51" s="134"/>
      <c r="AT51" s="160"/>
    </row>
    <row r="52" spans="1:46" ht="15" customHeight="1" x14ac:dyDescent="0.55000000000000004">
      <c r="A52" s="160" t="str">
        <f>IF(ISBLANK(T_Historical[[#This Row],[BMP Status]]), "", IF(_xlfn.IFNA(INDEX(CreditTable[#Data], MATCH(T_Historical[[#This Row],[DoD BMP ID]], CreditTable[DoD BMP ID], 0), 1), "N/A") = "", "N/A", _xlfn.IFNA(INDEX(CreditTable[#Data], MATCH(T_Historical[[#This Row],[DoD BMP ID]], CreditTable[DoD BMP ID], 0), 1), "N/A")))</f>
        <v/>
      </c>
      <c r="B52" s="160" t="str">
        <f>IF(ISBLANK(T_Historical[[#This Row],[BMP Status]]), "", IF(_xlfn.IFNA(INDEX(CreditTable[], MATCH(T_Historical[[#This Row],[DoD BMP ID]], CreditTable[DoD BMP ID], 0), 2), "N/A") = "", "N/A", _xlfn.IFNA(INDEX(CreditTable[], MATCH(T_Historical[[#This Row],[DoD BMP ID]], CreditTable[DoD BMP ID], 0), 2), "N/A")))</f>
        <v/>
      </c>
      <c r="C52" s="160" t="str">
        <f>IF(ISBLANK(T_Historical[[#This Row],[BMP Status]]), "", IF(_xlfn.IFNA(INDEX(CreditTable[], MATCH(T_Historical[[#This Row],[DoD BMP ID]], CreditTable[DoD BMP ID], 0), 3), "N/A") = "", "N/A", _xlfn.IFNA(INDEX(CreditTable[], MATCH(T_Historical[[#This Row],[DoD BMP ID]], CreditTable[DoD BMP ID], 0), 3), "N/A")))</f>
        <v/>
      </c>
      <c r="D52" s="160"/>
      <c r="E52" s="160"/>
      <c r="F52" s="160"/>
      <c r="G52" s="160"/>
      <c r="H52" s="160"/>
      <c r="I52" s="137"/>
      <c r="J52" s="160"/>
      <c r="K52" s="133"/>
      <c r="L52" s="134"/>
      <c r="M52" s="160"/>
      <c r="N52" s="137"/>
      <c r="O52" s="160"/>
      <c r="P52" s="137" t="str">
        <f>_Units</f>
        <v/>
      </c>
      <c r="Q52" s="135"/>
      <c r="R52" s="135"/>
      <c r="S52" s="138"/>
      <c r="T52" s="159"/>
      <c r="U52" s="160"/>
      <c r="V52" s="160"/>
      <c r="W52" s="160"/>
      <c r="X52" s="160"/>
      <c r="Y52" s="160"/>
      <c r="Z52" s="160"/>
      <c r="AA52" s="160"/>
      <c r="AB52" s="160"/>
      <c r="AC52" s="137" t="str">
        <f>IF(ISBLANK(T_Historical[[#This Row],[BMP Status]]), "", "DoD")</f>
        <v/>
      </c>
      <c r="AD52" s="134"/>
      <c r="AE52" s="160"/>
      <c r="AF52" s="134"/>
      <c r="AG52" s="134"/>
      <c r="AH52" s="160"/>
      <c r="AI52" s="134"/>
      <c r="AJ52" s="134"/>
      <c r="AK52" s="160"/>
      <c r="AL52" s="134"/>
      <c r="AM52" s="134"/>
      <c r="AN52" s="160"/>
      <c r="AO52" s="134"/>
      <c r="AP52" s="134"/>
      <c r="AQ52" s="160"/>
      <c r="AR52" s="134"/>
      <c r="AS52" s="134"/>
      <c r="AT52" s="160"/>
    </row>
    <row r="53" spans="1:46" ht="15" customHeight="1" x14ac:dyDescent="0.55000000000000004">
      <c r="A53" s="160" t="str">
        <f>IF(ISBLANK(T_Historical[[#This Row],[BMP Status]]), "", IF(_xlfn.IFNA(INDEX(CreditTable[#Data], MATCH(T_Historical[[#This Row],[DoD BMP ID]], CreditTable[DoD BMP ID], 0), 1), "N/A") = "", "N/A", _xlfn.IFNA(INDEX(CreditTable[#Data], MATCH(T_Historical[[#This Row],[DoD BMP ID]], CreditTable[DoD BMP ID], 0), 1), "N/A")))</f>
        <v/>
      </c>
      <c r="B53" s="160" t="str">
        <f>IF(ISBLANK(T_Historical[[#This Row],[BMP Status]]), "", IF(_xlfn.IFNA(INDEX(CreditTable[], MATCH(T_Historical[[#This Row],[DoD BMP ID]], CreditTable[DoD BMP ID], 0), 2), "N/A") = "", "N/A", _xlfn.IFNA(INDEX(CreditTable[], MATCH(T_Historical[[#This Row],[DoD BMP ID]], CreditTable[DoD BMP ID], 0), 2), "N/A")))</f>
        <v/>
      </c>
      <c r="C53" s="160" t="str">
        <f>IF(ISBLANK(T_Historical[[#This Row],[BMP Status]]), "", IF(_xlfn.IFNA(INDEX(CreditTable[], MATCH(T_Historical[[#This Row],[DoD BMP ID]], CreditTable[DoD BMP ID], 0), 3), "N/A") = "", "N/A", _xlfn.IFNA(INDEX(CreditTable[], MATCH(T_Historical[[#This Row],[DoD BMP ID]], CreditTable[DoD BMP ID], 0), 3), "N/A")))</f>
        <v/>
      </c>
      <c r="D53" s="160"/>
      <c r="E53" s="160"/>
      <c r="F53" s="160"/>
      <c r="G53" s="160"/>
      <c r="H53" s="160"/>
      <c r="I53" s="137"/>
      <c r="J53" s="160"/>
      <c r="K53" s="133"/>
      <c r="L53" s="134"/>
      <c r="M53" s="160"/>
      <c r="N53" s="137"/>
      <c r="O53" s="160"/>
      <c r="P53" s="137" t="str">
        <f>_Units</f>
        <v/>
      </c>
      <c r="Q53" s="135"/>
      <c r="R53" s="135"/>
      <c r="S53" s="138"/>
      <c r="T53" s="159"/>
      <c r="U53" s="160"/>
      <c r="V53" s="160"/>
      <c r="W53" s="160"/>
      <c r="X53" s="160"/>
      <c r="Y53" s="160"/>
      <c r="Z53" s="160"/>
      <c r="AA53" s="160"/>
      <c r="AB53" s="160"/>
      <c r="AC53" s="137" t="str">
        <f>IF(ISBLANK(T_Historical[[#This Row],[BMP Status]]), "", "DoD")</f>
        <v/>
      </c>
      <c r="AD53" s="134"/>
      <c r="AE53" s="160"/>
      <c r="AF53" s="134"/>
      <c r="AG53" s="134"/>
      <c r="AH53" s="160"/>
      <c r="AI53" s="134"/>
      <c r="AJ53" s="134"/>
      <c r="AK53" s="160"/>
      <c r="AL53" s="134"/>
      <c r="AM53" s="134"/>
      <c r="AN53" s="160"/>
      <c r="AO53" s="134"/>
      <c r="AP53" s="134"/>
      <c r="AQ53" s="160"/>
      <c r="AR53" s="134"/>
      <c r="AS53" s="134"/>
      <c r="AT53" s="160"/>
    </row>
    <row r="54" spans="1:46" ht="15" customHeight="1" x14ac:dyDescent="0.55000000000000004">
      <c r="A54" s="160" t="str">
        <f>IF(ISBLANK(T_Historical[[#This Row],[BMP Status]]), "", IF(_xlfn.IFNA(INDEX(CreditTable[#Data], MATCH(T_Historical[[#This Row],[DoD BMP ID]], CreditTable[DoD BMP ID], 0), 1), "N/A") = "", "N/A", _xlfn.IFNA(INDEX(CreditTable[#Data], MATCH(T_Historical[[#This Row],[DoD BMP ID]], CreditTable[DoD BMP ID], 0), 1), "N/A")))</f>
        <v/>
      </c>
      <c r="B54" s="160" t="str">
        <f>IF(ISBLANK(T_Historical[[#This Row],[BMP Status]]), "", IF(_xlfn.IFNA(INDEX(CreditTable[], MATCH(T_Historical[[#This Row],[DoD BMP ID]], CreditTable[DoD BMP ID], 0), 2), "N/A") = "", "N/A", _xlfn.IFNA(INDEX(CreditTable[], MATCH(T_Historical[[#This Row],[DoD BMP ID]], CreditTable[DoD BMP ID], 0), 2), "N/A")))</f>
        <v/>
      </c>
      <c r="C54" s="160" t="str">
        <f>IF(ISBLANK(T_Historical[[#This Row],[BMP Status]]), "", IF(_xlfn.IFNA(INDEX(CreditTable[], MATCH(T_Historical[[#This Row],[DoD BMP ID]], CreditTable[DoD BMP ID], 0), 3), "N/A") = "", "N/A", _xlfn.IFNA(INDEX(CreditTable[], MATCH(T_Historical[[#This Row],[DoD BMP ID]], CreditTable[DoD BMP ID], 0), 3), "N/A")))</f>
        <v/>
      </c>
      <c r="D54" s="160"/>
      <c r="E54" s="160"/>
      <c r="F54" s="160"/>
      <c r="G54" s="160"/>
      <c r="H54" s="160"/>
      <c r="I54" s="137"/>
      <c r="J54" s="160"/>
      <c r="K54" s="133"/>
      <c r="L54" s="134"/>
      <c r="M54" s="160"/>
      <c r="N54" s="137"/>
      <c r="O54" s="160"/>
      <c r="P54" s="137" t="str">
        <f>_Units</f>
        <v/>
      </c>
      <c r="Q54" s="135"/>
      <c r="R54" s="135"/>
      <c r="S54" s="138"/>
      <c r="T54" s="159"/>
      <c r="U54" s="160"/>
      <c r="V54" s="160"/>
      <c r="W54" s="160"/>
      <c r="X54" s="160"/>
      <c r="Y54" s="160"/>
      <c r="Z54" s="160"/>
      <c r="AA54" s="160"/>
      <c r="AB54" s="160"/>
      <c r="AC54" s="137" t="str">
        <f>IF(ISBLANK(T_Historical[[#This Row],[BMP Status]]), "", "DoD")</f>
        <v/>
      </c>
      <c r="AD54" s="134"/>
      <c r="AE54" s="160"/>
      <c r="AF54" s="134"/>
      <c r="AG54" s="134"/>
      <c r="AH54" s="160"/>
      <c r="AI54" s="134"/>
      <c r="AJ54" s="134"/>
      <c r="AK54" s="160"/>
      <c r="AL54" s="134"/>
      <c r="AM54" s="134"/>
      <c r="AN54" s="160"/>
      <c r="AO54" s="134"/>
      <c r="AP54" s="134"/>
      <c r="AQ54" s="160"/>
      <c r="AR54" s="134"/>
      <c r="AS54" s="134"/>
      <c r="AT54" s="160"/>
    </row>
    <row r="55" spans="1:46" ht="15" customHeight="1" x14ac:dyDescent="0.55000000000000004">
      <c r="A55" s="160" t="str">
        <f>IF(ISBLANK(T_Historical[[#This Row],[BMP Status]]), "", IF(_xlfn.IFNA(INDEX(CreditTable[#Data], MATCH(T_Historical[[#This Row],[DoD BMP ID]], CreditTable[DoD BMP ID], 0), 1), "N/A") = "", "N/A", _xlfn.IFNA(INDEX(CreditTable[#Data], MATCH(T_Historical[[#This Row],[DoD BMP ID]], CreditTable[DoD BMP ID], 0), 1), "N/A")))</f>
        <v/>
      </c>
      <c r="B55" s="160" t="str">
        <f>IF(ISBLANK(T_Historical[[#This Row],[BMP Status]]), "", IF(_xlfn.IFNA(INDEX(CreditTable[], MATCH(T_Historical[[#This Row],[DoD BMP ID]], CreditTable[DoD BMP ID], 0), 2), "N/A") = "", "N/A", _xlfn.IFNA(INDEX(CreditTable[], MATCH(T_Historical[[#This Row],[DoD BMP ID]], CreditTable[DoD BMP ID], 0), 2), "N/A")))</f>
        <v/>
      </c>
      <c r="C55" s="160" t="str">
        <f>IF(ISBLANK(T_Historical[[#This Row],[BMP Status]]), "", IF(_xlfn.IFNA(INDEX(CreditTable[], MATCH(T_Historical[[#This Row],[DoD BMP ID]], CreditTable[DoD BMP ID], 0), 3), "N/A") = "", "N/A", _xlfn.IFNA(INDEX(CreditTable[], MATCH(T_Historical[[#This Row],[DoD BMP ID]], CreditTable[DoD BMP ID], 0), 3), "N/A")))</f>
        <v/>
      </c>
      <c r="D55" s="160"/>
      <c r="E55" s="160"/>
      <c r="F55" s="160"/>
      <c r="G55" s="160"/>
      <c r="H55" s="160"/>
      <c r="I55" s="137"/>
      <c r="J55" s="160"/>
      <c r="K55" s="133"/>
      <c r="L55" s="134"/>
      <c r="M55" s="160"/>
      <c r="N55" s="137"/>
      <c r="O55" s="160"/>
      <c r="P55" s="137" t="str">
        <f>_Units</f>
        <v/>
      </c>
      <c r="Q55" s="135"/>
      <c r="R55" s="135"/>
      <c r="S55" s="138"/>
      <c r="T55" s="159"/>
      <c r="U55" s="160"/>
      <c r="V55" s="160"/>
      <c r="W55" s="160"/>
      <c r="X55" s="160"/>
      <c r="Y55" s="160"/>
      <c r="Z55" s="160"/>
      <c r="AA55" s="160"/>
      <c r="AB55" s="160"/>
      <c r="AC55" s="137" t="str">
        <f>IF(ISBLANK(T_Historical[[#This Row],[BMP Status]]), "", "DoD")</f>
        <v/>
      </c>
      <c r="AD55" s="134"/>
      <c r="AE55" s="160"/>
      <c r="AF55" s="134"/>
      <c r="AG55" s="134"/>
      <c r="AH55" s="160"/>
      <c r="AI55" s="134"/>
      <c r="AJ55" s="134"/>
      <c r="AK55" s="160"/>
      <c r="AL55" s="134"/>
      <c r="AM55" s="134"/>
      <c r="AN55" s="160"/>
      <c r="AO55" s="134"/>
      <c r="AP55" s="134"/>
      <c r="AQ55" s="160"/>
      <c r="AR55" s="134"/>
      <c r="AS55" s="134"/>
      <c r="AT55" s="160"/>
    </row>
    <row r="56" spans="1:46" ht="15" customHeight="1" x14ac:dyDescent="0.55000000000000004">
      <c r="A56" s="160" t="str">
        <f>IF(ISBLANK(T_Historical[[#This Row],[BMP Status]]), "", IF(_xlfn.IFNA(INDEX(CreditTable[#Data], MATCH(T_Historical[[#This Row],[DoD BMP ID]], CreditTable[DoD BMP ID], 0), 1), "N/A") = "", "N/A", _xlfn.IFNA(INDEX(CreditTable[#Data], MATCH(T_Historical[[#This Row],[DoD BMP ID]], CreditTable[DoD BMP ID], 0), 1), "N/A")))</f>
        <v/>
      </c>
      <c r="B56" s="160" t="str">
        <f>IF(ISBLANK(T_Historical[[#This Row],[BMP Status]]), "", IF(_xlfn.IFNA(INDEX(CreditTable[], MATCH(T_Historical[[#This Row],[DoD BMP ID]], CreditTable[DoD BMP ID], 0), 2), "N/A") = "", "N/A", _xlfn.IFNA(INDEX(CreditTable[], MATCH(T_Historical[[#This Row],[DoD BMP ID]], CreditTable[DoD BMP ID], 0), 2), "N/A")))</f>
        <v/>
      </c>
      <c r="C56" s="160" t="str">
        <f>IF(ISBLANK(T_Historical[[#This Row],[BMP Status]]), "", IF(_xlfn.IFNA(INDEX(CreditTable[], MATCH(T_Historical[[#This Row],[DoD BMP ID]], CreditTable[DoD BMP ID], 0), 3), "N/A") = "", "N/A", _xlfn.IFNA(INDEX(CreditTable[], MATCH(T_Historical[[#This Row],[DoD BMP ID]], CreditTable[DoD BMP ID], 0), 3), "N/A")))</f>
        <v/>
      </c>
      <c r="D56" s="160"/>
      <c r="E56" s="160"/>
      <c r="F56" s="160"/>
      <c r="G56" s="160"/>
      <c r="H56" s="160"/>
      <c r="I56" s="137"/>
      <c r="J56" s="160"/>
      <c r="K56" s="133"/>
      <c r="L56" s="134"/>
      <c r="M56" s="160"/>
      <c r="N56" s="137"/>
      <c r="O56" s="160"/>
      <c r="P56" s="137" t="str">
        <f>_Units</f>
        <v/>
      </c>
      <c r="Q56" s="135"/>
      <c r="R56" s="135"/>
      <c r="S56" s="138"/>
      <c r="T56" s="159"/>
      <c r="U56" s="160"/>
      <c r="V56" s="160"/>
      <c r="W56" s="160"/>
      <c r="X56" s="160"/>
      <c r="Y56" s="160"/>
      <c r="Z56" s="160"/>
      <c r="AA56" s="160"/>
      <c r="AB56" s="160"/>
      <c r="AC56" s="137" t="str">
        <f>IF(ISBLANK(T_Historical[[#This Row],[BMP Status]]), "", "DoD")</f>
        <v/>
      </c>
      <c r="AD56" s="134"/>
      <c r="AE56" s="160"/>
      <c r="AF56" s="134"/>
      <c r="AG56" s="134"/>
      <c r="AH56" s="160"/>
      <c r="AI56" s="134"/>
      <c r="AJ56" s="134"/>
      <c r="AK56" s="160"/>
      <c r="AL56" s="134"/>
      <c r="AM56" s="134"/>
      <c r="AN56" s="160"/>
      <c r="AO56" s="134"/>
      <c r="AP56" s="134"/>
      <c r="AQ56" s="160"/>
      <c r="AR56" s="134"/>
      <c r="AS56" s="134"/>
      <c r="AT56" s="160"/>
    </row>
    <row r="57" spans="1:46" ht="15" customHeight="1" x14ac:dyDescent="0.55000000000000004">
      <c r="A57" s="160" t="str">
        <f>IF(ISBLANK(T_Historical[[#This Row],[BMP Status]]), "", IF(_xlfn.IFNA(INDEX(CreditTable[#Data], MATCH(T_Historical[[#This Row],[DoD BMP ID]], CreditTable[DoD BMP ID], 0), 1), "N/A") = "", "N/A", _xlfn.IFNA(INDEX(CreditTable[#Data], MATCH(T_Historical[[#This Row],[DoD BMP ID]], CreditTable[DoD BMP ID], 0), 1), "N/A")))</f>
        <v/>
      </c>
      <c r="B57" s="160" t="str">
        <f>IF(ISBLANK(T_Historical[[#This Row],[BMP Status]]), "", IF(_xlfn.IFNA(INDEX(CreditTable[], MATCH(T_Historical[[#This Row],[DoD BMP ID]], CreditTable[DoD BMP ID], 0), 2), "N/A") = "", "N/A", _xlfn.IFNA(INDEX(CreditTable[], MATCH(T_Historical[[#This Row],[DoD BMP ID]], CreditTable[DoD BMP ID], 0), 2), "N/A")))</f>
        <v/>
      </c>
      <c r="C57" s="160" t="str">
        <f>IF(ISBLANK(T_Historical[[#This Row],[BMP Status]]), "", IF(_xlfn.IFNA(INDEX(CreditTable[], MATCH(T_Historical[[#This Row],[DoD BMP ID]], CreditTable[DoD BMP ID], 0), 3), "N/A") = "", "N/A", _xlfn.IFNA(INDEX(CreditTable[], MATCH(T_Historical[[#This Row],[DoD BMP ID]], CreditTable[DoD BMP ID], 0), 3), "N/A")))</f>
        <v/>
      </c>
      <c r="D57" s="160"/>
      <c r="E57" s="160"/>
      <c r="F57" s="160"/>
      <c r="G57" s="160"/>
      <c r="H57" s="160"/>
      <c r="I57" s="137"/>
      <c r="J57" s="160"/>
      <c r="K57" s="133"/>
      <c r="L57" s="134"/>
      <c r="M57" s="160"/>
      <c r="N57" s="137"/>
      <c r="O57" s="160"/>
      <c r="P57" s="137" t="str">
        <f>_Units</f>
        <v/>
      </c>
      <c r="Q57" s="135"/>
      <c r="R57" s="135"/>
      <c r="S57" s="138"/>
      <c r="T57" s="159"/>
      <c r="U57" s="160"/>
      <c r="V57" s="160"/>
      <c r="W57" s="160"/>
      <c r="X57" s="160"/>
      <c r="Y57" s="160"/>
      <c r="Z57" s="160"/>
      <c r="AA57" s="160"/>
      <c r="AB57" s="160"/>
      <c r="AC57" s="137" t="str">
        <f>IF(ISBLANK(T_Historical[[#This Row],[BMP Status]]), "", "DoD")</f>
        <v/>
      </c>
      <c r="AD57" s="134"/>
      <c r="AE57" s="160"/>
      <c r="AF57" s="134"/>
      <c r="AG57" s="134"/>
      <c r="AH57" s="160"/>
      <c r="AI57" s="134"/>
      <c r="AJ57" s="134"/>
      <c r="AK57" s="160"/>
      <c r="AL57" s="134"/>
      <c r="AM57" s="134"/>
      <c r="AN57" s="160"/>
      <c r="AO57" s="134"/>
      <c r="AP57" s="134"/>
      <c r="AQ57" s="160"/>
      <c r="AR57" s="134"/>
      <c r="AS57" s="134"/>
      <c r="AT57" s="160"/>
    </row>
    <row r="58" spans="1:46" ht="15" customHeight="1" x14ac:dyDescent="0.55000000000000004">
      <c r="A58" s="160" t="str">
        <f>IF(ISBLANK(T_Historical[[#This Row],[BMP Status]]), "", IF(_xlfn.IFNA(INDEX(CreditTable[#Data], MATCH(T_Historical[[#This Row],[DoD BMP ID]], CreditTable[DoD BMP ID], 0), 1), "N/A") = "", "N/A", _xlfn.IFNA(INDEX(CreditTable[#Data], MATCH(T_Historical[[#This Row],[DoD BMP ID]], CreditTable[DoD BMP ID], 0), 1), "N/A")))</f>
        <v/>
      </c>
      <c r="B58" s="160" t="str">
        <f>IF(ISBLANK(T_Historical[[#This Row],[BMP Status]]), "", IF(_xlfn.IFNA(INDEX(CreditTable[], MATCH(T_Historical[[#This Row],[DoD BMP ID]], CreditTable[DoD BMP ID], 0), 2), "N/A") = "", "N/A", _xlfn.IFNA(INDEX(CreditTable[], MATCH(T_Historical[[#This Row],[DoD BMP ID]], CreditTable[DoD BMP ID], 0), 2), "N/A")))</f>
        <v/>
      </c>
      <c r="C58" s="160" t="str">
        <f>IF(ISBLANK(T_Historical[[#This Row],[BMP Status]]), "", IF(_xlfn.IFNA(INDEX(CreditTable[], MATCH(T_Historical[[#This Row],[DoD BMP ID]], CreditTable[DoD BMP ID], 0), 3), "N/A") = "", "N/A", _xlfn.IFNA(INDEX(CreditTable[], MATCH(T_Historical[[#This Row],[DoD BMP ID]], CreditTable[DoD BMP ID], 0), 3), "N/A")))</f>
        <v/>
      </c>
      <c r="D58" s="160"/>
      <c r="E58" s="160"/>
      <c r="F58" s="160"/>
      <c r="G58" s="160"/>
      <c r="H58" s="160"/>
      <c r="I58" s="137"/>
      <c r="J58" s="160"/>
      <c r="K58" s="133"/>
      <c r="L58" s="134"/>
      <c r="M58" s="160"/>
      <c r="N58" s="137"/>
      <c r="O58" s="160"/>
      <c r="P58" s="137" t="str">
        <f>_Units</f>
        <v/>
      </c>
      <c r="Q58" s="135"/>
      <c r="R58" s="135"/>
      <c r="S58" s="138"/>
      <c r="T58" s="159"/>
      <c r="U58" s="160"/>
      <c r="V58" s="160"/>
      <c r="W58" s="160"/>
      <c r="X58" s="160"/>
      <c r="Y58" s="160"/>
      <c r="Z58" s="160"/>
      <c r="AA58" s="160"/>
      <c r="AB58" s="160"/>
      <c r="AC58" s="137" t="str">
        <f>IF(ISBLANK(T_Historical[[#This Row],[BMP Status]]), "", "DoD")</f>
        <v/>
      </c>
      <c r="AD58" s="134"/>
      <c r="AE58" s="160"/>
      <c r="AF58" s="134"/>
      <c r="AG58" s="134"/>
      <c r="AH58" s="160"/>
      <c r="AI58" s="134"/>
      <c r="AJ58" s="134"/>
      <c r="AK58" s="160"/>
      <c r="AL58" s="134"/>
      <c r="AM58" s="134"/>
      <c r="AN58" s="160"/>
      <c r="AO58" s="134"/>
      <c r="AP58" s="134"/>
      <c r="AQ58" s="160"/>
      <c r="AR58" s="134"/>
      <c r="AS58" s="134"/>
      <c r="AT58" s="160"/>
    </row>
    <row r="59" spans="1:46" ht="15" customHeight="1" x14ac:dyDescent="0.55000000000000004">
      <c r="A59" s="160" t="str">
        <f>IF(ISBLANK(T_Historical[[#This Row],[BMP Status]]), "", IF(_xlfn.IFNA(INDEX(CreditTable[#Data], MATCH(T_Historical[[#This Row],[DoD BMP ID]], CreditTable[DoD BMP ID], 0), 1), "N/A") = "", "N/A", _xlfn.IFNA(INDEX(CreditTable[#Data], MATCH(T_Historical[[#This Row],[DoD BMP ID]], CreditTable[DoD BMP ID], 0), 1), "N/A")))</f>
        <v/>
      </c>
      <c r="B59" s="160" t="str">
        <f>IF(ISBLANK(T_Historical[[#This Row],[BMP Status]]), "", IF(_xlfn.IFNA(INDEX(CreditTable[], MATCH(T_Historical[[#This Row],[DoD BMP ID]], CreditTable[DoD BMP ID], 0), 2), "N/A") = "", "N/A", _xlfn.IFNA(INDEX(CreditTable[], MATCH(T_Historical[[#This Row],[DoD BMP ID]], CreditTable[DoD BMP ID], 0), 2), "N/A")))</f>
        <v/>
      </c>
      <c r="C59" s="160" t="str">
        <f>IF(ISBLANK(T_Historical[[#This Row],[BMP Status]]), "", IF(_xlfn.IFNA(INDEX(CreditTable[], MATCH(T_Historical[[#This Row],[DoD BMP ID]], CreditTable[DoD BMP ID], 0), 3), "N/A") = "", "N/A", _xlfn.IFNA(INDEX(CreditTable[], MATCH(T_Historical[[#This Row],[DoD BMP ID]], CreditTable[DoD BMP ID], 0), 3), "N/A")))</f>
        <v/>
      </c>
      <c r="D59" s="160"/>
      <c r="E59" s="160"/>
      <c r="F59" s="160"/>
      <c r="G59" s="160"/>
      <c r="H59" s="160"/>
      <c r="I59" s="137"/>
      <c r="J59" s="160"/>
      <c r="K59" s="133"/>
      <c r="L59" s="134"/>
      <c r="M59" s="160"/>
      <c r="N59" s="137"/>
      <c r="O59" s="160"/>
      <c r="P59" s="137" t="str">
        <f>_Units</f>
        <v/>
      </c>
      <c r="Q59" s="135"/>
      <c r="R59" s="135"/>
      <c r="S59" s="138"/>
      <c r="T59" s="159"/>
      <c r="U59" s="160"/>
      <c r="V59" s="160"/>
      <c r="W59" s="160"/>
      <c r="X59" s="160"/>
      <c r="Y59" s="160"/>
      <c r="Z59" s="160"/>
      <c r="AA59" s="160"/>
      <c r="AB59" s="160"/>
      <c r="AC59" s="137" t="str">
        <f>IF(ISBLANK(T_Historical[[#This Row],[BMP Status]]), "", "DoD")</f>
        <v/>
      </c>
      <c r="AD59" s="134"/>
      <c r="AE59" s="160"/>
      <c r="AF59" s="134"/>
      <c r="AG59" s="134"/>
      <c r="AH59" s="160"/>
      <c r="AI59" s="134"/>
      <c r="AJ59" s="134"/>
      <c r="AK59" s="160"/>
      <c r="AL59" s="134"/>
      <c r="AM59" s="134"/>
      <c r="AN59" s="160"/>
      <c r="AO59" s="134"/>
      <c r="AP59" s="134"/>
      <c r="AQ59" s="160"/>
      <c r="AR59" s="134"/>
      <c r="AS59" s="134"/>
      <c r="AT59" s="160"/>
    </row>
    <row r="60" spans="1:46" ht="15" customHeight="1" x14ac:dyDescent="0.55000000000000004">
      <c r="A60" s="160" t="str">
        <f>IF(ISBLANK(T_Historical[[#This Row],[BMP Status]]), "", IF(_xlfn.IFNA(INDEX(CreditTable[#Data], MATCH(T_Historical[[#This Row],[DoD BMP ID]], CreditTable[DoD BMP ID], 0), 1), "N/A") = "", "N/A", _xlfn.IFNA(INDEX(CreditTable[#Data], MATCH(T_Historical[[#This Row],[DoD BMP ID]], CreditTable[DoD BMP ID], 0), 1), "N/A")))</f>
        <v/>
      </c>
      <c r="B60" s="160" t="str">
        <f>IF(ISBLANK(T_Historical[[#This Row],[BMP Status]]), "", IF(_xlfn.IFNA(INDEX(CreditTable[], MATCH(T_Historical[[#This Row],[DoD BMP ID]], CreditTable[DoD BMP ID], 0), 2), "N/A") = "", "N/A", _xlfn.IFNA(INDEX(CreditTable[], MATCH(T_Historical[[#This Row],[DoD BMP ID]], CreditTable[DoD BMP ID], 0), 2), "N/A")))</f>
        <v/>
      </c>
      <c r="C60" s="160" t="str">
        <f>IF(ISBLANK(T_Historical[[#This Row],[BMP Status]]), "", IF(_xlfn.IFNA(INDEX(CreditTable[], MATCH(T_Historical[[#This Row],[DoD BMP ID]], CreditTable[DoD BMP ID], 0), 3), "N/A") = "", "N/A", _xlfn.IFNA(INDEX(CreditTable[], MATCH(T_Historical[[#This Row],[DoD BMP ID]], CreditTable[DoD BMP ID], 0), 3), "N/A")))</f>
        <v/>
      </c>
      <c r="D60" s="160"/>
      <c r="E60" s="160"/>
      <c r="F60" s="160"/>
      <c r="G60" s="160"/>
      <c r="H60" s="160"/>
      <c r="I60" s="137"/>
      <c r="J60" s="160"/>
      <c r="K60" s="133"/>
      <c r="L60" s="134"/>
      <c r="M60" s="160"/>
      <c r="N60" s="137"/>
      <c r="O60" s="160"/>
      <c r="P60" s="137" t="str">
        <f>_Units</f>
        <v/>
      </c>
      <c r="Q60" s="135"/>
      <c r="R60" s="135"/>
      <c r="S60" s="138"/>
      <c r="T60" s="159"/>
      <c r="U60" s="160"/>
      <c r="V60" s="160"/>
      <c r="W60" s="160"/>
      <c r="X60" s="160"/>
      <c r="Y60" s="160"/>
      <c r="Z60" s="160"/>
      <c r="AA60" s="160"/>
      <c r="AB60" s="160"/>
      <c r="AC60" s="137" t="str">
        <f>IF(ISBLANK(T_Historical[[#This Row],[BMP Status]]), "", "DoD")</f>
        <v/>
      </c>
      <c r="AD60" s="134"/>
      <c r="AE60" s="160"/>
      <c r="AF60" s="134"/>
      <c r="AG60" s="134"/>
      <c r="AH60" s="160"/>
      <c r="AI60" s="134"/>
      <c r="AJ60" s="134"/>
      <c r="AK60" s="160"/>
      <c r="AL60" s="134"/>
      <c r="AM60" s="134"/>
      <c r="AN60" s="160"/>
      <c r="AO60" s="134"/>
      <c r="AP60" s="134"/>
      <c r="AQ60" s="160"/>
      <c r="AR60" s="134"/>
      <c r="AS60" s="134"/>
      <c r="AT60" s="160"/>
    </row>
    <row r="61" spans="1:46" ht="15" customHeight="1" x14ac:dyDescent="0.55000000000000004">
      <c r="A61" s="160" t="str">
        <f>IF(ISBLANK(T_Historical[[#This Row],[BMP Status]]), "", IF(_xlfn.IFNA(INDEX(CreditTable[#Data], MATCH(T_Historical[[#This Row],[DoD BMP ID]], CreditTable[DoD BMP ID], 0), 1), "N/A") = "", "N/A", _xlfn.IFNA(INDEX(CreditTable[#Data], MATCH(T_Historical[[#This Row],[DoD BMP ID]], CreditTable[DoD BMP ID], 0), 1), "N/A")))</f>
        <v/>
      </c>
      <c r="B61" s="160" t="str">
        <f>IF(ISBLANK(T_Historical[[#This Row],[BMP Status]]), "", IF(_xlfn.IFNA(INDEX(CreditTable[], MATCH(T_Historical[[#This Row],[DoD BMP ID]], CreditTable[DoD BMP ID], 0), 2), "N/A") = "", "N/A", _xlfn.IFNA(INDEX(CreditTable[], MATCH(T_Historical[[#This Row],[DoD BMP ID]], CreditTable[DoD BMP ID], 0), 2), "N/A")))</f>
        <v/>
      </c>
      <c r="C61" s="160" t="str">
        <f>IF(ISBLANK(T_Historical[[#This Row],[BMP Status]]), "", IF(_xlfn.IFNA(INDEX(CreditTable[], MATCH(T_Historical[[#This Row],[DoD BMP ID]], CreditTable[DoD BMP ID], 0), 3), "N/A") = "", "N/A", _xlfn.IFNA(INDEX(CreditTable[], MATCH(T_Historical[[#This Row],[DoD BMP ID]], CreditTable[DoD BMP ID], 0), 3), "N/A")))</f>
        <v/>
      </c>
      <c r="D61" s="160"/>
      <c r="E61" s="160"/>
      <c r="F61" s="160"/>
      <c r="G61" s="160"/>
      <c r="H61" s="160"/>
      <c r="I61" s="137"/>
      <c r="J61" s="160"/>
      <c r="K61" s="133"/>
      <c r="L61" s="134"/>
      <c r="M61" s="160"/>
      <c r="N61" s="137"/>
      <c r="O61" s="160"/>
      <c r="P61" s="137" t="str">
        <f>_Units</f>
        <v/>
      </c>
      <c r="Q61" s="135"/>
      <c r="R61" s="135"/>
      <c r="S61" s="138"/>
      <c r="T61" s="159"/>
      <c r="U61" s="160"/>
      <c r="V61" s="160"/>
      <c r="W61" s="160"/>
      <c r="X61" s="160"/>
      <c r="Y61" s="160"/>
      <c r="Z61" s="160"/>
      <c r="AA61" s="160"/>
      <c r="AB61" s="160"/>
      <c r="AC61" s="137" t="str">
        <f>IF(ISBLANK(T_Historical[[#This Row],[BMP Status]]), "", "DoD")</f>
        <v/>
      </c>
      <c r="AD61" s="134"/>
      <c r="AE61" s="160"/>
      <c r="AF61" s="134"/>
      <c r="AG61" s="134"/>
      <c r="AH61" s="160"/>
      <c r="AI61" s="134"/>
      <c r="AJ61" s="134"/>
      <c r="AK61" s="160"/>
      <c r="AL61" s="134"/>
      <c r="AM61" s="134"/>
      <c r="AN61" s="160"/>
      <c r="AO61" s="134"/>
      <c r="AP61" s="134"/>
      <c r="AQ61" s="160"/>
      <c r="AR61" s="134"/>
      <c r="AS61" s="134"/>
      <c r="AT61" s="160"/>
    </row>
    <row r="62" spans="1:46" ht="15" customHeight="1" x14ac:dyDescent="0.55000000000000004">
      <c r="A62" s="160" t="str">
        <f>IF(ISBLANK(T_Historical[[#This Row],[BMP Status]]), "", IF(_xlfn.IFNA(INDEX(CreditTable[#Data], MATCH(T_Historical[[#This Row],[DoD BMP ID]], CreditTable[DoD BMP ID], 0), 1), "N/A") = "", "N/A", _xlfn.IFNA(INDEX(CreditTable[#Data], MATCH(T_Historical[[#This Row],[DoD BMP ID]], CreditTable[DoD BMP ID], 0), 1), "N/A")))</f>
        <v/>
      </c>
      <c r="B62" s="160" t="str">
        <f>IF(ISBLANK(T_Historical[[#This Row],[BMP Status]]), "", IF(_xlfn.IFNA(INDEX(CreditTable[], MATCH(T_Historical[[#This Row],[DoD BMP ID]], CreditTable[DoD BMP ID], 0), 2), "N/A") = "", "N/A", _xlfn.IFNA(INDEX(CreditTable[], MATCH(T_Historical[[#This Row],[DoD BMP ID]], CreditTable[DoD BMP ID], 0), 2), "N/A")))</f>
        <v/>
      </c>
      <c r="C62" s="160" t="str">
        <f>IF(ISBLANK(T_Historical[[#This Row],[BMP Status]]), "", IF(_xlfn.IFNA(INDEX(CreditTable[], MATCH(T_Historical[[#This Row],[DoD BMP ID]], CreditTable[DoD BMP ID], 0), 3), "N/A") = "", "N/A", _xlfn.IFNA(INDEX(CreditTable[], MATCH(T_Historical[[#This Row],[DoD BMP ID]], CreditTable[DoD BMP ID], 0), 3), "N/A")))</f>
        <v/>
      </c>
      <c r="D62" s="160"/>
      <c r="E62" s="160"/>
      <c r="F62" s="160"/>
      <c r="G62" s="160"/>
      <c r="H62" s="160"/>
      <c r="I62" s="137"/>
      <c r="J62" s="160"/>
      <c r="K62" s="133"/>
      <c r="L62" s="134"/>
      <c r="M62" s="160"/>
      <c r="N62" s="137"/>
      <c r="O62" s="160"/>
      <c r="P62" s="137" t="str">
        <f>_Units</f>
        <v/>
      </c>
      <c r="Q62" s="135"/>
      <c r="R62" s="135"/>
      <c r="S62" s="138"/>
      <c r="T62" s="159"/>
      <c r="U62" s="160"/>
      <c r="V62" s="160"/>
      <c r="W62" s="160"/>
      <c r="X62" s="160"/>
      <c r="Y62" s="160"/>
      <c r="Z62" s="160"/>
      <c r="AA62" s="160"/>
      <c r="AB62" s="160"/>
      <c r="AC62" s="137" t="str">
        <f>IF(ISBLANK(T_Historical[[#This Row],[BMP Status]]), "", "DoD")</f>
        <v/>
      </c>
      <c r="AD62" s="134"/>
      <c r="AE62" s="160"/>
      <c r="AF62" s="134"/>
      <c r="AG62" s="134"/>
      <c r="AH62" s="160"/>
      <c r="AI62" s="134"/>
      <c r="AJ62" s="134"/>
      <c r="AK62" s="160"/>
      <c r="AL62" s="134"/>
      <c r="AM62" s="134"/>
      <c r="AN62" s="160"/>
      <c r="AO62" s="134"/>
      <c r="AP62" s="134"/>
      <c r="AQ62" s="160"/>
      <c r="AR62" s="134"/>
      <c r="AS62" s="134"/>
      <c r="AT62" s="160"/>
    </row>
    <row r="63" spans="1:46" ht="15" customHeight="1" x14ac:dyDescent="0.55000000000000004">
      <c r="A63" s="160" t="str">
        <f>IF(ISBLANK(T_Historical[[#This Row],[BMP Status]]), "", IF(_xlfn.IFNA(INDEX(CreditTable[#Data], MATCH(T_Historical[[#This Row],[DoD BMP ID]], CreditTable[DoD BMP ID], 0), 1), "N/A") = "", "N/A", _xlfn.IFNA(INDEX(CreditTable[#Data], MATCH(T_Historical[[#This Row],[DoD BMP ID]], CreditTable[DoD BMP ID], 0), 1), "N/A")))</f>
        <v/>
      </c>
      <c r="B63" s="160" t="str">
        <f>IF(ISBLANK(T_Historical[[#This Row],[BMP Status]]), "", IF(_xlfn.IFNA(INDEX(CreditTable[], MATCH(T_Historical[[#This Row],[DoD BMP ID]], CreditTable[DoD BMP ID], 0), 2), "N/A") = "", "N/A", _xlfn.IFNA(INDEX(CreditTable[], MATCH(T_Historical[[#This Row],[DoD BMP ID]], CreditTable[DoD BMP ID], 0), 2), "N/A")))</f>
        <v/>
      </c>
      <c r="C63" s="160" t="str">
        <f>IF(ISBLANK(T_Historical[[#This Row],[BMP Status]]), "", IF(_xlfn.IFNA(INDEX(CreditTable[], MATCH(T_Historical[[#This Row],[DoD BMP ID]], CreditTable[DoD BMP ID], 0), 3), "N/A") = "", "N/A", _xlfn.IFNA(INDEX(CreditTable[], MATCH(T_Historical[[#This Row],[DoD BMP ID]], CreditTable[DoD BMP ID], 0), 3), "N/A")))</f>
        <v/>
      </c>
      <c r="D63" s="160"/>
      <c r="E63" s="160"/>
      <c r="F63" s="160"/>
      <c r="G63" s="160"/>
      <c r="H63" s="160"/>
      <c r="I63" s="137"/>
      <c r="J63" s="160"/>
      <c r="K63" s="133"/>
      <c r="L63" s="134"/>
      <c r="M63" s="160"/>
      <c r="N63" s="137"/>
      <c r="O63" s="160"/>
      <c r="P63" s="137" t="str">
        <f>_Units</f>
        <v/>
      </c>
      <c r="Q63" s="135"/>
      <c r="R63" s="135"/>
      <c r="S63" s="138"/>
      <c r="T63" s="159"/>
      <c r="U63" s="160"/>
      <c r="V63" s="160"/>
      <c r="W63" s="160"/>
      <c r="X63" s="160"/>
      <c r="Y63" s="160"/>
      <c r="Z63" s="160"/>
      <c r="AA63" s="160"/>
      <c r="AB63" s="160"/>
      <c r="AC63" s="137" t="str">
        <f>IF(ISBLANK(T_Historical[[#This Row],[BMP Status]]), "", "DoD")</f>
        <v/>
      </c>
      <c r="AD63" s="134"/>
      <c r="AE63" s="160"/>
      <c r="AF63" s="134"/>
      <c r="AG63" s="134"/>
      <c r="AH63" s="160"/>
      <c r="AI63" s="134"/>
      <c r="AJ63" s="134"/>
      <c r="AK63" s="160"/>
      <c r="AL63" s="134"/>
      <c r="AM63" s="134"/>
      <c r="AN63" s="160"/>
      <c r="AO63" s="134"/>
      <c r="AP63" s="134"/>
      <c r="AQ63" s="160"/>
      <c r="AR63" s="134"/>
      <c r="AS63" s="134"/>
      <c r="AT63" s="160"/>
    </row>
    <row r="64" spans="1:46" ht="15" customHeight="1" x14ac:dyDescent="0.55000000000000004">
      <c r="A64" s="148"/>
      <c r="B64" s="148"/>
      <c r="C64" s="148"/>
      <c r="D64" s="148"/>
      <c r="E64" s="148"/>
      <c r="F64" s="148"/>
      <c r="G64" s="148"/>
      <c r="H64" s="148"/>
      <c r="J64" s="148"/>
      <c r="K64" s="133"/>
      <c r="L64" s="134"/>
      <c r="M64" s="148"/>
      <c r="N64" s="137"/>
      <c r="O64" s="148"/>
      <c r="P64" s="137" t="str">
        <f>_Units</f>
        <v/>
      </c>
      <c r="Q64" s="135"/>
      <c r="R64" s="135"/>
      <c r="S64" s="138"/>
      <c r="T64" s="147"/>
      <c r="U64" s="148"/>
      <c r="V64" s="148"/>
      <c r="W64" s="148"/>
      <c r="X64" s="148"/>
      <c r="Y64" s="148"/>
      <c r="Z64" s="148"/>
      <c r="AA64" s="148"/>
      <c r="AB64" s="148"/>
      <c r="AC64" s="137"/>
      <c r="AD64" s="134"/>
      <c r="AE64" s="148"/>
      <c r="AF64" s="134"/>
      <c r="AG64" s="134"/>
      <c r="AH64" s="148"/>
      <c r="AI64" s="134"/>
      <c r="AJ64" s="134"/>
      <c r="AK64" s="148"/>
      <c r="AL64" s="134"/>
      <c r="AM64" s="134"/>
      <c r="AN64" s="148"/>
      <c r="AO64" s="134"/>
      <c r="AP64" s="134"/>
      <c r="AQ64" s="148"/>
      <c r="AR64" s="134"/>
      <c r="AS64" s="134"/>
      <c r="AT64" s="148"/>
    </row>
    <row r="65" spans="1:46" ht="15" customHeight="1" x14ac:dyDescent="0.55000000000000004">
      <c r="A65" s="148"/>
      <c r="B65" s="148"/>
      <c r="C65" s="148"/>
      <c r="D65" s="148"/>
      <c r="E65" s="148"/>
      <c r="F65" s="148"/>
      <c r="G65" s="148"/>
      <c r="H65" s="148"/>
      <c r="J65" s="148"/>
      <c r="K65" s="133"/>
      <c r="L65" s="134"/>
      <c r="M65" s="148"/>
      <c r="N65" s="137"/>
      <c r="O65" s="148"/>
      <c r="P65" s="137" t="str">
        <f>_Units</f>
        <v/>
      </c>
      <c r="Q65" s="135"/>
      <c r="R65" s="135"/>
      <c r="S65" s="138"/>
      <c r="T65" s="147"/>
      <c r="U65" s="148"/>
      <c r="V65" s="148"/>
      <c r="W65" s="148"/>
      <c r="X65" s="148"/>
      <c r="Y65" s="148"/>
      <c r="Z65" s="148"/>
      <c r="AA65" s="148"/>
      <c r="AB65" s="148"/>
      <c r="AC65" s="137"/>
      <c r="AD65" s="134"/>
      <c r="AE65" s="148"/>
      <c r="AF65" s="134"/>
      <c r="AG65" s="134"/>
      <c r="AH65" s="148"/>
      <c r="AI65" s="134"/>
      <c r="AJ65" s="134"/>
      <c r="AK65" s="148"/>
      <c r="AL65" s="134"/>
      <c r="AM65" s="134"/>
      <c r="AN65" s="148"/>
      <c r="AO65" s="134"/>
      <c r="AP65" s="134"/>
      <c r="AQ65" s="148"/>
      <c r="AR65" s="134"/>
      <c r="AS65" s="134"/>
      <c r="AT65" s="148"/>
    </row>
    <row r="66" spans="1:46" ht="15" customHeight="1" x14ac:dyDescent="0.55000000000000004">
      <c r="A66" s="148"/>
      <c r="B66" s="148"/>
      <c r="C66" s="148"/>
      <c r="D66" s="148"/>
      <c r="E66" s="148"/>
      <c r="F66" s="148"/>
      <c r="G66" s="148"/>
      <c r="H66" s="148"/>
      <c r="J66" s="148"/>
      <c r="K66" s="133"/>
      <c r="L66" s="134"/>
      <c r="M66" s="148"/>
      <c r="N66" s="137"/>
      <c r="O66" s="148"/>
      <c r="P66" s="137" t="str">
        <f>_Units</f>
        <v/>
      </c>
      <c r="Q66" s="135"/>
      <c r="R66" s="135"/>
      <c r="S66" s="138"/>
      <c r="T66" s="147"/>
      <c r="U66" s="148"/>
      <c r="V66" s="148"/>
      <c r="W66" s="148"/>
      <c r="X66" s="148"/>
      <c r="Y66" s="148"/>
      <c r="Z66" s="148"/>
      <c r="AA66" s="148"/>
      <c r="AB66" s="148"/>
      <c r="AC66" s="137"/>
      <c r="AD66" s="134"/>
      <c r="AE66" s="148"/>
      <c r="AF66" s="134"/>
      <c r="AG66" s="134"/>
      <c r="AH66" s="148"/>
      <c r="AI66" s="134"/>
      <c r="AJ66" s="134"/>
      <c r="AK66" s="148"/>
      <c r="AL66" s="134"/>
      <c r="AM66" s="134"/>
      <c r="AN66" s="148"/>
      <c r="AO66" s="134"/>
      <c r="AP66" s="134"/>
      <c r="AQ66" s="148"/>
      <c r="AR66" s="134"/>
      <c r="AS66" s="134"/>
      <c r="AT66" s="148"/>
    </row>
    <row r="67" spans="1:46" ht="15" customHeight="1" x14ac:dyDescent="0.55000000000000004">
      <c r="A67" s="148"/>
      <c r="B67" s="148"/>
      <c r="C67" s="148"/>
      <c r="D67" s="148"/>
      <c r="E67" s="148"/>
      <c r="F67" s="148"/>
      <c r="G67" s="148"/>
      <c r="H67" s="148"/>
      <c r="J67" s="148"/>
      <c r="K67" s="133"/>
      <c r="L67" s="134"/>
      <c r="M67" s="148"/>
      <c r="N67" s="137"/>
      <c r="O67" s="148"/>
      <c r="P67" s="137" t="str">
        <f>_Units</f>
        <v/>
      </c>
      <c r="Q67" s="135"/>
      <c r="R67" s="135"/>
      <c r="S67" s="138"/>
      <c r="T67" s="147"/>
      <c r="U67" s="148"/>
      <c r="V67" s="148"/>
      <c r="W67" s="148"/>
      <c r="X67" s="148"/>
      <c r="Y67" s="148"/>
      <c r="Z67" s="148"/>
      <c r="AA67" s="148"/>
      <c r="AB67" s="148"/>
      <c r="AC67" s="137"/>
      <c r="AD67" s="134"/>
      <c r="AE67" s="148"/>
      <c r="AF67" s="134"/>
      <c r="AG67" s="134"/>
      <c r="AH67" s="148"/>
      <c r="AI67" s="134"/>
      <c r="AJ67" s="134"/>
      <c r="AK67" s="148"/>
      <c r="AL67" s="134"/>
      <c r="AM67" s="134"/>
      <c r="AN67" s="148"/>
      <c r="AO67" s="134"/>
      <c r="AP67" s="134"/>
      <c r="AQ67" s="148"/>
      <c r="AR67" s="134"/>
      <c r="AS67" s="134"/>
      <c r="AT67" s="148"/>
    </row>
    <row r="68" spans="1:46" ht="15" customHeight="1" x14ac:dyDescent="0.55000000000000004">
      <c r="A68" s="148"/>
      <c r="B68" s="148"/>
      <c r="C68" s="148"/>
      <c r="D68" s="148"/>
      <c r="E68" s="148"/>
      <c r="F68" s="148"/>
      <c r="G68" s="148"/>
      <c r="H68" s="148"/>
      <c r="J68" s="148"/>
      <c r="K68" s="133"/>
      <c r="L68" s="134"/>
      <c r="M68" s="148"/>
      <c r="N68" s="137"/>
      <c r="O68" s="148"/>
      <c r="P68" s="137" t="str">
        <f>_Units</f>
        <v/>
      </c>
      <c r="Q68" s="135"/>
      <c r="R68" s="135"/>
      <c r="S68" s="138"/>
      <c r="T68" s="147"/>
      <c r="U68" s="148"/>
      <c r="V68" s="148"/>
      <c r="W68" s="148"/>
      <c r="X68" s="148"/>
      <c r="Y68" s="148"/>
      <c r="Z68" s="148"/>
      <c r="AA68" s="148"/>
      <c r="AB68" s="148"/>
      <c r="AC68" s="137"/>
      <c r="AD68" s="134"/>
      <c r="AE68" s="148"/>
      <c r="AF68" s="134"/>
      <c r="AG68" s="134"/>
      <c r="AH68" s="148"/>
      <c r="AI68" s="134"/>
      <c r="AJ68" s="134"/>
      <c r="AK68" s="148"/>
      <c r="AL68" s="134"/>
      <c r="AM68" s="134"/>
      <c r="AN68" s="148"/>
      <c r="AO68" s="134"/>
      <c r="AP68" s="134"/>
      <c r="AQ68" s="148"/>
      <c r="AR68" s="134"/>
      <c r="AS68" s="134"/>
      <c r="AT68" s="148"/>
    </row>
    <row r="69" spans="1:46" ht="15" customHeight="1" x14ac:dyDescent="0.55000000000000004">
      <c r="A69" s="148"/>
      <c r="B69" s="148"/>
      <c r="C69" s="148"/>
      <c r="D69" s="148"/>
      <c r="E69" s="148"/>
      <c r="F69" s="148"/>
      <c r="G69" s="148"/>
      <c r="H69" s="148"/>
      <c r="J69" s="148"/>
      <c r="K69" s="133"/>
      <c r="L69" s="134"/>
      <c r="M69" s="148"/>
      <c r="N69" s="137"/>
      <c r="O69" s="148"/>
      <c r="P69" s="137" t="str">
        <f>_Units</f>
        <v/>
      </c>
      <c r="Q69" s="135"/>
      <c r="R69" s="135"/>
      <c r="S69" s="138"/>
      <c r="T69" s="147"/>
      <c r="U69" s="148"/>
      <c r="V69" s="148"/>
      <c r="W69" s="148"/>
      <c r="X69" s="148"/>
      <c r="Y69" s="148"/>
      <c r="Z69" s="148"/>
      <c r="AA69" s="148"/>
      <c r="AB69" s="148"/>
      <c r="AC69" s="137"/>
      <c r="AD69" s="134"/>
      <c r="AE69" s="148"/>
      <c r="AF69" s="134"/>
      <c r="AG69" s="134"/>
      <c r="AH69" s="148"/>
      <c r="AI69" s="134"/>
      <c r="AJ69" s="134"/>
      <c r="AK69" s="148"/>
      <c r="AL69" s="134"/>
      <c r="AM69" s="134"/>
      <c r="AN69" s="148"/>
      <c r="AO69" s="134"/>
      <c r="AP69" s="134"/>
      <c r="AQ69" s="148"/>
      <c r="AR69" s="134"/>
      <c r="AS69" s="134"/>
      <c r="AT69" s="148"/>
    </row>
    <row r="70" spans="1:46" ht="15" customHeight="1" x14ac:dyDescent="0.55000000000000004">
      <c r="A70" s="148"/>
      <c r="B70" s="148"/>
      <c r="C70" s="148"/>
      <c r="D70" s="148"/>
      <c r="E70" s="148"/>
      <c r="F70" s="148"/>
      <c r="G70" s="148"/>
      <c r="H70" s="148"/>
      <c r="J70" s="148"/>
      <c r="K70" s="133"/>
      <c r="L70" s="134"/>
      <c r="M70" s="148"/>
      <c r="N70" s="137"/>
      <c r="O70" s="148"/>
      <c r="P70" s="137" t="str">
        <f>_Units</f>
        <v/>
      </c>
      <c r="Q70" s="135"/>
      <c r="R70" s="135"/>
      <c r="S70" s="138"/>
      <c r="T70" s="147"/>
      <c r="U70" s="148"/>
      <c r="V70" s="148"/>
      <c r="W70" s="148"/>
      <c r="X70" s="148"/>
      <c r="Y70" s="148"/>
      <c r="Z70" s="148"/>
      <c r="AA70" s="148"/>
      <c r="AB70" s="148"/>
      <c r="AC70" s="137"/>
      <c r="AD70" s="134"/>
      <c r="AE70" s="148"/>
      <c r="AF70" s="134"/>
      <c r="AG70" s="134"/>
      <c r="AH70" s="148"/>
      <c r="AI70" s="134"/>
      <c r="AJ70" s="134"/>
      <c r="AK70" s="148"/>
      <c r="AL70" s="134"/>
      <c r="AM70" s="134"/>
      <c r="AN70" s="148"/>
      <c r="AO70" s="134"/>
      <c r="AP70" s="134"/>
      <c r="AQ70" s="148"/>
      <c r="AR70" s="134"/>
      <c r="AS70" s="134"/>
      <c r="AT70" s="148"/>
    </row>
    <row r="71" spans="1:46" ht="15" customHeight="1" x14ac:dyDescent="0.55000000000000004">
      <c r="A71" s="148"/>
      <c r="B71" s="148"/>
      <c r="C71" s="148"/>
      <c r="D71" s="148"/>
      <c r="E71" s="148"/>
      <c r="F71" s="148"/>
      <c r="G71" s="148"/>
      <c r="H71" s="148"/>
      <c r="J71" s="148"/>
      <c r="K71" s="133"/>
      <c r="L71" s="134"/>
      <c r="M71" s="148"/>
      <c r="N71" s="137"/>
      <c r="O71" s="148"/>
      <c r="P71" s="137" t="str">
        <f>_Units</f>
        <v/>
      </c>
      <c r="Q71" s="135"/>
      <c r="R71" s="135"/>
      <c r="S71" s="138"/>
      <c r="T71" s="147"/>
      <c r="U71" s="148"/>
      <c r="V71" s="148"/>
      <c r="W71" s="148"/>
      <c r="X71" s="148"/>
      <c r="Y71" s="148"/>
      <c r="Z71" s="148"/>
      <c r="AA71" s="148"/>
      <c r="AB71" s="148"/>
      <c r="AC71" s="137"/>
      <c r="AD71" s="134"/>
      <c r="AE71" s="148"/>
      <c r="AF71" s="134"/>
      <c r="AG71" s="134"/>
      <c r="AH71" s="148"/>
      <c r="AI71" s="134"/>
      <c r="AJ71" s="134"/>
      <c r="AK71" s="148"/>
      <c r="AL71" s="134"/>
      <c r="AM71" s="134"/>
      <c r="AN71" s="148"/>
      <c r="AO71" s="134"/>
      <c r="AP71" s="134"/>
      <c r="AQ71" s="148"/>
      <c r="AR71" s="134"/>
      <c r="AS71" s="134"/>
      <c r="AT71" s="148"/>
    </row>
    <row r="72" spans="1:46" ht="15" customHeight="1" x14ac:dyDescent="0.55000000000000004">
      <c r="A72" s="148"/>
      <c r="B72" s="148"/>
      <c r="C72" s="148"/>
      <c r="D72" s="148"/>
      <c r="E72" s="148"/>
      <c r="F72" s="148"/>
      <c r="G72" s="148"/>
      <c r="H72" s="148"/>
      <c r="J72" s="148"/>
      <c r="K72" s="133"/>
      <c r="L72" s="134"/>
      <c r="M72" s="148"/>
      <c r="N72" s="137"/>
      <c r="O72" s="148"/>
      <c r="P72" s="137" t="str">
        <f>_Units</f>
        <v/>
      </c>
      <c r="Q72" s="135"/>
      <c r="R72" s="135"/>
      <c r="S72" s="138"/>
      <c r="T72" s="147"/>
      <c r="U72" s="148"/>
      <c r="V72" s="148"/>
      <c r="W72" s="148"/>
      <c r="X72" s="148"/>
      <c r="Y72" s="148"/>
      <c r="Z72" s="148"/>
      <c r="AA72" s="148"/>
      <c r="AB72" s="148"/>
      <c r="AC72" s="137"/>
      <c r="AD72" s="134"/>
      <c r="AE72" s="148"/>
      <c r="AF72" s="134"/>
      <c r="AG72" s="134"/>
      <c r="AH72" s="148"/>
      <c r="AI72" s="134"/>
      <c r="AJ72" s="134"/>
      <c r="AK72" s="148"/>
      <c r="AL72" s="134"/>
      <c r="AM72" s="134"/>
      <c r="AN72" s="148"/>
      <c r="AO72" s="134"/>
      <c r="AP72" s="134"/>
      <c r="AQ72" s="148"/>
      <c r="AR72" s="134"/>
      <c r="AS72" s="134"/>
      <c r="AT72" s="148"/>
    </row>
    <row r="73" spans="1:46" ht="15" customHeight="1" x14ac:dyDescent="0.55000000000000004">
      <c r="A73" s="148"/>
      <c r="B73" s="148"/>
      <c r="C73" s="148"/>
      <c r="D73" s="148"/>
      <c r="E73" s="148"/>
      <c r="F73" s="148"/>
      <c r="G73" s="148"/>
      <c r="H73" s="148"/>
      <c r="J73" s="148"/>
      <c r="K73" s="133"/>
      <c r="L73" s="134"/>
      <c r="M73" s="148"/>
      <c r="N73" s="137"/>
      <c r="O73" s="148"/>
      <c r="P73" s="137" t="str">
        <f>_Units</f>
        <v/>
      </c>
      <c r="Q73" s="135"/>
      <c r="R73" s="135"/>
      <c r="S73" s="138"/>
      <c r="T73" s="147"/>
      <c r="U73" s="148"/>
      <c r="V73" s="148"/>
      <c r="W73" s="148"/>
      <c r="X73" s="148"/>
      <c r="Y73" s="148"/>
      <c r="Z73" s="148"/>
      <c r="AA73" s="148"/>
      <c r="AB73" s="148"/>
      <c r="AC73" s="137"/>
      <c r="AD73" s="134"/>
      <c r="AE73" s="148"/>
      <c r="AF73" s="134"/>
      <c r="AG73" s="134"/>
      <c r="AH73" s="148"/>
      <c r="AI73" s="134"/>
      <c r="AJ73" s="134"/>
      <c r="AK73" s="148"/>
      <c r="AL73" s="134"/>
      <c r="AM73" s="134"/>
      <c r="AN73" s="148"/>
      <c r="AO73" s="134"/>
      <c r="AP73" s="134"/>
      <c r="AQ73" s="148"/>
      <c r="AR73" s="134"/>
      <c r="AS73" s="134"/>
      <c r="AT73" s="148"/>
    </row>
    <row r="74" spans="1:46" ht="15" customHeight="1" x14ac:dyDescent="0.55000000000000004">
      <c r="A74" s="148"/>
      <c r="B74" s="148"/>
      <c r="C74" s="148"/>
      <c r="D74" s="148"/>
      <c r="E74" s="148"/>
      <c r="F74" s="148"/>
      <c r="G74" s="148"/>
      <c r="H74" s="148"/>
      <c r="J74" s="148"/>
      <c r="K74" s="133"/>
      <c r="L74" s="134"/>
      <c r="M74" s="148"/>
      <c r="N74" s="137"/>
      <c r="O74" s="148"/>
      <c r="P74" s="137" t="str">
        <f>_Units</f>
        <v/>
      </c>
      <c r="Q74" s="135"/>
      <c r="R74" s="135"/>
      <c r="S74" s="138"/>
      <c r="T74" s="147"/>
      <c r="U74" s="148"/>
      <c r="V74" s="148"/>
      <c r="W74" s="148"/>
      <c r="X74" s="148"/>
      <c r="Y74" s="148"/>
      <c r="Z74" s="148"/>
      <c r="AA74" s="148"/>
      <c r="AB74" s="148"/>
      <c r="AC74" s="137"/>
      <c r="AD74" s="134"/>
      <c r="AE74" s="148"/>
      <c r="AF74" s="134"/>
      <c r="AG74" s="134"/>
      <c r="AH74" s="148"/>
      <c r="AI74" s="134"/>
      <c r="AJ74" s="134"/>
      <c r="AK74" s="148"/>
      <c r="AL74" s="134"/>
      <c r="AM74" s="134"/>
      <c r="AN74" s="148"/>
      <c r="AO74" s="134"/>
      <c r="AP74" s="134"/>
      <c r="AQ74" s="148"/>
      <c r="AR74" s="134"/>
      <c r="AS74" s="134"/>
      <c r="AT74" s="148"/>
    </row>
    <row r="75" spans="1:46" ht="15" customHeight="1" x14ac:dyDescent="0.55000000000000004">
      <c r="A75" s="148"/>
      <c r="B75" s="148"/>
      <c r="C75" s="148"/>
      <c r="D75" s="148"/>
      <c r="E75" s="148"/>
      <c r="F75" s="148"/>
      <c r="G75" s="148"/>
      <c r="H75" s="148"/>
      <c r="J75" s="148"/>
      <c r="K75" s="133"/>
      <c r="L75" s="134"/>
      <c r="M75" s="148"/>
      <c r="N75" s="137"/>
      <c r="O75" s="148"/>
      <c r="P75" s="137" t="str">
        <f>_Units</f>
        <v/>
      </c>
      <c r="Q75" s="135"/>
      <c r="R75" s="135"/>
      <c r="S75" s="138"/>
      <c r="T75" s="147"/>
      <c r="U75" s="148"/>
      <c r="V75" s="148"/>
      <c r="W75" s="148"/>
      <c r="X75" s="148"/>
      <c r="Y75" s="148"/>
      <c r="Z75" s="148"/>
      <c r="AA75" s="148"/>
      <c r="AB75" s="148"/>
      <c r="AC75" s="137"/>
      <c r="AD75" s="134"/>
      <c r="AE75" s="148"/>
      <c r="AF75" s="134"/>
      <c r="AG75" s="134"/>
      <c r="AH75" s="148"/>
      <c r="AI75" s="134"/>
      <c r="AJ75" s="134"/>
      <c r="AK75" s="148"/>
      <c r="AL75" s="134"/>
      <c r="AM75" s="134"/>
      <c r="AN75" s="148"/>
      <c r="AO75" s="134"/>
      <c r="AP75" s="134"/>
      <c r="AQ75" s="148"/>
      <c r="AR75" s="134"/>
      <c r="AS75" s="134"/>
      <c r="AT75" s="148"/>
    </row>
    <row r="76" spans="1:46" ht="15" customHeight="1" x14ac:dyDescent="0.55000000000000004">
      <c r="A76" s="148"/>
      <c r="B76" s="148"/>
      <c r="C76" s="148"/>
      <c r="D76" s="148"/>
      <c r="E76" s="148"/>
      <c r="F76" s="148"/>
      <c r="G76" s="148"/>
      <c r="H76" s="148"/>
      <c r="J76" s="148"/>
      <c r="K76" s="133"/>
      <c r="L76" s="134"/>
      <c r="M76" s="148"/>
      <c r="N76" s="137"/>
      <c r="O76" s="148"/>
      <c r="P76" s="137" t="str">
        <f>_Units</f>
        <v/>
      </c>
      <c r="Q76" s="135"/>
      <c r="R76" s="135"/>
      <c r="S76" s="138"/>
      <c r="T76" s="147"/>
      <c r="U76" s="148"/>
      <c r="V76" s="148"/>
      <c r="W76" s="148"/>
      <c r="X76" s="148"/>
      <c r="Y76" s="148"/>
      <c r="Z76" s="148"/>
      <c r="AA76" s="148"/>
      <c r="AB76" s="148"/>
      <c r="AC76" s="137"/>
      <c r="AD76" s="134"/>
      <c r="AE76" s="148"/>
      <c r="AF76" s="134"/>
      <c r="AG76" s="134"/>
      <c r="AH76" s="148"/>
      <c r="AI76" s="134"/>
      <c r="AJ76" s="134"/>
      <c r="AK76" s="148"/>
      <c r="AL76" s="134"/>
      <c r="AM76" s="134"/>
      <c r="AN76" s="148"/>
      <c r="AO76" s="134"/>
      <c r="AP76" s="134"/>
      <c r="AQ76" s="148"/>
      <c r="AR76" s="134"/>
      <c r="AS76" s="134"/>
      <c r="AT76" s="148"/>
    </row>
    <row r="77" spans="1:46" ht="15" customHeight="1" x14ac:dyDescent="0.55000000000000004">
      <c r="A77" s="148"/>
      <c r="B77" s="148"/>
      <c r="C77" s="148"/>
      <c r="D77" s="148"/>
      <c r="E77" s="148"/>
      <c r="F77" s="148"/>
      <c r="G77" s="148"/>
      <c r="H77" s="148"/>
      <c r="J77" s="148"/>
      <c r="K77" s="133"/>
      <c r="L77" s="134"/>
      <c r="M77" s="148"/>
      <c r="N77" s="137"/>
      <c r="O77" s="148"/>
      <c r="P77" s="137" t="str">
        <f>_Units</f>
        <v/>
      </c>
      <c r="Q77" s="135"/>
      <c r="R77" s="135"/>
      <c r="S77" s="138"/>
      <c r="T77" s="147"/>
      <c r="U77" s="148"/>
      <c r="V77" s="148"/>
      <c r="W77" s="148"/>
      <c r="X77" s="148"/>
      <c r="Y77" s="148"/>
      <c r="Z77" s="148"/>
      <c r="AA77" s="148"/>
      <c r="AB77" s="148"/>
      <c r="AC77" s="137"/>
      <c r="AD77" s="134"/>
      <c r="AE77" s="148"/>
      <c r="AF77" s="134"/>
      <c r="AG77" s="134"/>
      <c r="AH77" s="148"/>
      <c r="AI77" s="134"/>
      <c r="AJ77" s="134"/>
      <c r="AK77" s="148"/>
      <c r="AL77" s="134"/>
      <c r="AM77" s="134"/>
      <c r="AN77" s="148"/>
      <c r="AO77" s="134"/>
      <c r="AP77" s="134"/>
      <c r="AQ77" s="148"/>
      <c r="AR77" s="134"/>
      <c r="AS77" s="134"/>
      <c r="AT77" s="148"/>
    </row>
    <row r="78" spans="1:46" ht="15" customHeight="1" x14ac:dyDescent="0.55000000000000004">
      <c r="A78" s="148"/>
      <c r="B78" s="148"/>
      <c r="C78" s="148"/>
      <c r="D78" s="148"/>
      <c r="E78" s="148"/>
      <c r="F78" s="148"/>
      <c r="G78" s="148"/>
      <c r="H78" s="148"/>
      <c r="J78" s="148"/>
      <c r="K78" s="133"/>
      <c r="L78" s="134"/>
      <c r="M78" s="148"/>
      <c r="N78" s="137"/>
      <c r="O78" s="148"/>
      <c r="P78" s="137" t="str">
        <f>_Units</f>
        <v/>
      </c>
      <c r="Q78" s="135"/>
      <c r="R78" s="135"/>
      <c r="S78" s="138"/>
      <c r="T78" s="147"/>
      <c r="U78" s="148"/>
      <c r="V78" s="148"/>
      <c r="W78" s="148"/>
      <c r="X78" s="148"/>
      <c r="Y78" s="148"/>
      <c r="Z78" s="148"/>
      <c r="AA78" s="148"/>
      <c r="AB78" s="148"/>
      <c r="AC78" s="137"/>
      <c r="AD78" s="134"/>
      <c r="AE78" s="148"/>
      <c r="AF78" s="134"/>
      <c r="AG78" s="134"/>
      <c r="AH78" s="148"/>
      <c r="AI78" s="134"/>
      <c r="AJ78" s="134"/>
      <c r="AK78" s="148"/>
      <c r="AL78" s="134"/>
      <c r="AM78" s="134"/>
      <c r="AN78" s="148"/>
      <c r="AO78" s="134"/>
      <c r="AP78" s="134"/>
      <c r="AQ78" s="148"/>
      <c r="AR78" s="134"/>
      <c r="AS78" s="134"/>
      <c r="AT78" s="148"/>
    </row>
    <row r="79" spans="1:46" ht="15" customHeight="1" x14ac:dyDescent="0.55000000000000004">
      <c r="A79" s="148"/>
      <c r="B79" s="148"/>
      <c r="C79" s="148"/>
      <c r="D79" s="148"/>
      <c r="E79" s="148"/>
      <c r="F79" s="148"/>
      <c r="G79" s="148"/>
      <c r="H79" s="148"/>
      <c r="J79" s="148"/>
      <c r="K79" s="133"/>
      <c r="L79" s="134"/>
      <c r="M79" s="148"/>
      <c r="N79" s="137"/>
      <c r="O79" s="148"/>
      <c r="P79" s="137" t="str">
        <f>_Units</f>
        <v/>
      </c>
      <c r="Q79" s="135"/>
      <c r="R79" s="135"/>
      <c r="S79" s="138"/>
      <c r="T79" s="147"/>
      <c r="U79" s="148"/>
      <c r="V79" s="148"/>
      <c r="W79" s="148"/>
      <c r="X79" s="148"/>
      <c r="Y79" s="148"/>
      <c r="Z79" s="148"/>
      <c r="AA79" s="148"/>
      <c r="AB79" s="148"/>
      <c r="AC79" s="137"/>
      <c r="AD79" s="134"/>
      <c r="AE79" s="148"/>
      <c r="AF79" s="134"/>
      <c r="AG79" s="134"/>
      <c r="AH79" s="148"/>
      <c r="AI79" s="134"/>
      <c r="AJ79" s="134"/>
      <c r="AK79" s="148"/>
      <c r="AL79" s="134"/>
      <c r="AM79" s="134"/>
      <c r="AN79" s="148"/>
      <c r="AO79" s="134"/>
      <c r="AP79" s="134"/>
      <c r="AQ79" s="148"/>
      <c r="AR79" s="134"/>
      <c r="AS79" s="134"/>
      <c r="AT79" s="148"/>
    </row>
    <row r="80" spans="1:46" ht="15" customHeight="1" x14ac:dyDescent="0.55000000000000004">
      <c r="A80" s="148"/>
      <c r="B80" s="148"/>
      <c r="C80" s="148"/>
      <c r="D80" s="148"/>
      <c r="E80" s="148"/>
      <c r="F80" s="148"/>
      <c r="G80" s="148"/>
      <c r="H80" s="148"/>
      <c r="J80" s="148"/>
      <c r="K80" s="133"/>
      <c r="L80" s="134"/>
      <c r="M80" s="148"/>
      <c r="N80" s="137"/>
      <c r="O80" s="148"/>
      <c r="P80" s="137" t="str">
        <f>_Units</f>
        <v/>
      </c>
      <c r="Q80" s="135"/>
      <c r="R80" s="135"/>
      <c r="S80" s="138"/>
      <c r="T80" s="147"/>
      <c r="U80" s="148"/>
      <c r="V80" s="148"/>
      <c r="W80" s="148"/>
      <c r="X80" s="148"/>
      <c r="Y80" s="148"/>
      <c r="Z80" s="148"/>
      <c r="AA80" s="148"/>
      <c r="AB80" s="148"/>
      <c r="AC80" s="137"/>
      <c r="AD80" s="134"/>
      <c r="AE80" s="148"/>
      <c r="AF80" s="134"/>
      <c r="AG80" s="134"/>
      <c r="AH80" s="148"/>
      <c r="AI80" s="134"/>
      <c r="AJ80" s="134"/>
      <c r="AK80" s="148"/>
      <c r="AL80" s="134"/>
      <c r="AM80" s="134"/>
      <c r="AN80" s="148"/>
      <c r="AO80" s="134"/>
      <c r="AP80" s="134"/>
      <c r="AQ80" s="148"/>
      <c r="AR80" s="134"/>
      <c r="AS80" s="134"/>
      <c r="AT80" s="148"/>
    </row>
    <row r="81" spans="1:46" ht="15" customHeight="1" x14ac:dyDescent="0.55000000000000004">
      <c r="A81" s="148"/>
      <c r="B81" s="148"/>
      <c r="C81" s="148"/>
      <c r="D81" s="148"/>
      <c r="E81" s="148"/>
      <c r="F81" s="148"/>
      <c r="G81" s="148"/>
      <c r="H81" s="148"/>
      <c r="J81" s="148"/>
      <c r="K81" s="133"/>
      <c r="L81" s="134"/>
      <c r="M81" s="148"/>
      <c r="N81" s="137"/>
      <c r="O81" s="148"/>
      <c r="P81" s="137" t="str">
        <f>_Units</f>
        <v/>
      </c>
      <c r="Q81" s="135"/>
      <c r="R81" s="135"/>
      <c r="S81" s="138"/>
      <c r="T81" s="147"/>
      <c r="U81" s="148"/>
      <c r="V81" s="148"/>
      <c r="W81" s="148"/>
      <c r="X81" s="148"/>
      <c r="Y81" s="148"/>
      <c r="Z81" s="148"/>
      <c r="AA81" s="148"/>
      <c r="AB81" s="148"/>
      <c r="AC81" s="137"/>
      <c r="AD81" s="134"/>
      <c r="AE81" s="148"/>
      <c r="AF81" s="134"/>
      <c r="AG81" s="134"/>
      <c r="AH81" s="148"/>
      <c r="AI81" s="134"/>
      <c r="AJ81" s="134"/>
      <c r="AK81" s="148"/>
      <c r="AL81" s="134"/>
      <c r="AM81" s="134"/>
      <c r="AN81" s="148"/>
      <c r="AO81" s="134"/>
      <c r="AP81" s="134"/>
      <c r="AQ81" s="148"/>
      <c r="AR81" s="134"/>
      <c r="AS81" s="134"/>
      <c r="AT81" s="148"/>
    </row>
    <row r="82" spans="1:46" ht="15" customHeight="1" x14ac:dyDescent="0.55000000000000004">
      <c r="A82" s="148"/>
      <c r="B82" s="148"/>
      <c r="C82" s="148"/>
      <c r="D82" s="148"/>
      <c r="E82" s="148"/>
      <c r="F82" s="148"/>
      <c r="G82" s="148"/>
      <c r="H82" s="148"/>
      <c r="J82" s="148"/>
      <c r="K82" s="133"/>
      <c r="L82" s="134"/>
      <c r="M82" s="148"/>
      <c r="N82" s="137"/>
      <c r="O82" s="148"/>
      <c r="P82" s="137" t="str">
        <f>_Units</f>
        <v/>
      </c>
      <c r="Q82" s="135"/>
      <c r="R82" s="135"/>
      <c r="S82" s="138"/>
      <c r="T82" s="147"/>
      <c r="U82" s="148"/>
      <c r="V82" s="148"/>
      <c r="W82" s="148"/>
      <c r="X82" s="148"/>
      <c r="Y82" s="148"/>
      <c r="Z82" s="148"/>
      <c r="AA82" s="148"/>
      <c r="AB82" s="148"/>
      <c r="AC82" s="137"/>
      <c r="AD82" s="134"/>
      <c r="AE82" s="148"/>
      <c r="AF82" s="134"/>
      <c r="AG82" s="134"/>
      <c r="AH82" s="148"/>
      <c r="AI82" s="134"/>
      <c r="AJ82" s="134"/>
      <c r="AK82" s="148"/>
      <c r="AL82" s="134"/>
      <c r="AM82" s="134"/>
      <c r="AN82" s="148"/>
      <c r="AO82" s="134"/>
      <c r="AP82" s="134"/>
      <c r="AQ82" s="148"/>
      <c r="AR82" s="134"/>
      <c r="AS82" s="134"/>
      <c r="AT82" s="148"/>
    </row>
    <row r="83" spans="1:46" ht="15" customHeight="1" x14ac:dyDescent="0.55000000000000004">
      <c r="A83" s="148"/>
      <c r="B83" s="148"/>
      <c r="C83" s="148"/>
      <c r="D83" s="148"/>
      <c r="E83" s="148"/>
      <c r="F83" s="148"/>
      <c r="G83" s="148"/>
      <c r="H83" s="148"/>
      <c r="J83" s="148"/>
      <c r="K83" s="133"/>
      <c r="L83" s="134"/>
      <c r="M83" s="148"/>
      <c r="N83" s="137"/>
      <c r="O83" s="148"/>
      <c r="P83" s="137" t="str">
        <f>_Units</f>
        <v/>
      </c>
      <c r="Q83" s="135"/>
      <c r="R83" s="135"/>
      <c r="S83" s="138"/>
      <c r="T83" s="147"/>
      <c r="U83" s="148"/>
      <c r="V83" s="148"/>
      <c r="W83" s="148"/>
      <c r="X83" s="148"/>
      <c r="Y83" s="148"/>
      <c r="Z83" s="148"/>
      <c r="AA83" s="148"/>
      <c r="AB83" s="148"/>
      <c r="AC83" s="137"/>
      <c r="AD83" s="134"/>
      <c r="AE83" s="148"/>
      <c r="AF83" s="134"/>
      <c r="AG83" s="134"/>
      <c r="AH83" s="148"/>
      <c r="AI83" s="134"/>
      <c r="AJ83" s="134"/>
      <c r="AK83" s="148"/>
      <c r="AL83" s="134"/>
      <c r="AM83" s="134"/>
      <c r="AN83" s="148"/>
      <c r="AO83" s="134"/>
      <c r="AP83" s="134"/>
      <c r="AQ83" s="148"/>
      <c r="AR83" s="134"/>
      <c r="AS83" s="134"/>
      <c r="AT83" s="148"/>
    </row>
    <row r="84" spans="1:46" ht="15" customHeight="1" x14ac:dyDescent="0.55000000000000004">
      <c r="A84" s="148"/>
      <c r="B84" s="148"/>
      <c r="C84" s="148"/>
      <c r="D84" s="148"/>
      <c r="E84" s="148"/>
      <c r="F84" s="148"/>
      <c r="G84" s="148"/>
      <c r="H84" s="148"/>
      <c r="J84" s="148"/>
      <c r="K84" s="133"/>
      <c r="L84" s="134"/>
      <c r="M84" s="148"/>
      <c r="N84" s="137"/>
      <c r="O84" s="148"/>
      <c r="P84" s="137" t="str">
        <f>_Units</f>
        <v/>
      </c>
      <c r="Q84" s="135"/>
      <c r="R84" s="135"/>
      <c r="S84" s="138"/>
      <c r="T84" s="147"/>
      <c r="U84" s="148"/>
      <c r="V84" s="148"/>
      <c r="W84" s="148"/>
      <c r="X84" s="148"/>
      <c r="Y84" s="148"/>
      <c r="Z84" s="148"/>
      <c r="AA84" s="148"/>
      <c r="AB84" s="148"/>
      <c r="AC84" s="137"/>
      <c r="AD84" s="134"/>
      <c r="AE84" s="148"/>
      <c r="AF84" s="134"/>
      <c r="AG84" s="134"/>
      <c r="AH84" s="148"/>
      <c r="AI84" s="134"/>
      <c r="AJ84" s="134"/>
      <c r="AK84" s="148"/>
      <c r="AL84" s="134"/>
      <c r="AM84" s="134"/>
      <c r="AN84" s="148"/>
      <c r="AO84" s="134"/>
      <c r="AP84" s="134"/>
      <c r="AQ84" s="148"/>
      <c r="AR84" s="134"/>
      <c r="AS84" s="134"/>
      <c r="AT84" s="148"/>
    </row>
    <row r="85" spans="1:46" ht="15" customHeight="1" x14ac:dyDescent="0.55000000000000004">
      <c r="A85" s="148"/>
      <c r="B85" s="148"/>
      <c r="C85" s="148"/>
      <c r="D85" s="148"/>
      <c r="E85" s="148"/>
      <c r="F85" s="148"/>
      <c r="G85" s="148"/>
      <c r="H85" s="148"/>
      <c r="J85" s="148"/>
      <c r="K85" s="133"/>
      <c r="L85" s="134"/>
      <c r="M85" s="148"/>
      <c r="N85" s="137"/>
      <c r="O85" s="148"/>
      <c r="P85" s="137" t="str">
        <f>_Units</f>
        <v/>
      </c>
      <c r="Q85" s="135"/>
      <c r="R85" s="135"/>
      <c r="S85" s="138"/>
      <c r="T85" s="147"/>
      <c r="U85" s="148"/>
      <c r="V85" s="148"/>
      <c r="W85" s="148"/>
      <c r="X85" s="148"/>
      <c r="Y85" s="148"/>
      <c r="Z85" s="148"/>
      <c r="AA85" s="148"/>
      <c r="AB85" s="148"/>
      <c r="AC85" s="137"/>
      <c r="AD85" s="134"/>
      <c r="AE85" s="148"/>
      <c r="AF85" s="134"/>
      <c r="AG85" s="134"/>
      <c r="AH85" s="148"/>
      <c r="AI85" s="134"/>
      <c r="AJ85" s="134"/>
      <c r="AK85" s="148"/>
      <c r="AL85" s="134"/>
      <c r="AM85" s="134"/>
      <c r="AN85" s="148"/>
      <c r="AO85" s="134"/>
      <c r="AP85" s="134"/>
      <c r="AQ85" s="148"/>
      <c r="AR85" s="134"/>
      <c r="AS85" s="134"/>
      <c r="AT85" s="148"/>
    </row>
    <row r="86" spans="1:46" ht="15" customHeight="1" x14ac:dyDescent="0.55000000000000004">
      <c r="A86" s="148"/>
      <c r="B86" s="148"/>
      <c r="C86" s="148"/>
      <c r="D86" s="148"/>
      <c r="E86" s="148"/>
      <c r="F86" s="148"/>
      <c r="G86" s="148"/>
      <c r="H86" s="148"/>
      <c r="J86" s="148"/>
      <c r="K86" s="133"/>
      <c r="L86" s="134"/>
      <c r="M86" s="148"/>
      <c r="N86" s="137"/>
      <c r="O86" s="148"/>
      <c r="P86" s="137" t="str">
        <f>_Units</f>
        <v/>
      </c>
      <c r="Q86" s="135"/>
      <c r="R86" s="135"/>
      <c r="S86" s="138"/>
      <c r="T86" s="147"/>
      <c r="U86" s="148"/>
      <c r="V86" s="148"/>
      <c r="W86" s="148"/>
      <c r="X86" s="148"/>
      <c r="Y86" s="148"/>
      <c r="Z86" s="148"/>
      <c r="AA86" s="148"/>
      <c r="AB86" s="148"/>
      <c r="AC86" s="137"/>
      <c r="AD86" s="134"/>
      <c r="AE86" s="148"/>
      <c r="AF86" s="134"/>
      <c r="AG86" s="134"/>
      <c r="AH86" s="148"/>
      <c r="AI86" s="134"/>
      <c r="AJ86" s="134"/>
      <c r="AK86" s="148"/>
      <c r="AL86" s="134"/>
      <c r="AM86" s="134"/>
      <c r="AN86" s="148"/>
      <c r="AO86" s="134"/>
      <c r="AP86" s="134"/>
      <c r="AQ86" s="148"/>
      <c r="AR86" s="134"/>
      <c r="AS86" s="134"/>
      <c r="AT86" s="148"/>
    </row>
    <row r="87" spans="1:46" ht="15" customHeight="1" x14ac:dyDescent="0.55000000000000004">
      <c r="A87" s="148"/>
      <c r="B87" s="126"/>
      <c r="D87" s="126"/>
      <c r="E87" s="126"/>
      <c r="F87" s="126"/>
      <c r="G87" s="126"/>
      <c r="H87" s="126"/>
      <c r="J87" s="126"/>
      <c r="K87" s="126"/>
      <c r="L87" s="126"/>
      <c r="M87" s="126"/>
      <c r="N87" s="126"/>
      <c r="O87" s="126"/>
      <c r="P87" s="126"/>
      <c r="Q87" s="126"/>
      <c r="R87" s="126"/>
      <c r="S87" s="126"/>
      <c r="T87" s="126"/>
      <c r="U87" s="126"/>
      <c r="V87" s="126"/>
      <c r="W87" s="126"/>
      <c r="X87" s="126"/>
      <c r="Y87" s="126"/>
      <c r="Z87" s="126"/>
      <c r="AA87" s="126"/>
      <c r="AB87" s="126"/>
      <c r="AC87" s="126"/>
      <c r="AE87" s="126"/>
      <c r="AF87" s="126"/>
      <c r="AG87" s="126"/>
      <c r="AH87" s="126"/>
      <c r="AI87" s="126"/>
      <c r="AJ87" s="126"/>
      <c r="AK87" s="126"/>
      <c r="AL87" s="126"/>
      <c r="AM87" s="126"/>
      <c r="AN87" s="126"/>
      <c r="AO87" s="126"/>
      <c r="AP87" s="126"/>
      <c r="AQ87" s="126"/>
      <c r="AR87" s="126"/>
      <c r="AT87" s="126"/>
    </row>
  </sheetData>
  <sheetProtection sort="0" autoFilter="0"/>
  <protectedRanges>
    <protectedRange sqref="O1:AB1048576 AD1:AI1048576 I1:M1048576 AT1:AT1048576" name="Historical"/>
  </protectedRanges>
  <dataConsolidate/>
  <phoneticPr fontId="43" type="noConversion"/>
  <conditionalFormatting sqref="A2:A631 B2:C630">
    <cfRule type="containsText" dxfId="160" priority="79" operator="containsText" text="RED">
      <formula>NOT(ISERROR(SEARCH("RED",A2)))</formula>
    </cfRule>
    <cfRule type="containsText" dxfId="159" priority="80" operator="containsText" text="YELLOW">
      <formula>NOT(ISERROR(SEARCH("YELLOW",A2)))</formula>
    </cfRule>
    <cfRule type="containsText" dxfId="158" priority="81" operator="containsText" text="GREEN">
      <formula>NOT(ISERROR(SEARCH("GREEN",A2)))</formula>
    </cfRule>
  </conditionalFormatting>
  <conditionalFormatting sqref="J2:M63 Z2:AA63 O2:Q63">
    <cfRule type="expression" dxfId="157" priority="60">
      <formula>AND(NOT(ISBLANK($I2)), ISBLANK(J2))</formula>
    </cfRule>
  </conditionalFormatting>
  <conditionalFormatting sqref="AF2:AF63">
    <cfRule type="expression" dxfId="156" priority="56">
      <formula>AND(NOT(ISBLANK($I2)), AND(ISBLANK(AF2), AE2="Fail"))</formula>
    </cfRule>
  </conditionalFormatting>
  <conditionalFormatting sqref="L2:L63">
    <cfRule type="expression" dxfId="155" priority="53">
      <formula>AND(NOT(ISBLANK($L2)), OR(AND($I2 = "Historical", $L2&gt;=_FYStart), AND($I2 = "Progress", OR($L2 &lt; _FYStart, $L2 &gt;=_FYEnd))))</formula>
    </cfRule>
  </conditionalFormatting>
  <conditionalFormatting sqref="AB2:AB63">
    <cfRule type="expression" dxfId="154" priority="149">
      <formula>AND(NOT(ISBLANK($I2)), ISBLANK($AB2))</formula>
    </cfRule>
  </conditionalFormatting>
  <conditionalFormatting sqref="V2:X63">
    <cfRule type="expression" dxfId="153" priority="48">
      <formula>AND(NOT(ISBLANK($I2)), AND(ISBLANK($AB2), AND(ISBLANK($V2), OR(ISBLANK($W2), ISBLANK($X2)))))</formula>
    </cfRule>
  </conditionalFormatting>
  <conditionalFormatting sqref="AI2:AI63">
    <cfRule type="expression" dxfId="152" priority="45">
      <formula>AND(NOT(ISBLANK($I2)), AND(ISBLANK($AI2), $AH2="Fail"))</formula>
    </cfRule>
  </conditionalFormatting>
  <conditionalFormatting sqref="T2:T63">
    <cfRule type="expression" dxfId="151" priority="44">
      <formula>AND(NOT(ISBLANK($I2)), AND(ISBLANK($T2), OR(($M2 = "Retrofit Runoff Reduction"), OR($M2 = "Retrofit Stormwater Treatment"), OR(($M2 = "New Runoff Reduction"), OR($M2 = "New Stormwater Treatment")))))</formula>
    </cfRule>
  </conditionalFormatting>
  <conditionalFormatting sqref="AS2:AS63">
    <cfRule type="expression" dxfId="150" priority="9">
      <formula>AND(ISBLANK($AS2), MATCH($M2,BMPs_ProtocolReductCalc,0))</formula>
    </cfRule>
  </conditionalFormatting>
  <conditionalFormatting sqref="J2:J63">
    <cfRule type="expression" dxfId="149" priority="8">
      <formula>AND(NOT(ISBLANK($J2)), OR(AND($I2 = "Historical", $J2 &gt; YEAR(_FYStart)),AND($I2 = "Progress", $J2 &gt; YEAR(_FYEnd)),AND(LEFT($I2,12) = "Planned 2021", $J2&gt;YEAR(_2yr_End)), AND(LEFT($I2,12) = "Planned 2022", $J2&gt;2025)))</formula>
    </cfRule>
  </conditionalFormatting>
  <conditionalFormatting sqref="AE2:AE63">
    <cfRule type="expression" dxfId="148" priority="1">
      <formula>AND(ISBLANK($AE2),NOT(ISBLANK($AD2)),NOT(ISBLANK($I2)))</formula>
    </cfRule>
  </conditionalFormatting>
  <dataValidations xWindow="1905" yWindow="1003" count="83">
    <dataValidation allowBlank="1" showInputMessage="1" showErrorMessage="1" prompt="Required if Inspection Date 5 is Populated._x000a_Select Pass/Fail if an inspection was performed." sqref="AQ1" xr:uid="{00000000-0002-0000-0200-000000000000}"/>
    <dataValidation allowBlank="1" showInputMessage="1" showErrorMessage="1" prompt="Only enter data if BMP Name is &quot;Manure Transport&quot;. Use this field to indicate the destination of the manure transport." sqref="U1" xr:uid="{00000000-0002-0000-0200-000001000000}"/>
    <dataValidation allowBlank="1" showInputMessage="1" showErrorMessage="1" prompt="Required if Inspection Date 2 is Populated._x000a_Select Pass/Fail if an inspection was performed." sqref="AH1" xr:uid="{00000000-0002-0000-0200-000002000000}"/>
    <dataValidation allowBlank="1" showInputMessage="1" showErrorMessage="1" prompt="If Status 2 = FAIL, enter the maintenance date as M/D/YYYY." sqref="AI1" xr:uid="{00000000-0002-0000-0200-000003000000}"/>
    <dataValidation allowBlank="1" showInputMessage="1" showErrorMessage="1" prompt="Required if Inspection Date 3 is Populated._x000a_Select Pass/Fail if an inspection was performed." sqref="AK1" xr:uid="{00000000-0002-0000-0200-000006000000}"/>
    <dataValidation allowBlank="1" showInputMessage="1" showErrorMessage="1" prompt="If Status 3 = FAIL, enter the maintenance date as M/D/YYYY." sqref="AL1" xr:uid="{00000000-0002-0000-0200-000007000000}"/>
    <dataValidation allowBlank="1" showInputMessage="1" showErrorMessage="1" prompt="If Status 4 = FAIL, enter the maintenance date as M/D/YYYY." sqref="AO1" xr:uid="{00000000-0002-0000-0200-000008000000}"/>
    <dataValidation allowBlank="1" showInputMessage="1" showErrorMessage="1" prompt="If Status 5 = FAIL, enter the maintenance date as M/D/YYYY." sqref="AR1" xr:uid="{00000000-0002-0000-0200-00000A000000}"/>
    <dataValidation allowBlank="1" showInputMessage="1" showErrorMessage="1" prompt="Required. Select the BMP Name from the list provided. " sqref="M1" xr:uid="{00000000-0002-0000-0200-00000B000000}"/>
    <dataValidation allowBlank="1" showInputMessage="1" showErrorMessage="1" prompt="Required. Select a valid Measurment Name value from the field drop down after selecting a BMP Name." sqref="O1" xr:uid="{00000000-0002-0000-0200-00000C000000}"/>
    <dataValidation allowBlank="1" showInputMessage="1" showErrorMessage="1" prompt="Required. Enter the quantitative value of the BMP's extent in the units that have been populated in Column P." sqref="Q1" xr:uid="{00000000-0002-0000-0200-00000D000000}"/>
    <dataValidation allowBlank="1" showInputMessage="1" showErrorMessage="1" prompt="Optional. Users can enter an inspection date associated with the BMP (M/D/YYYY)." sqref="AP1 AD1 AG1 AJ1 AM1" xr:uid="{00000000-0002-0000-0200-00000E000000}"/>
    <dataValidation allowBlank="1" showInputMessage="1" showErrorMessage="1" prompt="Select the Installation Name." sqref="Z1" xr:uid="{00000000-0002-0000-0200-00000F000000}"/>
    <dataValidation allowBlank="1" showInputMessage="1" showErrorMessage="1" prompt="Enter the federal Fiscal Year that the BMP received funding or the federal Fiscal Year for which funding is planned. Report any BMPs planned through 2025." sqref="J1" xr:uid="{00000000-0002-0000-0200-000011000000}"/>
    <dataValidation allowBlank="1" showInputMessage="1" showErrorMessage="1" prompt="Enter the cost to implement or funding planned for the practice. Should not be blank or zero. " sqref="K1" xr:uid="{00000000-0002-0000-0200-000012000000}"/>
    <dataValidation allowBlank="1" showInputMessage="1" showErrorMessage="1" prompt="Do not enter a tracking ID unless it was assigned to this exact BMP record." sqref="F1" xr:uid="{00000000-0002-0000-0200-000013000000}"/>
    <dataValidation allowBlank="1" showInputMessage="1" showErrorMessage="1" prompt="Unique BMP ID assigned by the DoD CBP. DO NOT MODIFY._x000a_" sqref="G1" xr:uid="{00000000-0002-0000-0200-000014000000}"/>
    <dataValidation allowBlank="1" showInputMessage="1" showErrorMessage="1" prompt="Optional field that allows 319 grant users to enter contract numbers used in their data management processes._x000a_" sqref="H1" xr:uid="{00000000-0002-0000-0200-000015000000}"/>
    <dataValidation errorStyle="warning" operator="greaterThanOrEqual" allowBlank="1" showInputMessage="1" errorTitle="Invalid Date" error="Enter a valid date (MM/DD/YYYY) greater than 1/1/2015.  " prompt="Required. Enter the date the BMP was installed (M/D/YYYY)." sqref="L1" xr:uid="{00000000-0002-0000-0200-000016000000}"/>
    <dataValidation allowBlank="1" showInputMessage="1" showErrorMessage="1" prompt="Optional. User can enter the Impervious Acres Treated by the BMP." sqref="R1" xr:uid="{00000000-0002-0000-0200-000017000000}"/>
    <dataValidation allowBlank="1" showInputMessage="1" showErrorMessage="1" prompt="Optional. User can enter Runoff Treated by the BMP in Acre-Feet." sqref="S1" xr:uid="{00000000-0002-0000-0200-000018000000}"/>
    <dataValidation allowBlank="1" showInputMessage="1" showErrorMessage="1" prompt="Provide any additional data that is not captured by the template. Comments are required if New Stormwater Treatment or New Runoff Reduction BMPs are selected in Column M." sqref="T1" xr:uid="{00000000-0002-0000-0200-000019000000}"/>
    <dataValidation allowBlank="1" showInputMessage="1" showErrorMessage="1" prompt="Enter the name of the Contact Person for the BMP or installation." sqref="AA1" xr:uid="{00000000-0002-0000-0200-00001A000000}"/>
    <dataValidation allowBlank="1" showInputMessage="1" showErrorMessage="1" prompt="Automatically entered as DoD for reporting purposes. " sqref="AC1" xr:uid="{00000000-0002-0000-0200-00001B000000}"/>
    <dataValidation allowBlank="1" showInputMessage="1" showErrorMessage="1" prompt="The Measurement Unit is automatically populated based on the Measurement Name selected. Do not change, delete, or overwrite the value that is populated. " sqref="P1" xr:uid="{00000000-0002-0000-0200-00001C000000}"/>
    <dataValidation allowBlank="1" showInputMessage="1" showErrorMessage="1" prompt="Indicates if the BMP received credit by the state and/or Bay Model in SY17. Field is locked and cannot be changed. _x000a_- Green: Full Credit_x000a_- Yellow: Partial Credit_x000a_- Red: No Credit" sqref="A1" xr:uid="{00000000-0002-0000-0200-000022000000}"/>
    <dataValidation allowBlank="1" showInputMessage="1" showErrorMessage="1" prompt="Indicates if the BMP received credit by the state and/or Bay Model in SY18. Field is locked and cannot be changed. _x000a_- Green: Full Credit_x000a_- Yellow: Partial Credit_x000a_- Red: No Credit" sqref="B1" xr:uid="{00000000-0002-0000-0200-000024000000}"/>
    <dataValidation allowBlank="1" showInputMessage="1" showErrorMessage="1" prompt="System Use Only_x000a__x000a_Do not enter data" sqref="D1" xr:uid="{00000000-0002-0000-0200-00002D000000}"/>
    <dataValidation allowBlank="1" showInputMessage="1" showErrorMessage="1" prompt="Historical - 7/1/1984 to 6/30/2019_x000a_Removed - BMP removed" sqref="I1" xr:uid="{00000000-0002-0000-0200-000032000000}"/>
    <dataValidation allowBlank="1" showInputMessage="1" showErrorMessage="1" prompt="Required. Select the County where the BMP is located." sqref="AB1" xr:uid="{00000000-0002-0000-0200-00003D000000}"/>
    <dataValidation allowBlank="1" showInputMessage="1" showErrorMessage="1" prompt="Must enter one Locational field (HUC12, Lat &amp; Long, or County). Select the HUC12 where the BMP is located." sqref="V1" xr:uid="{00000000-0002-0000-0200-000040000000}"/>
    <dataValidation allowBlank="1" showInputMessage="1" showErrorMessage="1" prompt="Must enter one Locational field (County, HUC12, Lat &amp; Long, or County). Provide the Latitude for the BMP." sqref="W1" xr:uid="{00000000-0002-0000-0200-000042000000}"/>
    <dataValidation allowBlank="1" showInputMessage="1" showErrorMessage="1" prompt="Must enter one Locational field (HUC12, Lat &amp; Long, or County). Select the Longitude where the BMP is located." sqref="X1" xr:uid="{00000000-0002-0000-0200-000044000000}"/>
    <dataValidation allowBlank="1" showInputMessage="1" showErrorMessage="1" prompt="BMP Name as reported in FY17 Datacall. Field is for reference only and cannot be modified. " sqref="N1" xr:uid="{00000000-0002-0000-0200-00004A000000}"/>
    <dataValidation allowBlank="1" showInputMessage="1" showErrorMessage="1" prompt="Optional.  If land use is not selected, it will be auto-populated with the default land use when the BMP record is submitted to NEIEN." sqref="Y1" xr:uid="{00000000-0002-0000-0200-00004B000000}"/>
    <dataValidation allowBlank="1" showInputMessage="1" showErrorMessage="1" prompt="Required if Inspection Date 1 is Populated._x000a_Select Pass/Fail if an inspection was performed." sqref="AE1" xr:uid="{A1313408-6E1C-4A1F-95B5-2A959E14AC4F}"/>
    <dataValidation allowBlank="1" showInputMessage="1" showErrorMessage="1" prompt="Enter any comments or questions about the practice for review. " sqref="AT1" xr:uid="{12365984-5888-48B2-A7D3-4D11D5FDD93D}"/>
    <dataValidation allowBlank="1" showInputMessage="1" showErrorMessage="1" prompt="If Status 1 = FAIL, enter the maintenance date as M/D/YYYY." sqref="AF1" xr:uid="{8F9FE5B0-02E4-4009-BAE1-223B8D208E8E}"/>
    <dataValidation allowBlank="1" showInputMessage="1" showErrorMessage="1" prompt="Required if Inspection Date 4 is Populated._x000a_Select Pass/Fail if an inspection was performed." sqref="AN1" xr:uid="{20821E6C-AF1B-4067-834C-0D9342C9D2B3}"/>
    <dataValidation allowBlank="1" showInputMessage="1" showErrorMessage="1" prompt="Indicates if the BMP received credit by the state and/or Bay Model in SY19. Field is locked and cannot be changed. _x000a_- Green: Full Credit_x000a_- Yellow: Partial Credit_x000a_- Red: No Credit" sqref="C1" xr:uid="{4A949327-4CBA-4AD8-B1D6-AF022E1D9C60}"/>
    <dataValidation allowBlank="1" showInputMessage="1" showErrorMessage="1" prompt="Some records were assigned a different Tracking ID in 2017 and 2018. This field is included for reference with the assigned 2017 Tracking ID." sqref="E1" xr:uid="{2059F71B-AF19-4F01-B7F9-19A40150602D}"/>
    <dataValidation allowBlank="1" showInputMessage="1" showErrorMessage="1" prompt="Required for stream restoration projects. Indicate if load reductions calculated by Protocol are available." sqref="AS1" xr:uid="{828EB8CC-46C4-4B96-9CD1-AC5657107C7C}"/>
    <dataValidation type="whole" allowBlank="1" showInputMessage="1" showErrorMessage="1" errorTitle="Invalid Entry" error="Enter a 4-digit year between 1944 and 2025. " promptTitle="Year Funded" prompt="Enter the federal Fiscal Year that the BMP received funding or the federal Fiscal Year for which funding is planned. Report any BMPs planned through 2025." sqref="J2:J63" xr:uid="{CAFA3D72-6315-4746-B110-21A360B347C0}">
      <formula1>Val_YearMin</formula1>
      <formula2>Val_YearMax</formula2>
    </dataValidation>
    <dataValidation type="decimal" operator="greaterThanOrEqual" allowBlank="1" showInputMessage="1" showErrorMessage="1" errorTitle="Invalid Entry" error="Please enter a numerical value greater than or equal to zero. " promptTitle="BMP Extent" prompt="Required. Enter the quantitative value of the BMP's extent in the units that have been populated in Column P." sqref="Q2:Q63" xr:uid="{3FE2C33E-7993-4B42-A8AB-63EBB82F6EAA}">
      <formula1>0</formula1>
    </dataValidation>
    <dataValidation type="list" allowBlank="1" showInputMessage="1" showErrorMessage="1" errorTitle="Invalid Selection" error="Select from the list of values provided." promptTitle="HUC12" prompt="Must enter one Locational field (HUC12, Lat &amp; Long, or County). Select the HUC12 where the BMP is located." sqref="V2:V63" xr:uid="{3D2C5FEF-4349-451A-A969-ACFCFEE27076}">
      <formula1>_HUC12</formula1>
    </dataValidation>
    <dataValidation type="decimal" allowBlank="1" showInputMessage="1" showErrorMessage="1" errorTitle="Invalid Entry" error="Enter a decimal latitude within the Chesapeake Bay Watershed (~30 - 50)." promptTitle="Latitude" prompt="Must enter one Locational field (HUC12, Lat &amp; Long, or County). Select the Latitude where the BMP is located." sqref="W2:W63" xr:uid="{DD2BE0A0-82BF-491C-BA04-EC795CCC8699}">
      <formula1>Val_LatMin</formula1>
      <formula2>Val_LatMax</formula2>
    </dataValidation>
    <dataValidation type="decimal" allowBlank="1" showInputMessage="1" showErrorMessage="1" errorTitle="Invalid Entry" error="Enter a decimal longitude within the Chesapeake Bay Watershed (~-70 - -85)." promptTitle="Longitude" prompt="Must enter one Locational field (HUC12, Lat &amp; Long, or County). Select the Longitude where the BMP is located." sqref="X2:X63" xr:uid="{60CFC368-3B89-453E-9803-03BC9FD588EB}">
      <formula1>Val_LongMin</formula1>
      <formula2>Val_LongMax</formula2>
    </dataValidation>
    <dataValidation type="list" allowBlank="1" showInputMessage="1" showErrorMessage="1" errorTitle="Invalid Selection" error="Select from the list of values provided." promptTitle="Inspection Status" prompt="Required if Inspection Date 4 is Populated._x000a_Select Pass/Fail if an inspection was performed." sqref="AN2:AN63" xr:uid="{9C3826EF-2D44-4AFD-B51E-57C6D477F3E5}">
      <formula1>_InspStatus</formula1>
    </dataValidation>
    <dataValidation type="date" allowBlank="1" showInputMessage="1" showErrorMessage="1" errorTitle="Invalid Date" error="Invalid Date Enter a valid date in MM/DD/YYYY format. If only the year is known, use 01/01/YYYY. _x000a_" promptTitle="Inspection Maintenance" prompt="If Status 2 = FAIL, enter the maintenance date as M/D/YYYY." sqref="AI2:AI63" xr:uid="{63BC3C1C-D81F-4810-867C-35A358E052FF}">
      <formula1>Val_DateMin</formula1>
      <formula2>Val_DateMax</formula2>
    </dataValidation>
    <dataValidation type="date" allowBlank="1" showInputMessage="1" showErrorMessage="1" errorTitle="Invalid Date" error="Invalid Date Enter a valid date in MM/DD/YYYY format. If only the year is known, use 01/01/YYYY. _x000a_" promptTitle="Inspection Maintenance" prompt="If Status 3 = FAIL, enter the maintenance date as M/D/YYYY." sqref="AL2:AL63" xr:uid="{B5E8C501-8C34-47B3-AB82-EC1886C8299C}">
      <formula1>Val_DateMin</formula1>
      <formula2>Val_DateMax</formula2>
    </dataValidation>
    <dataValidation type="date" allowBlank="1" showInputMessage="1" showErrorMessage="1" errorTitle="Invalid Date" error="Invalid Date Enter a valid date in MM/DD/YYYY format. If only the year is known, use 01/01/YYYY. _x000a_" promptTitle="Inspection Maintenance" prompt="If Status 4 = FAIL, enter the maintenance date as M/D/YYYY." sqref="AO2:AO63" xr:uid="{EBF70253-D55C-4FDF-9879-01441EFCDF21}">
      <formula1>Val_DateMin</formula1>
      <formula2>Val_DateMax</formula2>
    </dataValidation>
    <dataValidation type="date" allowBlank="1" showInputMessage="1" showErrorMessage="1" errorTitle="Invalid Date" error="Invalid Date Enter a valid date in MM/DD/YYYY format. If only the year is known, use 01/01/YYYY. _x000a_" promptTitle="Inspection Maintenance" prompt="If Status 5 = FAIL, enter the maintenance date as M/D/YYYY." sqref="AR2:AR63" xr:uid="{E2974CCD-2721-4920-840D-1AB61BD0411B}">
      <formula1>Val_DateMin</formula1>
      <formula2>Val_DateMax</formula2>
    </dataValidation>
    <dataValidation type="list" allowBlank="1" showInputMessage="1" showErrorMessage="1" errorTitle="Invalid Selection" error="Select the value from the list provided. " promptTitle="Agency Name" prompt="Automatically entered as DoD for reporting purposes. " sqref="AC2:AC63" xr:uid="{C3837C3E-0A10-4AA8-A1CC-3E4C07D009D5}">
      <formula1>"DoD"</formula1>
    </dataValidation>
    <dataValidation allowBlank="1" showInputMessage="1" showErrorMessage="1" errorTitle="Invalid Selection" error="Select from the list of values provided." promptTitle="Facility Name" prompt="Select the Installation Name." sqref="Z2:Z63" xr:uid="{CE527FF8-2E8A-4736-94FF-3629E5D66873}"/>
    <dataValidation allowBlank="1" showInputMessage="1" showErrorMessage="1" promptTitle="Upload Status" prompt="System Use Only_x000a__x000a_Do not enter data" sqref="D2:D63" xr:uid="{61F2668F-108F-40FA-8AAB-0CB95694D238}"/>
    <dataValidation allowBlank="1" showInputMessage="1" showErrorMessage="1" promptTitle="Tracking ID" prompt="Do not enter a tracking ID unless it was assigned to this exact BMP record." sqref="F2:F63" xr:uid="{B4ED47EF-510E-4037-B234-312CE3A5D34F}"/>
    <dataValidation type="date" allowBlank="1" showInputMessage="1" showErrorMessage="1" errorTitle="Invalid Date" error="Invalid Date Enter a valid date in MM/DD/YYYY format. If only the year is known, use 01/01/YYYY. _x000a_" promptTitle="Date Installed" prompt="Required. Enter the date the BMP was installed (M/D/YYYY)._x000a_" sqref="L2:L63" xr:uid="{6B7B4965-E58F-4D72-B501-684B6D24EF9C}">
      <formula1>Val_DateMin</formula1>
      <formula2>Val_DateMax</formula2>
    </dataValidation>
    <dataValidation type="list" allowBlank="1" showInputMessage="1" showErrorMessage="1" errorTitle="Invalid Selection" error="Select from the list of values provided." promptTitle="BMP Name" prompt="Required. Select the BMP Name from the list provided. " sqref="M2:M63" xr:uid="{A7645FBC-7AD8-4DAE-A362-06C591BAF048}">
      <formula1>_BMPName</formula1>
    </dataValidation>
    <dataValidation type="list" allowBlank="1" showInputMessage="1" showErrorMessage="1" errorTitle="Invalid Selection" error="Select from the list of values provided." promptTitle="Measurement Name" prompt="Required. Select a valid Measurment Name value from the field drop down after selecting a BMP Name." sqref="O2:O63" xr:uid="{EECD70E8-B89D-4B44-843D-AFE30DF7C3B7}">
      <formula1>_Measures</formula1>
    </dataValidation>
    <dataValidation allowBlank="1" showInputMessage="1" showErrorMessage="1" errorTitle="Invalid Selection" error="Select the value from the list provided. " promptTitle="Measurement Unit" prompt="The Measurement Unit is automatically populated based on the Measurement Name selected. Do not change, delete, or overwrite the value that is populated. " sqref="P2:P63" xr:uid="{EFAD4E12-777A-4554-A30B-4EAB1AFBCC0E}"/>
    <dataValidation type="decimal" operator="greaterThanOrEqual" allowBlank="1" showInputMessage="1" showErrorMessage="1" errorTitle="Invalid Entry" error="Enter a numerical value greater than or equal to zero. " promptTitle="Impervious Area" prompt="Optional. User can enter the Impervious Acres Treated by the BMP." sqref="R2:R63" xr:uid="{89675001-71BE-48E2-B9CB-57076EB794A4}">
      <formula1>0</formula1>
    </dataValidation>
    <dataValidation type="decimal" operator="greaterThanOrEqual" allowBlank="1" showInputMessage="1" showErrorMessage="1" errorTitle="Invalid Entry" error="Enter a numerical value greater than or equal to zero. _x000a_" promptTitle="Runoff Treated" prompt="Optional. User can enter Runoff Treated by the BMP in Acre-Feet._x000a_" sqref="S2:S63" xr:uid="{4856CA5E-E1E2-4DA9-91F9-9E834FDEC50F}">
      <formula1>0</formula1>
    </dataValidation>
    <dataValidation allowBlank="1" showInputMessage="1" showErrorMessage="1" promptTitle="Practice Description" prompt="Provide any additional data that is not captured by the template. Comments are required if New Stormwater Treatment or New Runoff Reduction BMPs are selected in Column M." sqref="T2:T63" xr:uid="{4E5068DC-E96A-468A-A7DA-2D4EEBF99B4B}"/>
    <dataValidation type="list" allowBlank="1" showInputMessage="1" showErrorMessage="1" errorTitle="Invalid Selection" error="Select from the list of values provided." promptTitle="ToLocality" prompt="Only enter data if BMP Name is &quot;Manure Transport&quot;. Use this field to indicate the destination of the manure transport." sqref="U2:U63" xr:uid="{03B1B160-A5A0-43B7-98BB-AC4D4D2B7FB7}">
      <formula1>_Localities</formula1>
    </dataValidation>
    <dataValidation allowBlank="1" showInputMessage="1" showErrorMessage="1" promptTitle="Contact Name" prompt="Enter the name of the Contact Person for the BMP or installation." sqref="AA2:AA63" xr:uid="{7A2C8FE4-7E1A-4E5C-91A9-BB62C0A6D177}"/>
    <dataValidation type="date" allowBlank="1" showInputMessage="1" showErrorMessage="1" errorTitle="Invalid Date" error="Enter a valid date in MM/DD/YYYY format. If only the year is known, use 01/01/YYYY. " promptTitle="Inspection Date" prompt="Optional. Users can enter an inspection date associated with the BMP (M/D/YYYY)." sqref="AM2:AM63 AD2:AD63 AP2:AP63 AG2:AG63 AJ2:AJ63" xr:uid="{046F8A74-A9B4-4193-AAF1-8BB671241280}">
      <formula1>Val_DateMin</formula1>
      <formula2>Val_DateMax</formula2>
    </dataValidation>
    <dataValidation allowBlank="1" showInputMessage="1" showErrorMessage="1" promptTitle="Previous BMP Name" prompt="BMP Name as reported in FY17 Datacall. Field is for reference only and cannot be modified. " sqref="N2:N63" xr:uid="{1E603577-75E8-4CAC-94D1-6B97F2DDB044}"/>
    <dataValidation type="list" allowBlank="1" showInputMessage="1" showErrorMessage="1" errorTitle="Invalid Selection" error="Select from the list of values provided." promptTitle="Land Use Selection" prompt="Optional.  If land use is not selected, it will be auto-populated with the default land use when the BMP record is submitted to NEIEN." sqref="Y2:Y63" xr:uid="{498229F4-A43C-4B62-81F7-84373402860D}">
      <formula1>_Landuse</formula1>
    </dataValidation>
    <dataValidation type="list" allowBlank="1" showInputMessage="1" showErrorMessage="1" errorTitle="Invalid Selection" error="Select from the list of values provided." promptTitle="Inspection Status" prompt="Required if Inspection Date 3 is Populated._x000a_Select Pass/Fail if an inspection was performed." sqref="AK2:AK63" xr:uid="{A354977D-8601-4F86-8866-89E76DC5E906}">
      <formula1>_InspStatus</formula1>
    </dataValidation>
    <dataValidation type="list" allowBlank="1" showInputMessage="1" showErrorMessage="1" errorTitle="Invalid Selection" error="Select from the list of values provided." promptTitle="Inspection Status" prompt="Required if Inspection Date 1 is Populated._x000a_Select Pass/Fail if an inspection was performed." sqref="AE2:AE63" xr:uid="{392BC180-DA1C-4D15-BAE3-85EECBFAB737}">
      <formula1>_InspStatus</formula1>
    </dataValidation>
    <dataValidation type="list" allowBlank="1" showInputMessage="1" showErrorMessage="1" errorTitle="Invalid Selection" error="Select from the list of values provided." promptTitle="Inspection Status" prompt="Required if Inspection Date 2 is Populated._x000a_Select Pass/Fail if an inspection was performed." sqref="AH2:AH63" xr:uid="{F6798E43-322D-4048-8457-E24C66685C76}">
      <formula1>_InspStatus</formula1>
    </dataValidation>
    <dataValidation type="list" allowBlank="1" showInputMessage="1" showErrorMessage="1" errorTitle="Invalid Selection" error="Select from the list of values provided." promptTitle="Inspection Status" prompt="Required if Inspection Date 5 is Populated._x000a_Select Pass/Fail if an inspection was performed." sqref="AQ2:AQ63" xr:uid="{A36512C2-7C3D-45F1-9F7E-3A0D9C416664}">
      <formula1>_InspStatus</formula1>
    </dataValidation>
    <dataValidation allowBlank="1" showInputMessage="1" showErrorMessage="1" promptTitle="Comments" prompt="Enter any comments or questions about the practice for review. " sqref="AT2:AT63" xr:uid="{A926E37F-9131-4644-9F8F-88D773A23D58}"/>
    <dataValidation type="date" allowBlank="1" showInputMessage="1" showErrorMessage="1" errorTitle="Invalid Date" error="Invalid Date Enter a valid date in MM/DD/YYYY format. If only the year is known, use 01/01/YYYY. _x000a_" promptTitle="Inspection Maintenance" prompt="If Status 1 = FAIL, enter the maintenance date as M/D/YYYY." sqref="AF2:AF63" xr:uid="{43DE7C4F-BB42-409F-A9C2-3D933296A9D0}">
      <formula1>Val_DateMin</formula1>
      <formula2>Val_DateMax</formula2>
    </dataValidation>
    <dataValidation allowBlank="1" showInputMessage="1" showErrorMessage="1" errorTitle="Invalid Selection" error="This field is locked and should not be changed." promptTitle="FY17 Crediting Status" prompt="Indicates if the BMP received credit by the state and/or Bay Model in SY17. Field is locked and cannot be changed. _x000a_- Green: Full Credit_x000a_- Yellow: Partial Credit_x000a_- Red: No Credit" sqref="A2:A63" xr:uid="{C7EEAD49-2BFE-4BDF-B52B-80C2AF73FC7A}"/>
    <dataValidation allowBlank="1" showInputMessage="1" showErrorMessage="1" promptTitle="Contract No" prompt="Optional field that allows 319 grant users to enter contract numbers used in their data management processes." sqref="H2:H63" xr:uid="{19DCA896-632F-4850-AEF2-FF30BD114F2C}"/>
    <dataValidation allowBlank="1" showInputMessage="1" showErrorMessage="1" promptTitle="DoD BMP ID" prompt="Unique BMP ID assigned by the DoD CBP. DO NOT MODIFY._x000a_" sqref="G2:G63" xr:uid="{99942739-5914-4475-B6CF-6918956BB28A}"/>
    <dataValidation type="list" allowBlank="1" showInputMessage="1" showErrorMessage="1" errorTitle="Invalid Selection" error="Select from the list of values provided." promptTitle="BMP Status" prompt="Historical - 7/1/1984 to 6/30/2019_x000a_Removed - Cancelled or removed" sqref="I2:I63" xr:uid="{BB29C7DB-B5EA-4AFD-8578-D0DEDE3DD63B}">
      <formula1>_HistBMPStatus</formula1>
    </dataValidation>
    <dataValidation type="decimal" operator="greaterThan" allowBlank="1" showInputMessage="1" showErrorMessage="1" promptTitle="BMP Cost" prompt="Enter the cost to implement, or funding planned for the practice. Should not be blank or zero. " sqref="K2:K63" xr:uid="{F4BF5B03-F8A3-46E3-B21D-59F465FDFAF6}">
      <formula1>0</formula1>
    </dataValidation>
    <dataValidation allowBlank="1" showInputMessage="1" showErrorMessage="1" errorTitle="Invalid Selection" error="This field is locked and should not be changed." promptTitle="FY17 Crediting Status" prompt="Indicates if the BMP received credit by the state and/or Bay Model in SY18. Field is locked and cannot be changed. _x000a_- Green: Full Credit_x000a_- Yellow: Partial Credit_x000a_- Red: No Credit" sqref="B2:B63" xr:uid="{126E13BB-3184-4734-B38F-CC8372C1D3D9}"/>
    <dataValidation allowBlank="1" showInputMessage="1" showErrorMessage="1" errorTitle="Invalid Selection" error="This field is locked and should not be changed." promptTitle="FY17 Crediting Status" prompt="Indicates if the BMP received credit by the state and/or Bay Model in SY19. Field is locked and cannot be changed. _x000a_- Green: Full Credit_x000a_- Yellow: Partial Credit_x000a_- Red: No Credit" sqref="C2:C63" xr:uid="{B991A5FE-1FC1-4C98-96AF-80973F0C4713}"/>
    <dataValidation allowBlank="1" showInputMessage="1" showErrorMessage="1" promptTitle="Tracking ID" prompt="Some records were assigned a different Tracking ID in 2017 and 2018. This field is included for reference with the assigned 2017 Tracking ID." sqref="E2:E63" xr:uid="{01DD30F0-A8C7-40C8-A990-45F030999566}"/>
    <dataValidation type="list" allowBlank="1" showInputMessage="1" showErrorMessage="1" errorTitle="Invalid Selection" error="Select an option from the dropdown provided." promptTitle="Protocol Reductions Calculated" prompt="Required for stream restoration projects. Indicate if load reductions calculated by Protocol are available." sqref="AS2:AS63" xr:uid="{55EA26ED-CB2C-4088-BC6D-88DB90F61F14}">
      <formula1>_ProtocolReductCalcYN</formula1>
    </dataValidation>
  </dataValidations>
  <pageMargins left="0.7" right="0.7" top="0.75" bottom="0.75" header="0.3" footer="0.3"/>
  <pageSetup paperSize="3" scale="28" fitToHeight="0" orientation="landscape" horizontalDpi="4294967293" r:id="rId1"/>
  <headerFooter>
    <oddHeader>&amp;R&amp;D</oddHeader>
    <oddFooter>&amp;L&amp;F&amp;C&amp;A&amp;R&amp;P of &amp;N</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54" id="{BD8297FE-EC0C-410A-AB38-7FA30FA6601C}">
            <xm:f>AND(NOT(ISBLANK($I2)), AND(ISBLANK(R2), INDEX(BMP_Names!$C:$C, MATCH($M2, BMP_Names!$A:$A, 0)) = "Y"))</xm:f>
            <x14:dxf>
              <fill>
                <patternFill>
                  <bgColor rgb="FFFFCCCC"/>
                </patternFill>
              </fill>
              <border>
                <left style="thin">
                  <color rgb="FFFF0000"/>
                </left>
                <right style="thin">
                  <color rgb="FFFF0000"/>
                </right>
                <top style="thin">
                  <color rgb="FFFF0000"/>
                </top>
                <bottom style="thin">
                  <color rgb="FFFF0000"/>
                </bottom>
                <vertical/>
                <horizontal/>
              </border>
            </x14:dxf>
          </x14:cfRule>
          <xm:sqref>R2:S63</xm:sqref>
        </x14:conditionalFormatting>
        <x14:conditionalFormatting xmlns:xm="http://schemas.microsoft.com/office/excel/2006/main">
          <x14:cfRule type="expression" priority="98" id="{9F35E652-AA18-48EE-9896-6F4A089F5214}">
            <xm:f>D2&lt;&gt;INDEX('Historical Comparison'!D:D, MATCH($G2, 'Historical Comparison'!$G:$G, 0))</xm:f>
            <x14:dxf>
              <fill>
                <patternFill>
                  <bgColor theme="8" tint="0.79998168889431442"/>
                </patternFill>
              </fill>
            </x14:dxf>
          </x14:cfRule>
          <xm:sqref>D2:E63 I2:AT63</xm:sqref>
        </x14:conditionalFormatting>
        <x14:conditionalFormatting xmlns:xm="http://schemas.microsoft.com/office/excel/2006/main">
          <x14:cfRule type="expression" priority="162" id="{00000000-000E-0000-0200-000004000000}">
            <xm:f>AND(NOT(ISBLANK($I2)),  AND($L2&lt;INDEX(BMP_Names!$E$2:$E$81, MATCH($M2, BMP_Names!$A$2:$A$81, 0)), $AD2&lt; INDEX(BMP_Names!$E$2:$E$81, MATCH($M2, BMP_Names!$A$2:$A$81, 0))))</xm:f>
            <x14:dxf>
              <fill>
                <patternFill>
                  <bgColor rgb="FFFFCCCC"/>
                </patternFill>
              </fill>
              <border>
                <left style="thin">
                  <color rgb="FFFF0000"/>
                </left>
                <right style="thin">
                  <color rgb="FFFF0000"/>
                </right>
                <top style="thin">
                  <color rgb="FFFF0000"/>
                </top>
                <bottom style="thin">
                  <color rgb="FFFF0000"/>
                </bottom>
                <vertical/>
                <horizontal/>
              </border>
            </x14:dxf>
          </x14:cfRule>
          <xm:sqref>AD2:AE63</xm:sqref>
        </x14:conditionalFormatting>
        <x14:conditionalFormatting xmlns:xm="http://schemas.microsoft.com/office/excel/2006/main">
          <x14:cfRule type="expression" priority="165" id="{00000000-000E-0000-0200-000002000000}">
            <xm:f>AND(NOT(ISBLANK($AD2)), AND(ISBLANK($AG2), $AD2&lt;=INDEX(BMP_Names!$E$2:$E$81, MATCH($M2, BMP_Names!$A$2:$A$81, 0))))</xm:f>
            <x14:dxf>
              <fill>
                <patternFill>
                  <bgColor rgb="FFFFCCCC"/>
                </patternFill>
              </fill>
              <border>
                <left style="thin">
                  <color rgb="FFFF0000"/>
                </left>
                <right style="thin">
                  <color rgb="FFFF0000"/>
                </right>
                <top style="thin">
                  <color rgb="FFFF0000"/>
                </top>
                <bottom style="thin">
                  <color rgb="FFFF0000"/>
                </bottom>
                <vertical/>
                <horizontal/>
              </border>
            </x14:dxf>
          </x14:cfRule>
          <xm:sqref>AG2:AH63</xm:sqref>
        </x14:conditionalFormatting>
        <x14:conditionalFormatting xmlns:xm="http://schemas.microsoft.com/office/excel/2006/main">
          <x14:cfRule type="expression" priority="30" id="{FEE668D0-9B23-4080-835F-4A2CA1B3EE79}">
            <xm:f>G2&lt;&gt;INDEX('Historical Comparison'!J:J, MATCH($D2, 'Historical Comparison'!$G:$G, 0))</xm:f>
            <x14:dxf>
              <fill>
                <patternFill>
                  <bgColor theme="4" tint="0.79998168889431442"/>
                </patternFill>
              </fill>
            </x14:dxf>
          </x14:cfRule>
          <xm:sqref>G2:G63</xm:sqref>
        </x14:conditionalFormatting>
        <x14:conditionalFormatting xmlns:xm="http://schemas.microsoft.com/office/excel/2006/main">
          <x14:cfRule type="expression" priority="31" id="{9AB0B8C6-B154-45A1-9AF4-DE840B6463F3}">
            <xm:f>F2&lt;&gt;INDEX('Historical Comparison'!J:J, MATCH($C2, 'Historical Comparison'!$G:$G, 0))</xm:f>
            <x14:dxf>
              <fill>
                <patternFill>
                  <bgColor theme="4" tint="0.79998168889431442"/>
                </patternFill>
              </fill>
            </x14:dxf>
          </x14:cfRule>
          <xm:sqref>F2:G63</xm:sqref>
        </x14:conditionalFormatting>
      </x14:conditionalFormattings>
    </ext>
    <ext xmlns:x14="http://schemas.microsoft.com/office/spreadsheetml/2009/9/main" uri="{CCE6A557-97BC-4b89-ADB6-D9C93CAAB3DF}">
      <x14:dataValidations xmlns:xm="http://schemas.microsoft.com/office/excel/2006/main" xWindow="1905" yWindow="1003" count="1">
        <x14:dataValidation type="list" allowBlank="1" showInputMessage="1" showErrorMessage="1" errorTitle="Invalid Selection" error="Select from the list of values provided." promptTitle="County" prompt="Required. Select the County where the BMP is located." xr:uid="{C0E2E433-9352-4FFC-A076-A7337E106320}">
          <x14:formula1>
            <xm:f>OFFSET(County!$A$1,MATCH(Z2,County!$A$1:$A$25,0)-1,1,COUNTIF(County!$A$1:$A$25,Z2),1)</xm:f>
          </x14:formula1>
          <xm:sqref>AB2:AB63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0" tint="-0.14999847407452621"/>
  </sheetPr>
  <dimension ref="A1:I1891"/>
  <sheetViews>
    <sheetView workbookViewId="0"/>
  </sheetViews>
  <sheetFormatPr defaultRowHeight="14.4" x14ac:dyDescent="0.55000000000000004"/>
  <cols>
    <col min="1" max="1" width="22.68359375" customWidth="1"/>
    <col min="2" max="2" width="14.15625" customWidth="1"/>
    <col min="3" max="3" width="19.26171875" customWidth="1"/>
    <col min="4" max="4" width="16.83984375" customWidth="1"/>
    <col min="5" max="5" width="18.15625" customWidth="1"/>
    <col min="6" max="6" width="18.83984375" customWidth="1"/>
    <col min="7" max="7" width="10.26171875" customWidth="1"/>
    <col min="9" max="9" width="13.41796875" customWidth="1"/>
  </cols>
  <sheetData>
    <row r="1" spans="1:9" x14ac:dyDescent="0.55000000000000004">
      <c r="A1" s="126" t="s">
        <v>1078</v>
      </c>
      <c r="B1" s="126" t="s">
        <v>1079</v>
      </c>
      <c r="C1" s="126" t="s">
        <v>1080</v>
      </c>
      <c r="D1" s="126" t="s">
        <v>1081</v>
      </c>
      <c r="E1" s="126" t="s">
        <v>1082</v>
      </c>
      <c r="F1" s="126" t="s">
        <v>1083</v>
      </c>
      <c r="G1" s="126" t="s">
        <v>1084</v>
      </c>
      <c r="H1" s="126" t="s">
        <v>1085</v>
      </c>
      <c r="I1" s="126" t="s">
        <v>1086</v>
      </c>
    </row>
    <row r="2" spans="1:9" x14ac:dyDescent="0.55000000000000004">
      <c r="A2" s="126" t="s">
        <v>1087</v>
      </c>
      <c r="B2" s="126" t="s">
        <v>1088</v>
      </c>
      <c r="C2" s="126" t="s">
        <v>1089</v>
      </c>
      <c r="D2" s="126" t="s">
        <v>1090</v>
      </c>
      <c r="E2" s="126" t="s">
        <v>1089</v>
      </c>
      <c r="F2" s="126" t="s">
        <v>1091</v>
      </c>
      <c r="G2" s="126">
        <v>6.2889999999999997</v>
      </c>
      <c r="H2" s="126" t="s">
        <v>1092</v>
      </c>
      <c r="I2" s="126">
        <v>1</v>
      </c>
    </row>
    <row r="3" spans="1:9" x14ac:dyDescent="0.55000000000000004">
      <c r="A3" s="126" t="s">
        <v>1093</v>
      </c>
      <c r="B3" s="126" t="s">
        <v>1088</v>
      </c>
      <c r="C3" s="126" t="s">
        <v>1089</v>
      </c>
      <c r="D3" s="126" t="s">
        <v>1090</v>
      </c>
      <c r="E3" s="126">
        <v>20700110105</v>
      </c>
      <c r="F3" s="126" t="s">
        <v>1094</v>
      </c>
      <c r="G3" s="126">
        <v>0.34</v>
      </c>
      <c r="H3" s="126" t="s">
        <v>1092</v>
      </c>
      <c r="I3" s="126">
        <v>1</v>
      </c>
    </row>
    <row r="4" spans="1:9" x14ac:dyDescent="0.55000000000000004">
      <c r="A4" s="126" t="s">
        <v>1095</v>
      </c>
      <c r="B4" s="126" t="s">
        <v>1088</v>
      </c>
      <c r="C4" s="126" t="s">
        <v>1089</v>
      </c>
      <c r="D4" s="126" t="s">
        <v>1090</v>
      </c>
      <c r="E4" s="126">
        <v>20700110105</v>
      </c>
      <c r="F4" s="126" t="s">
        <v>1094</v>
      </c>
      <c r="G4" s="126">
        <v>0.6</v>
      </c>
      <c r="H4" s="126" t="s">
        <v>1092</v>
      </c>
      <c r="I4" s="126">
        <v>1</v>
      </c>
    </row>
    <row r="5" spans="1:9" x14ac:dyDescent="0.55000000000000004">
      <c r="A5" s="126" t="s">
        <v>1096</v>
      </c>
      <c r="B5" s="126" t="s">
        <v>1088</v>
      </c>
      <c r="C5" s="126" t="s">
        <v>1089</v>
      </c>
      <c r="D5" s="126" t="s">
        <v>1090</v>
      </c>
      <c r="E5" s="126">
        <v>20802060804</v>
      </c>
      <c r="F5" s="126" t="s">
        <v>1091</v>
      </c>
      <c r="G5" s="126">
        <v>0.6</v>
      </c>
      <c r="H5" s="126" t="s">
        <v>1092</v>
      </c>
      <c r="I5" s="126">
        <v>1</v>
      </c>
    </row>
    <row r="6" spans="1:9" x14ac:dyDescent="0.55000000000000004">
      <c r="A6" s="126" t="s">
        <v>1097</v>
      </c>
      <c r="B6" s="126" t="s">
        <v>1088</v>
      </c>
      <c r="C6" s="126" t="s">
        <v>1089</v>
      </c>
      <c r="D6" s="126" t="s">
        <v>1090</v>
      </c>
      <c r="E6" s="126">
        <v>20700110105</v>
      </c>
      <c r="F6" s="126" t="s">
        <v>1094</v>
      </c>
      <c r="G6" s="126">
        <v>0.2</v>
      </c>
      <c r="H6" s="126" t="s">
        <v>1092</v>
      </c>
      <c r="I6" s="126">
        <v>1</v>
      </c>
    </row>
    <row r="7" spans="1:9" x14ac:dyDescent="0.55000000000000004">
      <c r="A7" s="126" t="s">
        <v>1098</v>
      </c>
      <c r="B7" s="126" t="s">
        <v>1088</v>
      </c>
      <c r="C7" s="126" t="s">
        <v>1089</v>
      </c>
      <c r="D7" s="126" t="s">
        <v>1090</v>
      </c>
      <c r="E7" s="126" t="s">
        <v>1089</v>
      </c>
      <c r="F7" s="126" t="s">
        <v>1091</v>
      </c>
      <c r="G7" s="126">
        <v>0.18</v>
      </c>
      <c r="H7" s="126" t="s">
        <v>1092</v>
      </c>
      <c r="I7" s="126">
        <v>1</v>
      </c>
    </row>
    <row r="8" spans="1:9" x14ac:dyDescent="0.55000000000000004">
      <c r="A8" s="126" t="s">
        <v>1099</v>
      </c>
      <c r="B8" s="126" t="s">
        <v>1088</v>
      </c>
      <c r="C8" s="126" t="s">
        <v>1089</v>
      </c>
      <c r="D8" s="126" t="s">
        <v>1090</v>
      </c>
      <c r="E8" s="126">
        <v>20802060901</v>
      </c>
      <c r="F8" s="126" t="s">
        <v>1091</v>
      </c>
      <c r="G8" s="126">
        <v>0.2</v>
      </c>
      <c r="H8" s="126" t="s">
        <v>1092</v>
      </c>
      <c r="I8" s="126">
        <v>1</v>
      </c>
    </row>
    <row r="9" spans="1:9" x14ac:dyDescent="0.55000000000000004">
      <c r="A9" s="126" t="s">
        <v>1100</v>
      </c>
      <c r="B9" s="126" t="s">
        <v>1088</v>
      </c>
      <c r="C9" s="126" t="s">
        <v>1089</v>
      </c>
      <c r="D9" s="126" t="s">
        <v>1090</v>
      </c>
      <c r="E9" s="126">
        <v>20700110105</v>
      </c>
      <c r="F9" s="126" t="s">
        <v>1094</v>
      </c>
      <c r="G9" s="126">
        <v>0.14000000000000001</v>
      </c>
      <c r="H9" s="126" t="s">
        <v>1092</v>
      </c>
      <c r="I9" s="126">
        <v>1</v>
      </c>
    </row>
    <row r="10" spans="1:9" x14ac:dyDescent="0.55000000000000004">
      <c r="A10" s="126" t="s">
        <v>1101</v>
      </c>
      <c r="B10" s="126" t="s">
        <v>1088</v>
      </c>
      <c r="C10" s="126" t="s">
        <v>1089</v>
      </c>
      <c r="D10" s="126" t="s">
        <v>1090</v>
      </c>
      <c r="E10" s="126">
        <v>20802060901</v>
      </c>
      <c r="F10" s="126" t="s">
        <v>1091</v>
      </c>
      <c r="G10" s="126">
        <v>0.7</v>
      </c>
      <c r="H10" s="126" t="s">
        <v>1092</v>
      </c>
      <c r="I10" s="126">
        <v>1</v>
      </c>
    </row>
    <row r="11" spans="1:9" x14ac:dyDescent="0.55000000000000004">
      <c r="A11" s="126" t="s">
        <v>1102</v>
      </c>
      <c r="B11" s="126" t="s">
        <v>1088</v>
      </c>
      <c r="C11" s="126" t="s">
        <v>1089</v>
      </c>
      <c r="D11" s="126" t="s">
        <v>1090</v>
      </c>
      <c r="E11" s="126">
        <v>20802060901</v>
      </c>
      <c r="F11" s="126" t="s">
        <v>1091</v>
      </c>
      <c r="G11" s="126">
        <v>0.8</v>
      </c>
      <c r="H11" s="126" t="s">
        <v>1092</v>
      </c>
      <c r="I11" s="126">
        <v>1</v>
      </c>
    </row>
    <row r="12" spans="1:9" x14ac:dyDescent="0.55000000000000004">
      <c r="A12" s="126" t="s">
        <v>1103</v>
      </c>
      <c r="B12" s="126" t="s">
        <v>1088</v>
      </c>
      <c r="C12" s="126" t="s">
        <v>1089</v>
      </c>
      <c r="D12" s="126" t="s">
        <v>1090</v>
      </c>
      <c r="E12" s="126">
        <v>20700110201</v>
      </c>
      <c r="F12" s="126" t="s">
        <v>1094</v>
      </c>
      <c r="G12" s="126">
        <v>0.6</v>
      </c>
      <c r="H12" s="126" t="s">
        <v>1092</v>
      </c>
      <c r="I12" s="126">
        <v>1</v>
      </c>
    </row>
    <row r="13" spans="1:9" x14ac:dyDescent="0.55000000000000004">
      <c r="A13" s="126" t="s">
        <v>1104</v>
      </c>
      <c r="B13" s="126" t="s">
        <v>1088</v>
      </c>
      <c r="C13" s="126" t="s">
        <v>1089</v>
      </c>
      <c r="D13" s="126" t="s">
        <v>1090</v>
      </c>
      <c r="E13" s="126">
        <v>20700110201</v>
      </c>
      <c r="F13" s="126" t="s">
        <v>1094</v>
      </c>
      <c r="G13" s="126">
        <v>1.1000000000000001</v>
      </c>
      <c r="H13" s="126" t="s">
        <v>1092</v>
      </c>
      <c r="I13" s="126">
        <v>1</v>
      </c>
    </row>
    <row r="14" spans="1:9" x14ac:dyDescent="0.55000000000000004">
      <c r="A14" s="126" t="s">
        <v>1105</v>
      </c>
      <c r="B14" s="126" t="s">
        <v>1088</v>
      </c>
      <c r="C14" s="126" t="s">
        <v>1089</v>
      </c>
      <c r="D14" s="126" t="s">
        <v>1090</v>
      </c>
      <c r="E14" s="126">
        <v>20700110105</v>
      </c>
      <c r="F14" s="126" t="s">
        <v>1094</v>
      </c>
      <c r="G14" s="126">
        <v>0.1</v>
      </c>
      <c r="H14" s="126" t="s">
        <v>1092</v>
      </c>
      <c r="I14" s="126">
        <v>1</v>
      </c>
    </row>
    <row r="15" spans="1:9" x14ac:dyDescent="0.55000000000000004">
      <c r="A15" s="126" t="s">
        <v>1106</v>
      </c>
      <c r="B15" s="126" t="s">
        <v>1088</v>
      </c>
      <c r="C15" s="126" t="s">
        <v>1089</v>
      </c>
      <c r="D15" s="126" t="s">
        <v>1090</v>
      </c>
      <c r="E15" s="126">
        <v>20700110105</v>
      </c>
      <c r="F15" s="126" t="s">
        <v>1094</v>
      </c>
      <c r="G15" s="126">
        <v>0.21</v>
      </c>
      <c r="H15" s="126" t="s">
        <v>1092</v>
      </c>
      <c r="I15" s="126">
        <v>1</v>
      </c>
    </row>
    <row r="16" spans="1:9" x14ac:dyDescent="0.55000000000000004">
      <c r="A16" s="126" t="s">
        <v>1107</v>
      </c>
      <c r="B16" s="126" t="s">
        <v>1088</v>
      </c>
      <c r="C16" s="126" t="s">
        <v>1089</v>
      </c>
      <c r="D16" s="126" t="s">
        <v>1090</v>
      </c>
      <c r="E16" s="126">
        <v>20700110105</v>
      </c>
      <c r="F16" s="126" t="s">
        <v>1094</v>
      </c>
      <c r="G16" s="126">
        <v>0.42</v>
      </c>
      <c r="H16" s="126" t="s">
        <v>1092</v>
      </c>
      <c r="I16" s="126">
        <v>1</v>
      </c>
    </row>
    <row r="17" spans="1:9" x14ac:dyDescent="0.55000000000000004">
      <c r="A17" s="126" t="s">
        <v>1108</v>
      </c>
      <c r="B17" s="126" t="s">
        <v>1088</v>
      </c>
      <c r="C17" s="126" t="s">
        <v>1089</v>
      </c>
      <c r="D17" s="126" t="s">
        <v>1090</v>
      </c>
      <c r="E17" s="126">
        <v>20802080302</v>
      </c>
      <c r="F17" s="126" t="s">
        <v>1094</v>
      </c>
      <c r="G17" s="126">
        <v>0.25</v>
      </c>
      <c r="H17" s="126" t="s">
        <v>1092</v>
      </c>
      <c r="I17" s="126">
        <v>1</v>
      </c>
    </row>
    <row r="18" spans="1:9" x14ac:dyDescent="0.55000000000000004">
      <c r="A18" s="126" t="s">
        <v>1109</v>
      </c>
      <c r="B18" s="126" t="s">
        <v>1088</v>
      </c>
      <c r="C18" s="126" t="s">
        <v>1089</v>
      </c>
      <c r="D18" s="126" t="s">
        <v>1090</v>
      </c>
      <c r="E18" s="126">
        <v>20700100301</v>
      </c>
      <c r="F18" s="126" t="s">
        <v>1091</v>
      </c>
      <c r="G18" s="126">
        <v>5.97</v>
      </c>
      <c r="H18" s="126" t="s">
        <v>1092</v>
      </c>
      <c r="I18" s="126">
        <v>1</v>
      </c>
    </row>
    <row r="19" spans="1:9" x14ac:dyDescent="0.55000000000000004">
      <c r="A19" s="126" t="s">
        <v>1110</v>
      </c>
      <c r="B19" s="126" t="s">
        <v>1088</v>
      </c>
      <c r="C19" s="126" t="s">
        <v>1089</v>
      </c>
      <c r="D19" s="126" t="s">
        <v>1090</v>
      </c>
      <c r="E19" s="126">
        <v>20700100805</v>
      </c>
      <c r="F19" s="126" t="s">
        <v>1091</v>
      </c>
      <c r="G19" s="126">
        <v>1.38</v>
      </c>
      <c r="H19" s="126" t="s">
        <v>1092</v>
      </c>
      <c r="I19" s="126">
        <v>1</v>
      </c>
    </row>
    <row r="20" spans="1:9" x14ac:dyDescent="0.55000000000000004">
      <c r="A20" s="126" t="s">
        <v>1111</v>
      </c>
      <c r="B20" s="126" t="s">
        <v>1088</v>
      </c>
      <c r="C20" s="126" t="s">
        <v>1089</v>
      </c>
      <c r="D20" s="126" t="s">
        <v>1112</v>
      </c>
      <c r="E20" s="126">
        <v>20700100805</v>
      </c>
      <c r="F20" s="126" t="s">
        <v>1091</v>
      </c>
      <c r="G20" s="126">
        <v>0.42</v>
      </c>
      <c r="H20" s="126" t="s">
        <v>1092</v>
      </c>
      <c r="I20" s="126">
        <v>1</v>
      </c>
    </row>
    <row r="21" spans="1:9" x14ac:dyDescent="0.55000000000000004">
      <c r="A21" s="126" t="s">
        <v>1113</v>
      </c>
      <c r="B21" s="126" t="s">
        <v>1088</v>
      </c>
      <c r="C21" s="126" t="s">
        <v>1089</v>
      </c>
      <c r="D21" s="126" t="s">
        <v>1112</v>
      </c>
      <c r="E21" s="126">
        <v>20700100805</v>
      </c>
      <c r="F21" s="126" t="s">
        <v>1091</v>
      </c>
      <c r="G21" s="126">
        <v>0.49</v>
      </c>
      <c r="H21" s="126" t="s">
        <v>1092</v>
      </c>
      <c r="I21" s="126">
        <v>1</v>
      </c>
    </row>
    <row r="22" spans="1:9" x14ac:dyDescent="0.55000000000000004">
      <c r="A22" s="126" t="s">
        <v>1114</v>
      </c>
      <c r="B22" s="126" t="s">
        <v>1088</v>
      </c>
      <c r="C22" s="126" t="s">
        <v>1089</v>
      </c>
      <c r="D22" s="126" t="s">
        <v>1112</v>
      </c>
      <c r="E22" s="126">
        <v>20802060103</v>
      </c>
      <c r="F22" s="126" t="s">
        <v>1115</v>
      </c>
      <c r="G22" s="126">
        <v>0.05</v>
      </c>
      <c r="H22" s="126" t="s">
        <v>1092</v>
      </c>
      <c r="I22" s="126">
        <v>1</v>
      </c>
    </row>
    <row r="23" spans="1:9" x14ac:dyDescent="0.55000000000000004">
      <c r="A23" s="126" t="s">
        <v>1116</v>
      </c>
      <c r="B23" s="126" t="s">
        <v>1088</v>
      </c>
      <c r="C23" s="126" t="s">
        <v>1089</v>
      </c>
      <c r="D23" s="126" t="s">
        <v>1112</v>
      </c>
      <c r="E23" s="126">
        <v>20700100805</v>
      </c>
      <c r="F23" s="126" t="s">
        <v>1091</v>
      </c>
      <c r="G23" s="126">
        <v>0.18</v>
      </c>
      <c r="H23" s="126" t="s">
        <v>1092</v>
      </c>
      <c r="I23" s="126">
        <v>1</v>
      </c>
    </row>
    <row r="24" spans="1:9" x14ac:dyDescent="0.55000000000000004">
      <c r="A24" s="126" t="s">
        <v>1117</v>
      </c>
      <c r="B24" s="126" t="s">
        <v>1088</v>
      </c>
      <c r="C24" s="126" t="s">
        <v>1089</v>
      </c>
      <c r="D24" s="126" t="s">
        <v>1112</v>
      </c>
      <c r="E24" s="126">
        <v>20700100805</v>
      </c>
      <c r="F24" s="126" t="s">
        <v>1091</v>
      </c>
      <c r="G24" s="126">
        <v>0.33</v>
      </c>
      <c r="H24" s="126" t="s">
        <v>1092</v>
      </c>
      <c r="I24" s="126">
        <v>1</v>
      </c>
    </row>
    <row r="25" spans="1:9" x14ac:dyDescent="0.55000000000000004">
      <c r="A25" s="126" t="s">
        <v>1118</v>
      </c>
      <c r="B25" s="126" t="s">
        <v>1088</v>
      </c>
      <c r="C25" s="126" t="s">
        <v>1089</v>
      </c>
      <c r="D25" s="126" t="s">
        <v>1112</v>
      </c>
      <c r="E25" s="126">
        <v>20700100805</v>
      </c>
      <c r="F25" s="126" t="s">
        <v>1091</v>
      </c>
      <c r="G25" s="126">
        <v>0.89</v>
      </c>
      <c r="H25" s="126" t="s">
        <v>1092</v>
      </c>
      <c r="I25" s="126">
        <v>1</v>
      </c>
    </row>
    <row r="26" spans="1:9" x14ac:dyDescent="0.55000000000000004">
      <c r="A26" s="126" t="s">
        <v>1119</v>
      </c>
      <c r="B26" s="126" t="s">
        <v>1088</v>
      </c>
      <c r="C26" s="126" t="s">
        <v>1089</v>
      </c>
      <c r="D26" s="126" t="s">
        <v>1112</v>
      </c>
      <c r="E26" s="126">
        <v>20700100301</v>
      </c>
      <c r="F26" s="126" t="s">
        <v>1091</v>
      </c>
      <c r="G26" s="126">
        <v>1.4</v>
      </c>
      <c r="H26" s="126" t="s">
        <v>1092</v>
      </c>
      <c r="I26" s="126">
        <v>1</v>
      </c>
    </row>
    <row r="27" spans="1:9" x14ac:dyDescent="0.55000000000000004">
      <c r="A27" s="126" t="s">
        <v>1120</v>
      </c>
      <c r="B27" s="126" t="s">
        <v>1088</v>
      </c>
      <c r="C27" s="126" t="s">
        <v>1089</v>
      </c>
      <c r="D27" s="126" t="s">
        <v>1112</v>
      </c>
      <c r="E27" s="126">
        <v>20700100301</v>
      </c>
      <c r="F27" s="126" t="s">
        <v>1091</v>
      </c>
      <c r="G27" s="126">
        <v>1.4</v>
      </c>
      <c r="H27" s="126" t="s">
        <v>1092</v>
      </c>
      <c r="I27" s="126">
        <v>1</v>
      </c>
    </row>
    <row r="28" spans="1:9" x14ac:dyDescent="0.55000000000000004">
      <c r="A28" s="126" t="s">
        <v>1121</v>
      </c>
      <c r="B28" s="126" t="s">
        <v>1088</v>
      </c>
      <c r="C28" s="126" t="s">
        <v>1089</v>
      </c>
      <c r="D28" s="126" t="s">
        <v>1112</v>
      </c>
      <c r="E28" s="126">
        <v>20802080302</v>
      </c>
      <c r="F28" s="126" t="s">
        <v>1094</v>
      </c>
      <c r="G28" s="126">
        <v>0.25</v>
      </c>
      <c r="H28" s="126" t="s">
        <v>1092</v>
      </c>
      <c r="I28" s="126">
        <v>1</v>
      </c>
    </row>
    <row r="29" spans="1:9" x14ac:dyDescent="0.55000000000000004">
      <c r="A29" s="126" t="s">
        <v>1122</v>
      </c>
      <c r="B29" s="126" t="s">
        <v>1088</v>
      </c>
      <c r="C29" s="126" t="s">
        <v>1089</v>
      </c>
      <c r="D29" s="126" t="s">
        <v>1112</v>
      </c>
      <c r="E29" s="126">
        <v>20802080302</v>
      </c>
      <c r="F29" s="126" t="s">
        <v>1091</v>
      </c>
      <c r="G29" s="126">
        <v>5.5E-2</v>
      </c>
      <c r="H29" s="126" t="s">
        <v>1092</v>
      </c>
      <c r="I29" s="126">
        <v>1</v>
      </c>
    </row>
    <row r="30" spans="1:9" x14ac:dyDescent="0.55000000000000004">
      <c r="A30" s="126" t="s">
        <v>1123</v>
      </c>
      <c r="B30" s="126" t="s">
        <v>1088</v>
      </c>
      <c r="C30" s="126" t="s">
        <v>1089</v>
      </c>
      <c r="D30" s="126" t="s">
        <v>1112</v>
      </c>
      <c r="E30" s="126">
        <v>20700100805</v>
      </c>
      <c r="F30" s="126" t="s">
        <v>1115</v>
      </c>
      <c r="G30" s="126">
        <v>3.53</v>
      </c>
      <c r="H30" s="126" t="s">
        <v>1092</v>
      </c>
      <c r="I30" s="126">
        <v>1</v>
      </c>
    </row>
    <row r="31" spans="1:9" x14ac:dyDescent="0.55000000000000004">
      <c r="A31" s="126" t="s">
        <v>1124</v>
      </c>
      <c r="B31" s="126" t="s">
        <v>1088</v>
      </c>
      <c r="C31" s="126" t="s">
        <v>1089</v>
      </c>
      <c r="D31" s="126" t="s">
        <v>1112</v>
      </c>
      <c r="E31" s="126">
        <v>20700100805</v>
      </c>
      <c r="F31" s="126" t="s">
        <v>1091</v>
      </c>
      <c r="G31" s="126">
        <v>3.532</v>
      </c>
      <c r="H31" s="126" t="s">
        <v>1092</v>
      </c>
      <c r="I31" s="126">
        <v>1</v>
      </c>
    </row>
    <row r="32" spans="1:9" x14ac:dyDescent="0.55000000000000004">
      <c r="A32" s="126" t="s">
        <v>1125</v>
      </c>
      <c r="B32" s="126" t="s">
        <v>1088</v>
      </c>
      <c r="C32" s="126" t="s">
        <v>1089</v>
      </c>
      <c r="D32" s="126" t="s">
        <v>1090</v>
      </c>
      <c r="E32" s="126">
        <v>20700100306</v>
      </c>
      <c r="F32" s="126" t="s">
        <v>1115</v>
      </c>
      <c r="G32" s="126">
        <v>1.1100000000000001</v>
      </c>
      <c r="H32" s="126" t="s">
        <v>1092</v>
      </c>
      <c r="I32" s="126">
        <v>1</v>
      </c>
    </row>
    <row r="33" spans="1:9" x14ac:dyDescent="0.55000000000000004">
      <c r="A33" s="126" t="s">
        <v>1126</v>
      </c>
      <c r="B33" s="126" t="s">
        <v>1088</v>
      </c>
      <c r="C33" s="126" t="s">
        <v>1089</v>
      </c>
      <c r="D33" s="126" t="s">
        <v>1090</v>
      </c>
      <c r="E33" s="126">
        <v>20700100402</v>
      </c>
      <c r="F33" s="126" t="s">
        <v>1115</v>
      </c>
      <c r="G33" s="126">
        <v>2.3199999999999998</v>
      </c>
      <c r="H33" s="126" t="s">
        <v>1092</v>
      </c>
      <c r="I33" s="126">
        <v>1</v>
      </c>
    </row>
    <row r="34" spans="1:9" x14ac:dyDescent="0.55000000000000004">
      <c r="A34" s="126" t="s">
        <v>1127</v>
      </c>
      <c r="B34" s="126" t="s">
        <v>1088</v>
      </c>
      <c r="C34" s="126" t="s">
        <v>1089</v>
      </c>
      <c r="D34" s="126" t="s">
        <v>1090</v>
      </c>
      <c r="E34" s="126">
        <v>20802080302</v>
      </c>
      <c r="F34" s="126" t="s">
        <v>1115</v>
      </c>
      <c r="G34" s="126">
        <v>1.72</v>
      </c>
      <c r="H34" s="126" t="s">
        <v>1092</v>
      </c>
      <c r="I34" s="126">
        <v>1</v>
      </c>
    </row>
    <row r="35" spans="1:9" x14ac:dyDescent="0.55000000000000004">
      <c r="A35" s="126" t="s">
        <v>1128</v>
      </c>
      <c r="B35" s="126" t="s">
        <v>1088</v>
      </c>
      <c r="C35" s="126" t="s">
        <v>1089</v>
      </c>
      <c r="D35" s="126" t="s">
        <v>1112</v>
      </c>
      <c r="E35" s="126">
        <v>20802080302</v>
      </c>
      <c r="F35" s="126" t="s">
        <v>1094</v>
      </c>
      <c r="G35" s="126">
        <v>0.03</v>
      </c>
      <c r="H35" s="126" t="s">
        <v>1092</v>
      </c>
      <c r="I35" s="126">
        <v>1</v>
      </c>
    </row>
    <row r="36" spans="1:9" x14ac:dyDescent="0.55000000000000004">
      <c r="A36" s="126" t="s">
        <v>1129</v>
      </c>
      <c r="B36" s="126" t="s">
        <v>1088</v>
      </c>
      <c r="C36" s="126" t="s">
        <v>1089</v>
      </c>
      <c r="D36" s="126" t="s">
        <v>1112</v>
      </c>
      <c r="E36" s="126">
        <v>20700110105</v>
      </c>
      <c r="F36" s="126" t="s">
        <v>1094</v>
      </c>
      <c r="G36" s="126">
        <v>3.2</v>
      </c>
      <c r="H36" s="126" t="s">
        <v>1092</v>
      </c>
      <c r="I36" s="126">
        <v>1</v>
      </c>
    </row>
    <row r="37" spans="1:9" x14ac:dyDescent="0.55000000000000004">
      <c r="A37" s="126" t="s">
        <v>1130</v>
      </c>
      <c r="B37" s="126" t="s">
        <v>1088</v>
      </c>
      <c r="C37" s="126" t="s">
        <v>1089</v>
      </c>
      <c r="D37" s="126" t="s">
        <v>1112</v>
      </c>
      <c r="E37" s="126">
        <v>20802080302</v>
      </c>
      <c r="F37" s="126" t="s">
        <v>1094</v>
      </c>
      <c r="G37" s="126">
        <v>0.09</v>
      </c>
      <c r="H37" s="126" t="s">
        <v>1092</v>
      </c>
      <c r="I37" s="126">
        <v>1</v>
      </c>
    </row>
    <row r="38" spans="1:9" x14ac:dyDescent="0.55000000000000004">
      <c r="A38" s="126" t="s">
        <v>1131</v>
      </c>
      <c r="B38" s="126" t="s">
        <v>1088</v>
      </c>
      <c r="C38" s="126" t="s">
        <v>1089</v>
      </c>
      <c r="D38" s="126" t="s">
        <v>1112</v>
      </c>
      <c r="E38" s="126">
        <v>20802080302</v>
      </c>
      <c r="F38" s="126" t="s">
        <v>1094</v>
      </c>
      <c r="G38" s="126">
        <v>0.11</v>
      </c>
      <c r="H38" s="126" t="s">
        <v>1092</v>
      </c>
      <c r="I38" s="126">
        <v>1</v>
      </c>
    </row>
    <row r="39" spans="1:9" x14ac:dyDescent="0.55000000000000004">
      <c r="A39" s="126" t="s">
        <v>1132</v>
      </c>
      <c r="B39" s="126" t="s">
        <v>1088</v>
      </c>
      <c r="C39" s="126" t="s">
        <v>1089</v>
      </c>
      <c r="D39" s="126" t="s">
        <v>1112</v>
      </c>
      <c r="E39" s="126">
        <v>20802080302</v>
      </c>
      <c r="F39" s="126" t="s">
        <v>1094</v>
      </c>
      <c r="G39" s="126">
        <v>0.51</v>
      </c>
      <c r="H39" s="126" t="s">
        <v>1092</v>
      </c>
      <c r="I39" s="126">
        <v>1</v>
      </c>
    </row>
    <row r="40" spans="1:9" x14ac:dyDescent="0.55000000000000004">
      <c r="A40" s="126" t="s">
        <v>1133</v>
      </c>
      <c r="B40" s="126" t="s">
        <v>1088</v>
      </c>
      <c r="C40" s="126" t="s">
        <v>1089</v>
      </c>
      <c r="D40" s="126" t="s">
        <v>1112</v>
      </c>
      <c r="E40" s="126">
        <v>20801080202</v>
      </c>
      <c r="F40" s="126" t="s">
        <v>1094</v>
      </c>
      <c r="G40" s="126">
        <v>0.22</v>
      </c>
      <c r="H40" s="126" t="s">
        <v>1092</v>
      </c>
      <c r="I40" s="126">
        <v>1</v>
      </c>
    </row>
    <row r="41" spans="1:9" x14ac:dyDescent="0.55000000000000004">
      <c r="A41" s="126" t="s">
        <v>1134</v>
      </c>
      <c r="B41" s="126" t="s">
        <v>1088</v>
      </c>
      <c r="C41" s="126" t="s">
        <v>1089</v>
      </c>
      <c r="D41" s="126" t="s">
        <v>1112</v>
      </c>
      <c r="E41" s="126">
        <v>20801080202</v>
      </c>
      <c r="F41" s="126" t="s">
        <v>1094</v>
      </c>
      <c r="G41" s="126">
        <v>0.22</v>
      </c>
      <c r="H41" s="126" t="s">
        <v>1092</v>
      </c>
      <c r="I41" s="126">
        <v>1</v>
      </c>
    </row>
    <row r="42" spans="1:9" x14ac:dyDescent="0.55000000000000004">
      <c r="A42" s="126" t="s">
        <v>1135</v>
      </c>
      <c r="B42" s="126" t="s">
        <v>1088</v>
      </c>
      <c r="C42" s="126" t="s">
        <v>1089</v>
      </c>
      <c r="D42" s="126" t="s">
        <v>1112</v>
      </c>
      <c r="E42" s="126">
        <v>20801080202</v>
      </c>
      <c r="F42" s="126" t="s">
        <v>1094</v>
      </c>
      <c r="G42" s="126">
        <v>0.28000000000000003</v>
      </c>
      <c r="H42" s="126" t="s">
        <v>1092</v>
      </c>
      <c r="I42" s="126">
        <v>1</v>
      </c>
    </row>
    <row r="43" spans="1:9" x14ac:dyDescent="0.55000000000000004">
      <c r="A43" s="126" t="s">
        <v>1136</v>
      </c>
      <c r="B43" s="126" t="s">
        <v>1088</v>
      </c>
      <c r="C43" s="126" t="s">
        <v>1089</v>
      </c>
      <c r="D43" s="126" t="s">
        <v>1112</v>
      </c>
      <c r="E43" s="126">
        <v>20802080206</v>
      </c>
      <c r="F43" s="126" t="s">
        <v>1094</v>
      </c>
      <c r="G43" s="126">
        <v>0.37</v>
      </c>
      <c r="H43" s="126" t="s">
        <v>1092</v>
      </c>
      <c r="I43" s="126">
        <v>1</v>
      </c>
    </row>
    <row r="44" spans="1:9" x14ac:dyDescent="0.55000000000000004">
      <c r="A44" s="126" t="s">
        <v>1137</v>
      </c>
      <c r="B44" s="126" t="s">
        <v>1088</v>
      </c>
      <c r="C44" s="126" t="s">
        <v>1089</v>
      </c>
      <c r="D44" s="126" t="s">
        <v>1112</v>
      </c>
      <c r="E44" s="126">
        <v>20802080302</v>
      </c>
      <c r="F44" s="126" t="s">
        <v>1094</v>
      </c>
      <c r="G44" s="126">
        <v>0.26</v>
      </c>
      <c r="H44" s="126" t="s">
        <v>1092</v>
      </c>
      <c r="I44" s="126">
        <v>1</v>
      </c>
    </row>
    <row r="45" spans="1:9" x14ac:dyDescent="0.55000000000000004">
      <c r="A45" s="126" t="s">
        <v>1138</v>
      </c>
      <c r="B45" s="126" t="s">
        <v>1088</v>
      </c>
      <c r="C45" s="126" t="s">
        <v>1089</v>
      </c>
      <c r="D45" s="126" t="s">
        <v>1112</v>
      </c>
      <c r="E45" s="126">
        <v>20802080302</v>
      </c>
      <c r="F45" s="126" t="s">
        <v>1094</v>
      </c>
      <c r="G45" s="126">
        <v>0.44</v>
      </c>
      <c r="H45" s="126" t="s">
        <v>1092</v>
      </c>
      <c r="I45" s="126">
        <v>1</v>
      </c>
    </row>
    <row r="46" spans="1:9" x14ac:dyDescent="0.55000000000000004">
      <c r="A46" s="126" t="s">
        <v>1139</v>
      </c>
      <c r="B46" s="126" t="s">
        <v>1088</v>
      </c>
      <c r="C46" s="126" t="s">
        <v>1089</v>
      </c>
      <c r="D46" s="126" t="s">
        <v>1112</v>
      </c>
      <c r="E46" s="126">
        <v>20802080302</v>
      </c>
      <c r="F46" s="126" t="s">
        <v>1094</v>
      </c>
      <c r="G46" s="126">
        <v>0.57999999999999996</v>
      </c>
      <c r="H46" s="126" t="s">
        <v>1092</v>
      </c>
      <c r="I46" s="126">
        <v>1</v>
      </c>
    </row>
    <row r="47" spans="1:9" x14ac:dyDescent="0.55000000000000004">
      <c r="A47" s="126" t="s">
        <v>1140</v>
      </c>
      <c r="B47" s="126" t="s">
        <v>1088</v>
      </c>
      <c r="C47" s="126" t="s">
        <v>1089</v>
      </c>
      <c r="D47" s="126" t="s">
        <v>1112</v>
      </c>
      <c r="E47" s="126">
        <v>20801080202</v>
      </c>
      <c r="F47" s="126" t="s">
        <v>1094</v>
      </c>
      <c r="G47" s="126">
        <v>0.24</v>
      </c>
      <c r="H47" s="126" t="s">
        <v>1092</v>
      </c>
      <c r="I47" s="126">
        <v>1</v>
      </c>
    </row>
    <row r="48" spans="1:9" x14ac:dyDescent="0.55000000000000004">
      <c r="A48" s="126" t="s">
        <v>1141</v>
      </c>
      <c r="B48" s="126" t="s">
        <v>1088</v>
      </c>
      <c r="C48" s="126" t="s">
        <v>1089</v>
      </c>
      <c r="D48" s="126" t="s">
        <v>1112</v>
      </c>
      <c r="E48" s="126">
        <v>20802080302</v>
      </c>
      <c r="F48" s="126" t="s">
        <v>1094</v>
      </c>
      <c r="G48" s="126">
        <v>0.3</v>
      </c>
      <c r="H48" s="126" t="s">
        <v>1092</v>
      </c>
      <c r="I48" s="126">
        <v>1</v>
      </c>
    </row>
    <row r="49" spans="1:9" x14ac:dyDescent="0.55000000000000004">
      <c r="A49" s="126" t="s">
        <v>1142</v>
      </c>
      <c r="B49" s="126" t="s">
        <v>1088</v>
      </c>
      <c r="C49" s="126" t="s">
        <v>1089</v>
      </c>
      <c r="D49" s="126" t="s">
        <v>1112</v>
      </c>
      <c r="E49" s="126">
        <v>20802080302</v>
      </c>
      <c r="F49" s="126" t="s">
        <v>1094</v>
      </c>
      <c r="G49" s="126">
        <v>0.3</v>
      </c>
      <c r="H49" s="126" t="s">
        <v>1092</v>
      </c>
      <c r="I49" s="126">
        <v>1</v>
      </c>
    </row>
    <row r="50" spans="1:9" x14ac:dyDescent="0.55000000000000004">
      <c r="A50" s="126" t="s">
        <v>1143</v>
      </c>
      <c r="B50" s="126" t="s">
        <v>1088</v>
      </c>
      <c r="C50" s="126" t="s">
        <v>1089</v>
      </c>
      <c r="D50" s="126" t="s">
        <v>1112</v>
      </c>
      <c r="E50" s="126">
        <v>20802080302</v>
      </c>
      <c r="F50" s="126" t="s">
        <v>1094</v>
      </c>
      <c r="G50" s="126">
        <v>0.3</v>
      </c>
      <c r="H50" s="126" t="s">
        <v>1092</v>
      </c>
      <c r="I50" s="126">
        <v>1</v>
      </c>
    </row>
    <row r="51" spans="1:9" x14ac:dyDescent="0.55000000000000004">
      <c r="A51" s="126" t="s">
        <v>1144</v>
      </c>
      <c r="B51" s="126" t="s">
        <v>1088</v>
      </c>
      <c r="C51" s="126" t="s">
        <v>1089</v>
      </c>
      <c r="D51" s="126" t="s">
        <v>1112</v>
      </c>
      <c r="E51" s="126">
        <v>20802080302</v>
      </c>
      <c r="F51" s="126" t="s">
        <v>1094</v>
      </c>
      <c r="G51" s="126">
        <v>0.31</v>
      </c>
      <c r="H51" s="126" t="s">
        <v>1092</v>
      </c>
      <c r="I51" s="126">
        <v>1</v>
      </c>
    </row>
    <row r="52" spans="1:9" x14ac:dyDescent="0.55000000000000004">
      <c r="A52" s="126" t="s">
        <v>1145</v>
      </c>
      <c r="B52" s="126" t="s">
        <v>1088</v>
      </c>
      <c r="C52" s="126" t="s">
        <v>1089</v>
      </c>
      <c r="D52" s="126" t="s">
        <v>1112</v>
      </c>
      <c r="E52" s="126">
        <v>20802080302</v>
      </c>
      <c r="F52" s="126" t="s">
        <v>1094</v>
      </c>
      <c r="G52" s="126">
        <v>0.74</v>
      </c>
      <c r="H52" s="126" t="s">
        <v>1092</v>
      </c>
      <c r="I52" s="126">
        <v>1</v>
      </c>
    </row>
    <row r="53" spans="1:9" x14ac:dyDescent="0.55000000000000004">
      <c r="A53" s="126" t="s">
        <v>1146</v>
      </c>
      <c r="B53" s="126" t="s">
        <v>1088</v>
      </c>
      <c r="C53" s="126" t="s">
        <v>1089</v>
      </c>
      <c r="D53" s="126" t="s">
        <v>1112</v>
      </c>
      <c r="E53" s="126">
        <v>20802080302</v>
      </c>
      <c r="F53" s="126" t="s">
        <v>1094</v>
      </c>
      <c r="G53" s="126">
        <v>1.58</v>
      </c>
      <c r="H53" s="126" t="s">
        <v>1092</v>
      </c>
      <c r="I53" s="126">
        <v>1</v>
      </c>
    </row>
    <row r="54" spans="1:9" x14ac:dyDescent="0.55000000000000004">
      <c r="A54" s="126" t="s">
        <v>1147</v>
      </c>
      <c r="B54" s="126" t="s">
        <v>1088</v>
      </c>
      <c r="C54" s="126" t="s">
        <v>1089</v>
      </c>
      <c r="D54" s="126" t="s">
        <v>1112</v>
      </c>
      <c r="E54" s="126">
        <v>20802080302</v>
      </c>
      <c r="F54" s="126" t="s">
        <v>1094</v>
      </c>
      <c r="G54" s="126">
        <v>0.51</v>
      </c>
      <c r="H54" s="126" t="s">
        <v>1092</v>
      </c>
      <c r="I54" s="126">
        <v>1</v>
      </c>
    </row>
    <row r="55" spans="1:9" x14ac:dyDescent="0.55000000000000004">
      <c r="A55" s="126" t="s">
        <v>1148</v>
      </c>
      <c r="B55" s="126" t="s">
        <v>1088</v>
      </c>
      <c r="C55" s="126" t="s">
        <v>1089</v>
      </c>
      <c r="D55" s="126" t="s">
        <v>1112</v>
      </c>
      <c r="E55" s="126">
        <v>20801080202</v>
      </c>
      <c r="F55" s="126" t="s">
        <v>1094</v>
      </c>
      <c r="G55" s="126">
        <v>0.11</v>
      </c>
      <c r="H55" s="126" t="s">
        <v>1092</v>
      </c>
      <c r="I55" s="126">
        <v>1</v>
      </c>
    </row>
    <row r="56" spans="1:9" x14ac:dyDescent="0.55000000000000004">
      <c r="A56" s="126" t="s">
        <v>1149</v>
      </c>
      <c r="B56" s="126" t="s">
        <v>1088</v>
      </c>
      <c r="C56" s="126" t="s">
        <v>1089</v>
      </c>
      <c r="D56" s="126" t="s">
        <v>1112</v>
      </c>
      <c r="E56" s="126">
        <v>20801080202</v>
      </c>
      <c r="F56" s="126" t="s">
        <v>1094</v>
      </c>
      <c r="G56" s="126">
        <v>0.92</v>
      </c>
      <c r="H56" s="126" t="s">
        <v>1092</v>
      </c>
      <c r="I56" s="126">
        <v>1</v>
      </c>
    </row>
    <row r="57" spans="1:9" x14ac:dyDescent="0.55000000000000004">
      <c r="A57" s="126" t="s">
        <v>1150</v>
      </c>
      <c r="B57" s="126" t="s">
        <v>1088</v>
      </c>
      <c r="C57" s="126" t="s">
        <v>1089</v>
      </c>
      <c r="D57" s="126" t="s">
        <v>1112</v>
      </c>
      <c r="E57" s="126">
        <v>20801080202</v>
      </c>
      <c r="F57" s="126" t="s">
        <v>1094</v>
      </c>
      <c r="G57" s="126">
        <v>0.92</v>
      </c>
      <c r="H57" s="126" t="s">
        <v>1092</v>
      </c>
      <c r="I57" s="126">
        <v>1</v>
      </c>
    </row>
    <row r="58" spans="1:9" x14ac:dyDescent="0.55000000000000004">
      <c r="A58" s="126" t="s">
        <v>1151</v>
      </c>
      <c r="B58" s="126" t="s">
        <v>1088</v>
      </c>
      <c r="C58" s="126" t="s">
        <v>1089</v>
      </c>
      <c r="D58" s="126" t="s">
        <v>1112</v>
      </c>
      <c r="E58" s="126">
        <v>20802060802</v>
      </c>
      <c r="F58" s="126" t="s">
        <v>1091</v>
      </c>
      <c r="G58" s="126">
        <v>3.6</v>
      </c>
      <c r="H58" s="126" t="s">
        <v>1092</v>
      </c>
      <c r="I58" s="126">
        <v>1</v>
      </c>
    </row>
    <row r="59" spans="1:9" x14ac:dyDescent="0.55000000000000004">
      <c r="A59" s="126" t="s">
        <v>1152</v>
      </c>
      <c r="B59" s="126" t="s">
        <v>1088</v>
      </c>
      <c r="C59" s="126" t="s">
        <v>1089</v>
      </c>
      <c r="D59" s="126" t="s">
        <v>1112</v>
      </c>
      <c r="E59" s="126">
        <v>20700110105</v>
      </c>
      <c r="F59" s="126" t="s">
        <v>1094</v>
      </c>
      <c r="G59" s="126">
        <v>0.3</v>
      </c>
      <c r="H59" s="126" t="s">
        <v>1092</v>
      </c>
      <c r="I59" s="126">
        <v>1</v>
      </c>
    </row>
    <row r="60" spans="1:9" x14ac:dyDescent="0.55000000000000004">
      <c r="A60" s="126" t="s">
        <v>1153</v>
      </c>
      <c r="B60" s="126" t="s">
        <v>1088</v>
      </c>
      <c r="C60" s="126" t="s">
        <v>1089</v>
      </c>
      <c r="D60" s="126" t="s">
        <v>1112</v>
      </c>
      <c r="E60" s="126">
        <v>20700110105</v>
      </c>
      <c r="F60" s="126" t="s">
        <v>1094</v>
      </c>
      <c r="G60" s="126">
        <v>0.3</v>
      </c>
      <c r="H60" s="126" t="s">
        <v>1092</v>
      </c>
      <c r="I60" s="126">
        <v>1</v>
      </c>
    </row>
    <row r="61" spans="1:9" x14ac:dyDescent="0.55000000000000004">
      <c r="A61" s="126" t="s">
        <v>1154</v>
      </c>
      <c r="B61" s="126" t="s">
        <v>1088</v>
      </c>
      <c r="C61" s="126" t="s">
        <v>1089</v>
      </c>
      <c r="D61" s="126" t="s">
        <v>1112</v>
      </c>
      <c r="E61" s="126">
        <v>20700110105</v>
      </c>
      <c r="F61" s="126" t="s">
        <v>1094</v>
      </c>
      <c r="G61" s="126">
        <v>0.5</v>
      </c>
      <c r="H61" s="126" t="s">
        <v>1092</v>
      </c>
      <c r="I61" s="126">
        <v>1</v>
      </c>
    </row>
    <row r="62" spans="1:9" x14ac:dyDescent="0.55000000000000004">
      <c r="A62" s="126" t="s">
        <v>1155</v>
      </c>
      <c r="B62" s="126" t="s">
        <v>1088</v>
      </c>
      <c r="C62" s="126" t="s">
        <v>1089</v>
      </c>
      <c r="D62" s="126" t="s">
        <v>1112</v>
      </c>
      <c r="E62" s="126">
        <v>20700110105</v>
      </c>
      <c r="F62" s="126" t="s">
        <v>1094</v>
      </c>
      <c r="G62" s="126">
        <v>0.6</v>
      </c>
      <c r="H62" s="126" t="s">
        <v>1092</v>
      </c>
      <c r="I62" s="126">
        <v>1</v>
      </c>
    </row>
    <row r="63" spans="1:9" x14ac:dyDescent="0.55000000000000004">
      <c r="A63" s="126" t="s">
        <v>1156</v>
      </c>
      <c r="B63" s="126" t="s">
        <v>1088</v>
      </c>
      <c r="C63" s="126" t="s">
        <v>1089</v>
      </c>
      <c r="D63" s="126" t="s">
        <v>1112</v>
      </c>
      <c r="E63" s="126">
        <v>20801080202</v>
      </c>
      <c r="F63" s="126" t="s">
        <v>1094</v>
      </c>
      <c r="G63" s="126">
        <v>0.5</v>
      </c>
      <c r="H63" s="126" t="s">
        <v>1092</v>
      </c>
      <c r="I63" s="126">
        <v>1</v>
      </c>
    </row>
    <row r="64" spans="1:9" x14ac:dyDescent="0.55000000000000004">
      <c r="A64" s="126" t="s">
        <v>1157</v>
      </c>
      <c r="B64" s="126" t="s">
        <v>1088</v>
      </c>
      <c r="C64" s="126" t="s">
        <v>1089</v>
      </c>
      <c r="D64" s="126" t="s">
        <v>1112</v>
      </c>
      <c r="E64" s="126">
        <v>20801080202</v>
      </c>
      <c r="F64" s="126" t="s">
        <v>1094</v>
      </c>
      <c r="G64" s="126">
        <v>0.5</v>
      </c>
      <c r="H64" s="126" t="s">
        <v>1092</v>
      </c>
      <c r="I64" s="126">
        <v>1</v>
      </c>
    </row>
    <row r="65" spans="1:9" x14ac:dyDescent="0.55000000000000004">
      <c r="A65" s="126" t="s">
        <v>1158</v>
      </c>
      <c r="B65" s="126" t="s">
        <v>1088</v>
      </c>
      <c r="C65" s="126" t="s">
        <v>1089</v>
      </c>
      <c r="D65" s="126" t="s">
        <v>1112</v>
      </c>
      <c r="E65" s="126">
        <v>20801080202</v>
      </c>
      <c r="F65" s="126" t="s">
        <v>1094</v>
      </c>
      <c r="G65" s="126">
        <v>0.5</v>
      </c>
      <c r="H65" s="126" t="s">
        <v>1092</v>
      </c>
      <c r="I65" s="126">
        <v>1</v>
      </c>
    </row>
    <row r="66" spans="1:9" x14ac:dyDescent="0.55000000000000004">
      <c r="A66" s="126" t="s">
        <v>1159</v>
      </c>
      <c r="B66" s="126" t="s">
        <v>1088</v>
      </c>
      <c r="C66" s="126" t="s">
        <v>1089</v>
      </c>
      <c r="D66" s="126" t="s">
        <v>1112</v>
      </c>
      <c r="E66" s="126">
        <v>20801080202</v>
      </c>
      <c r="F66" s="126" t="s">
        <v>1094</v>
      </c>
      <c r="G66" s="126">
        <v>0.5</v>
      </c>
      <c r="H66" s="126" t="s">
        <v>1092</v>
      </c>
      <c r="I66" s="126">
        <v>1</v>
      </c>
    </row>
    <row r="67" spans="1:9" x14ac:dyDescent="0.55000000000000004">
      <c r="A67" s="126" t="s">
        <v>1160</v>
      </c>
      <c r="B67" s="126" t="s">
        <v>1088</v>
      </c>
      <c r="C67" s="126" t="s">
        <v>1089</v>
      </c>
      <c r="D67" s="126" t="s">
        <v>1112</v>
      </c>
      <c r="E67" s="126">
        <v>20700110305</v>
      </c>
      <c r="F67" s="126" t="s">
        <v>1091</v>
      </c>
      <c r="G67" s="126">
        <v>0.7</v>
      </c>
      <c r="H67" s="126" t="s">
        <v>1092</v>
      </c>
      <c r="I67" s="126">
        <v>1</v>
      </c>
    </row>
    <row r="68" spans="1:9" x14ac:dyDescent="0.55000000000000004">
      <c r="A68" s="126" t="s">
        <v>1161</v>
      </c>
      <c r="B68" s="126" t="s">
        <v>1088</v>
      </c>
      <c r="C68" s="126" t="s">
        <v>1089</v>
      </c>
      <c r="D68" s="126" t="s">
        <v>1112</v>
      </c>
      <c r="E68" s="126">
        <v>20700100306</v>
      </c>
      <c r="F68" s="126" t="s">
        <v>1091</v>
      </c>
      <c r="G68" s="126">
        <v>0.11</v>
      </c>
      <c r="H68" s="126" t="s">
        <v>1092</v>
      </c>
      <c r="I68" s="126">
        <v>1</v>
      </c>
    </row>
    <row r="69" spans="1:9" x14ac:dyDescent="0.55000000000000004">
      <c r="A69" s="126" t="s">
        <v>1162</v>
      </c>
      <c r="B69" s="126" t="s">
        <v>1088</v>
      </c>
      <c r="C69" s="126" t="s">
        <v>1089</v>
      </c>
      <c r="D69" s="126" t="s">
        <v>1112</v>
      </c>
      <c r="E69" s="126">
        <v>20700100306</v>
      </c>
      <c r="F69" s="126" t="s">
        <v>1091</v>
      </c>
      <c r="G69" s="126">
        <v>0.11</v>
      </c>
      <c r="H69" s="126" t="s">
        <v>1092</v>
      </c>
      <c r="I69" s="126">
        <v>1</v>
      </c>
    </row>
    <row r="70" spans="1:9" x14ac:dyDescent="0.55000000000000004">
      <c r="A70" s="126" t="s">
        <v>1163</v>
      </c>
      <c r="B70" s="126" t="s">
        <v>1088</v>
      </c>
      <c r="C70" s="126" t="s">
        <v>1089</v>
      </c>
      <c r="D70" s="126" t="s">
        <v>1112</v>
      </c>
      <c r="E70" s="126">
        <v>20700100306</v>
      </c>
      <c r="F70" s="126" t="s">
        <v>1091</v>
      </c>
      <c r="G70" s="126">
        <v>0.13</v>
      </c>
      <c r="H70" s="126" t="s">
        <v>1092</v>
      </c>
      <c r="I70" s="126">
        <v>1</v>
      </c>
    </row>
    <row r="71" spans="1:9" x14ac:dyDescent="0.55000000000000004">
      <c r="A71" s="126" t="s">
        <v>1164</v>
      </c>
      <c r="B71" s="126" t="s">
        <v>1088</v>
      </c>
      <c r="C71" s="126" t="s">
        <v>1089</v>
      </c>
      <c r="D71" s="126" t="s">
        <v>1112</v>
      </c>
      <c r="E71" s="126">
        <v>20700100306</v>
      </c>
      <c r="F71" s="126" t="s">
        <v>1091</v>
      </c>
      <c r="G71" s="126">
        <v>0.65</v>
      </c>
      <c r="H71" s="126" t="s">
        <v>1092</v>
      </c>
      <c r="I71" s="126">
        <v>1</v>
      </c>
    </row>
    <row r="72" spans="1:9" x14ac:dyDescent="0.55000000000000004">
      <c r="A72" s="126" t="s">
        <v>1165</v>
      </c>
      <c r="B72" s="126" t="s">
        <v>1088</v>
      </c>
      <c r="C72" s="126" t="s">
        <v>1089</v>
      </c>
      <c r="D72" s="126" t="s">
        <v>1112</v>
      </c>
      <c r="E72" s="126">
        <v>20700100306</v>
      </c>
      <c r="F72" s="126" t="s">
        <v>1091</v>
      </c>
      <c r="G72" s="126">
        <v>10.119999999999999</v>
      </c>
      <c r="H72" s="126" t="s">
        <v>1092</v>
      </c>
      <c r="I72" s="126">
        <v>1</v>
      </c>
    </row>
    <row r="73" spans="1:9" x14ac:dyDescent="0.55000000000000004">
      <c r="A73" s="126" t="s">
        <v>1166</v>
      </c>
      <c r="B73" s="126" t="s">
        <v>1088</v>
      </c>
      <c r="C73" s="126" t="s">
        <v>1089</v>
      </c>
      <c r="D73" s="126" t="s">
        <v>1112</v>
      </c>
      <c r="E73" s="126">
        <v>20700100306</v>
      </c>
      <c r="F73" s="126" t="s">
        <v>1091</v>
      </c>
      <c r="G73" s="126">
        <v>0.36</v>
      </c>
      <c r="H73" s="126" t="s">
        <v>1092</v>
      </c>
      <c r="I73" s="126">
        <v>1</v>
      </c>
    </row>
    <row r="74" spans="1:9" x14ac:dyDescent="0.55000000000000004">
      <c r="A74" s="126" t="s">
        <v>1167</v>
      </c>
      <c r="B74" s="126" t="s">
        <v>1088</v>
      </c>
      <c r="C74" s="126" t="s">
        <v>1089</v>
      </c>
      <c r="D74" s="126" t="s">
        <v>1112</v>
      </c>
      <c r="E74" s="126">
        <v>20700100306</v>
      </c>
      <c r="F74" s="126" t="s">
        <v>1091</v>
      </c>
      <c r="G74" s="126">
        <v>1.39</v>
      </c>
      <c r="H74" s="126" t="s">
        <v>1092</v>
      </c>
      <c r="I74" s="126">
        <v>1</v>
      </c>
    </row>
    <row r="75" spans="1:9" x14ac:dyDescent="0.55000000000000004">
      <c r="A75" s="126" t="s">
        <v>1168</v>
      </c>
      <c r="B75" s="126" t="s">
        <v>1088</v>
      </c>
      <c r="C75" s="126" t="s">
        <v>1089</v>
      </c>
      <c r="D75" s="126" t="s">
        <v>1112</v>
      </c>
      <c r="E75" s="126">
        <v>20700100306</v>
      </c>
      <c r="F75" s="126" t="s">
        <v>1091</v>
      </c>
      <c r="G75" s="126">
        <v>0.26</v>
      </c>
      <c r="H75" s="126" t="s">
        <v>1092</v>
      </c>
      <c r="I75" s="126">
        <v>1</v>
      </c>
    </row>
    <row r="76" spans="1:9" x14ac:dyDescent="0.55000000000000004">
      <c r="A76" s="126" t="s">
        <v>1169</v>
      </c>
      <c r="B76" s="126" t="s">
        <v>1088</v>
      </c>
      <c r="C76" s="126" t="s">
        <v>1089</v>
      </c>
      <c r="D76" s="126" t="s">
        <v>1112</v>
      </c>
      <c r="E76" s="126">
        <v>20700100306</v>
      </c>
      <c r="F76" s="126" t="s">
        <v>1091</v>
      </c>
      <c r="G76" s="126">
        <v>0.59</v>
      </c>
      <c r="H76" s="126" t="s">
        <v>1092</v>
      </c>
      <c r="I76" s="126">
        <v>1</v>
      </c>
    </row>
    <row r="77" spans="1:9" x14ac:dyDescent="0.55000000000000004">
      <c r="A77" s="126" t="s">
        <v>1170</v>
      </c>
      <c r="B77" s="126" t="s">
        <v>1088</v>
      </c>
      <c r="C77" s="126" t="s">
        <v>1089</v>
      </c>
      <c r="D77" s="126" t="s">
        <v>1112</v>
      </c>
      <c r="E77" s="126">
        <v>20700100306</v>
      </c>
      <c r="F77" s="126" t="s">
        <v>1091</v>
      </c>
      <c r="G77" s="126">
        <v>1.54</v>
      </c>
      <c r="H77" s="126" t="s">
        <v>1092</v>
      </c>
      <c r="I77" s="126">
        <v>1</v>
      </c>
    </row>
    <row r="78" spans="1:9" x14ac:dyDescent="0.55000000000000004">
      <c r="A78" s="126" t="s">
        <v>1171</v>
      </c>
      <c r="B78" s="126" t="s">
        <v>1088</v>
      </c>
      <c r="C78" s="126" t="s">
        <v>1089</v>
      </c>
      <c r="D78" s="126" t="s">
        <v>1112</v>
      </c>
      <c r="E78" s="126">
        <v>20700100306</v>
      </c>
      <c r="F78" s="126" t="s">
        <v>1091</v>
      </c>
      <c r="G78" s="126">
        <v>3.29</v>
      </c>
      <c r="H78" s="126" t="s">
        <v>1092</v>
      </c>
      <c r="I78" s="126">
        <v>1</v>
      </c>
    </row>
    <row r="79" spans="1:9" x14ac:dyDescent="0.55000000000000004">
      <c r="A79" s="126" t="s">
        <v>1172</v>
      </c>
      <c r="B79" s="126" t="s">
        <v>1088</v>
      </c>
      <c r="C79" s="126" t="s">
        <v>1089</v>
      </c>
      <c r="D79" s="126" t="s">
        <v>1112</v>
      </c>
      <c r="E79" s="126">
        <v>20700100306</v>
      </c>
      <c r="F79" s="126" t="s">
        <v>1091</v>
      </c>
      <c r="G79" s="126">
        <v>0.56999999999999995</v>
      </c>
      <c r="H79" s="126" t="s">
        <v>1092</v>
      </c>
      <c r="I79" s="126">
        <v>1</v>
      </c>
    </row>
    <row r="80" spans="1:9" x14ac:dyDescent="0.55000000000000004">
      <c r="A80" s="126" t="s">
        <v>1173</v>
      </c>
      <c r="B80" s="126" t="s">
        <v>1088</v>
      </c>
      <c r="C80" s="126" t="s">
        <v>1089</v>
      </c>
      <c r="D80" s="126" t="s">
        <v>1112</v>
      </c>
      <c r="E80" s="126">
        <v>20700100306</v>
      </c>
      <c r="F80" s="126" t="s">
        <v>1091</v>
      </c>
      <c r="G80" s="126">
        <v>2.69</v>
      </c>
      <c r="H80" s="126" t="s">
        <v>1092</v>
      </c>
      <c r="I80" s="126">
        <v>1</v>
      </c>
    </row>
    <row r="81" spans="1:9" x14ac:dyDescent="0.55000000000000004">
      <c r="A81" s="126" t="s">
        <v>1174</v>
      </c>
      <c r="B81" s="126" t="s">
        <v>1088</v>
      </c>
      <c r="C81" s="126" t="s">
        <v>1089</v>
      </c>
      <c r="D81" s="126" t="s">
        <v>1112</v>
      </c>
      <c r="E81" s="126">
        <v>20700100306</v>
      </c>
      <c r="F81" s="126" t="s">
        <v>1091</v>
      </c>
      <c r="G81" s="126">
        <v>2.1800000000000002</v>
      </c>
      <c r="H81" s="126" t="s">
        <v>1092</v>
      </c>
      <c r="I81" s="126">
        <v>1</v>
      </c>
    </row>
    <row r="82" spans="1:9" x14ac:dyDescent="0.55000000000000004">
      <c r="A82" s="126" t="s">
        <v>1175</v>
      </c>
      <c r="B82" s="126" t="s">
        <v>1088</v>
      </c>
      <c r="C82" s="126" t="s">
        <v>1089</v>
      </c>
      <c r="D82" s="126" t="s">
        <v>1112</v>
      </c>
      <c r="E82" s="126">
        <v>20700100306</v>
      </c>
      <c r="F82" s="126" t="s">
        <v>1091</v>
      </c>
      <c r="G82" s="126">
        <v>0.18</v>
      </c>
      <c r="H82" s="126" t="s">
        <v>1092</v>
      </c>
      <c r="I82" s="126">
        <v>1</v>
      </c>
    </row>
    <row r="83" spans="1:9" x14ac:dyDescent="0.55000000000000004">
      <c r="A83" s="126" t="s">
        <v>1176</v>
      </c>
      <c r="B83" s="126" t="s">
        <v>1088</v>
      </c>
      <c r="C83" s="126" t="s">
        <v>1089</v>
      </c>
      <c r="D83" s="126" t="s">
        <v>1112</v>
      </c>
      <c r="E83" s="126">
        <v>20700100306</v>
      </c>
      <c r="F83" s="126" t="s">
        <v>1091</v>
      </c>
      <c r="G83" s="126">
        <v>0.24</v>
      </c>
      <c r="H83" s="126" t="s">
        <v>1092</v>
      </c>
      <c r="I83" s="126">
        <v>1</v>
      </c>
    </row>
    <row r="84" spans="1:9" x14ac:dyDescent="0.55000000000000004">
      <c r="A84" s="126" t="s">
        <v>1177</v>
      </c>
      <c r="B84" s="126" t="s">
        <v>1088</v>
      </c>
      <c r="C84" s="126" t="s">
        <v>1089</v>
      </c>
      <c r="D84" s="126" t="s">
        <v>1112</v>
      </c>
      <c r="E84" s="126">
        <v>20700100306</v>
      </c>
      <c r="F84" s="126" t="s">
        <v>1091</v>
      </c>
      <c r="G84" s="126">
        <v>0.48</v>
      </c>
      <c r="H84" s="126" t="s">
        <v>1092</v>
      </c>
      <c r="I84" s="126">
        <v>1</v>
      </c>
    </row>
    <row r="85" spans="1:9" x14ac:dyDescent="0.55000000000000004">
      <c r="A85" s="126" t="s">
        <v>1178</v>
      </c>
      <c r="B85" s="126" t="s">
        <v>1088</v>
      </c>
      <c r="C85" s="126" t="s">
        <v>1089</v>
      </c>
      <c r="D85" s="126" t="s">
        <v>1112</v>
      </c>
      <c r="E85" s="126">
        <v>20700100402</v>
      </c>
      <c r="F85" s="126" t="s">
        <v>1091</v>
      </c>
      <c r="G85" s="126">
        <v>3.94</v>
      </c>
      <c r="H85" s="126" t="s">
        <v>1092</v>
      </c>
      <c r="I85" s="126">
        <v>1</v>
      </c>
    </row>
    <row r="86" spans="1:9" x14ac:dyDescent="0.55000000000000004">
      <c r="A86" s="126" t="s">
        <v>1179</v>
      </c>
      <c r="B86" s="126" t="s">
        <v>1088</v>
      </c>
      <c r="C86" s="126" t="s">
        <v>1089</v>
      </c>
      <c r="D86" s="126" t="s">
        <v>1112</v>
      </c>
      <c r="E86" s="126">
        <v>20700100306</v>
      </c>
      <c r="F86" s="126" t="s">
        <v>1091</v>
      </c>
      <c r="G86" s="126">
        <v>0.1</v>
      </c>
      <c r="H86" s="126" t="s">
        <v>1092</v>
      </c>
      <c r="I86" s="126">
        <v>1</v>
      </c>
    </row>
    <row r="87" spans="1:9" x14ac:dyDescent="0.55000000000000004">
      <c r="A87" s="126" t="s">
        <v>1180</v>
      </c>
      <c r="B87" s="126" t="s">
        <v>1088</v>
      </c>
      <c r="C87" s="126" t="s">
        <v>1089</v>
      </c>
      <c r="D87" s="126" t="s">
        <v>1112</v>
      </c>
      <c r="E87" s="126">
        <v>20700100306</v>
      </c>
      <c r="F87" s="126" t="s">
        <v>1091</v>
      </c>
      <c r="G87" s="126">
        <v>0.1</v>
      </c>
      <c r="H87" s="126" t="s">
        <v>1092</v>
      </c>
      <c r="I87" s="126">
        <v>1</v>
      </c>
    </row>
    <row r="88" spans="1:9" x14ac:dyDescent="0.55000000000000004">
      <c r="A88" s="126" t="s">
        <v>1181</v>
      </c>
      <c r="B88" s="126" t="s">
        <v>1088</v>
      </c>
      <c r="C88" s="126" t="s">
        <v>1089</v>
      </c>
      <c r="D88" s="126" t="s">
        <v>1112</v>
      </c>
      <c r="E88" s="126">
        <v>20700100306</v>
      </c>
      <c r="F88" s="126" t="s">
        <v>1091</v>
      </c>
      <c r="G88" s="126">
        <v>7.02</v>
      </c>
      <c r="H88" s="126" t="s">
        <v>1092</v>
      </c>
      <c r="I88" s="126">
        <v>1</v>
      </c>
    </row>
    <row r="89" spans="1:9" x14ac:dyDescent="0.55000000000000004">
      <c r="A89" s="126" t="s">
        <v>1182</v>
      </c>
      <c r="B89" s="126" t="s">
        <v>1088</v>
      </c>
      <c r="C89" s="126" t="s">
        <v>1089</v>
      </c>
      <c r="D89" s="126" t="s">
        <v>1112</v>
      </c>
      <c r="E89" s="126">
        <v>20700100306</v>
      </c>
      <c r="F89" s="126" t="s">
        <v>1091</v>
      </c>
      <c r="G89" s="126">
        <v>2.94</v>
      </c>
      <c r="H89" s="126" t="s">
        <v>1092</v>
      </c>
      <c r="I89" s="126">
        <v>1</v>
      </c>
    </row>
    <row r="90" spans="1:9" x14ac:dyDescent="0.55000000000000004">
      <c r="A90" s="126" t="s">
        <v>1183</v>
      </c>
      <c r="B90" s="126" t="s">
        <v>1088</v>
      </c>
      <c r="C90" s="126" t="s">
        <v>1089</v>
      </c>
      <c r="D90" s="126" t="s">
        <v>1112</v>
      </c>
      <c r="E90" s="126">
        <v>20700100306</v>
      </c>
      <c r="F90" s="126" t="s">
        <v>1091</v>
      </c>
      <c r="G90" s="126">
        <v>3.32</v>
      </c>
      <c r="H90" s="126" t="s">
        <v>1092</v>
      </c>
      <c r="I90" s="126">
        <v>1</v>
      </c>
    </row>
    <row r="91" spans="1:9" x14ac:dyDescent="0.55000000000000004">
      <c r="A91" s="126" t="s">
        <v>1184</v>
      </c>
      <c r="B91" s="126" t="s">
        <v>1088</v>
      </c>
      <c r="C91" s="126" t="s">
        <v>1089</v>
      </c>
      <c r="D91" s="126" t="s">
        <v>1112</v>
      </c>
      <c r="E91" s="126">
        <v>20700100306</v>
      </c>
      <c r="F91" s="126" t="s">
        <v>1091</v>
      </c>
      <c r="G91" s="126">
        <v>3.37</v>
      </c>
      <c r="H91" s="126" t="s">
        <v>1092</v>
      </c>
      <c r="I91" s="126">
        <v>1</v>
      </c>
    </row>
    <row r="92" spans="1:9" x14ac:dyDescent="0.55000000000000004">
      <c r="A92" s="126" t="s">
        <v>1185</v>
      </c>
      <c r="B92" s="126" t="s">
        <v>1088</v>
      </c>
      <c r="C92" s="126" t="s">
        <v>1089</v>
      </c>
      <c r="D92" s="126" t="s">
        <v>1112</v>
      </c>
      <c r="E92" s="126">
        <v>20700100306</v>
      </c>
      <c r="F92" s="126" t="s">
        <v>1091</v>
      </c>
      <c r="G92" s="126">
        <v>7.89</v>
      </c>
      <c r="H92" s="126" t="s">
        <v>1092</v>
      </c>
      <c r="I92" s="126">
        <v>1</v>
      </c>
    </row>
    <row r="93" spans="1:9" x14ac:dyDescent="0.55000000000000004">
      <c r="A93" s="126" t="s">
        <v>1186</v>
      </c>
      <c r="B93" s="126" t="s">
        <v>1088</v>
      </c>
      <c r="C93" s="126" t="s">
        <v>1089</v>
      </c>
      <c r="D93" s="126" t="s">
        <v>1112</v>
      </c>
      <c r="E93" s="126">
        <v>20700100306</v>
      </c>
      <c r="F93" s="126" t="s">
        <v>1091</v>
      </c>
      <c r="G93" s="126">
        <v>1.72</v>
      </c>
      <c r="H93" s="126" t="s">
        <v>1092</v>
      </c>
      <c r="I93" s="126">
        <v>1</v>
      </c>
    </row>
    <row r="94" spans="1:9" x14ac:dyDescent="0.55000000000000004">
      <c r="A94" s="126" t="s">
        <v>1187</v>
      </c>
      <c r="B94" s="126" t="s">
        <v>1088</v>
      </c>
      <c r="C94" s="126" t="s">
        <v>1089</v>
      </c>
      <c r="D94" s="126" t="s">
        <v>1112</v>
      </c>
      <c r="E94" s="126">
        <v>20700100306</v>
      </c>
      <c r="F94" s="126" t="s">
        <v>1091</v>
      </c>
      <c r="G94" s="126">
        <v>0.46</v>
      </c>
      <c r="H94" s="126" t="s">
        <v>1092</v>
      </c>
      <c r="I94" s="126">
        <v>1</v>
      </c>
    </row>
    <row r="95" spans="1:9" x14ac:dyDescent="0.55000000000000004">
      <c r="A95" s="126" t="s">
        <v>1188</v>
      </c>
      <c r="B95" s="126" t="s">
        <v>1088</v>
      </c>
      <c r="C95" s="126" t="s">
        <v>1089</v>
      </c>
      <c r="D95" s="126" t="s">
        <v>1112</v>
      </c>
      <c r="E95" s="126">
        <v>20700100805</v>
      </c>
      <c r="F95" s="126" t="s">
        <v>1091</v>
      </c>
      <c r="G95" s="126">
        <v>3.28</v>
      </c>
      <c r="H95" s="126" t="s">
        <v>1092</v>
      </c>
      <c r="I95" s="126">
        <v>1</v>
      </c>
    </row>
    <row r="96" spans="1:9" x14ac:dyDescent="0.55000000000000004">
      <c r="A96" s="126" t="s">
        <v>1189</v>
      </c>
      <c r="B96" s="126" t="s">
        <v>1088</v>
      </c>
      <c r="C96" s="126" t="s">
        <v>1089</v>
      </c>
      <c r="D96" s="126" t="s">
        <v>1112</v>
      </c>
      <c r="E96" s="126">
        <v>20700100805</v>
      </c>
      <c r="F96" s="126" t="s">
        <v>1091</v>
      </c>
      <c r="G96" s="126">
        <v>4.18</v>
      </c>
      <c r="H96" s="126" t="s">
        <v>1092</v>
      </c>
      <c r="I96" s="126">
        <v>1</v>
      </c>
    </row>
    <row r="97" spans="1:9" x14ac:dyDescent="0.55000000000000004">
      <c r="A97" s="126" t="s">
        <v>1190</v>
      </c>
      <c r="B97" s="126" t="s">
        <v>1088</v>
      </c>
      <c r="C97" s="126" t="s">
        <v>1089</v>
      </c>
      <c r="D97" s="126" t="s">
        <v>1112</v>
      </c>
      <c r="E97" s="126">
        <v>20700100805</v>
      </c>
      <c r="F97" s="126" t="s">
        <v>1091</v>
      </c>
      <c r="G97" s="126">
        <v>4.7300000000000004</v>
      </c>
      <c r="H97" s="126" t="s">
        <v>1092</v>
      </c>
      <c r="I97" s="126">
        <v>1</v>
      </c>
    </row>
    <row r="98" spans="1:9" x14ac:dyDescent="0.55000000000000004">
      <c r="A98" s="126" t="s">
        <v>1191</v>
      </c>
      <c r="B98" s="126" t="s">
        <v>1088</v>
      </c>
      <c r="C98" s="126" t="s">
        <v>1089</v>
      </c>
      <c r="D98" s="126" t="s">
        <v>1112</v>
      </c>
      <c r="E98" s="126">
        <v>20802080302</v>
      </c>
      <c r="F98" s="126" t="s">
        <v>1094</v>
      </c>
      <c r="G98" s="126">
        <v>1.67</v>
      </c>
      <c r="H98" s="126" t="s">
        <v>1092</v>
      </c>
      <c r="I98" s="126">
        <v>1</v>
      </c>
    </row>
    <row r="99" spans="1:9" x14ac:dyDescent="0.55000000000000004">
      <c r="A99" s="126" t="s">
        <v>1192</v>
      </c>
      <c r="B99" s="126" t="s">
        <v>1088</v>
      </c>
      <c r="C99" s="126" t="s">
        <v>1089</v>
      </c>
      <c r="D99" s="126" t="s">
        <v>1112</v>
      </c>
      <c r="E99" s="126">
        <v>20802080302</v>
      </c>
      <c r="F99" s="126" t="s">
        <v>1094</v>
      </c>
      <c r="G99" s="126">
        <v>0.18</v>
      </c>
      <c r="H99" s="126" t="s">
        <v>1092</v>
      </c>
      <c r="I99" s="126">
        <v>1</v>
      </c>
    </row>
    <row r="100" spans="1:9" x14ac:dyDescent="0.55000000000000004">
      <c r="A100" s="126" t="s">
        <v>1193</v>
      </c>
      <c r="B100" s="126" t="s">
        <v>1088</v>
      </c>
      <c r="C100" s="126" t="s">
        <v>1089</v>
      </c>
      <c r="D100" s="126" t="s">
        <v>1112</v>
      </c>
      <c r="E100" s="126">
        <v>20801080202</v>
      </c>
      <c r="F100" s="126" t="s">
        <v>1094</v>
      </c>
      <c r="G100" s="126">
        <v>0.3</v>
      </c>
      <c r="H100" s="126" t="s">
        <v>1092</v>
      </c>
      <c r="I100" s="126">
        <v>1</v>
      </c>
    </row>
    <row r="101" spans="1:9" x14ac:dyDescent="0.55000000000000004">
      <c r="A101" s="126" t="s">
        <v>1194</v>
      </c>
      <c r="B101" s="126" t="s">
        <v>1088</v>
      </c>
      <c r="C101" s="126" t="s">
        <v>1089</v>
      </c>
      <c r="D101" s="126" t="s">
        <v>1112</v>
      </c>
      <c r="E101" s="126">
        <v>20801080202</v>
      </c>
      <c r="F101" s="126" t="s">
        <v>1094</v>
      </c>
      <c r="G101" s="126">
        <v>0.3</v>
      </c>
      <c r="H101" s="126" t="s">
        <v>1092</v>
      </c>
      <c r="I101" s="126">
        <v>1</v>
      </c>
    </row>
    <row r="102" spans="1:9" x14ac:dyDescent="0.55000000000000004">
      <c r="A102" s="126" t="s">
        <v>1195</v>
      </c>
      <c r="B102" s="126" t="s">
        <v>1088</v>
      </c>
      <c r="C102" s="126" t="s">
        <v>1089</v>
      </c>
      <c r="D102" s="126" t="s">
        <v>1112</v>
      </c>
      <c r="E102" s="126">
        <v>20801080202</v>
      </c>
      <c r="F102" s="126" t="s">
        <v>1094</v>
      </c>
      <c r="G102" s="126">
        <v>0.3</v>
      </c>
      <c r="H102" s="126" t="s">
        <v>1092</v>
      </c>
      <c r="I102" s="126">
        <v>1</v>
      </c>
    </row>
    <row r="103" spans="1:9" x14ac:dyDescent="0.55000000000000004">
      <c r="A103" s="126" t="s">
        <v>1196</v>
      </c>
      <c r="B103" s="126" t="s">
        <v>1088</v>
      </c>
      <c r="C103" s="126" t="s">
        <v>1089</v>
      </c>
      <c r="D103" s="126" t="s">
        <v>1112</v>
      </c>
      <c r="E103" s="126">
        <v>20801080202</v>
      </c>
      <c r="F103" s="126" t="s">
        <v>1094</v>
      </c>
      <c r="G103" s="126">
        <v>0.3</v>
      </c>
      <c r="H103" s="126" t="s">
        <v>1092</v>
      </c>
      <c r="I103" s="126">
        <v>1</v>
      </c>
    </row>
    <row r="104" spans="1:9" x14ac:dyDescent="0.55000000000000004">
      <c r="A104" s="126" t="s">
        <v>1197</v>
      </c>
      <c r="B104" s="126" t="s">
        <v>1088</v>
      </c>
      <c r="C104" s="126" t="s">
        <v>1089</v>
      </c>
      <c r="D104" s="126" t="s">
        <v>1112</v>
      </c>
      <c r="E104" s="126">
        <v>20801080202</v>
      </c>
      <c r="F104" s="126" t="s">
        <v>1094</v>
      </c>
      <c r="G104" s="126">
        <v>0.3</v>
      </c>
      <c r="H104" s="126" t="s">
        <v>1092</v>
      </c>
      <c r="I104" s="126">
        <v>1</v>
      </c>
    </row>
    <row r="105" spans="1:9" x14ac:dyDescent="0.55000000000000004">
      <c r="A105" s="126" t="s">
        <v>1198</v>
      </c>
      <c r="B105" s="126" t="s">
        <v>1088</v>
      </c>
      <c r="C105" s="126" t="s">
        <v>1089</v>
      </c>
      <c r="D105" s="126" t="s">
        <v>1112</v>
      </c>
      <c r="E105" s="126">
        <v>20700100103</v>
      </c>
      <c r="F105" s="126" t="s">
        <v>1091</v>
      </c>
      <c r="G105" s="126">
        <v>3.03</v>
      </c>
      <c r="H105" s="126" t="s">
        <v>1092</v>
      </c>
      <c r="I105" s="126">
        <v>1</v>
      </c>
    </row>
    <row r="106" spans="1:9" x14ac:dyDescent="0.55000000000000004">
      <c r="A106" s="126" t="s">
        <v>1199</v>
      </c>
      <c r="B106" s="126" t="s">
        <v>1088</v>
      </c>
      <c r="C106" s="126" t="s">
        <v>1089</v>
      </c>
      <c r="D106" s="126" t="s">
        <v>1112</v>
      </c>
      <c r="E106" s="126">
        <v>20700100103</v>
      </c>
      <c r="F106" s="126" t="s">
        <v>1091</v>
      </c>
      <c r="G106" s="126">
        <v>0.52</v>
      </c>
      <c r="H106" s="126" t="s">
        <v>1092</v>
      </c>
      <c r="I106" s="126">
        <v>1</v>
      </c>
    </row>
    <row r="107" spans="1:9" x14ac:dyDescent="0.55000000000000004">
      <c r="A107" s="126" t="s">
        <v>1200</v>
      </c>
      <c r="B107" s="126" t="s">
        <v>1088</v>
      </c>
      <c r="C107" s="126" t="s">
        <v>1089</v>
      </c>
      <c r="D107" s="126" t="s">
        <v>1112</v>
      </c>
      <c r="E107" s="126">
        <v>20801080202</v>
      </c>
      <c r="F107" s="126" t="s">
        <v>1094</v>
      </c>
      <c r="G107" s="126">
        <v>0.1</v>
      </c>
      <c r="H107" s="126" t="s">
        <v>1092</v>
      </c>
      <c r="I107" s="126">
        <v>1</v>
      </c>
    </row>
    <row r="108" spans="1:9" x14ac:dyDescent="0.55000000000000004">
      <c r="A108" s="126" t="s">
        <v>1201</v>
      </c>
      <c r="B108" s="126" t="s">
        <v>1088</v>
      </c>
      <c r="C108" s="126" t="s">
        <v>1089</v>
      </c>
      <c r="D108" s="126" t="s">
        <v>1112</v>
      </c>
      <c r="E108" s="126">
        <v>20801080202</v>
      </c>
      <c r="F108" s="126" t="s">
        <v>1094</v>
      </c>
      <c r="G108" s="126">
        <v>0.17</v>
      </c>
      <c r="H108" s="126" t="s">
        <v>1092</v>
      </c>
      <c r="I108" s="126">
        <v>1</v>
      </c>
    </row>
    <row r="109" spans="1:9" x14ac:dyDescent="0.55000000000000004">
      <c r="A109" s="126" t="s">
        <v>1202</v>
      </c>
      <c r="B109" s="126" t="s">
        <v>1088</v>
      </c>
      <c r="C109" s="126" t="s">
        <v>1089</v>
      </c>
      <c r="D109" s="126" t="s">
        <v>1112</v>
      </c>
      <c r="E109" s="126">
        <v>20801080202</v>
      </c>
      <c r="F109" s="126" t="s">
        <v>1094</v>
      </c>
      <c r="G109" s="126">
        <v>0.18</v>
      </c>
      <c r="H109" s="126" t="s">
        <v>1092</v>
      </c>
      <c r="I109" s="126">
        <v>1</v>
      </c>
    </row>
    <row r="110" spans="1:9" x14ac:dyDescent="0.55000000000000004">
      <c r="A110" s="126" t="s">
        <v>1203</v>
      </c>
      <c r="B110" s="126" t="s">
        <v>1088</v>
      </c>
      <c r="C110" s="126" t="s">
        <v>1089</v>
      </c>
      <c r="D110" s="126" t="s">
        <v>1112</v>
      </c>
      <c r="E110" s="126">
        <v>20801080202</v>
      </c>
      <c r="F110" s="126" t="s">
        <v>1094</v>
      </c>
      <c r="G110" s="126">
        <v>0.2</v>
      </c>
      <c r="H110" s="126" t="s">
        <v>1092</v>
      </c>
      <c r="I110" s="126">
        <v>1</v>
      </c>
    </row>
    <row r="111" spans="1:9" x14ac:dyDescent="0.55000000000000004">
      <c r="A111" s="126" t="s">
        <v>1204</v>
      </c>
      <c r="B111" s="126" t="s">
        <v>1088</v>
      </c>
      <c r="C111" s="126" t="s">
        <v>1089</v>
      </c>
      <c r="D111" s="126" t="s">
        <v>1112</v>
      </c>
      <c r="E111" s="126">
        <v>20801080202</v>
      </c>
      <c r="F111" s="126" t="s">
        <v>1094</v>
      </c>
      <c r="G111" s="126">
        <v>0.26</v>
      </c>
      <c r="H111" s="126" t="s">
        <v>1092</v>
      </c>
      <c r="I111" s="126">
        <v>1</v>
      </c>
    </row>
    <row r="112" spans="1:9" x14ac:dyDescent="0.55000000000000004">
      <c r="A112" s="126" t="s">
        <v>1205</v>
      </c>
      <c r="B112" s="126" t="s">
        <v>1088</v>
      </c>
      <c r="C112" s="126" t="s">
        <v>1089</v>
      </c>
      <c r="D112" s="126" t="s">
        <v>1112</v>
      </c>
      <c r="E112" s="126">
        <v>20801080202</v>
      </c>
      <c r="F112" s="126" t="s">
        <v>1094</v>
      </c>
      <c r="G112" s="126">
        <v>0.39</v>
      </c>
      <c r="H112" s="126" t="s">
        <v>1092</v>
      </c>
      <c r="I112" s="126">
        <v>1</v>
      </c>
    </row>
    <row r="113" spans="1:9" x14ac:dyDescent="0.55000000000000004">
      <c r="A113" s="126" t="s">
        <v>1206</v>
      </c>
      <c r="B113" s="126" t="s">
        <v>1088</v>
      </c>
      <c r="C113" s="126" t="s">
        <v>1089</v>
      </c>
      <c r="D113" s="126" t="s">
        <v>1112</v>
      </c>
      <c r="E113" s="126">
        <v>20801080202</v>
      </c>
      <c r="F113" s="126" t="s">
        <v>1094</v>
      </c>
      <c r="G113" s="126">
        <v>0.3</v>
      </c>
      <c r="H113" s="126" t="s">
        <v>1092</v>
      </c>
      <c r="I113" s="126">
        <v>1</v>
      </c>
    </row>
    <row r="114" spans="1:9" x14ac:dyDescent="0.55000000000000004">
      <c r="A114" s="126" t="s">
        <v>1207</v>
      </c>
      <c r="B114" s="126" t="s">
        <v>1088</v>
      </c>
      <c r="C114" s="126" t="s">
        <v>1089</v>
      </c>
      <c r="D114" s="126" t="s">
        <v>1112</v>
      </c>
      <c r="E114" s="126">
        <v>20801080202</v>
      </c>
      <c r="F114" s="126" t="s">
        <v>1094</v>
      </c>
      <c r="G114" s="126">
        <v>0.3</v>
      </c>
      <c r="H114" s="126" t="s">
        <v>1092</v>
      </c>
      <c r="I114" s="126">
        <v>1</v>
      </c>
    </row>
    <row r="115" spans="1:9" x14ac:dyDescent="0.55000000000000004">
      <c r="A115" s="126" t="s">
        <v>1208</v>
      </c>
      <c r="B115" s="126" t="s">
        <v>1088</v>
      </c>
      <c r="C115" s="126" t="s">
        <v>1089</v>
      </c>
      <c r="D115" s="126" t="s">
        <v>1112</v>
      </c>
      <c r="E115" s="126">
        <v>20801080202</v>
      </c>
      <c r="F115" s="126" t="s">
        <v>1094</v>
      </c>
      <c r="G115" s="126">
        <v>0.3</v>
      </c>
      <c r="H115" s="126" t="s">
        <v>1092</v>
      </c>
      <c r="I115" s="126">
        <v>1</v>
      </c>
    </row>
    <row r="116" spans="1:9" x14ac:dyDescent="0.55000000000000004">
      <c r="A116" s="126" t="s">
        <v>1209</v>
      </c>
      <c r="B116" s="126" t="s">
        <v>1088</v>
      </c>
      <c r="C116" s="126" t="s">
        <v>1089</v>
      </c>
      <c r="D116" s="126" t="s">
        <v>1112</v>
      </c>
      <c r="E116" s="126">
        <v>20801080202</v>
      </c>
      <c r="F116" s="126" t="s">
        <v>1094</v>
      </c>
      <c r="G116" s="126">
        <v>0.3</v>
      </c>
      <c r="H116" s="126" t="s">
        <v>1092</v>
      </c>
      <c r="I116" s="126">
        <v>1</v>
      </c>
    </row>
    <row r="117" spans="1:9" x14ac:dyDescent="0.55000000000000004">
      <c r="A117" s="126" t="s">
        <v>1210</v>
      </c>
      <c r="B117" s="126" t="s">
        <v>1088</v>
      </c>
      <c r="C117" s="126" t="s">
        <v>1089</v>
      </c>
      <c r="D117" s="126" t="s">
        <v>1112</v>
      </c>
      <c r="E117" s="126">
        <v>20801080202</v>
      </c>
      <c r="F117" s="126" t="s">
        <v>1094</v>
      </c>
      <c r="G117" s="126">
        <v>0.12</v>
      </c>
      <c r="H117" s="126" t="s">
        <v>1092</v>
      </c>
      <c r="I117" s="126">
        <v>1</v>
      </c>
    </row>
    <row r="118" spans="1:9" x14ac:dyDescent="0.55000000000000004">
      <c r="A118" s="126" t="s">
        <v>1211</v>
      </c>
      <c r="B118" s="126" t="s">
        <v>1088</v>
      </c>
      <c r="C118" s="126" t="s">
        <v>1089</v>
      </c>
      <c r="D118" s="126" t="s">
        <v>1112</v>
      </c>
      <c r="E118" s="126">
        <v>20801080202</v>
      </c>
      <c r="F118" s="126" t="s">
        <v>1094</v>
      </c>
      <c r="G118" s="126">
        <v>0.16</v>
      </c>
      <c r="H118" s="126" t="s">
        <v>1092</v>
      </c>
      <c r="I118" s="126">
        <v>1</v>
      </c>
    </row>
    <row r="119" spans="1:9" x14ac:dyDescent="0.55000000000000004">
      <c r="A119" s="126" t="s">
        <v>1212</v>
      </c>
      <c r="B119" s="126" t="s">
        <v>1088</v>
      </c>
      <c r="C119" s="126" t="s">
        <v>1089</v>
      </c>
      <c r="D119" s="126" t="s">
        <v>1112</v>
      </c>
      <c r="E119" s="126">
        <v>20801080202</v>
      </c>
      <c r="F119" s="126" t="s">
        <v>1094</v>
      </c>
      <c r="G119" s="126">
        <v>0.22</v>
      </c>
      <c r="H119" s="126" t="s">
        <v>1092</v>
      </c>
      <c r="I119" s="126">
        <v>1</v>
      </c>
    </row>
    <row r="120" spans="1:9" x14ac:dyDescent="0.55000000000000004">
      <c r="A120" s="126" t="s">
        <v>1213</v>
      </c>
      <c r="B120" s="126" t="s">
        <v>1088</v>
      </c>
      <c r="C120" s="126" t="s">
        <v>1089</v>
      </c>
      <c r="D120" s="126" t="s">
        <v>1112</v>
      </c>
      <c r="E120" s="126">
        <v>20801080202</v>
      </c>
      <c r="F120" s="126" t="s">
        <v>1094</v>
      </c>
      <c r="G120" s="126">
        <v>0.33</v>
      </c>
      <c r="H120" s="126" t="s">
        <v>1092</v>
      </c>
      <c r="I120" s="126">
        <v>1</v>
      </c>
    </row>
    <row r="121" spans="1:9" x14ac:dyDescent="0.55000000000000004">
      <c r="A121" s="126" t="s">
        <v>1214</v>
      </c>
      <c r="B121" s="126" t="s">
        <v>1088</v>
      </c>
      <c r="C121" s="126" t="s">
        <v>1089</v>
      </c>
      <c r="D121" s="126" t="s">
        <v>1112</v>
      </c>
      <c r="E121" s="126">
        <v>20801080202</v>
      </c>
      <c r="F121" s="126" t="s">
        <v>1094</v>
      </c>
      <c r="G121" s="126">
        <v>0.4</v>
      </c>
      <c r="H121" s="126" t="s">
        <v>1092</v>
      </c>
      <c r="I121" s="126">
        <v>1</v>
      </c>
    </row>
    <row r="122" spans="1:9" x14ac:dyDescent="0.55000000000000004">
      <c r="A122" s="126" t="s">
        <v>1215</v>
      </c>
      <c r="B122" s="126" t="s">
        <v>1088</v>
      </c>
      <c r="C122" s="126" t="s">
        <v>1089</v>
      </c>
      <c r="D122" s="126" t="s">
        <v>1112</v>
      </c>
      <c r="E122" s="126">
        <v>20801080202</v>
      </c>
      <c r="F122" s="126" t="s">
        <v>1094</v>
      </c>
      <c r="G122" s="126">
        <v>0.52</v>
      </c>
      <c r="H122" s="126" t="s">
        <v>1092</v>
      </c>
      <c r="I122" s="126">
        <v>1</v>
      </c>
    </row>
    <row r="123" spans="1:9" x14ac:dyDescent="0.55000000000000004">
      <c r="A123" s="126" t="s">
        <v>1216</v>
      </c>
      <c r="B123" s="126" t="s">
        <v>1088</v>
      </c>
      <c r="C123" s="126" t="s">
        <v>1089</v>
      </c>
      <c r="D123" s="126" t="s">
        <v>1112</v>
      </c>
      <c r="E123" s="126">
        <v>20801080202</v>
      </c>
      <c r="F123" s="126" t="s">
        <v>1094</v>
      </c>
      <c r="G123" s="126">
        <v>0.66</v>
      </c>
      <c r="H123" s="126" t="s">
        <v>1092</v>
      </c>
      <c r="I123" s="126">
        <v>1</v>
      </c>
    </row>
    <row r="124" spans="1:9" x14ac:dyDescent="0.55000000000000004">
      <c r="A124" s="126" t="s">
        <v>1217</v>
      </c>
      <c r="B124" s="126" t="s">
        <v>1088</v>
      </c>
      <c r="C124" s="126" t="s">
        <v>1089</v>
      </c>
      <c r="D124" s="126" t="s">
        <v>1112</v>
      </c>
      <c r="E124" s="126">
        <v>20700100402</v>
      </c>
      <c r="F124" s="126" t="s">
        <v>1091</v>
      </c>
      <c r="G124" s="126">
        <v>0.10100000000000001</v>
      </c>
      <c r="H124" s="126" t="s">
        <v>1092</v>
      </c>
      <c r="I124" s="126">
        <v>1</v>
      </c>
    </row>
    <row r="125" spans="1:9" x14ac:dyDescent="0.55000000000000004">
      <c r="A125" s="126" t="s">
        <v>1218</v>
      </c>
      <c r="B125" s="126" t="s">
        <v>1088</v>
      </c>
      <c r="C125" s="126" t="s">
        <v>1089</v>
      </c>
      <c r="D125" s="126" t="s">
        <v>1112</v>
      </c>
      <c r="E125" s="126">
        <v>20700100306</v>
      </c>
      <c r="F125" s="126" t="s">
        <v>1091</v>
      </c>
      <c r="G125" s="126">
        <v>9.0280000000000005</v>
      </c>
      <c r="H125" s="126" t="s">
        <v>1092</v>
      </c>
      <c r="I125" s="126">
        <v>1</v>
      </c>
    </row>
    <row r="126" spans="1:9" x14ac:dyDescent="0.55000000000000004">
      <c r="A126" s="126" t="s">
        <v>1219</v>
      </c>
      <c r="B126" s="126" t="s">
        <v>1088</v>
      </c>
      <c r="C126" s="126" t="s">
        <v>1089</v>
      </c>
      <c r="D126" s="126" t="s">
        <v>1112</v>
      </c>
      <c r="E126" s="126">
        <v>20700100805</v>
      </c>
      <c r="F126" s="126" t="s">
        <v>1091</v>
      </c>
      <c r="G126" s="126">
        <v>1.1970000000000001</v>
      </c>
      <c r="H126" s="126" t="s">
        <v>1092</v>
      </c>
      <c r="I126" s="126">
        <v>1</v>
      </c>
    </row>
    <row r="127" spans="1:9" x14ac:dyDescent="0.55000000000000004">
      <c r="A127" s="126" t="s">
        <v>1220</v>
      </c>
      <c r="B127" s="126" t="s">
        <v>1088</v>
      </c>
      <c r="C127" s="126" t="s">
        <v>1089</v>
      </c>
      <c r="D127" s="126" t="s">
        <v>1112</v>
      </c>
      <c r="E127" s="126">
        <v>20700100805</v>
      </c>
      <c r="F127" s="126" t="s">
        <v>1091</v>
      </c>
      <c r="G127" s="126">
        <v>1.8540000000000001</v>
      </c>
      <c r="H127" s="126" t="s">
        <v>1092</v>
      </c>
      <c r="I127" s="126">
        <v>1</v>
      </c>
    </row>
    <row r="128" spans="1:9" x14ac:dyDescent="0.55000000000000004">
      <c r="A128" s="126" t="s">
        <v>1221</v>
      </c>
      <c r="B128" s="126" t="s">
        <v>1088</v>
      </c>
      <c r="C128" s="126" t="s">
        <v>1089</v>
      </c>
      <c r="D128" s="126" t="s">
        <v>1112</v>
      </c>
      <c r="E128" s="126">
        <v>20700100805</v>
      </c>
      <c r="F128" s="126" t="s">
        <v>1091</v>
      </c>
      <c r="G128" s="126">
        <v>6.4610000000000003</v>
      </c>
      <c r="H128" s="126" t="s">
        <v>1092</v>
      </c>
      <c r="I128" s="126">
        <v>1</v>
      </c>
    </row>
    <row r="129" spans="1:9" x14ac:dyDescent="0.55000000000000004">
      <c r="A129" s="126" t="s">
        <v>1222</v>
      </c>
      <c r="B129" s="126" t="s">
        <v>1088</v>
      </c>
      <c r="C129" s="126" t="s">
        <v>1089</v>
      </c>
      <c r="D129" s="126" t="s">
        <v>1112</v>
      </c>
      <c r="E129" s="126">
        <v>20700100306</v>
      </c>
      <c r="F129" s="126" t="s">
        <v>1091</v>
      </c>
      <c r="G129" s="126">
        <v>0.86299999999999999</v>
      </c>
      <c r="H129" s="126" t="s">
        <v>1092</v>
      </c>
      <c r="I129" s="126">
        <v>1</v>
      </c>
    </row>
    <row r="130" spans="1:9" x14ac:dyDescent="0.55000000000000004">
      <c r="A130" s="126" t="s">
        <v>1223</v>
      </c>
      <c r="B130" s="126" t="s">
        <v>1088</v>
      </c>
      <c r="C130" s="126" t="s">
        <v>1089</v>
      </c>
      <c r="D130" s="126" t="s">
        <v>1112</v>
      </c>
      <c r="E130" s="126">
        <v>20801080202</v>
      </c>
      <c r="F130" s="126" t="s">
        <v>1094</v>
      </c>
      <c r="G130" s="126">
        <v>0.12</v>
      </c>
      <c r="H130" s="126" t="s">
        <v>1092</v>
      </c>
      <c r="I130" s="126">
        <v>1</v>
      </c>
    </row>
    <row r="131" spans="1:9" x14ac:dyDescent="0.55000000000000004">
      <c r="A131" s="126" t="s">
        <v>1224</v>
      </c>
      <c r="B131" s="126" t="s">
        <v>1088</v>
      </c>
      <c r="C131" s="126" t="s">
        <v>1089</v>
      </c>
      <c r="D131" s="126" t="s">
        <v>1112</v>
      </c>
      <c r="E131" s="126">
        <v>20801080202</v>
      </c>
      <c r="F131" s="126" t="s">
        <v>1094</v>
      </c>
      <c r="G131" s="126">
        <v>0.12</v>
      </c>
      <c r="H131" s="126" t="s">
        <v>1092</v>
      </c>
      <c r="I131" s="126">
        <v>1</v>
      </c>
    </row>
    <row r="132" spans="1:9" x14ac:dyDescent="0.55000000000000004">
      <c r="A132" s="126" t="s">
        <v>1225</v>
      </c>
      <c r="B132" s="126" t="s">
        <v>1088</v>
      </c>
      <c r="C132" s="126" t="s">
        <v>1089</v>
      </c>
      <c r="D132" s="126" t="s">
        <v>1112</v>
      </c>
      <c r="E132" s="126">
        <v>20801080202</v>
      </c>
      <c r="F132" s="126" t="s">
        <v>1094</v>
      </c>
      <c r="G132" s="126">
        <v>0.12</v>
      </c>
      <c r="H132" s="126" t="s">
        <v>1092</v>
      </c>
      <c r="I132" s="126">
        <v>1</v>
      </c>
    </row>
    <row r="133" spans="1:9" x14ac:dyDescent="0.55000000000000004">
      <c r="A133" s="126" t="s">
        <v>1226</v>
      </c>
      <c r="B133" s="126" t="s">
        <v>1088</v>
      </c>
      <c r="C133" s="126" t="s">
        <v>1089</v>
      </c>
      <c r="D133" s="126" t="s">
        <v>1112</v>
      </c>
      <c r="E133" s="126">
        <v>20700100402</v>
      </c>
      <c r="F133" s="126" t="s">
        <v>1091</v>
      </c>
      <c r="G133" s="126">
        <v>0.1</v>
      </c>
      <c r="H133" s="126" t="s">
        <v>1092</v>
      </c>
      <c r="I133" s="126">
        <v>1</v>
      </c>
    </row>
    <row r="134" spans="1:9" x14ac:dyDescent="0.55000000000000004">
      <c r="A134" s="126" t="s">
        <v>1227</v>
      </c>
      <c r="B134" s="126" t="s">
        <v>1088</v>
      </c>
      <c r="C134" s="126" t="s">
        <v>1089</v>
      </c>
      <c r="D134" s="126" t="s">
        <v>1112</v>
      </c>
      <c r="E134" s="126">
        <v>20700100306</v>
      </c>
      <c r="F134" s="126" t="s">
        <v>1091</v>
      </c>
      <c r="G134" s="126">
        <v>9.0299999999999994</v>
      </c>
      <c r="H134" s="126" t="s">
        <v>1092</v>
      </c>
      <c r="I134" s="126">
        <v>1</v>
      </c>
    </row>
    <row r="135" spans="1:9" x14ac:dyDescent="0.55000000000000004">
      <c r="A135" s="126" t="s">
        <v>1228</v>
      </c>
      <c r="B135" s="126" t="s">
        <v>1088</v>
      </c>
      <c r="C135" s="126" t="s">
        <v>1089</v>
      </c>
      <c r="D135" s="126" t="s">
        <v>1112</v>
      </c>
      <c r="E135" s="126">
        <v>20700100805</v>
      </c>
      <c r="F135" s="126" t="s">
        <v>1091</v>
      </c>
      <c r="G135" s="126">
        <v>1.2</v>
      </c>
      <c r="H135" s="126" t="s">
        <v>1092</v>
      </c>
      <c r="I135" s="126">
        <v>1</v>
      </c>
    </row>
    <row r="136" spans="1:9" x14ac:dyDescent="0.55000000000000004">
      <c r="A136" s="126" t="s">
        <v>1229</v>
      </c>
      <c r="B136" s="126" t="s">
        <v>1088</v>
      </c>
      <c r="C136" s="126" t="s">
        <v>1089</v>
      </c>
      <c r="D136" s="126" t="s">
        <v>1112</v>
      </c>
      <c r="E136" s="126">
        <v>20700100805</v>
      </c>
      <c r="F136" s="126" t="s">
        <v>1091</v>
      </c>
      <c r="G136" s="126">
        <v>1.85</v>
      </c>
      <c r="H136" s="126" t="s">
        <v>1092</v>
      </c>
      <c r="I136" s="126">
        <v>1</v>
      </c>
    </row>
    <row r="137" spans="1:9" x14ac:dyDescent="0.55000000000000004">
      <c r="A137" s="126" t="s">
        <v>1230</v>
      </c>
      <c r="B137" s="126" t="s">
        <v>1088</v>
      </c>
      <c r="C137" s="126" t="s">
        <v>1089</v>
      </c>
      <c r="D137" s="126" t="s">
        <v>1112</v>
      </c>
      <c r="E137" s="126">
        <v>20700100805</v>
      </c>
      <c r="F137" s="126" t="s">
        <v>1091</v>
      </c>
      <c r="G137" s="126">
        <v>6.46</v>
      </c>
      <c r="H137" s="126" t="s">
        <v>1092</v>
      </c>
      <c r="I137" s="126">
        <v>1</v>
      </c>
    </row>
    <row r="138" spans="1:9" x14ac:dyDescent="0.55000000000000004">
      <c r="A138" s="126" t="s">
        <v>1231</v>
      </c>
      <c r="B138" s="126" t="s">
        <v>1088</v>
      </c>
      <c r="C138" s="126" t="s">
        <v>1089</v>
      </c>
      <c r="D138" s="126" t="s">
        <v>1112</v>
      </c>
      <c r="E138" s="126">
        <v>20700100306</v>
      </c>
      <c r="F138" s="126" t="s">
        <v>1091</v>
      </c>
      <c r="G138" s="126">
        <v>0.55000000000000004</v>
      </c>
      <c r="H138" s="126" t="s">
        <v>1092</v>
      </c>
      <c r="I138" s="126">
        <v>1</v>
      </c>
    </row>
    <row r="139" spans="1:9" x14ac:dyDescent="0.55000000000000004">
      <c r="A139" s="126" t="s">
        <v>1232</v>
      </c>
      <c r="B139" s="126" t="s">
        <v>1088</v>
      </c>
      <c r="C139" s="126" t="s">
        <v>1089</v>
      </c>
      <c r="D139" s="126" t="s">
        <v>1112</v>
      </c>
      <c r="E139" s="126">
        <v>20700100306</v>
      </c>
      <c r="F139" s="126" t="s">
        <v>1091</v>
      </c>
      <c r="G139" s="126">
        <v>0.86</v>
      </c>
      <c r="H139" s="126" t="s">
        <v>1092</v>
      </c>
      <c r="I139" s="126">
        <v>1</v>
      </c>
    </row>
    <row r="140" spans="1:9" x14ac:dyDescent="0.55000000000000004">
      <c r="A140" s="126" t="s">
        <v>1233</v>
      </c>
      <c r="B140" s="126" t="s">
        <v>1088</v>
      </c>
      <c r="C140" s="126" t="s">
        <v>1089</v>
      </c>
      <c r="D140" s="126" t="s">
        <v>1112</v>
      </c>
      <c r="E140" s="126">
        <v>20801080202</v>
      </c>
      <c r="F140" s="126" t="s">
        <v>1094</v>
      </c>
      <c r="G140" s="126">
        <v>2.82</v>
      </c>
      <c r="H140" s="126" t="s">
        <v>1092</v>
      </c>
      <c r="I140" s="126">
        <v>1</v>
      </c>
    </row>
    <row r="141" spans="1:9" x14ac:dyDescent="0.55000000000000004">
      <c r="A141" s="126" t="s">
        <v>1234</v>
      </c>
      <c r="B141" s="126" t="s">
        <v>1088</v>
      </c>
      <c r="C141" s="126" t="s">
        <v>1089</v>
      </c>
      <c r="D141" s="126" t="s">
        <v>1112</v>
      </c>
      <c r="E141" s="126">
        <v>20700110105</v>
      </c>
      <c r="F141" s="126" t="s">
        <v>1094</v>
      </c>
      <c r="G141" s="126">
        <v>1.65</v>
      </c>
      <c r="H141" s="126" t="s">
        <v>1092</v>
      </c>
      <c r="I141" s="126">
        <v>1</v>
      </c>
    </row>
    <row r="142" spans="1:9" x14ac:dyDescent="0.55000000000000004">
      <c r="A142" s="126" t="s">
        <v>1235</v>
      </c>
      <c r="B142" s="126" t="s">
        <v>1088</v>
      </c>
      <c r="C142" s="126" t="s">
        <v>1089</v>
      </c>
      <c r="D142" s="126" t="s">
        <v>1112</v>
      </c>
      <c r="E142" s="126" t="s">
        <v>1089</v>
      </c>
      <c r="F142" s="126" t="s">
        <v>1094</v>
      </c>
      <c r="G142" s="126">
        <v>0.2</v>
      </c>
      <c r="H142" s="126" t="s">
        <v>1092</v>
      </c>
      <c r="I142" s="126">
        <v>1</v>
      </c>
    </row>
    <row r="143" spans="1:9" x14ac:dyDescent="0.55000000000000004">
      <c r="A143" s="126" t="s">
        <v>1236</v>
      </c>
      <c r="B143" s="126" t="s">
        <v>1088</v>
      </c>
      <c r="C143" s="126" t="s">
        <v>1089</v>
      </c>
      <c r="D143" s="126" t="s">
        <v>1112</v>
      </c>
      <c r="E143" s="126">
        <v>20700100606</v>
      </c>
      <c r="F143" s="126" t="s">
        <v>1091</v>
      </c>
      <c r="G143" s="126">
        <v>0.44</v>
      </c>
      <c r="H143" s="126" t="s">
        <v>1092</v>
      </c>
      <c r="I143" s="126">
        <v>1</v>
      </c>
    </row>
    <row r="144" spans="1:9" x14ac:dyDescent="0.55000000000000004">
      <c r="A144" s="126" t="s">
        <v>1237</v>
      </c>
      <c r="B144" s="126" t="s">
        <v>1088</v>
      </c>
      <c r="C144" s="126" t="s">
        <v>1089</v>
      </c>
      <c r="D144" s="126" t="s">
        <v>1112</v>
      </c>
      <c r="E144" s="126">
        <v>20700110105</v>
      </c>
      <c r="F144" s="126" t="s">
        <v>1094</v>
      </c>
      <c r="G144" s="126">
        <v>0.32</v>
      </c>
      <c r="H144" s="126" t="s">
        <v>1092</v>
      </c>
      <c r="I144" s="126">
        <v>1</v>
      </c>
    </row>
    <row r="145" spans="1:9" x14ac:dyDescent="0.55000000000000004">
      <c r="A145" s="126" t="s">
        <v>1238</v>
      </c>
      <c r="B145" s="126" t="s">
        <v>1088</v>
      </c>
      <c r="C145" s="126" t="s">
        <v>1089</v>
      </c>
      <c r="D145" s="126" t="s">
        <v>1112</v>
      </c>
      <c r="E145" s="126">
        <v>20700110105</v>
      </c>
      <c r="F145" s="126" t="s">
        <v>1094</v>
      </c>
      <c r="G145" s="126">
        <v>0.5</v>
      </c>
      <c r="H145" s="126" t="s">
        <v>1092</v>
      </c>
      <c r="I145" s="126">
        <v>1</v>
      </c>
    </row>
    <row r="146" spans="1:9" x14ac:dyDescent="0.55000000000000004">
      <c r="A146" s="126" t="s">
        <v>1239</v>
      </c>
      <c r="B146" s="126" t="s">
        <v>1088</v>
      </c>
      <c r="C146" s="126" t="s">
        <v>1089</v>
      </c>
      <c r="D146" s="126" t="s">
        <v>1112</v>
      </c>
      <c r="E146" s="126">
        <v>20700110105</v>
      </c>
      <c r="F146" s="126" t="s">
        <v>1094</v>
      </c>
      <c r="G146" s="126">
        <v>0.6</v>
      </c>
      <c r="H146" s="126" t="s">
        <v>1092</v>
      </c>
      <c r="I146" s="126">
        <v>1</v>
      </c>
    </row>
    <row r="147" spans="1:9" x14ac:dyDescent="0.55000000000000004">
      <c r="A147" s="126" t="s">
        <v>1240</v>
      </c>
      <c r="B147" s="126" t="s">
        <v>1088</v>
      </c>
      <c r="C147" s="126" t="s">
        <v>1089</v>
      </c>
      <c r="D147" s="126" t="s">
        <v>1112</v>
      </c>
      <c r="E147" s="126">
        <v>20700110105</v>
      </c>
      <c r="F147" s="126" t="s">
        <v>1094</v>
      </c>
      <c r="G147" s="126">
        <v>1</v>
      </c>
      <c r="H147" s="126" t="s">
        <v>1092</v>
      </c>
      <c r="I147" s="126">
        <v>1</v>
      </c>
    </row>
    <row r="148" spans="1:9" x14ac:dyDescent="0.55000000000000004">
      <c r="A148" s="126" t="s">
        <v>1241</v>
      </c>
      <c r="B148" s="126" t="s">
        <v>1088</v>
      </c>
      <c r="C148" s="126" t="s">
        <v>1089</v>
      </c>
      <c r="D148" s="126" t="s">
        <v>1112</v>
      </c>
      <c r="E148" s="126">
        <v>20700110105</v>
      </c>
      <c r="F148" s="126" t="s">
        <v>1094</v>
      </c>
      <c r="G148" s="126">
        <v>1.1000000000000001</v>
      </c>
      <c r="H148" s="126" t="s">
        <v>1092</v>
      </c>
      <c r="I148" s="126">
        <v>1</v>
      </c>
    </row>
    <row r="149" spans="1:9" x14ac:dyDescent="0.55000000000000004">
      <c r="A149" s="126" t="s">
        <v>1242</v>
      </c>
      <c r="B149" s="126" t="s">
        <v>1088</v>
      </c>
      <c r="C149" s="126" t="s">
        <v>1089</v>
      </c>
      <c r="D149" s="126" t="s">
        <v>1112</v>
      </c>
      <c r="E149" s="126">
        <v>20802080302</v>
      </c>
      <c r="F149" s="126" t="s">
        <v>1094</v>
      </c>
      <c r="G149" s="126">
        <v>0.49</v>
      </c>
      <c r="H149" s="126" t="s">
        <v>1092</v>
      </c>
      <c r="I149" s="126">
        <v>1</v>
      </c>
    </row>
    <row r="150" spans="1:9" x14ac:dyDescent="0.55000000000000004">
      <c r="A150" s="126" t="s">
        <v>1243</v>
      </c>
      <c r="B150" s="126" t="s">
        <v>1088</v>
      </c>
      <c r="C150" s="126" t="s">
        <v>1089</v>
      </c>
      <c r="D150" s="126" t="s">
        <v>1112</v>
      </c>
      <c r="E150" s="126">
        <v>20802080302</v>
      </c>
      <c r="F150" s="126" t="s">
        <v>1094</v>
      </c>
      <c r="G150" s="126">
        <v>0.89</v>
      </c>
      <c r="H150" s="126" t="s">
        <v>1092</v>
      </c>
      <c r="I150" s="126">
        <v>1</v>
      </c>
    </row>
    <row r="151" spans="1:9" x14ac:dyDescent="0.55000000000000004">
      <c r="A151" s="126" t="s">
        <v>1244</v>
      </c>
      <c r="B151" s="126" t="s">
        <v>1088</v>
      </c>
      <c r="C151" s="126" t="s">
        <v>1089</v>
      </c>
      <c r="D151" s="126" t="s">
        <v>1112</v>
      </c>
      <c r="E151" s="126">
        <v>20802080302</v>
      </c>
      <c r="F151" s="126" t="s">
        <v>1094</v>
      </c>
      <c r="G151" s="126">
        <v>0.65</v>
      </c>
      <c r="H151" s="126" t="s">
        <v>1092</v>
      </c>
      <c r="I151" s="126">
        <v>1</v>
      </c>
    </row>
    <row r="152" spans="1:9" x14ac:dyDescent="0.55000000000000004">
      <c r="A152" s="126" t="s">
        <v>1245</v>
      </c>
      <c r="B152" s="126" t="s">
        <v>1088</v>
      </c>
      <c r="C152" s="126" t="s">
        <v>1089</v>
      </c>
      <c r="D152" s="126" t="s">
        <v>1112</v>
      </c>
      <c r="E152" s="126">
        <v>20700110305</v>
      </c>
      <c r="F152" s="126" t="s">
        <v>1091</v>
      </c>
      <c r="G152" s="126">
        <v>2.04</v>
      </c>
      <c r="H152" s="126" t="s">
        <v>1092</v>
      </c>
      <c r="I152" s="126">
        <v>1</v>
      </c>
    </row>
    <row r="153" spans="1:9" x14ac:dyDescent="0.55000000000000004">
      <c r="A153" s="126" t="s">
        <v>1246</v>
      </c>
      <c r="B153" s="126" t="s">
        <v>1088</v>
      </c>
      <c r="C153" s="126" t="s">
        <v>1089</v>
      </c>
      <c r="D153" s="126" t="s">
        <v>1112</v>
      </c>
      <c r="E153" s="126">
        <v>20802080302</v>
      </c>
      <c r="F153" s="126" t="s">
        <v>1094</v>
      </c>
      <c r="G153" s="126">
        <v>0.51</v>
      </c>
      <c r="H153" s="126" t="s">
        <v>1092</v>
      </c>
      <c r="I153" s="126">
        <v>1</v>
      </c>
    </row>
    <row r="154" spans="1:9" x14ac:dyDescent="0.55000000000000004">
      <c r="A154" s="126" t="s">
        <v>1247</v>
      </c>
      <c r="B154" s="126" t="s">
        <v>1088</v>
      </c>
      <c r="C154" s="126" t="s">
        <v>1089</v>
      </c>
      <c r="D154" s="126" t="s">
        <v>1112</v>
      </c>
      <c r="E154" s="126">
        <v>20802080302</v>
      </c>
      <c r="F154" s="126" t="s">
        <v>1094</v>
      </c>
      <c r="G154" s="126">
        <v>0.51</v>
      </c>
      <c r="H154" s="126" t="s">
        <v>1092</v>
      </c>
      <c r="I154" s="126">
        <v>1</v>
      </c>
    </row>
    <row r="155" spans="1:9" x14ac:dyDescent="0.55000000000000004">
      <c r="A155" s="126" t="s">
        <v>1248</v>
      </c>
      <c r="B155" s="126" t="s">
        <v>1088</v>
      </c>
      <c r="C155" s="126" t="s">
        <v>1089</v>
      </c>
      <c r="D155" s="126" t="s">
        <v>1112</v>
      </c>
      <c r="E155" s="126">
        <v>20802080302</v>
      </c>
      <c r="F155" s="126" t="s">
        <v>1094</v>
      </c>
      <c r="G155" s="126">
        <v>0.51</v>
      </c>
      <c r="H155" s="126" t="s">
        <v>1092</v>
      </c>
      <c r="I155" s="126">
        <v>1</v>
      </c>
    </row>
    <row r="156" spans="1:9" x14ac:dyDescent="0.55000000000000004">
      <c r="A156" s="126" t="s">
        <v>1249</v>
      </c>
      <c r="B156" s="126" t="s">
        <v>1088</v>
      </c>
      <c r="C156" s="126" t="s">
        <v>1089</v>
      </c>
      <c r="D156" s="126" t="s">
        <v>1112</v>
      </c>
      <c r="E156" s="126">
        <v>20802080302</v>
      </c>
      <c r="F156" s="126" t="s">
        <v>1094</v>
      </c>
      <c r="G156" s="126">
        <v>0.51</v>
      </c>
      <c r="H156" s="126" t="s">
        <v>1092</v>
      </c>
      <c r="I156" s="126">
        <v>1</v>
      </c>
    </row>
    <row r="157" spans="1:9" x14ac:dyDescent="0.55000000000000004">
      <c r="A157" s="126" t="s">
        <v>1250</v>
      </c>
      <c r="B157" s="126" t="s">
        <v>1088</v>
      </c>
      <c r="C157" s="126" t="s">
        <v>1089</v>
      </c>
      <c r="D157" s="126" t="s">
        <v>1112</v>
      </c>
      <c r="E157" s="126">
        <v>20802080302</v>
      </c>
      <c r="F157" s="126" t="s">
        <v>1094</v>
      </c>
      <c r="G157" s="126">
        <v>0.51</v>
      </c>
      <c r="H157" s="126" t="s">
        <v>1092</v>
      </c>
      <c r="I157" s="126">
        <v>1</v>
      </c>
    </row>
    <row r="158" spans="1:9" x14ac:dyDescent="0.55000000000000004">
      <c r="A158" s="126" t="s">
        <v>1251</v>
      </c>
      <c r="B158" s="126" t="s">
        <v>1088</v>
      </c>
      <c r="C158" s="126" t="s">
        <v>1089</v>
      </c>
      <c r="D158" s="126" t="s">
        <v>1112</v>
      </c>
      <c r="E158" s="126">
        <v>20802080302</v>
      </c>
      <c r="F158" s="126" t="s">
        <v>1094</v>
      </c>
      <c r="G158" s="126">
        <v>0.51</v>
      </c>
      <c r="H158" s="126" t="s">
        <v>1092</v>
      </c>
      <c r="I158" s="126">
        <v>1</v>
      </c>
    </row>
    <row r="159" spans="1:9" x14ac:dyDescent="0.55000000000000004">
      <c r="A159" s="126" t="s">
        <v>1252</v>
      </c>
      <c r="B159" s="126" t="s">
        <v>1088</v>
      </c>
      <c r="C159" s="126" t="s">
        <v>1089</v>
      </c>
      <c r="D159" s="126" t="s">
        <v>1112</v>
      </c>
      <c r="E159" s="126">
        <v>20802080302</v>
      </c>
      <c r="F159" s="126" t="s">
        <v>1094</v>
      </c>
      <c r="G159" s="126">
        <v>0.51</v>
      </c>
      <c r="H159" s="126" t="s">
        <v>1092</v>
      </c>
      <c r="I159" s="126">
        <v>1</v>
      </c>
    </row>
    <row r="160" spans="1:9" x14ac:dyDescent="0.55000000000000004">
      <c r="A160" s="126" t="s">
        <v>1253</v>
      </c>
      <c r="B160" s="126" t="s">
        <v>1088</v>
      </c>
      <c r="C160" s="126" t="s">
        <v>1089</v>
      </c>
      <c r="D160" s="126" t="s">
        <v>1112</v>
      </c>
      <c r="E160" s="126">
        <v>20802080302</v>
      </c>
      <c r="F160" s="126" t="s">
        <v>1094</v>
      </c>
      <c r="G160" s="126">
        <v>0.51</v>
      </c>
      <c r="H160" s="126" t="s">
        <v>1092</v>
      </c>
      <c r="I160" s="126">
        <v>1</v>
      </c>
    </row>
    <row r="161" spans="1:9" x14ac:dyDescent="0.55000000000000004">
      <c r="A161" s="126" t="s">
        <v>1254</v>
      </c>
      <c r="B161" s="126" t="s">
        <v>1088</v>
      </c>
      <c r="C161" s="126" t="s">
        <v>1089</v>
      </c>
      <c r="D161" s="126" t="s">
        <v>1112</v>
      </c>
      <c r="E161" s="126">
        <v>20802080302</v>
      </c>
      <c r="F161" s="126" t="s">
        <v>1094</v>
      </c>
      <c r="G161" s="126">
        <v>0.51</v>
      </c>
      <c r="H161" s="126" t="s">
        <v>1092</v>
      </c>
      <c r="I161" s="126">
        <v>1</v>
      </c>
    </row>
    <row r="162" spans="1:9" x14ac:dyDescent="0.55000000000000004">
      <c r="A162" s="126" t="s">
        <v>1255</v>
      </c>
      <c r="B162" s="126" t="s">
        <v>1088</v>
      </c>
      <c r="C162" s="126" t="s">
        <v>1089</v>
      </c>
      <c r="D162" s="126" t="s">
        <v>1112</v>
      </c>
      <c r="E162" s="126">
        <v>20802080302</v>
      </c>
      <c r="F162" s="126" t="s">
        <v>1094</v>
      </c>
      <c r="G162" s="126">
        <v>0.51</v>
      </c>
      <c r="H162" s="126" t="s">
        <v>1092</v>
      </c>
      <c r="I162" s="126">
        <v>1</v>
      </c>
    </row>
    <row r="163" spans="1:9" x14ac:dyDescent="0.55000000000000004">
      <c r="A163" s="126" t="s">
        <v>1256</v>
      </c>
      <c r="B163" s="126" t="s">
        <v>1088</v>
      </c>
      <c r="C163" s="126" t="s">
        <v>1089</v>
      </c>
      <c r="D163" s="126" t="s">
        <v>1112</v>
      </c>
      <c r="E163" s="126">
        <v>20801070203</v>
      </c>
      <c r="F163" s="126" t="s">
        <v>1257</v>
      </c>
      <c r="G163" s="126">
        <v>0.75</v>
      </c>
      <c r="H163" s="126" t="s">
        <v>1092</v>
      </c>
      <c r="I163" s="126">
        <v>1</v>
      </c>
    </row>
    <row r="164" spans="1:9" x14ac:dyDescent="0.55000000000000004">
      <c r="A164" s="126" t="s">
        <v>1258</v>
      </c>
      <c r="B164" s="126" t="s">
        <v>1088</v>
      </c>
      <c r="C164" s="126" t="s">
        <v>1089</v>
      </c>
      <c r="D164" s="126" t="s">
        <v>1112</v>
      </c>
      <c r="E164" s="126">
        <v>20801070203</v>
      </c>
      <c r="F164" s="126" t="s">
        <v>1257</v>
      </c>
      <c r="G164" s="126">
        <v>0.6</v>
      </c>
      <c r="H164" s="126" t="s">
        <v>1092</v>
      </c>
      <c r="I164" s="126">
        <v>1</v>
      </c>
    </row>
    <row r="165" spans="1:9" x14ac:dyDescent="0.55000000000000004">
      <c r="A165" s="126" t="s">
        <v>1259</v>
      </c>
      <c r="B165" s="126" t="s">
        <v>1088</v>
      </c>
      <c r="C165" s="126" t="s">
        <v>1089</v>
      </c>
      <c r="D165" s="126" t="s">
        <v>1112</v>
      </c>
      <c r="E165" s="126">
        <v>20801080202</v>
      </c>
      <c r="F165" s="126" t="s">
        <v>1094</v>
      </c>
      <c r="G165" s="126">
        <v>0.15</v>
      </c>
      <c r="H165" s="126" t="s">
        <v>1092</v>
      </c>
      <c r="I165" s="126">
        <v>1</v>
      </c>
    </row>
    <row r="166" spans="1:9" x14ac:dyDescent="0.55000000000000004">
      <c r="A166" s="126" t="s">
        <v>1260</v>
      </c>
      <c r="B166" s="126" t="s">
        <v>1088</v>
      </c>
      <c r="C166" s="126" t="s">
        <v>1089</v>
      </c>
      <c r="D166" s="126" t="s">
        <v>1112</v>
      </c>
      <c r="E166" s="126">
        <v>20801080202</v>
      </c>
      <c r="F166" s="126" t="s">
        <v>1094</v>
      </c>
      <c r="G166" s="126">
        <v>0.26</v>
      </c>
      <c r="H166" s="126" t="s">
        <v>1092</v>
      </c>
      <c r="I166" s="126">
        <v>1</v>
      </c>
    </row>
    <row r="167" spans="1:9" x14ac:dyDescent="0.55000000000000004">
      <c r="A167" s="126" t="s">
        <v>1261</v>
      </c>
      <c r="B167" s="126" t="s">
        <v>1088</v>
      </c>
      <c r="C167" s="126" t="s">
        <v>1089</v>
      </c>
      <c r="D167" s="126" t="s">
        <v>1112</v>
      </c>
      <c r="E167" s="126">
        <v>20801080202</v>
      </c>
      <c r="F167" s="126" t="s">
        <v>1094</v>
      </c>
      <c r="G167" s="126">
        <v>0.28000000000000003</v>
      </c>
      <c r="H167" s="126" t="s">
        <v>1092</v>
      </c>
      <c r="I167" s="126">
        <v>1</v>
      </c>
    </row>
    <row r="168" spans="1:9" x14ac:dyDescent="0.55000000000000004">
      <c r="A168" s="126" t="s">
        <v>1262</v>
      </c>
      <c r="B168" s="126" t="s">
        <v>1088</v>
      </c>
      <c r="C168" s="126" t="s">
        <v>1089</v>
      </c>
      <c r="D168" s="126" t="s">
        <v>1112</v>
      </c>
      <c r="E168" s="126">
        <v>20801080202</v>
      </c>
      <c r="F168" s="126" t="s">
        <v>1094</v>
      </c>
      <c r="G168" s="126">
        <v>0.31</v>
      </c>
      <c r="H168" s="126" t="s">
        <v>1092</v>
      </c>
      <c r="I168" s="126">
        <v>1</v>
      </c>
    </row>
    <row r="169" spans="1:9" x14ac:dyDescent="0.55000000000000004">
      <c r="A169" s="126" t="s">
        <v>1263</v>
      </c>
      <c r="B169" s="126" t="s">
        <v>1088</v>
      </c>
      <c r="C169" s="126" t="s">
        <v>1089</v>
      </c>
      <c r="D169" s="126" t="s">
        <v>1112</v>
      </c>
      <c r="E169" s="126">
        <v>20801080202</v>
      </c>
      <c r="F169" s="126" t="s">
        <v>1094</v>
      </c>
      <c r="G169" s="126">
        <v>0.32</v>
      </c>
      <c r="H169" s="126" t="s">
        <v>1092</v>
      </c>
      <c r="I169" s="126">
        <v>1</v>
      </c>
    </row>
    <row r="170" spans="1:9" x14ac:dyDescent="0.55000000000000004">
      <c r="A170" s="126" t="s">
        <v>1264</v>
      </c>
      <c r="B170" s="126" t="s">
        <v>1088</v>
      </c>
      <c r="C170" s="126" t="s">
        <v>1089</v>
      </c>
      <c r="D170" s="126" t="s">
        <v>1112</v>
      </c>
      <c r="E170" s="126">
        <v>20801080202</v>
      </c>
      <c r="F170" s="126" t="s">
        <v>1094</v>
      </c>
      <c r="G170" s="126">
        <v>0.35</v>
      </c>
      <c r="H170" s="126" t="s">
        <v>1092</v>
      </c>
      <c r="I170" s="126">
        <v>1</v>
      </c>
    </row>
    <row r="171" spans="1:9" x14ac:dyDescent="0.55000000000000004">
      <c r="A171" s="126" t="s">
        <v>1265</v>
      </c>
      <c r="B171" s="126" t="s">
        <v>1088</v>
      </c>
      <c r="C171" s="126" t="s">
        <v>1089</v>
      </c>
      <c r="D171" s="126" t="s">
        <v>1112</v>
      </c>
      <c r="E171" s="126">
        <v>20801080202</v>
      </c>
      <c r="F171" s="126" t="s">
        <v>1094</v>
      </c>
      <c r="G171" s="126">
        <v>0.36</v>
      </c>
      <c r="H171" s="126" t="s">
        <v>1092</v>
      </c>
      <c r="I171" s="126">
        <v>1</v>
      </c>
    </row>
    <row r="172" spans="1:9" x14ac:dyDescent="0.55000000000000004">
      <c r="A172" s="126" t="s">
        <v>1266</v>
      </c>
      <c r="B172" s="126" t="s">
        <v>1088</v>
      </c>
      <c r="C172" s="126" t="s">
        <v>1089</v>
      </c>
      <c r="D172" s="126" t="s">
        <v>1112</v>
      </c>
      <c r="E172" s="126">
        <v>20801080202</v>
      </c>
      <c r="F172" s="126" t="s">
        <v>1094</v>
      </c>
      <c r="G172" s="126">
        <v>0.46</v>
      </c>
      <c r="H172" s="126" t="s">
        <v>1092</v>
      </c>
      <c r="I172" s="126">
        <v>1</v>
      </c>
    </row>
    <row r="173" spans="1:9" x14ac:dyDescent="0.55000000000000004">
      <c r="A173" s="126" t="s">
        <v>1267</v>
      </c>
      <c r="B173" s="126" t="s">
        <v>1088</v>
      </c>
      <c r="C173" s="126" t="s">
        <v>1089</v>
      </c>
      <c r="D173" s="126" t="s">
        <v>1112</v>
      </c>
      <c r="E173" s="126">
        <v>20801080202</v>
      </c>
      <c r="F173" s="126" t="s">
        <v>1094</v>
      </c>
      <c r="G173" s="126">
        <v>0.49</v>
      </c>
      <c r="H173" s="126" t="s">
        <v>1092</v>
      </c>
      <c r="I173" s="126">
        <v>1</v>
      </c>
    </row>
    <row r="174" spans="1:9" x14ac:dyDescent="0.55000000000000004">
      <c r="A174" s="126" t="s">
        <v>1268</v>
      </c>
      <c r="B174" s="126" t="s">
        <v>1088</v>
      </c>
      <c r="C174" s="126" t="s">
        <v>1089</v>
      </c>
      <c r="D174" s="126" t="s">
        <v>1112</v>
      </c>
      <c r="E174" s="126">
        <v>20700110105</v>
      </c>
      <c r="F174" s="126" t="s">
        <v>1094</v>
      </c>
      <c r="G174" s="126">
        <v>0.3</v>
      </c>
      <c r="H174" s="126" t="s">
        <v>1092</v>
      </c>
      <c r="I174" s="126">
        <v>1</v>
      </c>
    </row>
    <row r="175" spans="1:9" x14ac:dyDescent="0.55000000000000004">
      <c r="A175" s="126" t="s">
        <v>1269</v>
      </c>
      <c r="B175" s="126" t="s">
        <v>1088</v>
      </c>
      <c r="C175" s="126" t="s">
        <v>1089</v>
      </c>
      <c r="D175" s="126" t="s">
        <v>1112</v>
      </c>
      <c r="E175" s="126">
        <v>20700110201</v>
      </c>
      <c r="F175" s="126" t="s">
        <v>1094</v>
      </c>
      <c r="G175" s="126">
        <v>0.7</v>
      </c>
      <c r="H175" s="126" t="s">
        <v>1092</v>
      </c>
      <c r="I175" s="126">
        <v>1</v>
      </c>
    </row>
    <row r="176" spans="1:9" x14ac:dyDescent="0.55000000000000004">
      <c r="A176" s="126" t="s">
        <v>1270</v>
      </c>
      <c r="B176" s="126" t="s">
        <v>1088</v>
      </c>
      <c r="C176" s="126" t="s">
        <v>1089</v>
      </c>
      <c r="D176" s="126" t="s">
        <v>1112</v>
      </c>
      <c r="E176" s="126">
        <v>20802080302</v>
      </c>
      <c r="F176" s="126" t="s">
        <v>1094</v>
      </c>
      <c r="G176" s="126">
        <v>1</v>
      </c>
      <c r="H176" s="126" t="s">
        <v>1092</v>
      </c>
      <c r="I176" s="126">
        <v>1</v>
      </c>
    </row>
    <row r="177" spans="1:9" x14ac:dyDescent="0.55000000000000004">
      <c r="A177" s="126" t="s">
        <v>1271</v>
      </c>
      <c r="B177" s="126" t="s">
        <v>1088</v>
      </c>
      <c r="C177" s="126" t="s">
        <v>1089</v>
      </c>
      <c r="D177" s="126" t="s">
        <v>1112</v>
      </c>
      <c r="E177" s="126">
        <v>20802080206</v>
      </c>
      <c r="F177" s="126" t="s">
        <v>1094</v>
      </c>
      <c r="G177" s="126">
        <v>0.42</v>
      </c>
      <c r="H177" s="126" t="s">
        <v>1092</v>
      </c>
      <c r="I177" s="126">
        <v>1</v>
      </c>
    </row>
    <row r="178" spans="1:9" x14ac:dyDescent="0.55000000000000004">
      <c r="A178" s="126" t="s">
        <v>1272</v>
      </c>
      <c r="B178" s="126" t="s">
        <v>1088</v>
      </c>
      <c r="C178" s="126" t="s">
        <v>1089</v>
      </c>
      <c r="D178" s="126" t="s">
        <v>1112</v>
      </c>
      <c r="E178" s="126">
        <v>20802060901</v>
      </c>
      <c r="F178" s="126" t="s">
        <v>1091</v>
      </c>
      <c r="G178" s="126">
        <v>5.4</v>
      </c>
      <c r="H178" s="126" t="s">
        <v>1092</v>
      </c>
      <c r="I178" s="126">
        <v>1</v>
      </c>
    </row>
    <row r="179" spans="1:9" x14ac:dyDescent="0.55000000000000004">
      <c r="A179" s="126" t="s">
        <v>1273</v>
      </c>
      <c r="B179" s="126" t="s">
        <v>1088</v>
      </c>
      <c r="C179" s="126" t="s">
        <v>1089</v>
      </c>
      <c r="D179" s="126" t="s">
        <v>1112</v>
      </c>
      <c r="E179" s="126">
        <v>20700110105</v>
      </c>
      <c r="F179" s="126" t="s">
        <v>1094</v>
      </c>
      <c r="G179" s="126">
        <v>0.7</v>
      </c>
      <c r="H179" s="126" t="s">
        <v>1092</v>
      </c>
      <c r="I179" s="126">
        <v>1</v>
      </c>
    </row>
    <row r="180" spans="1:9" x14ac:dyDescent="0.55000000000000004">
      <c r="A180" s="126" t="s">
        <v>1274</v>
      </c>
      <c r="B180" s="126" t="s">
        <v>1088</v>
      </c>
      <c r="C180" s="126" t="s">
        <v>1089</v>
      </c>
      <c r="D180" s="126" t="s">
        <v>1112</v>
      </c>
      <c r="E180" s="126">
        <v>20802080302</v>
      </c>
      <c r="F180" s="126" t="s">
        <v>1094</v>
      </c>
      <c r="G180" s="126">
        <v>0.75</v>
      </c>
      <c r="H180" s="126" t="s">
        <v>1092</v>
      </c>
      <c r="I180" s="126">
        <v>1</v>
      </c>
    </row>
    <row r="181" spans="1:9" x14ac:dyDescent="0.55000000000000004">
      <c r="A181" s="126" t="s">
        <v>1275</v>
      </c>
      <c r="B181" s="126" t="s">
        <v>1088</v>
      </c>
      <c r="C181" s="126" t="s">
        <v>1089</v>
      </c>
      <c r="D181" s="126" t="s">
        <v>1112</v>
      </c>
      <c r="E181" s="126">
        <v>20802080302</v>
      </c>
      <c r="F181" s="126" t="s">
        <v>1094</v>
      </c>
      <c r="G181" s="126">
        <v>1.95</v>
      </c>
      <c r="H181" s="126" t="s">
        <v>1092</v>
      </c>
      <c r="I181" s="126">
        <v>1</v>
      </c>
    </row>
    <row r="182" spans="1:9" x14ac:dyDescent="0.55000000000000004">
      <c r="A182" s="126" t="s">
        <v>1276</v>
      </c>
      <c r="B182" s="126" t="s">
        <v>1088</v>
      </c>
      <c r="C182" s="126" t="s">
        <v>1089</v>
      </c>
      <c r="D182" s="126" t="s">
        <v>1112</v>
      </c>
      <c r="E182" s="126">
        <v>20802080302</v>
      </c>
      <c r="F182" s="126" t="s">
        <v>1094</v>
      </c>
      <c r="G182" s="126">
        <v>0.22</v>
      </c>
      <c r="H182" s="126" t="s">
        <v>1092</v>
      </c>
      <c r="I182" s="126">
        <v>1</v>
      </c>
    </row>
    <row r="183" spans="1:9" x14ac:dyDescent="0.55000000000000004">
      <c r="A183" s="126" t="s">
        <v>1277</v>
      </c>
      <c r="B183" s="126" t="s">
        <v>1088</v>
      </c>
      <c r="C183" s="126" t="s">
        <v>1089</v>
      </c>
      <c r="D183" s="126" t="s">
        <v>1112</v>
      </c>
      <c r="E183" s="126">
        <v>20802080302</v>
      </c>
      <c r="F183" s="126" t="s">
        <v>1094</v>
      </c>
      <c r="G183" s="126">
        <v>0.25</v>
      </c>
      <c r="H183" s="126" t="s">
        <v>1092</v>
      </c>
      <c r="I183" s="126">
        <v>1</v>
      </c>
    </row>
    <row r="184" spans="1:9" x14ac:dyDescent="0.55000000000000004">
      <c r="A184" s="126" t="s">
        <v>1278</v>
      </c>
      <c r="B184" s="126" t="s">
        <v>1088</v>
      </c>
      <c r="C184" s="126" t="s">
        <v>1089</v>
      </c>
      <c r="D184" s="126" t="s">
        <v>1112</v>
      </c>
      <c r="E184" s="126">
        <v>20802080302</v>
      </c>
      <c r="F184" s="126" t="s">
        <v>1094</v>
      </c>
      <c r="G184" s="126">
        <v>0.42</v>
      </c>
      <c r="H184" s="126" t="s">
        <v>1092</v>
      </c>
      <c r="I184" s="126">
        <v>1</v>
      </c>
    </row>
    <row r="185" spans="1:9" x14ac:dyDescent="0.55000000000000004">
      <c r="A185" s="126" t="s">
        <v>1279</v>
      </c>
      <c r="B185" s="126" t="s">
        <v>1088</v>
      </c>
      <c r="C185" s="126" t="s">
        <v>1089</v>
      </c>
      <c r="D185" s="126" t="s">
        <v>1112</v>
      </c>
      <c r="E185" s="126">
        <v>20802080302</v>
      </c>
      <c r="F185" s="126" t="s">
        <v>1094</v>
      </c>
      <c r="G185" s="126">
        <v>0.43</v>
      </c>
      <c r="H185" s="126" t="s">
        <v>1092</v>
      </c>
      <c r="I185" s="126">
        <v>1</v>
      </c>
    </row>
    <row r="186" spans="1:9" x14ac:dyDescent="0.55000000000000004">
      <c r="A186" s="126" t="s">
        <v>1280</v>
      </c>
      <c r="B186" s="126" t="s">
        <v>1088</v>
      </c>
      <c r="C186" s="126" t="s">
        <v>1089</v>
      </c>
      <c r="D186" s="126" t="s">
        <v>1112</v>
      </c>
      <c r="E186" s="126">
        <v>20802080302</v>
      </c>
      <c r="F186" s="126" t="s">
        <v>1094</v>
      </c>
      <c r="G186" s="126">
        <v>0.54</v>
      </c>
      <c r="H186" s="126" t="s">
        <v>1092</v>
      </c>
      <c r="I186" s="126">
        <v>1</v>
      </c>
    </row>
    <row r="187" spans="1:9" x14ac:dyDescent="0.55000000000000004">
      <c r="A187" s="126" t="s">
        <v>1281</v>
      </c>
      <c r="B187" s="126" t="s">
        <v>1088</v>
      </c>
      <c r="C187" s="126" t="s">
        <v>1089</v>
      </c>
      <c r="D187" s="126" t="s">
        <v>1112</v>
      </c>
      <c r="E187" s="126">
        <v>20802080302</v>
      </c>
      <c r="F187" s="126" t="s">
        <v>1094</v>
      </c>
      <c r="G187" s="126">
        <v>0.8</v>
      </c>
      <c r="H187" s="126" t="s">
        <v>1092</v>
      </c>
      <c r="I187" s="126">
        <v>1</v>
      </c>
    </row>
    <row r="188" spans="1:9" x14ac:dyDescent="0.55000000000000004">
      <c r="A188" s="126" t="s">
        <v>1282</v>
      </c>
      <c r="B188" s="126" t="s">
        <v>1088</v>
      </c>
      <c r="C188" s="126" t="s">
        <v>1089</v>
      </c>
      <c r="D188" s="126" t="s">
        <v>1112</v>
      </c>
      <c r="E188" s="126">
        <v>20802080302</v>
      </c>
      <c r="F188" s="126" t="s">
        <v>1094</v>
      </c>
      <c r="G188" s="126">
        <v>0.94</v>
      </c>
      <c r="H188" s="126" t="s">
        <v>1092</v>
      </c>
      <c r="I188" s="126">
        <v>1</v>
      </c>
    </row>
    <row r="189" spans="1:9" x14ac:dyDescent="0.55000000000000004">
      <c r="A189" s="126" t="s">
        <v>1283</v>
      </c>
      <c r="B189" s="126" t="s">
        <v>1088</v>
      </c>
      <c r="C189" s="126" t="s">
        <v>1089</v>
      </c>
      <c r="D189" s="126" t="s">
        <v>1112</v>
      </c>
      <c r="E189" s="126">
        <v>20802080302</v>
      </c>
      <c r="F189" s="126" t="s">
        <v>1094</v>
      </c>
      <c r="G189" s="126">
        <v>1.5</v>
      </c>
      <c r="H189" s="126" t="s">
        <v>1092</v>
      </c>
      <c r="I189" s="126">
        <v>1</v>
      </c>
    </row>
    <row r="190" spans="1:9" x14ac:dyDescent="0.55000000000000004">
      <c r="A190" s="126" t="s">
        <v>1284</v>
      </c>
      <c r="B190" s="126" t="s">
        <v>1088</v>
      </c>
      <c r="C190" s="126" t="s">
        <v>1089</v>
      </c>
      <c r="D190" s="126" t="s">
        <v>1112</v>
      </c>
      <c r="E190" s="126">
        <v>20802080302</v>
      </c>
      <c r="F190" s="126" t="s">
        <v>1094</v>
      </c>
      <c r="G190" s="126">
        <v>1.5</v>
      </c>
      <c r="H190" s="126" t="s">
        <v>1092</v>
      </c>
      <c r="I190" s="126">
        <v>1</v>
      </c>
    </row>
    <row r="191" spans="1:9" x14ac:dyDescent="0.55000000000000004">
      <c r="A191" s="126" t="s">
        <v>1285</v>
      </c>
      <c r="B191" s="126" t="s">
        <v>1088</v>
      </c>
      <c r="C191" s="126" t="s">
        <v>1089</v>
      </c>
      <c r="D191" s="126" t="s">
        <v>1112</v>
      </c>
      <c r="E191" s="126">
        <v>20802080302</v>
      </c>
      <c r="F191" s="126" t="s">
        <v>1094</v>
      </c>
      <c r="G191" s="126">
        <v>1.52</v>
      </c>
      <c r="H191" s="126" t="s">
        <v>1092</v>
      </c>
      <c r="I191" s="126">
        <v>1</v>
      </c>
    </row>
    <row r="192" spans="1:9" x14ac:dyDescent="0.55000000000000004">
      <c r="A192" s="126" t="s">
        <v>1286</v>
      </c>
      <c r="B192" s="126" t="s">
        <v>1088</v>
      </c>
      <c r="C192" s="126" t="s">
        <v>1089</v>
      </c>
      <c r="D192" s="126" t="s">
        <v>1112</v>
      </c>
      <c r="E192" s="126">
        <v>20802080302</v>
      </c>
      <c r="F192" s="126" t="s">
        <v>1094</v>
      </c>
      <c r="G192" s="126">
        <v>1.97</v>
      </c>
      <c r="H192" s="126" t="s">
        <v>1092</v>
      </c>
      <c r="I192" s="126">
        <v>1</v>
      </c>
    </row>
    <row r="193" spans="1:9" x14ac:dyDescent="0.55000000000000004">
      <c r="A193" s="126" t="s">
        <v>1287</v>
      </c>
      <c r="B193" s="126" t="s">
        <v>1088</v>
      </c>
      <c r="C193" s="126" t="s">
        <v>1089</v>
      </c>
      <c r="D193" s="126" t="s">
        <v>1112</v>
      </c>
      <c r="E193" s="126">
        <v>20802080302</v>
      </c>
      <c r="F193" s="126" t="s">
        <v>1094</v>
      </c>
      <c r="G193" s="126">
        <v>0.1</v>
      </c>
      <c r="H193" s="126" t="s">
        <v>1092</v>
      </c>
      <c r="I193" s="126">
        <v>1</v>
      </c>
    </row>
    <row r="194" spans="1:9" x14ac:dyDescent="0.55000000000000004">
      <c r="A194" s="126" t="s">
        <v>1288</v>
      </c>
      <c r="B194" s="126" t="s">
        <v>1088</v>
      </c>
      <c r="C194" s="126" t="s">
        <v>1089</v>
      </c>
      <c r="D194" s="126" t="s">
        <v>1112</v>
      </c>
      <c r="E194" s="126">
        <v>20802080302</v>
      </c>
      <c r="F194" s="126" t="s">
        <v>1094</v>
      </c>
      <c r="G194" s="126">
        <v>0.13</v>
      </c>
      <c r="H194" s="126" t="s">
        <v>1092</v>
      </c>
      <c r="I194" s="126">
        <v>1</v>
      </c>
    </row>
    <row r="195" spans="1:9" x14ac:dyDescent="0.55000000000000004">
      <c r="A195" s="126" t="s">
        <v>1289</v>
      </c>
      <c r="B195" s="126" t="s">
        <v>1088</v>
      </c>
      <c r="C195" s="126" t="s">
        <v>1089</v>
      </c>
      <c r="D195" s="126" t="s">
        <v>1112</v>
      </c>
      <c r="E195" s="126">
        <v>20802080302</v>
      </c>
      <c r="F195" s="126" t="s">
        <v>1094</v>
      </c>
      <c r="G195" s="126">
        <v>1.96</v>
      </c>
      <c r="H195" s="126" t="s">
        <v>1092</v>
      </c>
      <c r="I195" s="126">
        <v>1</v>
      </c>
    </row>
    <row r="196" spans="1:9" x14ac:dyDescent="0.55000000000000004">
      <c r="A196" s="126" t="s">
        <v>1290</v>
      </c>
      <c r="B196" s="126" t="s">
        <v>1088</v>
      </c>
      <c r="C196" s="126" t="s">
        <v>1089</v>
      </c>
      <c r="D196" s="126" t="s">
        <v>1112</v>
      </c>
      <c r="E196" s="126">
        <v>20802060201</v>
      </c>
      <c r="F196" s="126" t="s">
        <v>1091</v>
      </c>
      <c r="G196" s="126">
        <v>3.69</v>
      </c>
      <c r="H196" s="126" t="s">
        <v>1092</v>
      </c>
      <c r="I196" s="126">
        <v>1</v>
      </c>
    </row>
    <row r="197" spans="1:9" x14ac:dyDescent="0.55000000000000004">
      <c r="A197" s="126" t="s">
        <v>1291</v>
      </c>
      <c r="B197" s="126" t="s">
        <v>1088</v>
      </c>
      <c r="C197" s="126" t="s">
        <v>1089</v>
      </c>
      <c r="D197" s="126" t="s">
        <v>1112</v>
      </c>
      <c r="E197" s="126">
        <v>20802060901</v>
      </c>
      <c r="F197" s="126" t="s">
        <v>1091</v>
      </c>
      <c r="G197" s="126">
        <v>6.1</v>
      </c>
      <c r="H197" s="126" t="s">
        <v>1092</v>
      </c>
      <c r="I197" s="126">
        <v>1</v>
      </c>
    </row>
    <row r="198" spans="1:9" x14ac:dyDescent="0.55000000000000004">
      <c r="A198" s="126" t="s">
        <v>1292</v>
      </c>
      <c r="B198" s="126" t="s">
        <v>1088</v>
      </c>
      <c r="C198" s="126" t="s">
        <v>1089</v>
      </c>
      <c r="D198" s="126" t="s">
        <v>1112</v>
      </c>
      <c r="E198" s="126">
        <v>20802080302</v>
      </c>
      <c r="F198" s="126" t="s">
        <v>1094</v>
      </c>
      <c r="G198" s="126">
        <v>0.22</v>
      </c>
      <c r="H198" s="126" t="s">
        <v>1092</v>
      </c>
      <c r="I198" s="126">
        <v>1</v>
      </c>
    </row>
    <row r="199" spans="1:9" x14ac:dyDescent="0.55000000000000004">
      <c r="A199" s="126" t="s">
        <v>1293</v>
      </c>
      <c r="B199" s="126" t="s">
        <v>1088</v>
      </c>
      <c r="C199" s="126" t="s">
        <v>1089</v>
      </c>
      <c r="D199" s="126" t="s">
        <v>1112</v>
      </c>
      <c r="E199" s="126">
        <v>20802080302</v>
      </c>
      <c r="F199" s="126" t="s">
        <v>1094</v>
      </c>
      <c r="G199" s="126">
        <v>0.27</v>
      </c>
      <c r="H199" s="126" t="s">
        <v>1092</v>
      </c>
      <c r="I199" s="126">
        <v>1</v>
      </c>
    </row>
    <row r="200" spans="1:9" x14ac:dyDescent="0.55000000000000004">
      <c r="A200" s="126" t="s">
        <v>1294</v>
      </c>
      <c r="B200" s="126" t="s">
        <v>1088</v>
      </c>
      <c r="C200" s="126" t="s">
        <v>1089</v>
      </c>
      <c r="D200" s="126" t="s">
        <v>1112</v>
      </c>
      <c r="E200" s="126">
        <v>20802080302</v>
      </c>
      <c r="F200" s="126" t="s">
        <v>1094</v>
      </c>
      <c r="G200" s="126">
        <v>0.3</v>
      </c>
      <c r="H200" s="126" t="s">
        <v>1092</v>
      </c>
      <c r="I200" s="126">
        <v>1</v>
      </c>
    </row>
    <row r="201" spans="1:9" x14ac:dyDescent="0.55000000000000004">
      <c r="A201" s="126" t="s">
        <v>1295</v>
      </c>
      <c r="B201" s="126" t="s">
        <v>1088</v>
      </c>
      <c r="C201" s="126" t="s">
        <v>1089</v>
      </c>
      <c r="D201" s="126" t="s">
        <v>1112</v>
      </c>
      <c r="E201" s="126">
        <v>20801080202</v>
      </c>
      <c r="F201" s="126" t="s">
        <v>1094</v>
      </c>
      <c r="G201" s="126">
        <v>0.23</v>
      </c>
      <c r="H201" s="126" t="s">
        <v>1092</v>
      </c>
      <c r="I201" s="126">
        <v>1</v>
      </c>
    </row>
    <row r="202" spans="1:9" x14ac:dyDescent="0.55000000000000004">
      <c r="A202" s="126" t="s">
        <v>1296</v>
      </c>
      <c r="B202" s="126" t="s">
        <v>1088</v>
      </c>
      <c r="C202" s="126" t="s">
        <v>1089</v>
      </c>
      <c r="D202" s="126" t="s">
        <v>1112</v>
      </c>
      <c r="E202" s="126">
        <v>20801080202</v>
      </c>
      <c r="F202" s="126" t="s">
        <v>1094</v>
      </c>
      <c r="G202" s="126">
        <v>0.39</v>
      </c>
      <c r="H202" s="126" t="s">
        <v>1092</v>
      </c>
      <c r="I202" s="126">
        <v>1</v>
      </c>
    </row>
    <row r="203" spans="1:9" x14ac:dyDescent="0.55000000000000004">
      <c r="A203" s="126" t="s">
        <v>1297</v>
      </c>
      <c r="B203" s="126" t="s">
        <v>1088</v>
      </c>
      <c r="C203" s="126" t="s">
        <v>1089</v>
      </c>
      <c r="D203" s="126" t="s">
        <v>1112</v>
      </c>
      <c r="E203" s="126">
        <v>20801080202</v>
      </c>
      <c r="F203" s="126" t="s">
        <v>1094</v>
      </c>
      <c r="G203" s="126">
        <v>0.4</v>
      </c>
      <c r="H203" s="126" t="s">
        <v>1092</v>
      </c>
      <c r="I203" s="126">
        <v>1</v>
      </c>
    </row>
    <row r="204" spans="1:9" x14ac:dyDescent="0.55000000000000004">
      <c r="A204" s="126" t="s">
        <v>1298</v>
      </c>
      <c r="B204" s="126" t="s">
        <v>1088</v>
      </c>
      <c r="C204" s="126" t="s">
        <v>1089</v>
      </c>
      <c r="D204" s="126" t="s">
        <v>1112</v>
      </c>
      <c r="E204" s="126">
        <v>20801080202</v>
      </c>
      <c r="F204" s="126" t="s">
        <v>1094</v>
      </c>
      <c r="G204" s="126">
        <v>0.42</v>
      </c>
      <c r="H204" s="126" t="s">
        <v>1092</v>
      </c>
      <c r="I204" s="126">
        <v>1</v>
      </c>
    </row>
    <row r="205" spans="1:9" x14ac:dyDescent="0.55000000000000004">
      <c r="A205" s="126" t="s">
        <v>1299</v>
      </c>
      <c r="B205" s="126" t="s">
        <v>1088</v>
      </c>
      <c r="C205" s="126" t="s">
        <v>1089</v>
      </c>
      <c r="D205" s="126" t="s">
        <v>1112</v>
      </c>
      <c r="E205" s="126">
        <v>20801080202</v>
      </c>
      <c r="F205" s="126" t="s">
        <v>1094</v>
      </c>
      <c r="G205" s="126">
        <v>0.44</v>
      </c>
      <c r="H205" s="126" t="s">
        <v>1092</v>
      </c>
      <c r="I205" s="126">
        <v>1</v>
      </c>
    </row>
    <row r="206" spans="1:9" x14ac:dyDescent="0.55000000000000004">
      <c r="A206" s="126" t="s">
        <v>1300</v>
      </c>
      <c r="B206" s="126" t="s">
        <v>1088</v>
      </c>
      <c r="C206" s="126" t="s">
        <v>1089</v>
      </c>
      <c r="D206" s="126" t="s">
        <v>1112</v>
      </c>
      <c r="E206" s="126">
        <v>20801070203</v>
      </c>
      <c r="F206" s="126" t="s">
        <v>1257</v>
      </c>
      <c r="G206" s="126">
        <v>0.51</v>
      </c>
      <c r="H206" s="126" t="s">
        <v>1092</v>
      </c>
      <c r="I206" s="126">
        <v>1</v>
      </c>
    </row>
    <row r="207" spans="1:9" x14ac:dyDescent="0.55000000000000004">
      <c r="A207" s="126" t="s">
        <v>1301</v>
      </c>
      <c r="B207" s="126" t="s">
        <v>1088</v>
      </c>
      <c r="C207" s="126" t="s">
        <v>1089</v>
      </c>
      <c r="D207" s="126" t="s">
        <v>1112</v>
      </c>
      <c r="E207" s="126">
        <v>20801080202</v>
      </c>
      <c r="F207" s="126" t="s">
        <v>1094</v>
      </c>
      <c r="G207" s="126">
        <v>0.1</v>
      </c>
      <c r="H207" s="126" t="s">
        <v>1092</v>
      </c>
      <c r="I207" s="126">
        <v>1</v>
      </c>
    </row>
    <row r="208" spans="1:9" x14ac:dyDescent="0.55000000000000004">
      <c r="A208" s="126" t="s">
        <v>1302</v>
      </c>
      <c r="B208" s="126" t="s">
        <v>1088</v>
      </c>
      <c r="C208" s="126" t="s">
        <v>1089</v>
      </c>
      <c r="D208" s="126" t="s">
        <v>1112</v>
      </c>
      <c r="E208" s="126">
        <v>20801080202</v>
      </c>
      <c r="F208" s="126" t="s">
        <v>1094</v>
      </c>
      <c r="G208" s="126">
        <v>0.92</v>
      </c>
      <c r="H208" s="126" t="s">
        <v>1092</v>
      </c>
      <c r="I208" s="126">
        <v>1</v>
      </c>
    </row>
    <row r="209" spans="1:9" x14ac:dyDescent="0.55000000000000004">
      <c r="A209" s="126" t="s">
        <v>1303</v>
      </c>
      <c r="B209" s="126" t="s">
        <v>1088</v>
      </c>
      <c r="C209" s="126" t="s">
        <v>1089</v>
      </c>
      <c r="D209" s="126" t="s">
        <v>1112</v>
      </c>
      <c r="E209" s="126">
        <v>20801080202</v>
      </c>
      <c r="F209" s="126" t="s">
        <v>1094</v>
      </c>
      <c r="G209" s="126">
        <v>0.92</v>
      </c>
      <c r="H209" s="126" t="s">
        <v>1092</v>
      </c>
      <c r="I209" s="126">
        <v>1</v>
      </c>
    </row>
    <row r="210" spans="1:9" x14ac:dyDescent="0.55000000000000004">
      <c r="A210" s="126" t="s">
        <v>1304</v>
      </c>
      <c r="B210" s="126" t="s">
        <v>1088</v>
      </c>
      <c r="C210" s="126" t="s">
        <v>1089</v>
      </c>
      <c r="D210" s="126" t="s">
        <v>1112</v>
      </c>
      <c r="E210" s="126">
        <v>20802080302</v>
      </c>
      <c r="F210" s="126" t="s">
        <v>1094</v>
      </c>
      <c r="G210" s="126">
        <v>0.26</v>
      </c>
      <c r="H210" s="126" t="s">
        <v>1092</v>
      </c>
      <c r="I210" s="126">
        <v>1</v>
      </c>
    </row>
    <row r="211" spans="1:9" x14ac:dyDescent="0.55000000000000004">
      <c r="A211" s="126" t="s">
        <v>1305</v>
      </c>
      <c r="B211" s="126" t="s">
        <v>1088</v>
      </c>
      <c r="C211" s="126" t="s">
        <v>1089</v>
      </c>
      <c r="D211" s="126" t="s">
        <v>1090</v>
      </c>
      <c r="E211" s="126">
        <v>20801080202</v>
      </c>
      <c r="F211" s="126" t="s">
        <v>1091</v>
      </c>
      <c r="G211" s="126">
        <v>0.11</v>
      </c>
      <c r="H211" s="126" t="s">
        <v>1092</v>
      </c>
      <c r="I211" s="126">
        <v>1</v>
      </c>
    </row>
    <row r="212" spans="1:9" x14ac:dyDescent="0.55000000000000004">
      <c r="A212" s="126" t="s">
        <v>1306</v>
      </c>
      <c r="B212" s="126" t="s">
        <v>1088</v>
      </c>
      <c r="C212" s="126" t="s">
        <v>1089</v>
      </c>
      <c r="D212" s="126" t="s">
        <v>1090</v>
      </c>
      <c r="E212" s="126">
        <v>20801070203</v>
      </c>
      <c r="F212" s="126" t="s">
        <v>1091</v>
      </c>
      <c r="G212" s="126">
        <v>0.32</v>
      </c>
      <c r="H212" s="126" t="s">
        <v>1092</v>
      </c>
      <c r="I212" s="126">
        <v>1</v>
      </c>
    </row>
    <row r="213" spans="1:9" x14ac:dyDescent="0.55000000000000004">
      <c r="A213" s="126" t="s">
        <v>1307</v>
      </c>
      <c r="B213" s="126" t="s">
        <v>1088</v>
      </c>
      <c r="C213" s="126" t="s">
        <v>1089</v>
      </c>
      <c r="D213" s="126" t="s">
        <v>1090</v>
      </c>
      <c r="E213" s="126">
        <v>20801080202</v>
      </c>
      <c r="F213" s="126" t="s">
        <v>1094</v>
      </c>
      <c r="G213" s="126">
        <v>3.41</v>
      </c>
      <c r="H213" s="126" t="s">
        <v>1092</v>
      </c>
      <c r="I213" s="126">
        <v>1</v>
      </c>
    </row>
    <row r="214" spans="1:9" x14ac:dyDescent="0.55000000000000004">
      <c r="A214" s="126" t="s">
        <v>1308</v>
      </c>
      <c r="B214" s="126" t="s">
        <v>1088</v>
      </c>
      <c r="C214" s="126" t="s">
        <v>1089</v>
      </c>
      <c r="D214" s="126" t="s">
        <v>1090</v>
      </c>
      <c r="E214" s="126">
        <v>20802060901</v>
      </c>
      <c r="F214" s="126" t="s">
        <v>1094</v>
      </c>
      <c r="G214" s="126">
        <v>2.83</v>
      </c>
      <c r="H214" s="126" t="s">
        <v>1092</v>
      </c>
      <c r="I214" s="126">
        <v>1</v>
      </c>
    </row>
    <row r="215" spans="1:9" x14ac:dyDescent="0.55000000000000004">
      <c r="A215" s="126" t="s">
        <v>1309</v>
      </c>
      <c r="B215" s="126" t="s">
        <v>1088</v>
      </c>
      <c r="C215" s="126" t="s">
        <v>1089</v>
      </c>
      <c r="D215" s="126" t="s">
        <v>1090</v>
      </c>
      <c r="E215" s="126" t="s">
        <v>1089</v>
      </c>
      <c r="F215" s="126" t="s">
        <v>1091</v>
      </c>
      <c r="G215" s="126">
        <v>0.22</v>
      </c>
      <c r="H215" s="126" t="s">
        <v>1092</v>
      </c>
      <c r="I215" s="126">
        <v>1</v>
      </c>
    </row>
    <row r="216" spans="1:9" x14ac:dyDescent="0.55000000000000004">
      <c r="A216" s="126" t="s">
        <v>1310</v>
      </c>
      <c r="B216" s="126" t="s">
        <v>1088</v>
      </c>
      <c r="C216" s="126" t="s">
        <v>1089</v>
      </c>
      <c r="D216" s="126" t="s">
        <v>1090</v>
      </c>
      <c r="E216" s="126">
        <v>20801080202</v>
      </c>
      <c r="F216" s="126" t="s">
        <v>1094</v>
      </c>
      <c r="G216" s="126">
        <v>0.22</v>
      </c>
      <c r="H216" s="126" t="s">
        <v>1092</v>
      </c>
      <c r="I216" s="126">
        <v>1</v>
      </c>
    </row>
    <row r="217" spans="1:9" x14ac:dyDescent="0.55000000000000004">
      <c r="A217" s="126" t="s">
        <v>1311</v>
      </c>
      <c r="B217" s="126" t="s">
        <v>1088</v>
      </c>
      <c r="C217" s="126" t="s">
        <v>1089</v>
      </c>
      <c r="D217" s="126" t="s">
        <v>1090</v>
      </c>
      <c r="E217" s="126">
        <v>20801080202</v>
      </c>
      <c r="F217" s="126" t="s">
        <v>1094</v>
      </c>
      <c r="G217" s="126">
        <v>0.52</v>
      </c>
      <c r="H217" s="126" t="s">
        <v>1092</v>
      </c>
      <c r="I217" s="126">
        <v>1</v>
      </c>
    </row>
    <row r="218" spans="1:9" x14ac:dyDescent="0.55000000000000004">
      <c r="A218" s="126" t="s">
        <v>1312</v>
      </c>
      <c r="B218" s="126" t="s">
        <v>1088</v>
      </c>
      <c r="C218" s="126" t="s">
        <v>1089</v>
      </c>
      <c r="D218" s="126" t="s">
        <v>1090</v>
      </c>
      <c r="E218" s="126">
        <v>20801080202</v>
      </c>
      <c r="F218" s="126" t="s">
        <v>1094</v>
      </c>
      <c r="G218" s="126">
        <v>0.16</v>
      </c>
      <c r="H218" s="126" t="s">
        <v>1092</v>
      </c>
      <c r="I218" s="126">
        <v>1</v>
      </c>
    </row>
    <row r="219" spans="1:9" x14ac:dyDescent="0.55000000000000004">
      <c r="A219" s="126" t="s">
        <v>1313</v>
      </c>
      <c r="B219" s="126" t="s">
        <v>1088</v>
      </c>
      <c r="C219" s="126" t="s">
        <v>1089</v>
      </c>
      <c r="D219" s="126" t="s">
        <v>1090</v>
      </c>
      <c r="E219" s="126">
        <v>20801080202</v>
      </c>
      <c r="F219" s="126" t="s">
        <v>1094</v>
      </c>
      <c r="G219" s="126">
        <v>0.4</v>
      </c>
      <c r="H219" s="126" t="s">
        <v>1092</v>
      </c>
      <c r="I219" s="126">
        <v>1</v>
      </c>
    </row>
    <row r="220" spans="1:9" x14ac:dyDescent="0.55000000000000004">
      <c r="A220" s="126" t="s">
        <v>1314</v>
      </c>
      <c r="B220" s="126" t="s">
        <v>1088</v>
      </c>
      <c r="C220" s="126" t="s">
        <v>1089</v>
      </c>
      <c r="D220" s="126" t="s">
        <v>1090</v>
      </c>
      <c r="E220" s="126">
        <v>20801080202</v>
      </c>
      <c r="F220" s="126" t="s">
        <v>1094</v>
      </c>
      <c r="G220" s="126">
        <v>0.66</v>
      </c>
      <c r="H220" s="126" t="s">
        <v>1092</v>
      </c>
      <c r="I220" s="126">
        <v>1</v>
      </c>
    </row>
    <row r="221" spans="1:9" x14ac:dyDescent="0.55000000000000004">
      <c r="A221" s="126" t="s">
        <v>1315</v>
      </c>
      <c r="B221" s="126" t="s">
        <v>1088</v>
      </c>
      <c r="C221" s="126" t="s">
        <v>1089</v>
      </c>
      <c r="D221" s="126" t="s">
        <v>1090</v>
      </c>
      <c r="E221" s="126">
        <v>20801080202</v>
      </c>
      <c r="F221" s="126" t="s">
        <v>1094</v>
      </c>
      <c r="G221" s="126">
        <v>0.12</v>
      </c>
      <c r="H221" s="126" t="s">
        <v>1092</v>
      </c>
      <c r="I221" s="126">
        <v>1</v>
      </c>
    </row>
    <row r="222" spans="1:9" x14ac:dyDescent="0.55000000000000004">
      <c r="A222" s="126" t="s">
        <v>1316</v>
      </c>
      <c r="B222" s="126" t="s">
        <v>1088</v>
      </c>
      <c r="C222" s="126" t="s">
        <v>1089</v>
      </c>
      <c r="D222" s="126" t="s">
        <v>1090</v>
      </c>
      <c r="E222" s="126">
        <v>20801080202</v>
      </c>
      <c r="F222" s="126" t="s">
        <v>1094</v>
      </c>
      <c r="G222" s="126">
        <v>0.33</v>
      </c>
      <c r="H222" s="126" t="s">
        <v>1092</v>
      </c>
      <c r="I222" s="126">
        <v>1</v>
      </c>
    </row>
    <row r="223" spans="1:9" x14ac:dyDescent="0.55000000000000004">
      <c r="A223" s="126" t="s">
        <v>1317</v>
      </c>
      <c r="B223" s="126" t="s">
        <v>1088</v>
      </c>
      <c r="C223" s="126" t="s">
        <v>1089</v>
      </c>
      <c r="D223" s="126" t="s">
        <v>1318</v>
      </c>
      <c r="E223" s="126" t="s">
        <v>1089</v>
      </c>
      <c r="F223" s="126" t="s">
        <v>1091</v>
      </c>
      <c r="G223" s="126">
        <v>7.2830000000000004</v>
      </c>
      <c r="H223" s="126" t="s">
        <v>1092</v>
      </c>
      <c r="I223" s="126">
        <v>1</v>
      </c>
    </row>
    <row r="224" spans="1:9" x14ac:dyDescent="0.55000000000000004">
      <c r="A224" s="126" t="s">
        <v>1319</v>
      </c>
      <c r="B224" s="126" t="s">
        <v>1088</v>
      </c>
      <c r="C224" s="126" t="s">
        <v>1089</v>
      </c>
      <c r="D224" s="126" t="s">
        <v>1318</v>
      </c>
      <c r="E224" s="126" t="s">
        <v>1089</v>
      </c>
      <c r="F224" s="126" t="s">
        <v>1091</v>
      </c>
      <c r="G224" s="126">
        <v>3.669</v>
      </c>
      <c r="H224" s="126" t="s">
        <v>1092</v>
      </c>
      <c r="I224" s="126">
        <v>1</v>
      </c>
    </row>
    <row r="225" spans="1:9" x14ac:dyDescent="0.55000000000000004">
      <c r="A225" s="126" t="s">
        <v>1320</v>
      </c>
      <c r="B225" s="126" t="s">
        <v>1088</v>
      </c>
      <c r="C225" s="126" t="s">
        <v>1089</v>
      </c>
      <c r="D225" s="126" t="s">
        <v>1318</v>
      </c>
      <c r="E225" s="126" t="s">
        <v>1089</v>
      </c>
      <c r="F225" s="126" t="s">
        <v>1091</v>
      </c>
      <c r="G225" s="126">
        <v>2.3839999999999999</v>
      </c>
      <c r="H225" s="126" t="s">
        <v>1092</v>
      </c>
      <c r="I225" s="126">
        <v>1</v>
      </c>
    </row>
    <row r="226" spans="1:9" x14ac:dyDescent="0.55000000000000004">
      <c r="A226" s="126" t="s">
        <v>1321</v>
      </c>
      <c r="B226" s="126" t="s">
        <v>1088</v>
      </c>
      <c r="C226" s="126" t="s">
        <v>1089</v>
      </c>
      <c r="D226" s="126" t="s">
        <v>1318</v>
      </c>
      <c r="E226" s="126" t="s">
        <v>1089</v>
      </c>
      <c r="F226" s="126" t="s">
        <v>1091</v>
      </c>
      <c r="G226" s="126">
        <v>1.778</v>
      </c>
      <c r="H226" s="126" t="s">
        <v>1092</v>
      </c>
      <c r="I226" s="126">
        <v>1</v>
      </c>
    </row>
    <row r="227" spans="1:9" x14ac:dyDescent="0.55000000000000004">
      <c r="A227" s="126" t="s">
        <v>1322</v>
      </c>
      <c r="B227" s="126" t="s">
        <v>1088</v>
      </c>
      <c r="C227" s="126" t="s">
        <v>1089</v>
      </c>
      <c r="D227" s="126" t="s">
        <v>1318</v>
      </c>
      <c r="E227" s="126" t="s">
        <v>1089</v>
      </c>
      <c r="F227" s="126" t="s">
        <v>1091</v>
      </c>
      <c r="G227" s="126">
        <v>0.33</v>
      </c>
      <c r="H227" s="126" t="s">
        <v>1092</v>
      </c>
      <c r="I227" s="126">
        <v>1</v>
      </c>
    </row>
    <row r="228" spans="1:9" x14ac:dyDescent="0.55000000000000004">
      <c r="A228" s="126" t="s">
        <v>1323</v>
      </c>
      <c r="B228" s="126" t="s">
        <v>1088</v>
      </c>
      <c r="C228" s="126" t="s">
        <v>1089</v>
      </c>
      <c r="D228" s="126" t="s">
        <v>1318</v>
      </c>
      <c r="E228" s="126">
        <v>20801080202</v>
      </c>
      <c r="F228" s="126" t="s">
        <v>1094</v>
      </c>
      <c r="G228" s="126">
        <v>4.9800000000000004</v>
      </c>
      <c r="H228" s="126" t="s">
        <v>1092</v>
      </c>
      <c r="I228" s="126">
        <v>1</v>
      </c>
    </row>
    <row r="229" spans="1:9" x14ac:dyDescent="0.55000000000000004">
      <c r="A229" s="126" t="s">
        <v>1324</v>
      </c>
      <c r="B229" s="126" t="s">
        <v>1088</v>
      </c>
      <c r="C229" s="126" t="s">
        <v>1089</v>
      </c>
      <c r="D229" s="126" t="s">
        <v>1318</v>
      </c>
      <c r="E229" s="126">
        <v>20700110305</v>
      </c>
      <c r="F229" s="126" t="s">
        <v>1091</v>
      </c>
      <c r="G229" s="126">
        <v>1.45</v>
      </c>
      <c r="H229" s="126" t="s">
        <v>1092</v>
      </c>
      <c r="I229" s="126">
        <v>1</v>
      </c>
    </row>
    <row r="230" spans="1:9" x14ac:dyDescent="0.55000000000000004">
      <c r="A230" s="126" t="s">
        <v>1325</v>
      </c>
      <c r="B230" s="126" t="s">
        <v>1088</v>
      </c>
      <c r="C230" s="126" t="s">
        <v>1089</v>
      </c>
      <c r="D230" s="126" t="s">
        <v>1318</v>
      </c>
      <c r="E230" s="126">
        <v>20700110305</v>
      </c>
      <c r="F230" s="126" t="s">
        <v>1091</v>
      </c>
      <c r="G230" s="126">
        <v>2.13</v>
      </c>
      <c r="H230" s="126" t="s">
        <v>1092</v>
      </c>
      <c r="I230" s="126">
        <v>1</v>
      </c>
    </row>
    <row r="231" spans="1:9" x14ac:dyDescent="0.55000000000000004">
      <c r="A231" s="126" t="s">
        <v>1326</v>
      </c>
      <c r="B231" s="126" t="s">
        <v>1088</v>
      </c>
      <c r="C231" s="126" t="s">
        <v>1089</v>
      </c>
      <c r="D231" s="126" t="s">
        <v>1318</v>
      </c>
      <c r="E231" s="126">
        <v>20700110305</v>
      </c>
      <c r="F231" s="126" t="s">
        <v>1091</v>
      </c>
      <c r="G231" s="126">
        <v>10.87</v>
      </c>
      <c r="H231" s="126" t="s">
        <v>1092</v>
      </c>
      <c r="I231" s="126">
        <v>1</v>
      </c>
    </row>
    <row r="232" spans="1:9" x14ac:dyDescent="0.55000000000000004">
      <c r="A232" s="126" t="s">
        <v>1327</v>
      </c>
      <c r="B232" s="126" t="s">
        <v>1088</v>
      </c>
      <c r="C232" s="126" t="s">
        <v>1089</v>
      </c>
      <c r="D232" s="126" t="s">
        <v>1318</v>
      </c>
      <c r="E232" s="126">
        <v>20801080202</v>
      </c>
      <c r="F232" s="126" t="s">
        <v>1094</v>
      </c>
      <c r="G232" s="126">
        <v>0.36</v>
      </c>
      <c r="H232" s="126" t="s">
        <v>1092</v>
      </c>
      <c r="I232" s="126">
        <v>1</v>
      </c>
    </row>
    <row r="233" spans="1:9" x14ac:dyDescent="0.55000000000000004">
      <c r="A233" s="126" t="s">
        <v>1328</v>
      </c>
      <c r="B233" s="126" t="s">
        <v>1088</v>
      </c>
      <c r="C233" s="126" t="s">
        <v>1089</v>
      </c>
      <c r="D233" s="126" t="s">
        <v>1318</v>
      </c>
      <c r="E233" s="126">
        <v>20801080202</v>
      </c>
      <c r="F233" s="126" t="s">
        <v>1094</v>
      </c>
      <c r="G233" s="126">
        <v>1</v>
      </c>
      <c r="H233" s="126" t="s">
        <v>1092</v>
      </c>
      <c r="I233" s="126">
        <v>1</v>
      </c>
    </row>
    <row r="234" spans="1:9" x14ac:dyDescent="0.55000000000000004">
      <c r="A234" s="126" t="s">
        <v>1329</v>
      </c>
      <c r="B234" s="126" t="s">
        <v>1088</v>
      </c>
      <c r="C234" s="126" t="s">
        <v>1089</v>
      </c>
      <c r="D234" s="126" t="s">
        <v>1318</v>
      </c>
      <c r="E234" s="126">
        <v>20801080202</v>
      </c>
      <c r="F234" s="126" t="s">
        <v>1094</v>
      </c>
      <c r="G234" s="126">
        <v>0.37</v>
      </c>
      <c r="H234" s="126" t="s">
        <v>1092</v>
      </c>
      <c r="I234" s="126">
        <v>1</v>
      </c>
    </row>
    <row r="235" spans="1:9" x14ac:dyDescent="0.55000000000000004">
      <c r="A235" s="126" t="s">
        <v>1330</v>
      </c>
      <c r="B235" s="126" t="s">
        <v>1088</v>
      </c>
      <c r="C235" s="126" t="s">
        <v>1089</v>
      </c>
      <c r="D235" s="126" t="s">
        <v>1112</v>
      </c>
      <c r="E235" s="126">
        <v>20801080202</v>
      </c>
      <c r="F235" s="126" t="s">
        <v>1094</v>
      </c>
      <c r="G235" s="126">
        <v>0.3</v>
      </c>
      <c r="H235" s="126" t="s">
        <v>1092</v>
      </c>
      <c r="I235" s="126">
        <v>1</v>
      </c>
    </row>
    <row r="236" spans="1:9" x14ac:dyDescent="0.55000000000000004">
      <c r="A236" s="126" t="s">
        <v>1331</v>
      </c>
      <c r="B236" s="126" t="s">
        <v>1088</v>
      </c>
      <c r="C236" s="126" t="s">
        <v>1089</v>
      </c>
      <c r="D236" s="126" t="s">
        <v>1112</v>
      </c>
      <c r="E236" s="126">
        <v>20801080202</v>
      </c>
      <c r="F236" s="126" t="s">
        <v>1094</v>
      </c>
      <c r="G236" s="126">
        <v>1.1200000000000001</v>
      </c>
      <c r="H236" s="126" t="s">
        <v>1092</v>
      </c>
      <c r="I236" s="126">
        <v>1</v>
      </c>
    </row>
    <row r="237" spans="1:9" x14ac:dyDescent="0.55000000000000004">
      <c r="A237" s="126" t="s">
        <v>1332</v>
      </c>
      <c r="B237" s="126" t="s">
        <v>1088</v>
      </c>
      <c r="C237" s="126" t="s">
        <v>1089</v>
      </c>
      <c r="D237" s="126" t="s">
        <v>1112</v>
      </c>
      <c r="E237" s="126">
        <v>20700100306</v>
      </c>
      <c r="F237" s="126" t="s">
        <v>1091</v>
      </c>
      <c r="G237" s="126">
        <v>0.54800000000000004</v>
      </c>
      <c r="H237" s="126" t="s">
        <v>1092</v>
      </c>
      <c r="I237" s="126">
        <v>1</v>
      </c>
    </row>
    <row r="238" spans="1:9" x14ac:dyDescent="0.55000000000000004">
      <c r="A238" s="126" t="s">
        <v>1333</v>
      </c>
      <c r="B238" s="126" t="s">
        <v>1088</v>
      </c>
      <c r="C238" s="126" t="s">
        <v>1089</v>
      </c>
      <c r="D238" s="126" t="s">
        <v>1112</v>
      </c>
      <c r="E238" s="126">
        <v>20801080202</v>
      </c>
      <c r="F238" s="126" t="s">
        <v>1094</v>
      </c>
      <c r="G238" s="126">
        <v>0.3</v>
      </c>
      <c r="H238" s="126" t="s">
        <v>1092</v>
      </c>
      <c r="I238" s="126">
        <v>1</v>
      </c>
    </row>
    <row r="239" spans="1:9" x14ac:dyDescent="0.55000000000000004">
      <c r="A239" s="126" t="s">
        <v>1334</v>
      </c>
      <c r="B239" s="126" t="s">
        <v>1088</v>
      </c>
      <c r="C239" s="126" t="s">
        <v>1089</v>
      </c>
      <c r="D239" s="126" t="s">
        <v>1112</v>
      </c>
      <c r="E239" s="126">
        <v>20801080202</v>
      </c>
      <c r="F239" s="126" t="s">
        <v>1094</v>
      </c>
      <c r="G239" s="126">
        <v>0.3</v>
      </c>
      <c r="H239" s="126" t="s">
        <v>1092</v>
      </c>
      <c r="I239" s="126">
        <v>1</v>
      </c>
    </row>
    <row r="240" spans="1:9" x14ac:dyDescent="0.55000000000000004">
      <c r="A240" s="126" t="s">
        <v>1335</v>
      </c>
      <c r="B240" s="126" t="s">
        <v>1088</v>
      </c>
      <c r="C240" s="126" t="s">
        <v>1089</v>
      </c>
      <c r="D240" s="126" t="s">
        <v>1318</v>
      </c>
      <c r="E240" s="126">
        <v>20801070203</v>
      </c>
      <c r="F240" s="126" t="s">
        <v>1257</v>
      </c>
      <c r="G240" s="126">
        <v>0.52</v>
      </c>
      <c r="H240" s="126" t="s">
        <v>1092</v>
      </c>
      <c r="I240" s="126">
        <v>1</v>
      </c>
    </row>
    <row r="241" spans="1:9" x14ac:dyDescent="0.55000000000000004">
      <c r="A241" s="126" t="s">
        <v>1336</v>
      </c>
      <c r="B241" s="126" t="s">
        <v>1088</v>
      </c>
      <c r="C241" s="126" t="s">
        <v>1089</v>
      </c>
      <c r="D241" s="126" t="s">
        <v>1318</v>
      </c>
      <c r="E241" s="126">
        <v>20801070203</v>
      </c>
      <c r="F241" s="126" t="s">
        <v>1257</v>
      </c>
      <c r="G241" s="126">
        <v>1.03</v>
      </c>
      <c r="H241" s="126" t="s">
        <v>1092</v>
      </c>
      <c r="I241" s="126">
        <v>1</v>
      </c>
    </row>
    <row r="242" spans="1:9" x14ac:dyDescent="0.55000000000000004">
      <c r="A242" s="126" t="s">
        <v>1337</v>
      </c>
      <c r="B242" s="126" t="s">
        <v>1088</v>
      </c>
      <c r="C242" s="126" t="s">
        <v>1089</v>
      </c>
      <c r="D242" s="126" t="s">
        <v>1318</v>
      </c>
      <c r="E242" s="126">
        <v>20801070203</v>
      </c>
      <c r="F242" s="126" t="s">
        <v>1257</v>
      </c>
      <c r="G242" s="126">
        <v>1.19</v>
      </c>
      <c r="H242" s="126" t="s">
        <v>1092</v>
      </c>
      <c r="I242" s="126">
        <v>1</v>
      </c>
    </row>
    <row r="243" spans="1:9" x14ac:dyDescent="0.55000000000000004">
      <c r="A243" s="126" t="s">
        <v>1338</v>
      </c>
      <c r="B243" s="126" t="s">
        <v>1088</v>
      </c>
      <c r="C243" s="126" t="s">
        <v>1089</v>
      </c>
      <c r="D243" s="126" t="s">
        <v>1318</v>
      </c>
      <c r="E243" s="126">
        <v>20700100402</v>
      </c>
      <c r="F243" s="126" t="s">
        <v>1091</v>
      </c>
      <c r="G243" s="126">
        <v>0.08</v>
      </c>
      <c r="H243" s="126" t="s">
        <v>1092</v>
      </c>
      <c r="I243" s="126">
        <v>1</v>
      </c>
    </row>
    <row r="244" spans="1:9" x14ac:dyDescent="0.55000000000000004">
      <c r="A244" s="126" t="s">
        <v>1339</v>
      </c>
      <c r="B244" s="126" t="s">
        <v>1088</v>
      </c>
      <c r="C244" s="126" t="s">
        <v>1089</v>
      </c>
      <c r="D244" s="126" t="s">
        <v>1318</v>
      </c>
      <c r="E244" s="126">
        <v>20802080302</v>
      </c>
      <c r="F244" s="126" t="s">
        <v>1091</v>
      </c>
      <c r="G244" s="126">
        <v>0.01</v>
      </c>
      <c r="H244" s="126" t="s">
        <v>1092</v>
      </c>
      <c r="I244" s="126">
        <v>1</v>
      </c>
    </row>
    <row r="245" spans="1:9" x14ac:dyDescent="0.55000000000000004">
      <c r="A245" s="126" t="s">
        <v>1340</v>
      </c>
      <c r="B245" s="126" t="s">
        <v>1088</v>
      </c>
      <c r="C245" s="126" t="s">
        <v>1089</v>
      </c>
      <c r="D245" s="126" t="s">
        <v>1318</v>
      </c>
      <c r="E245" s="126">
        <v>20801080202</v>
      </c>
      <c r="F245" s="126" t="s">
        <v>1091</v>
      </c>
      <c r="G245" s="126">
        <v>0.05</v>
      </c>
      <c r="H245" s="126" t="s">
        <v>1092</v>
      </c>
      <c r="I245" s="126">
        <v>1</v>
      </c>
    </row>
    <row r="246" spans="1:9" x14ac:dyDescent="0.55000000000000004">
      <c r="A246" s="126" t="s">
        <v>1341</v>
      </c>
      <c r="B246" s="126" t="s">
        <v>1088</v>
      </c>
      <c r="C246" s="126" t="s">
        <v>1089</v>
      </c>
      <c r="D246" s="126" t="s">
        <v>1318</v>
      </c>
      <c r="E246" s="126">
        <v>20801080202</v>
      </c>
      <c r="F246" s="126" t="s">
        <v>1091</v>
      </c>
      <c r="G246" s="126">
        <v>0.02</v>
      </c>
      <c r="H246" s="126" t="s">
        <v>1092</v>
      </c>
      <c r="I246" s="126">
        <v>1</v>
      </c>
    </row>
    <row r="247" spans="1:9" x14ac:dyDescent="0.55000000000000004">
      <c r="A247" s="126" t="s">
        <v>1342</v>
      </c>
      <c r="B247" s="126" t="s">
        <v>1088</v>
      </c>
      <c r="C247" s="126" t="s">
        <v>1089</v>
      </c>
      <c r="D247" s="126" t="s">
        <v>1318</v>
      </c>
      <c r="E247" s="126">
        <v>20700110305</v>
      </c>
      <c r="F247" s="126" t="s">
        <v>1091</v>
      </c>
      <c r="G247" s="126">
        <v>0.78</v>
      </c>
      <c r="H247" s="126" t="s">
        <v>1092</v>
      </c>
      <c r="I247" s="126">
        <v>1</v>
      </c>
    </row>
    <row r="248" spans="1:9" x14ac:dyDescent="0.55000000000000004">
      <c r="A248" s="126" t="s">
        <v>1343</v>
      </c>
      <c r="B248" s="126" t="s">
        <v>1088</v>
      </c>
      <c r="C248" s="126" t="s">
        <v>1089</v>
      </c>
      <c r="D248" s="126" t="s">
        <v>1318</v>
      </c>
      <c r="E248" s="126">
        <v>20700110305</v>
      </c>
      <c r="F248" s="126" t="s">
        <v>1091</v>
      </c>
      <c r="G248" s="126">
        <v>1.21</v>
      </c>
      <c r="H248" s="126" t="s">
        <v>1092</v>
      </c>
      <c r="I248" s="126">
        <v>1</v>
      </c>
    </row>
    <row r="249" spans="1:9" x14ac:dyDescent="0.55000000000000004">
      <c r="A249" s="126" t="s">
        <v>1344</v>
      </c>
      <c r="B249" s="126" t="s">
        <v>1088</v>
      </c>
      <c r="C249" s="126" t="s">
        <v>1089</v>
      </c>
      <c r="D249" s="126" t="s">
        <v>1318</v>
      </c>
      <c r="E249" s="126">
        <v>51710</v>
      </c>
      <c r="F249" s="126" t="s">
        <v>1094</v>
      </c>
      <c r="G249" s="126">
        <v>1.1100000000000001</v>
      </c>
      <c r="H249" s="126" t="s">
        <v>1092</v>
      </c>
      <c r="I249" s="126">
        <v>1</v>
      </c>
    </row>
    <row r="250" spans="1:9" x14ac:dyDescent="0.55000000000000004">
      <c r="A250" s="126" t="s">
        <v>1345</v>
      </c>
      <c r="B250" s="126" t="s">
        <v>1088</v>
      </c>
      <c r="C250" s="126" t="s">
        <v>1089</v>
      </c>
      <c r="D250" s="126" t="s">
        <v>1318</v>
      </c>
      <c r="E250" s="126">
        <v>51710</v>
      </c>
      <c r="F250" s="126" t="s">
        <v>1094</v>
      </c>
      <c r="G250" s="126">
        <v>0.55000000000000004</v>
      </c>
      <c r="H250" s="126" t="s">
        <v>1092</v>
      </c>
      <c r="I250" s="126">
        <v>1</v>
      </c>
    </row>
    <row r="251" spans="1:9" x14ac:dyDescent="0.55000000000000004">
      <c r="A251" s="126" t="s">
        <v>1346</v>
      </c>
      <c r="B251" s="126" t="s">
        <v>1088</v>
      </c>
      <c r="C251" s="126" t="s">
        <v>1089</v>
      </c>
      <c r="D251" s="126" t="s">
        <v>1318</v>
      </c>
      <c r="E251" s="126">
        <v>20700110201</v>
      </c>
      <c r="F251" s="126" t="s">
        <v>1091</v>
      </c>
      <c r="G251" s="126">
        <v>0.88</v>
      </c>
      <c r="H251" s="126" t="s">
        <v>1092</v>
      </c>
      <c r="I251" s="126">
        <v>1</v>
      </c>
    </row>
    <row r="252" spans="1:9" x14ac:dyDescent="0.55000000000000004">
      <c r="A252" s="126" t="s">
        <v>1347</v>
      </c>
      <c r="B252" s="126" t="s">
        <v>1088</v>
      </c>
      <c r="C252" s="126" t="s">
        <v>1089</v>
      </c>
      <c r="D252" s="126" t="s">
        <v>1318</v>
      </c>
      <c r="E252" s="126">
        <v>20700100606</v>
      </c>
      <c r="F252" s="126" t="s">
        <v>1091</v>
      </c>
      <c r="G252" s="126">
        <v>0.44</v>
      </c>
      <c r="H252" s="126" t="s">
        <v>1092</v>
      </c>
      <c r="I252" s="126">
        <v>1</v>
      </c>
    </row>
    <row r="253" spans="1:9" x14ac:dyDescent="0.55000000000000004">
      <c r="A253" s="126" t="s">
        <v>1348</v>
      </c>
      <c r="B253" s="126" t="s">
        <v>1088</v>
      </c>
      <c r="C253" s="126" t="s">
        <v>1089</v>
      </c>
      <c r="D253" s="126" t="s">
        <v>1318</v>
      </c>
      <c r="E253" s="126">
        <v>20802080302</v>
      </c>
      <c r="F253" s="126" t="s">
        <v>1091</v>
      </c>
      <c r="G253" s="126">
        <v>0.71</v>
      </c>
      <c r="H253" s="126" t="s">
        <v>1092</v>
      </c>
      <c r="I253" s="126">
        <v>1</v>
      </c>
    </row>
    <row r="254" spans="1:9" x14ac:dyDescent="0.55000000000000004">
      <c r="A254" s="126" t="s">
        <v>1349</v>
      </c>
      <c r="B254" s="126" t="s">
        <v>1088</v>
      </c>
      <c r="C254" s="126" t="s">
        <v>1089</v>
      </c>
      <c r="D254" s="126" t="s">
        <v>1112</v>
      </c>
      <c r="E254" s="126">
        <v>20801080202</v>
      </c>
      <c r="F254" s="126" t="s">
        <v>1094</v>
      </c>
      <c r="G254" s="126">
        <v>0.49</v>
      </c>
      <c r="H254" s="126" t="s">
        <v>1092</v>
      </c>
      <c r="I254" s="126">
        <v>1</v>
      </c>
    </row>
    <row r="255" spans="1:9" x14ac:dyDescent="0.55000000000000004">
      <c r="A255" s="126" t="s">
        <v>1350</v>
      </c>
      <c r="B255" s="126" t="s">
        <v>1088</v>
      </c>
      <c r="C255" s="126" t="s">
        <v>1089</v>
      </c>
      <c r="D255" s="126" t="s">
        <v>1318</v>
      </c>
      <c r="E255" s="126">
        <v>20802080302</v>
      </c>
      <c r="F255" s="126" t="s">
        <v>1094</v>
      </c>
      <c r="G255" s="126">
        <v>0.22</v>
      </c>
      <c r="H255" s="126" t="s">
        <v>1092</v>
      </c>
      <c r="I255" s="126">
        <v>1</v>
      </c>
    </row>
    <row r="256" spans="1:9" x14ac:dyDescent="0.55000000000000004">
      <c r="A256" s="126" t="s">
        <v>1351</v>
      </c>
      <c r="B256" s="126" t="s">
        <v>1088</v>
      </c>
      <c r="C256" s="126" t="s">
        <v>1089</v>
      </c>
      <c r="D256" s="126" t="s">
        <v>1318</v>
      </c>
      <c r="E256" s="126">
        <v>20802080302</v>
      </c>
      <c r="F256" s="126" t="s">
        <v>1094</v>
      </c>
      <c r="G256" s="126">
        <v>0.22</v>
      </c>
      <c r="H256" s="126" t="s">
        <v>1092</v>
      </c>
      <c r="I256" s="126">
        <v>1</v>
      </c>
    </row>
    <row r="257" spans="1:9" x14ac:dyDescent="0.55000000000000004">
      <c r="A257" s="126" t="s">
        <v>1352</v>
      </c>
      <c r="B257" s="126" t="s">
        <v>1088</v>
      </c>
      <c r="C257" s="126" t="s">
        <v>1089</v>
      </c>
      <c r="D257" s="126" t="s">
        <v>1318</v>
      </c>
      <c r="E257" s="126">
        <v>20802080302</v>
      </c>
      <c r="F257" s="126" t="s">
        <v>1094</v>
      </c>
      <c r="G257" s="126">
        <v>0.43</v>
      </c>
      <c r="H257" s="126" t="s">
        <v>1092</v>
      </c>
      <c r="I257" s="126">
        <v>1</v>
      </c>
    </row>
    <row r="258" spans="1:9" x14ac:dyDescent="0.55000000000000004">
      <c r="A258" s="126" t="s">
        <v>1353</v>
      </c>
      <c r="B258" s="126" t="s">
        <v>1088</v>
      </c>
      <c r="C258" s="126" t="s">
        <v>1089</v>
      </c>
      <c r="D258" s="126" t="s">
        <v>1318</v>
      </c>
      <c r="E258" s="126">
        <v>20802080302</v>
      </c>
      <c r="F258" s="126" t="s">
        <v>1094</v>
      </c>
      <c r="G258" s="126">
        <v>0.43</v>
      </c>
      <c r="H258" s="126" t="s">
        <v>1092</v>
      </c>
      <c r="I258" s="126">
        <v>1</v>
      </c>
    </row>
    <row r="259" spans="1:9" x14ac:dyDescent="0.55000000000000004">
      <c r="A259" s="126" t="s">
        <v>1354</v>
      </c>
      <c r="B259" s="126" t="s">
        <v>1088</v>
      </c>
      <c r="C259" s="126" t="s">
        <v>1089</v>
      </c>
      <c r="D259" s="126" t="s">
        <v>1318</v>
      </c>
      <c r="E259" s="126">
        <v>20801080202</v>
      </c>
      <c r="F259" s="126" t="s">
        <v>1094</v>
      </c>
      <c r="G259" s="126">
        <v>0.26</v>
      </c>
      <c r="H259" s="126" t="s">
        <v>1092</v>
      </c>
      <c r="I259" s="126">
        <v>1</v>
      </c>
    </row>
    <row r="260" spans="1:9" x14ac:dyDescent="0.55000000000000004">
      <c r="A260" s="126" t="s">
        <v>1355</v>
      </c>
      <c r="B260" s="126" t="s">
        <v>1088</v>
      </c>
      <c r="C260" s="126" t="s">
        <v>1089</v>
      </c>
      <c r="D260" s="126" t="s">
        <v>1112</v>
      </c>
      <c r="E260" s="126">
        <v>20700110105</v>
      </c>
      <c r="F260" s="126" t="s">
        <v>1094</v>
      </c>
      <c r="G260" s="126">
        <v>0.23</v>
      </c>
      <c r="H260" s="126" t="s">
        <v>1092</v>
      </c>
      <c r="I260" s="126">
        <v>1</v>
      </c>
    </row>
    <row r="261" spans="1:9" x14ac:dyDescent="0.55000000000000004">
      <c r="A261" s="126" t="s">
        <v>1356</v>
      </c>
      <c r="B261" s="126" t="s">
        <v>1088</v>
      </c>
      <c r="C261" s="126" t="s">
        <v>1089</v>
      </c>
      <c r="D261" s="126" t="s">
        <v>1112</v>
      </c>
      <c r="E261" s="126">
        <v>20700110105</v>
      </c>
      <c r="F261" s="126" t="s">
        <v>1094</v>
      </c>
      <c r="G261" s="126">
        <v>0.24</v>
      </c>
      <c r="H261" s="126" t="s">
        <v>1092</v>
      </c>
      <c r="I261" s="126">
        <v>1</v>
      </c>
    </row>
    <row r="262" spans="1:9" x14ac:dyDescent="0.55000000000000004">
      <c r="A262" s="126" t="s">
        <v>1357</v>
      </c>
      <c r="B262" s="126" t="s">
        <v>1088</v>
      </c>
      <c r="C262" s="126" t="s">
        <v>1089</v>
      </c>
      <c r="D262" s="126" t="s">
        <v>1112</v>
      </c>
      <c r="E262" s="126">
        <v>20700110105</v>
      </c>
      <c r="F262" s="126" t="s">
        <v>1094</v>
      </c>
      <c r="G262" s="126">
        <v>0.3</v>
      </c>
      <c r="H262" s="126" t="s">
        <v>1092</v>
      </c>
      <c r="I262" s="126">
        <v>1</v>
      </c>
    </row>
    <row r="263" spans="1:9" x14ac:dyDescent="0.55000000000000004">
      <c r="A263" s="126" t="s">
        <v>1358</v>
      </c>
      <c r="B263" s="126" t="s">
        <v>1088</v>
      </c>
      <c r="C263" s="126" t="s">
        <v>1089</v>
      </c>
      <c r="D263" s="126" t="s">
        <v>1112</v>
      </c>
      <c r="E263" s="126">
        <v>20700110106</v>
      </c>
      <c r="F263" s="126" t="s">
        <v>1094</v>
      </c>
      <c r="G263" s="126">
        <v>0.4</v>
      </c>
      <c r="H263" s="126" t="s">
        <v>1092</v>
      </c>
      <c r="I263" s="126">
        <v>1</v>
      </c>
    </row>
    <row r="264" spans="1:9" x14ac:dyDescent="0.55000000000000004">
      <c r="A264" s="126" t="s">
        <v>1359</v>
      </c>
      <c r="B264" s="126" t="s">
        <v>1088</v>
      </c>
      <c r="C264" s="126" t="s">
        <v>1089</v>
      </c>
      <c r="D264" s="126" t="s">
        <v>1112</v>
      </c>
      <c r="E264" s="126">
        <v>20700110105</v>
      </c>
      <c r="F264" s="126" t="s">
        <v>1094</v>
      </c>
      <c r="G264" s="126">
        <v>0.6</v>
      </c>
      <c r="H264" s="126" t="s">
        <v>1092</v>
      </c>
      <c r="I264" s="126">
        <v>1</v>
      </c>
    </row>
    <row r="265" spans="1:9" x14ac:dyDescent="0.55000000000000004">
      <c r="A265" s="126" t="s">
        <v>1360</v>
      </c>
      <c r="B265" s="126" t="s">
        <v>1088</v>
      </c>
      <c r="C265" s="126" t="s">
        <v>1089</v>
      </c>
      <c r="D265" s="126" t="s">
        <v>1112</v>
      </c>
      <c r="E265" s="126">
        <v>20802060901</v>
      </c>
      <c r="F265" s="126" t="s">
        <v>1091</v>
      </c>
      <c r="G265" s="126">
        <v>1.6</v>
      </c>
      <c r="H265" s="126" t="s">
        <v>1092</v>
      </c>
      <c r="I265" s="126">
        <v>1</v>
      </c>
    </row>
    <row r="266" spans="1:9" x14ac:dyDescent="0.55000000000000004">
      <c r="A266" s="126" t="s">
        <v>1361</v>
      </c>
      <c r="B266" s="126" t="s">
        <v>1088</v>
      </c>
      <c r="C266" s="126" t="s">
        <v>1089</v>
      </c>
      <c r="D266" s="126" t="s">
        <v>1112</v>
      </c>
      <c r="E266" s="126">
        <v>20802080302</v>
      </c>
      <c r="F266" s="126" t="s">
        <v>1094</v>
      </c>
      <c r="G266" s="126">
        <v>0.01</v>
      </c>
      <c r="H266" s="126" t="s">
        <v>1092</v>
      </c>
      <c r="I266" s="126">
        <v>1</v>
      </c>
    </row>
    <row r="267" spans="1:9" x14ac:dyDescent="0.55000000000000004">
      <c r="A267" s="126" t="s">
        <v>1362</v>
      </c>
      <c r="B267" s="126" t="s">
        <v>1088</v>
      </c>
      <c r="C267" s="126" t="s">
        <v>1089</v>
      </c>
      <c r="D267" s="126" t="s">
        <v>1112</v>
      </c>
      <c r="E267" s="126">
        <v>20802080302</v>
      </c>
      <c r="F267" s="126" t="s">
        <v>1094</v>
      </c>
      <c r="G267" s="126">
        <v>0.06</v>
      </c>
      <c r="H267" s="126" t="s">
        <v>1092</v>
      </c>
      <c r="I267" s="126">
        <v>1</v>
      </c>
    </row>
    <row r="268" spans="1:9" x14ac:dyDescent="0.55000000000000004">
      <c r="A268" s="126" t="s">
        <v>1363</v>
      </c>
      <c r="B268" s="126" t="s">
        <v>1088</v>
      </c>
      <c r="C268" s="126" t="s">
        <v>1089</v>
      </c>
      <c r="D268" s="126" t="s">
        <v>1112</v>
      </c>
      <c r="E268" s="126">
        <v>20802080302</v>
      </c>
      <c r="F268" s="126" t="s">
        <v>1094</v>
      </c>
      <c r="G268" s="126">
        <v>0.1</v>
      </c>
      <c r="H268" s="126" t="s">
        <v>1092</v>
      </c>
      <c r="I268" s="126">
        <v>1</v>
      </c>
    </row>
    <row r="269" spans="1:9" x14ac:dyDescent="0.55000000000000004">
      <c r="A269" s="126" t="s">
        <v>1364</v>
      </c>
      <c r="B269" s="126" t="s">
        <v>1088</v>
      </c>
      <c r="C269" s="126" t="s">
        <v>1089</v>
      </c>
      <c r="D269" s="126" t="s">
        <v>1112</v>
      </c>
      <c r="E269" s="126">
        <v>20802080302</v>
      </c>
      <c r="F269" s="126" t="s">
        <v>1094</v>
      </c>
      <c r="G269" s="126">
        <v>0.14000000000000001</v>
      </c>
      <c r="H269" s="126" t="s">
        <v>1092</v>
      </c>
      <c r="I269" s="126">
        <v>1</v>
      </c>
    </row>
    <row r="270" spans="1:9" x14ac:dyDescent="0.55000000000000004">
      <c r="A270" s="126" t="s">
        <v>1365</v>
      </c>
      <c r="B270" s="126" t="s">
        <v>1088</v>
      </c>
      <c r="C270" s="126" t="s">
        <v>1089</v>
      </c>
      <c r="D270" s="126" t="s">
        <v>1112</v>
      </c>
      <c r="E270" s="126">
        <v>20801070203</v>
      </c>
      <c r="F270" s="126" t="s">
        <v>1091</v>
      </c>
      <c r="G270" s="126">
        <v>0.18</v>
      </c>
      <c r="H270" s="126" t="s">
        <v>1092</v>
      </c>
      <c r="I270" s="126">
        <v>1</v>
      </c>
    </row>
    <row r="271" spans="1:9" x14ac:dyDescent="0.55000000000000004">
      <c r="A271" s="126" t="s">
        <v>1366</v>
      </c>
      <c r="B271" s="126" t="s">
        <v>1088</v>
      </c>
      <c r="C271" s="126" t="s">
        <v>1089</v>
      </c>
      <c r="D271" s="126" t="s">
        <v>1112</v>
      </c>
      <c r="E271" s="126">
        <v>20801070203</v>
      </c>
      <c r="F271" s="126" t="s">
        <v>1091</v>
      </c>
      <c r="G271" s="126">
        <v>1.41</v>
      </c>
      <c r="H271" s="126" t="s">
        <v>1092</v>
      </c>
      <c r="I271" s="126">
        <v>1</v>
      </c>
    </row>
    <row r="272" spans="1:9" x14ac:dyDescent="0.55000000000000004">
      <c r="A272" s="126" t="s">
        <v>1367</v>
      </c>
      <c r="B272" s="126" t="s">
        <v>1088</v>
      </c>
      <c r="C272" s="126" t="s">
        <v>1089</v>
      </c>
      <c r="D272" s="126" t="s">
        <v>1112</v>
      </c>
      <c r="E272" s="126">
        <v>20801070203</v>
      </c>
      <c r="F272" s="126" t="s">
        <v>1257</v>
      </c>
      <c r="G272" s="126">
        <v>0.12</v>
      </c>
      <c r="H272" s="126" t="s">
        <v>1092</v>
      </c>
      <c r="I272" s="126">
        <v>1</v>
      </c>
    </row>
    <row r="273" spans="1:9" x14ac:dyDescent="0.55000000000000004">
      <c r="A273" s="126" t="s">
        <v>1368</v>
      </c>
      <c r="B273" s="126" t="s">
        <v>1088</v>
      </c>
      <c r="C273" s="126" t="s">
        <v>1089</v>
      </c>
      <c r="D273" s="126" t="s">
        <v>1112</v>
      </c>
      <c r="E273" s="126">
        <v>20801070203</v>
      </c>
      <c r="F273" s="126" t="s">
        <v>1257</v>
      </c>
      <c r="G273" s="126">
        <v>0.15</v>
      </c>
      <c r="H273" s="126" t="s">
        <v>1092</v>
      </c>
      <c r="I273" s="126">
        <v>1</v>
      </c>
    </row>
    <row r="274" spans="1:9" x14ac:dyDescent="0.55000000000000004">
      <c r="A274" s="126" t="s">
        <v>1369</v>
      </c>
      <c r="B274" s="126" t="s">
        <v>1088</v>
      </c>
      <c r="C274" s="126" t="s">
        <v>1089</v>
      </c>
      <c r="D274" s="126" t="s">
        <v>1318</v>
      </c>
      <c r="E274" s="126">
        <v>20700110305</v>
      </c>
      <c r="F274" s="126" t="s">
        <v>1091</v>
      </c>
      <c r="G274" s="126">
        <v>2</v>
      </c>
      <c r="H274" s="126" t="s">
        <v>1092</v>
      </c>
      <c r="I274" s="126">
        <v>1</v>
      </c>
    </row>
    <row r="275" spans="1:9" x14ac:dyDescent="0.55000000000000004">
      <c r="A275" s="126" t="s">
        <v>1370</v>
      </c>
      <c r="B275" s="126" t="s">
        <v>1088</v>
      </c>
      <c r="C275" s="126" t="s">
        <v>1089</v>
      </c>
      <c r="D275" s="126" t="s">
        <v>1112</v>
      </c>
      <c r="E275" s="126">
        <v>20802080302</v>
      </c>
      <c r="F275" s="126" t="s">
        <v>1094</v>
      </c>
      <c r="G275" s="126">
        <v>0.51</v>
      </c>
      <c r="H275" s="126" t="s">
        <v>1092</v>
      </c>
      <c r="I275" s="126">
        <v>1</v>
      </c>
    </row>
    <row r="276" spans="1:9" x14ac:dyDescent="0.55000000000000004">
      <c r="A276" s="126" t="s">
        <v>1371</v>
      </c>
      <c r="B276" s="126" t="s">
        <v>1088</v>
      </c>
      <c r="C276" s="126" t="s">
        <v>1089</v>
      </c>
      <c r="D276" s="126" t="s">
        <v>1112</v>
      </c>
      <c r="E276" s="126">
        <v>20802080302</v>
      </c>
      <c r="F276" s="126" t="s">
        <v>1094</v>
      </c>
      <c r="G276" s="126">
        <v>0.51</v>
      </c>
      <c r="H276" s="126" t="s">
        <v>1092</v>
      </c>
      <c r="I276" s="126">
        <v>1</v>
      </c>
    </row>
    <row r="277" spans="1:9" x14ac:dyDescent="0.55000000000000004">
      <c r="A277" s="126" t="s">
        <v>1372</v>
      </c>
      <c r="B277" s="126" t="s">
        <v>1088</v>
      </c>
      <c r="C277" s="126" t="s">
        <v>1089</v>
      </c>
      <c r="D277" s="126" t="s">
        <v>1112</v>
      </c>
      <c r="E277" s="126">
        <v>20801080202</v>
      </c>
      <c r="F277" s="126" t="s">
        <v>1094</v>
      </c>
      <c r="G277" s="126">
        <v>0.33</v>
      </c>
      <c r="H277" s="126" t="s">
        <v>1092</v>
      </c>
      <c r="I277" s="126">
        <v>1</v>
      </c>
    </row>
    <row r="278" spans="1:9" x14ac:dyDescent="0.55000000000000004">
      <c r="A278" s="126" t="s">
        <v>1373</v>
      </c>
      <c r="B278" s="126" t="s">
        <v>1088</v>
      </c>
      <c r="C278" s="126" t="s">
        <v>1089</v>
      </c>
      <c r="D278" s="126" t="s">
        <v>1318</v>
      </c>
      <c r="E278" s="126">
        <v>20801080202</v>
      </c>
      <c r="F278" s="126" t="s">
        <v>1094</v>
      </c>
      <c r="G278" s="126">
        <v>0.3</v>
      </c>
      <c r="H278" s="126" t="s">
        <v>1092</v>
      </c>
      <c r="I278" s="126">
        <v>1</v>
      </c>
    </row>
    <row r="279" spans="1:9" x14ac:dyDescent="0.55000000000000004">
      <c r="A279" s="126" t="s">
        <v>1374</v>
      </c>
      <c r="B279" s="126" t="s">
        <v>1088</v>
      </c>
      <c r="C279" s="126" t="s">
        <v>1089</v>
      </c>
      <c r="D279" s="126" t="s">
        <v>1318</v>
      </c>
      <c r="E279" s="126">
        <v>20801080202</v>
      </c>
      <c r="F279" s="126" t="s">
        <v>1094</v>
      </c>
      <c r="G279" s="126">
        <v>0.34</v>
      </c>
      <c r="H279" s="126" t="s">
        <v>1092</v>
      </c>
      <c r="I279" s="126">
        <v>1</v>
      </c>
    </row>
    <row r="280" spans="1:9" x14ac:dyDescent="0.55000000000000004">
      <c r="A280" s="126" t="s">
        <v>1375</v>
      </c>
      <c r="B280" s="126" t="s">
        <v>1088</v>
      </c>
      <c r="C280" s="126" t="s">
        <v>1089</v>
      </c>
      <c r="D280" s="126" t="s">
        <v>1318</v>
      </c>
      <c r="E280" s="126">
        <v>20700110601</v>
      </c>
      <c r="F280" s="126" t="s">
        <v>1091</v>
      </c>
      <c r="G280" s="126">
        <v>1.34</v>
      </c>
      <c r="H280" s="126" t="s">
        <v>1092</v>
      </c>
      <c r="I280" s="126">
        <v>1</v>
      </c>
    </row>
    <row r="281" spans="1:9" x14ac:dyDescent="0.55000000000000004">
      <c r="A281" s="126" t="s">
        <v>1376</v>
      </c>
      <c r="B281" s="126" t="s">
        <v>1088</v>
      </c>
      <c r="C281" s="126" t="s">
        <v>1089</v>
      </c>
      <c r="D281" s="126" t="s">
        <v>1318</v>
      </c>
      <c r="E281" s="126" t="s">
        <v>1089</v>
      </c>
      <c r="F281" s="126" t="s">
        <v>1091</v>
      </c>
      <c r="G281" s="126">
        <v>2.5249999999999999</v>
      </c>
      <c r="H281" s="126" t="s">
        <v>1092</v>
      </c>
      <c r="I281" s="126">
        <v>1</v>
      </c>
    </row>
    <row r="282" spans="1:9" x14ac:dyDescent="0.55000000000000004">
      <c r="A282" s="126" t="s">
        <v>1377</v>
      </c>
      <c r="B282" s="126" t="s">
        <v>1088</v>
      </c>
      <c r="C282" s="126" t="s">
        <v>1089</v>
      </c>
      <c r="D282" s="126" t="s">
        <v>1318</v>
      </c>
      <c r="E282" s="126">
        <v>20801070203</v>
      </c>
      <c r="F282" s="126" t="s">
        <v>1257</v>
      </c>
      <c r="G282" s="126">
        <v>0.23</v>
      </c>
      <c r="H282" s="126" t="s">
        <v>1092</v>
      </c>
      <c r="I282" s="126">
        <v>1</v>
      </c>
    </row>
    <row r="283" spans="1:9" x14ac:dyDescent="0.55000000000000004">
      <c r="A283" s="126" t="s">
        <v>1378</v>
      </c>
      <c r="B283" s="126" t="s">
        <v>1088</v>
      </c>
      <c r="C283" s="126" t="s">
        <v>1089</v>
      </c>
      <c r="D283" s="126" t="s">
        <v>1379</v>
      </c>
      <c r="E283" s="126">
        <v>20700110201</v>
      </c>
      <c r="F283" s="126" t="s">
        <v>1091</v>
      </c>
      <c r="G283" s="126">
        <v>1.8</v>
      </c>
      <c r="H283" s="126" t="s">
        <v>1092</v>
      </c>
      <c r="I283" s="126">
        <v>1</v>
      </c>
    </row>
    <row r="284" spans="1:9" x14ac:dyDescent="0.55000000000000004">
      <c r="A284" s="126" t="s">
        <v>1380</v>
      </c>
      <c r="B284" s="126" t="s">
        <v>1088</v>
      </c>
      <c r="C284" s="126" t="s">
        <v>1089</v>
      </c>
      <c r="D284" s="126" t="s">
        <v>1379</v>
      </c>
      <c r="E284" s="126">
        <v>51650</v>
      </c>
      <c r="F284" s="126" t="s">
        <v>1091</v>
      </c>
      <c r="G284" s="126">
        <v>0.1</v>
      </c>
      <c r="H284" s="126" t="s">
        <v>1092</v>
      </c>
      <c r="I284" s="126">
        <v>1</v>
      </c>
    </row>
    <row r="285" spans="1:9" x14ac:dyDescent="0.55000000000000004">
      <c r="A285" s="126" t="s">
        <v>1381</v>
      </c>
      <c r="B285" s="126" t="s">
        <v>1088</v>
      </c>
      <c r="C285" s="126" t="s">
        <v>1089</v>
      </c>
      <c r="D285" s="126" t="s">
        <v>1379</v>
      </c>
      <c r="E285" s="126">
        <v>51650</v>
      </c>
      <c r="F285" s="126" t="s">
        <v>1091</v>
      </c>
      <c r="G285" s="126">
        <v>0.2</v>
      </c>
      <c r="H285" s="126" t="s">
        <v>1092</v>
      </c>
      <c r="I285" s="126">
        <v>1</v>
      </c>
    </row>
    <row r="286" spans="1:9" x14ac:dyDescent="0.55000000000000004">
      <c r="A286" s="126" t="s">
        <v>1382</v>
      </c>
      <c r="B286" s="126" t="s">
        <v>1088</v>
      </c>
      <c r="C286" s="126" t="s">
        <v>1089</v>
      </c>
      <c r="D286" s="126" t="s">
        <v>1379</v>
      </c>
      <c r="E286" s="126">
        <v>20700110105</v>
      </c>
      <c r="F286" s="126" t="s">
        <v>1094</v>
      </c>
      <c r="G286" s="126">
        <v>35.799999999999997</v>
      </c>
      <c r="H286" s="126" t="s">
        <v>1092</v>
      </c>
      <c r="I286" s="126">
        <v>1</v>
      </c>
    </row>
    <row r="287" spans="1:9" x14ac:dyDescent="0.55000000000000004">
      <c r="A287" s="126" t="s">
        <v>1383</v>
      </c>
      <c r="B287" s="126" t="s">
        <v>1088</v>
      </c>
      <c r="C287" s="126" t="s">
        <v>1089</v>
      </c>
      <c r="D287" s="126" t="s">
        <v>1379</v>
      </c>
      <c r="E287" s="126">
        <v>51650</v>
      </c>
      <c r="F287" s="126" t="s">
        <v>1091</v>
      </c>
      <c r="G287" s="126">
        <v>2.8</v>
      </c>
      <c r="H287" s="126" t="s">
        <v>1092</v>
      </c>
      <c r="I287" s="126">
        <v>1</v>
      </c>
    </row>
    <row r="288" spans="1:9" x14ac:dyDescent="0.55000000000000004">
      <c r="A288" s="126" t="s">
        <v>1384</v>
      </c>
      <c r="B288" s="126" t="s">
        <v>1088</v>
      </c>
      <c r="C288" s="126" t="s">
        <v>1089</v>
      </c>
      <c r="D288" s="126" t="s">
        <v>1379</v>
      </c>
      <c r="E288" s="126">
        <v>20700110104</v>
      </c>
      <c r="F288" s="126" t="s">
        <v>1094</v>
      </c>
      <c r="G288" s="126">
        <v>2.5</v>
      </c>
      <c r="H288" s="126" t="s">
        <v>1092</v>
      </c>
      <c r="I288" s="126">
        <v>1</v>
      </c>
    </row>
    <row r="289" spans="1:9" x14ac:dyDescent="0.55000000000000004">
      <c r="A289" s="126" t="s">
        <v>1385</v>
      </c>
      <c r="B289" s="126" t="s">
        <v>1088</v>
      </c>
      <c r="C289" s="126" t="s">
        <v>1089</v>
      </c>
      <c r="D289" s="126" t="s">
        <v>1379</v>
      </c>
      <c r="E289" s="126">
        <v>20700110105</v>
      </c>
      <c r="F289" s="126" t="s">
        <v>1094</v>
      </c>
      <c r="G289" s="126">
        <v>5.2</v>
      </c>
      <c r="H289" s="126" t="s">
        <v>1092</v>
      </c>
      <c r="I289" s="126">
        <v>1</v>
      </c>
    </row>
    <row r="290" spans="1:9" x14ac:dyDescent="0.55000000000000004">
      <c r="A290" s="126" t="s">
        <v>1386</v>
      </c>
      <c r="B290" s="126" t="s">
        <v>1088</v>
      </c>
      <c r="C290" s="126" t="s">
        <v>1089</v>
      </c>
      <c r="D290" s="126" t="s">
        <v>1379</v>
      </c>
      <c r="E290" s="126">
        <v>20700110105</v>
      </c>
      <c r="F290" s="126" t="s">
        <v>1094</v>
      </c>
      <c r="G290" s="126">
        <v>16.5</v>
      </c>
      <c r="H290" s="126" t="s">
        <v>1092</v>
      </c>
      <c r="I290" s="126">
        <v>1</v>
      </c>
    </row>
    <row r="291" spans="1:9" x14ac:dyDescent="0.55000000000000004">
      <c r="A291" s="126" t="s">
        <v>1387</v>
      </c>
      <c r="B291" s="126" t="s">
        <v>1088</v>
      </c>
      <c r="C291" s="126" t="s">
        <v>1089</v>
      </c>
      <c r="D291" s="126" t="s">
        <v>1379</v>
      </c>
      <c r="E291" s="126">
        <v>20700110105</v>
      </c>
      <c r="F291" s="126" t="s">
        <v>1094</v>
      </c>
      <c r="G291" s="126">
        <v>11.1</v>
      </c>
      <c r="H291" s="126" t="s">
        <v>1092</v>
      </c>
      <c r="I291" s="126">
        <v>1</v>
      </c>
    </row>
    <row r="292" spans="1:9" x14ac:dyDescent="0.55000000000000004">
      <c r="A292" s="126" t="s">
        <v>1388</v>
      </c>
      <c r="B292" s="126" t="s">
        <v>1088</v>
      </c>
      <c r="C292" s="126" t="s">
        <v>1089</v>
      </c>
      <c r="D292" s="126" t="s">
        <v>1379</v>
      </c>
      <c r="E292" s="126" t="s">
        <v>1089</v>
      </c>
      <c r="F292" s="126" t="s">
        <v>1091</v>
      </c>
      <c r="G292" s="126">
        <v>2.33</v>
      </c>
      <c r="H292" s="126" t="s">
        <v>1092</v>
      </c>
      <c r="I292" s="126">
        <v>1</v>
      </c>
    </row>
    <row r="293" spans="1:9" x14ac:dyDescent="0.55000000000000004">
      <c r="A293" s="126" t="s">
        <v>1389</v>
      </c>
      <c r="B293" s="126" t="s">
        <v>1088</v>
      </c>
      <c r="C293" s="126" t="s">
        <v>1089</v>
      </c>
      <c r="D293" s="126" t="s">
        <v>1379</v>
      </c>
      <c r="E293" s="126" t="s">
        <v>1089</v>
      </c>
      <c r="F293" s="126" t="s">
        <v>1091</v>
      </c>
      <c r="G293" s="126">
        <v>2.83</v>
      </c>
      <c r="H293" s="126" t="s">
        <v>1092</v>
      </c>
      <c r="I293" s="126">
        <v>1</v>
      </c>
    </row>
    <row r="294" spans="1:9" x14ac:dyDescent="0.55000000000000004">
      <c r="A294" s="126" t="s">
        <v>1390</v>
      </c>
      <c r="B294" s="126" t="s">
        <v>1088</v>
      </c>
      <c r="C294" s="126" t="s">
        <v>1089</v>
      </c>
      <c r="D294" s="126" t="s">
        <v>1379</v>
      </c>
      <c r="E294" s="126">
        <v>20700110105</v>
      </c>
      <c r="F294" s="126" t="s">
        <v>1094</v>
      </c>
      <c r="G294" s="126">
        <v>1</v>
      </c>
      <c r="H294" s="126" t="s">
        <v>1092</v>
      </c>
      <c r="I294" s="126">
        <v>1</v>
      </c>
    </row>
    <row r="295" spans="1:9" x14ac:dyDescent="0.55000000000000004">
      <c r="A295" s="126" t="s">
        <v>1391</v>
      </c>
      <c r="B295" s="126" t="s">
        <v>1088</v>
      </c>
      <c r="C295" s="126" t="s">
        <v>1089</v>
      </c>
      <c r="D295" s="126" t="s">
        <v>1379</v>
      </c>
      <c r="E295" s="126">
        <v>20700110104</v>
      </c>
      <c r="F295" s="126" t="s">
        <v>1094</v>
      </c>
      <c r="G295" s="126">
        <v>2.5</v>
      </c>
      <c r="H295" s="126" t="s">
        <v>1092</v>
      </c>
      <c r="I295" s="126">
        <v>1</v>
      </c>
    </row>
    <row r="296" spans="1:9" x14ac:dyDescent="0.55000000000000004">
      <c r="A296" s="126" t="s">
        <v>1392</v>
      </c>
      <c r="B296" s="126" t="s">
        <v>1088</v>
      </c>
      <c r="C296" s="126" t="s">
        <v>1089</v>
      </c>
      <c r="D296" s="126" t="s">
        <v>1379</v>
      </c>
      <c r="E296" s="126">
        <v>20700110201</v>
      </c>
      <c r="F296" s="126" t="s">
        <v>1094</v>
      </c>
      <c r="G296" s="126">
        <v>4.4000000000000004</v>
      </c>
      <c r="H296" s="126" t="s">
        <v>1092</v>
      </c>
      <c r="I296" s="126">
        <v>1</v>
      </c>
    </row>
    <row r="297" spans="1:9" x14ac:dyDescent="0.55000000000000004">
      <c r="A297" s="126" t="s">
        <v>1393</v>
      </c>
      <c r="B297" s="126" t="s">
        <v>1088</v>
      </c>
      <c r="C297" s="126" t="s">
        <v>1089</v>
      </c>
      <c r="D297" s="126" t="s">
        <v>1379</v>
      </c>
      <c r="E297" s="126">
        <v>51650</v>
      </c>
      <c r="F297" s="126" t="s">
        <v>1091</v>
      </c>
      <c r="G297" s="126">
        <v>1.4</v>
      </c>
      <c r="H297" s="126" t="s">
        <v>1092</v>
      </c>
      <c r="I297" s="126">
        <v>1</v>
      </c>
    </row>
    <row r="298" spans="1:9" x14ac:dyDescent="0.55000000000000004">
      <c r="A298" s="126" t="s">
        <v>1394</v>
      </c>
      <c r="B298" s="126" t="s">
        <v>1088</v>
      </c>
      <c r="C298" s="126" t="s">
        <v>1089</v>
      </c>
      <c r="D298" s="126" t="s">
        <v>1379</v>
      </c>
      <c r="E298" s="126">
        <v>51650</v>
      </c>
      <c r="F298" s="126" t="s">
        <v>1091</v>
      </c>
      <c r="G298" s="126">
        <v>0.6</v>
      </c>
      <c r="H298" s="126" t="s">
        <v>1092</v>
      </c>
      <c r="I298" s="126">
        <v>1</v>
      </c>
    </row>
    <row r="299" spans="1:9" x14ac:dyDescent="0.55000000000000004">
      <c r="A299" s="126" t="s">
        <v>1395</v>
      </c>
      <c r="B299" s="126" t="s">
        <v>1088</v>
      </c>
      <c r="C299" s="126" t="s">
        <v>1089</v>
      </c>
      <c r="D299" s="126" t="s">
        <v>1379</v>
      </c>
      <c r="E299" s="126">
        <v>20801080202</v>
      </c>
      <c r="F299" s="126" t="s">
        <v>1094</v>
      </c>
      <c r="G299" s="126">
        <v>0.85</v>
      </c>
      <c r="H299" s="126" t="s">
        <v>1092</v>
      </c>
      <c r="I299" s="126">
        <v>1</v>
      </c>
    </row>
    <row r="300" spans="1:9" x14ac:dyDescent="0.55000000000000004">
      <c r="A300" s="126" t="s">
        <v>1396</v>
      </c>
      <c r="B300" s="126" t="s">
        <v>1088</v>
      </c>
      <c r="C300" s="126" t="s">
        <v>1089</v>
      </c>
      <c r="D300" s="126" t="s">
        <v>1379</v>
      </c>
      <c r="E300" s="126">
        <v>20802060201</v>
      </c>
      <c r="F300" s="126" t="s">
        <v>1091</v>
      </c>
      <c r="G300" s="126">
        <v>12.09</v>
      </c>
      <c r="H300" s="126" t="s">
        <v>1092</v>
      </c>
      <c r="I300" s="126">
        <v>1</v>
      </c>
    </row>
    <row r="301" spans="1:9" x14ac:dyDescent="0.55000000000000004">
      <c r="A301" s="126" t="s">
        <v>1397</v>
      </c>
      <c r="B301" s="126" t="s">
        <v>1088</v>
      </c>
      <c r="C301" s="126" t="s">
        <v>1089</v>
      </c>
      <c r="D301" s="126" t="s">
        <v>1379</v>
      </c>
      <c r="E301" s="126">
        <v>20802060201</v>
      </c>
      <c r="F301" s="126" t="s">
        <v>1091</v>
      </c>
      <c r="G301" s="126">
        <v>4.6900000000000004</v>
      </c>
      <c r="H301" s="126" t="s">
        <v>1092</v>
      </c>
      <c r="I301" s="126">
        <v>1</v>
      </c>
    </row>
    <row r="302" spans="1:9" x14ac:dyDescent="0.55000000000000004">
      <c r="A302" s="126" t="s">
        <v>1398</v>
      </c>
      <c r="B302" s="126" t="s">
        <v>1088</v>
      </c>
      <c r="C302" s="126" t="s">
        <v>1089</v>
      </c>
      <c r="D302" s="126" t="s">
        <v>1379</v>
      </c>
      <c r="E302" s="126">
        <v>20802060201</v>
      </c>
      <c r="F302" s="126" t="s">
        <v>1091</v>
      </c>
      <c r="G302" s="126">
        <v>1.1299999999999999</v>
      </c>
      <c r="H302" s="126" t="s">
        <v>1092</v>
      </c>
      <c r="I302" s="126">
        <v>1</v>
      </c>
    </row>
    <row r="303" spans="1:9" x14ac:dyDescent="0.55000000000000004">
      <c r="A303" s="126" t="s">
        <v>1399</v>
      </c>
      <c r="B303" s="126" t="s">
        <v>1088</v>
      </c>
      <c r="C303" s="126" t="s">
        <v>1089</v>
      </c>
      <c r="D303" s="126" t="s">
        <v>1379</v>
      </c>
      <c r="E303" s="126">
        <v>20700100402</v>
      </c>
      <c r="F303" s="126" t="s">
        <v>1091</v>
      </c>
      <c r="G303" s="126">
        <v>31.353000000000002</v>
      </c>
      <c r="H303" s="126" t="s">
        <v>1092</v>
      </c>
      <c r="I303" s="126">
        <v>1</v>
      </c>
    </row>
    <row r="304" spans="1:9" x14ac:dyDescent="0.55000000000000004">
      <c r="A304" s="126" t="s">
        <v>1400</v>
      </c>
      <c r="B304" s="126" t="s">
        <v>1088</v>
      </c>
      <c r="C304" s="126" t="s">
        <v>1089</v>
      </c>
      <c r="D304" s="126" t="s">
        <v>1379</v>
      </c>
      <c r="E304" s="126">
        <v>20700100402</v>
      </c>
      <c r="F304" s="126" t="s">
        <v>1091</v>
      </c>
      <c r="G304" s="126">
        <v>18.936</v>
      </c>
      <c r="H304" s="126" t="s">
        <v>1092</v>
      </c>
      <c r="I304" s="126">
        <v>1</v>
      </c>
    </row>
    <row r="305" spans="1:9" x14ac:dyDescent="0.55000000000000004">
      <c r="A305" s="126" t="s">
        <v>1401</v>
      </c>
      <c r="B305" s="126" t="s">
        <v>1088</v>
      </c>
      <c r="C305" s="126" t="s">
        <v>1089</v>
      </c>
      <c r="D305" s="126" t="s">
        <v>1379</v>
      </c>
      <c r="E305" s="126">
        <v>20700100306</v>
      </c>
      <c r="F305" s="126" t="s">
        <v>1091</v>
      </c>
      <c r="G305" s="126">
        <v>25.731999999999999</v>
      </c>
      <c r="H305" s="126" t="s">
        <v>1092</v>
      </c>
      <c r="I305" s="126">
        <v>1</v>
      </c>
    </row>
    <row r="306" spans="1:9" x14ac:dyDescent="0.55000000000000004">
      <c r="A306" s="126" t="s">
        <v>1402</v>
      </c>
      <c r="B306" s="126" t="s">
        <v>1088</v>
      </c>
      <c r="C306" s="126" t="s">
        <v>1089</v>
      </c>
      <c r="D306" s="126" t="s">
        <v>1379</v>
      </c>
      <c r="E306" s="126">
        <v>20700100402</v>
      </c>
      <c r="F306" s="126" t="s">
        <v>1091</v>
      </c>
      <c r="G306" s="126">
        <v>27.939</v>
      </c>
      <c r="H306" s="126" t="s">
        <v>1092</v>
      </c>
      <c r="I306" s="126">
        <v>1</v>
      </c>
    </row>
    <row r="307" spans="1:9" x14ac:dyDescent="0.55000000000000004">
      <c r="A307" s="126" t="s">
        <v>1403</v>
      </c>
      <c r="B307" s="126" t="s">
        <v>1088</v>
      </c>
      <c r="C307" s="126" t="s">
        <v>1089</v>
      </c>
      <c r="D307" s="126" t="s">
        <v>1379</v>
      </c>
      <c r="E307" s="126">
        <v>20700100402</v>
      </c>
      <c r="F307" s="126" t="s">
        <v>1091</v>
      </c>
      <c r="G307" s="126">
        <v>7.6340000000000003</v>
      </c>
      <c r="H307" s="126" t="s">
        <v>1092</v>
      </c>
      <c r="I307" s="126">
        <v>1</v>
      </c>
    </row>
    <row r="308" spans="1:9" x14ac:dyDescent="0.55000000000000004">
      <c r="A308" s="126" t="s">
        <v>1404</v>
      </c>
      <c r="B308" s="126" t="s">
        <v>1088</v>
      </c>
      <c r="C308" s="126" t="s">
        <v>1089</v>
      </c>
      <c r="D308" s="126" t="s">
        <v>1379</v>
      </c>
      <c r="E308" s="126">
        <v>20700100306</v>
      </c>
      <c r="F308" s="126" t="s">
        <v>1091</v>
      </c>
      <c r="G308" s="126">
        <v>21.677</v>
      </c>
      <c r="H308" s="126" t="s">
        <v>1092</v>
      </c>
      <c r="I308" s="126">
        <v>1</v>
      </c>
    </row>
    <row r="309" spans="1:9" x14ac:dyDescent="0.55000000000000004">
      <c r="A309" s="126" t="s">
        <v>1405</v>
      </c>
      <c r="B309" s="126" t="s">
        <v>1088</v>
      </c>
      <c r="C309" s="126" t="s">
        <v>1089</v>
      </c>
      <c r="D309" s="126" t="s">
        <v>1379</v>
      </c>
      <c r="E309" s="126">
        <v>20700100402</v>
      </c>
      <c r="F309" s="126" t="s">
        <v>1091</v>
      </c>
      <c r="G309" s="126">
        <v>8.6370000000000005</v>
      </c>
      <c r="H309" s="126" t="s">
        <v>1092</v>
      </c>
      <c r="I309" s="126">
        <v>1</v>
      </c>
    </row>
    <row r="310" spans="1:9" x14ac:dyDescent="0.55000000000000004">
      <c r="A310" s="126" t="s">
        <v>1406</v>
      </c>
      <c r="B310" s="126" t="s">
        <v>1088</v>
      </c>
      <c r="C310" s="126" t="s">
        <v>1089</v>
      </c>
      <c r="D310" s="126" t="s">
        <v>1379</v>
      </c>
      <c r="E310" s="126">
        <v>20700100402</v>
      </c>
      <c r="F310" s="126" t="s">
        <v>1091</v>
      </c>
      <c r="G310" s="126">
        <v>9.94</v>
      </c>
      <c r="H310" s="126" t="s">
        <v>1092</v>
      </c>
      <c r="I310" s="126">
        <v>1</v>
      </c>
    </row>
    <row r="311" spans="1:9" x14ac:dyDescent="0.55000000000000004">
      <c r="A311" s="126" t="s">
        <v>1407</v>
      </c>
      <c r="B311" s="126" t="s">
        <v>1088</v>
      </c>
      <c r="C311" s="126" t="s">
        <v>1089</v>
      </c>
      <c r="D311" s="126" t="s">
        <v>1379</v>
      </c>
      <c r="E311" s="126">
        <v>20700100805</v>
      </c>
      <c r="F311" s="126" t="s">
        <v>1091</v>
      </c>
      <c r="G311" s="126">
        <v>4.08</v>
      </c>
      <c r="H311" s="126" t="s">
        <v>1092</v>
      </c>
      <c r="I311" s="126">
        <v>1</v>
      </c>
    </row>
    <row r="312" spans="1:9" x14ac:dyDescent="0.55000000000000004">
      <c r="A312" s="126" t="s">
        <v>1408</v>
      </c>
      <c r="B312" s="126" t="s">
        <v>1088</v>
      </c>
      <c r="C312" s="126" t="s">
        <v>1089</v>
      </c>
      <c r="D312" s="126" t="s">
        <v>1379</v>
      </c>
      <c r="E312" s="126">
        <v>20700100805</v>
      </c>
      <c r="F312" s="126" t="s">
        <v>1091</v>
      </c>
      <c r="G312" s="126">
        <v>13.782999999999999</v>
      </c>
      <c r="H312" s="126" t="s">
        <v>1092</v>
      </c>
      <c r="I312" s="126">
        <v>1</v>
      </c>
    </row>
    <row r="313" spans="1:9" x14ac:dyDescent="0.55000000000000004">
      <c r="A313" s="126" t="s">
        <v>1409</v>
      </c>
      <c r="B313" s="126" t="s">
        <v>1088</v>
      </c>
      <c r="C313" s="126" t="s">
        <v>1089</v>
      </c>
      <c r="D313" s="126" t="s">
        <v>1379</v>
      </c>
      <c r="E313" s="126">
        <v>20700100402</v>
      </c>
      <c r="F313" s="126" t="s">
        <v>1091</v>
      </c>
      <c r="G313" s="126">
        <v>8.8770000000000007</v>
      </c>
      <c r="H313" s="126" t="s">
        <v>1092</v>
      </c>
      <c r="I313" s="126">
        <v>1</v>
      </c>
    </row>
    <row r="314" spans="1:9" x14ac:dyDescent="0.55000000000000004">
      <c r="A314" s="126" t="s">
        <v>1410</v>
      </c>
      <c r="B314" s="126" t="s">
        <v>1088</v>
      </c>
      <c r="C314" s="126" t="s">
        <v>1089</v>
      </c>
      <c r="D314" s="126" t="s">
        <v>1379</v>
      </c>
      <c r="E314" s="126">
        <v>20802060201</v>
      </c>
      <c r="F314" s="126" t="s">
        <v>1091</v>
      </c>
      <c r="G314" s="126">
        <v>2.31</v>
      </c>
      <c r="H314" s="126" t="s">
        <v>1092</v>
      </c>
      <c r="I314" s="126">
        <v>1</v>
      </c>
    </row>
    <row r="315" spans="1:9" x14ac:dyDescent="0.55000000000000004">
      <c r="A315" s="126" t="s">
        <v>1411</v>
      </c>
      <c r="B315" s="126" t="s">
        <v>1088</v>
      </c>
      <c r="C315" s="126" t="s">
        <v>1089</v>
      </c>
      <c r="D315" s="126" t="s">
        <v>1379</v>
      </c>
      <c r="E315" s="126">
        <v>20802060901</v>
      </c>
      <c r="F315" s="126" t="s">
        <v>1091</v>
      </c>
      <c r="G315" s="126">
        <v>7</v>
      </c>
      <c r="H315" s="126" t="s">
        <v>1092</v>
      </c>
      <c r="I315" s="126">
        <v>1</v>
      </c>
    </row>
    <row r="316" spans="1:9" x14ac:dyDescent="0.55000000000000004">
      <c r="A316" s="126" t="s">
        <v>1412</v>
      </c>
      <c r="B316" s="126" t="s">
        <v>1088</v>
      </c>
      <c r="C316" s="126" t="s">
        <v>1089</v>
      </c>
      <c r="D316" s="126" t="s">
        <v>1379</v>
      </c>
      <c r="E316" s="126">
        <v>20700110601</v>
      </c>
      <c r="F316" s="126" t="s">
        <v>1091</v>
      </c>
      <c r="G316" s="126">
        <v>0.45</v>
      </c>
      <c r="H316" s="126" t="s">
        <v>1092</v>
      </c>
      <c r="I316" s="126">
        <v>1</v>
      </c>
    </row>
    <row r="317" spans="1:9" x14ac:dyDescent="0.55000000000000004">
      <c r="A317" s="126" t="s">
        <v>1413</v>
      </c>
      <c r="B317" s="126" t="s">
        <v>1088</v>
      </c>
      <c r="C317" s="126" t="s">
        <v>1089</v>
      </c>
      <c r="D317" s="126" t="s">
        <v>1379</v>
      </c>
      <c r="E317" s="126">
        <v>20700110305</v>
      </c>
      <c r="F317" s="126" t="s">
        <v>1091</v>
      </c>
      <c r="G317" s="126">
        <v>3.29</v>
      </c>
      <c r="H317" s="126" t="s">
        <v>1092</v>
      </c>
      <c r="I317" s="126">
        <v>1</v>
      </c>
    </row>
    <row r="318" spans="1:9" x14ac:dyDescent="0.55000000000000004">
      <c r="A318" s="126" t="s">
        <v>1414</v>
      </c>
      <c r="B318" s="126" t="s">
        <v>1088</v>
      </c>
      <c r="C318" s="126" t="s">
        <v>1089</v>
      </c>
      <c r="D318" s="126" t="s">
        <v>1379</v>
      </c>
      <c r="E318" s="126">
        <v>20802060901</v>
      </c>
      <c r="F318" s="126" t="s">
        <v>1091</v>
      </c>
      <c r="G318" s="126">
        <v>0.3</v>
      </c>
      <c r="H318" s="126" t="s">
        <v>1092</v>
      </c>
      <c r="I318" s="126">
        <v>1</v>
      </c>
    </row>
    <row r="319" spans="1:9" x14ac:dyDescent="0.55000000000000004">
      <c r="A319" s="126" t="s">
        <v>1415</v>
      </c>
      <c r="B319" s="126" t="s">
        <v>1088</v>
      </c>
      <c r="C319" s="126" t="s">
        <v>1089</v>
      </c>
      <c r="D319" s="126" t="s">
        <v>1379</v>
      </c>
      <c r="E319" s="126">
        <v>20802060901</v>
      </c>
      <c r="F319" s="126" t="s">
        <v>1091</v>
      </c>
      <c r="G319" s="126">
        <v>0.6</v>
      </c>
      <c r="H319" s="126" t="s">
        <v>1092</v>
      </c>
      <c r="I319" s="126">
        <v>1</v>
      </c>
    </row>
    <row r="320" spans="1:9" x14ac:dyDescent="0.55000000000000004">
      <c r="A320" s="126" t="s">
        <v>1416</v>
      </c>
      <c r="B320" s="126" t="s">
        <v>1088</v>
      </c>
      <c r="C320" s="126" t="s">
        <v>1089</v>
      </c>
      <c r="D320" s="126" t="s">
        <v>1379</v>
      </c>
      <c r="E320" s="126">
        <v>20700100402</v>
      </c>
      <c r="F320" s="126" t="s">
        <v>1091</v>
      </c>
      <c r="G320" s="126">
        <v>31.35</v>
      </c>
      <c r="H320" s="126" t="s">
        <v>1092</v>
      </c>
      <c r="I320" s="126">
        <v>1</v>
      </c>
    </row>
    <row r="321" spans="1:9" x14ac:dyDescent="0.55000000000000004">
      <c r="A321" s="126" t="s">
        <v>1417</v>
      </c>
      <c r="B321" s="126" t="s">
        <v>1088</v>
      </c>
      <c r="C321" s="126" t="s">
        <v>1089</v>
      </c>
      <c r="D321" s="126" t="s">
        <v>1379</v>
      </c>
      <c r="E321" s="126">
        <v>20700100402</v>
      </c>
      <c r="F321" s="126" t="s">
        <v>1091</v>
      </c>
      <c r="G321" s="126">
        <v>18.940000000000001</v>
      </c>
      <c r="H321" s="126" t="s">
        <v>1092</v>
      </c>
      <c r="I321" s="126">
        <v>1</v>
      </c>
    </row>
    <row r="322" spans="1:9" x14ac:dyDescent="0.55000000000000004">
      <c r="A322" s="126" t="s">
        <v>1418</v>
      </c>
      <c r="B322" s="126" t="s">
        <v>1088</v>
      </c>
      <c r="C322" s="126" t="s">
        <v>1089</v>
      </c>
      <c r="D322" s="126" t="s">
        <v>1379</v>
      </c>
      <c r="E322" s="126">
        <v>20700100306</v>
      </c>
      <c r="F322" s="126" t="s">
        <v>1091</v>
      </c>
      <c r="G322" s="126">
        <v>25.73</v>
      </c>
      <c r="H322" s="126" t="s">
        <v>1092</v>
      </c>
      <c r="I322" s="126">
        <v>1</v>
      </c>
    </row>
    <row r="323" spans="1:9" x14ac:dyDescent="0.55000000000000004">
      <c r="A323" s="126" t="s">
        <v>1419</v>
      </c>
      <c r="B323" s="126" t="s">
        <v>1088</v>
      </c>
      <c r="C323" s="126" t="s">
        <v>1089</v>
      </c>
      <c r="D323" s="126" t="s">
        <v>1379</v>
      </c>
      <c r="E323" s="126">
        <v>20700100402</v>
      </c>
      <c r="F323" s="126" t="s">
        <v>1091</v>
      </c>
      <c r="G323" s="126">
        <v>27.94</v>
      </c>
      <c r="H323" s="126" t="s">
        <v>1092</v>
      </c>
      <c r="I323" s="126">
        <v>1</v>
      </c>
    </row>
    <row r="324" spans="1:9" x14ac:dyDescent="0.55000000000000004">
      <c r="A324" s="126" t="s">
        <v>1420</v>
      </c>
      <c r="B324" s="126" t="s">
        <v>1088</v>
      </c>
      <c r="C324" s="126" t="s">
        <v>1089</v>
      </c>
      <c r="D324" s="126" t="s">
        <v>1379</v>
      </c>
      <c r="E324" s="126">
        <v>20700100402</v>
      </c>
      <c r="F324" s="126" t="s">
        <v>1091</v>
      </c>
      <c r="G324" s="126">
        <v>7.63</v>
      </c>
      <c r="H324" s="126" t="s">
        <v>1092</v>
      </c>
      <c r="I324" s="126">
        <v>1</v>
      </c>
    </row>
    <row r="325" spans="1:9" x14ac:dyDescent="0.55000000000000004">
      <c r="A325" s="126" t="s">
        <v>1421</v>
      </c>
      <c r="B325" s="126" t="s">
        <v>1088</v>
      </c>
      <c r="C325" s="126" t="s">
        <v>1089</v>
      </c>
      <c r="D325" s="126" t="s">
        <v>1379</v>
      </c>
      <c r="E325" s="126">
        <v>20700100306</v>
      </c>
      <c r="F325" s="126" t="s">
        <v>1091</v>
      </c>
      <c r="G325" s="126">
        <v>21.68</v>
      </c>
      <c r="H325" s="126" t="s">
        <v>1092</v>
      </c>
      <c r="I325" s="126">
        <v>1</v>
      </c>
    </row>
    <row r="326" spans="1:9" x14ac:dyDescent="0.55000000000000004">
      <c r="A326" s="126" t="s">
        <v>1422</v>
      </c>
      <c r="B326" s="126" t="s">
        <v>1088</v>
      </c>
      <c r="C326" s="126" t="s">
        <v>1089</v>
      </c>
      <c r="D326" s="126" t="s">
        <v>1379</v>
      </c>
      <c r="E326" s="126">
        <v>20700100402</v>
      </c>
      <c r="F326" s="126" t="s">
        <v>1091</v>
      </c>
      <c r="G326" s="126">
        <v>8.64</v>
      </c>
      <c r="H326" s="126" t="s">
        <v>1092</v>
      </c>
      <c r="I326" s="126">
        <v>1</v>
      </c>
    </row>
    <row r="327" spans="1:9" x14ac:dyDescent="0.55000000000000004">
      <c r="A327" s="126" t="s">
        <v>1423</v>
      </c>
      <c r="B327" s="126" t="s">
        <v>1088</v>
      </c>
      <c r="C327" s="126" t="s">
        <v>1089</v>
      </c>
      <c r="D327" s="126" t="s">
        <v>1379</v>
      </c>
      <c r="E327" s="126">
        <v>20700100402</v>
      </c>
      <c r="F327" s="126" t="s">
        <v>1091</v>
      </c>
      <c r="G327" s="126">
        <v>9.94</v>
      </c>
      <c r="H327" s="126" t="s">
        <v>1092</v>
      </c>
      <c r="I327" s="126">
        <v>1</v>
      </c>
    </row>
    <row r="328" spans="1:9" x14ac:dyDescent="0.55000000000000004">
      <c r="A328" s="126" t="s">
        <v>1424</v>
      </c>
      <c r="B328" s="126" t="s">
        <v>1088</v>
      </c>
      <c r="C328" s="126" t="s">
        <v>1089</v>
      </c>
      <c r="D328" s="126" t="s">
        <v>1379</v>
      </c>
      <c r="E328" s="126">
        <v>20700100805</v>
      </c>
      <c r="F328" s="126" t="s">
        <v>1091</v>
      </c>
      <c r="G328" s="126">
        <v>4.08</v>
      </c>
      <c r="H328" s="126" t="s">
        <v>1092</v>
      </c>
      <c r="I328" s="126">
        <v>1</v>
      </c>
    </row>
    <row r="329" spans="1:9" x14ac:dyDescent="0.55000000000000004">
      <c r="A329" s="126" t="s">
        <v>1425</v>
      </c>
      <c r="B329" s="126" t="s">
        <v>1088</v>
      </c>
      <c r="C329" s="126" t="s">
        <v>1089</v>
      </c>
      <c r="D329" s="126" t="s">
        <v>1379</v>
      </c>
      <c r="E329" s="126">
        <v>20700100805</v>
      </c>
      <c r="F329" s="126" t="s">
        <v>1091</v>
      </c>
      <c r="G329" s="126">
        <v>13.78</v>
      </c>
      <c r="H329" s="126" t="s">
        <v>1092</v>
      </c>
      <c r="I329" s="126">
        <v>1</v>
      </c>
    </row>
    <row r="330" spans="1:9" x14ac:dyDescent="0.55000000000000004">
      <c r="A330" s="126" t="s">
        <v>1426</v>
      </c>
      <c r="B330" s="126" t="s">
        <v>1088</v>
      </c>
      <c r="C330" s="126" t="s">
        <v>1089</v>
      </c>
      <c r="D330" s="126" t="s">
        <v>1379</v>
      </c>
      <c r="E330" s="126">
        <v>20700100402</v>
      </c>
      <c r="F330" s="126" t="s">
        <v>1091</v>
      </c>
      <c r="G330" s="126">
        <v>8.8800000000000008</v>
      </c>
      <c r="H330" s="126" t="s">
        <v>1092</v>
      </c>
      <c r="I330" s="126">
        <v>1</v>
      </c>
    </row>
    <row r="331" spans="1:9" x14ac:dyDescent="0.55000000000000004">
      <c r="A331" s="126" t="s">
        <v>1427</v>
      </c>
      <c r="B331" s="126" t="s">
        <v>1088</v>
      </c>
      <c r="C331" s="126" t="s">
        <v>1089</v>
      </c>
      <c r="D331" s="126" t="s">
        <v>1379</v>
      </c>
      <c r="E331" s="126">
        <v>20802060201</v>
      </c>
      <c r="F331" s="126" t="s">
        <v>1091</v>
      </c>
      <c r="G331" s="126">
        <v>3.1</v>
      </c>
      <c r="H331" s="126" t="s">
        <v>1092</v>
      </c>
      <c r="I331" s="126">
        <v>1</v>
      </c>
    </row>
    <row r="332" spans="1:9" x14ac:dyDescent="0.55000000000000004">
      <c r="A332" s="126" t="s">
        <v>1428</v>
      </c>
      <c r="B332" s="126" t="s">
        <v>1088</v>
      </c>
      <c r="C332" s="126" t="s">
        <v>1089</v>
      </c>
      <c r="D332" s="126" t="s">
        <v>1379</v>
      </c>
      <c r="E332" s="126">
        <v>20802060201</v>
      </c>
      <c r="F332" s="126" t="s">
        <v>1091</v>
      </c>
      <c r="G332" s="126">
        <v>6.58</v>
      </c>
      <c r="H332" s="126" t="s">
        <v>1092</v>
      </c>
      <c r="I332" s="126">
        <v>1</v>
      </c>
    </row>
    <row r="333" spans="1:9" x14ac:dyDescent="0.55000000000000004">
      <c r="A333" s="126" t="s">
        <v>1429</v>
      </c>
      <c r="B333" s="126" t="s">
        <v>1088</v>
      </c>
      <c r="C333" s="126" t="s">
        <v>1089</v>
      </c>
      <c r="D333" s="126" t="s">
        <v>1379</v>
      </c>
      <c r="E333" s="126">
        <v>20802060201</v>
      </c>
      <c r="F333" s="126" t="s">
        <v>1091</v>
      </c>
      <c r="G333" s="126">
        <v>3.33</v>
      </c>
      <c r="H333" s="126" t="s">
        <v>1092</v>
      </c>
      <c r="I333" s="126">
        <v>1</v>
      </c>
    </row>
    <row r="334" spans="1:9" x14ac:dyDescent="0.55000000000000004">
      <c r="A334" s="126" t="s">
        <v>1430</v>
      </c>
      <c r="B334" s="126" t="s">
        <v>1088</v>
      </c>
      <c r="C334" s="126" t="s">
        <v>1089</v>
      </c>
      <c r="D334" s="126" t="s">
        <v>1379</v>
      </c>
      <c r="E334" s="126">
        <v>20802060201</v>
      </c>
      <c r="F334" s="126" t="s">
        <v>1091</v>
      </c>
      <c r="G334" s="126">
        <v>4.76</v>
      </c>
      <c r="H334" s="126" t="s">
        <v>1092</v>
      </c>
      <c r="I334" s="126">
        <v>1</v>
      </c>
    </row>
    <row r="335" spans="1:9" x14ac:dyDescent="0.55000000000000004">
      <c r="A335" s="126" t="s">
        <v>1431</v>
      </c>
      <c r="B335" s="126" t="s">
        <v>1088</v>
      </c>
      <c r="C335" s="126" t="s">
        <v>1089</v>
      </c>
      <c r="D335" s="126" t="s">
        <v>1379</v>
      </c>
      <c r="E335" s="126">
        <v>20802060901</v>
      </c>
      <c r="F335" s="126" t="s">
        <v>1091</v>
      </c>
      <c r="G335" s="126">
        <v>0.8</v>
      </c>
      <c r="H335" s="126" t="s">
        <v>1092</v>
      </c>
      <c r="I335" s="126">
        <v>1</v>
      </c>
    </row>
    <row r="336" spans="1:9" x14ac:dyDescent="0.55000000000000004">
      <c r="A336" s="126" t="s">
        <v>1432</v>
      </c>
      <c r="B336" s="126" t="s">
        <v>1088</v>
      </c>
      <c r="C336" s="126" t="s">
        <v>1089</v>
      </c>
      <c r="D336" s="126" t="s">
        <v>1379</v>
      </c>
      <c r="E336" s="126">
        <v>20802060802</v>
      </c>
      <c r="F336" s="126" t="s">
        <v>1091</v>
      </c>
      <c r="G336" s="126">
        <v>5.6</v>
      </c>
      <c r="H336" s="126" t="s">
        <v>1092</v>
      </c>
      <c r="I336" s="126">
        <v>1</v>
      </c>
    </row>
    <row r="337" spans="1:9" x14ac:dyDescent="0.55000000000000004">
      <c r="A337" s="126" t="s">
        <v>1433</v>
      </c>
      <c r="B337" s="126" t="s">
        <v>1088</v>
      </c>
      <c r="C337" s="126" t="s">
        <v>1089</v>
      </c>
      <c r="D337" s="126" t="s">
        <v>1379</v>
      </c>
      <c r="E337" s="126">
        <v>20802080302</v>
      </c>
      <c r="F337" s="126" t="s">
        <v>1094</v>
      </c>
      <c r="G337" s="126">
        <v>0.51</v>
      </c>
      <c r="H337" s="126" t="s">
        <v>1092</v>
      </c>
      <c r="I337" s="126">
        <v>1</v>
      </c>
    </row>
    <row r="338" spans="1:9" x14ac:dyDescent="0.55000000000000004">
      <c r="A338" s="126" t="s">
        <v>1434</v>
      </c>
      <c r="B338" s="126" t="s">
        <v>1088</v>
      </c>
      <c r="C338" s="126" t="s">
        <v>1089</v>
      </c>
      <c r="D338" s="126" t="s">
        <v>1379</v>
      </c>
      <c r="E338" s="126">
        <v>20801040202</v>
      </c>
      <c r="F338" s="126" t="s">
        <v>1091</v>
      </c>
      <c r="G338" s="126">
        <v>3.3</v>
      </c>
      <c r="H338" s="126" t="s">
        <v>1092</v>
      </c>
      <c r="I338" s="126">
        <v>1</v>
      </c>
    </row>
    <row r="339" spans="1:9" x14ac:dyDescent="0.55000000000000004">
      <c r="A339" s="126" t="s">
        <v>1435</v>
      </c>
      <c r="B339" s="126" t="s">
        <v>1088</v>
      </c>
      <c r="C339" s="126" t="s">
        <v>1089</v>
      </c>
      <c r="D339" s="126" t="s">
        <v>1379</v>
      </c>
      <c r="E339" s="126">
        <v>20801040202</v>
      </c>
      <c r="F339" s="126" t="s">
        <v>1091</v>
      </c>
      <c r="G339" s="126">
        <v>6.9</v>
      </c>
      <c r="H339" s="126" t="s">
        <v>1092</v>
      </c>
      <c r="I339" s="126">
        <v>1</v>
      </c>
    </row>
    <row r="340" spans="1:9" x14ac:dyDescent="0.55000000000000004">
      <c r="A340" s="126" t="s">
        <v>1436</v>
      </c>
      <c r="B340" s="126" t="s">
        <v>1088</v>
      </c>
      <c r="C340" s="126" t="s">
        <v>1089</v>
      </c>
      <c r="D340" s="126" t="s">
        <v>1379</v>
      </c>
      <c r="E340" s="126">
        <v>20802060901</v>
      </c>
      <c r="F340" s="126" t="s">
        <v>1091</v>
      </c>
      <c r="G340" s="126">
        <v>11</v>
      </c>
      <c r="H340" s="126" t="s">
        <v>1092</v>
      </c>
      <c r="I340" s="126">
        <v>1</v>
      </c>
    </row>
    <row r="341" spans="1:9" x14ac:dyDescent="0.55000000000000004">
      <c r="A341" s="126" t="s">
        <v>1437</v>
      </c>
      <c r="B341" s="126" t="s">
        <v>1088</v>
      </c>
      <c r="C341" s="126" t="s">
        <v>1089</v>
      </c>
      <c r="D341" s="126" t="s">
        <v>1379</v>
      </c>
      <c r="E341" s="126">
        <v>20802060201</v>
      </c>
      <c r="F341" s="126" t="s">
        <v>1091</v>
      </c>
      <c r="G341" s="126">
        <v>2.48</v>
      </c>
      <c r="H341" s="126" t="s">
        <v>1092</v>
      </c>
      <c r="I341" s="126">
        <v>1</v>
      </c>
    </row>
    <row r="342" spans="1:9" x14ac:dyDescent="0.55000000000000004">
      <c r="A342" s="126" t="s">
        <v>1438</v>
      </c>
      <c r="B342" s="126" t="s">
        <v>1088</v>
      </c>
      <c r="C342" s="126" t="s">
        <v>1089</v>
      </c>
      <c r="D342" s="126" t="s">
        <v>1379</v>
      </c>
      <c r="E342" s="126">
        <v>20802060201</v>
      </c>
      <c r="F342" s="126" t="s">
        <v>1091</v>
      </c>
      <c r="G342" s="126">
        <v>3.01</v>
      </c>
      <c r="H342" s="126" t="s">
        <v>1092</v>
      </c>
      <c r="I342" s="126">
        <v>1</v>
      </c>
    </row>
    <row r="343" spans="1:9" x14ac:dyDescent="0.55000000000000004">
      <c r="A343" s="126" t="s">
        <v>1439</v>
      </c>
      <c r="B343" s="126" t="s">
        <v>1088</v>
      </c>
      <c r="C343" s="126" t="s">
        <v>1089</v>
      </c>
      <c r="D343" s="126" t="s">
        <v>1379</v>
      </c>
      <c r="E343" s="126">
        <v>20802060201</v>
      </c>
      <c r="F343" s="126" t="s">
        <v>1091</v>
      </c>
      <c r="G343" s="126">
        <v>9.9600000000000009</v>
      </c>
      <c r="H343" s="126" t="s">
        <v>1092</v>
      </c>
      <c r="I343" s="126">
        <v>1</v>
      </c>
    </row>
    <row r="344" spans="1:9" x14ac:dyDescent="0.55000000000000004">
      <c r="A344" s="126" t="s">
        <v>1440</v>
      </c>
      <c r="B344" s="126" t="s">
        <v>1088</v>
      </c>
      <c r="C344" s="126" t="s">
        <v>1089</v>
      </c>
      <c r="D344" s="126" t="s">
        <v>1379</v>
      </c>
      <c r="E344" s="126" t="s">
        <v>1089</v>
      </c>
      <c r="F344" s="126" t="s">
        <v>1091</v>
      </c>
      <c r="G344" s="126">
        <v>2.6059999999999999</v>
      </c>
      <c r="H344" s="126" t="s">
        <v>1092</v>
      </c>
      <c r="I344" s="126">
        <v>1</v>
      </c>
    </row>
    <row r="345" spans="1:9" x14ac:dyDescent="0.55000000000000004">
      <c r="A345" s="126" t="s">
        <v>1441</v>
      </c>
      <c r="B345" s="126" t="s">
        <v>1088</v>
      </c>
      <c r="C345" s="126" t="s">
        <v>1089</v>
      </c>
      <c r="D345" s="126" t="s">
        <v>1379</v>
      </c>
      <c r="E345" s="126">
        <v>20700110305</v>
      </c>
      <c r="F345" s="126" t="s">
        <v>1091</v>
      </c>
      <c r="G345" s="126">
        <v>1.07</v>
      </c>
      <c r="H345" s="126" t="s">
        <v>1092</v>
      </c>
      <c r="I345" s="126">
        <v>1</v>
      </c>
    </row>
    <row r="346" spans="1:9" x14ac:dyDescent="0.55000000000000004">
      <c r="A346" s="126" t="s">
        <v>1442</v>
      </c>
      <c r="B346" s="126" t="s">
        <v>1088</v>
      </c>
      <c r="C346" s="126" t="s">
        <v>1089</v>
      </c>
      <c r="D346" s="126" t="s">
        <v>1379</v>
      </c>
      <c r="E346" s="126">
        <v>20802060201</v>
      </c>
      <c r="F346" s="126" t="s">
        <v>1091</v>
      </c>
      <c r="G346" s="126">
        <v>3.23</v>
      </c>
      <c r="H346" s="126" t="s">
        <v>1092</v>
      </c>
      <c r="I346" s="126">
        <v>1</v>
      </c>
    </row>
    <row r="347" spans="1:9" x14ac:dyDescent="0.55000000000000004">
      <c r="A347" s="126" t="s">
        <v>1443</v>
      </c>
      <c r="B347" s="126" t="s">
        <v>1088</v>
      </c>
      <c r="C347" s="126" t="s">
        <v>1089</v>
      </c>
      <c r="D347" s="126" t="s">
        <v>1379</v>
      </c>
      <c r="E347" s="126">
        <v>20802060201</v>
      </c>
      <c r="F347" s="126" t="s">
        <v>1091</v>
      </c>
      <c r="G347" s="126">
        <v>19.21</v>
      </c>
      <c r="H347" s="126" t="s">
        <v>1092</v>
      </c>
      <c r="I347" s="126">
        <v>1</v>
      </c>
    </row>
    <row r="348" spans="1:9" x14ac:dyDescent="0.55000000000000004">
      <c r="A348" s="126" t="s">
        <v>1444</v>
      </c>
      <c r="B348" s="126" t="s">
        <v>1088</v>
      </c>
      <c r="C348" s="126" t="s">
        <v>1089</v>
      </c>
      <c r="D348" s="126" t="s">
        <v>1379</v>
      </c>
      <c r="E348" s="126">
        <v>20700110601</v>
      </c>
      <c r="F348" s="126" t="s">
        <v>1091</v>
      </c>
      <c r="G348" s="126">
        <v>4</v>
      </c>
      <c r="H348" s="126" t="s">
        <v>1092</v>
      </c>
      <c r="I348" s="126">
        <v>1</v>
      </c>
    </row>
    <row r="349" spans="1:9" x14ac:dyDescent="0.55000000000000004">
      <c r="A349" s="126" t="s">
        <v>1445</v>
      </c>
      <c r="B349" s="126" t="s">
        <v>1088</v>
      </c>
      <c r="C349" s="126" t="s">
        <v>1089</v>
      </c>
      <c r="D349" s="126" t="s">
        <v>1379</v>
      </c>
      <c r="E349" s="126">
        <v>20700110601</v>
      </c>
      <c r="F349" s="126" t="s">
        <v>1091</v>
      </c>
      <c r="G349" s="126">
        <v>5.42</v>
      </c>
      <c r="H349" s="126" t="s">
        <v>1092</v>
      </c>
      <c r="I349" s="126">
        <v>1</v>
      </c>
    </row>
    <row r="350" spans="1:9" x14ac:dyDescent="0.55000000000000004">
      <c r="A350" s="126" t="s">
        <v>1446</v>
      </c>
      <c r="B350" s="126" t="s">
        <v>1088</v>
      </c>
      <c r="C350" s="126" t="s">
        <v>1089</v>
      </c>
      <c r="D350" s="126" t="s">
        <v>1379</v>
      </c>
      <c r="E350" s="126">
        <v>20700110601</v>
      </c>
      <c r="F350" s="126" t="s">
        <v>1091</v>
      </c>
      <c r="G350" s="126">
        <v>11.38</v>
      </c>
      <c r="H350" s="126" t="s">
        <v>1092</v>
      </c>
      <c r="I350" s="126">
        <v>1</v>
      </c>
    </row>
    <row r="351" spans="1:9" x14ac:dyDescent="0.55000000000000004">
      <c r="A351" s="126" t="s">
        <v>1447</v>
      </c>
      <c r="B351" s="126" t="s">
        <v>1088</v>
      </c>
      <c r="C351" s="126" t="s">
        <v>1089</v>
      </c>
      <c r="D351" s="126" t="s">
        <v>1379</v>
      </c>
      <c r="E351" s="126">
        <v>20802060201</v>
      </c>
      <c r="F351" s="126" t="s">
        <v>1091</v>
      </c>
      <c r="G351" s="126">
        <v>4.92</v>
      </c>
      <c r="H351" s="126" t="s">
        <v>1092</v>
      </c>
      <c r="I351" s="126">
        <v>1</v>
      </c>
    </row>
    <row r="352" spans="1:9" x14ac:dyDescent="0.55000000000000004">
      <c r="A352" s="126" t="s">
        <v>1448</v>
      </c>
      <c r="B352" s="126" t="s">
        <v>1088</v>
      </c>
      <c r="C352" s="126" t="s">
        <v>1089</v>
      </c>
      <c r="D352" s="126" t="s">
        <v>1379</v>
      </c>
      <c r="E352" s="126">
        <v>20802060201</v>
      </c>
      <c r="F352" s="126" t="s">
        <v>1091</v>
      </c>
      <c r="G352" s="126">
        <v>4.34</v>
      </c>
      <c r="H352" s="126" t="s">
        <v>1092</v>
      </c>
      <c r="I352" s="126">
        <v>1</v>
      </c>
    </row>
    <row r="353" spans="1:9" x14ac:dyDescent="0.55000000000000004">
      <c r="A353" s="126" t="s">
        <v>1449</v>
      </c>
      <c r="B353" s="126" t="s">
        <v>1088</v>
      </c>
      <c r="C353" s="126" t="s">
        <v>1089</v>
      </c>
      <c r="D353" s="126" t="s">
        <v>1379</v>
      </c>
      <c r="E353" s="126">
        <v>20700110305</v>
      </c>
      <c r="F353" s="126" t="s">
        <v>1091</v>
      </c>
      <c r="G353" s="126">
        <v>0.54</v>
      </c>
      <c r="H353" s="126" t="s">
        <v>1092</v>
      </c>
      <c r="I353" s="126">
        <v>1</v>
      </c>
    </row>
    <row r="354" spans="1:9" x14ac:dyDescent="0.55000000000000004">
      <c r="A354" s="126" t="s">
        <v>1450</v>
      </c>
      <c r="B354" s="126" t="s">
        <v>1088</v>
      </c>
      <c r="C354" s="126" t="s">
        <v>1089</v>
      </c>
      <c r="D354" s="126" t="s">
        <v>1379</v>
      </c>
      <c r="E354" s="126">
        <v>20700110305</v>
      </c>
      <c r="F354" s="126" t="s">
        <v>1091</v>
      </c>
      <c r="G354" s="126">
        <v>1</v>
      </c>
      <c r="H354" s="126" t="s">
        <v>1092</v>
      </c>
      <c r="I354" s="126">
        <v>1</v>
      </c>
    </row>
    <row r="355" spans="1:9" x14ac:dyDescent="0.55000000000000004">
      <c r="A355" s="126" t="s">
        <v>1451</v>
      </c>
      <c r="B355" s="126" t="s">
        <v>1088</v>
      </c>
      <c r="C355" s="126" t="s">
        <v>1089</v>
      </c>
      <c r="D355" s="126" t="s">
        <v>1379</v>
      </c>
      <c r="E355" s="126">
        <v>20700110305</v>
      </c>
      <c r="F355" s="126" t="s">
        <v>1091</v>
      </c>
      <c r="G355" s="126">
        <v>2.19</v>
      </c>
      <c r="H355" s="126" t="s">
        <v>1092</v>
      </c>
      <c r="I355" s="126">
        <v>1</v>
      </c>
    </row>
    <row r="356" spans="1:9" x14ac:dyDescent="0.55000000000000004">
      <c r="A356" s="126" t="s">
        <v>1452</v>
      </c>
      <c r="B356" s="126" t="s">
        <v>1088</v>
      </c>
      <c r="C356" s="126" t="s">
        <v>1089</v>
      </c>
      <c r="D356" s="126" t="s">
        <v>1379</v>
      </c>
      <c r="E356" s="126" t="s">
        <v>1089</v>
      </c>
      <c r="F356" s="126" t="s">
        <v>1091</v>
      </c>
      <c r="G356" s="126">
        <v>6.4359999999999999</v>
      </c>
      <c r="H356" s="126" t="s">
        <v>1092</v>
      </c>
      <c r="I356" s="126">
        <v>1</v>
      </c>
    </row>
    <row r="357" spans="1:9" x14ac:dyDescent="0.55000000000000004">
      <c r="A357" s="126" t="s">
        <v>1453</v>
      </c>
      <c r="B357" s="126" t="s">
        <v>1088</v>
      </c>
      <c r="C357" s="126" t="s">
        <v>1089</v>
      </c>
      <c r="D357" s="126" t="s">
        <v>1379</v>
      </c>
      <c r="E357" s="126" t="s">
        <v>1089</v>
      </c>
      <c r="F357" s="126" t="s">
        <v>1091</v>
      </c>
      <c r="G357" s="126">
        <v>3.766</v>
      </c>
      <c r="H357" s="126" t="s">
        <v>1092</v>
      </c>
      <c r="I357" s="126">
        <v>1</v>
      </c>
    </row>
    <row r="358" spans="1:9" x14ac:dyDescent="0.55000000000000004">
      <c r="A358" s="126" t="s">
        <v>1454</v>
      </c>
      <c r="B358" s="126" t="s">
        <v>1088</v>
      </c>
      <c r="C358" s="126" t="s">
        <v>1089</v>
      </c>
      <c r="D358" s="126" t="s">
        <v>1379</v>
      </c>
      <c r="E358" s="126" t="s">
        <v>1089</v>
      </c>
      <c r="F358" s="126" t="s">
        <v>1091</v>
      </c>
      <c r="G358" s="126">
        <v>3.0779999999999998</v>
      </c>
      <c r="H358" s="126" t="s">
        <v>1092</v>
      </c>
      <c r="I358" s="126">
        <v>1</v>
      </c>
    </row>
    <row r="359" spans="1:9" x14ac:dyDescent="0.55000000000000004">
      <c r="A359" s="126" t="s">
        <v>1455</v>
      </c>
      <c r="B359" s="126" t="s">
        <v>1088</v>
      </c>
      <c r="C359" s="126" t="s">
        <v>1089</v>
      </c>
      <c r="D359" s="126" t="s">
        <v>1379</v>
      </c>
      <c r="E359" s="126" t="s">
        <v>1089</v>
      </c>
      <c r="F359" s="126" t="s">
        <v>1091</v>
      </c>
      <c r="G359" s="126">
        <v>1.877</v>
      </c>
      <c r="H359" s="126" t="s">
        <v>1092</v>
      </c>
      <c r="I359" s="126">
        <v>1</v>
      </c>
    </row>
    <row r="360" spans="1:9" x14ac:dyDescent="0.55000000000000004">
      <c r="A360" s="126" t="s">
        <v>1456</v>
      </c>
      <c r="B360" s="126" t="s">
        <v>1088</v>
      </c>
      <c r="C360" s="126" t="s">
        <v>1089</v>
      </c>
      <c r="D360" s="126" t="s">
        <v>1379</v>
      </c>
      <c r="E360" s="126" t="s">
        <v>1089</v>
      </c>
      <c r="F360" s="126" t="s">
        <v>1091</v>
      </c>
      <c r="G360" s="126">
        <v>3.65</v>
      </c>
      <c r="H360" s="126" t="s">
        <v>1092</v>
      </c>
      <c r="I360" s="126">
        <v>1</v>
      </c>
    </row>
    <row r="361" spans="1:9" x14ac:dyDescent="0.55000000000000004">
      <c r="A361" s="126" t="s">
        <v>1457</v>
      </c>
      <c r="B361" s="126" t="s">
        <v>1088</v>
      </c>
      <c r="C361" s="126" t="s">
        <v>1089</v>
      </c>
      <c r="D361" s="126" t="s">
        <v>1379</v>
      </c>
      <c r="E361" s="126" t="s">
        <v>1089</v>
      </c>
      <c r="F361" s="126" t="s">
        <v>1091</v>
      </c>
      <c r="G361" s="126">
        <v>1.2729999999999999</v>
      </c>
      <c r="H361" s="126" t="s">
        <v>1092</v>
      </c>
      <c r="I361" s="126">
        <v>1</v>
      </c>
    </row>
    <row r="362" spans="1:9" x14ac:dyDescent="0.55000000000000004">
      <c r="A362" s="126" t="s">
        <v>1458</v>
      </c>
      <c r="B362" s="126" t="s">
        <v>1088</v>
      </c>
      <c r="C362" s="126" t="s">
        <v>1089</v>
      </c>
      <c r="D362" s="126" t="s">
        <v>1379</v>
      </c>
      <c r="E362" s="126">
        <v>20802060201</v>
      </c>
      <c r="F362" s="126" t="s">
        <v>1091</v>
      </c>
      <c r="G362" s="126">
        <v>3.65</v>
      </c>
      <c r="H362" s="126" t="s">
        <v>1092</v>
      </c>
      <c r="I362" s="126">
        <v>1</v>
      </c>
    </row>
    <row r="363" spans="1:9" x14ac:dyDescent="0.55000000000000004">
      <c r="A363" s="126" t="s">
        <v>1459</v>
      </c>
      <c r="B363" s="126" t="s">
        <v>1088</v>
      </c>
      <c r="C363" s="126" t="s">
        <v>1089</v>
      </c>
      <c r="D363" s="126" t="s">
        <v>1379</v>
      </c>
      <c r="E363" s="126">
        <v>20700110305</v>
      </c>
      <c r="F363" s="126" t="s">
        <v>1091</v>
      </c>
      <c r="G363" s="126">
        <v>0.35</v>
      </c>
      <c r="H363" s="126" t="s">
        <v>1092</v>
      </c>
      <c r="I363" s="126">
        <v>1</v>
      </c>
    </row>
    <row r="364" spans="1:9" x14ac:dyDescent="0.55000000000000004">
      <c r="A364" s="126" t="s">
        <v>1460</v>
      </c>
      <c r="B364" s="126" t="s">
        <v>1088</v>
      </c>
      <c r="C364" s="126" t="s">
        <v>1089</v>
      </c>
      <c r="D364" s="126" t="s">
        <v>1379</v>
      </c>
      <c r="E364" s="126">
        <v>20700110305</v>
      </c>
      <c r="F364" s="126" t="s">
        <v>1091</v>
      </c>
      <c r="G364" s="126">
        <v>0.63</v>
      </c>
      <c r="H364" s="126" t="s">
        <v>1092</v>
      </c>
      <c r="I364" s="126">
        <v>1</v>
      </c>
    </row>
    <row r="365" spans="1:9" x14ac:dyDescent="0.55000000000000004">
      <c r="A365" s="126" t="s">
        <v>1461</v>
      </c>
      <c r="B365" s="126" t="s">
        <v>1088</v>
      </c>
      <c r="C365" s="126" t="s">
        <v>1089</v>
      </c>
      <c r="D365" s="126" t="s">
        <v>1379</v>
      </c>
      <c r="E365" s="126">
        <v>20802060201</v>
      </c>
      <c r="F365" s="126" t="s">
        <v>1091</v>
      </c>
      <c r="G365" s="126">
        <v>5.05</v>
      </c>
      <c r="H365" s="126" t="s">
        <v>1092</v>
      </c>
      <c r="I365" s="126">
        <v>1</v>
      </c>
    </row>
    <row r="366" spans="1:9" x14ac:dyDescent="0.55000000000000004">
      <c r="A366" s="126" t="s">
        <v>1462</v>
      </c>
      <c r="B366" s="126" t="s">
        <v>1088</v>
      </c>
      <c r="C366" s="126" t="s">
        <v>1089</v>
      </c>
      <c r="D366" s="126" t="s">
        <v>1379</v>
      </c>
      <c r="E366" s="126">
        <v>20802080203</v>
      </c>
      <c r="F366" s="126" t="s">
        <v>1094</v>
      </c>
      <c r="G366" s="126">
        <v>2.2999999999999998</v>
      </c>
      <c r="H366" s="126" t="s">
        <v>1092</v>
      </c>
      <c r="I366" s="126">
        <v>1</v>
      </c>
    </row>
    <row r="367" spans="1:9" x14ac:dyDescent="0.55000000000000004">
      <c r="A367" s="126" t="s">
        <v>1463</v>
      </c>
      <c r="B367" s="126" t="s">
        <v>1088</v>
      </c>
      <c r="C367" s="126" t="s">
        <v>1089</v>
      </c>
      <c r="D367" s="126" t="s">
        <v>1379</v>
      </c>
      <c r="E367" s="126" t="s">
        <v>1089</v>
      </c>
      <c r="F367" s="126" t="s">
        <v>1091</v>
      </c>
      <c r="G367" s="126">
        <v>3.29</v>
      </c>
      <c r="H367" s="126" t="s">
        <v>1092</v>
      </c>
      <c r="I367" s="126">
        <v>1</v>
      </c>
    </row>
    <row r="368" spans="1:9" x14ac:dyDescent="0.55000000000000004">
      <c r="A368" s="126" t="s">
        <v>1464</v>
      </c>
      <c r="B368" s="126" t="s">
        <v>1088</v>
      </c>
      <c r="C368" s="126" t="s">
        <v>1089</v>
      </c>
      <c r="D368" s="126" t="s">
        <v>1379</v>
      </c>
      <c r="E368" s="126" t="s">
        <v>1089</v>
      </c>
      <c r="F368" s="126" t="s">
        <v>1091</v>
      </c>
      <c r="G368" s="126">
        <v>2.2999999999999998</v>
      </c>
      <c r="H368" s="126" t="s">
        <v>1092</v>
      </c>
      <c r="I368" s="126">
        <v>1</v>
      </c>
    </row>
    <row r="369" spans="1:9" x14ac:dyDescent="0.55000000000000004">
      <c r="A369" s="126" t="s">
        <v>1465</v>
      </c>
      <c r="B369" s="126" t="s">
        <v>1088</v>
      </c>
      <c r="C369" s="126" t="s">
        <v>1089</v>
      </c>
      <c r="D369" s="126" t="s">
        <v>1379</v>
      </c>
      <c r="E369" s="126" t="s">
        <v>1089</v>
      </c>
      <c r="F369" s="126" t="s">
        <v>1091</v>
      </c>
      <c r="G369" s="126">
        <v>0.45</v>
      </c>
      <c r="H369" s="126" t="s">
        <v>1092</v>
      </c>
      <c r="I369" s="126">
        <v>1</v>
      </c>
    </row>
    <row r="370" spans="1:9" x14ac:dyDescent="0.55000000000000004">
      <c r="A370" s="126" t="s">
        <v>1466</v>
      </c>
      <c r="B370" s="126" t="s">
        <v>1088</v>
      </c>
      <c r="C370" s="126" t="s">
        <v>1089</v>
      </c>
      <c r="D370" s="126" t="s">
        <v>1379</v>
      </c>
      <c r="E370" s="126">
        <v>20801080201</v>
      </c>
      <c r="F370" s="126" t="s">
        <v>1091</v>
      </c>
      <c r="G370" s="126">
        <v>0.32</v>
      </c>
      <c r="H370" s="126" t="s">
        <v>1092</v>
      </c>
      <c r="I370" s="126">
        <v>1</v>
      </c>
    </row>
    <row r="371" spans="1:9" x14ac:dyDescent="0.55000000000000004">
      <c r="A371" s="126" t="s">
        <v>1467</v>
      </c>
      <c r="B371" s="126" t="s">
        <v>1088</v>
      </c>
      <c r="C371" s="126" t="s">
        <v>1089</v>
      </c>
      <c r="D371" s="126" t="s">
        <v>1379</v>
      </c>
      <c r="E371" s="126">
        <v>20801050401</v>
      </c>
      <c r="F371" s="126" t="s">
        <v>1091</v>
      </c>
      <c r="G371" s="126">
        <v>0.9</v>
      </c>
      <c r="H371" s="126" t="s">
        <v>1092</v>
      </c>
      <c r="I371" s="126">
        <v>1</v>
      </c>
    </row>
    <row r="372" spans="1:9" x14ac:dyDescent="0.55000000000000004">
      <c r="A372" s="126" t="s">
        <v>1468</v>
      </c>
      <c r="B372" s="126" t="s">
        <v>1088</v>
      </c>
      <c r="C372" s="126" t="s">
        <v>1089</v>
      </c>
      <c r="D372" s="126" t="s">
        <v>1379</v>
      </c>
      <c r="E372" s="126">
        <v>20802060201</v>
      </c>
      <c r="F372" s="126" t="s">
        <v>1091</v>
      </c>
      <c r="G372" s="126">
        <v>5.98</v>
      </c>
      <c r="H372" s="126" t="s">
        <v>1092</v>
      </c>
      <c r="I372" s="126">
        <v>1</v>
      </c>
    </row>
    <row r="373" spans="1:9" x14ac:dyDescent="0.55000000000000004">
      <c r="A373" s="126" t="s">
        <v>1469</v>
      </c>
      <c r="B373" s="126" t="s">
        <v>1088</v>
      </c>
      <c r="C373" s="126" t="s">
        <v>1089</v>
      </c>
      <c r="D373" s="126" t="s">
        <v>1379</v>
      </c>
      <c r="E373" s="126">
        <v>20802060901</v>
      </c>
      <c r="F373" s="126" t="s">
        <v>1091</v>
      </c>
      <c r="G373" s="126">
        <v>0.9</v>
      </c>
      <c r="H373" s="126" t="s">
        <v>1092</v>
      </c>
      <c r="I373" s="126">
        <v>1</v>
      </c>
    </row>
    <row r="374" spans="1:9" x14ac:dyDescent="0.55000000000000004">
      <c r="A374" s="126" t="s">
        <v>1470</v>
      </c>
      <c r="B374" s="126" t="s">
        <v>1088</v>
      </c>
      <c r="C374" s="126" t="s">
        <v>1089</v>
      </c>
      <c r="D374" s="126" t="s">
        <v>1379</v>
      </c>
      <c r="E374" s="126">
        <v>20700110305</v>
      </c>
      <c r="F374" s="126" t="s">
        <v>1091</v>
      </c>
      <c r="G374" s="126">
        <v>0.78</v>
      </c>
      <c r="H374" s="126" t="s">
        <v>1092</v>
      </c>
      <c r="I374" s="126">
        <v>1</v>
      </c>
    </row>
    <row r="375" spans="1:9" x14ac:dyDescent="0.55000000000000004">
      <c r="A375" s="126" t="s">
        <v>1471</v>
      </c>
      <c r="B375" s="126" t="s">
        <v>1088</v>
      </c>
      <c r="C375" s="126" t="s">
        <v>1089</v>
      </c>
      <c r="D375" s="126" t="s">
        <v>1379</v>
      </c>
      <c r="E375" s="126">
        <v>20700100402</v>
      </c>
      <c r="F375" s="126" t="s">
        <v>1091</v>
      </c>
      <c r="G375" s="126">
        <v>8.69</v>
      </c>
      <c r="H375" s="126" t="s">
        <v>1092</v>
      </c>
      <c r="I375" s="126">
        <v>1</v>
      </c>
    </row>
    <row r="376" spans="1:9" x14ac:dyDescent="0.55000000000000004">
      <c r="A376" s="126" t="s">
        <v>1472</v>
      </c>
      <c r="B376" s="126" t="s">
        <v>1088</v>
      </c>
      <c r="C376" s="126" t="s">
        <v>1089</v>
      </c>
      <c r="D376" s="126" t="s">
        <v>1379</v>
      </c>
      <c r="E376" s="126">
        <v>20700100306</v>
      </c>
      <c r="F376" s="126" t="s">
        <v>1091</v>
      </c>
      <c r="G376" s="126">
        <v>9.1300000000000008</v>
      </c>
      <c r="H376" s="126" t="s">
        <v>1092</v>
      </c>
      <c r="I376" s="126">
        <v>1</v>
      </c>
    </row>
    <row r="377" spans="1:9" x14ac:dyDescent="0.55000000000000004">
      <c r="A377" s="126" t="s">
        <v>1473</v>
      </c>
      <c r="B377" s="126" t="s">
        <v>1088</v>
      </c>
      <c r="C377" s="126" t="s">
        <v>1089</v>
      </c>
      <c r="D377" s="126" t="s">
        <v>1379</v>
      </c>
      <c r="E377" s="126">
        <v>20802060201</v>
      </c>
      <c r="F377" s="126" t="s">
        <v>1091</v>
      </c>
      <c r="G377" s="126">
        <v>1.38</v>
      </c>
      <c r="H377" s="126" t="s">
        <v>1092</v>
      </c>
      <c r="I377" s="126">
        <v>1</v>
      </c>
    </row>
    <row r="378" spans="1:9" x14ac:dyDescent="0.55000000000000004">
      <c r="A378" s="126" t="s">
        <v>1474</v>
      </c>
      <c r="B378" s="126" t="s">
        <v>1088</v>
      </c>
      <c r="C378" s="126" t="s">
        <v>1089</v>
      </c>
      <c r="D378" s="126" t="s">
        <v>1379</v>
      </c>
      <c r="E378" s="126">
        <v>20802071002</v>
      </c>
      <c r="F378" s="126" t="s">
        <v>1091</v>
      </c>
      <c r="G378" s="126">
        <v>15.06</v>
      </c>
      <c r="H378" s="126" t="s">
        <v>1092</v>
      </c>
      <c r="I378" s="126">
        <v>1</v>
      </c>
    </row>
    <row r="379" spans="1:9" x14ac:dyDescent="0.55000000000000004">
      <c r="A379" s="126" t="s">
        <v>1475</v>
      </c>
      <c r="B379" s="126" t="s">
        <v>1088</v>
      </c>
      <c r="C379" s="126" t="s">
        <v>1089</v>
      </c>
      <c r="D379" s="126" t="s">
        <v>1379</v>
      </c>
      <c r="E379" s="126">
        <v>20700100306</v>
      </c>
      <c r="F379" s="126" t="s">
        <v>1091</v>
      </c>
      <c r="G379" s="126">
        <v>11.07</v>
      </c>
      <c r="H379" s="126" t="s">
        <v>1092</v>
      </c>
      <c r="I379" s="126">
        <v>1</v>
      </c>
    </row>
    <row r="380" spans="1:9" x14ac:dyDescent="0.55000000000000004">
      <c r="A380" s="126" t="s">
        <v>1476</v>
      </c>
      <c r="B380" s="126" t="s">
        <v>1088</v>
      </c>
      <c r="C380" s="126" t="s">
        <v>1089</v>
      </c>
      <c r="D380" s="126" t="s">
        <v>1379</v>
      </c>
      <c r="E380" s="126">
        <v>20700100306</v>
      </c>
      <c r="F380" s="126" t="s">
        <v>1091</v>
      </c>
      <c r="G380" s="126">
        <v>4.78</v>
      </c>
      <c r="H380" s="126" t="s">
        <v>1092</v>
      </c>
      <c r="I380" s="126">
        <v>1</v>
      </c>
    </row>
    <row r="381" spans="1:9" x14ac:dyDescent="0.55000000000000004">
      <c r="A381" s="126" t="s">
        <v>1477</v>
      </c>
      <c r="B381" s="126" t="s">
        <v>1088</v>
      </c>
      <c r="C381" s="126" t="s">
        <v>1089</v>
      </c>
      <c r="D381" s="126" t="s">
        <v>1379</v>
      </c>
      <c r="E381" s="126">
        <v>20700100306</v>
      </c>
      <c r="F381" s="126" t="s">
        <v>1091</v>
      </c>
      <c r="G381" s="126">
        <v>4.21</v>
      </c>
      <c r="H381" s="126" t="s">
        <v>1092</v>
      </c>
      <c r="I381" s="126">
        <v>1</v>
      </c>
    </row>
    <row r="382" spans="1:9" x14ac:dyDescent="0.55000000000000004">
      <c r="A382" s="126" t="s">
        <v>1478</v>
      </c>
      <c r="B382" s="126" t="s">
        <v>1088</v>
      </c>
      <c r="C382" s="126" t="s">
        <v>1089</v>
      </c>
      <c r="D382" s="126" t="s">
        <v>1379</v>
      </c>
      <c r="E382" s="126">
        <v>20700100306</v>
      </c>
      <c r="F382" s="126" t="s">
        <v>1091</v>
      </c>
      <c r="G382" s="126">
        <v>0.82</v>
      </c>
      <c r="H382" s="126" t="s">
        <v>1092</v>
      </c>
      <c r="I382" s="126">
        <v>1</v>
      </c>
    </row>
    <row r="383" spans="1:9" x14ac:dyDescent="0.55000000000000004">
      <c r="A383" s="126" t="s">
        <v>1479</v>
      </c>
      <c r="B383" s="126" t="s">
        <v>1088</v>
      </c>
      <c r="C383" s="126" t="s">
        <v>1089</v>
      </c>
      <c r="D383" s="126" t="s">
        <v>1379</v>
      </c>
      <c r="E383" s="126">
        <v>20700100306</v>
      </c>
      <c r="F383" s="126" t="s">
        <v>1091</v>
      </c>
      <c r="G383" s="126">
        <v>2.25</v>
      </c>
      <c r="H383" s="126" t="s">
        <v>1092</v>
      </c>
      <c r="I383" s="126">
        <v>1</v>
      </c>
    </row>
    <row r="384" spans="1:9" x14ac:dyDescent="0.55000000000000004">
      <c r="A384" s="126" t="s">
        <v>1480</v>
      </c>
      <c r="B384" s="126" t="s">
        <v>1088</v>
      </c>
      <c r="C384" s="126" t="s">
        <v>1089</v>
      </c>
      <c r="D384" s="126" t="s">
        <v>1379</v>
      </c>
      <c r="E384" s="126">
        <v>20700100306</v>
      </c>
      <c r="F384" s="126" t="s">
        <v>1091</v>
      </c>
      <c r="G384" s="126">
        <v>3.98</v>
      </c>
      <c r="H384" s="126" t="s">
        <v>1092</v>
      </c>
      <c r="I384" s="126">
        <v>1</v>
      </c>
    </row>
    <row r="385" spans="1:9" x14ac:dyDescent="0.55000000000000004">
      <c r="A385" s="126" t="s">
        <v>1481</v>
      </c>
      <c r="B385" s="126" t="s">
        <v>1088</v>
      </c>
      <c r="C385" s="126" t="s">
        <v>1089</v>
      </c>
      <c r="D385" s="126" t="s">
        <v>1379</v>
      </c>
      <c r="E385" s="126">
        <v>20700100402</v>
      </c>
      <c r="F385" s="126" t="s">
        <v>1091</v>
      </c>
      <c r="G385" s="126">
        <v>5.24</v>
      </c>
      <c r="H385" s="126" t="s">
        <v>1092</v>
      </c>
      <c r="I385" s="126">
        <v>1</v>
      </c>
    </row>
    <row r="386" spans="1:9" x14ac:dyDescent="0.55000000000000004">
      <c r="A386" s="126" t="s">
        <v>1482</v>
      </c>
      <c r="B386" s="126" t="s">
        <v>1088</v>
      </c>
      <c r="C386" s="126" t="s">
        <v>1089</v>
      </c>
      <c r="D386" s="126" t="s">
        <v>1379</v>
      </c>
      <c r="E386" s="126">
        <v>20700100306</v>
      </c>
      <c r="F386" s="126" t="s">
        <v>1091</v>
      </c>
      <c r="G386" s="126">
        <v>6.3</v>
      </c>
      <c r="H386" s="126" t="s">
        <v>1092</v>
      </c>
      <c r="I386" s="126">
        <v>1</v>
      </c>
    </row>
    <row r="387" spans="1:9" x14ac:dyDescent="0.55000000000000004">
      <c r="A387" s="126" t="s">
        <v>1483</v>
      </c>
      <c r="B387" s="126" t="s">
        <v>1088</v>
      </c>
      <c r="C387" s="126" t="s">
        <v>1089</v>
      </c>
      <c r="D387" s="126" t="s">
        <v>1379</v>
      </c>
      <c r="E387" s="126">
        <v>20700100402</v>
      </c>
      <c r="F387" s="126" t="s">
        <v>1091</v>
      </c>
      <c r="G387" s="126">
        <v>8</v>
      </c>
      <c r="H387" s="126" t="s">
        <v>1092</v>
      </c>
      <c r="I387" s="126">
        <v>1</v>
      </c>
    </row>
    <row r="388" spans="1:9" x14ac:dyDescent="0.55000000000000004">
      <c r="A388" s="126" t="s">
        <v>1484</v>
      </c>
      <c r="B388" s="126" t="s">
        <v>1088</v>
      </c>
      <c r="C388" s="126" t="s">
        <v>1089</v>
      </c>
      <c r="D388" s="126" t="s">
        <v>1379</v>
      </c>
      <c r="E388" s="126">
        <v>20700100402</v>
      </c>
      <c r="F388" s="126" t="s">
        <v>1091</v>
      </c>
      <c r="G388" s="126">
        <v>4.2300000000000004</v>
      </c>
      <c r="H388" s="126" t="s">
        <v>1092</v>
      </c>
      <c r="I388" s="126">
        <v>1</v>
      </c>
    </row>
    <row r="389" spans="1:9" x14ac:dyDescent="0.55000000000000004">
      <c r="A389" s="126" t="s">
        <v>1485</v>
      </c>
      <c r="B389" s="126" t="s">
        <v>1088</v>
      </c>
      <c r="C389" s="126" t="s">
        <v>1089</v>
      </c>
      <c r="D389" s="126" t="s">
        <v>1379</v>
      </c>
      <c r="E389" s="126">
        <v>20700100402</v>
      </c>
      <c r="F389" s="126" t="s">
        <v>1091</v>
      </c>
      <c r="G389" s="126">
        <v>16.91</v>
      </c>
      <c r="H389" s="126" t="s">
        <v>1092</v>
      </c>
      <c r="I389" s="126">
        <v>1</v>
      </c>
    </row>
    <row r="390" spans="1:9" x14ac:dyDescent="0.55000000000000004">
      <c r="A390" s="126" t="s">
        <v>1486</v>
      </c>
      <c r="B390" s="126" t="s">
        <v>1088</v>
      </c>
      <c r="C390" s="126" t="s">
        <v>1089</v>
      </c>
      <c r="D390" s="126" t="s">
        <v>1379</v>
      </c>
      <c r="E390" s="126">
        <v>20700100402</v>
      </c>
      <c r="F390" s="126" t="s">
        <v>1091</v>
      </c>
      <c r="G390" s="126">
        <v>4.38</v>
      </c>
      <c r="H390" s="126" t="s">
        <v>1092</v>
      </c>
      <c r="I390" s="126">
        <v>1</v>
      </c>
    </row>
    <row r="391" spans="1:9" x14ac:dyDescent="0.55000000000000004">
      <c r="A391" s="126" t="s">
        <v>1487</v>
      </c>
      <c r="B391" s="126" t="s">
        <v>1088</v>
      </c>
      <c r="C391" s="126" t="s">
        <v>1089</v>
      </c>
      <c r="D391" s="126" t="s">
        <v>1379</v>
      </c>
      <c r="E391" s="126">
        <v>20700100306</v>
      </c>
      <c r="F391" s="126" t="s">
        <v>1091</v>
      </c>
      <c r="G391" s="126">
        <v>10.62</v>
      </c>
      <c r="H391" s="126" t="s">
        <v>1092</v>
      </c>
      <c r="I391" s="126">
        <v>1</v>
      </c>
    </row>
    <row r="392" spans="1:9" x14ac:dyDescent="0.55000000000000004">
      <c r="A392" s="126" t="s">
        <v>1488</v>
      </c>
      <c r="B392" s="126" t="s">
        <v>1088</v>
      </c>
      <c r="C392" s="126" t="s">
        <v>1089</v>
      </c>
      <c r="D392" s="126" t="s">
        <v>1379</v>
      </c>
      <c r="E392" s="126">
        <v>20700100306</v>
      </c>
      <c r="F392" s="126" t="s">
        <v>1091</v>
      </c>
      <c r="G392" s="126">
        <v>3.05</v>
      </c>
      <c r="H392" s="126" t="s">
        <v>1092</v>
      </c>
      <c r="I392" s="126">
        <v>1</v>
      </c>
    </row>
    <row r="393" spans="1:9" x14ac:dyDescent="0.55000000000000004">
      <c r="A393" s="126" t="s">
        <v>1489</v>
      </c>
      <c r="B393" s="126" t="s">
        <v>1088</v>
      </c>
      <c r="C393" s="126" t="s">
        <v>1089</v>
      </c>
      <c r="D393" s="126" t="s">
        <v>1379</v>
      </c>
      <c r="E393" s="126">
        <v>20700100306</v>
      </c>
      <c r="F393" s="126" t="s">
        <v>1091</v>
      </c>
      <c r="G393" s="126">
        <v>6.99</v>
      </c>
      <c r="H393" s="126" t="s">
        <v>1092</v>
      </c>
      <c r="I393" s="126">
        <v>1</v>
      </c>
    </row>
    <row r="394" spans="1:9" x14ac:dyDescent="0.55000000000000004">
      <c r="A394" s="126" t="s">
        <v>1490</v>
      </c>
      <c r="B394" s="126" t="s">
        <v>1088</v>
      </c>
      <c r="C394" s="126" t="s">
        <v>1089</v>
      </c>
      <c r="D394" s="126" t="s">
        <v>1379</v>
      </c>
      <c r="E394" s="126">
        <v>20700100306</v>
      </c>
      <c r="F394" s="126" t="s">
        <v>1091</v>
      </c>
      <c r="G394" s="126">
        <v>10.45</v>
      </c>
      <c r="H394" s="126" t="s">
        <v>1092</v>
      </c>
      <c r="I394" s="126">
        <v>1</v>
      </c>
    </row>
    <row r="395" spans="1:9" x14ac:dyDescent="0.55000000000000004">
      <c r="A395" s="126" t="s">
        <v>1491</v>
      </c>
      <c r="B395" s="126" t="s">
        <v>1088</v>
      </c>
      <c r="C395" s="126" t="s">
        <v>1089</v>
      </c>
      <c r="D395" s="126" t="s">
        <v>1379</v>
      </c>
      <c r="E395" s="126">
        <v>20700100306</v>
      </c>
      <c r="F395" s="126" t="s">
        <v>1091</v>
      </c>
      <c r="G395" s="126">
        <v>18.329999999999998</v>
      </c>
      <c r="H395" s="126" t="s">
        <v>1092</v>
      </c>
      <c r="I395" s="126">
        <v>1</v>
      </c>
    </row>
    <row r="396" spans="1:9" x14ac:dyDescent="0.55000000000000004">
      <c r="A396" s="126" t="s">
        <v>1492</v>
      </c>
      <c r="B396" s="126" t="s">
        <v>1088</v>
      </c>
      <c r="C396" s="126" t="s">
        <v>1089</v>
      </c>
      <c r="D396" s="126" t="s">
        <v>1379</v>
      </c>
      <c r="E396" s="126">
        <v>20700100306</v>
      </c>
      <c r="F396" s="126" t="s">
        <v>1091</v>
      </c>
      <c r="G396" s="126">
        <v>13.98</v>
      </c>
      <c r="H396" s="126" t="s">
        <v>1092</v>
      </c>
      <c r="I396" s="126">
        <v>1</v>
      </c>
    </row>
    <row r="397" spans="1:9" x14ac:dyDescent="0.55000000000000004">
      <c r="A397" s="126" t="s">
        <v>1493</v>
      </c>
      <c r="B397" s="126" t="s">
        <v>1088</v>
      </c>
      <c r="C397" s="126" t="s">
        <v>1089</v>
      </c>
      <c r="D397" s="126" t="s">
        <v>1379</v>
      </c>
      <c r="E397" s="126">
        <v>20700100402</v>
      </c>
      <c r="F397" s="126" t="s">
        <v>1091</v>
      </c>
      <c r="G397" s="126">
        <v>16.559999999999999</v>
      </c>
      <c r="H397" s="126" t="s">
        <v>1092</v>
      </c>
      <c r="I397" s="126">
        <v>1</v>
      </c>
    </row>
    <row r="398" spans="1:9" x14ac:dyDescent="0.55000000000000004">
      <c r="A398" s="126" t="s">
        <v>1494</v>
      </c>
      <c r="B398" s="126" t="s">
        <v>1088</v>
      </c>
      <c r="C398" s="126" t="s">
        <v>1089</v>
      </c>
      <c r="D398" s="126" t="s">
        <v>1379</v>
      </c>
      <c r="E398" s="126">
        <v>20700100306</v>
      </c>
      <c r="F398" s="126" t="s">
        <v>1091</v>
      </c>
      <c r="G398" s="126">
        <v>16.45</v>
      </c>
      <c r="H398" s="126" t="s">
        <v>1092</v>
      </c>
      <c r="I398" s="126">
        <v>1</v>
      </c>
    </row>
    <row r="399" spans="1:9" x14ac:dyDescent="0.55000000000000004">
      <c r="A399" s="126" t="s">
        <v>1495</v>
      </c>
      <c r="B399" s="126" t="s">
        <v>1088</v>
      </c>
      <c r="C399" s="126" t="s">
        <v>1089</v>
      </c>
      <c r="D399" s="126" t="s">
        <v>1379</v>
      </c>
      <c r="E399" s="126">
        <v>20700100805</v>
      </c>
      <c r="F399" s="126" t="s">
        <v>1091</v>
      </c>
      <c r="G399" s="126">
        <v>8.43</v>
      </c>
      <c r="H399" s="126" t="s">
        <v>1092</v>
      </c>
      <c r="I399" s="126">
        <v>1</v>
      </c>
    </row>
    <row r="400" spans="1:9" x14ac:dyDescent="0.55000000000000004">
      <c r="A400" s="126" t="s">
        <v>1496</v>
      </c>
      <c r="B400" s="126" t="s">
        <v>1088</v>
      </c>
      <c r="C400" s="126" t="s">
        <v>1089</v>
      </c>
      <c r="D400" s="126" t="s">
        <v>1379</v>
      </c>
      <c r="E400" s="126">
        <v>20801040202</v>
      </c>
      <c r="F400" s="126" t="s">
        <v>1091</v>
      </c>
      <c r="G400" s="126">
        <v>10.7</v>
      </c>
      <c r="H400" s="126" t="s">
        <v>1092</v>
      </c>
      <c r="I400" s="126">
        <v>1</v>
      </c>
    </row>
    <row r="401" spans="1:9" x14ac:dyDescent="0.55000000000000004">
      <c r="A401" s="126" t="s">
        <v>1497</v>
      </c>
      <c r="B401" s="126" t="s">
        <v>1088</v>
      </c>
      <c r="C401" s="126" t="s">
        <v>1089</v>
      </c>
      <c r="D401" s="126" t="s">
        <v>1379</v>
      </c>
      <c r="E401" s="126">
        <v>20700110305</v>
      </c>
      <c r="F401" s="126" t="s">
        <v>1091</v>
      </c>
      <c r="G401" s="126">
        <v>0.78</v>
      </c>
      <c r="H401" s="126" t="s">
        <v>1092</v>
      </c>
      <c r="I401" s="126">
        <v>1</v>
      </c>
    </row>
    <row r="402" spans="1:9" x14ac:dyDescent="0.55000000000000004">
      <c r="A402" s="126" t="s">
        <v>1498</v>
      </c>
      <c r="B402" s="126" t="s">
        <v>1088</v>
      </c>
      <c r="C402" s="126" t="s">
        <v>1089</v>
      </c>
      <c r="D402" s="126" t="s">
        <v>1379</v>
      </c>
      <c r="E402" s="126">
        <v>20700110305</v>
      </c>
      <c r="F402" s="126" t="s">
        <v>1091</v>
      </c>
      <c r="G402" s="126">
        <v>0.81</v>
      </c>
      <c r="H402" s="126" t="s">
        <v>1092</v>
      </c>
      <c r="I402" s="126">
        <v>1</v>
      </c>
    </row>
    <row r="403" spans="1:9" x14ac:dyDescent="0.55000000000000004">
      <c r="A403" s="126" t="s">
        <v>1499</v>
      </c>
      <c r="B403" s="126" t="s">
        <v>1088</v>
      </c>
      <c r="C403" s="126" t="s">
        <v>1089</v>
      </c>
      <c r="D403" s="126" t="s">
        <v>1379</v>
      </c>
      <c r="E403" s="126">
        <v>20700110305</v>
      </c>
      <c r="F403" s="126" t="s">
        <v>1091</v>
      </c>
      <c r="G403" s="126">
        <v>1.29</v>
      </c>
      <c r="H403" s="126" t="s">
        <v>1092</v>
      </c>
      <c r="I403" s="126">
        <v>1</v>
      </c>
    </row>
    <row r="404" spans="1:9" x14ac:dyDescent="0.55000000000000004">
      <c r="A404" s="126" t="s">
        <v>1500</v>
      </c>
      <c r="B404" s="126" t="s">
        <v>1088</v>
      </c>
      <c r="C404" s="126" t="s">
        <v>1089</v>
      </c>
      <c r="D404" s="126" t="s">
        <v>1379</v>
      </c>
      <c r="E404" s="126">
        <v>20802080302</v>
      </c>
      <c r="F404" s="126" t="s">
        <v>1094</v>
      </c>
      <c r="G404" s="126">
        <v>2.5</v>
      </c>
      <c r="H404" s="126" t="s">
        <v>1092</v>
      </c>
      <c r="I404" s="126">
        <v>1</v>
      </c>
    </row>
    <row r="405" spans="1:9" x14ac:dyDescent="0.55000000000000004">
      <c r="A405" s="126" t="s">
        <v>1501</v>
      </c>
      <c r="B405" s="126" t="s">
        <v>1088</v>
      </c>
      <c r="C405" s="126" t="s">
        <v>1089</v>
      </c>
      <c r="D405" s="126" t="s">
        <v>1379</v>
      </c>
      <c r="E405" s="126">
        <v>20801080202</v>
      </c>
      <c r="F405" s="126" t="s">
        <v>1094</v>
      </c>
      <c r="G405" s="126">
        <v>0.28000000000000003</v>
      </c>
      <c r="H405" s="126" t="s">
        <v>1092</v>
      </c>
      <c r="I405" s="126">
        <v>1</v>
      </c>
    </row>
    <row r="406" spans="1:9" x14ac:dyDescent="0.55000000000000004">
      <c r="A406" s="126" t="s">
        <v>1502</v>
      </c>
      <c r="B406" s="126" t="s">
        <v>1088</v>
      </c>
      <c r="C406" s="126" t="s">
        <v>1089</v>
      </c>
      <c r="D406" s="126" t="s">
        <v>1379</v>
      </c>
      <c r="E406" s="126">
        <v>20801080202</v>
      </c>
      <c r="F406" s="126" t="s">
        <v>1094</v>
      </c>
      <c r="G406" s="126">
        <v>0.86</v>
      </c>
      <c r="H406" s="126" t="s">
        <v>1092</v>
      </c>
      <c r="I406" s="126">
        <v>1</v>
      </c>
    </row>
    <row r="407" spans="1:9" x14ac:dyDescent="0.55000000000000004">
      <c r="A407" s="126" t="s">
        <v>1503</v>
      </c>
      <c r="B407" s="126" t="s">
        <v>1088</v>
      </c>
      <c r="C407" s="126" t="s">
        <v>1089</v>
      </c>
      <c r="D407" s="126" t="s">
        <v>1379</v>
      </c>
      <c r="E407" s="126">
        <v>20802060201</v>
      </c>
      <c r="F407" s="126" t="s">
        <v>1091</v>
      </c>
      <c r="G407" s="126">
        <v>6.84</v>
      </c>
      <c r="H407" s="126" t="s">
        <v>1092</v>
      </c>
      <c r="I407" s="126">
        <v>1</v>
      </c>
    </row>
    <row r="408" spans="1:9" x14ac:dyDescent="0.55000000000000004">
      <c r="A408" s="126" t="s">
        <v>1504</v>
      </c>
      <c r="B408" s="126" t="s">
        <v>1088</v>
      </c>
      <c r="C408" s="126" t="s">
        <v>1089</v>
      </c>
      <c r="D408" s="126" t="s">
        <v>1379</v>
      </c>
      <c r="E408" s="126">
        <v>20802060201</v>
      </c>
      <c r="F408" s="126" t="s">
        <v>1091</v>
      </c>
      <c r="G408" s="126">
        <v>7.59</v>
      </c>
      <c r="H408" s="126" t="s">
        <v>1092</v>
      </c>
      <c r="I408" s="126">
        <v>1</v>
      </c>
    </row>
    <row r="409" spans="1:9" x14ac:dyDescent="0.55000000000000004">
      <c r="A409" s="126" t="s">
        <v>1505</v>
      </c>
      <c r="B409" s="126" t="s">
        <v>1088</v>
      </c>
      <c r="C409" s="126" t="s">
        <v>1089</v>
      </c>
      <c r="D409" s="126" t="s">
        <v>1379</v>
      </c>
      <c r="E409" s="126">
        <v>20802060802</v>
      </c>
      <c r="F409" s="126" t="s">
        <v>1091</v>
      </c>
      <c r="G409" s="126">
        <v>1.7</v>
      </c>
      <c r="H409" s="126" t="s">
        <v>1092</v>
      </c>
      <c r="I409" s="126">
        <v>1</v>
      </c>
    </row>
    <row r="410" spans="1:9" x14ac:dyDescent="0.55000000000000004">
      <c r="A410" s="126" t="s">
        <v>1506</v>
      </c>
      <c r="B410" s="126" t="s">
        <v>1088</v>
      </c>
      <c r="C410" s="126" t="s">
        <v>1089</v>
      </c>
      <c r="D410" s="126" t="s">
        <v>1507</v>
      </c>
      <c r="E410" s="126">
        <v>20700110201</v>
      </c>
      <c r="F410" s="126" t="s">
        <v>1094</v>
      </c>
      <c r="G410" s="126">
        <v>3.5</v>
      </c>
      <c r="H410" s="126" t="s">
        <v>1092</v>
      </c>
      <c r="I410" s="126">
        <v>1</v>
      </c>
    </row>
    <row r="411" spans="1:9" x14ac:dyDescent="0.55000000000000004">
      <c r="A411" s="126" t="s">
        <v>1508</v>
      </c>
      <c r="B411" s="126" t="s">
        <v>1088</v>
      </c>
      <c r="C411" s="126" t="s">
        <v>1089</v>
      </c>
      <c r="D411" s="126" t="s">
        <v>1507</v>
      </c>
      <c r="E411" s="126">
        <v>20802060802</v>
      </c>
      <c r="F411" s="126" t="s">
        <v>1091</v>
      </c>
      <c r="G411" s="126">
        <v>1.1000000000000001</v>
      </c>
      <c r="H411" s="126" t="s">
        <v>1092</v>
      </c>
      <c r="I411" s="126">
        <v>1</v>
      </c>
    </row>
    <row r="412" spans="1:9" x14ac:dyDescent="0.55000000000000004">
      <c r="A412" s="126" t="s">
        <v>1509</v>
      </c>
      <c r="B412" s="126" t="s">
        <v>1088</v>
      </c>
      <c r="C412" s="126" t="s">
        <v>1089</v>
      </c>
      <c r="D412" s="126" t="s">
        <v>1507</v>
      </c>
      <c r="E412" s="126">
        <v>51650</v>
      </c>
      <c r="F412" s="126" t="s">
        <v>1091</v>
      </c>
      <c r="G412" s="126">
        <v>1</v>
      </c>
      <c r="H412" s="126" t="s">
        <v>1092</v>
      </c>
      <c r="I412" s="126">
        <v>1</v>
      </c>
    </row>
    <row r="413" spans="1:9" x14ac:dyDescent="0.55000000000000004">
      <c r="A413" s="126" t="s">
        <v>1510</v>
      </c>
      <c r="B413" s="126" t="s">
        <v>1088</v>
      </c>
      <c r="C413" s="126" t="s">
        <v>1089</v>
      </c>
      <c r="D413" s="126" t="s">
        <v>1507</v>
      </c>
      <c r="E413" s="126">
        <v>20801080202</v>
      </c>
      <c r="F413" s="126" t="s">
        <v>1094</v>
      </c>
      <c r="G413" s="126">
        <v>2</v>
      </c>
      <c r="H413" s="126" t="s">
        <v>1092</v>
      </c>
      <c r="I413" s="126">
        <v>1</v>
      </c>
    </row>
    <row r="414" spans="1:9" x14ac:dyDescent="0.55000000000000004">
      <c r="A414" s="126" t="s">
        <v>1511</v>
      </c>
      <c r="B414" s="126" t="s">
        <v>1088</v>
      </c>
      <c r="C414" s="126" t="s">
        <v>1089</v>
      </c>
      <c r="D414" s="126" t="s">
        <v>1507</v>
      </c>
      <c r="E414" s="126">
        <v>20802080302</v>
      </c>
      <c r="F414" s="126" t="s">
        <v>1094</v>
      </c>
      <c r="G414" s="126">
        <v>5.17</v>
      </c>
      <c r="H414" s="126" t="s">
        <v>1092</v>
      </c>
      <c r="I414" s="126">
        <v>1</v>
      </c>
    </row>
    <row r="415" spans="1:9" x14ac:dyDescent="0.55000000000000004">
      <c r="A415" s="126" t="s">
        <v>1512</v>
      </c>
      <c r="B415" s="126" t="s">
        <v>1088</v>
      </c>
      <c r="C415" s="126" t="s">
        <v>1089</v>
      </c>
      <c r="D415" s="126" t="s">
        <v>1507</v>
      </c>
      <c r="E415" s="126">
        <v>20801070203</v>
      </c>
      <c r="F415" s="126" t="s">
        <v>1257</v>
      </c>
      <c r="G415" s="126">
        <v>1.2</v>
      </c>
      <c r="H415" s="126" t="s">
        <v>1092</v>
      </c>
      <c r="I415" s="126">
        <v>1</v>
      </c>
    </row>
    <row r="416" spans="1:9" x14ac:dyDescent="0.55000000000000004">
      <c r="A416" s="126" t="s">
        <v>1513</v>
      </c>
      <c r="B416" s="126" t="s">
        <v>1088</v>
      </c>
      <c r="C416" s="126" t="s">
        <v>1089</v>
      </c>
      <c r="D416" s="126" t="s">
        <v>1507</v>
      </c>
      <c r="E416" s="126">
        <v>51650</v>
      </c>
      <c r="F416" s="126" t="s">
        <v>1091</v>
      </c>
      <c r="G416" s="126">
        <v>0.8</v>
      </c>
      <c r="H416" s="126" t="s">
        <v>1092</v>
      </c>
      <c r="I416" s="126">
        <v>1</v>
      </c>
    </row>
    <row r="417" spans="1:9" x14ac:dyDescent="0.55000000000000004">
      <c r="A417" s="126" t="s">
        <v>1514</v>
      </c>
      <c r="B417" s="126" t="s">
        <v>1088</v>
      </c>
      <c r="C417" s="126" t="s">
        <v>1089</v>
      </c>
      <c r="D417" s="126" t="s">
        <v>1507</v>
      </c>
      <c r="E417" s="126">
        <v>51650</v>
      </c>
      <c r="F417" s="126" t="s">
        <v>1091</v>
      </c>
      <c r="G417" s="126">
        <v>2.1</v>
      </c>
      <c r="H417" s="126" t="s">
        <v>1092</v>
      </c>
      <c r="I417" s="126">
        <v>1</v>
      </c>
    </row>
    <row r="418" spans="1:9" x14ac:dyDescent="0.55000000000000004">
      <c r="A418" s="126" t="s">
        <v>1515</v>
      </c>
      <c r="B418" s="126" t="s">
        <v>1088</v>
      </c>
      <c r="C418" s="126" t="s">
        <v>1089</v>
      </c>
      <c r="D418" s="126" t="s">
        <v>1507</v>
      </c>
      <c r="E418" s="126">
        <v>51650</v>
      </c>
      <c r="F418" s="126" t="s">
        <v>1091</v>
      </c>
      <c r="G418" s="126">
        <v>3.1</v>
      </c>
      <c r="H418" s="126" t="s">
        <v>1092</v>
      </c>
      <c r="I418" s="126">
        <v>1</v>
      </c>
    </row>
    <row r="419" spans="1:9" x14ac:dyDescent="0.55000000000000004">
      <c r="A419" s="126" t="s">
        <v>1516</v>
      </c>
      <c r="B419" s="126" t="s">
        <v>1088</v>
      </c>
      <c r="C419" s="126" t="s">
        <v>1089</v>
      </c>
      <c r="D419" s="126" t="s">
        <v>1507</v>
      </c>
      <c r="E419" s="126">
        <v>20700110104</v>
      </c>
      <c r="F419" s="126" t="s">
        <v>1094</v>
      </c>
      <c r="G419" s="126">
        <v>8.3000000000000007</v>
      </c>
      <c r="H419" s="126" t="s">
        <v>1092</v>
      </c>
      <c r="I419" s="126">
        <v>1</v>
      </c>
    </row>
    <row r="420" spans="1:9" x14ac:dyDescent="0.55000000000000004">
      <c r="A420" s="126" t="s">
        <v>1517</v>
      </c>
      <c r="B420" s="126" t="s">
        <v>1088</v>
      </c>
      <c r="C420" s="126" t="s">
        <v>1089</v>
      </c>
      <c r="D420" s="126" t="s">
        <v>1507</v>
      </c>
      <c r="E420" s="126">
        <v>20802080302</v>
      </c>
      <c r="F420" s="126" t="s">
        <v>1094</v>
      </c>
      <c r="G420" s="126">
        <v>0.77</v>
      </c>
      <c r="H420" s="126" t="s">
        <v>1092</v>
      </c>
      <c r="I420" s="126">
        <v>1</v>
      </c>
    </row>
    <row r="421" spans="1:9" x14ac:dyDescent="0.55000000000000004">
      <c r="A421" s="126" t="s">
        <v>1518</v>
      </c>
      <c r="B421" s="126" t="s">
        <v>1088</v>
      </c>
      <c r="C421" s="126" t="s">
        <v>1089</v>
      </c>
      <c r="D421" s="126" t="s">
        <v>1507</v>
      </c>
      <c r="E421" s="126">
        <v>20700110105</v>
      </c>
      <c r="F421" s="126" t="s">
        <v>1094</v>
      </c>
      <c r="G421" s="126">
        <v>2.1</v>
      </c>
      <c r="H421" s="126" t="s">
        <v>1092</v>
      </c>
      <c r="I421" s="126">
        <v>1</v>
      </c>
    </row>
    <row r="422" spans="1:9" x14ac:dyDescent="0.55000000000000004">
      <c r="A422" s="126" t="s">
        <v>1519</v>
      </c>
      <c r="B422" s="126" t="s">
        <v>1088</v>
      </c>
      <c r="C422" s="126" t="s">
        <v>1089</v>
      </c>
      <c r="D422" s="126" t="s">
        <v>1507</v>
      </c>
      <c r="E422" s="126">
        <v>20700110104</v>
      </c>
      <c r="F422" s="126" t="s">
        <v>1094</v>
      </c>
      <c r="G422" s="126">
        <v>4.3</v>
      </c>
      <c r="H422" s="126" t="s">
        <v>1092</v>
      </c>
      <c r="I422" s="126">
        <v>1</v>
      </c>
    </row>
    <row r="423" spans="1:9" x14ac:dyDescent="0.55000000000000004">
      <c r="A423" s="126" t="s">
        <v>1520</v>
      </c>
      <c r="B423" s="126" t="s">
        <v>1088</v>
      </c>
      <c r="C423" s="126" t="s">
        <v>1089</v>
      </c>
      <c r="D423" s="126" t="s">
        <v>1507</v>
      </c>
      <c r="E423" s="126">
        <v>20700110105</v>
      </c>
      <c r="F423" s="126" t="s">
        <v>1094</v>
      </c>
      <c r="G423" s="126">
        <v>6.5</v>
      </c>
      <c r="H423" s="126" t="s">
        <v>1092</v>
      </c>
      <c r="I423" s="126">
        <v>1</v>
      </c>
    </row>
    <row r="424" spans="1:9" x14ac:dyDescent="0.55000000000000004">
      <c r="A424" s="126" t="s">
        <v>1521</v>
      </c>
      <c r="B424" s="126" t="s">
        <v>1088</v>
      </c>
      <c r="C424" s="126" t="s">
        <v>1089</v>
      </c>
      <c r="D424" s="126" t="s">
        <v>1507</v>
      </c>
      <c r="E424" s="126">
        <v>20700110104</v>
      </c>
      <c r="F424" s="126" t="s">
        <v>1094</v>
      </c>
      <c r="G424" s="126">
        <v>15.7</v>
      </c>
      <c r="H424" s="126" t="s">
        <v>1092</v>
      </c>
      <c r="I424" s="126">
        <v>1</v>
      </c>
    </row>
    <row r="425" spans="1:9" x14ac:dyDescent="0.55000000000000004">
      <c r="A425" s="126" t="s">
        <v>1522</v>
      </c>
      <c r="B425" s="126" t="s">
        <v>1088</v>
      </c>
      <c r="C425" s="126" t="s">
        <v>1089</v>
      </c>
      <c r="D425" s="126" t="s">
        <v>1507</v>
      </c>
      <c r="E425" s="126">
        <v>20802080302</v>
      </c>
      <c r="F425" s="126" t="s">
        <v>1094</v>
      </c>
      <c r="G425" s="126">
        <v>6.8</v>
      </c>
      <c r="H425" s="126" t="s">
        <v>1092</v>
      </c>
      <c r="I425" s="126">
        <v>1</v>
      </c>
    </row>
    <row r="426" spans="1:9" x14ac:dyDescent="0.55000000000000004">
      <c r="A426" s="126" t="s">
        <v>1523</v>
      </c>
      <c r="B426" s="126" t="s">
        <v>1088</v>
      </c>
      <c r="C426" s="126" t="s">
        <v>1089</v>
      </c>
      <c r="D426" s="126" t="s">
        <v>1507</v>
      </c>
      <c r="E426" s="126">
        <v>20801080202</v>
      </c>
      <c r="F426" s="126" t="s">
        <v>1094</v>
      </c>
      <c r="G426" s="126">
        <v>3.15</v>
      </c>
      <c r="H426" s="126" t="s">
        <v>1092</v>
      </c>
      <c r="I426" s="126">
        <v>1</v>
      </c>
    </row>
    <row r="427" spans="1:9" x14ac:dyDescent="0.55000000000000004">
      <c r="A427" s="126" t="s">
        <v>1524</v>
      </c>
      <c r="B427" s="126" t="s">
        <v>1088</v>
      </c>
      <c r="C427" s="126" t="s">
        <v>1089</v>
      </c>
      <c r="D427" s="126" t="s">
        <v>1507</v>
      </c>
      <c r="E427" s="126">
        <v>20801080202</v>
      </c>
      <c r="F427" s="126" t="s">
        <v>1094</v>
      </c>
      <c r="G427" s="126">
        <v>10.89</v>
      </c>
      <c r="H427" s="126" t="s">
        <v>1092</v>
      </c>
      <c r="I427" s="126">
        <v>1</v>
      </c>
    </row>
    <row r="428" spans="1:9" x14ac:dyDescent="0.55000000000000004">
      <c r="A428" s="126" t="s">
        <v>1525</v>
      </c>
      <c r="B428" s="126" t="s">
        <v>1088</v>
      </c>
      <c r="C428" s="126" t="s">
        <v>1089</v>
      </c>
      <c r="D428" s="126" t="s">
        <v>1507</v>
      </c>
      <c r="E428" s="126">
        <v>20802060901</v>
      </c>
      <c r="F428" s="126" t="s">
        <v>1091</v>
      </c>
      <c r="G428" s="126">
        <v>0.7</v>
      </c>
      <c r="H428" s="126" t="s">
        <v>1092</v>
      </c>
      <c r="I428" s="126">
        <v>1</v>
      </c>
    </row>
    <row r="429" spans="1:9" x14ac:dyDescent="0.55000000000000004">
      <c r="A429" s="126" t="s">
        <v>1526</v>
      </c>
      <c r="B429" s="126" t="s">
        <v>1088</v>
      </c>
      <c r="C429" s="126" t="s">
        <v>1089</v>
      </c>
      <c r="D429" s="126" t="s">
        <v>1507</v>
      </c>
      <c r="E429" s="126">
        <v>20802060802</v>
      </c>
      <c r="F429" s="126" t="s">
        <v>1091</v>
      </c>
      <c r="G429" s="126">
        <v>2.8</v>
      </c>
      <c r="H429" s="126" t="s">
        <v>1092</v>
      </c>
      <c r="I429" s="126">
        <v>1</v>
      </c>
    </row>
    <row r="430" spans="1:9" x14ac:dyDescent="0.55000000000000004">
      <c r="A430" s="126" t="s">
        <v>1527</v>
      </c>
      <c r="B430" s="126" t="s">
        <v>1088</v>
      </c>
      <c r="C430" s="126" t="s">
        <v>1089</v>
      </c>
      <c r="D430" s="126" t="s">
        <v>1507</v>
      </c>
      <c r="E430" s="126">
        <v>20802060802</v>
      </c>
      <c r="F430" s="126" t="s">
        <v>1091</v>
      </c>
      <c r="G430" s="126">
        <v>2.9</v>
      </c>
      <c r="H430" s="126" t="s">
        <v>1092</v>
      </c>
      <c r="I430" s="126">
        <v>1</v>
      </c>
    </row>
    <row r="431" spans="1:9" x14ac:dyDescent="0.55000000000000004">
      <c r="A431" s="126" t="s">
        <v>1528</v>
      </c>
      <c r="B431" s="126" t="s">
        <v>1088</v>
      </c>
      <c r="C431" s="126" t="s">
        <v>1089</v>
      </c>
      <c r="D431" s="126" t="s">
        <v>1507</v>
      </c>
      <c r="E431" s="126">
        <v>20802060901</v>
      </c>
      <c r="F431" s="126" t="s">
        <v>1091</v>
      </c>
      <c r="G431" s="126">
        <v>3</v>
      </c>
      <c r="H431" s="126" t="s">
        <v>1092</v>
      </c>
      <c r="I431" s="126">
        <v>1</v>
      </c>
    </row>
    <row r="432" spans="1:9" x14ac:dyDescent="0.55000000000000004">
      <c r="A432" s="126" t="s">
        <v>1529</v>
      </c>
      <c r="B432" s="126" t="s">
        <v>1088</v>
      </c>
      <c r="C432" s="126" t="s">
        <v>1089</v>
      </c>
      <c r="D432" s="126" t="s">
        <v>1507</v>
      </c>
      <c r="E432" s="126">
        <v>20802060901</v>
      </c>
      <c r="F432" s="126" t="s">
        <v>1091</v>
      </c>
      <c r="G432" s="126">
        <v>9.9</v>
      </c>
      <c r="H432" s="126" t="s">
        <v>1092</v>
      </c>
      <c r="I432" s="126">
        <v>1</v>
      </c>
    </row>
    <row r="433" spans="1:9" x14ac:dyDescent="0.55000000000000004">
      <c r="A433" s="126" t="s">
        <v>1530</v>
      </c>
      <c r="B433" s="126" t="s">
        <v>1088</v>
      </c>
      <c r="C433" s="126" t="s">
        <v>1089</v>
      </c>
      <c r="D433" s="126" t="s">
        <v>1507</v>
      </c>
      <c r="E433" s="126">
        <v>20700110201</v>
      </c>
      <c r="F433" s="126" t="s">
        <v>1094</v>
      </c>
      <c r="G433" s="126">
        <v>2.9</v>
      </c>
      <c r="H433" s="126" t="s">
        <v>1092</v>
      </c>
      <c r="I433" s="126">
        <v>1</v>
      </c>
    </row>
    <row r="434" spans="1:9" x14ac:dyDescent="0.55000000000000004">
      <c r="A434" s="126" t="s">
        <v>1531</v>
      </c>
      <c r="B434" s="126" t="s">
        <v>1088</v>
      </c>
      <c r="C434" s="126" t="s">
        <v>1089</v>
      </c>
      <c r="D434" s="126" t="s">
        <v>1507</v>
      </c>
      <c r="E434" s="126">
        <v>20802060901</v>
      </c>
      <c r="F434" s="126" t="s">
        <v>1091</v>
      </c>
      <c r="G434" s="126">
        <v>0.7</v>
      </c>
      <c r="H434" s="126" t="s">
        <v>1092</v>
      </c>
      <c r="I434" s="126">
        <v>1</v>
      </c>
    </row>
    <row r="435" spans="1:9" x14ac:dyDescent="0.55000000000000004">
      <c r="A435" s="126" t="s">
        <v>1532</v>
      </c>
      <c r="B435" s="126" t="s">
        <v>1088</v>
      </c>
      <c r="C435" s="126" t="s">
        <v>1089</v>
      </c>
      <c r="D435" s="126" t="s">
        <v>1507</v>
      </c>
      <c r="E435" s="126">
        <v>51650</v>
      </c>
      <c r="F435" s="126" t="s">
        <v>1091</v>
      </c>
      <c r="G435" s="126">
        <v>0.02</v>
      </c>
      <c r="H435" s="126" t="s">
        <v>1092</v>
      </c>
      <c r="I435" s="126">
        <v>1</v>
      </c>
    </row>
    <row r="436" spans="1:9" x14ac:dyDescent="0.55000000000000004">
      <c r="A436" s="126" t="s">
        <v>1533</v>
      </c>
      <c r="B436" s="126" t="s">
        <v>1088</v>
      </c>
      <c r="C436" s="126" t="s">
        <v>1089</v>
      </c>
      <c r="D436" s="126" t="s">
        <v>1507</v>
      </c>
      <c r="E436" s="126">
        <v>51650</v>
      </c>
      <c r="F436" s="126" t="s">
        <v>1091</v>
      </c>
      <c r="G436" s="126">
        <v>0.4</v>
      </c>
      <c r="H436" s="126" t="s">
        <v>1092</v>
      </c>
      <c r="I436" s="126">
        <v>1</v>
      </c>
    </row>
    <row r="437" spans="1:9" x14ac:dyDescent="0.55000000000000004">
      <c r="A437" s="126" t="s">
        <v>1534</v>
      </c>
      <c r="B437" s="126" t="s">
        <v>1088</v>
      </c>
      <c r="C437" s="126" t="s">
        <v>1089</v>
      </c>
      <c r="D437" s="126" t="s">
        <v>1507</v>
      </c>
      <c r="E437" s="126">
        <v>20802060802</v>
      </c>
      <c r="F437" s="126" t="s">
        <v>1091</v>
      </c>
      <c r="G437" s="126">
        <v>0.5</v>
      </c>
      <c r="H437" s="126" t="s">
        <v>1092</v>
      </c>
      <c r="I437" s="126">
        <v>1</v>
      </c>
    </row>
    <row r="438" spans="1:9" x14ac:dyDescent="0.55000000000000004">
      <c r="A438" s="126" t="s">
        <v>1535</v>
      </c>
      <c r="B438" s="126" t="s">
        <v>1088</v>
      </c>
      <c r="C438" s="126" t="s">
        <v>1089</v>
      </c>
      <c r="D438" s="126" t="s">
        <v>1507</v>
      </c>
      <c r="E438" s="126">
        <v>20802060201</v>
      </c>
      <c r="F438" s="126" t="s">
        <v>1091</v>
      </c>
      <c r="G438" s="126">
        <v>2.38</v>
      </c>
      <c r="H438" s="126" t="s">
        <v>1092</v>
      </c>
      <c r="I438" s="126">
        <v>1</v>
      </c>
    </row>
    <row r="439" spans="1:9" x14ac:dyDescent="0.55000000000000004">
      <c r="A439" s="126" t="s">
        <v>1536</v>
      </c>
      <c r="B439" s="126" t="s">
        <v>1088</v>
      </c>
      <c r="C439" s="126" t="s">
        <v>1089</v>
      </c>
      <c r="D439" s="126" t="s">
        <v>1507</v>
      </c>
      <c r="E439" s="126">
        <v>20802060802</v>
      </c>
      <c r="F439" s="126" t="s">
        <v>1091</v>
      </c>
      <c r="G439" s="126">
        <v>0.6</v>
      </c>
      <c r="H439" s="126" t="s">
        <v>1092</v>
      </c>
      <c r="I439" s="126">
        <v>1</v>
      </c>
    </row>
    <row r="440" spans="1:9" x14ac:dyDescent="0.55000000000000004">
      <c r="A440" s="126" t="s">
        <v>1537</v>
      </c>
      <c r="B440" s="126" t="s">
        <v>1088</v>
      </c>
      <c r="C440" s="126" t="s">
        <v>1089</v>
      </c>
      <c r="D440" s="126" t="s">
        <v>1507</v>
      </c>
      <c r="E440" s="126">
        <v>20700110105</v>
      </c>
      <c r="F440" s="126" t="s">
        <v>1094</v>
      </c>
      <c r="G440" s="126">
        <v>4.0999999999999996</v>
      </c>
      <c r="H440" s="126" t="s">
        <v>1092</v>
      </c>
      <c r="I440" s="126">
        <v>1</v>
      </c>
    </row>
    <row r="441" spans="1:9" x14ac:dyDescent="0.55000000000000004">
      <c r="A441" s="126" t="s">
        <v>1538</v>
      </c>
      <c r="B441" s="126" t="s">
        <v>1088</v>
      </c>
      <c r="C441" s="126" t="s">
        <v>1089</v>
      </c>
      <c r="D441" s="126" t="s">
        <v>1507</v>
      </c>
      <c r="E441" s="126">
        <v>20700110201</v>
      </c>
      <c r="F441" s="126" t="s">
        <v>1094</v>
      </c>
      <c r="G441" s="126">
        <v>1.9</v>
      </c>
      <c r="H441" s="126" t="s">
        <v>1092</v>
      </c>
      <c r="I441" s="126">
        <v>1</v>
      </c>
    </row>
    <row r="442" spans="1:9" x14ac:dyDescent="0.55000000000000004">
      <c r="A442" s="126" t="s">
        <v>1539</v>
      </c>
      <c r="B442" s="126" t="s">
        <v>1088</v>
      </c>
      <c r="C442" s="126" t="s">
        <v>1089</v>
      </c>
      <c r="D442" s="126" t="s">
        <v>1507</v>
      </c>
      <c r="E442" s="126">
        <v>20700110201</v>
      </c>
      <c r="F442" s="126" t="s">
        <v>1094</v>
      </c>
      <c r="G442" s="126">
        <v>1.1000000000000001</v>
      </c>
      <c r="H442" s="126" t="s">
        <v>1092</v>
      </c>
      <c r="I442" s="126">
        <v>1</v>
      </c>
    </row>
    <row r="443" spans="1:9" x14ac:dyDescent="0.55000000000000004">
      <c r="A443" s="126" t="s">
        <v>1540</v>
      </c>
      <c r="B443" s="126" t="s">
        <v>1088</v>
      </c>
      <c r="C443" s="126" t="s">
        <v>1089</v>
      </c>
      <c r="D443" s="126" t="s">
        <v>1507</v>
      </c>
      <c r="E443" s="126">
        <v>20700100306</v>
      </c>
      <c r="F443" s="126" t="s">
        <v>1091</v>
      </c>
      <c r="G443" s="126">
        <v>8.9600000000000009</v>
      </c>
      <c r="H443" s="126" t="s">
        <v>1092</v>
      </c>
      <c r="I443" s="126">
        <v>1</v>
      </c>
    </row>
    <row r="444" spans="1:9" x14ac:dyDescent="0.55000000000000004">
      <c r="A444" s="126" t="s">
        <v>1541</v>
      </c>
      <c r="B444" s="126" t="s">
        <v>1088</v>
      </c>
      <c r="C444" s="126" t="s">
        <v>1089</v>
      </c>
      <c r="D444" s="126" t="s">
        <v>1507</v>
      </c>
      <c r="E444" s="126">
        <v>20700100805</v>
      </c>
      <c r="F444" s="126" t="s">
        <v>1091</v>
      </c>
      <c r="G444" s="126">
        <v>2.41</v>
      </c>
      <c r="H444" s="126" t="s">
        <v>1092</v>
      </c>
      <c r="I444" s="126">
        <v>1</v>
      </c>
    </row>
    <row r="445" spans="1:9" x14ac:dyDescent="0.55000000000000004">
      <c r="A445" s="126" t="s">
        <v>1542</v>
      </c>
      <c r="B445" s="126" t="s">
        <v>1088</v>
      </c>
      <c r="C445" s="126" t="s">
        <v>1089</v>
      </c>
      <c r="D445" s="126" t="s">
        <v>1507</v>
      </c>
      <c r="E445" s="126">
        <v>20700100805</v>
      </c>
      <c r="F445" s="126" t="s">
        <v>1091</v>
      </c>
      <c r="G445" s="126">
        <v>7.67</v>
      </c>
      <c r="H445" s="126" t="s">
        <v>1092</v>
      </c>
      <c r="I445" s="126">
        <v>1</v>
      </c>
    </row>
    <row r="446" spans="1:9" x14ac:dyDescent="0.55000000000000004">
      <c r="A446" s="126" t="s">
        <v>1543</v>
      </c>
      <c r="B446" s="126" t="s">
        <v>1088</v>
      </c>
      <c r="C446" s="126" t="s">
        <v>1089</v>
      </c>
      <c r="D446" s="126" t="s">
        <v>1507</v>
      </c>
      <c r="E446" s="126">
        <v>20801070203</v>
      </c>
      <c r="F446" s="126" t="s">
        <v>1257</v>
      </c>
      <c r="G446" s="126">
        <v>6.02</v>
      </c>
      <c r="H446" s="126" t="s">
        <v>1092</v>
      </c>
      <c r="I446" s="126">
        <v>1</v>
      </c>
    </row>
    <row r="447" spans="1:9" x14ac:dyDescent="0.55000000000000004">
      <c r="A447" s="126" t="s">
        <v>1544</v>
      </c>
      <c r="B447" s="126" t="s">
        <v>1088</v>
      </c>
      <c r="C447" s="126" t="s">
        <v>1089</v>
      </c>
      <c r="D447" s="126" t="s">
        <v>1507</v>
      </c>
      <c r="E447" s="126">
        <v>51650</v>
      </c>
      <c r="F447" s="126" t="s">
        <v>1091</v>
      </c>
      <c r="G447" s="126">
        <v>6.4</v>
      </c>
      <c r="H447" s="126" t="s">
        <v>1092</v>
      </c>
      <c r="I447" s="126">
        <v>1</v>
      </c>
    </row>
    <row r="448" spans="1:9" x14ac:dyDescent="0.55000000000000004">
      <c r="A448" s="126" t="s">
        <v>1545</v>
      </c>
      <c r="B448" s="126" t="s">
        <v>1088</v>
      </c>
      <c r="C448" s="126" t="s">
        <v>1089</v>
      </c>
      <c r="D448" s="126" t="s">
        <v>1507</v>
      </c>
      <c r="E448" s="126">
        <v>51650</v>
      </c>
      <c r="F448" s="126" t="s">
        <v>1091</v>
      </c>
      <c r="G448" s="126">
        <v>0.4</v>
      </c>
      <c r="H448" s="126" t="s">
        <v>1092</v>
      </c>
      <c r="I448" s="126">
        <v>1</v>
      </c>
    </row>
    <row r="449" spans="1:9" x14ac:dyDescent="0.55000000000000004">
      <c r="A449" s="126" t="s">
        <v>1546</v>
      </c>
      <c r="B449" s="126" t="s">
        <v>1088</v>
      </c>
      <c r="C449" s="126" t="s">
        <v>1089</v>
      </c>
      <c r="D449" s="126" t="s">
        <v>1507</v>
      </c>
      <c r="E449" s="126">
        <v>20700110105</v>
      </c>
      <c r="F449" s="126" t="s">
        <v>1094</v>
      </c>
      <c r="G449" s="126">
        <v>8.5</v>
      </c>
      <c r="H449" s="126" t="s">
        <v>1092</v>
      </c>
      <c r="I449" s="126">
        <v>1</v>
      </c>
    </row>
    <row r="450" spans="1:9" x14ac:dyDescent="0.55000000000000004">
      <c r="A450" s="126" t="s">
        <v>1547</v>
      </c>
      <c r="B450" s="126" t="s">
        <v>1088</v>
      </c>
      <c r="C450" s="126" t="s">
        <v>1089</v>
      </c>
      <c r="D450" s="126" t="s">
        <v>1507</v>
      </c>
      <c r="E450" s="126">
        <v>20700110105</v>
      </c>
      <c r="F450" s="126" t="s">
        <v>1094</v>
      </c>
      <c r="G450" s="126">
        <v>9</v>
      </c>
      <c r="H450" s="126" t="s">
        <v>1092</v>
      </c>
      <c r="I450" s="126">
        <v>1</v>
      </c>
    </row>
    <row r="451" spans="1:9" x14ac:dyDescent="0.55000000000000004">
      <c r="A451" s="126" t="s">
        <v>1548</v>
      </c>
      <c r="B451" s="126" t="s">
        <v>1088</v>
      </c>
      <c r="C451" s="126" t="s">
        <v>1089</v>
      </c>
      <c r="D451" s="126" t="s">
        <v>1507</v>
      </c>
      <c r="E451" s="126">
        <v>20700110104</v>
      </c>
      <c r="F451" s="126" t="s">
        <v>1094</v>
      </c>
      <c r="G451" s="126">
        <v>0.3</v>
      </c>
      <c r="H451" s="126" t="s">
        <v>1092</v>
      </c>
      <c r="I451" s="126">
        <v>1</v>
      </c>
    </row>
    <row r="452" spans="1:9" x14ac:dyDescent="0.55000000000000004">
      <c r="A452" s="126" t="s">
        <v>1549</v>
      </c>
      <c r="B452" s="126" t="s">
        <v>1088</v>
      </c>
      <c r="C452" s="126" t="s">
        <v>1089</v>
      </c>
      <c r="D452" s="126" t="s">
        <v>1507</v>
      </c>
      <c r="E452" s="126">
        <v>20700110104</v>
      </c>
      <c r="F452" s="126" t="s">
        <v>1094</v>
      </c>
      <c r="G452" s="126">
        <v>0.34</v>
      </c>
      <c r="H452" s="126" t="s">
        <v>1092</v>
      </c>
      <c r="I452" s="126">
        <v>1</v>
      </c>
    </row>
    <row r="453" spans="1:9" x14ac:dyDescent="0.55000000000000004">
      <c r="A453" s="126" t="s">
        <v>1550</v>
      </c>
      <c r="B453" s="126" t="s">
        <v>1088</v>
      </c>
      <c r="C453" s="126" t="s">
        <v>1089</v>
      </c>
      <c r="D453" s="126" t="s">
        <v>1507</v>
      </c>
      <c r="E453" s="126">
        <v>20700110104</v>
      </c>
      <c r="F453" s="126" t="s">
        <v>1094</v>
      </c>
      <c r="G453" s="126">
        <v>0.6</v>
      </c>
      <c r="H453" s="126" t="s">
        <v>1092</v>
      </c>
      <c r="I453" s="126">
        <v>1</v>
      </c>
    </row>
    <row r="454" spans="1:9" x14ac:dyDescent="0.55000000000000004">
      <c r="A454" s="126" t="s">
        <v>1551</v>
      </c>
      <c r="B454" s="126" t="s">
        <v>1088</v>
      </c>
      <c r="C454" s="126" t="s">
        <v>1089</v>
      </c>
      <c r="D454" s="126" t="s">
        <v>1507</v>
      </c>
      <c r="E454" s="126">
        <v>20700110104</v>
      </c>
      <c r="F454" s="126" t="s">
        <v>1094</v>
      </c>
      <c r="G454" s="126">
        <v>0.73</v>
      </c>
      <c r="H454" s="126" t="s">
        <v>1092</v>
      </c>
      <c r="I454" s="126">
        <v>1</v>
      </c>
    </row>
    <row r="455" spans="1:9" x14ac:dyDescent="0.55000000000000004">
      <c r="A455" s="126" t="s">
        <v>1552</v>
      </c>
      <c r="B455" s="126" t="s">
        <v>1088</v>
      </c>
      <c r="C455" s="126" t="s">
        <v>1089</v>
      </c>
      <c r="D455" s="126" t="s">
        <v>1507</v>
      </c>
      <c r="E455" s="126">
        <v>20802080302</v>
      </c>
      <c r="F455" s="126" t="s">
        <v>1094</v>
      </c>
      <c r="G455" s="126">
        <v>20</v>
      </c>
      <c r="H455" s="126" t="s">
        <v>1092</v>
      </c>
      <c r="I455" s="126">
        <v>1</v>
      </c>
    </row>
    <row r="456" spans="1:9" x14ac:dyDescent="0.55000000000000004">
      <c r="A456" s="126" t="s">
        <v>1553</v>
      </c>
      <c r="B456" s="126" t="s">
        <v>1088</v>
      </c>
      <c r="C456" s="126" t="s">
        <v>1089</v>
      </c>
      <c r="D456" s="126" t="s">
        <v>1507</v>
      </c>
      <c r="E456" s="126">
        <v>20700110201</v>
      </c>
      <c r="F456" s="126" t="s">
        <v>1094</v>
      </c>
      <c r="G456" s="126">
        <v>5.3</v>
      </c>
      <c r="H456" s="126" t="s">
        <v>1092</v>
      </c>
      <c r="I456" s="126">
        <v>1</v>
      </c>
    </row>
    <row r="457" spans="1:9" x14ac:dyDescent="0.55000000000000004">
      <c r="A457" s="126" t="s">
        <v>1554</v>
      </c>
      <c r="B457" s="126" t="s">
        <v>1088</v>
      </c>
      <c r="C457" s="126" t="s">
        <v>1089</v>
      </c>
      <c r="D457" s="126" t="s">
        <v>1507</v>
      </c>
      <c r="E457" s="126">
        <v>20700110201</v>
      </c>
      <c r="F457" s="126" t="s">
        <v>1094</v>
      </c>
      <c r="G457" s="126">
        <v>7.5</v>
      </c>
      <c r="H457" s="126" t="s">
        <v>1092</v>
      </c>
      <c r="I457" s="126">
        <v>1</v>
      </c>
    </row>
    <row r="458" spans="1:9" x14ac:dyDescent="0.55000000000000004">
      <c r="A458" s="126" t="s">
        <v>1555</v>
      </c>
      <c r="B458" s="126" t="s">
        <v>1088</v>
      </c>
      <c r="C458" s="126" t="s">
        <v>1089</v>
      </c>
      <c r="D458" s="126" t="s">
        <v>1507</v>
      </c>
      <c r="E458" s="126">
        <v>20700110105</v>
      </c>
      <c r="F458" s="126" t="s">
        <v>1094</v>
      </c>
      <c r="G458" s="126">
        <v>2.1</v>
      </c>
      <c r="H458" s="126" t="s">
        <v>1092</v>
      </c>
      <c r="I458" s="126">
        <v>1</v>
      </c>
    </row>
    <row r="459" spans="1:9" x14ac:dyDescent="0.55000000000000004">
      <c r="A459" s="126" t="s">
        <v>1556</v>
      </c>
      <c r="B459" s="126" t="s">
        <v>1088</v>
      </c>
      <c r="C459" s="126" t="s">
        <v>1089</v>
      </c>
      <c r="D459" s="126" t="s">
        <v>1507</v>
      </c>
      <c r="E459" s="126">
        <v>20700110105</v>
      </c>
      <c r="F459" s="126" t="s">
        <v>1094</v>
      </c>
      <c r="G459" s="126">
        <v>2.9</v>
      </c>
      <c r="H459" s="126" t="s">
        <v>1092</v>
      </c>
      <c r="I459" s="126">
        <v>1</v>
      </c>
    </row>
    <row r="460" spans="1:9" x14ac:dyDescent="0.55000000000000004">
      <c r="A460" s="126" t="s">
        <v>1557</v>
      </c>
      <c r="B460" s="126" t="s">
        <v>1088</v>
      </c>
      <c r="C460" s="126" t="s">
        <v>1089</v>
      </c>
      <c r="D460" s="126" t="s">
        <v>1507</v>
      </c>
      <c r="E460" s="126">
        <v>20700100103</v>
      </c>
      <c r="F460" s="126" t="s">
        <v>1091</v>
      </c>
      <c r="G460" s="126">
        <v>18.399999999999999</v>
      </c>
      <c r="H460" s="126" t="s">
        <v>1092</v>
      </c>
      <c r="I460" s="126">
        <v>1</v>
      </c>
    </row>
    <row r="461" spans="1:9" x14ac:dyDescent="0.55000000000000004">
      <c r="A461" s="126" t="s">
        <v>1558</v>
      </c>
      <c r="B461" s="126" t="s">
        <v>1088</v>
      </c>
      <c r="C461" s="126" t="s">
        <v>1089</v>
      </c>
      <c r="D461" s="126" t="s">
        <v>1507</v>
      </c>
      <c r="E461" s="126">
        <v>20700100103</v>
      </c>
      <c r="F461" s="126" t="s">
        <v>1091</v>
      </c>
      <c r="G461" s="126">
        <v>18.8</v>
      </c>
      <c r="H461" s="126" t="s">
        <v>1092</v>
      </c>
      <c r="I461" s="126">
        <v>1</v>
      </c>
    </row>
    <row r="462" spans="1:9" x14ac:dyDescent="0.55000000000000004">
      <c r="A462" s="126" t="s">
        <v>1559</v>
      </c>
      <c r="B462" s="126" t="s">
        <v>1088</v>
      </c>
      <c r="C462" s="126" t="s">
        <v>1089</v>
      </c>
      <c r="D462" s="126" t="s">
        <v>1507</v>
      </c>
      <c r="E462" s="126">
        <v>20700110105</v>
      </c>
      <c r="F462" s="126" t="s">
        <v>1094</v>
      </c>
      <c r="G462" s="126">
        <v>2.2000000000000002</v>
      </c>
      <c r="H462" s="126" t="s">
        <v>1092</v>
      </c>
      <c r="I462" s="126">
        <v>1</v>
      </c>
    </row>
    <row r="463" spans="1:9" x14ac:dyDescent="0.55000000000000004">
      <c r="A463" s="126" t="s">
        <v>1560</v>
      </c>
      <c r="B463" s="126" t="s">
        <v>1088</v>
      </c>
      <c r="C463" s="126" t="s">
        <v>1089</v>
      </c>
      <c r="D463" s="126" t="s">
        <v>1507</v>
      </c>
      <c r="E463" s="126">
        <v>20700110201</v>
      </c>
      <c r="F463" s="126" t="s">
        <v>1094</v>
      </c>
      <c r="G463" s="126">
        <v>2.4</v>
      </c>
      <c r="H463" s="126" t="s">
        <v>1092</v>
      </c>
      <c r="I463" s="126">
        <v>1</v>
      </c>
    </row>
    <row r="464" spans="1:9" x14ac:dyDescent="0.55000000000000004">
      <c r="A464" s="126" t="s">
        <v>1561</v>
      </c>
      <c r="B464" s="126" t="s">
        <v>1088</v>
      </c>
      <c r="C464" s="126" t="s">
        <v>1089</v>
      </c>
      <c r="D464" s="126" t="s">
        <v>1507</v>
      </c>
      <c r="E464" s="126">
        <v>20700110201</v>
      </c>
      <c r="F464" s="126" t="s">
        <v>1094</v>
      </c>
      <c r="G464" s="126">
        <v>2.7</v>
      </c>
      <c r="H464" s="126" t="s">
        <v>1092</v>
      </c>
      <c r="I464" s="126">
        <v>1</v>
      </c>
    </row>
    <row r="465" spans="1:9" x14ac:dyDescent="0.55000000000000004">
      <c r="A465" s="126" t="s">
        <v>1562</v>
      </c>
      <c r="B465" s="126" t="s">
        <v>1088</v>
      </c>
      <c r="C465" s="126" t="s">
        <v>1089</v>
      </c>
      <c r="D465" s="126" t="s">
        <v>1507</v>
      </c>
      <c r="E465" s="126">
        <v>20700100606</v>
      </c>
      <c r="F465" s="126" t="s">
        <v>1094</v>
      </c>
      <c r="G465" s="126">
        <v>4.3</v>
      </c>
      <c r="H465" s="126" t="s">
        <v>1092</v>
      </c>
      <c r="I465" s="126">
        <v>1</v>
      </c>
    </row>
    <row r="466" spans="1:9" x14ac:dyDescent="0.55000000000000004">
      <c r="A466" s="126" t="s">
        <v>1563</v>
      </c>
      <c r="B466" s="126" t="s">
        <v>1088</v>
      </c>
      <c r="C466" s="126" t="s">
        <v>1089</v>
      </c>
      <c r="D466" s="126" t="s">
        <v>1507</v>
      </c>
      <c r="E466" s="126">
        <v>20700110105</v>
      </c>
      <c r="F466" s="126" t="s">
        <v>1094</v>
      </c>
      <c r="G466" s="126">
        <v>5.7</v>
      </c>
      <c r="H466" s="126" t="s">
        <v>1092</v>
      </c>
      <c r="I466" s="126">
        <v>1</v>
      </c>
    </row>
    <row r="467" spans="1:9" x14ac:dyDescent="0.55000000000000004">
      <c r="A467" s="126" t="s">
        <v>1564</v>
      </c>
      <c r="B467" s="126" t="s">
        <v>1088</v>
      </c>
      <c r="C467" s="126" t="s">
        <v>1089</v>
      </c>
      <c r="D467" s="126" t="s">
        <v>1507</v>
      </c>
      <c r="E467" s="126">
        <v>20801080202</v>
      </c>
      <c r="F467" s="126" t="s">
        <v>1094</v>
      </c>
      <c r="G467" s="126">
        <v>1.25</v>
      </c>
      <c r="H467" s="126" t="s">
        <v>1092</v>
      </c>
      <c r="I467" s="126">
        <v>1</v>
      </c>
    </row>
    <row r="468" spans="1:9" x14ac:dyDescent="0.55000000000000004">
      <c r="A468" s="126" t="s">
        <v>1565</v>
      </c>
      <c r="B468" s="126" t="s">
        <v>1088</v>
      </c>
      <c r="C468" s="126" t="s">
        <v>1089</v>
      </c>
      <c r="D468" s="126" t="s">
        <v>1507</v>
      </c>
      <c r="E468" s="126">
        <v>20700100805</v>
      </c>
      <c r="F468" s="126" t="s">
        <v>1091</v>
      </c>
      <c r="G468" s="126">
        <v>10.88</v>
      </c>
      <c r="H468" s="126" t="s">
        <v>1092</v>
      </c>
      <c r="I468" s="126">
        <v>1</v>
      </c>
    </row>
    <row r="469" spans="1:9" x14ac:dyDescent="0.55000000000000004">
      <c r="A469" s="126" t="s">
        <v>1566</v>
      </c>
      <c r="B469" s="126" t="s">
        <v>1088</v>
      </c>
      <c r="C469" s="126" t="s">
        <v>1089</v>
      </c>
      <c r="D469" s="126" t="s">
        <v>1507</v>
      </c>
      <c r="E469" s="126" t="s">
        <v>1089</v>
      </c>
      <c r="F469" s="126" t="s">
        <v>1091</v>
      </c>
      <c r="G469" s="126">
        <v>1.28</v>
      </c>
      <c r="H469" s="126" t="s">
        <v>1092</v>
      </c>
      <c r="I469" s="126">
        <v>1</v>
      </c>
    </row>
    <row r="470" spans="1:9" x14ac:dyDescent="0.55000000000000004">
      <c r="A470" s="126" t="s">
        <v>1567</v>
      </c>
      <c r="B470" s="126" t="s">
        <v>1088</v>
      </c>
      <c r="C470" s="126" t="s">
        <v>1089</v>
      </c>
      <c r="D470" s="126" t="s">
        <v>1507</v>
      </c>
      <c r="E470" s="126">
        <v>20801070203</v>
      </c>
      <c r="F470" s="126" t="s">
        <v>1257</v>
      </c>
      <c r="G470" s="126">
        <v>1.23</v>
      </c>
      <c r="H470" s="126" t="s">
        <v>1092</v>
      </c>
      <c r="I470" s="126">
        <v>1</v>
      </c>
    </row>
    <row r="471" spans="1:9" x14ac:dyDescent="0.55000000000000004">
      <c r="A471" s="126" t="s">
        <v>1568</v>
      </c>
      <c r="B471" s="126" t="s">
        <v>1088</v>
      </c>
      <c r="C471" s="126" t="s">
        <v>1089</v>
      </c>
      <c r="D471" s="126" t="s">
        <v>1507</v>
      </c>
      <c r="E471" s="126">
        <v>51650</v>
      </c>
      <c r="F471" s="126" t="s">
        <v>1091</v>
      </c>
      <c r="G471" s="126">
        <v>0.6</v>
      </c>
      <c r="H471" s="126" t="s">
        <v>1092</v>
      </c>
      <c r="I471" s="126">
        <v>1</v>
      </c>
    </row>
    <row r="472" spans="1:9" x14ac:dyDescent="0.55000000000000004">
      <c r="A472" s="126" t="s">
        <v>1569</v>
      </c>
      <c r="B472" s="126" t="s">
        <v>1088</v>
      </c>
      <c r="C472" s="126" t="s">
        <v>1089</v>
      </c>
      <c r="D472" s="126" t="s">
        <v>1507</v>
      </c>
      <c r="E472" s="126">
        <v>51650</v>
      </c>
      <c r="F472" s="126" t="s">
        <v>1091</v>
      </c>
      <c r="G472" s="126">
        <v>1.3</v>
      </c>
      <c r="H472" s="126" t="s">
        <v>1092</v>
      </c>
      <c r="I472" s="126">
        <v>1</v>
      </c>
    </row>
    <row r="473" spans="1:9" x14ac:dyDescent="0.55000000000000004">
      <c r="A473" s="126" t="s">
        <v>1570</v>
      </c>
      <c r="B473" s="126" t="s">
        <v>1088</v>
      </c>
      <c r="C473" s="126" t="s">
        <v>1089</v>
      </c>
      <c r="D473" s="126" t="s">
        <v>1507</v>
      </c>
      <c r="E473" s="126">
        <v>20700110201</v>
      </c>
      <c r="F473" s="126" t="s">
        <v>1094</v>
      </c>
      <c r="G473" s="126">
        <v>0.3</v>
      </c>
      <c r="H473" s="126" t="s">
        <v>1092</v>
      </c>
      <c r="I473" s="126">
        <v>1</v>
      </c>
    </row>
    <row r="474" spans="1:9" x14ac:dyDescent="0.55000000000000004">
      <c r="A474" s="126" t="s">
        <v>1571</v>
      </c>
      <c r="B474" s="126" t="s">
        <v>1088</v>
      </c>
      <c r="C474" s="126" t="s">
        <v>1089</v>
      </c>
      <c r="D474" s="126" t="s">
        <v>1507</v>
      </c>
      <c r="E474" s="126">
        <v>20700110201</v>
      </c>
      <c r="F474" s="126" t="s">
        <v>1094</v>
      </c>
      <c r="G474" s="126">
        <v>4.4000000000000004</v>
      </c>
      <c r="H474" s="126" t="s">
        <v>1092</v>
      </c>
      <c r="I474" s="126">
        <v>1</v>
      </c>
    </row>
    <row r="475" spans="1:9" x14ac:dyDescent="0.55000000000000004">
      <c r="A475" s="126" t="s">
        <v>1572</v>
      </c>
      <c r="B475" s="126" t="s">
        <v>1088</v>
      </c>
      <c r="C475" s="126" t="s">
        <v>1089</v>
      </c>
      <c r="D475" s="126" t="s">
        <v>1507</v>
      </c>
      <c r="E475" s="126">
        <v>20700110105</v>
      </c>
      <c r="F475" s="126" t="s">
        <v>1094</v>
      </c>
      <c r="G475" s="126">
        <v>5</v>
      </c>
      <c r="H475" s="126" t="s">
        <v>1092</v>
      </c>
      <c r="I475" s="126">
        <v>1</v>
      </c>
    </row>
    <row r="476" spans="1:9" x14ac:dyDescent="0.55000000000000004">
      <c r="A476" s="126" t="s">
        <v>1573</v>
      </c>
      <c r="B476" s="126" t="s">
        <v>1088</v>
      </c>
      <c r="C476" s="126" t="s">
        <v>1089</v>
      </c>
      <c r="D476" s="126" t="s">
        <v>1507</v>
      </c>
      <c r="E476" s="126">
        <v>20802060901</v>
      </c>
      <c r="F476" s="126" t="s">
        <v>1091</v>
      </c>
      <c r="G476" s="126">
        <v>0.9</v>
      </c>
      <c r="H476" s="126" t="s">
        <v>1092</v>
      </c>
      <c r="I476" s="126">
        <v>1</v>
      </c>
    </row>
    <row r="477" spans="1:9" x14ac:dyDescent="0.55000000000000004">
      <c r="A477" s="126" t="s">
        <v>1574</v>
      </c>
      <c r="B477" s="126" t="s">
        <v>1088</v>
      </c>
      <c r="C477" s="126" t="s">
        <v>1089</v>
      </c>
      <c r="D477" s="126" t="s">
        <v>1507</v>
      </c>
      <c r="E477" s="126">
        <v>20802060901</v>
      </c>
      <c r="F477" s="126" t="s">
        <v>1091</v>
      </c>
      <c r="G477" s="126">
        <v>1.43</v>
      </c>
      <c r="H477" s="126" t="s">
        <v>1092</v>
      </c>
      <c r="I477" s="126">
        <v>1</v>
      </c>
    </row>
    <row r="478" spans="1:9" x14ac:dyDescent="0.55000000000000004">
      <c r="A478" s="126" t="s">
        <v>1575</v>
      </c>
      <c r="B478" s="126" t="s">
        <v>1088</v>
      </c>
      <c r="C478" s="126" t="s">
        <v>1089</v>
      </c>
      <c r="D478" s="126" t="s">
        <v>1507</v>
      </c>
      <c r="E478" s="126">
        <v>20802060901</v>
      </c>
      <c r="F478" s="126" t="s">
        <v>1091</v>
      </c>
      <c r="G478" s="126">
        <v>1.5</v>
      </c>
      <c r="H478" s="126" t="s">
        <v>1092</v>
      </c>
      <c r="I478" s="126">
        <v>1</v>
      </c>
    </row>
    <row r="479" spans="1:9" x14ac:dyDescent="0.55000000000000004">
      <c r="A479" s="126" t="s">
        <v>1576</v>
      </c>
      <c r="B479" s="126" t="s">
        <v>1088</v>
      </c>
      <c r="C479" s="126" t="s">
        <v>1089</v>
      </c>
      <c r="D479" s="126" t="s">
        <v>1507</v>
      </c>
      <c r="E479" s="126">
        <v>20802060901</v>
      </c>
      <c r="F479" s="126" t="s">
        <v>1091</v>
      </c>
      <c r="G479" s="126">
        <v>1.8</v>
      </c>
      <c r="H479" s="126" t="s">
        <v>1092</v>
      </c>
      <c r="I479" s="126">
        <v>1</v>
      </c>
    </row>
    <row r="480" spans="1:9" x14ac:dyDescent="0.55000000000000004">
      <c r="A480" s="126" t="s">
        <v>1577</v>
      </c>
      <c r="B480" s="126" t="s">
        <v>1088</v>
      </c>
      <c r="C480" s="126" t="s">
        <v>1089</v>
      </c>
      <c r="D480" s="126" t="s">
        <v>1507</v>
      </c>
      <c r="E480" s="126">
        <v>20802060901</v>
      </c>
      <c r="F480" s="126" t="s">
        <v>1091</v>
      </c>
      <c r="G480" s="126">
        <v>2</v>
      </c>
      <c r="H480" s="126" t="s">
        <v>1092</v>
      </c>
      <c r="I480" s="126">
        <v>1</v>
      </c>
    </row>
    <row r="481" spans="1:9" x14ac:dyDescent="0.55000000000000004">
      <c r="A481" s="126" t="s">
        <v>1578</v>
      </c>
      <c r="B481" s="126" t="s">
        <v>1088</v>
      </c>
      <c r="C481" s="126" t="s">
        <v>1089</v>
      </c>
      <c r="D481" s="126" t="s">
        <v>1507</v>
      </c>
      <c r="E481" s="126">
        <v>20802080203</v>
      </c>
      <c r="F481" s="126" t="s">
        <v>1257</v>
      </c>
      <c r="G481" s="126">
        <v>54.6</v>
      </c>
      <c r="H481" s="126" t="s">
        <v>1092</v>
      </c>
      <c r="I481" s="126">
        <v>1</v>
      </c>
    </row>
    <row r="482" spans="1:9" x14ac:dyDescent="0.55000000000000004">
      <c r="A482" s="126" t="s">
        <v>1579</v>
      </c>
      <c r="B482" s="126" t="s">
        <v>1088</v>
      </c>
      <c r="C482" s="126" t="s">
        <v>1089</v>
      </c>
      <c r="D482" s="126" t="s">
        <v>1507</v>
      </c>
      <c r="E482" s="126">
        <v>20802060901</v>
      </c>
      <c r="F482" s="126" t="s">
        <v>1091</v>
      </c>
      <c r="G482" s="126">
        <v>4.01</v>
      </c>
      <c r="H482" s="126" t="s">
        <v>1092</v>
      </c>
      <c r="I482" s="126">
        <v>1</v>
      </c>
    </row>
    <row r="483" spans="1:9" x14ac:dyDescent="0.55000000000000004">
      <c r="A483" s="126" t="s">
        <v>1580</v>
      </c>
      <c r="B483" s="126" t="s">
        <v>1088</v>
      </c>
      <c r="C483" s="126" t="s">
        <v>1089</v>
      </c>
      <c r="D483" s="126" t="s">
        <v>1507</v>
      </c>
      <c r="E483" s="126">
        <v>20700100805</v>
      </c>
      <c r="F483" s="126" t="s">
        <v>1091</v>
      </c>
      <c r="G483" s="126">
        <v>3.73</v>
      </c>
      <c r="H483" s="126" t="s">
        <v>1092</v>
      </c>
      <c r="I483" s="126">
        <v>1</v>
      </c>
    </row>
    <row r="484" spans="1:9" x14ac:dyDescent="0.55000000000000004">
      <c r="A484" s="126" t="s">
        <v>1581</v>
      </c>
      <c r="B484" s="126" t="s">
        <v>1088</v>
      </c>
      <c r="C484" s="126" t="s">
        <v>1089</v>
      </c>
      <c r="D484" s="126" t="s">
        <v>1507</v>
      </c>
      <c r="E484" s="126">
        <v>20700110104</v>
      </c>
      <c r="F484" s="126" t="s">
        <v>1091</v>
      </c>
      <c r="G484" s="126">
        <v>1.4</v>
      </c>
      <c r="H484" s="126" t="s">
        <v>1092</v>
      </c>
      <c r="I484" s="126">
        <v>1</v>
      </c>
    </row>
    <row r="485" spans="1:9" x14ac:dyDescent="0.55000000000000004">
      <c r="A485" s="126" t="s">
        <v>1582</v>
      </c>
      <c r="B485" s="126" t="s">
        <v>1088</v>
      </c>
      <c r="C485" s="126" t="s">
        <v>1089</v>
      </c>
      <c r="D485" s="126" t="s">
        <v>1507</v>
      </c>
      <c r="E485" s="126">
        <v>20700110201</v>
      </c>
      <c r="F485" s="126" t="s">
        <v>1091</v>
      </c>
      <c r="G485" s="126">
        <v>2.29</v>
      </c>
      <c r="H485" s="126" t="s">
        <v>1092</v>
      </c>
      <c r="I485" s="126">
        <v>1</v>
      </c>
    </row>
    <row r="486" spans="1:9" x14ac:dyDescent="0.55000000000000004">
      <c r="A486" s="126" t="s">
        <v>1583</v>
      </c>
      <c r="B486" s="126" t="s">
        <v>1088</v>
      </c>
      <c r="C486" s="126" t="s">
        <v>1089</v>
      </c>
      <c r="D486" s="126" t="s">
        <v>1507</v>
      </c>
      <c r="E486" s="126">
        <v>20700100805</v>
      </c>
      <c r="F486" s="126" t="s">
        <v>1091</v>
      </c>
      <c r="G486" s="126">
        <v>3.7250000000000001</v>
      </c>
      <c r="H486" s="126" t="s">
        <v>1092</v>
      </c>
      <c r="I486" s="126">
        <v>1</v>
      </c>
    </row>
    <row r="487" spans="1:9" x14ac:dyDescent="0.55000000000000004">
      <c r="A487" s="126" t="s">
        <v>1584</v>
      </c>
      <c r="B487" s="126" t="s">
        <v>1088</v>
      </c>
      <c r="C487" s="126" t="s">
        <v>1089</v>
      </c>
      <c r="D487" s="126" t="s">
        <v>1507</v>
      </c>
      <c r="E487" s="126">
        <v>51650</v>
      </c>
      <c r="F487" s="126" t="s">
        <v>1091</v>
      </c>
      <c r="G487" s="126">
        <v>3.3</v>
      </c>
      <c r="H487" s="126" t="s">
        <v>1092</v>
      </c>
      <c r="I487" s="126">
        <v>1</v>
      </c>
    </row>
    <row r="488" spans="1:9" x14ac:dyDescent="0.55000000000000004">
      <c r="A488" s="126" t="s">
        <v>1585</v>
      </c>
      <c r="B488" s="126" t="s">
        <v>1088</v>
      </c>
      <c r="C488" s="126" t="s">
        <v>1089</v>
      </c>
      <c r="D488" s="126" t="s">
        <v>1507</v>
      </c>
      <c r="E488" s="126">
        <v>20802060802</v>
      </c>
      <c r="F488" s="126" t="s">
        <v>1091</v>
      </c>
      <c r="G488" s="126">
        <v>4.3</v>
      </c>
      <c r="H488" s="126" t="s">
        <v>1092</v>
      </c>
      <c r="I488" s="126">
        <v>1</v>
      </c>
    </row>
    <row r="489" spans="1:9" x14ac:dyDescent="0.55000000000000004">
      <c r="A489" s="126" t="s">
        <v>1586</v>
      </c>
      <c r="B489" s="126" t="s">
        <v>1088</v>
      </c>
      <c r="C489" s="126" t="s">
        <v>1089</v>
      </c>
      <c r="D489" s="126" t="s">
        <v>1379</v>
      </c>
      <c r="E489" s="126">
        <v>20700110601</v>
      </c>
      <c r="F489" s="126" t="s">
        <v>1091</v>
      </c>
      <c r="G489" s="126">
        <v>6.13</v>
      </c>
      <c r="H489" s="126" t="s">
        <v>1092</v>
      </c>
      <c r="I489" s="126">
        <v>1</v>
      </c>
    </row>
    <row r="490" spans="1:9" x14ac:dyDescent="0.55000000000000004">
      <c r="A490" s="126" t="s">
        <v>1587</v>
      </c>
      <c r="B490" s="126" t="s">
        <v>1088</v>
      </c>
      <c r="C490" s="126" t="s">
        <v>1089</v>
      </c>
      <c r="D490" s="126" t="s">
        <v>1379</v>
      </c>
      <c r="E490" s="126" t="s">
        <v>1089</v>
      </c>
      <c r="F490" s="126" t="s">
        <v>1091</v>
      </c>
      <c r="G490" s="126">
        <v>7.1130000000000004</v>
      </c>
      <c r="H490" s="126" t="s">
        <v>1092</v>
      </c>
      <c r="I490" s="126">
        <v>1</v>
      </c>
    </row>
    <row r="491" spans="1:9" x14ac:dyDescent="0.55000000000000004">
      <c r="A491" s="126" t="s">
        <v>1588</v>
      </c>
      <c r="B491" s="126" t="s">
        <v>1088</v>
      </c>
      <c r="C491" s="126" t="s">
        <v>1089</v>
      </c>
      <c r="D491" s="126" t="s">
        <v>1379</v>
      </c>
      <c r="E491" s="126" t="s">
        <v>1089</v>
      </c>
      <c r="F491" s="126" t="s">
        <v>1091</v>
      </c>
      <c r="G491" s="126">
        <v>4.5350000000000001</v>
      </c>
      <c r="H491" s="126" t="s">
        <v>1092</v>
      </c>
      <c r="I491" s="126">
        <v>1</v>
      </c>
    </row>
    <row r="492" spans="1:9" x14ac:dyDescent="0.55000000000000004">
      <c r="A492" s="126" t="s">
        <v>1589</v>
      </c>
      <c r="B492" s="126" t="s">
        <v>1088</v>
      </c>
      <c r="C492" s="126" t="s">
        <v>1089</v>
      </c>
      <c r="D492" s="126" t="s">
        <v>1379</v>
      </c>
      <c r="E492" s="126">
        <v>20802060201</v>
      </c>
      <c r="F492" s="126" t="s">
        <v>1091</v>
      </c>
      <c r="G492" s="126">
        <v>3.76</v>
      </c>
      <c r="H492" s="126" t="s">
        <v>1092</v>
      </c>
      <c r="I492" s="126">
        <v>1</v>
      </c>
    </row>
    <row r="493" spans="1:9" x14ac:dyDescent="0.55000000000000004">
      <c r="A493" s="126" t="s">
        <v>1590</v>
      </c>
      <c r="B493" s="126" t="s">
        <v>1088</v>
      </c>
      <c r="C493" s="126" t="s">
        <v>1089</v>
      </c>
      <c r="D493" s="126" t="s">
        <v>1507</v>
      </c>
      <c r="E493" s="126">
        <v>20802080302</v>
      </c>
      <c r="F493" s="126" t="s">
        <v>1094</v>
      </c>
      <c r="G493" s="126">
        <v>0.97</v>
      </c>
      <c r="H493" s="126" t="s">
        <v>1092</v>
      </c>
      <c r="I493" s="126">
        <v>1</v>
      </c>
    </row>
    <row r="494" spans="1:9" x14ac:dyDescent="0.55000000000000004">
      <c r="A494" s="126" t="s">
        <v>1591</v>
      </c>
      <c r="B494" s="126" t="s">
        <v>1088</v>
      </c>
      <c r="C494" s="126" t="s">
        <v>1089</v>
      </c>
      <c r="D494" s="126" t="s">
        <v>1507</v>
      </c>
      <c r="E494" s="126">
        <v>20802060802</v>
      </c>
      <c r="F494" s="126" t="s">
        <v>1091</v>
      </c>
      <c r="G494" s="126">
        <v>0.2</v>
      </c>
      <c r="H494" s="126" t="s">
        <v>1092</v>
      </c>
      <c r="I494" s="126">
        <v>1</v>
      </c>
    </row>
    <row r="495" spans="1:9" x14ac:dyDescent="0.55000000000000004">
      <c r="A495" s="126" t="s">
        <v>1592</v>
      </c>
      <c r="B495" s="126" t="s">
        <v>1088</v>
      </c>
      <c r="C495" s="126" t="s">
        <v>1089</v>
      </c>
      <c r="D495" s="126" t="s">
        <v>1593</v>
      </c>
      <c r="E495" s="126">
        <v>20700100402</v>
      </c>
      <c r="F495" s="126" t="s">
        <v>1091</v>
      </c>
      <c r="G495" s="126">
        <v>3.07</v>
      </c>
      <c r="H495" s="126" t="s">
        <v>1092</v>
      </c>
      <c r="I495" s="126">
        <v>1</v>
      </c>
    </row>
    <row r="496" spans="1:9" x14ac:dyDescent="0.55000000000000004">
      <c r="A496" s="126" t="s">
        <v>1594</v>
      </c>
      <c r="B496" s="126" t="s">
        <v>1088</v>
      </c>
      <c r="C496" s="126" t="s">
        <v>1089</v>
      </c>
      <c r="D496" s="126" t="s">
        <v>1593</v>
      </c>
      <c r="E496" s="126">
        <v>20700100402</v>
      </c>
      <c r="F496" s="126" t="s">
        <v>1091</v>
      </c>
      <c r="G496" s="126">
        <v>1.97</v>
      </c>
      <c r="H496" s="126" t="s">
        <v>1092</v>
      </c>
      <c r="I496" s="126">
        <v>1</v>
      </c>
    </row>
    <row r="497" spans="1:9" x14ac:dyDescent="0.55000000000000004">
      <c r="A497" s="126" t="s">
        <v>1595</v>
      </c>
      <c r="B497" s="126" t="s">
        <v>1088</v>
      </c>
      <c r="C497" s="126" t="s">
        <v>1089</v>
      </c>
      <c r="D497" s="126" t="s">
        <v>1593</v>
      </c>
      <c r="E497" s="126">
        <v>20700100402</v>
      </c>
      <c r="F497" s="126" t="s">
        <v>1091</v>
      </c>
      <c r="G497" s="126">
        <v>0.85</v>
      </c>
      <c r="H497" s="126" t="s">
        <v>1092</v>
      </c>
      <c r="I497" s="126">
        <v>1</v>
      </c>
    </row>
    <row r="498" spans="1:9" x14ac:dyDescent="0.55000000000000004">
      <c r="A498" s="126" t="s">
        <v>1596</v>
      </c>
      <c r="B498" s="126" t="s">
        <v>1088</v>
      </c>
      <c r="C498" s="126" t="s">
        <v>1089</v>
      </c>
      <c r="D498" s="126" t="s">
        <v>1593</v>
      </c>
      <c r="E498" s="126">
        <v>20700100402</v>
      </c>
      <c r="F498" s="126" t="s">
        <v>1091</v>
      </c>
      <c r="G498" s="126">
        <v>1.02</v>
      </c>
      <c r="H498" s="126" t="s">
        <v>1092</v>
      </c>
      <c r="I498" s="126">
        <v>1</v>
      </c>
    </row>
    <row r="499" spans="1:9" x14ac:dyDescent="0.55000000000000004">
      <c r="A499" s="126" t="s">
        <v>1597</v>
      </c>
      <c r="B499" s="126" t="s">
        <v>1088</v>
      </c>
      <c r="C499" s="126" t="s">
        <v>1089</v>
      </c>
      <c r="D499" s="126" t="s">
        <v>1593</v>
      </c>
      <c r="E499" s="126">
        <v>20700100402</v>
      </c>
      <c r="F499" s="126" t="s">
        <v>1091</v>
      </c>
      <c r="G499" s="126">
        <v>0.71099999999999997</v>
      </c>
      <c r="H499" s="126" t="s">
        <v>1092</v>
      </c>
      <c r="I499" s="126">
        <v>1</v>
      </c>
    </row>
    <row r="500" spans="1:9" x14ac:dyDescent="0.55000000000000004">
      <c r="A500" s="126" t="s">
        <v>1598</v>
      </c>
      <c r="B500" s="126" t="s">
        <v>1088</v>
      </c>
      <c r="C500" s="126" t="s">
        <v>1089</v>
      </c>
      <c r="D500" s="126" t="s">
        <v>1593</v>
      </c>
      <c r="E500" s="126">
        <v>20700100402</v>
      </c>
      <c r="F500" s="126" t="s">
        <v>1091</v>
      </c>
      <c r="G500" s="126">
        <v>3.07</v>
      </c>
      <c r="H500" s="126" t="s">
        <v>1092</v>
      </c>
      <c r="I500" s="126">
        <v>1</v>
      </c>
    </row>
    <row r="501" spans="1:9" x14ac:dyDescent="0.55000000000000004">
      <c r="A501" s="126" t="s">
        <v>1599</v>
      </c>
      <c r="B501" s="126" t="s">
        <v>1088</v>
      </c>
      <c r="C501" s="126" t="s">
        <v>1089</v>
      </c>
      <c r="D501" s="126" t="s">
        <v>1593</v>
      </c>
      <c r="E501" s="126">
        <v>20700100402</v>
      </c>
      <c r="F501" s="126" t="s">
        <v>1091</v>
      </c>
      <c r="G501" s="126">
        <v>1.97</v>
      </c>
      <c r="H501" s="126" t="s">
        <v>1092</v>
      </c>
      <c r="I501" s="126">
        <v>1</v>
      </c>
    </row>
    <row r="502" spans="1:9" x14ac:dyDescent="0.55000000000000004">
      <c r="A502" s="126" t="s">
        <v>1600</v>
      </c>
      <c r="B502" s="126" t="s">
        <v>1088</v>
      </c>
      <c r="C502" s="126" t="s">
        <v>1089</v>
      </c>
      <c r="D502" s="126" t="s">
        <v>1593</v>
      </c>
      <c r="E502" s="126">
        <v>20700100402</v>
      </c>
      <c r="F502" s="126" t="s">
        <v>1091</v>
      </c>
      <c r="G502" s="126">
        <v>0.85</v>
      </c>
      <c r="H502" s="126" t="s">
        <v>1092</v>
      </c>
      <c r="I502" s="126">
        <v>1</v>
      </c>
    </row>
    <row r="503" spans="1:9" x14ac:dyDescent="0.55000000000000004">
      <c r="A503" s="126" t="s">
        <v>1601</v>
      </c>
      <c r="B503" s="126" t="s">
        <v>1088</v>
      </c>
      <c r="C503" s="126" t="s">
        <v>1089</v>
      </c>
      <c r="D503" s="126" t="s">
        <v>1593</v>
      </c>
      <c r="E503" s="126">
        <v>20700100402</v>
      </c>
      <c r="F503" s="126" t="s">
        <v>1091</v>
      </c>
      <c r="G503" s="126">
        <v>0.95</v>
      </c>
      <c r="H503" s="126" t="s">
        <v>1092</v>
      </c>
      <c r="I503" s="126">
        <v>1</v>
      </c>
    </row>
    <row r="504" spans="1:9" x14ac:dyDescent="0.55000000000000004">
      <c r="A504" s="126" t="s">
        <v>1602</v>
      </c>
      <c r="B504" s="126" t="s">
        <v>1088</v>
      </c>
      <c r="C504" s="126" t="s">
        <v>1089</v>
      </c>
      <c r="D504" s="126" t="s">
        <v>1593</v>
      </c>
      <c r="E504" s="126">
        <v>20700100402</v>
      </c>
      <c r="F504" s="126" t="s">
        <v>1091</v>
      </c>
      <c r="G504" s="126">
        <v>1.02</v>
      </c>
      <c r="H504" s="126" t="s">
        <v>1092</v>
      </c>
      <c r="I504" s="126">
        <v>1</v>
      </c>
    </row>
    <row r="505" spans="1:9" x14ac:dyDescent="0.55000000000000004">
      <c r="A505" s="126" t="s">
        <v>1603</v>
      </c>
      <c r="B505" s="126" t="s">
        <v>1088</v>
      </c>
      <c r="C505" s="126" t="s">
        <v>1089</v>
      </c>
      <c r="D505" s="126" t="s">
        <v>1593</v>
      </c>
      <c r="E505" s="126">
        <v>20700100402</v>
      </c>
      <c r="F505" s="126" t="s">
        <v>1091</v>
      </c>
      <c r="G505" s="126">
        <v>1.47</v>
      </c>
      <c r="H505" s="126" t="s">
        <v>1092</v>
      </c>
      <c r="I505" s="126">
        <v>1</v>
      </c>
    </row>
    <row r="506" spans="1:9" x14ac:dyDescent="0.55000000000000004">
      <c r="A506" s="126" t="s">
        <v>1604</v>
      </c>
      <c r="B506" s="126" t="s">
        <v>1088</v>
      </c>
      <c r="C506" s="126" t="s">
        <v>1089</v>
      </c>
      <c r="D506" s="126" t="s">
        <v>1593</v>
      </c>
      <c r="E506" s="126">
        <v>20700100402</v>
      </c>
      <c r="F506" s="126" t="s">
        <v>1091</v>
      </c>
      <c r="G506" s="126">
        <v>0.43</v>
      </c>
      <c r="H506" s="126" t="s">
        <v>1092</v>
      </c>
      <c r="I506" s="126">
        <v>1</v>
      </c>
    </row>
    <row r="507" spans="1:9" x14ac:dyDescent="0.55000000000000004">
      <c r="A507" s="126" t="s">
        <v>1605</v>
      </c>
      <c r="B507" s="126" t="s">
        <v>1088</v>
      </c>
      <c r="C507" s="126" t="s">
        <v>1089</v>
      </c>
      <c r="D507" s="126" t="s">
        <v>1593</v>
      </c>
      <c r="E507" s="126">
        <v>20700100402</v>
      </c>
      <c r="F507" s="126" t="s">
        <v>1091</v>
      </c>
      <c r="G507" s="126">
        <v>0.56000000000000005</v>
      </c>
      <c r="H507" s="126" t="s">
        <v>1092</v>
      </c>
      <c r="I507" s="126">
        <v>1</v>
      </c>
    </row>
    <row r="508" spans="1:9" x14ac:dyDescent="0.55000000000000004">
      <c r="A508" s="126" t="s">
        <v>1606</v>
      </c>
      <c r="B508" s="126" t="s">
        <v>1088</v>
      </c>
      <c r="C508" s="126" t="s">
        <v>1089</v>
      </c>
      <c r="D508" s="126" t="s">
        <v>1593</v>
      </c>
      <c r="E508" s="126">
        <v>20700100402</v>
      </c>
      <c r="F508" s="126" t="s">
        <v>1091</v>
      </c>
      <c r="G508" s="126">
        <v>0.71</v>
      </c>
      <c r="H508" s="126" t="s">
        <v>1092</v>
      </c>
      <c r="I508" s="126">
        <v>1</v>
      </c>
    </row>
    <row r="509" spans="1:9" x14ac:dyDescent="0.55000000000000004">
      <c r="A509" s="126" t="s">
        <v>1607</v>
      </c>
      <c r="B509" s="126" t="s">
        <v>1088</v>
      </c>
      <c r="C509" s="126" t="s">
        <v>1089</v>
      </c>
      <c r="D509" s="126" t="s">
        <v>1593</v>
      </c>
      <c r="E509" s="126">
        <v>20700100402</v>
      </c>
      <c r="F509" s="126" t="s">
        <v>1091</v>
      </c>
      <c r="G509" s="126">
        <v>2.7</v>
      </c>
      <c r="H509" s="126" t="s">
        <v>1092</v>
      </c>
      <c r="I509" s="126">
        <v>1</v>
      </c>
    </row>
    <row r="510" spans="1:9" x14ac:dyDescent="0.55000000000000004">
      <c r="A510" s="126" t="s">
        <v>1608</v>
      </c>
      <c r="B510" s="126" t="s">
        <v>1088</v>
      </c>
      <c r="C510" s="126" t="s">
        <v>1089</v>
      </c>
      <c r="D510" s="126" t="s">
        <v>1593</v>
      </c>
      <c r="E510" s="126">
        <v>20700100103</v>
      </c>
      <c r="F510" s="126" t="s">
        <v>1091</v>
      </c>
      <c r="G510" s="126">
        <v>0.68</v>
      </c>
      <c r="H510" s="126" t="s">
        <v>1092</v>
      </c>
      <c r="I510" s="126">
        <v>1</v>
      </c>
    </row>
    <row r="511" spans="1:9" x14ac:dyDescent="0.55000000000000004">
      <c r="A511" s="126" t="s">
        <v>1609</v>
      </c>
      <c r="B511" s="126" t="s">
        <v>1088</v>
      </c>
      <c r="C511" s="126" t="s">
        <v>1089</v>
      </c>
      <c r="D511" s="126" t="s">
        <v>1593</v>
      </c>
      <c r="E511" s="126">
        <v>20700100402</v>
      </c>
      <c r="F511" s="126" t="s">
        <v>1091</v>
      </c>
      <c r="G511" s="126">
        <v>0.95099999999999996</v>
      </c>
      <c r="H511" s="126" t="s">
        <v>1092</v>
      </c>
      <c r="I511" s="126">
        <v>1</v>
      </c>
    </row>
    <row r="512" spans="1:9" x14ac:dyDescent="0.55000000000000004">
      <c r="A512" s="126" t="s">
        <v>1610</v>
      </c>
      <c r="B512" s="126" t="s">
        <v>1088</v>
      </c>
      <c r="C512" s="126" t="s">
        <v>1089</v>
      </c>
      <c r="D512" s="126" t="s">
        <v>1593</v>
      </c>
      <c r="E512" s="126">
        <v>20700100402</v>
      </c>
      <c r="F512" s="126" t="s">
        <v>1091</v>
      </c>
      <c r="G512" s="126">
        <v>1.466</v>
      </c>
      <c r="H512" s="126" t="s">
        <v>1092</v>
      </c>
      <c r="I512" s="126">
        <v>1</v>
      </c>
    </row>
    <row r="513" spans="1:9" x14ac:dyDescent="0.55000000000000004">
      <c r="A513" s="126" t="s">
        <v>1611</v>
      </c>
      <c r="B513" s="126" t="s">
        <v>1088</v>
      </c>
      <c r="C513" s="126" t="s">
        <v>1089</v>
      </c>
      <c r="D513" s="126" t="s">
        <v>1593</v>
      </c>
      <c r="E513" s="126">
        <v>20700100402</v>
      </c>
      <c r="F513" s="126" t="s">
        <v>1091</v>
      </c>
      <c r="G513" s="126">
        <v>0.42499999999999999</v>
      </c>
      <c r="H513" s="126" t="s">
        <v>1092</v>
      </c>
      <c r="I513" s="126">
        <v>1</v>
      </c>
    </row>
    <row r="514" spans="1:9" x14ac:dyDescent="0.55000000000000004">
      <c r="A514" s="126" t="s">
        <v>1612</v>
      </c>
      <c r="B514" s="126" t="s">
        <v>1088</v>
      </c>
      <c r="C514" s="126" t="s">
        <v>1089</v>
      </c>
      <c r="D514" s="126" t="s">
        <v>1593</v>
      </c>
      <c r="E514" s="126">
        <v>20700100402</v>
      </c>
      <c r="F514" s="126" t="s">
        <v>1091</v>
      </c>
      <c r="G514" s="126">
        <v>0.55600000000000005</v>
      </c>
      <c r="H514" s="126" t="s">
        <v>1092</v>
      </c>
      <c r="I514" s="126">
        <v>1</v>
      </c>
    </row>
    <row r="515" spans="1:9" x14ac:dyDescent="0.55000000000000004">
      <c r="A515" s="126" t="s">
        <v>1613</v>
      </c>
      <c r="B515" s="126" t="s">
        <v>1088</v>
      </c>
      <c r="C515" s="126" t="s">
        <v>1089</v>
      </c>
      <c r="D515" s="126" t="s">
        <v>1593</v>
      </c>
      <c r="E515" s="126">
        <v>20700100402</v>
      </c>
      <c r="F515" s="126" t="s">
        <v>1091</v>
      </c>
      <c r="G515" s="126">
        <v>2.702</v>
      </c>
      <c r="H515" s="126" t="s">
        <v>1092</v>
      </c>
      <c r="I515" s="126">
        <v>1</v>
      </c>
    </row>
    <row r="516" spans="1:9" x14ac:dyDescent="0.55000000000000004">
      <c r="A516" s="126" t="s">
        <v>1614</v>
      </c>
      <c r="B516" s="126" t="s">
        <v>1088</v>
      </c>
      <c r="C516" s="126" t="s">
        <v>1089</v>
      </c>
      <c r="D516" s="126" t="s">
        <v>1593</v>
      </c>
      <c r="E516" s="126">
        <v>51710</v>
      </c>
      <c r="F516" s="126" t="s">
        <v>1094</v>
      </c>
      <c r="G516" s="126">
        <v>0.51</v>
      </c>
      <c r="H516" s="126" t="s">
        <v>1092</v>
      </c>
      <c r="I516" s="126">
        <v>1</v>
      </c>
    </row>
    <row r="517" spans="1:9" x14ac:dyDescent="0.55000000000000004">
      <c r="A517" s="126" t="s">
        <v>1615</v>
      </c>
      <c r="B517" s="126" t="s">
        <v>1088</v>
      </c>
      <c r="C517" s="126" t="s">
        <v>1089</v>
      </c>
      <c r="D517" s="126" t="s">
        <v>1593</v>
      </c>
      <c r="E517" s="126">
        <v>51710</v>
      </c>
      <c r="F517" s="126" t="s">
        <v>1094</v>
      </c>
      <c r="G517" s="126">
        <v>1.81</v>
      </c>
      <c r="H517" s="126" t="s">
        <v>1092</v>
      </c>
      <c r="I517" s="126">
        <v>1</v>
      </c>
    </row>
    <row r="518" spans="1:9" x14ac:dyDescent="0.55000000000000004">
      <c r="A518" s="126" t="s">
        <v>1616</v>
      </c>
      <c r="B518" s="126" t="s">
        <v>1088</v>
      </c>
      <c r="C518" s="126" t="s">
        <v>1089</v>
      </c>
      <c r="D518" s="126" t="s">
        <v>1593</v>
      </c>
      <c r="E518" s="126">
        <v>51710</v>
      </c>
      <c r="F518" s="126" t="s">
        <v>1094</v>
      </c>
      <c r="G518" s="126">
        <v>0.49</v>
      </c>
      <c r="H518" s="126" t="s">
        <v>1092</v>
      </c>
      <c r="I518" s="126">
        <v>1</v>
      </c>
    </row>
    <row r="519" spans="1:9" x14ac:dyDescent="0.55000000000000004">
      <c r="A519" s="126" t="s">
        <v>1617</v>
      </c>
      <c r="B519" s="126" t="s">
        <v>1088</v>
      </c>
      <c r="C519" s="126" t="s">
        <v>1089</v>
      </c>
      <c r="D519" s="126" t="s">
        <v>1593</v>
      </c>
      <c r="E519" s="126">
        <v>20700100103</v>
      </c>
      <c r="F519" s="126" t="s">
        <v>1091</v>
      </c>
      <c r="G519" s="126">
        <v>0.25</v>
      </c>
      <c r="H519" s="126" t="s">
        <v>1092</v>
      </c>
      <c r="I519" s="126">
        <v>1</v>
      </c>
    </row>
    <row r="520" spans="1:9" x14ac:dyDescent="0.55000000000000004">
      <c r="A520" s="126" t="s">
        <v>1618</v>
      </c>
      <c r="B520" s="126" t="s">
        <v>1088</v>
      </c>
      <c r="C520" s="126" t="s">
        <v>1089</v>
      </c>
      <c r="D520" s="126" t="s">
        <v>1593</v>
      </c>
      <c r="E520" s="126">
        <v>20700100306</v>
      </c>
      <c r="F520" s="126" t="s">
        <v>1091</v>
      </c>
      <c r="G520" s="126">
        <v>7.0000000000000007E-2</v>
      </c>
      <c r="H520" s="126" t="s">
        <v>1092</v>
      </c>
      <c r="I520" s="126">
        <v>1</v>
      </c>
    </row>
    <row r="521" spans="1:9" x14ac:dyDescent="0.55000000000000004">
      <c r="A521" s="126" t="s">
        <v>1619</v>
      </c>
      <c r="B521" s="126" t="s">
        <v>1088</v>
      </c>
      <c r="C521" s="126" t="s">
        <v>1089</v>
      </c>
      <c r="D521" s="126" t="s">
        <v>1593</v>
      </c>
      <c r="E521" s="126">
        <v>20700100306</v>
      </c>
      <c r="F521" s="126" t="s">
        <v>1091</v>
      </c>
      <c r="G521" s="126">
        <v>0.08</v>
      </c>
      <c r="H521" s="126" t="s">
        <v>1092</v>
      </c>
      <c r="I521" s="126">
        <v>1</v>
      </c>
    </row>
    <row r="522" spans="1:9" x14ac:dyDescent="0.55000000000000004">
      <c r="A522" s="126" t="s">
        <v>1620</v>
      </c>
      <c r="B522" s="126" t="s">
        <v>1088</v>
      </c>
      <c r="C522" s="126" t="s">
        <v>1089</v>
      </c>
      <c r="D522" s="126" t="s">
        <v>1593</v>
      </c>
      <c r="E522" s="126">
        <v>20700100306</v>
      </c>
      <c r="F522" s="126" t="s">
        <v>1091</v>
      </c>
      <c r="G522" s="126">
        <v>0.64</v>
      </c>
      <c r="H522" s="126" t="s">
        <v>1092</v>
      </c>
      <c r="I522" s="126">
        <v>1</v>
      </c>
    </row>
    <row r="523" spans="1:9" x14ac:dyDescent="0.55000000000000004">
      <c r="A523" s="126" t="s">
        <v>1621</v>
      </c>
      <c r="B523" s="126" t="s">
        <v>1088</v>
      </c>
      <c r="C523" s="126" t="s">
        <v>1089</v>
      </c>
      <c r="D523" s="126" t="s">
        <v>1593</v>
      </c>
      <c r="E523" s="126">
        <v>20700100306</v>
      </c>
      <c r="F523" s="126" t="s">
        <v>1091</v>
      </c>
      <c r="G523" s="126">
        <v>0.72</v>
      </c>
      <c r="H523" s="126" t="s">
        <v>1092</v>
      </c>
      <c r="I523" s="126">
        <v>1</v>
      </c>
    </row>
    <row r="524" spans="1:9" x14ac:dyDescent="0.55000000000000004">
      <c r="A524" s="126" t="s">
        <v>1622</v>
      </c>
      <c r="B524" s="126" t="s">
        <v>1088</v>
      </c>
      <c r="C524" s="126" t="s">
        <v>1089</v>
      </c>
      <c r="D524" s="126" t="s">
        <v>1593</v>
      </c>
      <c r="E524" s="126">
        <v>20700100306</v>
      </c>
      <c r="F524" s="126" t="s">
        <v>1091</v>
      </c>
      <c r="G524" s="126">
        <v>0.8</v>
      </c>
      <c r="H524" s="126" t="s">
        <v>1092</v>
      </c>
      <c r="I524" s="126">
        <v>1</v>
      </c>
    </row>
    <row r="525" spans="1:9" x14ac:dyDescent="0.55000000000000004">
      <c r="A525" s="126" t="s">
        <v>1623</v>
      </c>
      <c r="B525" s="126" t="s">
        <v>1088</v>
      </c>
      <c r="C525" s="126" t="s">
        <v>1089</v>
      </c>
      <c r="D525" s="126" t="s">
        <v>1593</v>
      </c>
      <c r="E525" s="126">
        <v>20700100306</v>
      </c>
      <c r="F525" s="126" t="s">
        <v>1091</v>
      </c>
      <c r="G525" s="126">
        <v>0.97</v>
      </c>
      <c r="H525" s="126" t="s">
        <v>1092</v>
      </c>
      <c r="I525" s="126">
        <v>1</v>
      </c>
    </row>
    <row r="526" spans="1:9" x14ac:dyDescent="0.55000000000000004">
      <c r="A526" s="126" t="s">
        <v>1624</v>
      </c>
      <c r="B526" s="126" t="s">
        <v>1088</v>
      </c>
      <c r="C526" s="126" t="s">
        <v>1089</v>
      </c>
      <c r="D526" s="126" t="s">
        <v>1593</v>
      </c>
      <c r="E526" s="126">
        <v>20700100306</v>
      </c>
      <c r="F526" s="126" t="s">
        <v>1091</v>
      </c>
      <c r="G526" s="126">
        <v>1.06</v>
      </c>
      <c r="H526" s="126" t="s">
        <v>1092</v>
      </c>
      <c r="I526" s="126">
        <v>1</v>
      </c>
    </row>
    <row r="527" spans="1:9" x14ac:dyDescent="0.55000000000000004">
      <c r="A527" s="126" t="s">
        <v>1625</v>
      </c>
      <c r="B527" s="126" t="s">
        <v>1088</v>
      </c>
      <c r="C527" s="126" t="s">
        <v>1089</v>
      </c>
      <c r="D527" s="126" t="s">
        <v>1593</v>
      </c>
      <c r="E527" s="126">
        <v>20700100306</v>
      </c>
      <c r="F527" s="126" t="s">
        <v>1091</v>
      </c>
      <c r="G527" s="126">
        <v>1.2</v>
      </c>
      <c r="H527" s="126" t="s">
        <v>1092</v>
      </c>
      <c r="I527" s="126">
        <v>1</v>
      </c>
    </row>
    <row r="528" spans="1:9" x14ac:dyDescent="0.55000000000000004">
      <c r="A528" s="126" t="s">
        <v>1626</v>
      </c>
      <c r="B528" s="126" t="s">
        <v>1088</v>
      </c>
      <c r="C528" s="126" t="s">
        <v>1089</v>
      </c>
      <c r="D528" s="126" t="s">
        <v>1593</v>
      </c>
      <c r="E528" s="126">
        <v>20700100306</v>
      </c>
      <c r="F528" s="126" t="s">
        <v>1091</v>
      </c>
      <c r="G528" s="126">
        <v>1.47</v>
      </c>
      <c r="H528" s="126" t="s">
        <v>1092</v>
      </c>
      <c r="I528" s="126">
        <v>1</v>
      </c>
    </row>
    <row r="529" spans="1:9" x14ac:dyDescent="0.55000000000000004">
      <c r="A529" s="126" t="s">
        <v>1627</v>
      </c>
      <c r="B529" s="126" t="s">
        <v>1088</v>
      </c>
      <c r="C529" s="126" t="s">
        <v>1089</v>
      </c>
      <c r="D529" s="126" t="s">
        <v>1593</v>
      </c>
      <c r="E529" s="126">
        <v>20700100402</v>
      </c>
      <c r="F529" s="126" t="s">
        <v>1091</v>
      </c>
      <c r="G529" s="126">
        <v>9.9499999999999993</v>
      </c>
      <c r="H529" s="126" t="s">
        <v>1092</v>
      </c>
      <c r="I529" s="126">
        <v>1</v>
      </c>
    </row>
    <row r="530" spans="1:9" x14ac:dyDescent="0.55000000000000004">
      <c r="A530" s="126" t="s">
        <v>1628</v>
      </c>
      <c r="B530" s="126" t="s">
        <v>1088</v>
      </c>
      <c r="C530" s="126" t="s">
        <v>1089</v>
      </c>
      <c r="D530" s="126" t="s">
        <v>1593</v>
      </c>
      <c r="E530" s="126">
        <v>20700100306</v>
      </c>
      <c r="F530" s="126" t="s">
        <v>1091</v>
      </c>
      <c r="G530" s="126">
        <v>0.77</v>
      </c>
      <c r="H530" s="126" t="s">
        <v>1092</v>
      </c>
      <c r="I530" s="126">
        <v>1</v>
      </c>
    </row>
    <row r="531" spans="1:9" x14ac:dyDescent="0.55000000000000004">
      <c r="A531" s="126" t="s">
        <v>1629</v>
      </c>
      <c r="B531" s="126" t="s">
        <v>1088</v>
      </c>
      <c r="C531" s="126" t="s">
        <v>1089</v>
      </c>
      <c r="D531" s="126" t="s">
        <v>1593</v>
      </c>
      <c r="E531" s="126">
        <v>20700100805</v>
      </c>
      <c r="F531" s="126" t="s">
        <v>1091</v>
      </c>
      <c r="G531" s="126">
        <v>0.25</v>
      </c>
      <c r="H531" s="126" t="s">
        <v>1092</v>
      </c>
      <c r="I531" s="126">
        <v>1</v>
      </c>
    </row>
    <row r="532" spans="1:9" x14ac:dyDescent="0.55000000000000004">
      <c r="A532" s="126" t="s">
        <v>1630</v>
      </c>
      <c r="B532" s="126" t="s">
        <v>1088</v>
      </c>
      <c r="C532" s="126" t="s">
        <v>1089</v>
      </c>
      <c r="D532" s="126" t="s">
        <v>1593</v>
      </c>
      <c r="E532" s="126">
        <v>20700100805</v>
      </c>
      <c r="F532" s="126" t="s">
        <v>1091</v>
      </c>
      <c r="G532" s="126">
        <v>0.31</v>
      </c>
      <c r="H532" s="126" t="s">
        <v>1092</v>
      </c>
      <c r="I532" s="126">
        <v>1</v>
      </c>
    </row>
    <row r="533" spans="1:9" x14ac:dyDescent="0.55000000000000004">
      <c r="A533" s="126" t="s">
        <v>1631</v>
      </c>
      <c r="B533" s="126" t="s">
        <v>1088</v>
      </c>
      <c r="C533" s="126" t="s">
        <v>1089</v>
      </c>
      <c r="D533" s="126" t="s">
        <v>1593</v>
      </c>
      <c r="E533" s="126">
        <v>20700100805</v>
      </c>
      <c r="F533" s="126" t="s">
        <v>1091</v>
      </c>
      <c r="G533" s="126">
        <v>0.32</v>
      </c>
      <c r="H533" s="126" t="s">
        <v>1092</v>
      </c>
      <c r="I533" s="126">
        <v>1</v>
      </c>
    </row>
    <row r="534" spans="1:9" x14ac:dyDescent="0.55000000000000004">
      <c r="A534" s="126" t="s">
        <v>1632</v>
      </c>
      <c r="B534" s="126" t="s">
        <v>1088</v>
      </c>
      <c r="C534" s="126" t="s">
        <v>1089</v>
      </c>
      <c r="D534" s="126" t="s">
        <v>1593</v>
      </c>
      <c r="E534" s="126">
        <v>20700100805</v>
      </c>
      <c r="F534" s="126" t="s">
        <v>1091</v>
      </c>
      <c r="G534" s="126">
        <v>0.74</v>
      </c>
      <c r="H534" s="126" t="s">
        <v>1092</v>
      </c>
      <c r="I534" s="126">
        <v>1</v>
      </c>
    </row>
    <row r="535" spans="1:9" x14ac:dyDescent="0.55000000000000004">
      <c r="A535" s="126" t="s">
        <v>1633</v>
      </c>
      <c r="B535" s="126" t="s">
        <v>1088</v>
      </c>
      <c r="C535" s="126" t="s">
        <v>1089</v>
      </c>
      <c r="D535" s="126" t="s">
        <v>1593</v>
      </c>
      <c r="E535" s="126">
        <v>20700100103</v>
      </c>
      <c r="F535" s="126" t="s">
        <v>1091</v>
      </c>
      <c r="G535" s="126">
        <v>1.81</v>
      </c>
      <c r="H535" s="126" t="s">
        <v>1092</v>
      </c>
      <c r="I535" s="126">
        <v>1</v>
      </c>
    </row>
    <row r="536" spans="1:9" x14ac:dyDescent="0.55000000000000004">
      <c r="A536" s="126" t="s">
        <v>1634</v>
      </c>
      <c r="B536" s="126" t="s">
        <v>1088</v>
      </c>
      <c r="C536" s="126" t="s">
        <v>1089</v>
      </c>
      <c r="D536" s="126" t="s">
        <v>1593</v>
      </c>
      <c r="E536" s="126">
        <v>20700100402</v>
      </c>
      <c r="F536" s="126" t="s">
        <v>1091</v>
      </c>
      <c r="G536" s="126">
        <v>0.6</v>
      </c>
      <c r="H536" s="126" t="s">
        <v>1092</v>
      </c>
      <c r="I536" s="126">
        <v>1</v>
      </c>
    </row>
    <row r="537" spans="1:9" x14ac:dyDescent="0.55000000000000004">
      <c r="A537" s="126" t="s">
        <v>1635</v>
      </c>
      <c r="B537" s="126" t="s">
        <v>1088</v>
      </c>
      <c r="C537" s="126" t="s">
        <v>1089</v>
      </c>
      <c r="D537" s="126" t="s">
        <v>1593</v>
      </c>
      <c r="E537" s="126">
        <v>20700100402</v>
      </c>
      <c r="F537" s="126" t="s">
        <v>1091</v>
      </c>
      <c r="G537" s="126">
        <v>0.59499999999999997</v>
      </c>
      <c r="H537" s="126" t="s">
        <v>1092</v>
      </c>
      <c r="I537" s="126">
        <v>1</v>
      </c>
    </row>
    <row r="538" spans="1:9" x14ac:dyDescent="0.55000000000000004">
      <c r="A538" s="126" t="s">
        <v>1636</v>
      </c>
      <c r="B538" s="126" t="s">
        <v>1088</v>
      </c>
      <c r="C538" s="126" t="s">
        <v>1089</v>
      </c>
      <c r="D538" s="126" t="s">
        <v>1593</v>
      </c>
      <c r="E538" s="126">
        <v>20700100805</v>
      </c>
      <c r="F538" s="126" t="s">
        <v>1091</v>
      </c>
      <c r="G538" s="126">
        <v>0.99</v>
      </c>
      <c r="H538" s="126" t="s">
        <v>1092</v>
      </c>
      <c r="I538" s="126">
        <v>1</v>
      </c>
    </row>
    <row r="539" spans="1:9" x14ac:dyDescent="0.55000000000000004">
      <c r="A539" s="126" t="s">
        <v>1637</v>
      </c>
      <c r="B539" s="126" t="s">
        <v>1088</v>
      </c>
      <c r="C539" s="126" t="s">
        <v>1089</v>
      </c>
      <c r="D539" s="126" t="s">
        <v>1593</v>
      </c>
      <c r="E539" s="126">
        <v>20700100306</v>
      </c>
      <c r="F539" s="126" t="s">
        <v>1091</v>
      </c>
      <c r="G539" s="126">
        <v>2.34</v>
      </c>
      <c r="H539" s="126" t="s">
        <v>1092</v>
      </c>
      <c r="I539" s="126">
        <v>1</v>
      </c>
    </row>
    <row r="540" spans="1:9" x14ac:dyDescent="0.55000000000000004">
      <c r="A540" s="126" t="s">
        <v>1638</v>
      </c>
      <c r="B540" s="126" t="s">
        <v>1088</v>
      </c>
      <c r="C540" s="126" t="s">
        <v>1089</v>
      </c>
      <c r="D540" s="126" t="s">
        <v>1639</v>
      </c>
      <c r="E540" s="126">
        <v>20700110105</v>
      </c>
      <c r="F540" s="126" t="s">
        <v>1115</v>
      </c>
      <c r="G540" s="126">
        <v>0.9</v>
      </c>
      <c r="H540" s="126" t="s">
        <v>1092</v>
      </c>
      <c r="I540" s="126">
        <v>1</v>
      </c>
    </row>
    <row r="541" spans="1:9" x14ac:dyDescent="0.55000000000000004">
      <c r="A541" s="126" t="s">
        <v>1640</v>
      </c>
      <c r="B541" s="126" t="s">
        <v>1088</v>
      </c>
      <c r="C541" s="126" t="s">
        <v>1089</v>
      </c>
      <c r="D541" s="126" t="s">
        <v>1639</v>
      </c>
      <c r="E541" s="126">
        <v>20700110104</v>
      </c>
      <c r="F541" s="126" t="s">
        <v>1115</v>
      </c>
      <c r="G541" s="126">
        <v>0.3</v>
      </c>
      <c r="H541" s="126" t="s">
        <v>1092</v>
      </c>
      <c r="I541" s="126">
        <v>1</v>
      </c>
    </row>
    <row r="542" spans="1:9" x14ac:dyDescent="0.55000000000000004">
      <c r="A542" s="126" t="s">
        <v>1641</v>
      </c>
      <c r="B542" s="126" t="s">
        <v>1088</v>
      </c>
      <c r="C542" s="126" t="s">
        <v>1089</v>
      </c>
      <c r="D542" s="126" t="s">
        <v>1639</v>
      </c>
      <c r="E542" s="126">
        <v>20802080302</v>
      </c>
      <c r="F542" s="126" t="s">
        <v>1115</v>
      </c>
      <c r="G542" s="126">
        <v>2.2999999999999998</v>
      </c>
      <c r="H542" s="126" t="s">
        <v>1092</v>
      </c>
      <c r="I542" s="126">
        <v>1</v>
      </c>
    </row>
    <row r="543" spans="1:9" x14ac:dyDescent="0.55000000000000004">
      <c r="A543" s="126" t="s">
        <v>1642</v>
      </c>
      <c r="B543" s="126" t="s">
        <v>1088</v>
      </c>
      <c r="C543" s="126" t="s">
        <v>1089</v>
      </c>
      <c r="D543" s="126" t="s">
        <v>1639</v>
      </c>
      <c r="E543" s="126">
        <v>20802080302</v>
      </c>
      <c r="F543" s="126" t="s">
        <v>1115</v>
      </c>
      <c r="G543" s="126">
        <v>1.56</v>
      </c>
      <c r="H543" s="126" t="s">
        <v>1092</v>
      </c>
      <c r="I543" s="126">
        <v>1</v>
      </c>
    </row>
    <row r="544" spans="1:9" x14ac:dyDescent="0.55000000000000004">
      <c r="A544" s="126" t="s">
        <v>1643</v>
      </c>
      <c r="B544" s="126" t="s">
        <v>1088</v>
      </c>
      <c r="C544" s="126" t="s">
        <v>1089</v>
      </c>
      <c r="D544" s="126" t="s">
        <v>1639</v>
      </c>
      <c r="E544" s="126">
        <v>20700110105</v>
      </c>
      <c r="F544" s="126" t="s">
        <v>1115</v>
      </c>
      <c r="G544" s="126">
        <v>1.2</v>
      </c>
      <c r="H544" s="126" t="s">
        <v>1092</v>
      </c>
      <c r="I544" s="126">
        <v>1</v>
      </c>
    </row>
    <row r="545" spans="1:9" x14ac:dyDescent="0.55000000000000004">
      <c r="A545" s="126" t="s">
        <v>1644</v>
      </c>
      <c r="B545" s="126" t="s">
        <v>1088</v>
      </c>
      <c r="C545" s="126" t="s">
        <v>1089</v>
      </c>
      <c r="D545" s="126" t="s">
        <v>1639</v>
      </c>
      <c r="E545" s="126">
        <v>20700110105</v>
      </c>
      <c r="F545" s="126" t="s">
        <v>1115</v>
      </c>
      <c r="G545" s="126">
        <v>0.3</v>
      </c>
      <c r="H545" s="126" t="s">
        <v>1092</v>
      </c>
      <c r="I545" s="126">
        <v>1</v>
      </c>
    </row>
    <row r="546" spans="1:9" x14ac:dyDescent="0.55000000000000004">
      <c r="A546" s="126" t="s">
        <v>1645</v>
      </c>
      <c r="B546" s="126" t="s">
        <v>1088</v>
      </c>
      <c r="C546" s="126" t="s">
        <v>1089</v>
      </c>
      <c r="D546" s="126" t="s">
        <v>1639</v>
      </c>
      <c r="E546" s="126">
        <v>20700110106</v>
      </c>
      <c r="F546" s="126" t="s">
        <v>1115</v>
      </c>
      <c r="G546" s="126">
        <v>1.6</v>
      </c>
      <c r="H546" s="126" t="s">
        <v>1092</v>
      </c>
      <c r="I546" s="126">
        <v>1</v>
      </c>
    </row>
    <row r="547" spans="1:9" x14ac:dyDescent="0.55000000000000004">
      <c r="A547" s="126" t="s">
        <v>1646</v>
      </c>
      <c r="B547" s="126" t="s">
        <v>1088</v>
      </c>
      <c r="C547" s="126" t="s">
        <v>1089</v>
      </c>
      <c r="D547" s="126" t="s">
        <v>1639</v>
      </c>
      <c r="E547" s="126">
        <v>20802080302</v>
      </c>
      <c r="F547" s="126" t="s">
        <v>1115</v>
      </c>
      <c r="G547" s="126">
        <v>1.67</v>
      </c>
      <c r="H547" s="126" t="s">
        <v>1092</v>
      </c>
      <c r="I547" s="126">
        <v>1</v>
      </c>
    </row>
    <row r="548" spans="1:9" x14ac:dyDescent="0.55000000000000004">
      <c r="A548" s="126" t="s">
        <v>1647</v>
      </c>
      <c r="B548" s="126" t="s">
        <v>1088</v>
      </c>
      <c r="C548" s="126" t="s">
        <v>1089</v>
      </c>
      <c r="D548" s="126" t="s">
        <v>1639</v>
      </c>
      <c r="E548" s="126">
        <v>20802080302</v>
      </c>
      <c r="F548" s="126" t="s">
        <v>1115</v>
      </c>
      <c r="G548" s="126">
        <v>1.21</v>
      </c>
      <c r="H548" s="126" t="s">
        <v>1092</v>
      </c>
      <c r="I548" s="126">
        <v>1</v>
      </c>
    </row>
    <row r="549" spans="1:9" x14ac:dyDescent="0.55000000000000004">
      <c r="A549" s="126" t="s">
        <v>1648</v>
      </c>
      <c r="B549" s="126" t="s">
        <v>1088</v>
      </c>
      <c r="C549" s="126" t="s">
        <v>1089</v>
      </c>
      <c r="D549" s="126" t="s">
        <v>1639</v>
      </c>
      <c r="E549" s="126">
        <v>20802080302</v>
      </c>
      <c r="F549" s="126" t="s">
        <v>1115</v>
      </c>
      <c r="G549" s="126">
        <v>0.96</v>
      </c>
      <c r="H549" s="126" t="s">
        <v>1092</v>
      </c>
      <c r="I549" s="126">
        <v>1</v>
      </c>
    </row>
    <row r="550" spans="1:9" x14ac:dyDescent="0.55000000000000004">
      <c r="A550" s="126" t="s">
        <v>1649</v>
      </c>
      <c r="B550" s="126" t="s">
        <v>1088</v>
      </c>
      <c r="C550" s="126" t="s">
        <v>1089</v>
      </c>
      <c r="D550" s="126" t="s">
        <v>1639</v>
      </c>
      <c r="E550" s="126">
        <v>20801080103</v>
      </c>
      <c r="F550" s="126" t="s">
        <v>1115</v>
      </c>
      <c r="G550" s="126">
        <v>0.24099999999999999</v>
      </c>
      <c r="H550" s="126" t="s">
        <v>1092</v>
      </c>
      <c r="I550" s="126">
        <v>1</v>
      </c>
    </row>
    <row r="551" spans="1:9" x14ac:dyDescent="0.55000000000000004">
      <c r="A551" s="126" t="s">
        <v>1650</v>
      </c>
      <c r="B551" s="126" t="s">
        <v>1088</v>
      </c>
      <c r="C551" s="126" t="s">
        <v>1089</v>
      </c>
      <c r="D551" s="126" t="s">
        <v>1639</v>
      </c>
      <c r="E551" s="126">
        <v>20802060201</v>
      </c>
      <c r="F551" s="126" t="s">
        <v>1115</v>
      </c>
      <c r="G551" s="126">
        <v>0.82</v>
      </c>
      <c r="H551" s="126" t="s">
        <v>1092</v>
      </c>
      <c r="I551" s="126">
        <v>1</v>
      </c>
    </row>
    <row r="552" spans="1:9" x14ac:dyDescent="0.55000000000000004">
      <c r="A552" s="126" t="s">
        <v>1651</v>
      </c>
      <c r="B552" s="126" t="s">
        <v>1088</v>
      </c>
      <c r="C552" s="126" t="s">
        <v>1089</v>
      </c>
      <c r="D552" s="126" t="s">
        <v>1639</v>
      </c>
      <c r="E552" s="126">
        <v>20802060901</v>
      </c>
      <c r="F552" s="126" t="s">
        <v>1115</v>
      </c>
      <c r="G552" s="126">
        <v>0.2</v>
      </c>
      <c r="H552" s="126" t="s">
        <v>1092</v>
      </c>
      <c r="I552" s="126">
        <v>1</v>
      </c>
    </row>
    <row r="553" spans="1:9" x14ac:dyDescent="0.55000000000000004">
      <c r="A553" s="126" t="s">
        <v>1652</v>
      </c>
      <c r="B553" s="126" t="s">
        <v>1088</v>
      </c>
      <c r="C553" s="126" t="s">
        <v>1089</v>
      </c>
      <c r="D553" s="126" t="s">
        <v>1653</v>
      </c>
      <c r="E553" s="126">
        <v>20801080202</v>
      </c>
      <c r="F553" s="126" t="s">
        <v>1094</v>
      </c>
      <c r="G553" s="126">
        <v>0.18</v>
      </c>
      <c r="H553" s="126" t="s">
        <v>1092</v>
      </c>
      <c r="I553" s="126">
        <v>1</v>
      </c>
    </row>
    <row r="554" spans="1:9" x14ac:dyDescent="0.55000000000000004">
      <c r="A554" s="126" t="s">
        <v>1654</v>
      </c>
      <c r="B554" s="126" t="s">
        <v>1088</v>
      </c>
      <c r="C554" s="126" t="s">
        <v>1089</v>
      </c>
      <c r="D554" s="126" t="s">
        <v>1653</v>
      </c>
      <c r="E554" s="126">
        <v>20700100402</v>
      </c>
      <c r="F554" s="126" t="s">
        <v>1091</v>
      </c>
      <c r="G554" s="126">
        <v>20.82</v>
      </c>
      <c r="H554" s="126" t="s">
        <v>1092</v>
      </c>
      <c r="I554" s="126">
        <v>1</v>
      </c>
    </row>
    <row r="555" spans="1:9" x14ac:dyDescent="0.55000000000000004">
      <c r="A555" s="126" t="s">
        <v>1655</v>
      </c>
      <c r="B555" s="126" t="s">
        <v>1088</v>
      </c>
      <c r="C555" s="126" t="s">
        <v>1089</v>
      </c>
      <c r="D555" s="126" t="s">
        <v>1653</v>
      </c>
      <c r="E555" s="126">
        <v>20700100402</v>
      </c>
      <c r="F555" s="126" t="s">
        <v>1091</v>
      </c>
      <c r="G555" s="126">
        <v>1.57</v>
      </c>
      <c r="H555" s="126" t="s">
        <v>1092</v>
      </c>
      <c r="I555" s="126">
        <v>1</v>
      </c>
    </row>
    <row r="556" spans="1:9" x14ac:dyDescent="0.55000000000000004">
      <c r="A556" s="126" t="s">
        <v>1656</v>
      </c>
      <c r="B556" s="126" t="s">
        <v>1088</v>
      </c>
      <c r="C556" s="126" t="s">
        <v>1089</v>
      </c>
      <c r="D556" s="126" t="s">
        <v>1653</v>
      </c>
      <c r="E556" s="126">
        <v>20801050401</v>
      </c>
      <c r="F556" s="126" t="s">
        <v>1091</v>
      </c>
      <c r="G556" s="126">
        <v>0.1</v>
      </c>
      <c r="H556" s="126" t="s">
        <v>1092</v>
      </c>
      <c r="I556" s="126">
        <v>1</v>
      </c>
    </row>
    <row r="557" spans="1:9" x14ac:dyDescent="0.55000000000000004">
      <c r="A557" s="126" t="s">
        <v>1657</v>
      </c>
      <c r="B557" s="126" t="s">
        <v>1088</v>
      </c>
      <c r="C557" s="126" t="s">
        <v>1089</v>
      </c>
      <c r="D557" s="126" t="s">
        <v>1653</v>
      </c>
      <c r="E557" s="126">
        <v>20801050401</v>
      </c>
      <c r="F557" s="126" t="s">
        <v>1091</v>
      </c>
      <c r="G557" s="126">
        <v>0.1</v>
      </c>
      <c r="H557" s="126" t="s">
        <v>1092</v>
      </c>
      <c r="I557" s="126">
        <v>1</v>
      </c>
    </row>
    <row r="558" spans="1:9" x14ac:dyDescent="0.55000000000000004">
      <c r="A558" s="126" t="s">
        <v>1658</v>
      </c>
      <c r="B558" s="126" t="s">
        <v>1088</v>
      </c>
      <c r="C558" s="126" t="s">
        <v>1089</v>
      </c>
      <c r="D558" s="126" t="s">
        <v>1653</v>
      </c>
      <c r="E558" s="126">
        <v>20801080202</v>
      </c>
      <c r="F558" s="126" t="s">
        <v>1094</v>
      </c>
      <c r="G558" s="126">
        <v>1.07</v>
      </c>
      <c r="H558" s="126" t="s">
        <v>1092</v>
      </c>
      <c r="I558" s="126">
        <v>1</v>
      </c>
    </row>
    <row r="559" spans="1:9" x14ac:dyDescent="0.55000000000000004">
      <c r="A559" s="126" t="s">
        <v>1659</v>
      </c>
      <c r="B559" s="126" t="s">
        <v>1088</v>
      </c>
      <c r="C559" s="126" t="s">
        <v>1089</v>
      </c>
      <c r="D559" s="126" t="s">
        <v>1653</v>
      </c>
      <c r="E559" s="126">
        <v>20801050401</v>
      </c>
      <c r="F559" s="126" t="s">
        <v>1091</v>
      </c>
      <c r="G559" s="126">
        <v>0.9</v>
      </c>
      <c r="H559" s="126" t="s">
        <v>1092</v>
      </c>
      <c r="I559" s="126">
        <v>1</v>
      </c>
    </row>
    <row r="560" spans="1:9" x14ac:dyDescent="0.55000000000000004">
      <c r="A560" s="126" t="s">
        <v>1660</v>
      </c>
      <c r="B560" s="126" t="s">
        <v>1088</v>
      </c>
      <c r="C560" s="126" t="s">
        <v>1089</v>
      </c>
      <c r="D560" s="126" t="s">
        <v>1653</v>
      </c>
      <c r="E560" s="126">
        <v>20700100402</v>
      </c>
      <c r="F560" s="126" t="s">
        <v>1091</v>
      </c>
      <c r="G560" s="126">
        <v>1.1299999999999999</v>
      </c>
      <c r="H560" s="126" t="s">
        <v>1092</v>
      </c>
      <c r="I560" s="126">
        <v>1</v>
      </c>
    </row>
    <row r="561" spans="1:9" x14ac:dyDescent="0.55000000000000004">
      <c r="A561" s="126" t="s">
        <v>1661</v>
      </c>
      <c r="B561" s="126" t="s">
        <v>1088</v>
      </c>
      <c r="C561" s="126" t="s">
        <v>1089</v>
      </c>
      <c r="D561" s="126" t="s">
        <v>1653</v>
      </c>
      <c r="E561" s="126">
        <v>20700100402</v>
      </c>
      <c r="F561" s="126" t="s">
        <v>1091</v>
      </c>
      <c r="G561" s="126">
        <v>2.4700000000000002</v>
      </c>
      <c r="H561" s="126" t="s">
        <v>1092</v>
      </c>
      <c r="I561" s="126">
        <v>1</v>
      </c>
    </row>
    <row r="562" spans="1:9" x14ac:dyDescent="0.55000000000000004">
      <c r="A562" s="126" t="s">
        <v>1662</v>
      </c>
      <c r="B562" s="126" t="s">
        <v>1088</v>
      </c>
      <c r="C562" s="126" t="s">
        <v>1089</v>
      </c>
      <c r="D562" s="126" t="s">
        <v>1653</v>
      </c>
      <c r="E562" s="126">
        <v>20700100402</v>
      </c>
      <c r="F562" s="126" t="s">
        <v>1091</v>
      </c>
      <c r="G562" s="126">
        <v>6.27</v>
      </c>
      <c r="H562" s="126" t="s">
        <v>1092</v>
      </c>
      <c r="I562" s="126">
        <v>1</v>
      </c>
    </row>
    <row r="563" spans="1:9" x14ac:dyDescent="0.55000000000000004">
      <c r="A563" s="126" t="s">
        <v>1663</v>
      </c>
      <c r="B563" s="126" t="s">
        <v>1088</v>
      </c>
      <c r="C563" s="126" t="s">
        <v>1089</v>
      </c>
      <c r="D563" s="126" t="s">
        <v>1653</v>
      </c>
      <c r="E563" s="126">
        <v>20700100402</v>
      </c>
      <c r="F563" s="126" t="s">
        <v>1091</v>
      </c>
      <c r="G563" s="126">
        <v>27.89</v>
      </c>
      <c r="H563" s="126" t="s">
        <v>1092</v>
      </c>
      <c r="I563" s="126">
        <v>1</v>
      </c>
    </row>
    <row r="564" spans="1:9" x14ac:dyDescent="0.55000000000000004">
      <c r="A564" s="126" t="s">
        <v>1664</v>
      </c>
      <c r="B564" s="126" t="s">
        <v>1088</v>
      </c>
      <c r="C564" s="126" t="s">
        <v>1089</v>
      </c>
      <c r="D564" s="126" t="s">
        <v>1653</v>
      </c>
      <c r="E564" s="126">
        <v>20801080202</v>
      </c>
      <c r="F564" s="126" t="s">
        <v>1091</v>
      </c>
      <c r="G564" s="126">
        <v>0.13</v>
      </c>
      <c r="H564" s="126" t="s">
        <v>1092</v>
      </c>
      <c r="I564" s="126">
        <v>1</v>
      </c>
    </row>
    <row r="565" spans="1:9" x14ac:dyDescent="0.55000000000000004">
      <c r="A565" s="126" t="s">
        <v>1665</v>
      </c>
      <c r="B565" s="126" t="s">
        <v>1088</v>
      </c>
      <c r="C565" s="126" t="s">
        <v>1089</v>
      </c>
      <c r="D565" s="126" t="s">
        <v>1653</v>
      </c>
      <c r="E565" s="126">
        <v>20801080202</v>
      </c>
      <c r="F565" s="126" t="s">
        <v>1091</v>
      </c>
      <c r="G565" s="126">
        <v>0.26</v>
      </c>
      <c r="H565" s="126" t="s">
        <v>1092</v>
      </c>
      <c r="I565" s="126">
        <v>1</v>
      </c>
    </row>
    <row r="566" spans="1:9" x14ac:dyDescent="0.55000000000000004">
      <c r="A566" s="126" t="s">
        <v>1666</v>
      </c>
      <c r="B566" s="126" t="s">
        <v>1088</v>
      </c>
      <c r="C566" s="126" t="s">
        <v>1089</v>
      </c>
      <c r="D566" s="126" t="s">
        <v>1653</v>
      </c>
      <c r="E566" s="126">
        <v>20700100402</v>
      </c>
      <c r="F566" s="126" t="s">
        <v>1091</v>
      </c>
      <c r="G566" s="126">
        <v>2.6960000000000002</v>
      </c>
      <c r="H566" s="126" t="s">
        <v>1092</v>
      </c>
      <c r="I566" s="126">
        <v>1</v>
      </c>
    </row>
    <row r="567" spans="1:9" x14ac:dyDescent="0.55000000000000004">
      <c r="A567" s="126" t="s">
        <v>1667</v>
      </c>
      <c r="B567" s="126" t="s">
        <v>1088</v>
      </c>
      <c r="C567" s="126" t="s">
        <v>1089</v>
      </c>
      <c r="D567" s="126" t="s">
        <v>1653</v>
      </c>
      <c r="E567" s="126">
        <v>20802060201</v>
      </c>
      <c r="F567" s="126" t="s">
        <v>1091</v>
      </c>
      <c r="G567" s="126">
        <v>6.28</v>
      </c>
      <c r="H567" s="126" t="s">
        <v>1092</v>
      </c>
      <c r="I567" s="126">
        <v>1</v>
      </c>
    </row>
    <row r="568" spans="1:9" x14ac:dyDescent="0.55000000000000004">
      <c r="A568" s="126" t="s">
        <v>1668</v>
      </c>
      <c r="B568" s="126" t="s">
        <v>1088</v>
      </c>
      <c r="C568" s="126" t="s">
        <v>1089</v>
      </c>
      <c r="D568" s="126" t="s">
        <v>1653</v>
      </c>
      <c r="E568" s="126">
        <v>20802060201</v>
      </c>
      <c r="F568" s="126" t="s">
        <v>1091</v>
      </c>
      <c r="G568" s="126">
        <v>4.58</v>
      </c>
      <c r="H568" s="126" t="s">
        <v>1092</v>
      </c>
      <c r="I568" s="126">
        <v>1</v>
      </c>
    </row>
    <row r="569" spans="1:9" x14ac:dyDescent="0.55000000000000004">
      <c r="A569" s="126" t="s">
        <v>1669</v>
      </c>
      <c r="B569" s="126" t="s">
        <v>1088</v>
      </c>
      <c r="C569" s="126" t="s">
        <v>1089</v>
      </c>
      <c r="D569" s="126" t="s">
        <v>1653</v>
      </c>
      <c r="E569" s="126">
        <v>20700100402</v>
      </c>
      <c r="F569" s="126" t="s">
        <v>1091</v>
      </c>
      <c r="G569" s="126">
        <v>1.302</v>
      </c>
      <c r="H569" s="126" t="s">
        <v>1092</v>
      </c>
      <c r="I569" s="126">
        <v>1</v>
      </c>
    </row>
    <row r="570" spans="1:9" x14ac:dyDescent="0.55000000000000004">
      <c r="A570" s="126" t="s">
        <v>1670</v>
      </c>
      <c r="B570" s="126" t="s">
        <v>1088</v>
      </c>
      <c r="C570" s="126" t="s">
        <v>1089</v>
      </c>
      <c r="D570" s="126" t="s">
        <v>1653</v>
      </c>
      <c r="E570" s="126">
        <v>20700100402</v>
      </c>
      <c r="F570" s="126" t="s">
        <v>1091</v>
      </c>
      <c r="G570" s="126">
        <v>1.044</v>
      </c>
      <c r="H570" s="126" t="s">
        <v>1092</v>
      </c>
      <c r="I570" s="126">
        <v>1</v>
      </c>
    </row>
    <row r="571" spans="1:9" x14ac:dyDescent="0.55000000000000004">
      <c r="A571" s="126" t="s">
        <v>1671</v>
      </c>
      <c r="B571" s="126" t="s">
        <v>1088</v>
      </c>
      <c r="C571" s="126" t="s">
        <v>1089</v>
      </c>
      <c r="D571" s="126" t="s">
        <v>1653</v>
      </c>
      <c r="E571" s="126">
        <v>20700100402</v>
      </c>
      <c r="F571" s="126" t="s">
        <v>1091</v>
      </c>
      <c r="G571" s="126">
        <v>1.113</v>
      </c>
      <c r="H571" s="126" t="s">
        <v>1092</v>
      </c>
      <c r="I571" s="126">
        <v>1</v>
      </c>
    </row>
    <row r="572" spans="1:9" x14ac:dyDescent="0.55000000000000004">
      <c r="A572" s="126" t="s">
        <v>1672</v>
      </c>
      <c r="B572" s="126" t="s">
        <v>1088</v>
      </c>
      <c r="C572" s="126" t="s">
        <v>1089</v>
      </c>
      <c r="D572" s="126" t="s">
        <v>1653</v>
      </c>
      <c r="E572" s="126">
        <v>20700100402</v>
      </c>
      <c r="F572" s="126" t="s">
        <v>1091</v>
      </c>
      <c r="G572" s="126">
        <v>1.4890000000000001</v>
      </c>
      <c r="H572" s="126" t="s">
        <v>1092</v>
      </c>
      <c r="I572" s="126">
        <v>1</v>
      </c>
    </row>
    <row r="573" spans="1:9" x14ac:dyDescent="0.55000000000000004">
      <c r="A573" s="126" t="s">
        <v>1673</v>
      </c>
      <c r="B573" s="126" t="s">
        <v>1088</v>
      </c>
      <c r="C573" s="126" t="s">
        <v>1089</v>
      </c>
      <c r="D573" s="126" t="s">
        <v>1653</v>
      </c>
      <c r="E573" s="126">
        <v>20700100402</v>
      </c>
      <c r="F573" s="126" t="s">
        <v>1091</v>
      </c>
      <c r="G573" s="126">
        <v>2.355</v>
      </c>
      <c r="H573" s="126" t="s">
        <v>1092</v>
      </c>
      <c r="I573" s="126">
        <v>1</v>
      </c>
    </row>
    <row r="574" spans="1:9" x14ac:dyDescent="0.55000000000000004">
      <c r="A574" s="126" t="s">
        <v>1674</v>
      </c>
      <c r="B574" s="126" t="s">
        <v>1088</v>
      </c>
      <c r="C574" s="126" t="s">
        <v>1089</v>
      </c>
      <c r="D574" s="126" t="s">
        <v>1653</v>
      </c>
      <c r="E574" s="126">
        <v>20700100402</v>
      </c>
      <c r="F574" s="126" t="s">
        <v>1091</v>
      </c>
      <c r="G574" s="126">
        <v>11.284000000000001</v>
      </c>
      <c r="H574" s="126" t="s">
        <v>1092</v>
      </c>
      <c r="I574" s="126">
        <v>1</v>
      </c>
    </row>
    <row r="575" spans="1:9" x14ac:dyDescent="0.55000000000000004">
      <c r="A575" s="126" t="s">
        <v>1675</v>
      </c>
      <c r="B575" s="126" t="s">
        <v>1088</v>
      </c>
      <c r="C575" s="126" t="s">
        <v>1089</v>
      </c>
      <c r="D575" s="126" t="s">
        <v>1653</v>
      </c>
      <c r="E575" s="126">
        <v>20700100402</v>
      </c>
      <c r="F575" s="126" t="s">
        <v>1091</v>
      </c>
      <c r="G575" s="126">
        <v>27.890999999999998</v>
      </c>
      <c r="H575" s="126" t="s">
        <v>1092</v>
      </c>
      <c r="I575" s="126">
        <v>1</v>
      </c>
    </row>
    <row r="576" spans="1:9" x14ac:dyDescent="0.55000000000000004">
      <c r="A576" s="126" t="s">
        <v>1676</v>
      </c>
      <c r="B576" s="126" t="s">
        <v>1088</v>
      </c>
      <c r="C576" s="126" t="s">
        <v>1089</v>
      </c>
      <c r="D576" s="126" t="s">
        <v>1653</v>
      </c>
      <c r="E576" s="126">
        <v>20700100402</v>
      </c>
      <c r="F576" s="126" t="s">
        <v>1091</v>
      </c>
      <c r="G576" s="126">
        <v>21.48</v>
      </c>
      <c r="H576" s="126" t="s">
        <v>1092</v>
      </c>
      <c r="I576" s="126">
        <v>1</v>
      </c>
    </row>
    <row r="577" spans="1:9" x14ac:dyDescent="0.55000000000000004">
      <c r="A577" s="126" t="s">
        <v>1677</v>
      </c>
      <c r="B577" s="126" t="s">
        <v>1088</v>
      </c>
      <c r="C577" s="126" t="s">
        <v>1089</v>
      </c>
      <c r="D577" s="126" t="s">
        <v>1653</v>
      </c>
      <c r="E577" s="126">
        <v>20700100402</v>
      </c>
      <c r="F577" s="126" t="s">
        <v>1091</v>
      </c>
      <c r="G577" s="126">
        <v>5.609</v>
      </c>
      <c r="H577" s="126" t="s">
        <v>1092</v>
      </c>
      <c r="I577" s="126">
        <v>1</v>
      </c>
    </row>
    <row r="578" spans="1:9" x14ac:dyDescent="0.55000000000000004">
      <c r="A578" s="126" t="s">
        <v>1678</v>
      </c>
      <c r="B578" s="126" t="s">
        <v>1088</v>
      </c>
      <c r="C578" s="126" t="s">
        <v>1089</v>
      </c>
      <c r="D578" s="126" t="s">
        <v>1653</v>
      </c>
      <c r="E578" s="126">
        <v>20802060201</v>
      </c>
      <c r="F578" s="126" t="s">
        <v>1091</v>
      </c>
      <c r="G578" s="126">
        <v>3.66</v>
      </c>
      <c r="H578" s="126" t="s">
        <v>1092</v>
      </c>
      <c r="I578" s="126">
        <v>1</v>
      </c>
    </row>
    <row r="579" spans="1:9" x14ac:dyDescent="0.55000000000000004">
      <c r="A579" s="126" t="s">
        <v>1679</v>
      </c>
      <c r="B579" s="126" t="s">
        <v>1088</v>
      </c>
      <c r="C579" s="126" t="s">
        <v>1089</v>
      </c>
      <c r="D579" s="126" t="s">
        <v>1653</v>
      </c>
      <c r="E579" s="126">
        <v>20802060201</v>
      </c>
      <c r="F579" s="126" t="s">
        <v>1091</v>
      </c>
      <c r="G579" s="126">
        <v>5.6</v>
      </c>
      <c r="H579" s="126" t="s">
        <v>1092</v>
      </c>
      <c r="I579" s="126">
        <v>1</v>
      </c>
    </row>
    <row r="580" spans="1:9" x14ac:dyDescent="0.55000000000000004">
      <c r="A580" s="126" t="s">
        <v>1680</v>
      </c>
      <c r="B580" s="126" t="s">
        <v>1088</v>
      </c>
      <c r="C580" s="126" t="s">
        <v>1089</v>
      </c>
      <c r="D580" s="126" t="s">
        <v>1653</v>
      </c>
      <c r="E580" s="126">
        <v>20802060201</v>
      </c>
      <c r="F580" s="126" t="s">
        <v>1091</v>
      </c>
      <c r="G580" s="126">
        <v>6.76</v>
      </c>
      <c r="H580" s="126" t="s">
        <v>1092</v>
      </c>
      <c r="I580" s="126">
        <v>1</v>
      </c>
    </row>
    <row r="581" spans="1:9" x14ac:dyDescent="0.55000000000000004">
      <c r="A581" s="126" t="s">
        <v>1681</v>
      </c>
      <c r="B581" s="126" t="s">
        <v>1088</v>
      </c>
      <c r="C581" s="126" t="s">
        <v>1089</v>
      </c>
      <c r="D581" s="126" t="s">
        <v>1653</v>
      </c>
      <c r="E581" s="126">
        <v>20801050401</v>
      </c>
      <c r="F581" s="126" t="s">
        <v>1091</v>
      </c>
      <c r="G581" s="126">
        <v>0.1</v>
      </c>
      <c r="H581" s="126" t="s">
        <v>1092</v>
      </c>
      <c r="I581" s="126">
        <v>1</v>
      </c>
    </row>
    <row r="582" spans="1:9" x14ac:dyDescent="0.55000000000000004">
      <c r="A582" s="126" t="s">
        <v>1682</v>
      </c>
      <c r="B582" s="126" t="s">
        <v>1088</v>
      </c>
      <c r="C582" s="126" t="s">
        <v>1089</v>
      </c>
      <c r="D582" s="126" t="s">
        <v>1653</v>
      </c>
      <c r="E582" s="126">
        <v>20801050401</v>
      </c>
      <c r="F582" s="126" t="s">
        <v>1091</v>
      </c>
      <c r="G582" s="126">
        <v>0.1</v>
      </c>
      <c r="H582" s="126" t="s">
        <v>1092</v>
      </c>
      <c r="I582" s="126">
        <v>1</v>
      </c>
    </row>
    <row r="583" spans="1:9" x14ac:dyDescent="0.55000000000000004">
      <c r="A583" s="126" t="s">
        <v>1683</v>
      </c>
      <c r="B583" s="126" t="s">
        <v>1088</v>
      </c>
      <c r="C583" s="126" t="s">
        <v>1089</v>
      </c>
      <c r="D583" s="126" t="s">
        <v>1653</v>
      </c>
      <c r="E583" s="126">
        <v>20801050401</v>
      </c>
      <c r="F583" s="126" t="s">
        <v>1091</v>
      </c>
      <c r="G583" s="126">
        <v>0.4</v>
      </c>
      <c r="H583" s="126" t="s">
        <v>1092</v>
      </c>
      <c r="I583" s="126">
        <v>1</v>
      </c>
    </row>
    <row r="584" spans="1:9" x14ac:dyDescent="0.55000000000000004">
      <c r="A584" s="126" t="s">
        <v>1684</v>
      </c>
      <c r="B584" s="126" t="s">
        <v>1088</v>
      </c>
      <c r="C584" s="126" t="s">
        <v>1089</v>
      </c>
      <c r="D584" s="126" t="s">
        <v>1653</v>
      </c>
      <c r="E584" s="126">
        <v>20801050401</v>
      </c>
      <c r="F584" s="126" t="s">
        <v>1091</v>
      </c>
      <c r="G584" s="126">
        <v>0.5</v>
      </c>
      <c r="H584" s="126" t="s">
        <v>1092</v>
      </c>
      <c r="I584" s="126">
        <v>1</v>
      </c>
    </row>
    <row r="585" spans="1:9" x14ac:dyDescent="0.55000000000000004">
      <c r="A585" s="126" t="s">
        <v>1685</v>
      </c>
      <c r="B585" s="126" t="s">
        <v>1088</v>
      </c>
      <c r="C585" s="126" t="s">
        <v>1089</v>
      </c>
      <c r="D585" s="126" t="s">
        <v>1653</v>
      </c>
      <c r="E585" s="126">
        <v>20801050401</v>
      </c>
      <c r="F585" s="126" t="s">
        <v>1091</v>
      </c>
      <c r="G585" s="126">
        <v>0.76</v>
      </c>
      <c r="H585" s="126" t="s">
        <v>1092</v>
      </c>
      <c r="I585" s="126">
        <v>1</v>
      </c>
    </row>
    <row r="586" spans="1:9" x14ac:dyDescent="0.55000000000000004">
      <c r="A586" s="126" t="s">
        <v>1686</v>
      </c>
      <c r="B586" s="126" t="s">
        <v>1088</v>
      </c>
      <c r="C586" s="126" t="s">
        <v>1089</v>
      </c>
      <c r="D586" s="126" t="s">
        <v>1653</v>
      </c>
      <c r="E586" s="126">
        <v>20801050401</v>
      </c>
      <c r="F586" s="126" t="s">
        <v>1091</v>
      </c>
      <c r="G586" s="126">
        <v>0.9</v>
      </c>
      <c r="H586" s="126" t="s">
        <v>1092</v>
      </c>
      <c r="I586" s="126">
        <v>1</v>
      </c>
    </row>
    <row r="587" spans="1:9" x14ac:dyDescent="0.55000000000000004">
      <c r="A587" s="126" t="s">
        <v>1687</v>
      </c>
      <c r="B587" s="126" t="s">
        <v>1088</v>
      </c>
      <c r="C587" s="126" t="s">
        <v>1089</v>
      </c>
      <c r="D587" s="126" t="s">
        <v>1653</v>
      </c>
      <c r="E587" s="126">
        <v>20801050401</v>
      </c>
      <c r="F587" s="126" t="s">
        <v>1091</v>
      </c>
      <c r="G587" s="126">
        <v>0.9</v>
      </c>
      <c r="H587" s="126" t="s">
        <v>1092</v>
      </c>
      <c r="I587" s="126">
        <v>1</v>
      </c>
    </row>
    <row r="588" spans="1:9" x14ac:dyDescent="0.55000000000000004">
      <c r="A588" s="126" t="s">
        <v>1688</v>
      </c>
      <c r="B588" s="126" t="s">
        <v>1088</v>
      </c>
      <c r="C588" s="126" t="s">
        <v>1089</v>
      </c>
      <c r="D588" s="126" t="s">
        <v>1653</v>
      </c>
      <c r="E588" s="126">
        <v>20801050401</v>
      </c>
      <c r="F588" s="126" t="s">
        <v>1091</v>
      </c>
      <c r="G588" s="126">
        <v>1</v>
      </c>
      <c r="H588" s="126" t="s">
        <v>1092</v>
      </c>
      <c r="I588" s="126">
        <v>1</v>
      </c>
    </row>
    <row r="589" spans="1:9" x14ac:dyDescent="0.55000000000000004">
      <c r="A589" s="126" t="s">
        <v>1689</v>
      </c>
      <c r="B589" s="126" t="s">
        <v>1088</v>
      </c>
      <c r="C589" s="126" t="s">
        <v>1089</v>
      </c>
      <c r="D589" s="126" t="s">
        <v>1653</v>
      </c>
      <c r="E589" s="126">
        <v>20801050401</v>
      </c>
      <c r="F589" s="126" t="s">
        <v>1091</v>
      </c>
      <c r="G589" s="126">
        <v>1.2</v>
      </c>
      <c r="H589" s="126" t="s">
        <v>1092</v>
      </c>
      <c r="I589" s="126">
        <v>1</v>
      </c>
    </row>
    <row r="590" spans="1:9" x14ac:dyDescent="0.55000000000000004">
      <c r="A590" s="126" t="s">
        <v>1690</v>
      </c>
      <c r="B590" s="126" t="s">
        <v>1088</v>
      </c>
      <c r="C590" s="126" t="s">
        <v>1089</v>
      </c>
      <c r="D590" s="126" t="s">
        <v>1653</v>
      </c>
      <c r="E590" s="126">
        <v>20801050401</v>
      </c>
      <c r="F590" s="126" t="s">
        <v>1091</v>
      </c>
      <c r="G590" s="126">
        <v>1.5</v>
      </c>
      <c r="H590" s="126" t="s">
        <v>1092</v>
      </c>
      <c r="I590" s="126">
        <v>1</v>
      </c>
    </row>
    <row r="591" spans="1:9" x14ac:dyDescent="0.55000000000000004">
      <c r="A591" s="126" t="s">
        <v>1691</v>
      </c>
      <c r="B591" s="126" t="s">
        <v>1088</v>
      </c>
      <c r="C591" s="126" t="s">
        <v>1089</v>
      </c>
      <c r="D591" s="126" t="s">
        <v>1653</v>
      </c>
      <c r="E591" s="126">
        <v>20802060201</v>
      </c>
      <c r="F591" s="126" t="s">
        <v>1091</v>
      </c>
      <c r="G591" s="126">
        <v>1.25</v>
      </c>
      <c r="H591" s="126" t="s">
        <v>1092</v>
      </c>
      <c r="I591" s="126">
        <v>1</v>
      </c>
    </row>
    <row r="592" spans="1:9" x14ac:dyDescent="0.55000000000000004">
      <c r="A592" s="126" t="s">
        <v>1692</v>
      </c>
      <c r="B592" s="126" t="s">
        <v>1088</v>
      </c>
      <c r="C592" s="126" t="s">
        <v>1089</v>
      </c>
      <c r="D592" s="126" t="s">
        <v>1653</v>
      </c>
      <c r="E592" s="126">
        <v>20802060201</v>
      </c>
      <c r="F592" s="126" t="s">
        <v>1091</v>
      </c>
      <c r="G592" s="126">
        <v>2.54</v>
      </c>
      <c r="H592" s="126" t="s">
        <v>1092</v>
      </c>
      <c r="I592" s="126">
        <v>1</v>
      </c>
    </row>
    <row r="593" spans="1:9" x14ac:dyDescent="0.55000000000000004">
      <c r="A593" s="126" t="s">
        <v>1693</v>
      </c>
      <c r="B593" s="126" t="s">
        <v>1088</v>
      </c>
      <c r="C593" s="126" t="s">
        <v>1089</v>
      </c>
      <c r="D593" s="126" t="s">
        <v>1653</v>
      </c>
      <c r="E593" s="126">
        <v>20700100402</v>
      </c>
      <c r="F593" s="126" t="s">
        <v>1091</v>
      </c>
      <c r="G593" s="126">
        <v>1.131</v>
      </c>
      <c r="H593" s="126" t="s">
        <v>1092</v>
      </c>
      <c r="I593" s="126">
        <v>1</v>
      </c>
    </row>
    <row r="594" spans="1:9" x14ac:dyDescent="0.55000000000000004">
      <c r="A594" s="126" t="s">
        <v>1694</v>
      </c>
      <c r="B594" s="126" t="s">
        <v>1088</v>
      </c>
      <c r="C594" s="126" t="s">
        <v>1089</v>
      </c>
      <c r="D594" s="126" t="s">
        <v>1653</v>
      </c>
      <c r="E594" s="126">
        <v>20700100402</v>
      </c>
      <c r="F594" s="126" t="s">
        <v>1091</v>
      </c>
      <c r="G594" s="126">
        <v>1.365</v>
      </c>
      <c r="H594" s="126" t="s">
        <v>1092</v>
      </c>
      <c r="I594" s="126">
        <v>1</v>
      </c>
    </row>
    <row r="595" spans="1:9" x14ac:dyDescent="0.55000000000000004">
      <c r="A595" s="126" t="s">
        <v>1695</v>
      </c>
      <c r="B595" s="126" t="s">
        <v>1088</v>
      </c>
      <c r="C595" s="126" t="s">
        <v>1089</v>
      </c>
      <c r="D595" s="126" t="s">
        <v>1653</v>
      </c>
      <c r="E595" s="126">
        <v>20700100402</v>
      </c>
      <c r="F595" s="126" t="s">
        <v>1091</v>
      </c>
      <c r="G595" s="126">
        <v>2.4700000000000002</v>
      </c>
      <c r="H595" s="126" t="s">
        <v>1092</v>
      </c>
      <c r="I595" s="126">
        <v>1</v>
      </c>
    </row>
    <row r="596" spans="1:9" x14ac:dyDescent="0.55000000000000004">
      <c r="A596" s="126" t="s">
        <v>1696</v>
      </c>
      <c r="B596" s="126" t="s">
        <v>1088</v>
      </c>
      <c r="C596" s="126" t="s">
        <v>1089</v>
      </c>
      <c r="D596" s="126" t="s">
        <v>1653</v>
      </c>
      <c r="E596" s="126">
        <v>20700100402</v>
      </c>
      <c r="F596" s="126" t="s">
        <v>1091</v>
      </c>
      <c r="G596" s="126">
        <v>1.526</v>
      </c>
      <c r="H596" s="126" t="s">
        <v>1092</v>
      </c>
      <c r="I596" s="126">
        <v>1</v>
      </c>
    </row>
    <row r="597" spans="1:9" x14ac:dyDescent="0.55000000000000004">
      <c r="A597" s="126" t="s">
        <v>1697</v>
      </c>
      <c r="B597" s="126" t="s">
        <v>1088</v>
      </c>
      <c r="C597" s="126" t="s">
        <v>1089</v>
      </c>
      <c r="D597" s="126" t="s">
        <v>1653</v>
      </c>
      <c r="E597" s="126">
        <v>20700100805</v>
      </c>
      <c r="F597" s="126" t="s">
        <v>1091</v>
      </c>
      <c r="G597" s="126">
        <v>14.988</v>
      </c>
      <c r="H597" s="126" t="s">
        <v>1092</v>
      </c>
      <c r="I597" s="126">
        <v>1</v>
      </c>
    </row>
    <row r="598" spans="1:9" x14ac:dyDescent="0.55000000000000004">
      <c r="A598" s="126" t="s">
        <v>1698</v>
      </c>
      <c r="B598" s="126" t="s">
        <v>1088</v>
      </c>
      <c r="C598" s="126" t="s">
        <v>1089</v>
      </c>
      <c r="D598" s="126" t="s">
        <v>1653</v>
      </c>
      <c r="E598" s="126">
        <v>20700100805</v>
      </c>
      <c r="F598" s="126" t="s">
        <v>1091</v>
      </c>
      <c r="G598" s="126">
        <v>20.736999999999998</v>
      </c>
      <c r="H598" s="126" t="s">
        <v>1092</v>
      </c>
      <c r="I598" s="126">
        <v>1</v>
      </c>
    </row>
    <row r="599" spans="1:9" x14ac:dyDescent="0.55000000000000004">
      <c r="A599" s="126" t="s">
        <v>1699</v>
      </c>
      <c r="B599" s="126" t="s">
        <v>1088</v>
      </c>
      <c r="C599" s="126" t="s">
        <v>1089</v>
      </c>
      <c r="D599" s="126" t="s">
        <v>1653</v>
      </c>
      <c r="E599" s="126">
        <v>20700100402</v>
      </c>
      <c r="F599" s="126" t="s">
        <v>1091</v>
      </c>
      <c r="G599" s="126">
        <v>6.2709999999999999</v>
      </c>
      <c r="H599" s="126" t="s">
        <v>1092</v>
      </c>
      <c r="I599" s="126">
        <v>1</v>
      </c>
    </row>
    <row r="600" spans="1:9" x14ac:dyDescent="0.55000000000000004">
      <c r="A600" s="126" t="s">
        <v>1700</v>
      </c>
      <c r="B600" s="126" t="s">
        <v>1088</v>
      </c>
      <c r="C600" s="126" t="s">
        <v>1089</v>
      </c>
      <c r="D600" s="126" t="s">
        <v>1653</v>
      </c>
      <c r="E600" s="126">
        <v>20700100402</v>
      </c>
      <c r="F600" s="126" t="s">
        <v>1091</v>
      </c>
      <c r="G600" s="126">
        <v>3.1339999999999999</v>
      </c>
      <c r="H600" s="126" t="s">
        <v>1092</v>
      </c>
      <c r="I600" s="126">
        <v>1</v>
      </c>
    </row>
    <row r="601" spans="1:9" x14ac:dyDescent="0.55000000000000004">
      <c r="A601" s="126" t="s">
        <v>1701</v>
      </c>
      <c r="B601" s="126" t="s">
        <v>1088</v>
      </c>
      <c r="C601" s="126" t="s">
        <v>1089</v>
      </c>
      <c r="D601" s="126" t="s">
        <v>1653</v>
      </c>
      <c r="E601" s="126">
        <v>20700100402</v>
      </c>
      <c r="F601" s="126" t="s">
        <v>1091</v>
      </c>
      <c r="G601" s="126">
        <v>4.8739999999999997</v>
      </c>
      <c r="H601" s="126" t="s">
        <v>1092</v>
      </c>
      <c r="I601" s="126">
        <v>1</v>
      </c>
    </row>
    <row r="602" spans="1:9" x14ac:dyDescent="0.55000000000000004">
      <c r="A602" s="126" t="s">
        <v>1702</v>
      </c>
      <c r="B602" s="126" t="s">
        <v>1088</v>
      </c>
      <c r="C602" s="126" t="s">
        <v>1089</v>
      </c>
      <c r="D602" s="126" t="s">
        <v>1653</v>
      </c>
      <c r="E602" s="126">
        <v>20700100402</v>
      </c>
      <c r="F602" s="126" t="s">
        <v>1091</v>
      </c>
      <c r="G602" s="126">
        <v>6.9880000000000004</v>
      </c>
      <c r="H602" s="126" t="s">
        <v>1092</v>
      </c>
      <c r="I602" s="126">
        <v>1</v>
      </c>
    </row>
    <row r="603" spans="1:9" x14ac:dyDescent="0.55000000000000004">
      <c r="A603" s="126" t="s">
        <v>1703</v>
      </c>
      <c r="B603" s="126" t="s">
        <v>1088</v>
      </c>
      <c r="C603" s="126" t="s">
        <v>1089</v>
      </c>
      <c r="D603" s="126" t="s">
        <v>1653</v>
      </c>
      <c r="E603" s="126">
        <v>20700100402</v>
      </c>
      <c r="F603" s="126" t="s">
        <v>1091</v>
      </c>
      <c r="G603" s="126">
        <v>11.6</v>
      </c>
      <c r="H603" s="126" t="s">
        <v>1092</v>
      </c>
      <c r="I603" s="126">
        <v>1</v>
      </c>
    </row>
    <row r="604" spans="1:9" x14ac:dyDescent="0.55000000000000004">
      <c r="A604" s="126" t="s">
        <v>1704</v>
      </c>
      <c r="B604" s="126" t="s">
        <v>1088</v>
      </c>
      <c r="C604" s="126" t="s">
        <v>1089</v>
      </c>
      <c r="D604" s="126" t="s">
        <v>1653</v>
      </c>
      <c r="E604" s="126">
        <v>20700100402</v>
      </c>
      <c r="F604" s="126" t="s">
        <v>1091</v>
      </c>
      <c r="G604" s="126">
        <v>14.148999999999999</v>
      </c>
      <c r="H604" s="126" t="s">
        <v>1092</v>
      </c>
      <c r="I604" s="126">
        <v>1</v>
      </c>
    </row>
    <row r="605" spans="1:9" x14ac:dyDescent="0.55000000000000004">
      <c r="A605" s="126" t="s">
        <v>1705</v>
      </c>
      <c r="B605" s="126" t="s">
        <v>1088</v>
      </c>
      <c r="C605" s="126" t="s">
        <v>1089</v>
      </c>
      <c r="D605" s="126" t="s">
        <v>1653</v>
      </c>
      <c r="E605" s="126">
        <v>20700100402</v>
      </c>
      <c r="F605" s="126" t="s">
        <v>1091</v>
      </c>
      <c r="G605" s="126">
        <v>3.476</v>
      </c>
      <c r="H605" s="126" t="s">
        <v>1092</v>
      </c>
      <c r="I605" s="126">
        <v>1</v>
      </c>
    </row>
    <row r="606" spans="1:9" x14ac:dyDescent="0.55000000000000004">
      <c r="A606" s="126" t="s">
        <v>1706</v>
      </c>
      <c r="B606" s="126" t="s">
        <v>1088</v>
      </c>
      <c r="C606" s="126" t="s">
        <v>1089</v>
      </c>
      <c r="D606" s="126" t="s">
        <v>1653</v>
      </c>
      <c r="E606" s="126">
        <v>20700100402</v>
      </c>
      <c r="F606" s="126" t="s">
        <v>1091</v>
      </c>
      <c r="G606" s="126">
        <v>2.766</v>
      </c>
      <c r="H606" s="126" t="s">
        <v>1092</v>
      </c>
      <c r="I606" s="126">
        <v>1</v>
      </c>
    </row>
    <row r="607" spans="1:9" x14ac:dyDescent="0.55000000000000004">
      <c r="A607" s="126" t="s">
        <v>1707</v>
      </c>
      <c r="B607" s="126" t="s">
        <v>1088</v>
      </c>
      <c r="C607" s="126" t="s">
        <v>1089</v>
      </c>
      <c r="D607" s="126" t="s">
        <v>1653</v>
      </c>
      <c r="E607" s="126">
        <v>20802060201</v>
      </c>
      <c r="F607" s="126" t="s">
        <v>1091</v>
      </c>
      <c r="G607" s="126">
        <v>8.81</v>
      </c>
      <c r="H607" s="126" t="s">
        <v>1092</v>
      </c>
      <c r="I607" s="126">
        <v>1</v>
      </c>
    </row>
    <row r="608" spans="1:9" x14ac:dyDescent="0.55000000000000004">
      <c r="A608" s="126" t="s">
        <v>1708</v>
      </c>
      <c r="B608" s="126" t="s">
        <v>1088</v>
      </c>
      <c r="C608" s="126" t="s">
        <v>1089</v>
      </c>
      <c r="D608" s="126" t="s">
        <v>1653</v>
      </c>
      <c r="E608" s="126">
        <v>20801050401</v>
      </c>
      <c r="F608" s="126" t="s">
        <v>1091</v>
      </c>
      <c r="G608" s="126">
        <v>3</v>
      </c>
      <c r="H608" s="126" t="s">
        <v>1092</v>
      </c>
      <c r="I608" s="126">
        <v>1</v>
      </c>
    </row>
    <row r="609" spans="1:9" x14ac:dyDescent="0.55000000000000004">
      <c r="A609" s="126" t="s">
        <v>1709</v>
      </c>
      <c r="B609" s="126" t="s">
        <v>1088</v>
      </c>
      <c r="C609" s="126" t="s">
        <v>1089</v>
      </c>
      <c r="D609" s="126" t="s">
        <v>1653</v>
      </c>
      <c r="E609" s="126">
        <v>20802060201</v>
      </c>
      <c r="F609" s="126" t="s">
        <v>1091</v>
      </c>
      <c r="G609" s="126">
        <v>2.15</v>
      </c>
      <c r="H609" s="126" t="s">
        <v>1092</v>
      </c>
      <c r="I609" s="126">
        <v>1</v>
      </c>
    </row>
    <row r="610" spans="1:9" x14ac:dyDescent="0.55000000000000004">
      <c r="A610" s="126" t="s">
        <v>1710</v>
      </c>
      <c r="B610" s="126" t="s">
        <v>1088</v>
      </c>
      <c r="C610" s="126" t="s">
        <v>1089</v>
      </c>
      <c r="D610" s="126" t="s">
        <v>1653</v>
      </c>
      <c r="E610" s="126">
        <v>20802060201</v>
      </c>
      <c r="F610" s="126" t="s">
        <v>1091</v>
      </c>
      <c r="G610" s="126">
        <v>4.53</v>
      </c>
      <c r="H610" s="126" t="s">
        <v>1092</v>
      </c>
      <c r="I610" s="126">
        <v>1</v>
      </c>
    </row>
    <row r="611" spans="1:9" x14ac:dyDescent="0.55000000000000004">
      <c r="A611" s="126" t="s">
        <v>1711</v>
      </c>
      <c r="B611" s="126" t="s">
        <v>1088</v>
      </c>
      <c r="C611" s="126" t="s">
        <v>1089</v>
      </c>
      <c r="D611" s="126" t="s">
        <v>1653</v>
      </c>
      <c r="E611" s="126">
        <v>20801080202</v>
      </c>
      <c r="F611" s="126" t="s">
        <v>1094</v>
      </c>
      <c r="G611" s="126">
        <v>0.49</v>
      </c>
      <c r="H611" s="126" t="s">
        <v>1092</v>
      </c>
      <c r="I611" s="126">
        <v>1</v>
      </c>
    </row>
    <row r="612" spans="1:9" x14ac:dyDescent="0.55000000000000004">
      <c r="A612" s="126" t="s">
        <v>1712</v>
      </c>
      <c r="B612" s="126" t="s">
        <v>1088</v>
      </c>
      <c r="C612" s="126" t="s">
        <v>1089</v>
      </c>
      <c r="D612" s="126" t="s">
        <v>1653</v>
      </c>
      <c r="E612" s="126">
        <v>20802080302</v>
      </c>
      <c r="F612" s="126" t="s">
        <v>1094</v>
      </c>
      <c r="G612" s="126">
        <v>8.41</v>
      </c>
      <c r="H612" s="126" t="s">
        <v>1092</v>
      </c>
      <c r="I612" s="126">
        <v>1</v>
      </c>
    </row>
    <row r="613" spans="1:9" x14ac:dyDescent="0.55000000000000004">
      <c r="A613" s="126" t="s">
        <v>1713</v>
      </c>
      <c r="B613" s="126" t="s">
        <v>1088</v>
      </c>
      <c r="C613" s="126" t="s">
        <v>1089</v>
      </c>
      <c r="D613" s="126" t="s">
        <v>1653</v>
      </c>
      <c r="E613" s="126">
        <v>20801080202</v>
      </c>
      <c r="F613" s="126" t="s">
        <v>1094</v>
      </c>
      <c r="G613" s="126">
        <v>1.0900000000000001</v>
      </c>
      <c r="H613" s="126" t="s">
        <v>1092</v>
      </c>
      <c r="I613" s="126">
        <v>1</v>
      </c>
    </row>
    <row r="614" spans="1:9" x14ac:dyDescent="0.55000000000000004">
      <c r="A614" s="126" t="s">
        <v>1714</v>
      </c>
      <c r="B614" s="126" t="s">
        <v>1088</v>
      </c>
      <c r="C614" s="126" t="s">
        <v>1089</v>
      </c>
      <c r="D614" s="126" t="s">
        <v>1653</v>
      </c>
      <c r="E614" s="126">
        <v>20802080302</v>
      </c>
      <c r="F614" s="126" t="s">
        <v>1094</v>
      </c>
      <c r="G614" s="126">
        <v>0.33</v>
      </c>
      <c r="H614" s="126" t="s">
        <v>1092</v>
      </c>
      <c r="I614" s="126">
        <v>1</v>
      </c>
    </row>
    <row r="615" spans="1:9" x14ac:dyDescent="0.55000000000000004">
      <c r="A615" s="126" t="s">
        <v>1715</v>
      </c>
      <c r="B615" s="126" t="s">
        <v>1088</v>
      </c>
      <c r="C615" s="126" t="s">
        <v>1089</v>
      </c>
      <c r="D615" s="126" t="s">
        <v>1653</v>
      </c>
      <c r="E615" s="126">
        <v>20801050401</v>
      </c>
      <c r="F615" s="126" t="s">
        <v>1091</v>
      </c>
      <c r="G615" s="126">
        <v>5.2</v>
      </c>
      <c r="H615" s="126" t="s">
        <v>1092</v>
      </c>
      <c r="I615" s="126">
        <v>1</v>
      </c>
    </row>
    <row r="616" spans="1:9" x14ac:dyDescent="0.55000000000000004">
      <c r="A616" s="126" t="s">
        <v>1716</v>
      </c>
      <c r="B616" s="126" t="s">
        <v>1088</v>
      </c>
      <c r="C616" s="126" t="s">
        <v>1089</v>
      </c>
      <c r="D616" s="126" t="s">
        <v>1653</v>
      </c>
      <c r="E616" s="126">
        <v>20802060201</v>
      </c>
      <c r="F616" s="126" t="s">
        <v>1091</v>
      </c>
      <c r="G616" s="126">
        <v>5.96</v>
      </c>
      <c r="H616" s="126" t="s">
        <v>1092</v>
      </c>
      <c r="I616" s="126">
        <v>1</v>
      </c>
    </row>
    <row r="617" spans="1:9" x14ac:dyDescent="0.55000000000000004">
      <c r="A617" s="126" t="s">
        <v>1717</v>
      </c>
      <c r="B617" s="126" t="s">
        <v>1088</v>
      </c>
      <c r="C617" s="126" t="s">
        <v>1089</v>
      </c>
      <c r="D617" s="126" t="s">
        <v>1653</v>
      </c>
      <c r="E617" s="126">
        <v>20802060201</v>
      </c>
      <c r="F617" s="126" t="s">
        <v>1091</v>
      </c>
      <c r="G617" s="126">
        <v>5.69</v>
      </c>
      <c r="H617" s="126" t="s">
        <v>1092</v>
      </c>
      <c r="I617" s="126">
        <v>1</v>
      </c>
    </row>
    <row r="618" spans="1:9" x14ac:dyDescent="0.55000000000000004">
      <c r="A618" s="126" t="s">
        <v>1718</v>
      </c>
      <c r="B618" s="126" t="s">
        <v>1088</v>
      </c>
      <c r="C618" s="126" t="s">
        <v>1089</v>
      </c>
      <c r="D618" s="126" t="s">
        <v>1653</v>
      </c>
      <c r="E618" s="126">
        <v>20801070203</v>
      </c>
      <c r="F618" s="126" t="s">
        <v>1257</v>
      </c>
      <c r="G618" s="126">
        <v>1.72</v>
      </c>
      <c r="H618" s="126" t="s">
        <v>1092</v>
      </c>
      <c r="I618" s="126">
        <v>1</v>
      </c>
    </row>
    <row r="619" spans="1:9" x14ac:dyDescent="0.55000000000000004">
      <c r="A619" s="126" t="s">
        <v>1719</v>
      </c>
      <c r="B619" s="126" t="s">
        <v>1088</v>
      </c>
      <c r="C619" s="126" t="s">
        <v>1089</v>
      </c>
      <c r="D619" s="126" t="s">
        <v>1653</v>
      </c>
      <c r="E619" s="126">
        <v>20801080202</v>
      </c>
      <c r="F619" s="126" t="s">
        <v>1094</v>
      </c>
      <c r="G619" s="126">
        <v>1.97</v>
      </c>
      <c r="H619" s="126" t="s">
        <v>1092</v>
      </c>
      <c r="I619" s="126">
        <v>1</v>
      </c>
    </row>
    <row r="620" spans="1:9" x14ac:dyDescent="0.55000000000000004">
      <c r="A620" s="126" t="s">
        <v>1720</v>
      </c>
      <c r="B620" s="126" t="s">
        <v>1088</v>
      </c>
      <c r="C620" s="126" t="s">
        <v>1089</v>
      </c>
      <c r="D620" s="126" t="s">
        <v>1653</v>
      </c>
      <c r="E620" s="126">
        <v>20802080302</v>
      </c>
      <c r="F620" s="126" t="s">
        <v>1094</v>
      </c>
      <c r="G620" s="126">
        <v>1.51</v>
      </c>
      <c r="H620" s="126" t="s">
        <v>1092</v>
      </c>
      <c r="I620" s="126">
        <v>1</v>
      </c>
    </row>
    <row r="621" spans="1:9" x14ac:dyDescent="0.55000000000000004">
      <c r="A621" s="126" t="s">
        <v>1721</v>
      </c>
      <c r="B621" s="126" t="s">
        <v>1088</v>
      </c>
      <c r="C621" s="126" t="s">
        <v>1089</v>
      </c>
      <c r="D621" s="126" t="s">
        <v>1653</v>
      </c>
      <c r="E621" s="126">
        <v>20801050401</v>
      </c>
      <c r="F621" s="126" t="s">
        <v>1091</v>
      </c>
      <c r="G621" s="126">
        <v>0.75</v>
      </c>
      <c r="H621" s="126" t="s">
        <v>1092</v>
      </c>
      <c r="I621" s="126">
        <v>1</v>
      </c>
    </row>
    <row r="622" spans="1:9" x14ac:dyDescent="0.55000000000000004">
      <c r="A622" s="126" t="s">
        <v>1722</v>
      </c>
      <c r="B622" s="126" t="s">
        <v>1088</v>
      </c>
      <c r="C622" s="126" t="s">
        <v>1089</v>
      </c>
      <c r="D622" s="126" t="s">
        <v>1653</v>
      </c>
      <c r="E622" s="126">
        <v>20801050401</v>
      </c>
      <c r="F622" s="126" t="s">
        <v>1091</v>
      </c>
      <c r="G622" s="126">
        <v>1</v>
      </c>
      <c r="H622" s="126" t="s">
        <v>1092</v>
      </c>
      <c r="I622" s="126">
        <v>1</v>
      </c>
    </row>
    <row r="623" spans="1:9" x14ac:dyDescent="0.55000000000000004">
      <c r="A623" s="126" t="s">
        <v>1723</v>
      </c>
      <c r="B623" s="126" t="s">
        <v>1088</v>
      </c>
      <c r="C623" s="126" t="s">
        <v>1089</v>
      </c>
      <c r="D623" s="126" t="s">
        <v>1653</v>
      </c>
      <c r="E623" s="126">
        <v>20801050401</v>
      </c>
      <c r="F623" s="126" t="s">
        <v>1091</v>
      </c>
      <c r="G623" s="126">
        <v>1.1000000000000001</v>
      </c>
      <c r="H623" s="126" t="s">
        <v>1092</v>
      </c>
      <c r="I623" s="126">
        <v>1</v>
      </c>
    </row>
    <row r="624" spans="1:9" x14ac:dyDescent="0.55000000000000004">
      <c r="A624" s="126" t="s">
        <v>1724</v>
      </c>
      <c r="B624" s="126" t="s">
        <v>1088</v>
      </c>
      <c r="C624" s="126" t="s">
        <v>1089</v>
      </c>
      <c r="D624" s="126" t="s">
        <v>1653</v>
      </c>
      <c r="E624" s="126">
        <v>20801050401</v>
      </c>
      <c r="F624" s="126" t="s">
        <v>1091</v>
      </c>
      <c r="G624" s="126">
        <v>1.2</v>
      </c>
      <c r="H624" s="126" t="s">
        <v>1092</v>
      </c>
      <c r="I624" s="126">
        <v>1</v>
      </c>
    </row>
    <row r="625" spans="1:9" x14ac:dyDescent="0.55000000000000004">
      <c r="A625" s="126" t="s">
        <v>1725</v>
      </c>
      <c r="B625" s="126" t="s">
        <v>1088</v>
      </c>
      <c r="C625" s="126" t="s">
        <v>1089</v>
      </c>
      <c r="D625" s="126" t="s">
        <v>1653</v>
      </c>
      <c r="E625" s="126">
        <v>20801050401</v>
      </c>
      <c r="F625" s="126" t="s">
        <v>1091</v>
      </c>
      <c r="G625" s="126">
        <v>1.9</v>
      </c>
      <c r="H625" s="126" t="s">
        <v>1092</v>
      </c>
      <c r="I625" s="126">
        <v>1</v>
      </c>
    </row>
    <row r="626" spans="1:9" x14ac:dyDescent="0.55000000000000004">
      <c r="A626" s="126" t="s">
        <v>1726</v>
      </c>
      <c r="B626" s="126" t="s">
        <v>1088</v>
      </c>
      <c r="C626" s="126" t="s">
        <v>1089</v>
      </c>
      <c r="D626" s="126" t="s">
        <v>1653</v>
      </c>
      <c r="E626" s="126">
        <v>20801080202</v>
      </c>
      <c r="F626" s="126" t="s">
        <v>1094</v>
      </c>
      <c r="G626" s="126">
        <v>0.02</v>
      </c>
      <c r="H626" s="126" t="s">
        <v>1092</v>
      </c>
      <c r="I626" s="126">
        <v>1</v>
      </c>
    </row>
    <row r="627" spans="1:9" x14ac:dyDescent="0.55000000000000004">
      <c r="A627" s="126" t="s">
        <v>1727</v>
      </c>
      <c r="B627" s="126" t="s">
        <v>1088</v>
      </c>
      <c r="C627" s="126" t="s">
        <v>1089</v>
      </c>
      <c r="D627" s="126" t="s">
        <v>1653</v>
      </c>
      <c r="E627" s="126">
        <v>20801080202</v>
      </c>
      <c r="F627" s="126" t="s">
        <v>1094</v>
      </c>
      <c r="G627" s="126">
        <v>0.34</v>
      </c>
      <c r="H627" s="126" t="s">
        <v>1092</v>
      </c>
      <c r="I627" s="126">
        <v>1</v>
      </c>
    </row>
    <row r="628" spans="1:9" x14ac:dyDescent="0.55000000000000004">
      <c r="A628" s="126" t="s">
        <v>1728</v>
      </c>
      <c r="B628" s="126" t="s">
        <v>1088</v>
      </c>
      <c r="C628" s="126" t="s">
        <v>1089</v>
      </c>
      <c r="D628" s="126" t="s">
        <v>1653</v>
      </c>
      <c r="E628" s="126">
        <v>20801080202</v>
      </c>
      <c r="F628" s="126" t="s">
        <v>1094</v>
      </c>
      <c r="G628" s="126">
        <v>1.03</v>
      </c>
      <c r="H628" s="126" t="s">
        <v>1092</v>
      </c>
      <c r="I628" s="126">
        <v>1</v>
      </c>
    </row>
    <row r="629" spans="1:9" x14ac:dyDescent="0.55000000000000004">
      <c r="A629" s="126" t="s">
        <v>1729</v>
      </c>
      <c r="B629" s="126" t="s">
        <v>1088</v>
      </c>
      <c r="C629" s="126" t="s">
        <v>1089</v>
      </c>
      <c r="D629" s="126" t="s">
        <v>1653</v>
      </c>
      <c r="E629" s="126">
        <v>20802080302</v>
      </c>
      <c r="F629" s="126" t="s">
        <v>1094</v>
      </c>
      <c r="G629" s="126">
        <v>0.78</v>
      </c>
      <c r="H629" s="126" t="s">
        <v>1092</v>
      </c>
      <c r="I629" s="126">
        <v>1</v>
      </c>
    </row>
    <row r="630" spans="1:9" x14ac:dyDescent="0.55000000000000004">
      <c r="A630" s="126" t="s">
        <v>1730</v>
      </c>
      <c r="B630" s="126" t="s">
        <v>1088</v>
      </c>
      <c r="C630" s="126" t="s">
        <v>1089</v>
      </c>
      <c r="D630" s="126" t="s">
        <v>1653</v>
      </c>
      <c r="E630" s="126">
        <v>20802080302</v>
      </c>
      <c r="F630" s="126" t="s">
        <v>1094</v>
      </c>
      <c r="G630" s="126">
        <v>2.88</v>
      </c>
      <c r="H630" s="126" t="s">
        <v>1092</v>
      </c>
      <c r="I630" s="126">
        <v>1</v>
      </c>
    </row>
    <row r="631" spans="1:9" x14ac:dyDescent="0.55000000000000004">
      <c r="A631" s="126" t="s">
        <v>1731</v>
      </c>
      <c r="B631" s="126" t="s">
        <v>1088</v>
      </c>
      <c r="C631" s="126" t="s">
        <v>1089</v>
      </c>
      <c r="D631" s="126" t="s">
        <v>1653</v>
      </c>
      <c r="E631" s="126">
        <v>20802080302</v>
      </c>
      <c r="F631" s="126" t="s">
        <v>1094</v>
      </c>
      <c r="G631" s="126">
        <v>0.56000000000000005</v>
      </c>
      <c r="H631" s="126" t="s">
        <v>1092</v>
      </c>
      <c r="I631" s="126">
        <v>1</v>
      </c>
    </row>
    <row r="632" spans="1:9" x14ac:dyDescent="0.55000000000000004">
      <c r="A632" s="126" t="s">
        <v>1732</v>
      </c>
      <c r="B632" s="126" t="s">
        <v>1088</v>
      </c>
      <c r="C632" s="126" t="s">
        <v>1089</v>
      </c>
      <c r="D632" s="126" t="s">
        <v>1653</v>
      </c>
      <c r="E632" s="126">
        <v>20802080302</v>
      </c>
      <c r="F632" s="126" t="s">
        <v>1094</v>
      </c>
      <c r="G632" s="126">
        <v>1.99</v>
      </c>
      <c r="H632" s="126" t="s">
        <v>1092</v>
      </c>
      <c r="I632" s="126">
        <v>1</v>
      </c>
    </row>
    <row r="633" spans="1:9" x14ac:dyDescent="0.55000000000000004">
      <c r="A633" s="126" t="s">
        <v>1733</v>
      </c>
      <c r="B633" s="126" t="s">
        <v>1088</v>
      </c>
      <c r="C633" s="126" t="s">
        <v>1089</v>
      </c>
      <c r="D633" s="126" t="s">
        <v>1653</v>
      </c>
      <c r="E633" s="126">
        <v>20801080202</v>
      </c>
      <c r="F633" s="126" t="s">
        <v>1094</v>
      </c>
      <c r="G633" s="126">
        <v>4.99</v>
      </c>
      <c r="H633" s="126" t="s">
        <v>1092</v>
      </c>
      <c r="I633" s="126">
        <v>1</v>
      </c>
    </row>
    <row r="634" spans="1:9" x14ac:dyDescent="0.55000000000000004">
      <c r="A634" s="126" t="s">
        <v>1734</v>
      </c>
      <c r="B634" s="126" t="s">
        <v>1088</v>
      </c>
      <c r="C634" s="126" t="s">
        <v>1089</v>
      </c>
      <c r="D634" s="126" t="s">
        <v>1653</v>
      </c>
      <c r="E634" s="126">
        <v>20700100402</v>
      </c>
      <c r="F634" s="126" t="s">
        <v>1091</v>
      </c>
      <c r="G634" s="126">
        <v>1.3</v>
      </c>
      <c r="H634" s="126" t="s">
        <v>1092</v>
      </c>
      <c r="I634" s="126">
        <v>1</v>
      </c>
    </row>
    <row r="635" spans="1:9" x14ac:dyDescent="0.55000000000000004">
      <c r="A635" s="126" t="s">
        <v>1735</v>
      </c>
      <c r="B635" s="126" t="s">
        <v>1088</v>
      </c>
      <c r="C635" s="126" t="s">
        <v>1089</v>
      </c>
      <c r="D635" s="126" t="s">
        <v>1653</v>
      </c>
      <c r="E635" s="126">
        <v>20700100402</v>
      </c>
      <c r="F635" s="126" t="s">
        <v>1091</v>
      </c>
      <c r="G635" s="126">
        <v>1.37</v>
      </c>
      <c r="H635" s="126" t="s">
        <v>1092</v>
      </c>
      <c r="I635" s="126">
        <v>1</v>
      </c>
    </row>
    <row r="636" spans="1:9" x14ac:dyDescent="0.55000000000000004">
      <c r="A636" s="126" t="s">
        <v>1736</v>
      </c>
      <c r="B636" s="126" t="s">
        <v>1088</v>
      </c>
      <c r="C636" s="126" t="s">
        <v>1089</v>
      </c>
      <c r="D636" s="126" t="s">
        <v>1653</v>
      </c>
      <c r="E636" s="126">
        <v>20700100402</v>
      </c>
      <c r="F636" s="126" t="s">
        <v>1091</v>
      </c>
      <c r="G636" s="126">
        <v>2.7</v>
      </c>
      <c r="H636" s="126" t="s">
        <v>1092</v>
      </c>
      <c r="I636" s="126">
        <v>1</v>
      </c>
    </row>
    <row r="637" spans="1:9" x14ac:dyDescent="0.55000000000000004">
      <c r="A637" s="126" t="s">
        <v>1737</v>
      </c>
      <c r="B637" s="126" t="s">
        <v>1088</v>
      </c>
      <c r="C637" s="126" t="s">
        <v>1089</v>
      </c>
      <c r="D637" s="126" t="s">
        <v>1653</v>
      </c>
      <c r="E637" s="126">
        <v>20700100402</v>
      </c>
      <c r="F637" s="126" t="s">
        <v>1091</v>
      </c>
      <c r="G637" s="126">
        <v>1.53</v>
      </c>
      <c r="H637" s="126" t="s">
        <v>1092</v>
      </c>
      <c r="I637" s="126">
        <v>1</v>
      </c>
    </row>
    <row r="638" spans="1:9" x14ac:dyDescent="0.55000000000000004">
      <c r="A638" s="126" t="s">
        <v>1738</v>
      </c>
      <c r="B638" s="126" t="s">
        <v>1088</v>
      </c>
      <c r="C638" s="126" t="s">
        <v>1089</v>
      </c>
      <c r="D638" s="126" t="s">
        <v>1653</v>
      </c>
      <c r="E638" s="126">
        <v>20700100805</v>
      </c>
      <c r="F638" s="126" t="s">
        <v>1091</v>
      </c>
      <c r="G638" s="126">
        <v>14.99</v>
      </c>
      <c r="H638" s="126" t="s">
        <v>1092</v>
      </c>
      <c r="I638" s="126">
        <v>1</v>
      </c>
    </row>
    <row r="639" spans="1:9" x14ac:dyDescent="0.55000000000000004">
      <c r="A639" s="126" t="s">
        <v>1739</v>
      </c>
      <c r="B639" s="126" t="s">
        <v>1088</v>
      </c>
      <c r="C639" s="126" t="s">
        <v>1089</v>
      </c>
      <c r="D639" s="126" t="s">
        <v>1653</v>
      </c>
      <c r="E639" s="126">
        <v>20700100805</v>
      </c>
      <c r="F639" s="126" t="s">
        <v>1091</v>
      </c>
      <c r="G639" s="126">
        <v>20.74</v>
      </c>
      <c r="H639" s="126" t="s">
        <v>1092</v>
      </c>
      <c r="I639" s="126">
        <v>1</v>
      </c>
    </row>
    <row r="640" spans="1:9" x14ac:dyDescent="0.55000000000000004">
      <c r="A640" s="126" t="s">
        <v>1740</v>
      </c>
      <c r="B640" s="126" t="s">
        <v>1088</v>
      </c>
      <c r="C640" s="126" t="s">
        <v>1089</v>
      </c>
      <c r="D640" s="126" t="s">
        <v>1653</v>
      </c>
      <c r="E640" s="126">
        <v>20700100402</v>
      </c>
      <c r="F640" s="126" t="s">
        <v>1091</v>
      </c>
      <c r="G640" s="126">
        <v>1.04</v>
      </c>
      <c r="H640" s="126" t="s">
        <v>1092</v>
      </c>
      <c r="I640" s="126">
        <v>1</v>
      </c>
    </row>
    <row r="641" spans="1:9" x14ac:dyDescent="0.55000000000000004">
      <c r="A641" s="126" t="s">
        <v>1741</v>
      </c>
      <c r="B641" s="126" t="s">
        <v>1088</v>
      </c>
      <c r="C641" s="126" t="s">
        <v>1089</v>
      </c>
      <c r="D641" s="126" t="s">
        <v>1653</v>
      </c>
      <c r="E641" s="126">
        <v>20700100402</v>
      </c>
      <c r="F641" s="126" t="s">
        <v>1091</v>
      </c>
      <c r="G641" s="126">
        <v>1.1100000000000001</v>
      </c>
      <c r="H641" s="126" t="s">
        <v>1092</v>
      </c>
      <c r="I641" s="126">
        <v>1</v>
      </c>
    </row>
    <row r="642" spans="1:9" x14ac:dyDescent="0.55000000000000004">
      <c r="A642" s="126" t="s">
        <v>1742</v>
      </c>
      <c r="B642" s="126" t="s">
        <v>1088</v>
      </c>
      <c r="C642" s="126" t="s">
        <v>1089</v>
      </c>
      <c r="D642" s="126" t="s">
        <v>1653</v>
      </c>
      <c r="E642" s="126">
        <v>20700100402</v>
      </c>
      <c r="F642" s="126" t="s">
        <v>1091</v>
      </c>
      <c r="G642" s="126">
        <v>1.49</v>
      </c>
      <c r="H642" s="126" t="s">
        <v>1092</v>
      </c>
      <c r="I642" s="126">
        <v>1</v>
      </c>
    </row>
    <row r="643" spans="1:9" x14ac:dyDescent="0.55000000000000004">
      <c r="A643" s="126" t="s">
        <v>1743</v>
      </c>
      <c r="B643" s="126" t="s">
        <v>1088</v>
      </c>
      <c r="C643" s="126" t="s">
        <v>1089</v>
      </c>
      <c r="D643" s="126" t="s">
        <v>1653</v>
      </c>
      <c r="E643" s="126">
        <v>20700100402</v>
      </c>
      <c r="F643" s="126" t="s">
        <v>1091</v>
      </c>
      <c r="G643" s="126">
        <v>3.13</v>
      </c>
      <c r="H643" s="126" t="s">
        <v>1092</v>
      </c>
      <c r="I643" s="126">
        <v>1</v>
      </c>
    </row>
    <row r="644" spans="1:9" x14ac:dyDescent="0.55000000000000004">
      <c r="A644" s="126" t="s">
        <v>1744</v>
      </c>
      <c r="B644" s="126" t="s">
        <v>1088</v>
      </c>
      <c r="C644" s="126" t="s">
        <v>1089</v>
      </c>
      <c r="D644" s="126" t="s">
        <v>1653</v>
      </c>
      <c r="E644" s="126">
        <v>20700100402</v>
      </c>
      <c r="F644" s="126" t="s">
        <v>1091</v>
      </c>
      <c r="G644" s="126">
        <v>4.87</v>
      </c>
      <c r="H644" s="126" t="s">
        <v>1092</v>
      </c>
      <c r="I644" s="126">
        <v>1</v>
      </c>
    </row>
    <row r="645" spans="1:9" x14ac:dyDescent="0.55000000000000004">
      <c r="A645" s="126" t="s">
        <v>1745</v>
      </c>
      <c r="B645" s="126" t="s">
        <v>1088</v>
      </c>
      <c r="C645" s="126" t="s">
        <v>1089</v>
      </c>
      <c r="D645" s="126" t="s">
        <v>1653</v>
      </c>
      <c r="E645" s="126">
        <v>20700100402</v>
      </c>
      <c r="F645" s="126" t="s">
        <v>1091</v>
      </c>
      <c r="G645" s="126">
        <v>2.36</v>
      </c>
      <c r="H645" s="126" t="s">
        <v>1092</v>
      </c>
      <c r="I645" s="126">
        <v>1</v>
      </c>
    </row>
    <row r="646" spans="1:9" x14ac:dyDescent="0.55000000000000004">
      <c r="A646" s="126" t="s">
        <v>1746</v>
      </c>
      <c r="B646" s="126" t="s">
        <v>1088</v>
      </c>
      <c r="C646" s="126" t="s">
        <v>1089</v>
      </c>
      <c r="D646" s="126" t="s">
        <v>1653</v>
      </c>
      <c r="E646" s="126">
        <v>20700100402</v>
      </c>
      <c r="F646" s="126" t="s">
        <v>1091</v>
      </c>
      <c r="G646" s="126">
        <v>11.28</v>
      </c>
      <c r="H646" s="126" t="s">
        <v>1092</v>
      </c>
      <c r="I646" s="126">
        <v>1</v>
      </c>
    </row>
    <row r="647" spans="1:9" x14ac:dyDescent="0.55000000000000004">
      <c r="A647" s="126" t="s">
        <v>1747</v>
      </c>
      <c r="B647" s="126" t="s">
        <v>1088</v>
      </c>
      <c r="C647" s="126" t="s">
        <v>1089</v>
      </c>
      <c r="D647" s="126" t="s">
        <v>1653</v>
      </c>
      <c r="E647" s="126">
        <v>20700100402</v>
      </c>
      <c r="F647" s="126" t="s">
        <v>1091</v>
      </c>
      <c r="G647" s="126">
        <v>6.99</v>
      </c>
      <c r="H647" s="126" t="s">
        <v>1092</v>
      </c>
      <c r="I647" s="126">
        <v>1</v>
      </c>
    </row>
    <row r="648" spans="1:9" x14ac:dyDescent="0.55000000000000004">
      <c r="A648" s="126" t="s">
        <v>1748</v>
      </c>
      <c r="B648" s="126" t="s">
        <v>1088</v>
      </c>
      <c r="C648" s="126" t="s">
        <v>1089</v>
      </c>
      <c r="D648" s="126" t="s">
        <v>1653</v>
      </c>
      <c r="E648" s="126">
        <v>20700100402</v>
      </c>
      <c r="F648" s="126" t="s">
        <v>1091</v>
      </c>
      <c r="G648" s="126">
        <v>11.6</v>
      </c>
      <c r="H648" s="126" t="s">
        <v>1092</v>
      </c>
      <c r="I648" s="126">
        <v>1</v>
      </c>
    </row>
    <row r="649" spans="1:9" x14ac:dyDescent="0.55000000000000004">
      <c r="A649" s="126" t="s">
        <v>1749</v>
      </c>
      <c r="B649" s="126" t="s">
        <v>1088</v>
      </c>
      <c r="C649" s="126" t="s">
        <v>1089</v>
      </c>
      <c r="D649" s="126" t="s">
        <v>1653</v>
      </c>
      <c r="E649" s="126">
        <v>20700100402</v>
      </c>
      <c r="F649" s="126" t="s">
        <v>1091</v>
      </c>
      <c r="G649" s="126">
        <v>14.15</v>
      </c>
      <c r="H649" s="126" t="s">
        <v>1092</v>
      </c>
      <c r="I649" s="126">
        <v>1</v>
      </c>
    </row>
    <row r="650" spans="1:9" x14ac:dyDescent="0.55000000000000004">
      <c r="A650" s="126" t="s">
        <v>1750</v>
      </c>
      <c r="B650" s="126" t="s">
        <v>1088</v>
      </c>
      <c r="C650" s="126" t="s">
        <v>1089</v>
      </c>
      <c r="D650" s="126" t="s">
        <v>1653</v>
      </c>
      <c r="E650" s="126">
        <v>20700100402</v>
      </c>
      <c r="F650" s="126" t="s">
        <v>1091</v>
      </c>
      <c r="G650" s="126">
        <v>3.48</v>
      </c>
      <c r="H650" s="126" t="s">
        <v>1092</v>
      </c>
      <c r="I650" s="126">
        <v>1</v>
      </c>
    </row>
    <row r="651" spans="1:9" x14ac:dyDescent="0.55000000000000004">
      <c r="A651" s="126" t="s">
        <v>1751</v>
      </c>
      <c r="B651" s="126" t="s">
        <v>1088</v>
      </c>
      <c r="C651" s="126" t="s">
        <v>1089</v>
      </c>
      <c r="D651" s="126" t="s">
        <v>1653</v>
      </c>
      <c r="E651" s="126">
        <v>20700100402</v>
      </c>
      <c r="F651" s="126" t="s">
        <v>1091</v>
      </c>
      <c r="G651" s="126">
        <v>21.48</v>
      </c>
      <c r="H651" s="126" t="s">
        <v>1092</v>
      </c>
      <c r="I651" s="126">
        <v>1</v>
      </c>
    </row>
    <row r="652" spans="1:9" x14ac:dyDescent="0.55000000000000004">
      <c r="A652" s="126" t="s">
        <v>1752</v>
      </c>
      <c r="B652" s="126" t="s">
        <v>1088</v>
      </c>
      <c r="C652" s="126" t="s">
        <v>1089</v>
      </c>
      <c r="D652" s="126" t="s">
        <v>1653</v>
      </c>
      <c r="E652" s="126">
        <v>20700100402</v>
      </c>
      <c r="F652" s="126" t="s">
        <v>1091</v>
      </c>
      <c r="G652" s="126">
        <v>2.77</v>
      </c>
      <c r="H652" s="126" t="s">
        <v>1092</v>
      </c>
      <c r="I652" s="126">
        <v>1</v>
      </c>
    </row>
    <row r="653" spans="1:9" x14ac:dyDescent="0.55000000000000004">
      <c r="A653" s="126" t="s">
        <v>1753</v>
      </c>
      <c r="B653" s="126" t="s">
        <v>1088</v>
      </c>
      <c r="C653" s="126" t="s">
        <v>1089</v>
      </c>
      <c r="D653" s="126" t="s">
        <v>1653</v>
      </c>
      <c r="E653" s="126">
        <v>20700100402</v>
      </c>
      <c r="F653" s="126" t="s">
        <v>1091</v>
      </c>
      <c r="G653" s="126">
        <v>5.61</v>
      </c>
      <c r="H653" s="126" t="s">
        <v>1092</v>
      </c>
      <c r="I653" s="126">
        <v>1</v>
      </c>
    </row>
    <row r="654" spans="1:9" x14ac:dyDescent="0.55000000000000004">
      <c r="A654" s="126" t="s">
        <v>1754</v>
      </c>
      <c r="B654" s="126" t="s">
        <v>1088</v>
      </c>
      <c r="C654" s="126" t="s">
        <v>1089</v>
      </c>
      <c r="D654" s="126" t="s">
        <v>1653</v>
      </c>
      <c r="E654" s="126">
        <v>20801080202</v>
      </c>
      <c r="F654" s="126" t="s">
        <v>1091</v>
      </c>
      <c r="G654" s="126">
        <v>0.13</v>
      </c>
      <c r="H654" s="126" t="s">
        <v>1092</v>
      </c>
      <c r="I654" s="126">
        <v>1</v>
      </c>
    </row>
    <row r="655" spans="1:9" x14ac:dyDescent="0.55000000000000004">
      <c r="A655" s="126" t="s">
        <v>1755</v>
      </c>
      <c r="B655" s="126" t="s">
        <v>1088</v>
      </c>
      <c r="C655" s="126" t="s">
        <v>1089</v>
      </c>
      <c r="D655" s="126" t="s">
        <v>1653</v>
      </c>
      <c r="E655" s="126">
        <v>20700100402</v>
      </c>
      <c r="F655" s="126" t="s">
        <v>1091</v>
      </c>
      <c r="G655" s="126">
        <v>0.83</v>
      </c>
      <c r="H655" s="126" t="s">
        <v>1092</v>
      </c>
      <c r="I655" s="126">
        <v>1</v>
      </c>
    </row>
    <row r="656" spans="1:9" x14ac:dyDescent="0.55000000000000004">
      <c r="A656" s="126" t="s">
        <v>1756</v>
      </c>
      <c r="B656" s="126" t="s">
        <v>1088</v>
      </c>
      <c r="C656" s="126" t="s">
        <v>1089</v>
      </c>
      <c r="D656" s="126" t="s">
        <v>1653</v>
      </c>
      <c r="E656" s="126">
        <v>20802080302</v>
      </c>
      <c r="F656" s="126" t="s">
        <v>1091</v>
      </c>
      <c r="G656" s="126">
        <v>0.01</v>
      </c>
      <c r="H656" s="126" t="s">
        <v>1092</v>
      </c>
      <c r="I656" s="126">
        <v>1</v>
      </c>
    </row>
    <row r="657" spans="1:9" x14ac:dyDescent="0.55000000000000004">
      <c r="A657" s="126" t="s">
        <v>1757</v>
      </c>
      <c r="B657" s="126" t="s">
        <v>1088</v>
      </c>
      <c r="C657" s="126" t="s">
        <v>1089</v>
      </c>
      <c r="D657" s="126" t="s">
        <v>1653</v>
      </c>
      <c r="E657" s="126">
        <v>20802080302</v>
      </c>
      <c r="F657" s="126" t="s">
        <v>1091</v>
      </c>
      <c r="G657" s="126">
        <v>0.01</v>
      </c>
      <c r="H657" s="126" t="s">
        <v>1092</v>
      </c>
      <c r="I657" s="126">
        <v>1</v>
      </c>
    </row>
    <row r="658" spans="1:9" x14ac:dyDescent="0.55000000000000004">
      <c r="A658" s="126" t="s">
        <v>1758</v>
      </c>
      <c r="B658" s="126" t="s">
        <v>1088</v>
      </c>
      <c r="C658" s="126" t="s">
        <v>1089</v>
      </c>
      <c r="D658" s="126" t="s">
        <v>1653</v>
      </c>
      <c r="E658" s="126">
        <v>20801080202</v>
      </c>
      <c r="F658" s="126" t="s">
        <v>1094</v>
      </c>
      <c r="G658" s="126">
        <v>1.46</v>
      </c>
      <c r="H658" s="126" t="s">
        <v>1092</v>
      </c>
      <c r="I658" s="126">
        <v>1</v>
      </c>
    </row>
    <row r="659" spans="1:9" x14ac:dyDescent="0.55000000000000004">
      <c r="A659" s="126" t="s">
        <v>1759</v>
      </c>
      <c r="B659" s="126" t="s">
        <v>1088</v>
      </c>
      <c r="C659" s="126" t="s">
        <v>1089</v>
      </c>
      <c r="D659" s="126" t="s">
        <v>594</v>
      </c>
      <c r="E659" s="126">
        <v>20700100103</v>
      </c>
      <c r="F659" s="126" t="s">
        <v>1091</v>
      </c>
      <c r="G659" s="126">
        <v>0.25</v>
      </c>
      <c r="H659" s="126" t="s">
        <v>1092</v>
      </c>
      <c r="I659" s="126">
        <v>1</v>
      </c>
    </row>
    <row r="660" spans="1:9" x14ac:dyDescent="0.55000000000000004">
      <c r="A660" s="126" t="s">
        <v>1760</v>
      </c>
      <c r="B660" s="126" t="s">
        <v>1088</v>
      </c>
      <c r="C660" s="126" t="s">
        <v>1089</v>
      </c>
      <c r="D660" s="126" t="s">
        <v>1653</v>
      </c>
      <c r="E660" s="126">
        <v>20700100402</v>
      </c>
      <c r="F660" s="126" t="s">
        <v>1091</v>
      </c>
      <c r="G660" s="126">
        <v>1.23</v>
      </c>
      <c r="H660" s="126" t="s">
        <v>1092</v>
      </c>
      <c r="I660" s="126">
        <v>1</v>
      </c>
    </row>
    <row r="661" spans="1:9" x14ac:dyDescent="0.55000000000000004">
      <c r="A661" s="126" t="s">
        <v>1761</v>
      </c>
      <c r="B661" s="126" t="s">
        <v>1088</v>
      </c>
      <c r="C661" s="126" t="s">
        <v>1089</v>
      </c>
      <c r="D661" s="126" t="s">
        <v>1653</v>
      </c>
      <c r="E661" s="126">
        <v>20801080202</v>
      </c>
      <c r="F661" s="126" t="s">
        <v>1094</v>
      </c>
      <c r="G661" s="126">
        <v>0.23</v>
      </c>
      <c r="H661" s="126" t="s">
        <v>1092</v>
      </c>
      <c r="I661" s="126">
        <v>1</v>
      </c>
    </row>
    <row r="662" spans="1:9" x14ac:dyDescent="0.55000000000000004">
      <c r="A662" s="126" t="s">
        <v>1762</v>
      </c>
      <c r="B662" s="126" t="s">
        <v>1088</v>
      </c>
      <c r="C662" s="126" t="s">
        <v>1089</v>
      </c>
      <c r="D662" s="126" t="s">
        <v>1653</v>
      </c>
      <c r="E662" s="126">
        <v>20801080202</v>
      </c>
      <c r="F662" s="126" t="s">
        <v>1094</v>
      </c>
      <c r="G662" s="126">
        <v>0.28999999999999998</v>
      </c>
      <c r="H662" s="126" t="s">
        <v>1092</v>
      </c>
      <c r="I662" s="126">
        <v>1</v>
      </c>
    </row>
    <row r="663" spans="1:9" x14ac:dyDescent="0.55000000000000004">
      <c r="A663" s="126" t="s">
        <v>1763</v>
      </c>
      <c r="B663" s="126" t="s">
        <v>1088</v>
      </c>
      <c r="C663" s="126" t="s">
        <v>1089</v>
      </c>
      <c r="D663" s="126" t="s">
        <v>1653</v>
      </c>
      <c r="E663" s="126">
        <v>20801080202</v>
      </c>
      <c r="F663" s="126" t="s">
        <v>1094</v>
      </c>
      <c r="G663" s="126">
        <v>0.34</v>
      </c>
      <c r="H663" s="126" t="s">
        <v>1092</v>
      </c>
      <c r="I663" s="126">
        <v>1</v>
      </c>
    </row>
    <row r="664" spans="1:9" x14ac:dyDescent="0.55000000000000004">
      <c r="A664" s="126" t="s">
        <v>1764</v>
      </c>
      <c r="B664" s="126" t="s">
        <v>1088</v>
      </c>
      <c r="C664" s="126" t="s">
        <v>1089</v>
      </c>
      <c r="D664" s="126" t="s">
        <v>1653</v>
      </c>
      <c r="E664" s="126">
        <v>20801080202</v>
      </c>
      <c r="F664" s="126" t="s">
        <v>1094</v>
      </c>
      <c r="G664" s="126">
        <v>0.42</v>
      </c>
      <c r="H664" s="126" t="s">
        <v>1092</v>
      </c>
      <c r="I664" s="126">
        <v>1</v>
      </c>
    </row>
    <row r="665" spans="1:9" x14ac:dyDescent="0.55000000000000004">
      <c r="A665" s="126" t="s">
        <v>1765</v>
      </c>
      <c r="B665" s="126" t="s">
        <v>1088</v>
      </c>
      <c r="C665" s="126" t="s">
        <v>1089</v>
      </c>
      <c r="D665" s="126" t="s">
        <v>1653</v>
      </c>
      <c r="E665" s="126">
        <v>20700100306</v>
      </c>
      <c r="F665" s="126" t="s">
        <v>1091</v>
      </c>
      <c r="G665" s="126">
        <v>0.24</v>
      </c>
      <c r="H665" s="126" t="s">
        <v>1092</v>
      </c>
      <c r="I665" s="126">
        <v>1</v>
      </c>
    </row>
    <row r="666" spans="1:9" x14ac:dyDescent="0.55000000000000004">
      <c r="A666" s="126" t="s">
        <v>1766</v>
      </c>
      <c r="B666" s="126" t="s">
        <v>1088</v>
      </c>
      <c r="C666" s="126" t="s">
        <v>1089</v>
      </c>
      <c r="D666" s="126" t="s">
        <v>1653</v>
      </c>
      <c r="E666" s="126">
        <v>20700100306</v>
      </c>
      <c r="F666" s="126" t="s">
        <v>1091</v>
      </c>
      <c r="G666" s="126">
        <v>0.22</v>
      </c>
      <c r="H666" s="126" t="s">
        <v>1092</v>
      </c>
      <c r="I666" s="126">
        <v>1</v>
      </c>
    </row>
    <row r="667" spans="1:9" x14ac:dyDescent="0.55000000000000004">
      <c r="A667" s="126" t="s">
        <v>1767</v>
      </c>
      <c r="B667" s="126" t="s">
        <v>1088</v>
      </c>
      <c r="C667" s="126" t="s">
        <v>1089</v>
      </c>
      <c r="D667" s="126" t="s">
        <v>1653</v>
      </c>
      <c r="E667" s="126">
        <v>20700100306</v>
      </c>
      <c r="F667" s="126" t="s">
        <v>1091</v>
      </c>
      <c r="G667" s="126">
        <v>0.93</v>
      </c>
      <c r="H667" s="126" t="s">
        <v>1092</v>
      </c>
      <c r="I667" s="126">
        <v>1</v>
      </c>
    </row>
    <row r="668" spans="1:9" x14ac:dyDescent="0.55000000000000004">
      <c r="A668" s="126" t="s">
        <v>1768</v>
      </c>
      <c r="B668" s="126" t="s">
        <v>1088</v>
      </c>
      <c r="C668" s="126" t="s">
        <v>1089</v>
      </c>
      <c r="D668" s="126" t="s">
        <v>1653</v>
      </c>
      <c r="E668" s="126">
        <v>20700100306</v>
      </c>
      <c r="F668" s="126" t="s">
        <v>1091</v>
      </c>
      <c r="G668" s="126">
        <v>5.44</v>
      </c>
      <c r="H668" s="126" t="s">
        <v>1092</v>
      </c>
      <c r="I668" s="126">
        <v>1</v>
      </c>
    </row>
    <row r="669" spans="1:9" x14ac:dyDescent="0.55000000000000004">
      <c r="A669" s="126" t="s">
        <v>1769</v>
      </c>
      <c r="B669" s="126" t="s">
        <v>1088</v>
      </c>
      <c r="C669" s="126" t="s">
        <v>1089</v>
      </c>
      <c r="D669" s="126" t="s">
        <v>1653</v>
      </c>
      <c r="E669" s="126">
        <v>20700100306</v>
      </c>
      <c r="F669" s="126" t="s">
        <v>1091</v>
      </c>
      <c r="G669" s="126">
        <v>3.32</v>
      </c>
      <c r="H669" s="126" t="s">
        <v>1092</v>
      </c>
      <c r="I669" s="126">
        <v>1</v>
      </c>
    </row>
    <row r="670" spans="1:9" x14ac:dyDescent="0.55000000000000004">
      <c r="A670" s="126" t="s">
        <v>1770</v>
      </c>
      <c r="B670" s="126" t="s">
        <v>1088</v>
      </c>
      <c r="C670" s="126" t="s">
        <v>1089</v>
      </c>
      <c r="D670" s="126" t="s">
        <v>1653</v>
      </c>
      <c r="E670" s="126">
        <v>20700100306</v>
      </c>
      <c r="F670" s="126" t="s">
        <v>1091</v>
      </c>
      <c r="G670" s="126">
        <v>0.44</v>
      </c>
      <c r="H670" s="126" t="s">
        <v>1092</v>
      </c>
      <c r="I670" s="126">
        <v>1</v>
      </c>
    </row>
    <row r="671" spans="1:9" x14ac:dyDescent="0.55000000000000004">
      <c r="A671" s="126" t="s">
        <v>1771</v>
      </c>
      <c r="B671" s="126" t="s">
        <v>1088</v>
      </c>
      <c r="C671" s="126" t="s">
        <v>1089</v>
      </c>
      <c r="D671" s="126" t="s">
        <v>1653</v>
      </c>
      <c r="E671" s="126">
        <v>20700100306</v>
      </c>
      <c r="F671" s="126" t="s">
        <v>1091</v>
      </c>
      <c r="G671" s="126">
        <v>0.32</v>
      </c>
      <c r="H671" s="126" t="s">
        <v>1092</v>
      </c>
      <c r="I671" s="126">
        <v>1</v>
      </c>
    </row>
    <row r="672" spans="1:9" x14ac:dyDescent="0.55000000000000004">
      <c r="A672" s="126" t="s">
        <v>1772</v>
      </c>
      <c r="B672" s="126" t="s">
        <v>1088</v>
      </c>
      <c r="C672" s="126" t="s">
        <v>1089</v>
      </c>
      <c r="D672" s="126" t="s">
        <v>1653</v>
      </c>
      <c r="E672" s="126">
        <v>20700100306</v>
      </c>
      <c r="F672" s="126" t="s">
        <v>1091</v>
      </c>
      <c r="G672" s="126">
        <v>0.42</v>
      </c>
      <c r="H672" s="126" t="s">
        <v>1092</v>
      </c>
      <c r="I672" s="126">
        <v>1</v>
      </c>
    </row>
    <row r="673" spans="1:9" x14ac:dyDescent="0.55000000000000004">
      <c r="A673" s="126" t="s">
        <v>1773</v>
      </c>
      <c r="B673" s="126" t="s">
        <v>1088</v>
      </c>
      <c r="C673" s="126" t="s">
        <v>1089</v>
      </c>
      <c r="D673" s="126" t="s">
        <v>1653</v>
      </c>
      <c r="E673" s="126">
        <v>20700100306</v>
      </c>
      <c r="F673" s="126" t="s">
        <v>1091</v>
      </c>
      <c r="G673" s="126">
        <v>1.28</v>
      </c>
      <c r="H673" s="126" t="s">
        <v>1092</v>
      </c>
      <c r="I673" s="126">
        <v>1</v>
      </c>
    </row>
    <row r="674" spans="1:9" x14ac:dyDescent="0.55000000000000004">
      <c r="A674" s="126" t="s">
        <v>1774</v>
      </c>
      <c r="B674" s="126" t="s">
        <v>1088</v>
      </c>
      <c r="C674" s="126" t="s">
        <v>1089</v>
      </c>
      <c r="D674" s="126" t="s">
        <v>1653</v>
      </c>
      <c r="E674" s="126">
        <v>20700100306</v>
      </c>
      <c r="F674" s="126" t="s">
        <v>1091</v>
      </c>
      <c r="G674" s="126">
        <v>1.61</v>
      </c>
      <c r="H674" s="126" t="s">
        <v>1092</v>
      </c>
      <c r="I674" s="126">
        <v>1</v>
      </c>
    </row>
    <row r="675" spans="1:9" x14ac:dyDescent="0.55000000000000004">
      <c r="A675" s="126" t="s">
        <v>1775</v>
      </c>
      <c r="B675" s="126" t="s">
        <v>1088</v>
      </c>
      <c r="C675" s="126" t="s">
        <v>1089</v>
      </c>
      <c r="D675" s="126" t="s">
        <v>1653</v>
      </c>
      <c r="E675" s="126">
        <v>20700100306</v>
      </c>
      <c r="F675" s="126" t="s">
        <v>1091</v>
      </c>
      <c r="G675" s="126">
        <v>1.28</v>
      </c>
      <c r="H675" s="126" t="s">
        <v>1092</v>
      </c>
      <c r="I675" s="126">
        <v>1</v>
      </c>
    </row>
    <row r="676" spans="1:9" x14ac:dyDescent="0.55000000000000004">
      <c r="A676" s="126" t="s">
        <v>1776</v>
      </c>
      <c r="B676" s="126" t="s">
        <v>1088</v>
      </c>
      <c r="C676" s="126" t="s">
        <v>1089</v>
      </c>
      <c r="D676" s="126" t="s">
        <v>1653</v>
      </c>
      <c r="E676" s="126">
        <v>20700100306</v>
      </c>
      <c r="F676" s="126" t="s">
        <v>1091</v>
      </c>
      <c r="G676" s="126">
        <v>9.49</v>
      </c>
      <c r="H676" s="126" t="s">
        <v>1092</v>
      </c>
      <c r="I676" s="126">
        <v>1</v>
      </c>
    </row>
    <row r="677" spans="1:9" x14ac:dyDescent="0.55000000000000004">
      <c r="A677" s="126" t="s">
        <v>1777</v>
      </c>
      <c r="B677" s="126" t="s">
        <v>1088</v>
      </c>
      <c r="C677" s="126" t="s">
        <v>1089</v>
      </c>
      <c r="D677" s="126" t="s">
        <v>1653</v>
      </c>
      <c r="E677" s="126">
        <v>20700100306</v>
      </c>
      <c r="F677" s="126" t="s">
        <v>1091</v>
      </c>
      <c r="G677" s="126">
        <v>1.36</v>
      </c>
      <c r="H677" s="126" t="s">
        <v>1092</v>
      </c>
      <c r="I677" s="126">
        <v>1</v>
      </c>
    </row>
    <row r="678" spans="1:9" x14ac:dyDescent="0.55000000000000004">
      <c r="A678" s="126" t="s">
        <v>1778</v>
      </c>
      <c r="B678" s="126" t="s">
        <v>1088</v>
      </c>
      <c r="C678" s="126" t="s">
        <v>1089</v>
      </c>
      <c r="D678" s="126" t="s">
        <v>1653</v>
      </c>
      <c r="E678" s="126">
        <v>20700100306</v>
      </c>
      <c r="F678" s="126" t="s">
        <v>1091</v>
      </c>
      <c r="G678" s="126">
        <v>1.1000000000000001</v>
      </c>
      <c r="H678" s="126" t="s">
        <v>1092</v>
      </c>
      <c r="I678" s="126">
        <v>1</v>
      </c>
    </row>
    <row r="679" spans="1:9" x14ac:dyDescent="0.55000000000000004">
      <c r="A679" s="126" t="s">
        <v>1779</v>
      </c>
      <c r="B679" s="126" t="s">
        <v>1088</v>
      </c>
      <c r="C679" s="126" t="s">
        <v>1089</v>
      </c>
      <c r="D679" s="126" t="s">
        <v>1653</v>
      </c>
      <c r="E679" s="126">
        <v>20700100306</v>
      </c>
      <c r="F679" s="126" t="s">
        <v>1091</v>
      </c>
      <c r="G679" s="126">
        <v>5.76</v>
      </c>
      <c r="H679" s="126" t="s">
        <v>1092</v>
      </c>
      <c r="I679" s="126">
        <v>1</v>
      </c>
    </row>
    <row r="680" spans="1:9" x14ac:dyDescent="0.55000000000000004">
      <c r="A680" s="126" t="s">
        <v>1780</v>
      </c>
      <c r="B680" s="126" t="s">
        <v>1088</v>
      </c>
      <c r="C680" s="126" t="s">
        <v>1089</v>
      </c>
      <c r="D680" s="126" t="s">
        <v>1653</v>
      </c>
      <c r="E680" s="126">
        <v>20700100306</v>
      </c>
      <c r="F680" s="126" t="s">
        <v>1091</v>
      </c>
      <c r="G680" s="126">
        <v>9.2200000000000006</v>
      </c>
      <c r="H680" s="126" t="s">
        <v>1092</v>
      </c>
      <c r="I680" s="126">
        <v>1</v>
      </c>
    </row>
    <row r="681" spans="1:9" x14ac:dyDescent="0.55000000000000004">
      <c r="A681" s="126" t="s">
        <v>1781</v>
      </c>
      <c r="B681" s="126" t="s">
        <v>1088</v>
      </c>
      <c r="C681" s="126" t="s">
        <v>1089</v>
      </c>
      <c r="D681" s="126" t="s">
        <v>1653</v>
      </c>
      <c r="E681" s="126">
        <v>20700100402</v>
      </c>
      <c r="F681" s="126" t="s">
        <v>1091</v>
      </c>
      <c r="G681" s="126">
        <v>14.53</v>
      </c>
      <c r="H681" s="126" t="s">
        <v>1092</v>
      </c>
      <c r="I681" s="126">
        <v>1</v>
      </c>
    </row>
    <row r="682" spans="1:9" x14ac:dyDescent="0.55000000000000004">
      <c r="A682" s="126" t="s">
        <v>1782</v>
      </c>
      <c r="B682" s="126" t="s">
        <v>1088</v>
      </c>
      <c r="C682" s="126" t="s">
        <v>1089</v>
      </c>
      <c r="D682" s="126" t="s">
        <v>1653</v>
      </c>
      <c r="E682" s="126">
        <v>20700100402</v>
      </c>
      <c r="F682" s="126" t="s">
        <v>1091</v>
      </c>
      <c r="G682" s="126">
        <v>2.67</v>
      </c>
      <c r="H682" s="126" t="s">
        <v>1092</v>
      </c>
      <c r="I682" s="126">
        <v>1</v>
      </c>
    </row>
    <row r="683" spans="1:9" x14ac:dyDescent="0.55000000000000004">
      <c r="A683" s="126" t="s">
        <v>1783</v>
      </c>
      <c r="B683" s="126" t="s">
        <v>1088</v>
      </c>
      <c r="C683" s="126" t="s">
        <v>1089</v>
      </c>
      <c r="D683" s="126" t="s">
        <v>1653</v>
      </c>
      <c r="E683" s="126">
        <v>20700100402</v>
      </c>
      <c r="F683" s="126" t="s">
        <v>1091</v>
      </c>
      <c r="G683" s="126">
        <v>7.33</v>
      </c>
      <c r="H683" s="126" t="s">
        <v>1092</v>
      </c>
      <c r="I683" s="126">
        <v>1</v>
      </c>
    </row>
    <row r="684" spans="1:9" x14ac:dyDescent="0.55000000000000004">
      <c r="A684" s="126" t="s">
        <v>1784</v>
      </c>
      <c r="B684" s="126" t="s">
        <v>1088</v>
      </c>
      <c r="C684" s="126" t="s">
        <v>1089</v>
      </c>
      <c r="D684" s="126" t="s">
        <v>1653</v>
      </c>
      <c r="E684" s="126">
        <v>20700100306</v>
      </c>
      <c r="F684" s="126" t="s">
        <v>1091</v>
      </c>
      <c r="G684" s="126">
        <v>8.3800000000000008</v>
      </c>
      <c r="H684" s="126" t="s">
        <v>1092</v>
      </c>
      <c r="I684" s="126">
        <v>1</v>
      </c>
    </row>
    <row r="685" spans="1:9" x14ac:dyDescent="0.55000000000000004">
      <c r="A685" s="126" t="s">
        <v>1785</v>
      </c>
      <c r="B685" s="126" t="s">
        <v>1088</v>
      </c>
      <c r="C685" s="126" t="s">
        <v>1089</v>
      </c>
      <c r="D685" s="126" t="s">
        <v>1653</v>
      </c>
      <c r="E685" s="126">
        <v>20700100306</v>
      </c>
      <c r="F685" s="126" t="s">
        <v>1091</v>
      </c>
      <c r="G685" s="126">
        <v>5.26</v>
      </c>
      <c r="H685" s="126" t="s">
        <v>1092</v>
      </c>
      <c r="I685" s="126">
        <v>1</v>
      </c>
    </row>
    <row r="686" spans="1:9" x14ac:dyDescent="0.55000000000000004">
      <c r="A686" s="126" t="s">
        <v>1786</v>
      </c>
      <c r="B686" s="126" t="s">
        <v>1088</v>
      </c>
      <c r="C686" s="126" t="s">
        <v>1089</v>
      </c>
      <c r="D686" s="126" t="s">
        <v>1653</v>
      </c>
      <c r="E686" s="126">
        <v>20700100402</v>
      </c>
      <c r="F686" s="126" t="s">
        <v>1091</v>
      </c>
      <c r="G686" s="126">
        <v>1.02</v>
      </c>
      <c r="H686" s="126" t="s">
        <v>1092</v>
      </c>
      <c r="I686" s="126">
        <v>1</v>
      </c>
    </row>
    <row r="687" spans="1:9" x14ac:dyDescent="0.55000000000000004">
      <c r="A687" s="126" t="s">
        <v>1787</v>
      </c>
      <c r="B687" s="126" t="s">
        <v>1088</v>
      </c>
      <c r="C687" s="126" t="s">
        <v>1089</v>
      </c>
      <c r="D687" s="126" t="s">
        <v>1653</v>
      </c>
      <c r="E687" s="126">
        <v>20700100402</v>
      </c>
      <c r="F687" s="126" t="s">
        <v>1091</v>
      </c>
      <c r="G687" s="126">
        <v>1.29</v>
      </c>
      <c r="H687" s="126" t="s">
        <v>1092</v>
      </c>
      <c r="I687" s="126">
        <v>1</v>
      </c>
    </row>
    <row r="688" spans="1:9" x14ac:dyDescent="0.55000000000000004">
      <c r="A688" s="126" t="s">
        <v>1788</v>
      </c>
      <c r="B688" s="126" t="s">
        <v>1088</v>
      </c>
      <c r="C688" s="126" t="s">
        <v>1089</v>
      </c>
      <c r="D688" s="126" t="s">
        <v>1653</v>
      </c>
      <c r="E688" s="126">
        <v>20700100306</v>
      </c>
      <c r="F688" s="126" t="s">
        <v>1091</v>
      </c>
      <c r="G688" s="126">
        <v>5.05</v>
      </c>
      <c r="H688" s="126" t="s">
        <v>1092</v>
      </c>
      <c r="I688" s="126">
        <v>1</v>
      </c>
    </row>
    <row r="689" spans="1:9" x14ac:dyDescent="0.55000000000000004">
      <c r="A689" s="126" t="s">
        <v>1789</v>
      </c>
      <c r="B689" s="126" t="s">
        <v>1088</v>
      </c>
      <c r="C689" s="126" t="s">
        <v>1089</v>
      </c>
      <c r="D689" s="126" t="s">
        <v>1653</v>
      </c>
      <c r="E689" s="126">
        <v>20700100402</v>
      </c>
      <c r="F689" s="126" t="s">
        <v>1091</v>
      </c>
      <c r="G689" s="126">
        <v>2.6</v>
      </c>
      <c r="H689" s="126" t="s">
        <v>1092</v>
      </c>
      <c r="I689" s="126">
        <v>1</v>
      </c>
    </row>
    <row r="690" spans="1:9" x14ac:dyDescent="0.55000000000000004">
      <c r="A690" s="126" t="s">
        <v>1790</v>
      </c>
      <c r="B690" s="126" t="s">
        <v>1088</v>
      </c>
      <c r="C690" s="126" t="s">
        <v>1089</v>
      </c>
      <c r="D690" s="126" t="s">
        <v>1653</v>
      </c>
      <c r="E690" s="126">
        <v>20700100306</v>
      </c>
      <c r="F690" s="126" t="s">
        <v>1091</v>
      </c>
      <c r="G690" s="126">
        <v>1.45</v>
      </c>
      <c r="H690" s="126" t="s">
        <v>1092</v>
      </c>
      <c r="I690" s="126">
        <v>1</v>
      </c>
    </row>
    <row r="691" spans="1:9" x14ac:dyDescent="0.55000000000000004">
      <c r="A691" s="126" t="s">
        <v>1791</v>
      </c>
      <c r="B691" s="126" t="s">
        <v>1088</v>
      </c>
      <c r="C691" s="126" t="s">
        <v>1089</v>
      </c>
      <c r="D691" s="126" t="s">
        <v>1653</v>
      </c>
      <c r="E691" s="126">
        <v>20700100306</v>
      </c>
      <c r="F691" s="126" t="s">
        <v>1091</v>
      </c>
      <c r="G691" s="126">
        <v>1.76</v>
      </c>
      <c r="H691" s="126" t="s">
        <v>1092</v>
      </c>
      <c r="I691" s="126">
        <v>1</v>
      </c>
    </row>
    <row r="692" spans="1:9" x14ac:dyDescent="0.55000000000000004">
      <c r="A692" s="126" t="s">
        <v>1792</v>
      </c>
      <c r="B692" s="126" t="s">
        <v>1088</v>
      </c>
      <c r="C692" s="126" t="s">
        <v>1089</v>
      </c>
      <c r="D692" s="126" t="s">
        <v>1653</v>
      </c>
      <c r="E692" s="126">
        <v>20700100402</v>
      </c>
      <c r="F692" s="126" t="s">
        <v>1091</v>
      </c>
      <c r="G692" s="126">
        <v>3.05</v>
      </c>
      <c r="H692" s="126" t="s">
        <v>1092</v>
      </c>
      <c r="I692" s="126">
        <v>1</v>
      </c>
    </row>
    <row r="693" spans="1:9" x14ac:dyDescent="0.55000000000000004">
      <c r="A693" s="126" t="s">
        <v>1793</v>
      </c>
      <c r="B693" s="126" t="s">
        <v>1088</v>
      </c>
      <c r="C693" s="126" t="s">
        <v>1089</v>
      </c>
      <c r="D693" s="126" t="s">
        <v>1653</v>
      </c>
      <c r="E693" s="126">
        <v>20700100805</v>
      </c>
      <c r="F693" s="126" t="s">
        <v>1091</v>
      </c>
      <c r="G693" s="126">
        <v>1.91</v>
      </c>
      <c r="H693" s="126" t="s">
        <v>1092</v>
      </c>
      <c r="I693" s="126">
        <v>1</v>
      </c>
    </row>
    <row r="694" spans="1:9" x14ac:dyDescent="0.55000000000000004">
      <c r="A694" s="126" t="s">
        <v>1794</v>
      </c>
      <c r="B694" s="126" t="s">
        <v>1088</v>
      </c>
      <c r="C694" s="126" t="s">
        <v>1089</v>
      </c>
      <c r="D694" s="126" t="s">
        <v>1653</v>
      </c>
      <c r="E694" s="126">
        <v>20700100402</v>
      </c>
      <c r="F694" s="126" t="s">
        <v>1091</v>
      </c>
      <c r="G694" s="126">
        <v>9.56</v>
      </c>
      <c r="H694" s="126" t="s">
        <v>1092</v>
      </c>
      <c r="I694" s="126">
        <v>1</v>
      </c>
    </row>
    <row r="695" spans="1:9" x14ac:dyDescent="0.55000000000000004">
      <c r="A695" s="126" t="s">
        <v>1795</v>
      </c>
      <c r="B695" s="126" t="s">
        <v>1088</v>
      </c>
      <c r="C695" s="126" t="s">
        <v>1089</v>
      </c>
      <c r="D695" s="126" t="s">
        <v>1653</v>
      </c>
      <c r="E695" s="126">
        <v>20700100306</v>
      </c>
      <c r="F695" s="126" t="s">
        <v>1091</v>
      </c>
      <c r="G695" s="126">
        <v>8.48</v>
      </c>
      <c r="H695" s="126" t="s">
        <v>1092</v>
      </c>
      <c r="I695" s="126">
        <v>1</v>
      </c>
    </row>
    <row r="696" spans="1:9" x14ac:dyDescent="0.55000000000000004">
      <c r="A696" s="126" t="s">
        <v>1796</v>
      </c>
      <c r="B696" s="126" t="s">
        <v>1088</v>
      </c>
      <c r="C696" s="126" t="s">
        <v>1089</v>
      </c>
      <c r="D696" s="126" t="s">
        <v>1653</v>
      </c>
      <c r="E696" s="126">
        <v>20700100805</v>
      </c>
      <c r="F696" s="126" t="s">
        <v>1091</v>
      </c>
      <c r="G696" s="126">
        <v>4.5199999999999996</v>
      </c>
      <c r="H696" s="126" t="s">
        <v>1092</v>
      </c>
      <c r="I696" s="126">
        <v>1</v>
      </c>
    </row>
    <row r="697" spans="1:9" x14ac:dyDescent="0.55000000000000004">
      <c r="A697" s="126" t="s">
        <v>1797</v>
      </c>
      <c r="B697" s="126" t="s">
        <v>1088</v>
      </c>
      <c r="C697" s="126" t="s">
        <v>1089</v>
      </c>
      <c r="D697" s="126" t="s">
        <v>1653</v>
      </c>
      <c r="E697" s="126">
        <v>20801050401</v>
      </c>
      <c r="F697" s="126" t="s">
        <v>1091</v>
      </c>
      <c r="G697" s="126">
        <v>4.9000000000000004</v>
      </c>
      <c r="H697" s="126" t="s">
        <v>1092</v>
      </c>
      <c r="I697" s="126">
        <v>1</v>
      </c>
    </row>
    <row r="698" spans="1:9" x14ac:dyDescent="0.55000000000000004">
      <c r="A698" s="126" t="s">
        <v>1798</v>
      </c>
      <c r="B698" s="126" t="s">
        <v>1088</v>
      </c>
      <c r="C698" s="126" t="s">
        <v>1089</v>
      </c>
      <c r="D698" s="126" t="s">
        <v>1653</v>
      </c>
      <c r="E698" s="126">
        <v>20700100402</v>
      </c>
      <c r="F698" s="126" t="s">
        <v>1091</v>
      </c>
      <c r="G698" s="126">
        <v>1.37</v>
      </c>
      <c r="H698" s="126" t="s">
        <v>1092</v>
      </c>
      <c r="I698" s="126">
        <v>1</v>
      </c>
    </row>
    <row r="699" spans="1:9" x14ac:dyDescent="0.55000000000000004">
      <c r="A699" s="126" t="s">
        <v>1799</v>
      </c>
      <c r="B699" s="126" t="s">
        <v>1088</v>
      </c>
      <c r="C699" s="126" t="s">
        <v>1089</v>
      </c>
      <c r="D699" s="126" t="s">
        <v>1653</v>
      </c>
      <c r="E699" s="126">
        <v>20700100402</v>
      </c>
      <c r="F699" s="126" t="s">
        <v>1091</v>
      </c>
      <c r="G699" s="126">
        <v>8.39</v>
      </c>
      <c r="H699" s="126" t="s">
        <v>1092</v>
      </c>
      <c r="I699" s="126">
        <v>1</v>
      </c>
    </row>
    <row r="700" spans="1:9" x14ac:dyDescent="0.55000000000000004">
      <c r="A700" s="126" t="s">
        <v>1800</v>
      </c>
      <c r="B700" s="126" t="s">
        <v>1088</v>
      </c>
      <c r="C700" s="126" t="s">
        <v>1089</v>
      </c>
      <c r="D700" s="126" t="s">
        <v>1653</v>
      </c>
      <c r="E700" s="126">
        <v>20700100402</v>
      </c>
      <c r="F700" s="126" t="s">
        <v>1091</v>
      </c>
      <c r="G700" s="126">
        <v>6.62</v>
      </c>
      <c r="H700" s="126" t="s">
        <v>1092</v>
      </c>
      <c r="I700" s="126">
        <v>1</v>
      </c>
    </row>
    <row r="701" spans="1:9" x14ac:dyDescent="0.55000000000000004">
      <c r="A701" s="126" t="s">
        <v>1801</v>
      </c>
      <c r="B701" s="126" t="s">
        <v>1088</v>
      </c>
      <c r="C701" s="126" t="s">
        <v>1089</v>
      </c>
      <c r="D701" s="126" t="s">
        <v>1653</v>
      </c>
      <c r="E701" s="126">
        <v>20700100402</v>
      </c>
      <c r="F701" s="126" t="s">
        <v>1091</v>
      </c>
      <c r="G701" s="126">
        <v>13.67</v>
      </c>
      <c r="H701" s="126" t="s">
        <v>1092</v>
      </c>
      <c r="I701" s="126">
        <v>1</v>
      </c>
    </row>
    <row r="702" spans="1:9" x14ac:dyDescent="0.55000000000000004">
      <c r="A702" s="126" t="s">
        <v>1802</v>
      </c>
      <c r="B702" s="126" t="s">
        <v>1088</v>
      </c>
      <c r="C702" s="126" t="s">
        <v>1089</v>
      </c>
      <c r="D702" s="126" t="s">
        <v>1653</v>
      </c>
      <c r="E702" s="126">
        <v>20700100402</v>
      </c>
      <c r="F702" s="126" t="s">
        <v>1091</v>
      </c>
      <c r="G702" s="126">
        <v>1.34</v>
      </c>
      <c r="H702" s="126" t="s">
        <v>1092</v>
      </c>
      <c r="I702" s="126">
        <v>1</v>
      </c>
    </row>
    <row r="703" spans="1:9" x14ac:dyDescent="0.55000000000000004">
      <c r="A703" s="126" t="s">
        <v>1803</v>
      </c>
      <c r="B703" s="126" t="s">
        <v>1088</v>
      </c>
      <c r="C703" s="126" t="s">
        <v>1089</v>
      </c>
      <c r="D703" s="126" t="s">
        <v>1653</v>
      </c>
      <c r="E703" s="126">
        <v>20700100402</v>
      </c>
      <c r="F703" s="126" t="s">
        <v>1091</v>
      </c>
      <c r="G703" s="126">
        <v>1.96</v>
      </c>
      <c r="H703" s="126" t="s">
        <v>1092</v>
      </c>
      <c r="I703" s="126">
        <v>1</v>
      </c>
    </row>
    <row r="704" spans="1:9" x14ac:dyDescent="0.55000000000000004">
      <c r="A704" s="126" t="s">
        <v>1804</v>
      </c>
      <c r="B704" s="126" t="s">
        <v>1088</v>
      </c>
      <c r="C704" s="126" t="s">
        <v>1089</v>
      </c>
      <c r="D704" s="126" t="s">
        <v>1653</v>
      </c>
      <c r="E704" s="126">
        <v>20700100306</v>
      </c>
      <c r="F704" s="126" t="s">
        <v>1091</v>
      </c>
      <c r="G704" s="126">
        <v>0.82</v>
      </c>
      <c r="H704" s="126" t="s">
        <v>1092</v>
      </c>
      <c r="I704" s="126">
        <v>1</v>
      </c>
    </row>
    <row r="705" spans="1:9" x14ac:dyDescent="0.55000000000000004">
      <c r="A705" s="126" t="s">
        <v>1805</v>
      </c>
      <c r="B705" s="126" t="s">
        <v>1088</v>
      </c>
      <c r="C705" s="126" t="s">
        <v>1089</v>
      </c>
      <c r="D705" s="126" t="s">
        <v>1653</v>
      </c>
      <c r="E705" s="126">
        <v>20700100402</v>
      </c>
      <c r="F705" s="126" t="s">
        <v>1091</v>
      </c>
      <c r="G705" s="126">
        <v>0.99</v>
      </c>
      <c r="H705" s="126" t="s">
        <v>1092</v>
      </c>
      <c r="I705" s="126">
        <v>1</v>
      </c>
    </row>
    <row r="706" spans="1:9" x14ac:dyDescent="0.55000000000000004">
      <c r="A706" s="126" t="s">
        <v>1806</v>
      </c>
      <c r="B706" s="126" t="s">
        <v>1088</v>
      </c>
      <c r="C706" s="126" t="s">
        <v>1089</v>
      </c>
      <c r="D706" s="126" t="s">
        <v>1653</v>
      </c>
      <c r="E706" s="126">
        <v>20700100402</v>
      </c>
      <c r="F706" s="126" t="s">
        <v>1091</v>
      </c>
      <c r="G706" s="126">
        <v>2.36</v>
      </c>
      <c r="H706" s="126" t="s">
        <v>1092</v>
      </c>
      <c r="I706" s="126">
        <v>1</v>
      </c>
    </row>
    <row r="707" spans="1:9" x14ac:dyDescent="0.55000000000000004">
      <c r="A707" s="126" t="s">
        <v>1807</v>
      </c>
      <c r="B707" s="126" t="s">
        <v>1088</v>
      </c>
      <c r="C707" s="126" t="s">
        <v>1089</v>
      </c>
      <c r="D707" s="126" t="s">
        <v>1653</v>
      </c>
      <c r="E707" s="126">
        <v>20700100306</v>
      </c>
      <c r="F707" s="126" t="s">
        <v>1091</v>
      </c>
      <c r="G707" s="126">
        <v>1.1399999999999999</v>
      </c>
      <c r="H707" s="126" t="s">
        <v>1092</v>
      </c>
      <c r="I707" s="126">
        <v>1</v>
      </c>
    </row>
    <row r="708" spans="1:9" x14ac:dyDescent="0.55000000000000004">
      <c r="A708" s="126" t="s">
        <v>1808</v>
      </c>
      <c r="B708" s="126" t="s">
        <v>1088</v>
      </c>
      <c r="C708" s="126" t="s">
        <v>1089</v>
      </c>
      <c r="D708" s="126" t="s">
        <v>1653</v>
      </c>
      <c r="E708" s="126">
        <v>20700100306</v>
      </c>
      <c r="F708" s="126" t="s">
        <v>1091</v>
      </c>
      <c r="G708" s="126">
        <v>0.32</v>
      </c>
      <c r="H708" s="126" t="s">
        <v>1092</v>
      </c>
      <c r="I708" s="126">
        <v>1</v>
      </c>
    </row>
    <row r="709" spans="1:9" x14ac:dyDescent="0.55000000000000004">
      <c r="A709" s="126" t="s">
        <v>1809</v>
      </c>
      <c r="B709" s="126" t="s">
        <v>1088</v>
      </c>
      <c r="C709" s="126" t="s">
        <v>1089</v>
      </c>
      <c r="D709" s="126" t="s">
        <v>1653</v>
      </c>
      <c r="E709" s="126">
        <v>20700100306</v>
      </c>
      <c r="F709" s="126" t="s">
        <v>1091</v>
      </c>
      <c r="G709" s="126">
        <v>7.34</v>
      </c>
      <c r="H709" s="126" t="s">
        <v>1092</v>
      </c>
      <c r="I709" s="126">
        <v>1</v>
      </c>
    </row>
    <row r="710" spans="1:9" x14ac:dyDescent="0.55000000000000004">
      <c r="A710" s="126" t="s">
        <v>1810</v>
      </c>
      <c r="B710" s="126" t="s">
        <v>1088</v>
      </c>
      <c r="C710" s="126" t="s">
        <v>1089</v>
      </c>
      <c r="D710" s="126" t="s">
        <v>1653</v>
      </c>
      <c r="E710" s="126">
        <v>20700100402</v>
      </c>
      <c r="F710" s="126" t="s">
        <v>1091</v>
      </c>
      <c r="G710" s="126">
        <v>21.39</v>
      </c>
      <c r="H710" s="126" t="s">
        <v>1092</v>
      </c>
      <c r="I710" s="126">
        <v>1</v>
      </c>
    </row>
    <row r="711" spans="1:9" x14ac:dyDescent="0.55000000000000004">
      <c r="A711" s="126" t="s">
        <v>1811</v>
      </c>
      <c r="B711" s="126" t="s">
        <v>1088</v>
      </c>
      <c r="C711" s="126" t="s">
        <v>1089</v>
      </c>
      <c r="D711" s="126" t="s">
        <v>1653</v>
      </c>
      <c r="E711" s="126">
        <v>20700100306</v>
      </c>
      <c r="F711" s="126" t="s">
        <v>1091</v>
      </c>
      <c r="G711" s="126">
        <v>2.15</v>
      </c>
      <c r="H711" s="126" t="s">
        <v>1092</v>
      </c>
      <c r="I711" s="126">
        <v>1</v>
      </c>
    </row>
    <row r="712" spans="1:9" x14ac:dyDescent="0.55000000000000004">
      <c r="A712" s="126" t="s">
        <v>1812</v>
      </c>
      <c r="B712" s="126" t="s">
        <v>1088</v>
      </c>
      <c r="C712" s="126" t="s">
        <v>1089</v>
      </c>
      <c r="D712" s="126" t="s">
        <v>1653</v>
      </c>
      <c r="E712" s="126">
        <v>20700100306</v>
      </c>
      <c r="F712" s="126" t="s">
        <v>1091</v>
      </c>
      <c r="G712" s="126">
        <v>3.84</v>
      </c>
      <c r="H712" s="126" t="s">
        <v>1092</v>
      </c>
      <c r="I712" s="126">
        <v>1</v>
      </c>
    </row>
    <row r="713" spans="1:9" x14ac:dyDescent="0.55000000000000004">
      <c r="A713" s="126" t="s">
        <v>1813</v>
      </c>
      <c r="B713" s="126" t="s">
        <v>1088</v>
      </c>
      <c r="C713" s="126" t="s">
        <v>1089</v>
      </c>
      <c r="D713" s="126" t="s">
        <v>1653</v>
      </c>
      <c r="E713" s="126" t="s">
        <v>1089</v>
      </c>
      <c r="F713" s="126" t="s">
        <v>1091</v>
      </c>
      <c r="G713" s="126">
        <v>26.917999999999999</v>
      </c>
      <c r="H713" s="126" t="s">
        <v>1092</v>
      </c>
      <c r="I713" s="126">
        <v>1</v>
      </c>
    </row>
    <row r="714" spans="1:9" x14ac:dyDescent="0.55000000000000004">
      <c r="A714" s="126" t="s">
        <v>1814</v>
      </c>
      <c r="B714" s="126" t="s">
        <v>1088</v>
      </c>
      <c r="C714" s="126" t="s">
        <v>1089</v>
      </c>
      <c r="D714" s="126" t="s">
        <v>1653</v>
      </c>
      <c r="E714" s="126" t="s">
        <v>1089</v>
      </c>
      <c r="F714" s="126" t="s">
        <v>1091</v>
      </c>
      <c r="G714" s="126">
        <v>5.6</v>
      </c>
      <c r="H714" s="126" t="s">
        <v>1092</v>
      </c>
      <c r="I714" s="126">
        <v>1</v>
      </c>
    </row>
    <row r="715" spans="1:9" x14ac:dyDescent="0.55000000000000004">
      <c r="A715" s="126" t="s">
        <v>1815</v>
      </c>
      <c r="B715" s="126" t="s">
        <v>1088</v>
      </c>
      <c r="C715" s="126" t="s">
        <v>1089</v>
      </c>
      <c r="D715" s="126" t="s">
        <v>1653</v>
      </c>
      <c r="E715" s="126" t="s">
        <v>1089</v>
      </c>
      <c r="F715" s="126" t="s">
        <v>1091</v>
      </c>
      <c r="G715" s="126">
        <v>0.96099999999999997</v>
      </c>
      <c r="H715" s="126" t="s">
        <v>1092</v>
      </c>
      <c r="I715" s="126">
        <v>1</v>
      </c>
    </row>
    <row r="716" spans="1:9" x14ac:dyDescent="0.55000000000000004">
      <c r="A716" s="126" t="s">
        <v>1816</v>
      </c>
      <c r="B716" s="126" t="s">
        <v>1088</v>
      </c>
      <c r="C716" s="126" t="s">
        <v>1089</v>
      </c>
      <c r="D716" s="126" t="s">
        <v>1653</v>
      </c>
      <c r="E716" s="126">
        <v>20802060201</v>
      </c>
      <c r="F716" s="126" t="s">
        <v>1091</v>
      </c>
      <c r="G716" s="126">
        <v>2.52</v>
      </c>
      <c r="H716" s="126" t="s">
        <v>1092</v>
      </c>
      <c r="I716" s="126">
        <v>1</v>
      </c>
    </row>
    <row r="717" spans="1:9" x14ac:dyDescent="0.55000000000000004">
      <c r="A717" s="126" t="s">
        <v>1817</v>
      </c>
      <c r="B717" s="126" t="s">
        <v>1088</v>
      </c>
      <c r="C717" s="126" t="s">
        <v>1089</v>
      </c>
      <c r="D717" s="126" t="s">
        <v>1653</v>
      </c>
      <c r="E717" s="126">
        <v>20801040202</v>
      </c>
      <c r="F717" s="126" t="s">
        <v>1091</v>
      </c>
      <c r="G717" s="126">
        <v>0.3</v>
      </c>
      <c r="H717" s="126" t="s">
        <v>1092</v>
      </c>
      <c r="I717" s="126">
        <v>1</v>
      </c>
    </row>
    <row r="718" spans="1:9" x14ac:dyDescent="0.55000000000000004">
      <c r="A718" s="126" t="s">
        <v>1818</v>
      </c>
      <c r="B718" s="126" t="s">
        <v>1088</v>
      </c>
      <c r="C718" s="126" t="s">
        <v>1089</v>
      </c>
      <c r="D718" s="126" t="s">
        <v>1653</v>
      </c>
      <c r="E718" s="126">
        <v>20801050401</v>
      </c>
      <c r="F718" s="126" t="s">
        <v>1091</v>
      </c>
      <c r="G718" s="126">
        <v>0.3</v>
      </c>
      <c r="H718" s="126" t="s">
        <v>1092</v>
      </c>
      <c r="I718" s="126">
        <v>1</v>
      </c>
    </row>
    <row r="719" spans="1:9" x14ac:dyDescent="0.55000000000000004">
      <c r="A719" s="126" t="s">
        <v>1819</v>
      </c>
      <c r="B719" s="126" t="s">
        <v>1088</v>
      </c>
      <c r="C719" s="126" t="s">
        <v>1089</v>
      </c>
      <c r="D719" s="126" t="s">
        <v>1653</v>
      </c>
      <c r="E719" s="126">
        <v>20801050401</v>
      </c>
      <c r="F719" s="126" t="s">
        <v>1091</v>
      </c>
      <c r="G719" s="126">
        <v>0.4</v>
      </c>
      <c r="H719" s="126" t="s">
        <v>1092</v>
      </c>
      <c r="I719" s="126">
        <v>1</v>
      </c>
    </row>
    <row r="720" spans="1:9" x14ac:dyDescent="0.55000000000000004">
      <c r="A720" s="126" t="s">
        <v>1820</v>
      </c>
      <c r="B720" s="126" t="s">
        <v>1088</v>
      </c>
      <c r="C720" s="126" t="s">
        <v>1089</v>
      </c>
      <c r="D720" s="126" t="s">
        <v>1653</v>
      </c>
      <c r="E720" s="126">
        <v>20801050401</v>
      </c>
      <c r="F720" s="126" t="s">
        <v>1091</v>
      </c>
      <c r="G720" s="126">
        <v>0.5</v>
      </c>
      <c r="H720" s="126" t="s">
        <v>1092</v>
      </c>
      <c r="I720" s="126">
        <v>1</v>
      </c>
    </row>
    <row r="721" spans="1:9" x14ac:dyDescent="0.55000000000000004">
      <c r="A721" s="126" t="s">
        <v>1821</v>
      </c>
      <c r="B721" s="126" t="s">
        <v>1088</v>
      </c>
      <c r="C721" s="126" t="s">
        <v>1089</v>
      </c>
      <c r="D721" s="126" t="s">
        <v>1653</v>
      </c>
      <c r="E721" s="126">
        <v>20801050401</v>
      </c>
      <c r="F721" s="126" t="s">
        <v>1091</v>
      </c>
      <c r="G721" s="126">
        <v>0.6</v>
      </c>
      <c r="H721" s="126" t="s">
        <v>1092</v>
      </c>
      <c r="I721" s="126">
        <v>1</v>
      </c>
    </row>
    <row r="722" spans="1:9" x14ac:dyDescent="0.55000000000000004">
      <c r="A722" s="126" t="s">
        <v>1822</v>
      </c>
      <c r="B722" s="126" t="s">
        <v>1088</v>
      </c>
      <c r="C722" s="126" t="s">
        <v>1089</v>
      </c>
      <c r="D722" s="126" t="s">
        <v>1653</v>
      </c>
      <c r="E722" s="126">
        <v>20802060201</v>
      </c>
      <c r="F722" s="126" t="s">
        <v>1091</v>
      </c>
      <c r="G722" s="126">
        <v>1.83</v>
      </c>
      <c r="H722" s="126" t="s">
        <v>1092</v>
      </c>
      <c r="I722" s="126">
        <v>1</v>
      </c>
    </row>
    <row r="723" spans="1:9" x14ac:dyDescent="0.55000000000000004">
      <c r="A723" s="126" t="s">
        <v>1823</v>
      </c>
      <c r="B723" s="126" t="s">
        <v>1088</v>
      </c>
      <c r="C723" s="126" t="s">
        <v>1089</v>
      </c>
      <c r="D723" s="126" t="s">
        <v>1653</v>
      </c>
      <c r="E723" s="126">
        <v>20801080202</v>
      </c>
      <c r="F723" s="126" t="s">
        <v>1094</v>
      </c>
      <c r="G723" s="126">
        <v>1</v>
      </c>
      <c r="H723" s="126" t="s">
        <v>1092</v>
      </c>
      <c r="I723" s="126">
        <v>1</v>
      </c>
    </row>
    <row r="724" spans="1:9" x14ac:dyDescent="0.55000000000000004">
      <c r="A724" s="126" t="s">
        <v>1824</v>
      </c>
      <c r="B724" s="126" t="s">
        <v>1088</v>
      </c>
      <c r="C724" s="126" t="s">
        <v>1089</v>
      </c>
      <c r="D724" s="126" t="s">
        <v>1653</v>
      </c>
      <c r="E724" s="126">
        <v>20801080202</v>
      </c>
      <c r="F724" s="126" t="s">
        <v>1094</v>
      </c>
      <c r="G724" s="126">
        <v>1.7</v>
      </c>
      <c r="H724" s="126" t="s">
        <v>1092</v>
      </c>
      <c r="I724" s="126">
        <v>1</v>
      </c>
    </row>
    <row r="725" spans="1:9" x14ac:dyDescent="0.55000000000000004">
      <c r="A725" s="126" t="s">
        <v>1825</v>
      </c>
      <c r="B725" s="126" t="s">
        <v>1088</v>
      </c>
      <c r="C725" s="126" t="s">
        <v>1089</v>
      </c>
      <c r="D725" s="126" t="s">
        <v>1653</v>
      </c>
      <c r="E725" s="126">
        <v>20801080202</v>
      </c>
      <c r="F725" s="126" t="s">
        <v>1094</v>
      </c>
      <c r="G725" s="126">
        <v>0.85</v>
      </c>
      <c r="H725" s="126" t="s">
        <v>1092</v>
      </c>
      <c r="I725" s="126">
        <v>1</v>
      </c>
    </row>
    <row r="726" spans="1:9" x14ac:dyDescent="0.55000000000000004">
      <c r="A726" s="126" t="s">
        <v>1826</v>
      </c>
      <c r="B726" s="126" t="s">
        <v>1088</v>
      </c>
      <c r="C726" s="126" t="s">
        <v>1089</v>
      </c>
      <c r="D726" s="126" t="s">
        <v>1653</v>
      </c>
      <c r="E726" s="126">
        <v>20802060201</v>
      </c>
      <c r="F726" s="126" t="s">
        <v>1091</v>
      </c>
      <c r="G726" s="126">
        <v>9.83</v>
      </c>
      <c r="H726" s="126" t="s">
        <v>1092</v>
      </c>
      <c r="I726" s="126">
        <v>1</v>
      </c>
    </row>
    <row r="727" spans="1:9" x14ac:dyDescent="0.55000000000000004">
      <c r="A727" s="126" t="s">
        <v>1827</v>
      </c>
      <c r="B727" s="126" t="s">
        <v>1088</v>
      </c>
      <c r="C727" s="126" t="s">
        <v>1089</v>
      </c>
      <c r="D727" s="126" t="s">
        <v>1653</v>
      </c>
      <c r="E727" s="126">
        <v>20802060201</v>
      </c>
      <c r="F727" s="126" t="s">
        <v>1091</v>
      </c>
      <c r="G727" s="126">
        <v>16.239999999999998</v>
      </c>
      <c r="H727" s="126" t="s">
        <v>1092</v>
      </c>
      <c r="I727" s="126">
        <v>1</v>
      </c>
    </row>
    <row r="728" spans="1:9" x14ac:dyDescent="0.55000000000000004">
      <c r="A728" s="126" t="s">
        <v>1828</v>
      </c>
      <c r="B728" s="126" t="s">
        <v>1088</v>
      </c>
      <c r="C728" s="126" t="s">
        <v>1089</v>
      </c>
      <c r="D728" s="126" t="s">
        <v>1653</v>
      </c>
      <c r="E728" s="126">
        <v>20801070203</v>
      </c>
      <c r="F728" s="126" t="s">
        <v>1257</v>
      </c>
      <c r="G728" s="126">
        <v>3</v>
      </c>
      <c r="H728" s="126" t="s">
        <v>1092</v>
      </c>
      <c r="I728" s="126">
        <v>1</v>
      </c>
    </row>
    <row r="729" spans="1:9" x14ac:dyDescent="0.55000000000000004">
      <c r="A729" s="126" t="s">
        <v>1829</v>
      </c>
      <c r="B729" s="126" t="s">
        <v>1088</v>
      </c>
      <c r="C729" s="126" t="s">
        <v>1089</v>
      </c>
      <c r="D729" s="126" t="s">
        <v>1653</v>
      </c>
      <c r="E729" s="126">
        <v>20801070203</v>
      </c>
      <c r="F729" s="126" t="s">
        <v>1257</v>
      </c>
      <c r="G729" s="126">
        <v>3.93</v>
      </c>
      <c r="H729" s="126" t="s">
        <v>1092</v>
      </c>
      <c r="I729" s="126">
        <v>1</v>
      </c>
    </row>
    <row r="730" spans="1:9" x14ac:dyDescent="0.55000000000000004">
      <c r="A730" s="126" t="s">
        <v>1830</v>
      </c>
      <c r="B730" s="126" t="s">
        <v>1088</v>
      </c>
      <c r="C730" s="126" t="s">
        <v>1089</v>
      </c>
      <c r="D730" s="126" t="s">
        <v>1653</v>
      </c>
      <c r="E730" s="126">
        <v>20801080202</v>
      </c>
      <c r="F730" s="126" t="s">
        <v>1094</v>
      </c>
      <c r="G730" s="126">
        <v>1.92</v>
      </c>
      <c r="H730" s="126" t="s">
        <v>1092</v>
      </c>
      <c r="I730" s="126">
        <v>1</v>
      </c>
    </row>
    <row r="731" spans="1:9" x14ac:dyDescent="0.55000000000000004">
      <c r="A731" s="126" t="s">
        <v>1831</v>
      </c>
      <c r="B731" s="126" t="s">
        <v>1088</v>
      </c>
      <c r="C731" s="126" t="s">
        <v>1089</v>
      </c>
      <c r="D731" s="126" t="s">
        <v>1653</v>
      </c>
      <c r="E731" s="126">
        <v>20801080202</v>
      </c>
      <c r="F731" s="126" t="s">
        <v>1094</v>
      </c>
      <c r="G731" s="126">
        <v>2.71</v>
      </c>
      <c r="H731" s="126" t="s">
        <v>1092</v>
      </c>
      <c r="I731" s="126">
        <v>1</v>
      </c>
    </row>
    <row r="732" spans="1:9" x14ac:dyDescent="0.55000000000000004">
      <c r="A732" s="126" t="s">
        <v>1832</v>
      </c>
      <c r="B732" s="126" t="s">
        <v>1088</v>
      </c>
      <c r="C732" s="126" t="s">
        <v>1089</v>
      </c>
      <c r="D732" s="126" t="s">
        <v>1653</v>
      </c>
      <c r="E732" s="126">
        <v>20801040202</v>
      </c>
      <c r="F732" s="126" t="s">
        <v>1091</v>
      </c>
      <c r="G732" s="126">
        <v>0.5</v>
      </c>
      <c r="H732" s="126" t="s">
        <v>1092</v>
      </c>
      <c r="I732" s="126">
        <v>1</v>
      </c>
    </row>
    <row r="733" spans="1:9" x14ac:dyDescent="0.55000000000000004">
      <c r="A733" s="126" t="s">
        <v>1833</v>
      </c>
      <c r="B733" s="126" t="s">
        <v>1088</v>
      </c>
      <c r="C733" s="126" t="s">
        <v>1089</v>
      </c>
      <c r="D733" s="126" t="s">
        <v>1653</v>
      </c>
      <c r="E733" s="126">
        <v>20801050401</v>
      </c>
      <c r="F733" s="126" t="s">
        <v>1091</v>
      </c>
      <c r="G733" s="126">
        <v>0.8</v>
      </c>
      <c r="H733" s="126" t="s">
        <v>1092</v>
      </c>
      <c r="I733" s="126">
        <v>1</v>
      </c>
    </row>
    <row r="734" spans="1:9" x14ac:dyDescent="0.55000000000000004">
      <c r="A734" s="126" t="s">
        <v>1834</v>
      </c>
      <c r="B734" s="126" t="s">
        <v>1088</v>
      </c>
      <c r="C734" s="126" t="s">
        <v>1089</v>
      </c>
      <c r="D734" s="126" t="s">
        <v>1653</v>
      </c>
      <c r="E734" s="126">
        <v>20801050401</v>
      </c>
      <c r="F734" s="126" t="s">
        <v>1091</v>
      </c>
      <c r="G734" s="126">
        <v>15.6</v>
      </c>
      <c r="H734" s="126" t="s">
        <v>1092</v>
      </c>
      <c r="I734" s="126">
        <v>1</v>
      </c>
    </row>
    <row r="735" spans="1:9" x14ac:dyDescent="0.55000000000000004">
      <c r="A735" s="126" t="s">
        <v>1835</v>
      </c>
      <c r="B735" s="126" t="s">
        <v>1088</v>
      </c>
      <c r="C735" s="126" t="s">
        <v>1089</v>
      </c>
      <c r="D735" s="126" t="s">
        <v>1653</v>
      </c>
      <c r="E735" s="126">
        <v>20802060201</v>
      </c>
      <c r="F735" s="126" t="s">
        <v>1091</v>
      </c>
      <c r="G735" s="126">
        <v>0.2</v>
      </c>
      <c r="H735" s="126" t="s">
        <v>1092</v>
      </c>
      <c r="I735" s="126">
        <v>1</v>
      </c>
    </row>
    <row r="736" spans="1:9" x14ac:dyDescent="0.55000000000000004">
      <c r="A736" s="126" t="s">
        <v>1836</v>
      </c>
      <c r="B736" s="126" t="s">
        <v>1088</v>
      </c>
      <c r="C736" s="126" t="s">
        <v>1089</v>
      </c>
      <c r="D736" s="126" t="s">
        <v>1653</v>
      </c>
      <c r="E736" s="126">
        <v>20802060201</v>
      </c>
      <c r="F736" s="126" t="s">
        <v>1091</v>
      </c>
      <c r="G736" s="126">
        <v>1.68</v>
      </c>
      <c r="H736" s="126" t="s">
        <v>1092</v>
      </c>
      <c r="I736" s="126">
        <v>1</v>
      </c>
    </row>
    <row r="737" spans="1:9" x14ac:dyDescent="0.55000000000000004">
      <c r="A737" s="126" t="s">
        <v>1837</v>
      </c>
      <c r="B737" s="126" t="s">
        <v>1088</v>
      </c>
      <c r="C737" s="126" t="s">
        <v>1089</v>
      </c>
      <c r="D737" s="126" t="s">
        <v>1653</v>
      </c>
      <c r="E737" s="126">
        <v>20802071001</v>
      </c>
      <c r="F737" s="126" t="s">
        <v>1091</v>
      </c>
      <c r="G737" s="126">
        <v>7.28</v>
      </c>
      <c r="H737" s="126" t="s">
        <v>1092</v>
      </c>
      <c r="I737" s="126">
        <v>1</v>
      </c>
    </row>
    <row r="738" spans="1:9" x14ac:dyDescent="0.55000000000000004">
      <c r="A738" s="126" t="s">
        <v>1838</v>
      </c>
      <c r="B738" s="126" t="s">
        <v>1088</v>
      </c>
      <c r="C738" s="126" t="s">
        <v>1089</v>
      </c>
      <c r="D738" s="126" t="s">
        <v>1653</v>
      </c>
      <c r="E738" s="126">
        <v>20802060201</v>
      </c>
      <c r="F738" s="126" t="s">
        <v>1091</v>
      </c>
      <c r="G738" s="126">
        <v>26.91</v>
      </c>
      <c r="H738" s="126" t="s">
        <v>1092</v>
      </c>
      <c r="I738" s="126">
        <v>1</v>
      </c>
    </row>
    <row r="739" spans="1:9" x14ac:dyDescent="0.55000000000000004">
      <c r="A739" s="126" t="s">
        <v>1839</v>
      </c>
      <c r="B739" s="126" t="s">
        <v>1088</v>
      </c>
      <c r="C739" s="126" t="s">
        <v>1089</v>
      </c>
      <c r="D739" s="126" t="s">
        <v>1653</v>
      </c>
      <c r="E739" s="126">
        <v>20801080202</v>
      </c>
      <c r="F739" s="126" t="s">
        <v>1094</v>
      </c>
      <c r="G739" s="126">
        <v>0.61</v>
      </c>
      <c r="H739" s="126" t="s">
        <v>1092</v>
      </c>
      <c r="I739" s="126">
        <v>1</v>
      </c>
    </row>
    <row r="740" spans="1:9" x14ac:dyDescent="0.55000000000000004">
      <c r="A740" s="126" t="s">
        <v>1840</v>
      </c>
      <c r="B740" s="126" t="s">
        <v>1088</v>
      </c>
      <c r="C740" s="126" t="s">
        <v>1089</v>
      </c>
      <c r="D740" s="126" t="s">
        <v>1653</v>
      </c>
      <c r="E740" s="126">
        <v>20700110201</v>
      </c>
      <c r="F740" s="126" t="s">
        <v>1094</v>
      </c>
      <c r="G740" s="126">
        <v>2</v>
      </c>
      <c r="H740" s="126" t="s">
        <v>1092</v>
      </c>
      <c r="I740" s="126">
        <v>1</v>
      </c>
    </row>
    <row r="741" spans="1:9" x14ac:dyDescent="0.55000000000000004">
      <c r="A741" s="126" t="s">
        <v>1841</v>
      </c>
      <c r="B741" s="126" t="s">
        <v>1088</v>
      </c>
      <c r="C741" s="126" t="s">
        <v>1089</v>
      </c>
      <c r="D741" s="126" t="s">
        <v>1653</v>
      </c>
      <c r="E741" s="126">
        <v>20801070203</v>
      </c>
      <c r="F741" s="126" t="s">
        <v>1257</v>
      </c>
      <c r="G741" s="126">
        <v>0.61</v>
      </c>
      <c r="H741" s="126" t="s">
        <v>1092</v>
      </c>
      <c r="I741" s="126">
        <v>1</v>
      </c>
    </row>
    <row r="742" spans="1:9" x14ac:dyDescent="0.55000000000000004">
      <c r="A742" s="126" t="s">
        <v>1842</v>
      </c>
      <c r="B742" s="126" t="s">
        <v>1088</v>
      </c>
      <c r="C742" s="126" t="s">
        <v>1089</v>
      </c>
      <c r="D742" s="126" t="s">
        <v>1653</v>
      </c>
      <c r="E742" s="126">
        <v>20801080202</v>
      </c>
      <c r="F742" s="126" t="s">
        <v>1094</v>
      </c>
      <c r="G742" s="126">
        <v>1.32</v>
      </c>
      <c r="H742" s="126" t="s">
        <v>1092</v>
      </c>
      <c r="I742" s="126">
        <v>1</v>
      </c>
    </row>
    <row r="743" spans="1:9" x14ac:dyDescent="0.55000000000000004">
      <c r="A743" s="126" t="s">
        <v>1843</v>
      </c>
      <c r="B743" s="126" t="s">
        <v>1088</v>
      </c>
      <c r="C743" s="126" t="s">
        <v>1089</v>
      </c>
      <c r="D743" s="126" t="s">
        <v>1653</v>
      </c>
      <c r="E743" s="126">
        <v>20700100402</v>
      </c>
      <c r="F743" s="126" t="s">
        <v>1091</v>
      </c>
      <c r="G743" s="126">
        <v>2.56</v>
      </c>
      <c r="H743" s="126" t="s">
        <v>1092</v>
      </c>
      <c r="I743" s="126">
        <v>1</v>
      </c>
    </row>
    <row r="744" spans="1:9" x14ac:dyDescent="0.55000000000000004">
      <c r="A744" s="126" t="s">
        <v>1844</v>
      </c>
      <c r="B744" s="126" t="s">
        <v>1088</v>
      </c>
      <c r="C744" s="126" t="s">
        <v>1089</v>
      </c>
      <c r="D744" s="126" t="s">
        <v>1653</v>
      </c>
      <c r="E744" s="126">
        <v>20700100402</v>
      </c>
      <c r="F744" s="126" t="s">
        <v>1091</v>
      </c>
      <c r="G744" s="126">
        <v>3.41</v>
      </c>
      <c r="H744" s="126" t="s">
        <v>1092</v>
      </c>
      <c r="I744" s="126">
        <v>1</v>
      </c>
    </row>
    <row r="745" spans="1:9" x14ac:dyDescent="0.55000000000000004">
      <c r="A745" s="126" t="s">
        <v>1845</v>
      </c>
      <c r="B745" s="126" t="s">
        <v>1088</v>
      </c>
      <c r="C745" s="126" t="s">
        <v>1089</v>
      </c>
      <c r="D745" s="126" t="s">
        <v>1653</v>
      </c>
      <c r="E745" s="126">
        <v>20700100402</v>
      </c>
      <c r="F745" s="126" t="s">
        <v>1091</v>
      </c>
      <c r="G745" s="126">
        <v>3.6</v>
      </c>
      <c r="H745" s="126" t="s">
        <v>1092</v>
      </c>
      <c r="I745" s="126">
        <v>1</v>
      </c>
    </row>
    <row r="746" spans="1:9" x14ac:dyDescent="0.55000000000000004">
      <c r="A746" s="126" t="s">
        <v>1846</v>
      </c>
      <c r="B746" s="126" t="s">
        <v>1088</v>
      </c>
      <c r="C746" s="126" t="s">
        <v>1089</v>
      </c>
      <c r="D746" s="126" t="s">
        <v>1653</v>
      </c>
      <c r="E746" s="126">
        <v>20700100402</v>
      </c>
      <c r="F746" s="126" t="s">
        <v>1091</v>
      </c>
      <c r="G746" s="126">
        <v>2.91</v>
      </c>
      <c r="H746" s="126" t="s">
        <v>1092</v>
      </c>
      <c r="I746" s="126">
        <v>1</v>
      </c>
    </row>
    <row r="747" spans="1:9" x14ac:dyDescent="0.55000000000000004">
      <c r="A747" s="126" t="s">
        <v>1847</v>
      </c>
      <c r="B747" s="126" t="s">
        <v>1088</v>
      </c>
      <c r="C747" s="126" t="s">
        <v>1089</v>
      </c>
      <c r="D747" s="126" t="s">
        <v>1653</v>
      </c>
      <c r="E747" s="126">
        <v>20700100402</v>
      </c>
      <c r="F747" s="126" t="s">
        <v>1091</v>
      </c>
      <c r="G747" s="126">
        <v>0.84</v>
      </c>
      <c r="H747" s="126" t="s">
        <v>1092</v>
      </c>
      <c r="I747" s="126">
        <v>1</v>
      </c>
    </row>
    <row r="748" spans="1:9" x14ac:dyDescent="0.55000000000000004">
      <c r="A748" s="126" t="s">
        <v>1848</v>
      </c>
      <c r="B748" s="126" t="s">
        <v>1088</v>
      </c>
      <c r="C748" s="126" t="s">
        <v>1089</v>
      </c>
      <c r="D748" s="126" t="s">
        <v>1653</v>
      </c>
      <c r="E748" s="126" t="s">
        <v>1089</v>
      </c>
      <c r="F748" s="126" t="s">
        <v>1091</v>
      </c>
      <c r="G748" s="126">
        <v>1.6870000000000001</v>
      </c>
      <c r="H748" s="126" t="s">
        <v>1092</v>
      </c>
      <c r="I748" s="126">
        <v>1</v>
      </c>
    </row>
    <row r="749" spans="1:9" x14ac:dyDescent="0.55000000000000004">
      <c r="A749" s="126" t="s">
        <v>1849</v>
      </c>
      <c r="B749" s="126" t="s">
        <v>1088</v>
      </c>
      <c r="C749" s="126" t="s">
        <v>1089</v>
      </c>
      <c r="D749" s="126" t="s">
        <v>1653</v>
      </c>
      <c r="E749" s="126">
        <v>20700100402</v>
      </c>
      <c r="F749" s="126" t="s">
        <v>1091</v>
      </c>
      <c r="G749" s="126">
        <v>1.59</v>
      </c>
      <c r="H749" s="126" t="s">
        <v>1092</v>
      </c>
      <c r="I749" s="126">
        <v>1</v>
      </c>
    </row>
    <row r="750" spans="1:9" x14ac:dyDescent="0.55000000000000004">
      <c r="A750" s="126" t="s">
        <v>1850</v>
      </c>
      <c r="B750" s="126" t="s">
        <v>1088</v>
      </c>
      <c r="C750" s="126" t="s">
        <v>1089</v>
      </c>
      <c r="D750" s="126" t="s">
        <v>1851</v>
      </c>
      <c r="E750" s="126" t="s">
        <v>1089</v>
      </c>
      <c r="F750" s="126" t="s">
        <v>1091</v>
      </c>
      <c r="G750" s="126">
        <v>4.7</v>
      </c>
      <c r="H750" s="126" t="s">
        <v>1092</v>
      </c>
      <c r="I750" s="126">
        <v>1</v>
      </c>
    </row>
    <row r="751" spans="1:9" x14ac:dyDescent="0.55000000000000004">
      <c r="A751" s="126" t="s">
        <v>1852</v>
      </c>
      <c r="B751" s="126" t="s">
        <v>1088</v>
      </c>
      <c r="C751" s="126" t="s">
        <v>1089</v>
      </c>
      <c r="D751" s="126" t="s">
        <v>1851</v>
      </c>
      <c r="E751" s="126" t="s">
        <v>1089</v>
      </c>
      <c r="F751" s="126" t="s">
        <v>1091</v>
      </c>
      <c r="G751" s="126">
        <v>1.4</v>
      </c>
      <c r="H751" s="126" t="s">
        <v>1092</v>
      </c>
      <c r="I751" s="126">
        <v>1</v>
      </c>
    </row>
    <row r="752" spans="1:9" x14ac:dyDescent="0.55000000000000004">
      <c r="A752" s="126" t="s">
        <v>1853</v>
      </c>
      <c r="B752" s="126" t="s">
        <v>1088</v>
      </c>
      <c r="C752" s="126" t="s">
        <v>1089</v>
      </c>
      <c r="D752" s="126" t="s">
        <v>1851</v>
      </c>
      <c r="E752" s="126" t="s">
        <v>1089</v>
      </c>
      <c r="F752" s="126" t="s">
        <v>1091</v>
      </c>
      <c r="G752" s="126">
        <v>0.6</v>
      </c>
      <c r="H752" s="126" t="s">
        <v>1092</v>
      </c>
      <c r="I752" s="126">
        <v>1</v>
      </c>
    </row>
    <row r="753" spans="1:9" x14ac:dyDescent="0.55000000000000004">
      <c r="A753" s="126" t="s">
        <v>1854</v>
      </c>
      <c r="B753" s="126" t="s">
        <v>1088</v>
      </c>
      <c r="C753" s="126" t="s">
        <v>1089</v>
      </c>
      <c r="D753" s="126" t="s">
        <v>1855</v>
      </c>
      <c r="E753" s="126">
        <v>20802080206</v>
      </c>
      <c r="F753" s="126" t="s">
        <v>1094</v>
      </c>
      <c r="G753" s="126">
        <v>0.6</v>
      </c>
      <c r="H753" s="126" t="s">
        <v>1092</v>
      </c>
      <c r="I753" s="126">
        <v>1</v>
      </c>
    </row>
    <row r="754" spans="1:9" x14ac:dyDescent="0.55000000000000004">
      <c r="A754" s="126" t="s">
        <v>1856</v>
      </c>
      <c r="B754" s="126" t="s">
        <v>1088</v>
      </c>
      <c r="C754" s="126" t="s">
        <v>1089</v>
      </c>
      <c r="D754" s="126" t="s">
        <v>1855</v>
      </c>
      <c r="E754" s="126">
        <v>20802080206</v>
      </c>
      <c r="F754" s="126" t="s">
        <v>1094</v>
      </c>
      <c r="G754" s="126">
        <v>1.4</v>
      </c>
      <c r="H754" s="126" t="s">
        <v>1092</v>
      </c>
      <c r="I754" s="126">
        <v>1</v>
      </c>
    </row>
    <row r="755" spans="1:9" x14ac:dyDescent="0.55000000000000004">
      <c r="A755" s="126" t="s">
        <v>1857</v>
      </c>
      <c r="B755" s="126" t="s">
        <v>1088</v>
      </c>
      <c r="C755" s="126" t="s">
        <v>1089</v>
      </c>
      <c r="D755" s="126" t="s">
        <v>1855</v>
      </c>
      <c r="E755" s="126">
        <v>20802080206</v>
      </c>
      <c r="F755" s="126" t="s">
        <v>1094</v>
      </c>
      <c r="G755" s="126">
        <v>4.7</v>
      </c>
      <c r="H755" s="126" t="s">
        <v>1092</v>
      </c>
      <c r="I755" s="126">
        <v>1</v>
      </c>
    </row>
    <row r="756" spans="1:9" x14ac:dyDescent="0.55000000000000004">
      <c r="A756" s="126" t="s">
        <v>1858</v>
      </c>
      <c r="B756" s="126" t="s">
        <v>1088</v>
      </c>
      <c r="C756" s="126" t="s">
        <v>1089</v>
      </c>
      <c r="D756" s="126" t="s">
        <v>1855</v>
      </c>
      <c r="E756" s="126">
        <v>20802080302</v>
      </c>
      <c r="F756" s="126" t="s">
        <v>1091</v>
      </c>
      <c r="G756" s="126">
        <v>0.75</v>
      </c>
      <c r="H756" s="126" t="s">
        <v>1092</v>
      </c>
      <c r="I756" s="126">
        <v>1</v>
      </c>
    </row>
    <row r="757" spans="1:9" x14ac:dyDescent="0.55000000000000004">
      <c r="A757" s="126" t="s">
        <v>1859</v>
      </c>
      <c r="B757" s="126" t="s">
        <v>1088</v>
      </c>
      <c r="C757" s="126" t="s">
        <v>1089</v>
      </c>
      <c r="D757" s="126" t="s">
        <v>1855</v>
      </c>
      <c r="E757" s="126">
        <v>20802080302</v>
      </c>
      <c r="F757" s="126" t="s">
        <v>1091</v>
      </c>
      <c r="G757" s="126">
        <v>0.03</v>
      </c>
      <c r="H757" s="126" t="s">
        <v>1092</v>
      </c>
      <c r="I757" s="126">
        <v>1</v>
      </c>
    </row>
    <row r="758" spans="1:9" x14ac:dyDescent="0.55000000000000004">
      <c r="A758" s="126" t="s">
        <v>1860</v>
      </c>
      <c r="B758" s="126" t="s">
        <v>1088</v>
      </c>
      <c r="C758" s="126" t="s">
        <v>1089</v>
      </c>
      <c r="D758" s="126" t="s">
        <v>1855</v>
      </c>
      <c r="E758" s="126">
        <v>20802080302</v>
      </c>
      <c r="F758" s="126" t="s">
        <v>1091</v>
      </c>
      <c r="G758" s="126">
        <v>0.04</v>
      </c>
      <c r="H758" s="126" t="s">
        <v>1092</v>
      </c>
      <c r="I758" s="126">
        <v>1</v>
      </c>
    </row>
    <row r="759" spans="1:9" x14ac:dyDescent="0.55000000000000004">
      <c r="A759" s="126" t="s">
        <v>1861</v>
      </c>
      <c r="B759" s="126" t="s">
        <v>1088</v>
      </c>
      <c r="C759" s="126" t="s">
        <v>1089</v>
      </c>
      <c r="D759" s="126" t="s">
        <v>1855</v>
      </c>
      <c r="E759" s="126">
        <v>20802080302</v>
      </c>
      <c r="F759" s="126" t="s">
        <v>1091</v>
      </c>
      <c r="G759" s="126">
        <v>0.04</v>
      </c>
      <c r="H759" s="126" t="s">
        <v>1092</v>
      </c>
      <c r="I759" s="126">
        <v>1</v>
      </c>
    </row>
    <row r="760" spans="1:9" x14ac:dyDescent="0.55000000000000004">
      <c r="A760" s="126" t="s">
        <v>1862</v>
      </c>
      <c r="B760" s="126" t="s">
        <v>1088</v>
      </c>
      <c r="C760" s="126" t="s">
        <v>1089</v>
      </c>
      <c r="D760" s="126" t="s">
        <v>1855</v>
      </c>
      <c r="E760" s="126">
        <v>20802080302</v>
      </c>
      <c r="F760" s="126" t="s">
        <v>1091</v>
      </c>
      <c r="G760" s="126">
        <v>0.04</v>
      </c>
      <c r="H760" s="126" t="s">
        <v>1092</v>
      </c>
      <c r="I760" s="126">
        <v>1</v>
      </c>
    </row>
    <row r="761" spans="1:9" x14ac:dyDescent="0.55000000000000004">
      <c r="A761" s="126" t="s">
        <v>1863</v>
      </c>
      <c r="B761" s="126" t="s">
        <v>1088</v>
      </c>
      <c r="C761" s="126" t="s">
        <v>1089</v>
      </c>
      <c r="D761" s="126" t="s">
        <v>1855</v>
      </c>
      <c r="E761" s="126">
        <v>20802080302</v>
      </c>
      <c r="F761" s="126" t="s">
        <v>1091</v>
      </c>
      <c r="G761" s="126">
        <v>0.18</v>
      </c>
      <c r="H761" s="126" t="s">
        <v>1092</v>
      </c>
      <c r="I761" s="126">
        <v>1</v>
      </c>
    </row>
    <row r="762" spans="1:9" x14ac:dyDescent="0.55000000000000004">
      <c r="A762" s="126" t="s">
        <v>1864</v>
      </c>
      <c r="B762" s="126" t="s">
        <v>1088</v>
      </c>
      <c r="C762" s="126" t="s">
        <v>1089</v>
      </c>
      <c r="D762" s="126" t="s">
        <v>1855</v>
      </c>
      <c r="E762" s="126">
        <v>20802080302</v>
      </c>
      <c r="F762" s="126" t="s">
        <v>1091</v>
      </c>
      <c r="G762" s="126">
        <v>0.17</v>
      </c>
      <c r="H762" s="126" t="s">
        <v>1092</v>
      </c>
      <c r="I762" s="126">
        <v>1</v>
      </c>
    </row>
    <row r="763" spans="1:9" x14ac:dyDescent="0.55000000000000004">
      <c r="A763" s="126" t="s">
        <v>1865</v>
      </c>
      <c r="B763" s="126" t="s">
        <v>1088</v>
      </c>
      <c r="C763" s="126" t="s">
        <v>1089</v>
      </c>
      <c r="D763" s="126" t="s">
        <v>1855</v>
      </c>
      <c r="E763" s="126">
        <v>20802080302</v>
      </c>
      <c r="F763" s="126" t="s">
        <v>1091</v>
      </c>
      <c r="G763" s="126">
        <v>0.22</v>
      </c>
      <c r="H763" s="126" t="s">
        <v>1092</v>
      </c>
      <c r="I763" s="126">
        <v>1</v>
      </c>
    </row>
    <row r="764" spans="1:9" x14ac:dyDescent="0.55000000000000004">
      <c r="A764" s="126" t="s">
        <v>1866</v>
      </c>
      <c r="B764" s="126" t="s">
        <v>1088</v>
      </c>
      <c r="C764" s="126" t="s">
        <v>1089</v>
      </c>
      <c r="D764" s="126" t="s">
        <v>1855</v>
      </c>
      <c r="E764" s="126">
        <v>20802080302</v>
      </c>
      <c r="F764" s="126" t="s">
        <v>1091</v>
      </c>
      <c r="G764" s="126">
        <v>0.06</v>
      </c>
      <c r="H764" s="126" t="s">
        <v>1092</v>
      </c>
      <c r="I764" s="126">
        <v>1</v>
      </c>
    </row>
    <row r="765" spans="1:9" x14ac:dyDescent="0.55000000000000004">
      <c r="A765" s="126" t="s">
        <v>1867</v>
      </c>
      <c r="B765" s="126" t="s">
        <v>1088</v>
      </c>
      <c r="C765" s="126" t="s">
        <v>1089</v>
      </c>
      <c r="D765" s="126" t="s">
        <v>1855</v>
      </c>
      <c r="E765" s="126">
        <v>20802080302</v>
      </c>
      <c r="F765" s="126" t="s">
        <v>1091</v>
      </c>
      <c r="G765" s="126">
        <v>0.33</v>
      </c>
      <c r="H765" s="126" t="s">
        <v>1092</v>
      </c>
      <c r="I765" s="126">
        <v>1</v>
      </c>
    </row>
    <row r="766" spans="1:9" x14ac:dyDescent="0.55000000000000004">
      <c r="A766" s="126" t="s">
        <v>1868</v>
      </c>
      <c r="B766" s="126" t="s">
        <v>1088</v>
      </c>
      <c r="C766" s="126" t="s">
        <v>1089</v>
      </c>
      <c r="D766" s="126" t="s">
        <v>1855</v>
      </c>
      <c r="E766" s="126">
        <v>20802080302</v>
      </c>
      <c r="F766" s="126" t="s">
        <v>1091</v>
      </c>
      <c r="G766" s="126">
        <v>0.4</v>
      </c>
      <c r="H766" s="126" t="s">
        <v>1092</v>
      </c>
      <c r="I766" s="126">
        <v>1</v>
      </c>
    </row>
    <row r="767" spans="1:9" x14ac:dyDescent="0.55000000000000004">
      <c r="A767" s="126" t="s">
        <v>1869</v>
      </c>
      <c r="B767" s="126" t="s">
        <v>1088</v>
      </c>
      <c r="C767" s="126" t="s">
        <v>1089</v>
      </c>
      <c r="D767" s="126" t="s">
        <v>1855</v>
      </c>
      <c r="E767" s="126">
        <v>20802080302</v>
      </c>
      <c r="F767" s="126" t="s">
        <v>1091</v>
      </c>
      <c r="G767" s="126">
        <v>0.46</v>
      </c>
      <c r="H767" s="126" t="s">
        <v>1092</v>
      </c>
      <c r="I767" s="126">
        <v>1</v>
      </c>
    </row>
    <row r="768" spans="1:9" x14ac:dyDescent="0.55000000000000004">
      <c r="A768" s="126" t="s">
        <v>1870</v>
      </c>
      <c r="B768" s="126" t="s">
        <v>1088</v>
      </c>
      <c r="C768" s="126" t="s">
        <v>1089</v>
      </c>
      <c r="D768" s="126" t="s">
        <v>1855</v>
      </c>
      <c r="E768" s="126">
        <v>20802080302</v>
      </c>
      <c r="F768" s="126" t="s">
        <v>1091</v>
      </c>
      <c r="G768" s="126">
        <v>0.04</v>
      </c>
      <c r="H768" s="126" t="s">
        <v>1092</v>
      </c>
      <c r="I768" s="126">
        <v>1</v>
      </c>
    </row>
    <row r="769" spans="1:9" x14ac:dyDescent="0.55000000000000004">
      <c r="A769" s="126" t="s">
        <v>1871</v>
      </c>
      <c r="B769" s="126" t="s">
        <v>1088</v>
      </c>
      <c r="C769" s="126" t="s">
        <v>1089</v>
      </c>
      <c r="D769" s="126" t="s">
        <v>1855</v>
      </c>
      <c r="E769" s="126">
        <v>20802080302</v>
      </c>
      <c r="F769" s="126" t="s">
        <v>1091</v>
      </c>
      <c r="G769" s="126">
        <v>0.03</v>
      </c>
      <c r="H769" s="126" t="s">
        <v>1092</v>
      </c>
      <c r="I769" s="126">
        <v>1</v>
      </c>
    </row>
    <row r="770" spans="1:9" x14ac:dyDescent="0.55000000000000004">
      <c r="A770" s="126" t="s">
        <v>1872</v>
      </c>
      <c r="B770" s="126" t="s">
        <v>1088</v>
      </c>
      <c r="C770" s="126" t="s">
        <v>1089</v>
      </c>
      <c r="D770" s="126" t="s">
        <v>1855</v>
      </c>
      <c r="E770" s="126">
        <v>20802080302</v>
      </c>
      <c r="F770" s="126" t="s">
        <v>1091</v>
      </c>
      <c r="G770" s="126">
        <v>0.01</v>
      </c>
      <c r="H770" s="126" t="s">
        <v>1092</v>
      </c>
      <c r="I770" s="126">
        <v>1</v>
      </c>
    </row>
    <row r="771" spans="1:9" x14ac:dyDescent="0.55000000000000004">
      <c r="A771" s="126" t="s">
        <v>1873</v>
      </c>
      <c r="B771" s="126" t="s">
        <v>1088</v>
      </c>
      <c r="C771" s="126" t="s">
        <v>1089</v>
      </c>
      <c r="D771" s="126" t="s">
        <v>1855</v>
      </c>
      <c r="E771" s="126">
        <v>20802080302</v>
      </c>
      <c r="F771" s="126" t="s">
        <v>1091</v>
      </c>
      <c r="G771" s="126">
        <v>0.02</v>
      </c>
      <c r="H771" s="126" t="s">
        <v>1092</v>
      </c>
      <c r="I771" s="126">
        <v>1</v>
      </c>
    </row>
    <row r="772" spans="1:9" x14ac:dyDescent="0.55000000000000004">
      <c r="A772" s="126" t="s">
        <v>1874</v>
      </c>
      <c r="B772" s="126" t="s">
        <v>1088</v>
      </c>
      <c r="C772" s="126" t="s">
        <v>1089</v>
      </c>
      <c r="D772" s="126" t="s">
        <v>1855</v>
      </c>
      <c r="E772" s="126">
        <v>20801080202</v>
      </c>
      <c r="F772" s="126" t="s">
        <v>1094</v>
      </c>
      <c r="G772" s="126">
        <v>0.2</v>
      </c>
      <c r="H772" s="126" t="s">
        <v>1092</v>
      </c>
      <c r="I772" s="126">
        <v>1</v>
      </c>
    </row>
    <row r="773" spans="1:9" x14ac:dyDescent="0.55000000000000004">
      <c r="A773" s="126" t="s">
        <v>1875</v>
      </c>
      <c r="B773" s="126" t="s">
        <v>1088</v>
      </c>
      <c r="C773" s="126" t="s">
        <v>1089</v>
      </c>
      <c r="D773" s="126" t="s">
        <v>1855</v>
      </c>
      <c r="E773" s="126">
        <v>20700100805</v>
      </c>
      <c r="F773" s="126" t="s">
        <v>1091</v>
      </c>
      <c r="G773" s="126">
        <v>0.78</v>
      </c>
      <c r="H773" s="126" t="s">
        <v>1092</v>
      </c>
      <c r="I773" s="126">
        <v>1</v>
      </c>
    </row>
    <row r="774" spans="1:9" x14ac:dyDescent="0.55000000000000004">
      <c r="A774" s="126" t="s">
        <v>1876</v>
      </c>
      <c r="B774" s="126" t="s">
        <v>1088</v>
      </c>
      <c r="C774" s="126" t="s">
        <v>1089</v>
      </c>
      <c r="D774" s="126" t="s">
        <v>1855</v>
      </c>
      <c r="E774" s="126">
        <v>20700100306</v>
      </c>
      <c r="F774" s="126" t="s">
        <v>1091</v>
      </c>
      <c r="G774" s="126">
        <v>2.76</v>
      </c>
      <c r="H774" s="126" t="s">
        <v>1092</v>
      </c>
      <c r="I774" s="126">
        <v>1</v>
      </c>
    </row>
    <row r="775" spans="1:9" x14ac:dyDescent="0.55000000000000004">
      <c r="A775" s="126" t="s">
        <v>1877</v>
      </c>
      <c r="B775" s="126" t="s">
        <v>1088</v>
      </c>
      <c r="C775" s="126" t="s">
        <v>1089</v>
      </c>
      <c r="D775" s="126" t="s">
        <v>1855</v>
      </c>
      <c r="E775" s="126">
        <v>20700100805</v>
      </c>
      <c r="F775" s="126" t="s">
        <v>1091</v>
      </c>
      <c r="G775" s="126">
        <v>7.4</v>
      </c>
      <c r="H775" s="126" t="s">
        <v>1092</v>
      </c>
      <c r="I775" s="126">
        <v>1</v>
      </c>
    </row>
    <row r="776" spans="1:9" x14ac:dyDescent="0.55000000000000004">
      <c r="A776" s="126" t="s">
        <v>1878</v>
      </c>
      <c r="B776" s="126" t="s">
        <v>1088</v>
      </c>
      <c r="C776" s="126" t="s">
        <v>1089</v>
      </c>
      <c r="D776" s="126" t="s">
        <v>1855</v>
      </c>
      <c r="E776" s="126">
        <v>20802060201</v>
      </c>
      <c r="F776" s="126" t="s">
        <v>1091</v>
      </c>
      <c r="G776" s="126">
        <v>7</v>
      </c>
      <c r="H776" s="126" t="s">
        <v>1092</v>
      </c>
      <c r="I776" s="126">
        <v>1</v>
      </c>
    </row>
    <row r="777" spans="1:9" x14ac:dyDescent="0.55000000000000004">
      <c r="A777" s="126" t="s">
        <v>1879</v>
      </c>
      <c r="B777" s="126" t="s">
        <v>1088</v>
      </c>
      <c r="C777" s="126" t="s">
        <v>1089</v>
      </c>
      <c r="D777" s="126" t="s">
        <v>1855</v>
      </c>
      <c r="E777" s="126">
        <v>20802071001</v>
      </c>
      <c r="F777" s="126" t="s">
        <v>1091</v>
      </c>
      <c r="G777" s="126">
        <v>7</v>
      </c>
      <c r="H777" s="126" t="s">
        <v>1092</v>
      </c>
      <c r="I777" s="126">
        <v>1</v>
      </c>
    </row>
    <row r="778" spans="1:9" x14ac:dyDescent="0.55000000000000004">
      <c r="A778" s="126" t="s">
        <v>1880</v>
      </c>
      <c r="B778" s="126" t="s">
        <v>1088</v>
      </c>
      <c r="C778" s="126" t="s">
        <v>1089</v>
      </c>
      <c r="D778" s="126" t="s">
        <v>1855</v>
      </c>
      <c r="E778" s="126">
        <v>20802060901</v>
      </c>
      <c r="F778" s="126" t="s">
        <v>1091</v>
      </c>
      <c r="G778" s="126">
        <v>0.1</v>
      </c>
      <c r="H778" s="126" t="s">
        <v>1092</v>
      </c>
      <c r="I778" s="126">
        <v>1</v>
      </c>
    </row>
    <row r="779" spans="1:9" x14ac:dyDescent="0.55000000000000004">
      <c r="A779" s="126" t="s">
        <v>1881</v>
      </c>
      <c r="B779" s="126" t="s">
        <v>1088</v>
      </c>
      <c r="C779" s="126" t="s">
        <v>1089</v>
      </c>
      <c r="D779" s="126" t="s">
        <v>1855</v>
      </c>
      <c r="E779" s="126">
        <v>20802060901</v>
      </c>
      <c r="F779" s="126" t="s">
        <v>1091</v>
      </c>
      <c r="G779" s="126">
        <v>0.1</v>
      </c>
      <c r="H779" s="126" t="s">
        <v>1092</v>
      </c>
      <c r="I779" s="126">
        <v>1</v>
      </c>
    </row>
    <row r="780" spans="1:9" x14ac:dyDescent="0.55000000000000004">
      <c r="A780" s="126" t="s">
        <v>1882</v>
      </c>
      <c r="B780" s="126" t="s">
        <v>1088</v>
      </c>
      <c r="C780" s="126" t="s">
        <v>1089</v>
      </c>
      <c r="D780" s="126" t="s">
        <v>1855</v>
      </c>
      <c r="E780" s="126">
        <v>20802060901</v>
      </c>
      <c r="F780" s="126" t="s">
        <v>1091</v>
      </c>
      <c r="G780" s="126">
        <v>0.3</v>
      </c>
      <c r="H780" s="126" t="s">
        <v>1092</v>
      </c>
      <c r="I780" s="126">
        <v>1</v>
      </c>
    </row>
    <row r="781" spans="1:9" x14ac:dyDescent="0.55000000000000004">
      <c r="A781" s="126" t="s">
        <v>1883</v>
      </c>
      <c r="B781" s="126" t="s">
        <v>1088</v>
      </c>
      <c r="C781" s="126" t="s">
        <v>1089</v>
      </c>
      <c r="D781" s="126" t="s">
        <v>1855</v>
      </c>
      <c r="E781" s="126">
        <v>20801050401</v>
      </c>
      <c r="F781" s="126" t="s">
        <v>1091</v>
      </c>
      <c r="G781" s="126">
        <v>1.3</v>
      </c>
      <c r="H781" s="126" t="s">
        <v>1092</v>
      </c>
      <c r="I781" s="126">
        <v>1</v>
      </c>
    </row>
    <row r="782" spans="1:9" x14ac:dyDescent="0.55000000000000004">
      <c r="A782" s="126" t="s">
        <v>1884</v>
      </c>
      <c r="B782" s="126" t="s">
        <v>1088</v>
      </c>
      <c r="C782" s="126" t="s">
        <v>1089</v>
      </c>
      <c r="D782" s="126" t="s">
        <v>1855</v>
      </c>
      <c r="E782" s="126">
        <v>20802080203</v>
      </c>
      <c r="F782" s="126" t="s">
        <v>1257</v>
      </c>
      <c r="G782" s="126">
        <v>0.91</v>
      </c>
      <c r="H782" s="126" t="s">
        <v>1092</v>
      </c>
      <c r="I782" s="126">
        <v>1</v>
      </c>
    </row>
    <row r="783" spans="1:9" x14ac:dyDescent="0.55000000000000004">
      <c r="A783" s="126" t="s">
        <v>1885</v>
      </c>
      <c r="B783" s="126" t="s">
        <v>1088</v>
      </c>
      <c r="C783" s="126" t="s">
        <v>1089</v>
      </c>
      <c r="D783" s="126" t="s">
        <v>1855</v>
      </c>
      <c r="E783" s="126">
        <v>20801080202</v>
      </c>
      <c r="F783" s="126" t="s">
        <v>1094</v>
      </c>
      <c r="G783" s="126">
        <v>1.0900000000000001</v>
      </c>
      <c r="H783" s="126" t="s">
        <v>1092</v>
      </c>
      <c r="I783" s="126">
        <v>1</v>
      </c>
    </row>
    <row r="784" spans="1:9" x14ac:dyDescent="0.55000000000000004">
      <c r="A784" s="126" t="s">
        <v>1886</v>
      </c>
      <c r="B784" s="126" t="s">
        <v>1088</v>
      </c>
      <c r="C784" s="126" t="s">
        <v>1089</v>
      </c>
      <c r="D784" s="126" t="s">
        <v>1855</v>
      </c>
      <c r="E784" s="126">
        <v>20700110105</v>
      </c>
      <c r="F784" s="126" t="s">
        <v>1094</v>
      </c>
      <c r="G784" s="126">
        <v>1.4</v>
      </c>
      <c r="H784" s="126" t="s">
        <v>1092</v>
      </c>
      <c r="I784" s="126">
        <v>1</v>
      </c>
    </row>
    <row r="785" spans="1:9" x14ac:dyDescent="0.55000000000000004">
      <c r="A785" s="126" t="s">
        <v>1887</v>
      </c>
      <c r="B785" s="126" t="s">
        <v>1088</v>
      </c>
      <c r="C785" s="126" t="s">
        <v>1089</v>
      </c>
      <c r="D785" s="126" t="s">
        <v>1855</v>
      </c>
      <c r="E785" s="126">
        <v>20802060901</v>
      </c>
      <c r="F785" s="126" t="s">
        <v>1091</v>
      </c>
      <c r="G785" s="126">
        <v>0.1</v>
      </c>
      <c r="H785" s="126" t="s">
        <v>1092</v>
      </c>
      <c r="I785" s="126">
        <v>1</v>
      </c>
    </row>
    <row r="786" spans="1:9" x14ac:dyDescent="0.55000000000000004">
      <c r="A786" s="126" t="s">
        <v>1888</v>
      </c>
      <c r="B786" s="126" t="s">
        <v>1088</v>
      </c>
      <c r="C786" s="126" t="s">
        <v>1089</v>
      </c>
      <c r="D786" s="126" t="s">
        <v>1855</v>
      </c>
      <c r="E786" s="126">
        <v>20700100103</v>
      </c>
      <c r="F786" s="126" t="s">
        <v>1091</v>
      </c>
      <c r="G786" s="126">
        <v>0.36</v>
      </c>
      <c r="H786" s="126" t="s">
        <v>1092</v>
      </c>
      <c r="I786" s="126">
        <v>1</v>
      </c>
    </row>
    <row r="787" spans="1:9" x14ac:dyDescent="0.55000000000000004">
      <c r="A787" s="126" t="s">
        <v>1889</v>
      </c>
      <c r="B787" s="126" t="s">
        <v>1088</v>
      </c>
      <c r="C787" s="126" t="s">
        <v>1089</v>
      </c>
      <c r="D787" s="126" t="s">
        <v>1855</v>
      </c>
      <c r="E787" s="126">
        <v>20801080202</v>
      </c>
      <c r="F787" s="126" t="s">
        <v>1094</v>
      </c>
      <c r="G787" s="126">
        <v>0.02</v>
      </c>
      <c r="H787" s="126" t="s">
        <v>1092</v>
      </c>
      <c r="I787" s="126">
        <v>1</v>
      </c>
    </row>
    <row r="788" spans="1:9" x14ac:dyDescent="0.55000000000000004">
      <c r="A788" s="126" t="s">
        <v>1890</v>
      </c>
      <c r="B788" s="126" t="s">
        <v>1088</v>
      </c>
      <c r="C788" s="126" t="s">
        <v>1089</v>
      </c>
      <c r="D788" s="126" t="s">
        <v>1855</v>
      </c>
      <c r="E788" s="126">
        <v>20801080202</v>
      </c>
      <c r="F788" s="126" t="s">
        <v>1094</v>
      </c>
      <c r="G788" s="126">
        <v>0.03</v>
      </c>
      <c r="H788" s="126" t="s">
        <v>1092</v>
      </c>
      <c r="I788" s="126">
        <v>1</v>
      </c>
    </row>
    <row r="789" spans="1:9" x14ac:dyDescent="0.55000000000000004">
      <c r="A789" s="126" t="s">
        <v>1891</v>
      </c>
      <c r="B789" s="126" t="s">
        <v>1088</v>
      </c>
      <c r="C789" s="126" t="s">
        <v>1089</v>
      </c>
      <c r="D789" s="126" t="s">
        <v>1855</v>
      </c>
      <c r="E789" s="126">
        <v>20801080202</v>
      </c>
      <c r="F789" s="126" t="s">
        <v>1094</v>
      </c>
      <c r="G789" s="126">
        <v>0.05</v>
      </c>
      <c r="H789" s="126" t="s">
        <v>1092</v>
      </c>
      <c r="I789" s="126">
        <v>1</v>
      </c>
    </row>
    <row r="790" spans="1:9" x14ac:dyDescent="0.55000000000000004">
      <c r="A790" s="126" t="s">
        <v>1892</v>
      </c>
      <c r="B790" s="126" t="s">
        <v>1088</v>
      </c>
      <c r="C790" s="126" t="s">
        <v>1089</v>
      </c>
      <c r="D790" s="126" t="s">
        <v>1855</v>
      </c>
      <c r="E790" s="126">
        <v>20700110201</v>
      </c>
      <c r="F790" s="126" t="s">
        <v>1094</v>
      </c>
      <c r="G790" s="126">
        <v>0.4</v>
      </c>
      <c r="H790" s="126" t="s">
        <v>1092</v>
      </c>
      <c r="I790" s="126">
        <v>1</v>
      </c>
    </row>
    <row r="791" spans="1:9" x14ac:dyDescent="0.55000000000000004">
      <c r="A791" s="126" t="s">
        <v>1893</v>
      </c>
      <c r="B791" s="126" t="s">
        <v>1088</v>
      </c>
      <c r="C791" s="126" t="s">
        <v>1089</v>
      </c>
      <c r="D791" s="126" t="s">
        <v>1855</v>
      </c>
      <c r="E791" s="126">
        <v>20802060901</v>
      </c>
      <c r="F791" s="126" t="s">
        <v>1091</v>
      </c>
      <c r="G791" s="126">
        <v>0.03</v>
      </c>
      <c r="H791" s="126" t="s">
        <v>1092</v>
      </c>
      <c r="I791" s="126">
        <v>1</v>
      </c>
    </row>
    <row r="792" spans="1:9" x14ac:dyDescent="0.55000000000000004">
      <c r="A792" s="126" t="s">
        <v>1894</v>
      </c>
      <c r="B792" s="126" t="s">
        <v>1088</v>
      </c>
      <c r="C792" s="126" t="s">
        <v>1089</v>
      </c>
      <c r="D792" s="126" t="s">
        <v>1855</v>
      </c>
      <c r="E792" s="126">
        <v>20801050401</v>
      </c>
      <c r="F792" s="126" t="s">
        <v>1091</v>
      </c>
      <c r="G792" s="126">
        <v>1.4</v>
      </c>
      <c r="H792" s="126" t="s">
        <v>1092</v>
      </c>
      <c r="I792" s="126">
        <v>1</v>
      </c>
    </row>
    <row r="793" spans="1:9" x14ac:dyDescent="0.55000000000000004">
      <c r="A793" s="126" t="s">
        <v>1895</v>
      </c>
      <c r="B793" s="126" t="s">
        <v>1088</v>
      </c>
      <c r="C793" s="126" t="s">
        <v>1089</v>
      </c>
      <c r="D793" s="126" t="s">
        <v>1855</v>
      </c>
      <c r="E793" s="126">
        <v>51650</v>
      </c>
      <c r="F793" s="126" t="s">
        <v>1091</v>
      </c>
      <c r="G793" s="126">
        <v>0.1</v>
      </c>
      <c r="H793" s="126" t="s">
        <v>1092</v>
      </c>
      <c r="I793" s="126">
        <v>1</v>
      </c>
    </row>
    <row r="794" spans="1:9" x14ac:dyDescent="0.55000000000000004">
      <c r="A794" s="126" t="s">
        <v>1896</v>
      </c>
      <c r="B794" s="126" t="s">
        <v>1088</v>
      </c>
      <c r="C794" s="126" t="s">
        <v>1089</v>
      </c>
      <c r="D794" s="126" t="s">
        <v>1855</v>
      </c>
      <c r="E794" s="126">
        <v>20801080202</v>
      </c>
      <c r="F794" s="126" t="s">
        <v>1094</v>
      </c>
      <c r="G794" s="126">
        <v>0.02</v>
      </c>
      <c r="H794" s="126" t="s">
        <v>1092</v>
      </c>
      <c r="I794" s="126">
        <v>1</v>
      </c>
    </row>
    <row r="795" spans="1:9" x14ac:dyDescent="0.55000000000000004">
      <c r="A795" s="126" t="s">
        <v>1897</v>
      </c>
      <c r="B795" s="126" t="s">
        <v>1088</v>
      </c>
      <c r="C795" s="126" t="s">
        <v>1089</v>
      </c>
      <c r="D795" s="126" t="s">
        <v>1855</v>
      </c>
      <c r="E795" s="126">
        <v>20801050401</v>
      </c>
      <c r="F795" s="126" t="s">
        <v>1091</v>
      </c>
      <c r="G795" s="126">
        <v>1.7</v>
      </c>
      <c r="H795" s="126" t="s">
        <v>1092</v>
      </c>
      <c r="I795" s="126">
        <v>1</v>
      </c>
    </row>
    <row r="796" spans="1:9" x14ac:dyDescent="0.55000000000000004">
      <c r="A796" s="126" t="s">
        <v>1898</v>
      </c>
      <c r="B796" s="126" t="s">
        <v>1088</v>
      </c>
      <c r="C796" s="126" t="s">
        <v>1089</v>
      </c>
      <c r="D796" s="126" t="s">
        <v>1855</v>
      </c>
      <c r="E796" s="126">
        <v>20700100306</v>
      </c>
      <c r="F796" s="126" t="s">
        <v>1091</v>
      </c>
      <c r="G796" s="126">
        <v>2.17</v>
      </c>
      <c r="H796" s="126" t="s">
        <v>1092</v>
      </c>
      <c r="I796" s="126">
        <v>1</v>
      </c>
    </row>
    <row r="797" spans="1:9" x14ac:dyDescent="0.55000000000000004">
      <c r="A797" s="126" t="s">
        <v>1899</v>
      </c>
      <c r="B797" s="126" t="s">
        <v>1088</v>
      </c>
      <c r="C797" s="126" t="s">
        <v>1089</v>
      </c>
      <c r="D797" s="126" t="s">
        <v>1855</v>
      </c>
      <c r="E797" s="126">
        <v>20801080202</v>
      </c>
      <c r="F797" s="126" t="s">
        <v>1094</v>
      </c>
      <c r="G797" s="126">
        <v>0.21</v>
      </c>
      <c r="H797" s="126" t="s">
        <v>1092</v>
      </c>
      <c r="I797" s="126">
        <v>1</v>
      </c>
    </row>
    <row r="798" spans="1:9" x14ac:dyDescent="0.55000000000000004">
      <c r="A798" s="126" t="s">
        <v>1900</v>
      </c>
      <c r="B798" s="126" t="s">
        <v>1088</v>
      </c>
      <c r="C798" s="126" t="s">
        <v>1089</v>
      </c>
      <c r="D798" s="126" t="s">
        <v>1855</v>
      </c>
      <c r="E798" s="126">
        <v>20802080302</v>
      </c>
      <c r="F798" s="126" t="s">
        <v>1091</v>
      </c>
      <c r="G798" s="126">
        <v>0.03</v>
      </c>
      <c r="H798" s="126" t="s">
        <v>1092</v>
      </c>
      <c r="I798" s="126">
        <v>1</v>
      </c>
    </row>
    <row r="799" spans="1:9" x14ac:dyDescent="0.55000000000000004">
      <c r="A799" s="126" t="s">
        <v>1901</v>
      </c>
      <c r="B799" s="126" t="s">
        <v>1088</v>
      </c>
      <c r="C799" s="126" t="s">
        <v>1089</v>
      </c>
      <c r="D799" s="126" t="s">
        <v>1855</v>
      </c>
      <c r="E799" s="126">
        <v>20801080202</v>
      </c>
      <c r="F799" s="126" t="s">
        <v>1091</v>
      </c>
      <c r="G799" s="126">
        <v>0.88</v>
      </c>
      <c r="H799" s="126" t="s">
        <v>1092</v>
      </c>
      <c r="I799" s="126">
        <v>1</v>
      </c>
    </row>
    <row r="800" spans="1:9" x14ac:dyDescent="0.55000000000000004">
      <c r="A800" s="126" t="s">
        <v>1902</v>
      </c>
      <c r="B800" s="126" t="s">
        <v>1088</v>
      </c>
      <c r="C800" s="126" t="s">
        <v>1089</v>
      </c>
      <c r="D800" s="126" t="s">
        <v>1855</v>
      </c>
      <c r="E800" s="126">
        <v>20802080302</v>
      </c>
      <c r="F800" s="126" t="s">
        <v>1091</v>
      </c>
      <c r="G800" s="126">
        <v>0.1</v>
      </c>
      <c r="H800" s="126" t="s">
        <v>1092</v>
      </c>
      <c r="I800" s="126">
        <v>1</v>
      </c>
    </row>
    <row r="801" spans="1:9" x14ac:dyDescent="0.55000000000000004">
      <c r="A801" s="126" t="s">
        <v>1903</v>
      </c>
      <c r="B801" s="126" t="s">
        <v>1088</v>
      </c>
      <c r="C801" s="126" t="s">
        <v>1089</v>
      </c>
      <c r="D801" s="126" t="s">
        <v>1855</v>
      </c>
      <c r="E801" s="126">
        <v>20802080302</v>
      </c>
      <c r="F801" s="126" t="s">
        <v>1091</v>
      </c>
      <c r="G801" s="126">
        <v>0.4</v>
      </c>
      <c r="H801" s="126" t="s">
        <v>1092</v>
      </c>
      <c r="I801" s="126">
        <v>1</v>
      </c>
    </row>
    <row r="802" spans="1:9" x14ac:dyDescent="0.55000000000000004">
      <c r="A802" s="126" t="s">
        <v>1904</v>
      </c>
      <c r="B802" s="126" t="s">
        <v>1088</v>
      </c>
      <c r="C802" s="126" t="s">
        <v>1089</v>
      </c>
      <c r="D802" s="126" t="s">
        <v>1855</v>
      </c>
      <c r="E802" s="126">
        <v>20802080302</v>
      </c>
      <c r="F802" s="126" t="s">
        <v>1091</v>
      </c>
      <c r="G802" s="126">
        <v>0.04</v>
      </c>
      <c r="H802" s="126" t="s">
        <v>1092</v>
      </c>
      <c r="I802" s="126">
        <v>1</v>
      </c>
    </row>
    <row r="803" spans="1:9" x14ac:dyDescent="0.55000000000000004">
      <c r="A803" s="126" t="s">
        <v>1905</v>
      </c>
      <c r="B803" s="126" t="s">
        <v>1088</v>
      </c>
      <c r="C803" s="126" t="s">
        <v>1089</v>
      </c>
      <c r="D803" s="126" t="s">
        <v>1855</v>
      </c>
      <c r="E803" s="126">
        <v>20801080202</v>
      </c>
      <c r="F803" s="126" t="s">
        <v>1091</v>
      </c>
      <c r="G803" s="126">
        <v>7.0000000000000007E-2</v>
      </c>
      <c r="H803" s="126" t="s">
        <v>1092</v>
      </c>
      <c r="I803" s="126">
        <v>1</v>
      </c>
    </row>
    <row r="804" spans="1:9" x14ac:dyDescent="0.55000000000000004">
      <c r="A804" s="126" t="s">
        <v>1906</v>
      </c>
      <c r="B804" s="126" t="s">
        <v>1088</v>
      </c>
      <c r="C804" s="126" t="s">
        <v>1089</v>
      </c>
      <c r="D804" s="126" t="s">
        <v>1907</v>
      </c>
      <c r="E804" s="126">
        <v>20700100805</v>
      </c>
      <c r="F804" s="126" t="s">
        <v>1091</v>
      </c>
      <c r="G804" s="126">
        <v>0.77</v>
      </c>
      <c r="H804" s="126" t="s">
        <v>1908</v>
      </c>
      <c r="I804" s="126">
        <v>1</v>
      </c>
    </row>
    <row r="805" spans="1:9" x14ac:dyDescent="0.55000000000000004">
      <c r="A805" s="126" t="s">
        <v>1909</v>
      </c>
      <c r="B805" s="126" t="s">
        <v>1088</v>
      </c>
      <c r="C805" s="126" t="s">
        <v>1089</v>
      </c>
      <c r="D805" s="126" t="s">
        <v>1907</v>
      </c>
      <c r="E805" s="126">
        <v>20700100402</v>
      </c>
      <c r="F805" s="126" t="s">
        <v>1091</v>
      </c>
      <c r="G805" s="126">
        <v>0.72</v>
      </c>
      <c r="H805" s="126" t="s">
        <v>1908</v>
      </c>
      <c r="I805" s="126">
        <v>1</v>
      </c>
    </row>
    <row r="806" spans="1:9" x14ac:dyDescent="0.55000000000000004">
      <c r="A806" s="126" t="s">
        <v>1910</v>
      </c>
      <c r="B806" s="126" t="s">
        <v>1088</v>
      </c>
      <c r="C806" s="126" t="s">
        <v>1089</v>
      </c>
      <c r="D806" s="126" t="s">
        <v>1907</v>
      </c>
      <c r="E806" s="126">
        <v>20700100306</v>
      </c>
      <c r="F806" s="126" t="s">
        <v>1091</v>
      </c>
      <c r="G806" s="126">
        <v>0.67</v>
      </c>
      <c r="H806" s="126" t="s">
        <v>1908</v>
      </c>
      <c r="I806" s="126">
        <v>1</v>
      </c>
    </row>
    <row r="807" spans="1:9" x14ac:dyDescent="0.55000000000000004">
      <c r="A807" s="126" t="s">
        <v>1911</v>
      </c>
      <c r="B807" s="126" t="s">
        <v>1088</v>
      </c>
      <c r="C807" s="126" t="s">
        <v>1089</v>
      </c>
      <c r="D807" s="126" t="s">
        <v>1907</v>
      </c>
      <c r="E807" s="126">
        <v>20700100402</v>
      </c>
      <c r="F807" s="126" t="s">
        <v>1091</v>
      </c>
      <c r="G807" s="126">
        <v>0.57999999999999996</v>
      </c>
      <c r="H807" s="126" t="s">
        <v>1908</v>
      </c>
      <c r="I807" s="126">
        <v>1</v>
      </c>
    </row>
    <row r="808" spans="1:9" x14ac:dyDescent="0.55000000000000004">
      <c r="A808" s="126" t="s">
        <v>1912</v>
      </c>
      <c r="B808" s="126" t="s">
        <v>1088</v>
      </c>
      <c r="C808" s="126" t="s">
        <v>1089</v>
      </c>
      <c r="D808" s="126" t="s">
        <v>1907</v>
      </c>
      <c r="E808" s="126">
        <v>20700100402</v>
      </c>
      <c r="F808" s="126" t="s">
        <v>1091</v>
      </c>
      <c r="G808" s="126">
        <v>0.55000000000000004</v>
      </c>
      <c r="H808" s="126" t="s">
        <v>1908</v>
      </c>
      <c r="I808" s="126">
        <v>1</v>
      </c>
    </row>
    <row r="809" spans="1:9" x14ac:dyDescent="0.55000000000000004">
      <c r="A809" s="126" t="s">
        <v>1913</v>
      </c>
      <c r="B809" s="126" t="s">
        <v>1088</v>
      </c>
      <c r="C809" s="126" t="s">
        <v>1089</v>
      </c>
      <c r="D809" s="126" t="s">
        <v>1907</v>
      </c>
      <c r="E809" s="126">
        <v>20700100306</v>
      </c>
      <c r="F809" s="126" t="s">
        <v>1091</v>
      </c>
      <c r="G809" s="126">
        <v>0.4</v>
      </c>
      <c r="H809" s="126" t="s">
        <v>1908</v>
      </c>
      <c r="I809" s="126">
        <v>1</v>
      </c>
    </row>
    <row r="810" spans="1:9" x14ac:dyDescent="0.55000000000000004">
      <c r="A810" s="126" t="s">
        <v>1914</v>
      </c>
      <c r="B810" s="126" t="s">
        <v>1088</v>
      </c>
      <c r="C810" s="126" t="s">
        <v>1089</v>
      </c>
      <c r="D810" s="126" t="s">
        <v>1907</v>
      </c>
      <c r="E810" s="126">
        <v>20700100306</v>
      </c>
      <c r="F810" s="126" t="s">
        <v>1091</v>
      </c>
      <c r="G810" s="126">
        <v>0.38</v>
      </c>
      <c r="H810" s="126" t="s">
        <v>1908</v>
      </c>
      <c r="I810" s="126">
        <v>1</v>
      </c>
    </row>
    <row r="811" spans="1:9" x14ac:dyDescent="0.55000000000000004">
      <c r="A811" s="126" t="s">
        <v>1915</v>
      </c>
      <c r="B811" s="126" t="s">
        <v>1088</v>
      </c>
      <c r="C811" s="126" t="s">
        <v>1089</v>
      </c>
      <c r="D811" s="126" t="s">
        <v>1907</v>
      </c>
      <c r="E811" s="126">
        <v>20700100306</v>
      </c>
      <c r="F811" s="126" t="s">
        <v>1091</v>
      </c>
      <c r="G811" s="126">
        <v>0.32</v>
      </c>
      <c r="H811" s="126" t="s">
        <v>1908</v>
      </c>
      <c r="I811" s="126">
        <v>1</v>
      </c>
    </row>
    <row r="812" spans="1:9" x14ac:dyDescent="0.55000000000000004">
      <c r="A812" s="126" t="s">
        <v>1916</v>
      </c>
      <c r="B812" s="126" t="s">
        <v>1088</v>
      </c>
      <c r="C812" s="126" t="s">
        <v>1089</v>
      </c>
      <c r="D812" s="126" t="s">
        <v>1907</v>
      </c>
      <c r="E812" s="126">
        <v>20700100306</v>
      </c>
      <c r="F812" s="126" t="s">
        <v>1091</v>
      </c>
      <c r="G812" s="126">
        <v>0.31</v>
      </c>
      <c r="H812" s="126" t="s">
        <v>1908</v>
      </c>
      <c r="I812" s="126">
        <v>1</v>
      </c>
    </row>
    <row r="813" spans="1:9" x14ac:dyDescent="0.55000000000000004">
      <c r="A813" s="126" t="s">
        <v>1917</v>
      </c>
      <c r="B813" s="126" t="s">
        <v>1088</v>
      </c>
      <c r="C813" s="126" t="s">
        <v>1089</v>
      </c>
      <c r="D813" s="126" t="s">
        <v>1907</v>
      </c>
      <c r="E813" s="126">
        <v>20700100306</v>
      </c>
      <c r="F813" s="126" t="s">
        <v>1091</v>
      </c>
      <c r="G813" s="126">
        <v>0.3</v>
      </c>
      <c r="H813" s="126" t="s">
        <v>1908</v>
      </c>
      <c r="I813" s="126">
        <v>1</v>
      </c>
    </row>
    <row r="814" spans="1:9" x14ac:dyDescent="0.55000000000000004">
      <c r="A814" s="126" t="s">
        <v>1918</v>
      </c>
      <c r="B814" s="126" t="s">
        <v>1088</v>
      </c>
      <c r="C814" s="126" t="s">
        <v>1089</v>
      </c>
      <c r="D814" s="126" t="s">
        <v>1907</v>
      </c>
      <c r="E814" s="126">
        <v>20700100306</v>
      </c>
      <c r="F814" s="126" t="s">
        <v>1091</v>
      </c>
      <c r="G814" s="126">
        <v>0.3</v>
      </c>
      <c r="H814" s="126" t="s">
        <v>1908</v>
      </c>
      <c r="I814" s="126">
        <v>1</v>
      </c>
    </row>
    <row r="815" spans="1:9" x14ac:dyDescent="0.55000000000000004">
      <c r="A815" s="126" t="s">
        <v>1919</v>
      </c>
      <c r="B815" s="126" t="s">
        <v>1088</v>
      </c>
      <c r="C815" s="126" t="s">
        <v>1089</v>
      </c>
      <c r="D815" s="126" t="s">
        <v>1907</v>
      </c>
      <c r="E815" s="126">
        <v>20700100306</v>
      </c>
      <c r="F815" s="126" t="s">
        <v>1091</v>
      </c>
      <c r="G815" s="126">
        <v>0.18</v>
      </c>
      <c r="H815" s="126" t="s">
        <v>1908</v>
      </c>
      <c r="I815" s="126">
        <v>1</v>
      </c>
    </row>
    <row r="816" spans="1:9" x14ac:dyDescent="0.55000000000000004">
      <c r="A816" s="126" t="s">
        <v>1920</v>
      </c>
      <c r="B816" s="126" t="s">
        <v>1088</v>
      </c>
      <c r="C816" s="126" t="s">
        <v>1089</v>
      </c>
      <c r="D816" s="126" t="s">
        <v>1907</v>
      </c>
      <c r="E816" s="126">
        <v>20700100306</v>
      </c>
      <c r="F816" s="126" t="s">
        <v>1091</v>
      </c>
      <c r="G816" s="126">
        <v>0.16</v>
      </c>
      <c r="H816" s="126" t="s">
        <v>1908</v>
      </c>
      <c r="I816" s="126">
        <v>1</v>
      </c>
    </row>
    <row r="817" spans="1:9" x14ac:dyDescent="0.55000000000000004">
      <c r="A817" s="126" t="s">
        <v>1921</v>
      </c>
      <c r="B817" s="126" t="s">
        <v>1088</v>
      </c>
      <c r="C817" s="126" t="s">
        <v>1089</v>
      </c>
      <c r="D817" s="126" t="s">
        <v>1907</v>
      </c>
      <c r="E817" s="126">
        <v>20700100306</v>
      </c>
      <c r="F817" s="126" t="s">
        <v>1091</v>
      </c>
      <c r="G817" s="126">
        <v>0.14000000000000001</v>
      </c>
      <c r="H817" s="126" t="s">
        <v>1908</v>
      </c>
      <c r="I817" s="126">
        <v>1</v>
      </c>
    </row>
    <row r="818" spans="1:9" x14ac:dyDescent="0.55000000000000004">
      <c r="A818" s="126" t="s">
        <v>1922</v>
      </c>
      <c r="B818" s="126" t="s">
        <v>1088</v>
      </c>
      <c r="C818" s="126" t="s">
        <v>1089</v>
      </c>
      <c r="D818" s="126" t="s">
        <v>1907</v>
      </c>
      <c r="E818" s="126">
        <v>20700100306</v>
      </c>
      <c r="F818" s="126" t="s">
        <v>1091</v>
      </c>
      <c r="G818" s="126">
        <v>0.14000000000000001</v>
      </c>
      <c r="H818" s="126" t="s">
        <v>1908</v>
      </c>
      <c r="I818" s="126">
        <v>1</v>
      </c>
    </row>
    <row r="819" spans="1:9" x14ac:dyDescent="0.55000000000000004">
      <c r="A819" s="126" t="s">
        <v>1923</v>
      </c>
      <c r="B819" s="126" t="s">
        <v>1088</v>
      </c>
      <c r="C819" s="126" t="s">
        <v>1089</v>
      </c>
      <c r="D819" s="126" t="s">
        <v>1907</v>
      </c>
      <c r="E819" s="126">
        <v>20700100306</v>
      </c>
      <c r="F819" s="126" t="s">
        <v>1091</v>
      </c>
      <c r="G819" s="126">
        <v>0.11</v>
      </c>
      <c r="H819" s="126" t="s">
        <v>1908</v>
      </c>
      <c r="I819" s="126">
        <v>1</v>
      </c>
    </row>
    <row r="820" spans="1:9" x14ac:dyDescent="0.55000000000000004">
      <c r="A820" s="126" t="s">
        <v>1924</v>
      </c>
      <c r="B820" s="126" t="s">
        <v>1088</v>
      </c>
      <c r="C820" s="126" t="s">
        <v>1089</v>
      </c>
      <c r="D820" s="126" t="s">
        <v>1907</v>
      </c>
      <c r="E820" s="126">
        <v>20700100402</v>
      </c>
      <c r="F820" s="126" t="s">
        <v>1091</v>
      </c>
      <c r="G820" s="126">
        <v>15.5</v>
      </c>
      <c r="H820" s="126" t="s">
        <v>1908</v>
      </c>
      <c r="I820" s="126">
        <v>1</v>
      </c>
    </row>
    <row r="821" spans="1:9" x14ac:dyDescent="0.55000000000000004">
      <c r="A821" s="126" t="s">
        <v>1925</v>
      </c>
      <c r="B821" s="126" t="s">
        <v>1088</v>
      </c>
      <c r="C821" s="126" t="s">
        <v>1089</v>
      </c>
      <c r="D821" s="126" t="s">
        <v>1907</v>
      </c>
      <c r="E821" s="126">
        <v>20700100805</v>
      </c>
      <c r="F821" s="126" t="s">
        <v>1091</v>
      </c>
      <c r="G821" s="126">
        <v>0.8</v>
      </c>
      <c r="H821" s="126" t="s">
        <v>1908</v>
      </c>
      <c r="I821" s="126">
        <v>1</v>
      </c>
    </row>
    <row r="822" spans="1:9" x14ac:dyDescent="0.55000000000000004">
      <c r="A822" s="126" t="s">
        <v>1926</v>
      </c>
      <c r="B822" s="126" t="s">
        <v>1088</v>
      </c>
      <c r="C822" s="126" t="s">
        <v>1089</v>
      </c>
      <c r="D822" s="126" t="s">
        <v>1907</v>
      </c>
      <c r="E822" s="126">
        <v>20700100805</v>
      </c>
      <c r="F822" s="126" t="s">
        <v>1091</v>
      </c>
      <c r="G822" s="126">
        <v>0.41</v>
      </c>
      <c r="H822" s="126" t="s">
        <v>1908</v>
      </c>
      <c r="I822" s="126">
        <v>1</v>
      </c>
    </row>
    <row r="823" spans="1:9" x14ac:dyDescent="0.55000000000000004">
      <c r="A823" s="126" t="s">
        <v>1927</v>
      </c>
      <c r="B823" s="126" t="s">
        <v>1088</v>
      </c>
      <c r="C823" s="126" t="s">
        <v>1089</v>
      </c>
      <c r="D823" s="126" t="s">
        <v>1907</v>
      </c>
      <c r="E823" s="126">
        <v>20700100805</v>
      </c>
      <c r="F823" s="126" t="s">
        <v>1091</v>
      </c>
      <c r="G823" s="126">
        <v>0.255</v>
      </c>
      <c r="H823" s="126" t="s">
        <v>1908</v>
      </c>
      <c r="I823" s="126">
        <v>1</v>
      </c>
    </row>
    <row r="824" spans="1:9" x14ac:dyDescent="0.55000000000000004">
      <c r="A824" s="126" t="s">
        <v>1928</v>
      </c>
      <c r="B824" s="126" t="s">
        <v>1088</v>
      </c>
      <c r="C824" s="126" t="s">
        <v>1089</v>
      </c>
      <c r="D824" s="126" t="s">
        <v>1907</v>
      </c>
      <c r="E824" s="126">
        <v>20700100805</v>
      </c>
      <c r="F824" s="126" t="s">
        <v>1091</v>
      </c>
      <c r="G824" s="126">
        <v>2.5000000000000001E-2</v>
      </c>
      <c r="H824" s="126" t="s">
        <v>1908</v>
      </c>
      <c r="I824" s="126">
        <v>1</v>
      </c>
    </row>
    <row r="825" spans="1:9" x14ac:dyDescent="0.55000000000000004">
      <c r="A825" s="126" t="s">
        <v>1929</v>
      </c>
      <c r="B825" s="126" t="s">
        <v>1088</v>
      </c>
      <c r="C825" s="126" t="s">
        <v>1089</v>
      </c>
      <c r="D825" s="126" t="s">
        <v>1907</v>
      </c>
      <c r="E825" s="126">
        <v>20700100402</v>
      </c>
      <c r="F825" s="126" t="s">
        <v>1091</v>
      </c>
      <c r="G825" s="126">
        <v>0.9</v>
      </c>
      <c r="H825" s="126" t="s">
        <v>1908</v>
      </c>
      <c r="I825" s="126">
        <v>1</v>
      </c>
    </row>
    <row r="826" spans="1:9" x14ac:dyDescent="0.55000000000000004">
      <c r="A826" s="126" t="s">
        <v>1930</v>
      </c>
      <c r="B826" s="126" t="s">
        <v>1088</v>
      </c>
      <c r="C826" s="126" t="s">
        <v>1089</v>
      </c>
      <c r="D826" s="126" t="s">
        <v>1907</v>
      </c>
      <c r="E826" s="126">
        <v>20700100306</v>
      </c>
      <c r="F826" s="126" t="s">
        <v>1091</v>
      </c>
      <c r="G826" s="126">
        <v>1.8</v>
      </c>
      <c r="H826" s="126" t="s">
        <v>1908</v>
      </c>
      <c r="I826" s="126">
        <v>1</v>
      </c>
    </row>
    <row r="827" spans="1:9" x14ac:dyDescent="0.55000000000000004">
      <c r="A827" s="126" t="s">
        <v>1931</v>
      </c>
      <c r="B827" s="126" t="s">
        <v>1088</v>
      </c>
      <c r="C827" s="126" t="s">
        <v>1089</v>
      </c>
      <c r="D827" s="126" t="s">
        <v>1907</v>
      </c>
      <c r="E827" s="126">
        <v>20700100306</v>
      </c>
      <c r="F827" s="126" t="s">
        <v>1091</v>
      </c>
      <c r="G827" s="126">
        <v>0.34</v>
      </c>
      <c r="H827" s="126" t="s">
        <v>1908</v>
      </c>
      <c r="I827" s="126">
        <v>1</v>
      </c>
    </row>
    <row r="828" spans="1:9" x14ac:dyDescent="0.55000000000000004">
      <c r="A828" s="126" t="s">
        <v>1932</v>
      </c>
      <c r="B828" s="126" t="s">
        <v>1088</v>
      </c>
      <c r="C828" s="126" t="s">
        <v>1089</v>
      </c>
      <c r="D828" s="126" t="s">
        <v>1907</v>
      </c>
      <c r="E828" s="126">
        <v>20700100306</v>
      </c>
      <c r="F828" s="126" t="s">
        <v>1091</v>
      </c>
      <c r="G828" s="126">
        <v>0.26</v>
      </c>
      <c r="H828" s="126" t="s">
        <v>1908</v>
      </c>
      <c r="I828" s="126">
        <v>1</v>
      </c>
    </row>
    <row r="829" spans="1:9" x14ac:dyDescent="0.55000000000000004">
      <c r="A829" s="126" t="s">
        <v>1933</v>
      </c>
      <c r="B829" s="126" t="s">
        <v>1088</v>
      </c>
      <c r="C829" s="126" t="s">
        <v>1089</v>
      </c>
      <c r="D829" s="126" t="s">
        <v>1907</v>
      </c>
      <c r="E829" s="126">
        <v>20700100306</v>
      </c>
      <c r="F829" s="126" t="s">
        <v>1091</v>
      </c>
      <c r="G829" s="126">
        <v>0.23</v>
      </c>
      <c r="H829" s="126" t="s">
        <v>1908</v>
      </c>
      <c r="I829" s="126">
        <v>1</v>
      </c>
    </row>
    <row r="830" spans="1:9" x14ac:dyDescent="0.55000000000000004">
      <c r="A830" s="126" t="s">
        <v>1934</v>
      </c>
      <c r="B830" s="126" t="s">
        <v>1088</v>
      </c>
      <c r="C830" s="126" t="s">
        <v>1089</v>
      </c>
      <c r="D830" s="126" t="s">
        <v>1907</v>
      </c>
      <c r="E830" s="126">
        <v>20700100306</v>
      </c>
      <c r="F830" s="126" t="s">
        <v>1091</v>
      </c>
      <c r="G830" s="126">
        <v>0.11</v>
      </c>
      <c r="H830" s="126" t="s">
        <v>1908</v>
      </c>
      <c r="I830" s="126">
        <v>1</v>
      </c>
    </row>
    <row r="831" spans="1:9" x14ac:dyDescent="0.55000000000000004">
      <c r="A831" s="126" t="s">
        <v>1935</v>
      </c>
      <c r="B831" s="126" t="s">
        <v>1088</v>
      </c>
      <c r="C831" s="126" t="s">
        <v>1089</v>
      </c>
      <c r="D831" s="126" t="s">
        <v>1907</v>
      </c>
      <c r="E831" s="126">
        <v>20700100306</v>
      </c>
      <c r="F831" s="126" t="s">
        <v>1091</v>
      </c>
      <c r="G831" s="126">
        <v>3.69</v>
      </c>
      <c r="H831" s="126" t="s">
        <v>1908</v>
      </c>
      <c r="I831" s="126">
        <v>1</v>
      </c>
    </row>
    <row r="832" spans="1:9" x14ac:dyDescent="0.55000000000000004">
      <c r="A832" s="126" t="s">
        <v>1936</v>
      </c>
      <c r="B832" s="126" t="s">
        <v>1088</v>
      </c>
      <c r="C832" s="126" t="s">
        <v>1089</v>
      </c>
      <c r="D832" s="126" t="s">
        <v>1907</v>
      </c>
      <c r="E832" s="126">
        <v>20700100306</v>
      </c>
      <c r="F832" s="126" t="s">
        <v>1091</v>
      </c>
      <c r="G832" s="126">
        <v>3.03</v>
      </c>
      <c r="H832" s="126" t="s">
        <v>1908</v>
      </c>
      <c r="I832" s="126">
        <v>1</v>
      </c>
    </row>
    <row r="833" spans="1:9" x14ac:dyDescent="0.55000000000000004">
      <c r="A833" s="126" t="s">
        <v>1937</v>
      </c>
      <c r="B833" s="126" t="s">
        <v>1088</v>
      </c>
      <c r="C833" s="126" t="s">
        <v>1089</v>
      </c>
      <c r="D833" s="126" t="s">
        <v>1907</v>
      </c>
      <c r="E833" s="126">
        <v>20700100402</v>
      </c>
      <c r="F833" s="126" t="s">
        <v>1091</v>
      </c>
      <c r="G833" s="126">
        <v>2.1800000000000002</v>
      </c>
      <c r="H833" s="126" t="s">
        <v>1908</v>
      </c>
      <c r="I833" s="126">
        <v>1</v>
      </c>
    </row>
    <row r="834" spans="1:9" x14ac:dyDescent="0.55000000000000004">
      <c r="A834" s="126" t="s">
        <v>1938</v>
      </c>
      <c r="B834" s="126" t="s">
        <v>1088</v>
      </c>
      <c r="C834" s="126" t="s">
        <v>1089</v>
      </c>
      <c r="D834" s="126" t="s">
        <v>1907</v>
      </c>
      <c r="E834" s="126">
        <v>20700100805</v>
      </c>
      <c r="F834" s="126" t="s">
        <v>1091</v>
      </c>
      <c r="G834" s="126">
        <v>2.1</v>
      </c>
      <c r="H834" s="126" t="s">
        <v>1908</v>
      </c>
      <c r="I834" s="126">
        <v>1</v>
      </c>
    </row>
    <row r="835" spans="1:9" x14ac:dyDescent="0.55000000000000004">
      <c r="A835" s="126" t="s">
        <v>1939</v>
      </c>
      <c r="B835" s="126" t="s">
        <v>1088</v>
      </c>
      <c r="C835" s="126" t="s">
        <v>1089</v>
      </c>
      <c r="D835" s="126" t="s">
        <v>1907</v>
      </c>
      <c r="E835" s="126">
        <v>20700100805</v>
      </c>
      <c r="F835" s="126" t="s">
        <v>1091</v>
      </c>
      <c r="G835" s="126">
        <v>2.1</v>
      </c>
      <c r="H835" s="126" t="s">
        <v>1908</v>
      </c>
      <c r="I835" s="126">
        <v>1</v>
      </c>
    </row>
    <row r="836" spans="1:9" x14ac:dyDescent="0.55000000000000004">
      <c r="A836" s="126" t="s">
        <v>1940</v>
      </c>
      <c r="B836" s="126" t="s">
        <v>1088</v>
      </c>
      <c r="C836" s="126" t="s">
        <v>1089</v>
      </c>
      <c r="D836" s="126" t="s">
        <v>1907</v>
      </c>
      <c r="E836" s="126">
        <v>20700100306</v>
      </c>
      <c r="F836" s="126" t="s">
        <v>1091</v>
      </c>
      <c r="G836" s="126">
        <v>1.72</v>
      </c>
      <c r="H836" s="126" t="s">
        <v>1908</v>
      </c>
      <c r="I836" s="126">
        <v>1</v>
      </c>
    </row>
    <row r="837" spans="1:9" x14ac:dyDescent="0.55000000000000004">
      <c r="A837" s="126" t="s">
        <v>1941</v>
      </c>
      <c r="B837" s="126" t="s">
        <v>1088</v>
      </c>
      <c r="C837" s="126" t="s">
        <v>1089</v>
      </c>
      <c r="D837" s="126" t="s">
        <v>1907</v>
      </c>
      <c r="E837" s="126">
        <v>20700100306</v>
      </c>
      <c r="F837" s="126" t="s">
        <v>1091</v>
      </c>
      <c r="G837" s="126">
        <v>1.59</v>
      </c>
      <c r="H837" s="126" t="s">
        <v>1908</v>
      </c>
      <c r="I837" s="126">
        <v>1</v>
      </c>
    </row>
    <row r="838" spans="1:9" x14ac:dyDescent="0.55000000000000004">
      <c r="A838" s="126" t="s">
        <v>1942</v>
      </c>
      <c r="B838" s="126" t="s">
        <v>1088</v>
      </c>
      <c r="C838" s="126" t="s">
        <v>1089</v>
      </c>
      <c r="D838" s="126" t="s">
        <v>1907</v>
      </c>
      <c r="E838" s="126">
        <v>20700100306</v>
      </c>
      <c r="F838" s="126" t="s">
        <v>1091</v>
      </c>
      <c r="G838" s="126">
        <v>1.58</v>
      </c>
      <c r="H838" s="126" t="s">
        <v>1908</v>
      </c>
      <c r="I838" s="126">
        <v>1</v>
      </c>
    </row>
    <row r="839" spans="1:9" x14ac:dyDescent="0.55000000000000004">
      <c r="A839" s="126" t="s">
        <v>1943</v>
      </c>
      <c r="B839" s="126" t="s">
        <v>1088</v>
      </c>
      <c r="C839" s="126" t="s">
        <v>1089</v>
      </c>
      <c r="D839" s="126" t="s">
        <v>1907</v>
      </c>
      <c r="E839" s="126">
        <v>20700100306</v>
      </c>
      <c r="F839" s="126" t="s">
        <v>1091</v>
      </c>
      <c r="G839" s="126">
        <v>1.25</v>
      </c>
      <c r="H839" s="126" t="s">
        <v>1908</v>
      </c>
      <c r="I839" s="126">
        <v>1</v>
      </c>
    </row>
    <row r="840" spans="1:9" x14ac:dyDescent="0.55000000000000004">
      <c r="A840" s="126" t="s">
        <v>1944</v>
      </c>
      <c r="B840" s="126" t="s">
        <v>1088</v>
      </c>
      <c r="C840" s="126" t="s">
        <v>1089</v>
      </c>
      <c r="D840" s="126" t="s">
        <v>1907</v>
      </c>
      <c r="E840" s="126">
        <v>20700100306</v>
      </c>
      <c r="F840" s="126" t="s">
        <v>1091</v>
      </c>
      <c r="G840" s="126">
        <v>1.2</v>
      </c>
      <c r="H840" s="126" t="s">
        <v>1908</v>
      </c>
      <c r="I840" s="126">
        <v>1</v>
      </c>
    </row>
    <row r="841" spans="1:9" x14ac:dyDescent="0.55000000000000004">
      <c r="A841" s="126" t="s">
        <v>1945</v>
      </c>
      <c r="B841" s="126" t="s">
        <v>1088</v>
      </c>
      <c r="C841" s="126" t="s">
        <v>1089</v>
      </c>
      <c r="D841" s="126" t="s">
        <v>1907</v>
      </c>
      <c r="E841" s="126">
        <v>20700100306</v>
      </c>
      <c r="F841" s="126" t="s">
        <v>1091</v>
      </c>
      <c r="G841" s="126">
        <v>1.1100000000000001</v>
      </c>
      <c r="H841" s="126" t="s">
        <v>1908</v>
      </c>
      <c r="I841" s="126">
        <v>1</v>
      </c>
    </row>
    <row r="842" spans="1:9" x14ac:dyDescent="0.55000000000000004">
      <c r="A842" s="126" t="s">
        <v>1946</v>
      </c>
      <c r="B842" s="126" t="s">
        <v>1088</v>
      </c>
      <c r="C842" s="126" t="s">
        <v>1089</v>
      </c>
      <c r="D842" s="126" t="s">
        <v>1907</v>
      </c>
      <c r="E842" s="126">
        <v>20700100306</v>
      </c>
      <c r="F842" s="126" t="s">
        <v>1091</v>
      </c>
      <c r="G842" s="126">
        <v>0.98</v>
      </c>
      <c r="H842" s="126" t="s">
        <v>1908</v>
      </c>
      <c r="I842" s="126">
        <v>1</v>
      </c>
    </row>
    <row r="843" spans="1:9" x14ac:dyDescent="0.55000000000000004">
      <c r="A843" s="126" t="s">
        <v>1947</v>
      </c>
      <c r="B843" s="126" t="s">
        <v>1088</v>
      </c>
      <c r="C843" s="126" t="s">
        <v>1089</v>
      </c>
      <c r="D843" s="126" t="s">
        <v>1907</v>
      </c>
      <c r="E843" s="126">
        <v>20700100306</v>
      </c>
      <c r="F843" s="126" t="s">
        <v>1091</v>
      </c>
      <c r="G843" s="126">
        <v>0.82</v>
      </c>
      <c r="H843" s="126" t="s">
        <v>1908</v>
      </c>
      <c r="I843" s="126">
        <v>1</v>
      </c>
    </row>
    <row r="844" spans="1:9" x14ac:dyDescent="0.55000000000000004">
      <c r="A844" s="126" t="s">
        <v>1948</v>
      </c>
      <c r="B844" s="126" t="s">
        <v>1088</v>
      </c>
      <c r="C844" s="126" t="s">
        <v>1089</v>
      </c>
      <c r="D844" s="126" t="s">
        <v>1907</v>
      </c>
      <c r="E844" s="126">
        <v>20700100306</v>
      </c>
      <c r="F844" s="126" t="s">
        <v>1091</v>
      </c>
      <c r="G844" s="126">
        <v>0.68</v>
      </c>
      <c r="H844" s="126" t="s">
        <v>1908</v>
      </c>
      <c r="I844" s="126">
        <v>1</v>
      </c>
    </row>
    <row r="845" spans="1:9" x14ac:dyDescent="0.55000000000000004">
      <c r="A845" s="126" t="s">
        <v>1949</v>
      </c>
      <c r="B845" s="126" t="s">
        <v>1088</v>
      </c>
      <c r="C845" s="126" t="s">
        <v>1089</v>
      </c>
      <c r="D845" s="126" t="s">
        <v>1907</v>
      </c>
      <c r="E845" s="126">
        <v>20700100306</v>
      </c>
      <c r="F845" s="126" t="s">
        <v>1091</v>
      </c>
      <c r="G845" s="126">
        <v>1</v>
      </c>
      <c r="H845" s="126" t="s">
        <v>1908</v>
      </c>
      <c r="I845" s="126">
        <v>1</v>
      </c>
    </row>
    <row r="846" spans="1:9" x14ac:dyDescent="0.55000000000000004">
      <c r="A846" s="126" t="s">
        <v>1950</v>
      </c>
      <c r="B846" s="126" t="s">
        <v>1088</v>
      </c>
      <c r="C846" s="126" t="s">
        <v>1089</v>
      </c>
      <c r="D846" s="126" t="s">
        <v>1907</v>
      </c>
      <c r="E846" s="126">
        <v>20700100805</v>
      </c>
      <c r="F846" s="126" t="s">
        <v>1091</v>
      </c>
      <c r="G846" s="126">
        <v>0.12</v>
      </c>
      <c r="H846" s="126" t="s">
        <v>1908</v>
      </c>
      <c r="I846" s="126">
        <v>1</v>
      </c>
    </row>
    <row r="847" spans="1:9" x14ac:dyDescent="0.55000000000000004">
      <c r="A847" s="126" t="s">
        <v>1951</v>
      </c>
      <c r="B847" s="126" t="s">
        <v>1088</v>
      </c>
      <c r="C847" s="126" t="s">
        <v>1089</v>
      </c>
      <c r="D847" s="126" t="s">
        <v>1907</v>
      </c>
      <c r="E847" s="126">
        <v>20700100805</v>
      </c>
      <c r="F847" s="126" t="s">
        <v>1091</v>
      </c>
      <c r="G847" s="126">
        <v>1</v>
      </c>
      <c r="H847" s="126" t="s">
        <v>1908</v>
      </c>
      <c r="I847" s="126">
        <v>1</v>
      </c>
    </row>
    <row r="848" spans="1:9" x14ac:dyDescent="0.55000000000000004">
      <c r="A848" s="126" t="s">
        <v>1952</v>
      </c>
      <c r="B848" s="126" t="s">
        <v>1088</v>
      </c>
      <c r="C848" s="126" t="s">
        <v>1089</v>
      </c>
      <c r="D848" s="126" t="s">
        <v>1907</v>
      </c>
      <c r="E848" s="126">
        <v>20802060201</v>
      </c>
      <c r="F848" s="126" t="s">
        <v>1091</v>
      </c>
      <c r="G848" s="126">
        <v>2.7745000000000002</v>
      </c>
      <c r="H848" s="126" t="s">
        <v>1908</v>
      </c>
      <c r="I848" s="126">
        <v>1</v>
      </c>
    </row>
    <row r="849" spans="1:9" x14ac:dyDescent="0.55000000000000004">
      <c r="A849" s="126" t="s">
        <v>1953</v>
      </c>
      <c r="B849" s="126" t="s">
        <v>1088</v>
      </c>
      <c r="C849" s="126" t="s">
        <v>1089</v>
      </c>
      <c r="D849" s="126" t="s">
        <v>1907</v>
      </c>
      <c r="E849" s="126">
        <v>20801080202</v>
      </c>
      <c r="F849" s="126" t="s">
        <v>1091</v>
      </c>
      <c r="G849" s="126">
        <v>0.14000000000000001</v>
      </c>
      <c r="H849" s="126" t="s">
        <v>1908</v>
      </c>
      <c r="I849" s="126">
        <v>1</v>
      </c>
    </row>
    <row r="850" spans="1:9" x14ac:dyDescent="0.55000000000000004">
      <c r="A850" s="126" t="s">
        <v>1954</v>
      </c>
      <c r="B850" s="126" t="s">
        <v>1088</v>
      </c>
      <c r="C850" s="126" t="s">
        <v>1089</v>
      </c>
      <c r="D850" s="126" t="s">
        <v>1907</v>
      </c>
      <c r="E850" s="126">
        <v>20801080202</v>
      </c>
      <c r="F850" s="126" t="s">
        <v>1091</v>
      </c>
      <c r="G850" s="126">
        <v>0.48</v>
      </c>
      <c r="H850" s="126" t="s">
        <v>1908</v>
      </c>
      <c r="I850" s="126">
        <v>1</v>
      </c>
    </row>
    <row r="851" spans="1:9" x14ac:dyDescent="0.55000000000000004">
      <c r="A851" s="126" t="s">
        <v>1955</v>
      </c>
      <c r="B851" s="126" t="s">
        <v>1088</v>
      </c>
      <c r="C851" s="126" t="s">
        <v>1089</v>
      </c>
      <c r="D851" s="126" t="s">
        <v>1907</v>
      </c>
      <c r="E851" s="126">
        <v>20801070203</v>
      </c>
      <c r="F851" s="126" t="s">
        <v>1091</v>
      </c>
      <c r="G851" s="126">
        <v>0.72</v>
      </c>
      <c r="H851" s="126" t="s">
        <v>1908</v>
      </c>
      <c r="I851" s="126">
        <v>1</v>
      </c>
    </row>
    <row r="852" spans="1:9" x14ac:dyDescent="0.55000000000000004">
      <c r="A852" s="126" t="s">
        <v>1956</v>
      </c>
      <c r="B852" s="126" t="s">
        <v>1088</v>
      </c>
      <c r="C852" s="126" t="s">
        <v>1089</v>
      </c>
      <c r="D852" s="126" t="s">
        <v>1907</v>
      </c>
      <c r="E852" s="126">
        <v>20700100306</v>
      </c>
      <c r="F852" s="126" t="s">
        <v>1091</v>
      </c>
      <c r="G852" s="126">
        <v>0.61</v>
      </c>
      <c r="H852" s="126" t="s">
        <v>1908</v>
      </c>
      <c r="I852" s="126">
        <v>1</v>
      </c>
    </row>
    <row r="853" spans="1:9" x14ac:dyDescent="0.55000000000000004">
      <c r="A853" s="126" t="s">
        <v>1957</v>
      </c>
      <c r="B853" s="126" t="s">
        <v>1088</v>
      </c>
      <c r="C853" s="126" t="s">
        <v>1089</v>
      </c>
      <c r="D853" s="126" t="s">
        <v>1907</v>
      </c>
      <c r="E853" s="126">
        <v>20700100306</v>
      </c>
      <c r="F853" s="126" t="s">
        <v>1091</v>
      </c>
      <c r="G853" s="126">
        <v>0.08</v>
      </c>
      <c r="H853" s="126" t="s">
        <v>1908</v>
      </c>
      <c r="I853" s="126">
        <v>1</v>
      </c>
    </row>
    <row r="854" spans="1:9" x14ac:dyDescent="0.55000000000000004">
      <c r="A854" s="126" t="s">
        <v>1958</v>
      </c>
      <c r="B854" s="126" t="s">
        <v>1088</v>
      </c>
      <c r="C854" s="126" t="s">
        <v>1089</v>
      </c>
      <c r="D854" s="126" t="s">
        <v>1907</v>
      </c>
      <c r="E854" s="126">
        <v>20700100805</v>
      </c>
      <c r="F854" s="126" t="s">
        <v>1091</v>
      </c>
      <c r="G854" s="126">
        <v>0.27</v>
      </c>
      <c r="H854" s="126" t="s">
        <v>1908</v>
      </c>
      <c r="I854" s="126">
        <v>1</v>
      </c>
    </row>
    <row r="855" spans="1:9" x14ac:dyDescent="0.55000000000000004">
      <c r="A855" s="126" t="s">
        <v>1959</v>
      </c>
      <c r="B855" s="126" t="s">
        <v>1088</v>
      </c>
      <c r="C855" s="126" t="s">
        <v>1089</v>
      </c>
      <c r="D855" s="126" t="s">
        <v>1907</v>
      </c>
      <c r="E855" s="126">
        <v>20700100805</v>
      </c>
      <c r="F855" s="126" t="s">
        <v>1091</v>
      </c>
      <c r="G855" s="126">
        <v>0.09</v>
      </c>
      <c r="H855" s="126" t="s">
        <v>1908</v>
      </c>
      <c r="I855" s="126">
        <v>1</v>
      </c>
    </row>
    <row r="856" spans="1:9" x14ac:dyDescent="0.55000000000000004">
      <c r="A856" s="126" t="s">
        <v>1960</v>
      </c>
      <c r="B856" s="126" t="s">
        <v>1088</v>
      </c>
      <c r="C856" s="126" t="s">
        <v>1089</v>
      </c>
      <c r="D856" s="126" t="s">
        <v>1907</v>
      </c>
      <c r="E856" s="126">
        <v>20700100306</v>
      </c>
      <c r="F856" s="126" t="s">
        <v>1091</v>
      </c>
      <c r="G856" s="126">
        <v>1.1000000000000001</v>
      </c>
      <c r="H856" s="126" t="s">
        <v>1908</v>
      </c>
      <c r="I856" s="126">
        <v>1</v>
      </c>
    </row>
    <row r="857" spans="1:9" x14ac:dyDescent="0.55000000000000004">
      <c r="A857" s="126" t="s">
        <v>1961</v>
      </c>
      <c r="B857" s="126" t="s">
        <v>1088</v>
      </c>
      <c r="C857" s="126" t="s">
        <v>1089</v>
      </c>
      <c r="D857" s="126" t="s">
        <v>1907</v>
      </c>
      <c r="E857" s="126">
        <v>20700100402</v>
      </c>
      <c r="F857" s="126" t="s">
        <v>1091</v>
      </c>
      <c r="G857" s="126">
        <v>1</v>
      </c>
      <c r="H857" s="126" t="s">
        <v>1908</v>
      </c>
      <c r="I857" s="126">
        <v>1</v>
      </c>
    </row>
    <row r="858" spans="1:9" x14ac:dyDescent="0.55000000000000004">
      <c r="A858" s="126" t="s">
        <v>1962</v>
      </c>
      <c r="B858" s="126" t="s">
        <v>1088</v>
      </c>
      <c r="C858" s="126" t="s">
        <v>1089</v>
      </c>
      <c r="D858" s="126" t="s">
        <v>1907</v>
      </c>
      <c r="E858" s="126">
        <v>20700100402</v>
      </c>
      <c r="F858" s="126" t="s">
        <v>1091</v>
      </c>
      <c r="G858" s="126">
        <v>0.9</v>
      </c>
      <c r="H858" s="126" t="s">
        <v>1908</v>
      </c>
      <c r="I858" s="126">
        <v>1</v>
      </c>
    </row>
    <row r="859" spans="1:9" x14ac:dyDescent="0.55000000000000004">
      <c r="A859" s="126" t="s">
        <v>1963</v>
      </c>
      <c r="B859" s="126" t="s">
        <v>1088</v>
      </c>
      <c r="C859" s="126" t="s">
        <v>1089</v>
      </c>
      <c r="D859" s="126" t="s">
        <v>1907</v>
      </c>
      <c r="E859" s="126">
        <v>20801070203</v>
      </c>
      <c r="F859" s="126" t="s">
        <v>1091</v>
      </c>
      <c r="G859" s="126">
        <v>0.48</v>
      </c>
      <c r="H859" s="126" t="s">
        <v>1908</v>
      </c>
      <c r="I859" s="126">
        <v>1</v>
      </c>
    </row>
    <row r="860" spans="1:9" x14ac:dyDescent="0.55000000000000004">
      <c r="A860" s="126" t="s">
        <v>1964</v>
      </c>
      <c r="B860" s="126" t="s">
        <v>1088</v>
      </c>
      <c r="C860" s="126" t="s">
        <v>1089</v>
      </c>
      <c r="D860" s="126" t="s">
        <v>1907</v>
      </c>
      <c r="E860" s="126">
        <v>20801070203</v>
      </c>
      <c r="F860" s="126" t="s">
        <v>1091</v>
      </c>
      <c r="G860" s="126">
        <v>0.37</v>
      </c>
      <c r="H860" s="126" t="s">
        <v>1908</v>
      </c>
      <c r="I860" s="126">
        <v>1</v>
      </c>
    </row>
    <row r="861" spans="1:9" x14ac:dyDescent="0.55000000000000004">
      <c r="A861" s="126" t="s">
        <v>1965</v>
      </c>
      <c r="B861" s="126" t="s">
        <v>1088</v>
      </c>
      <c r="C861" s="126" t="s">
        <v>1089</v>
      </c>
      <c r="D861" s="126" t="s">
        <v>1907</v>
      </c>
      <c r="E861" s="126">
        <v>20801050401</v>
      </c>
      <c r="F861" s="126" t="s">
        <v>1091</v>
      </c>
      <c r="G861" s="126">
        <v>0.03</v>
      </c>
      <c r="H861" s="126" t="s">
        <v>1908</v>
      </c>
      <c r="I861" s="126">
        <v>1</v>
      </c>
    </row>
    <row r="862" spans="1:9" x14ac:dyDescent="0.55000000000000004">
      <c r="A862" s="126" t="s">
        <v>1966</v>
      </c>
      <c r="B862" s="126" t="s">
        <v>1088</v>
      </c>
      <c r="C862" s="126" t="s">
        <v>1089</v>
      </c>
      <c r="D862" s="126" t="s">
        <v>1907</v>
      </c>
      <c r="E862" s="126">
        <v>20801050401</v>
      </c>
      <c r="F862" s="126" t="s">
        <v>1091</v>
      </c>
      <c r="G862" s="126">
        <v>0.05</v>
      </c>
      <c r="H862" s="126" t="s">
        <v>1908</v>
      </c>
      <c r="I862" s="126">
        <v>1</v>
      </c>
    </row>
    <row r="863" spans="1:9" x14ac:dyDescent="0.55000000000000004">
      <c r="A863" s="126" t="s">
        <v>1967</v>
      </c>
      <c r="B863" s="126" t="s">
        <v>1088</v>
      </c>
      <c r="C863" s="126" t="s">
        <v>1089</v>
      </c>
      <c r="D863" s="126" t="s">
        <v>1907</v>
      </c>
      <c r="E863" s="126">
        <v>20801050401</v>
      </c>
      <c r="F863" s="126" t="s">
        <v>1091</v>
      </c>
      <c r="G863" s="126">
        <v>0.35</v>
      </c>
      <c r="H863" s="126" t="s">
        <v>1908</v>
      </c>
      <c r="I863" s="126">
        <v>1</v>
      </c>
    </row>
    <row r="864" spans="1:9" x14ac:dyDescent="0.55000000000000004">
      <c r="A864" s="126" t="s">
        <v>1968</v>
      </c>
      <c r="B864" s="126" t="s">
        <v>1088</v>
      </c>
      <c r="C864" s="126" t="s">
        <v>1089</v>
      </c>
      <c r="D864" s="126" t="s">
        <v>1907</v>
      </c>
      <c r="E864" s="126">
        <v>20801050401</v>
      </c>
      <c r="F864" s="126" t="s">
        <v>1091</v>
      </c>
      <c r="G864" s="126">
        <v>0.46</v>
      </c>
      <c r="H864" s="126" t="s">
        <v>1908</v>
      </c>
      <c r="I864" s="126">
        <v>1</v>
      </c>
    </row>
    <row r="865" spans="1:9" x14ac:dyDescent="0.55000000000000004">
      <c r="A865" s="126" t="s">
        <v>1969</v>
      </c>
      <c r="B865" s="126" t="s">
        <v>1088</v>
      </c>
      <c r="C865" s="126" t="s">
        <v>1089</v>
      </c>
      <c r="D865" s="126" t="s">
        <v>1907</v>
      </c>
      <c r="E865" s="126">
        <v>20801050401</v>
      </c>
      <c r="F865" s="126" t="s">
        <v>1091</v>
      </c>
      <c r="G865" s="126">
        <v>0.43</v>
      </c>
      <c r="H865" s="126" t="s">
        <v>1908</v>
      </c>
      <c r="I865" s="126">
        <v>1</v>
      </c>
    </row>
    <row r="866" spans="1:9" x14ac:dyDescent="0.55000000000000004">
      <c r="A866" s="126" t="s">
        <v>1970</v>
      </c>
      <c r="B866" s="126" t="s">
        <v>1088</v>
      </c>
      <c r="C866" s="126" t="s">
        <v>1089</v>
      </c>
      <c r="D866" s="126" t="s">
        <v>1907</v>
      </c>
      <c r="E866" s="126">
        <v>20801070203</v>
      </c>
      <c r="F866" s="126" t="s">
        <v>1091</v>
      </c>
      <c r="G866" s="126">
        <v>1.1200000000000001</v>
      </c>
      <c r="H866" s="126" t="s">
        <v>1908</v>
      </c>
      <c r="I866" s="126">
        <v>1</v>
      </c>
    </row>
    <row r="867" spans="1:9" x14ac:dyDescent="0.55000000000000004">
      <c r="A867" s="126" t="s">
        <v>1971</v>
      </c>
      <c r="B867" s="126" t="s">
        <v>1088</v>
      </c>
      <c r="C867" s="126" t="s">
        <v>1089</v>
      </c>
      <c r="D867" s="126" t="s">
        <v>1907</v>
      </c>
      <c r="E867" s="126">
        <v>20801050401</v>
      </c>
      <c r="F867" s="126" t="s">
        <v>1091</v>
      </c>
      <c r="G867" s="126">
        <v>0.3</v>
      </c>
      <c r="H867" s="126" t="s">
        <v>1908</v>
      </c>
      <c r="I867" s="126">
        <v>1</v>
      </c>
    </row>
    <row r="868" spans="1:9" x14ac:dyDescent="0.55000000000000004">
      <c r="A868" s="126" t="s">
        <v>1972</v>
      </c>
      <c r="B868" s="126" t="s">
        <v>1088</v>
      </c>
      <c r="C868" s="126" t="s">
        <v>1089</v>
      </c>
      <c r="D868" s="126" t="s">
        <v>1907</v>
      </c>
      <c r="E868" s="126">
        <v>20700110305</v>
      </c>
      <c r="F868" s="126" t="s">
        <v>1091</v>
      </c>
      <c r="G868" s="126">
        <v>42</v>
      </c>
      <c r="H868" s="126" t="s">
        <v>1908</v>
      </c>
      <c r="I868" s="126">
        <v>1</v>
      </c>
    </row>
    <row r="869" spans="1:9" x14ac:dyDescent="0.55000000000000004">
      <c r="A869" s="126" t="s">
        <v>1973</v>
      </c>
      <c r="B869" s="126" t="s">
        <v>1088</v>
      </c>
      <c r="C869" s="126" t="s">
        <v>1089</v>
      </c>
      <c r="D869" s="126" t="s">
        <v>1907</v>
      </c>
      <c r="E869" s="126">
        <v>20801070203</v>
      </c>
      <c r="F869" s="126" t="s">
        <v>1091</v>
      </c>
      <c r="G869" s="126">
        <v>0.48</v>
      </c>
      <c r="H869" s="126" t="s">
        <v>1908</v>
      </c>
      <c r="I869" s="126">
        <v>1</v>
      </c>
    </row>
    <row r="870" spans="1:9" x14ac:dyDescent="0.55000000000000004">
      <c r="A870" s="126" t="s">
        <v>1974</v>
      </c>
      <c r="B870" s="126" t="s">
        <v>1088</v>
      </c>
      <c r="C870" s="126" t="s">
        <v>1089</v>
      </c>
      <c r="D870" s="126" t="s">
        <v>1907</v>
      </c>
      <c r="E870" s="126">
        <v>20801070203</v>
      </c>
      <c r="F870" s="126" t="s">
        <v>1091</v>
      </c>
      <c r="G870" s="126">
        <v>0.33</v>
      </c>
      <c r="H870" s="126" t="s">
        <v>1908</v>
      </c>
      <c r="I870" s="126">
        <v>1</v>
      </c>
    </row>
    <row r="871" spans="1:9" x14ac:dyDescent="0.55000000000000004">
      <c r="A871" s="126" t="s">
        <v>1975</v>
      </c>
      <c r="B871" s="126" t="s">
        <v>1088</v>
      </c>
      <c r="C871" s="126" t="s">
        <v>1089</v>
      </c>
      <c r="D871" s="126" t="s">
        <v>1907</v>
      </c>
      <c r="E871" s="126">
        <v>20801070203</v>
      </c>
      <c r="F871" s="126" t="s">
        <v>1091</v>
      </c>
      <c r="G871" s="126">
        <v>0.19</v>
      </c>
      <c r="H871" s="126" t="s">
        <v>1908</v>
      </c>
      <c r="I871" s="126">
        <v>1</v>
      </c>
    </row>
    <row r="872" spans="1:9" x14ac:dyDescent="0.55000000000000004">
      <c r="A872" s="126" t="s">
        <v>1976</v>
      </c>
      <c r="B872" s="126" t="s">
        <v>1088</v>
      </c>
      <c r="C872" s="126" t="s">
        <v>1089</v>
      </c>
      <c r="D872" s="126" t="s">
        <v>1907</v>
      </c>
      <c r="E872" s="126">
        <v>20801070203</v>
      </c>
      <c r="F872" s="126" t="s">
        <v>1091</v>
      </c>
      <c r="G872" s="126">
        <v>0.16</v>
      </c>
      <c r="H872" s="126" t="s">
        <v>1908</v>
      </c>
      <c r="I872" s="126">
        <v>1</v>
      </c>
    </row>
    <row r="873" spans="1:9" x14ac:dyDescent="0.55000000000000004">
      <c r="A873" s="126" t="s">
        <v>1977</v>
      </c>
      <c r="B873" s="126" t="s">
        <v>1088</v>
      </c>
      <c r="C873" s="126" t="s">
        <v>1089</v>
      </c>
      <c r="D873" s="126" t="s">
        <v>1907</v>
      </c>
      <c r="E873" s="126">
        <v>20801050401</v>
      </c>
      <c r="F873" s="126" t="s">
        <v>1091</v>
      </c>
      <c r="G873" s="126">
        <v>0.12</v>
      </c>
      <c r="H873" s="126" t="s">
        <v>1908</v>
      </c>
      <c r="I873" s="126">
        <v>1</v>
      </c>
    </row>
    <row r="874" spans="1:9" x14ac:dyDescent="0.55000000000000004">
      <c r="A874" s="126" t="s">
        <v>1978</v>
      </c>
      <c r="B874" s="126" t="s">
        <v>1088</v>
      </c>
      <c r="C874" s="126" t="s">
        <v>1089</v>
      </c>
      <c r="D874" s="126" t="s">
        <v>1907</v>
      </c>
      <c r="E874" s="126">
        <v>20801050401</v>
      </c>
      <c r="F874" s="126" t="s">
        <v>1091</v>
      </c>
      <c r="G874" s="126">
        <v>0.06</v>
      </c>
      <c r="H874" s="126" t="s">
        <v>1908</v>
      </c>
      <c r="I874" s="126">
        <v>1</v>
      </c>
    </row>
    <row r="875" spans="1:9" x14ac:dyDescent="0.55000000000000004">
      <c r="A875" s="126" t="s">
        <v>1979</v>
      </c>
      <c r="B875" s="126" t="s">
        <v>1088</v>
      </c>
      <c r="C875" s="126" t="s">
        <v>1089</v>
      </c>
      <c r="D875" s="126" t="s">
        <v>1907</v>
      </c>
      <c r="E875" s="126">
        <v>20700100103</v>
      </c>
      <c r="F875" s="126" t="s">
        <v>1094</v>
      </c>
      <c r="G875" s="126">
        <v>0.51</v>
      </c>
      <c r="H875" s="126" t="s">
        <v>1908</v>
      </c>
      <c r="I875" s="126">
        <v>1</v>
      </c>
    </row>
    <row r="876" spans="1:9" x14ac:dyDescent="0.55000000000000004">
      <c r="A876" s="126" t="s">
        <v>1980</v>
      </c>
      <c r="B876" s="126" t="s">
        <v>1088</v>
      </c>
      <c r="C876" s="126" t="s">
        <v>1089</v>
      </c>
      <c r="D876" s="126" t="s">
        <v>1907</v>
      </c>
      <c r="E876" s="126">
        <v>20700100103</v>
      </c>
      <c r="F876" s="126" t="s">
        <v>1094</v>
      </c>
      <c r="G876" s="126">
        <v>0.41</v>
      </c>
      <c r="H876" s="126" t="s">
        <v>1908</v>
      </c>
      <c r="I876" s="126">
        <v>1</v>
      </c>
    </row>
    <row r="877" spans="1:9" x14ac:dyDescent="0.55000000000000004">
      <c r="A877" s="126" t="s">
        <v>1981</v>
      </c>
      <c r="B877" s="126" t="s">
        <v>1088</v>
      </c>
      <c r="C877" s="126" t="s">
        <v>1089</v>
      </c>
      <c r="D877" s="126" t="s">
        <v>1907</v>
      </c>
      <c r="E877" s="126">
        <v>20802080302</v>
      </c>
      <c r="F877" s="126" t="s">
        <v>1091</v>
      </c>
      <c r="G877" s="126">
        <v>0.91</v>
      </c>
      <c r="H877" s="126" t="s">
        <v>1908</v>
      </c>
      <c r="I877" s="126">
        <v>1</v>
      </c>
    </row>
    <row r="878" spans="1:9" x14ac:dyDescent="0.55000000000000004">
      <c r="A878" s="126" t="s">
        <v>1982</v>
      </c>
      <c r="B878" s="126" t="s">
        <v>1088</v>
      </c>
      <c r="C878" s="126" t="s">
        <v>1089</v>
      </c>
      <c r="D878" s="126" t="s">
        <v>1907</v>
      </c>
      <c r="E878" s="126">
        <v>20802080302</v>
      </c>
      <c r="F878" s="126" t="s">
        <v>1091</v>
      </c>
      <c r="G878" s="126">
        <v>0.21</v>
      </c>
      <c r="H878" s="126" t="s">
        <v>1908</v>
      </c>
      <c r="I878" s="126">
        <v>1</v>
      </c>
    </row>
    <row r="879" spans="1:9" x14ac:dyDescent="0.55000000000000004">
      <c r="A879" s="126" t="s">
        <v>1983</v>
      </c>
      <c r="B879" s="126" t="s">
        <v>1088</v>
      </c>
      <c r="C879" s="126" t="s">
        <v>1089</v>
      </c>
      <c r="D879" s="126" t="s">
        <v>1907</v>
      </c>
      <c r="E879" s="126">
        <v>20801070203</v>
      </c>
      <c r="F879" s="126" t="s">
        <v>1091</v>
      </c>
      <c r="G879" s="126">
        <v>0.77</v>
      </c>
      <c r="H879" s="126" t="s">
        <v>1908</v>
      </c>
      <c r="I879" s="126">
        <v>1</v>
      </c>
    </row>
    <row r="880" spans="1:9" x14ac:dyDescent="0.55000000000000004">
      <c r="A880" s="126" t="s">
        <v>1984</v>
      </c>
      <c r="B880" s="126" t="s">
        <v>1088</v>
      </c>
      <c r="C880" s="126" t="s">
        <v>1089</v>
      </c>
      <c r="D880" s="126" t="s">
        <v>1907</v>
      </c>
      <c r="E880" s="126">
        <v>20801070203</v>
      </c>
      <c r="F880" s="126" t="s">
        <v>1091</v>
      </c>
      <c r="G880" s="126">
        <v>0.44</v>
      </c>
      <c r="H880" s="126" t="s">
        <v>1908</v>
      </c>
      <c r="I880" s="126">
        <v>1</v>
      </c>
    </row>
    <row r="881" spans="1:9" x14ac:dyDescent="0.55000000000000004">
      <c r="A881" s="126" t="s">
        <v>1985</v>
      </c>
      <c r="B881" s="126" t="s">
        <v>1088</v>
      </c>
      <c r="C881" s="126" t="s">
        <v>1089</v>
      </c>
      <c r="D881" s="126" t="s">
        <v>1907</v>
      </c>
      <c r="E881" s="126">
        <v>20802060201</v>
      </c>
      <c r="F881" s="126" t="s">
        <v>1091</v>
      </c>
      <c r="G881" s="126">
        <v>0.1522</v>
      </c>
      <c r="H881" s="126" t="s">
        <v>1908</v>
      </c>
      <c r="I881" s="126">
        <v>1</v>
      </c>
    </row>
    <row r="882" spans="1:9" x14ac:dyDescent="0.55000000000000004">
      <c r="A882" s="126" t="s">
        <v>1986</v>
      </c>
      <c r="B882" s="126" t="s">
        <v>1088</v>
      </c>
      <c r="C882" s="126" t="s">
        <v>1089</v>
      </c>
      <c r="D882" s="126" t="s">
        <v>1907</v>
      </c>
      <c r="E882" s="126">
        <v>20802060201</v>
      </c>
      <c r="F882" s="126" t="s">
        <v>1091</v>
      </c>
      <c r="G882" s="126">
        <v>0.12470000000000001</v>
      </c>
      <c r="H882" s="126" t="s">
        <v>1908</v>
      </c>
      <c r="I882" s="126">
        <v>1</v>
      </c>
    </row>
    <row r="883" spans="1:9" x14ac:dyDescent="0.55000000000000004">
      <c r="A883" s="126" t="s">
        <v>1987</v>
      </c>
      <c r="B883" s="126" t="s">
        <v>1088</v>
      </c>
      <c r="C883" s="126" t="s">
        <v>1089</v>
      </c>
      <c r="D883" s="126" t="s">
        <v>1907</v>
      </c>
      <c r="E883" s="126">
        <v>20802060201</v>
      </c>
      <c r="F883" s="126" t="s">
        <v>1091</v>
      </c>
      <c r="G883" s="126">
        <v>0.10580000000000001</v>
      </c>
      <c r="H883" s="126" t="s">
        <v>1908</v>
      </c>
      <c r="I883" s="126">
        <v>1</v>
      </c>
    </row>
    <row r="884" spans="1:9" x14ac:dyDescent="0.55000000000000004">
      <c r="A884" s="126" t="s">
        <v>1988</v>
      </c>
      <c r="B884" s="126" t="s">
        <v>1088</v>
      </c>
      <c r="C884" s="126" t="s">
        <v>1089</v>
      </c>
      <c r="D884" s="126" t="s">
        <v>1907</v>
      </c>
      <c r="E884" s="126">
        <v>20801040202</v>
      </c>
      <c r="F884" s="126" t="s">
        <v>1091</v>
      </c>
      <c r="G884" s="126">
        <v>0.47</v>
      </c>
      <c r="H884" s="126" t="s">
        <v>1908</v>
      </c>
      <c r="I884" s="126">
        <v>1</v>
      </c>
    </row>
    <row r="885" spans="1:9" x14ac:dyDescent="0.55000000000000004">
      <c r="A885" s="126" t="s">
        <v>1989</v>
      </c>
      <c r="B885" s="126" t="s">
        <v>1088</v>
      </c>
      <c r="C885" s="126" t="s">
        <v>1089</v>
      </c>
      <c r="D885" s="126" t="s">
        <v>1907</v>
      </c>
      <c r="E885" s="126">
        <v>20801040202</v>
      </c>
      <c r="F885" s="126" t="s">
        <v>1091</v>
      </c>
      <c r="G885" s="126">
        <v>0.77</v>
      </c>
      <c r="H885" s="126" t="s">
        <v>1908</v>
      </c>
      <c r="I885" s="126">
        <v>1</v>
      </c>
    </row>
    <row r="886" spans="1:9" x14ac:dyDescent="0.55000000000000004">
      <c r="A886" s="126" t="s">
        <v>1990</v>
      </c>
      <c r="B886" s="126" t="s">
        <v>1088</v>
      </c>
      <c r="C886" s="126" t="s">
        <v>1089</v>
      </c>
      <c r="D886" s="126" t="s">
        <v>1907</v>
      </c>
      <c r="E886" s="126">
        <v>20802060201</v>
      </c>
      <c r="F886" s="126" t="s">
        <v>1091</v>
      </c>
      <c r="G886" s="126">
        <v>0.215</v>
      </c>
      <c r="H886" s="126" t="s">
        <v>1908</v>
      </c>
      <c r="I886" s="126">
        <v>1</v>
      </c>
    </row>
    <row r="887" spans="1:9" x14ac:dyDescent="0.55000000000000004">
      <c r="A887" s="126" t="s">
        <v>1991</v>
      </c>
      <c r="B887" s="126" t="s">
        <v>1088</v>
      </c>
      <c r="C887" s="126" t="s">
        <v>1089</v>
      </c>
      <c r="D887" s="126" t="s">
        <v>1907</v>
      </c>
      <c r="E887" s="126">
        <v>20802060201</v>
      </c>
      <c r="F887" s="126" t="s">
        <v>1091</v>
      </c>
      <c r="G887" s="126">
        <v>0.123</v>
      </c>
      <c r="H887" s="126" t="s">
        <v>1908</v>
      </c>
      <c r="I887" s="126">
        <v>1</v>
      </c>
    </row>
    <row r="888" spans="1:9" x14ac:dyDescent="0.55000000000000004">
      <c r="A888" s="126" t="s">
        <v>1992</v>
      </c>
      <c r="B888" s="126" t="s">
        <v>1088</v>
      </c>
      <c r="C888" s="126" t="s">
        <v>1089</v>
      </c>
      <c r="D888" s="126" t="s">
        <v>1907</v>
      </c>
      <c r="E888" s="126">
        <v>20802060201</v>
      </c>
      <c r="F888" s="126" t="s">
        <v>1091</v>
      </c>
      <c r="G888" s="126">
        <v>0.10580000000000001</v>
      </c>
      <c r="H888" s="126" t="s">
        <v>1908</v>
      </c>
      <c r="I888" s="126">
        <v>1</v>
      </c>
    </row>
    <row r="889" spans="1:9" x14ac:dyDescent="0.55000000000000004">
      <c r="A889" s="126" t="s">
        <v>1993</v>
      </c>
      <c r="B889" s="126" t="s">
        <v>1088</v>
      </c>
      <c r="C889" s="126" t="s">
        <v>1089</v>
      </c>
      <c r="D889" s="126" t="s">
        <v>1907</v>
      </c>
      <c r="E889" s="126">
        <v>20700100306</v>
      </c>
      <c r="F889" s="126" t="s">
        <v>1091</v>
      </c>
      <c r="G889" s="126">
        <v>0.65</v>
      </c>
      <c r="H889" s="126" t="s">
        <v>1908</v>
      </c>
      <c r="I889" s="126">
        <v>1</v>
      </c>
    </row>
    <row r="890" spans="1:9" x14ac:dyDescent="0.55000000000000004">
      <c r="A890" s="126" t="s">
        <v>1994</v>
      </c>
      <c r="B890" s="126" t="s">
        <v>1088</v>
      </c>
      <c r="C890" s="126" t="s">
        <v>1089</v>
      </c>
      <c r="D890" s="126" t="s">
        <v>1907</v>
      </c>
      <c r="E890" s="126">
        <v>20700100306</v>
      </c>
      <c r="F890" s="126" t="s">
        <v>1091</v>
      </c>
      <c r="G890" s="126">
        <v>0.5</v>
      </c>
      <c r="H890" s="126" t="s">
        <v>1908</v>
      </c>
      <c r="I890" s="126">
        <v>1</v>
      </c>
    </row>
    <row r="891" spans="1:9" x14ac:dyDescent="0.55000000000000004">
      <c r="A891" s="126" t="s">
        <v>1995</v>
      </c>
      <c r="B891" s="126" t="s">
        <v>1088</v>
      </c>
      <c r="C891" s="126" t="s">
        <v>1089</v>
      </c>
      <c r="D891" s="126" t="s">
        <v>1907</v>
      </c>
      <c r="E891" s="126">
        <v>20700100306</v>
      </c>
      <c r="F891" s="126" t="s">
        <v>1091</v>
      </c>
      <c r="G891" s="126">
        <v>0.49</v>
      </c>
      <c r="H891" s="126" t="s">
        <v>1908</v>
      </c>
      <c r="I891" s="126">
        <v>1</v>
      </c>
    </row>
    <row r="892" spans="1:9" x14ac:dyDescent="0.55000000000000004">
      <c r="A892" s="126" t="s">
        <v>1996</v>
      </c>
      <c r="B892" s="126" t="s">
        <v>1088</v>
      </c>
      <c r="C892" s="126" t="s">
        <v>1089</v>
      </c>
      <c r="D892" s="126" t="s">
        <v>1907</v>
      </c>
      <c r="E892" s="126">
        <v>20700100306</v>
      </c>
      <c r="F892" s="126" t="s">
        <v>1091</v>
      </c>
      <c r="G892" s="126">
        <v>0.49</v>
      </c>
      <c r="H892" s="126" t="s">
        <v>1908</v>
      </c>
      <c r="I892" s="126">
        <v>1</v>
      </c>
    </row>
    <row r="893" spans="1:9" x14ac:dyDescent="0.55000000000000004">
      <c r="A893" s="126" t="s">
        <v>1997</v>
      </c>
      <c r="B893" s="126" t="s">
        <v>1088</v>
      </c>
      <c r="C893" s="126" t="s">
        <v>1089</v>
      </c>
      <c r="D893" s="126" t="s">
        <v>1907</v>
      </c>
      <c r="E893" s="126">
        <v>20700100306</v>
      </c>
      <c r="F893" s="126" t="s">
        <v>1091</v>
      </c>
      <c r="G893" s="126">
        <v>0.44</v>
      </c>
      <c r="H893" s="126" t="s">
        <v>1908</v>
      </c>
      <c r="I893" s="126">
        <v>1</v>
      </c>
    </row>
    <row r="894" spans="1:9" x14ac:dyDescent="0.55000000000000004">
      <c r="A894" s="126" t="s">
        <v>1998</v>
      </c>
      <c r="B894" s="126" t="s">
        <v>1088</v>
      </c>
      <c r="C894" s="126" t="s">
        <v>1089</v>
      </c>
      <c r="D894" s="126" t="s">
        <v>1907</v>
      </c>
      <c r="E894" s="126">
        <v>20700100306</v>
      </c>
      <c r="F894" s="126" t="s">
        <v>1091</v>
      </c>
      <c r="G894" s="126">
        <v>0.33900000000000002</v>
      </c>
      <c r="H894" s="126" t="s">
        <v>1908</v>
      </c>
      <c r="I894" s="126">
        <v>1</v>
      </c>
    </row>
    <row r="895" spans="1:9" x14ac:dyDescent="0.55000000000000004">
      <c r="A895" s="126" t="s">
        <v>1999</v>
      </c>
      <c r="B895" s="126" t="s">
        <v>1088</v>
      </c>
      <c r="C895" s="126" t="s">
        <v>1089</v>
      </c>
      <c r="D895" s="126" t="s">
        <v>1907</v>
      </c>
      <c r="E895" s="126">
        <v>20700100306</v>
      </c>
      <c r="F895" s="126" t="s">
        <v>1091</v>
      </c>
      <c r="G895" s="126">
        <v>0.24</v>
      </c>
      <c r="H895" s="126" t="s">
        <v>1908</v>
      </c>
      <c r="I895" s="126">
        <v>1</v>
      </c>
    </row>
    <row r="896" spans="1:9" x14ac:dyDescent="0.55000000000000004">
      <c r="A896" s="126" t="s">
        <v>2000</v>
      </c>
      <c r="B896" s="126" t="s">
        <v>1088</v>
      </c>
      <c r="C896" s="126" t="s">
        <v>1089</v>
      </c>
      <c r="D896" s="126" t="s">
        <v>1907</v>
      </c>
      <c r="E896" s="126">
        <v>20700100306</v>
      </c>
      <c r="F896" s="126" t="s">
        <v>1091</v>
      </c>
      <c r="G896" s="126">
        <v>0.16</v>
      </c>
      <c r="H896" s="126" t="s">
        <v>1908</v>
      </c>
      <c r="I896" s="126">
        <v>1</v>
      </c>
    </row>
    <row r="897" spans="1:9" x14ac:dyDescent="0.55000000000000004">
      <c r="A897" s="126" t="s">
        <v>2001</v>
      </c>
      <c r="B897" s="126" t="s">
        <v>1088</v>
      </c>
      <c r="C897" s="126" t="s">
        <v>1089</v>
      </c>
      <c r="D897" s="126" t="s">
        <v>1907</v>
      </c>
      <c r="E897" s="126">
        <v>20700100306</v>
      </c>
      <c r="F897" s="126" t="s">
        <v>1091</v>
      </c>
      <c r="G897" s="126">
        <v>0.13300000000000001</v>
      </c>
      <c r="H897" s="126" t="s">
        <v>1908</v>
      </c>
      <c r="I897" s="126">
        <v>1</v>
      </c>
    </row>
    <row r="898" spans="1:9" x14ac:dyDescent="0.55000000000000004">
      <c r="A898" s="126" t="s">
        <v>2002</v>
      </c>
      <c r="B898" s="126" t="s">
        <v>1088</v>
      </c>
      <c r="C898" s="126" t="s">
        <v>1089</v>
      </c>
      <c r="D898" s="126" t="s">
        <v>1907</v>
      </c>
      <c r="E898" s="126">
        <v>20700100805</v>
      </c>
      <c r="F898" s="126" t="s">
        <v>1091</v>
      </c>
      <c r="G898" s="126">
        <v>0.11</v>
      </c>
      <c r="H898" s="126" t="s">
        <v>1908</v>
      </c>
      <c r="I898" s="126">
        <v>1</v>
      </c>
    </row>
    <row r="899" spans="1:9" x14ac:dyDescent="0.55000000000000004">
      <c r="A899" s="126" t="s">
        <v>2003</v>
      </c>
      <c r="B899" s="126" t="s">
        <v>1088</v>
      </c>
      <c r="C899" s="126" t="s">
        <v>1089</v>
      </c>
      <c r="D899" s="126" t="s">
        <v>1907</v>
      </c>
      <c r="E899" s="126">
        <v>20700100306</v>
      </c>
      <c r="F899" s="126" t="s">
        <v>1091</v>
      </c>
      <c r="G899" s="126">
        <v>0.1</v>
      </c>
      <c r="H899" s="126" t="s">
        <v>1908</v>
      </c>
      <c r="I899" s="126">
        <v>1</v>
      </c>
    </row>
    <row r="900" spans="1:9" x14ac:dyDescent="0.55000000000000004">
      <c r="A900" s="126" t="s">
        <v>2004</v>
      </c>
      <c r="B900" s="126" t="s">
        <v>1088</v>
      </c>
      <c r="C900" s="126" t="s">
        <v>1089</v>
      </c>
      <c r="D900" s="126" t="s">
        <v>1907</v>
      </c>
      <c r="E900" s="126">
        <v>20700100306</v>
      </c>
      <c r="F900" s="126" t="s">
        <v>1091</v>
      </c>
      <c r="G900" s="126">
        <v>0.1</v>
      </c>
      <c r="H900" s="126" t="s">
        <v>1908</v>
      </c>
      <c r="I900" s="126">
        <v>1</v>
      </c>
    </row>
    <row r="901" spans="1:9" x14ac:dyDescent="0.55000000000000004">
      <c r="A901" s="126" t="s">
        <v>2005</v>
      </c>
      <c r="B901" s="126" t="s">
        <v>1088</v>
      </c>
      <c r="C901" s="126" t="s">
        <v>1089</v>
      </c>
      <c r="D901" s="126" t="s">
        <v>1907</v>
      </c>
      <c r="E901" s="126">
        <v>20700100805</v>
      </c>
      <c r="F901" s="126" t="s">
        <v>1091</v>
      </c>
      <c r="G901" s="126">
        <v>0.08</v>
      </c>
      <c r="H901" s="126" t="s">
        <v>1908</v>
      </c>
      <c r="I901" s="126">
        <v>1</v>
      </c>
    </row>
    <row r="902" spans="1:9" x14ac:dyDescent="0.55000000000000004">
      <c r="A902" s="126" t="s">
        <v>2006</v>
      </c>
      <c r="B902" s="126" t="s">
        <v>1088</v>
      </c>
      <c r="C902" s="126" t="s">
        <v>1089</v>
      </c>
      <c r="D902" s="126" t="s">
        <v>1907</v>
      </c>
      <c r="E902" s="126">
        <v>20700100306</v>
      </c>
      <c r="F902" s="126" t="s">
        <v>1091</v>
      </c>
      <c r="G902" s="126">
        <v>0.08</v>
      </c>
      <c r="H902" s="126" t="s">
        <v>1908</v>
      </c>
      <c r="I902" s="126">
        <v>1</v>
      </c>
    </row>
    <row r="903" spans="1:9" x14ac:dyDescent="0.55000000000000004">
      <c r="A903" s="126" t="s">
        <v>2007</v>
      </c>
      <c r="B903" s="126" t="s">
        <v>1088</v>
      </c>
      <c r="C903" s="126" t="s">
        <v>1089</v>
      </c>
      <c r="D903" s="126" t="s">
        <v>1907</v>
      </c>
      <c r="E903" s="126">
        <v>20700100306</v>
      </c>
      <c r="F903" s="126" t="s">
        <v>1091</v>
      </c>
      <c r="G903" s="126">
        <v>7.0000000000000007E-2</v>
      </c>
      <c r="H903" s="126" t="s">
        <v>1908</v>
      </c>
      <c r="I903" s="126">
        <v>1</v>
      </c>
    </row>
    <row r="904" spans="1:9" x14ac:dyDescent="0.55000000000000004">
      <c r="A904" s="126" t="s">
        <v>2008</v>
      </c>
      <c r="B904" s="126" t="s">
        <v>1088</v>
      </c>
      <c r="C904" s="126" t="s">
        <v>1089</v>
      </c>
      <c r="D904" s="126" t="s">
        <v>1907</v>
      </c>
      <c r="E904" s="126">
        <v>20700100306</v>
      </c>
      <c r="F904" s="126" t="s">
        <v>1091</v>
      </c>
      <c r="G904" s="126">
        <v>0.06</v>
      </c>
      <c r="H904" s="126" t="s">
        <v>1908</v>
      </c>
      <c r="I904" s="126">
        <v>1</v>
      </c>
    </row>
    <row r="905" spans="1:9" x14ac:dyDescent="0.55000000000000004">
      <c r="A905" s="126" t="s">
        <v>2009</v>
      </c>
      <c r="B905" s="126" t="s">
        <v>1088</v>
      </c>
      <c r="C905" s="126" t="s">
        <v>1089</v>
      </c>
      <c r="D905" s="126" t="s">
        <v>1907</v>
      </c>
      <c r="E905" s="126">
        <v>20700100805</v>
      </c>
      <c r="F905" s="126" t="s">
        <v>1091</v>
      </c>
      <c r="G905" s="126">
        <v>0.04</v>
      </c>
      <c r="H905" s="126" t="s">
        <v>1908</v>
      </c>
      <c r="I905" s="126">
        <v>1</v>
      </c>
    </row>
    <row r="906" spans="1:9" x14ac:dyDescent="0.55000000000000004">
      <c r="A906" s="126" t="s">
        <v>2010</v>
      </c>
      <c r="B906" s="126" t="s">
        <v>1088</v>
      </c>
      <c r="C906" s="126" t="s">
        <v>1089</v>
      </c>
      <c r="D906" s="126" t="s">
        <v>1907</v>
      </c>
      <c r="E906" s="126">
        <v>20700100306</v>
      </c>
      <c r="F906" s="126" t="s">
        <v>1091</v>
      </c>
      <c r="G906" s="126">
        <v>0.04</v>
      </c>
      <c r="H906" s="126" t="s">
        <v>1908</v>
      </c>
      <c r="I906" s="126">
        <v>1</v>
      </c>
    </row>
    <row r="907" spans="1:9" x14ac:dyDescent="0.55000000000000004">
      <c r="A907" s="126" t="s">
        <v>2011</v>
      </c>
      <c r="B907" s="126" t="s">
        <v>1088</v>
      </c>
      <c r="C907" s="126" t="s">
        <v>1089</v>
      </c>
      <c r="D907" s="126" t="s">
        <v>1907</v>
      </c>
      <c r="E907" s="126">
        <v>20700100306</v>
      </c>
      <c r="F907" s="126" t="s">
        <v>1091</v>
      </c>
      <c r="G907" s="126">
        <v>0.04</v>
      </c>
      <c r="H907" s="126" t="s">
        <v>1908</v>
      </c>
      <c r="I907" s="126">
        <v>1</v>
      </c>
    </row>
    <row r="908" spans="1:9" x14ac:dyDescent="0.55000000000000004">
      <c r="A908" s="126" t="s">
        <v>2012</v>
      </c>
      <c r="B908" s="126" t="s">
        <v>1088</v>
      </c>
      <c r="C908" s="126" t="s">
        <v>1089</v>
      </c>
      <c r="D908" s="126" t="s">
        <v>1907</v>
      </c>
      <c r="E908" s="126">
        <v>20700100805</v>
      </c>
      <c r="F908" s="126" t="s">
        <v>1091</v>
      </c>
      <c r="G908" s="126">
        <v>0.03</v>
      </c>
      <c r="H908" s="126" t="s">
        <v>1908</v>
      </c>
      <c r="I908" s="126">
        <v>1</v>
      </c>
    </row>
    <row r="909" spans="1:9" x14ac:dyDescent="0.55000000000000004">
      <c r="A909" s="126" t="s">
        <v>2013</v>
      </c>
      <c r="B909" s="126" t="s">
        <v>1088</v>
      </c>
      <c r="C909" s="126" t="s">
        <v>1089</v>
      </c>
      <c r="D909" s="126" t="s">
        <v>1907</v>
      </c>
      <c r="E909" s="126">
        <v>20700100306</v>
      </c>
      <c r="F909" s="126" t="s">
        <v>1091</v>
      </c>
      <c r="G909" s="126">
        <v>0.01</v>
      </c>
      <c r="H909" s="126" t="s">
        <v>1908</v>
      </c>
      <c r="I909" s="126">
        <v>1</v>
      </c>
    </row>
    <row r="910" spans="1:9" x14ac:dyDescent="0.55000000000000004">
      <c r="A910" s="126" t="s">
        <v>2014</v>
      </c>
      <c r="B910" s="126" t="s">
        <v>1088</v>
      </c>
      <c r="C910" s="126" t="s">
        <v>1089</v>
      </c>
      <c r="D910" s="126" t="s">
        <v>1907</v>
      </c>
      <c r="E910" s="126">
        <v>20700100306</v>
      </c>
      <c r="F910" s="126" t="s">
        <v>1091</v>
      </c>
      <c r="G910" s="126">
        <v>2.1</v>
      </c>
      <c r="H910" s="126" t="s">
        <v>1908</v>
      </c>
      <c r="I910" s="126">
        <v>1</v>
      </c>
    </row>
    <row r="911" spans="1:9" x14ac:dyDescent="0.55000000000000004">
      <c r="A911" s="126" t="s">
        <v>2015</v>
      </c>
      <c r="B911" s="126" t="s">
        <v>1088</v>
      </c>
      <c r="C911" s="126" t="s">
        <v>1089</v>
      </c>
      <c r="D911" s="126" t="s">
        <v>1907</v>
      </c>
      <c r="E911" s="126">
        <v>20700100306</v>
      </c>
      <c r="F911" s="126" t="s">
        <v>1091</v>
      </c>
      <c r="G911" s="126">
        <v>1.74</v>
      </c>
      <c r="H911" s="126" t="s">
        <v>1908</v>
      </c>
      <c r="I911" s="126">
        <v>1</v>
      </c>
    </row>
    <row r="912" spans="1:9" x14ac:dyDescent="0.55000000000000004">
      <c r="A912" s="126" t="s">
        <v>2016</v>
      </c>
      <c r="B912" s="126" t="s">
        <v>1088</v>
      </c>
      <c r="C912" s="126" t="s">
        <v>1089</v>
      </c>
      <c r="D912" s="126" t="s">
        <v>1907</v>
      </c>
      <c r="E912" s="126">
        <v>20700100306</v>
      </c>
      <c r="F912" s="126" t="s">
        <v>1091</v>
      </c>
      <c r="G912" s="126">
        <v>0.7</v>
      </c>
      <c r="H912" s="126" t="s">
        <v>1908</v>
      </c>
      <c r="I912" s="126">
        <v>1</v>
      </c>
    </row>
    <row r="913" spans="1:9" x14ac:dyDescent="0.55000000000000004">
      <c r="A913" s="126" t="s">
        <v>2017</v>
      </c>
      <c r="B913" s="126" t="s">
        <v>1088</v>
      </c>
      <c r="C913" s="126" t="s">
        <v>1089</v>
      </c>
      <c r="D913" s="126" t="s">
        <v>1907</v>
      </c>
      <c r="E913" s="126">
        <v>20700100306</v>
      </c>
      <c r="F913" s="126" t="s">
        <v>1091</v>
      </c>
      <c r="G913" s="126">
        <v>0.31</v>
      </c>
      <c r="H913" s="126" t="s">
        <v>1908</v>
      </c>
      <c r="I913" s="126">
        <v>1</v>
      </c>
    </row>
    <row r="914" spans="1:9" x14ac:dyDescent="0.55000000000000004">
      <c r="A914" s="126" t="s">
        <v>2018</v>
      </c>
      <c r="B914" s="126" t="s">
        <v>1088</v>
      </c>
      <c r="C914" s="126" t="s">
        <v>1089</v>
      </c>
      <c r="D914" s="126" t="s">
        <v>1907</v>
      </c>
      <c r="E914" s="126">
        <v>20700100306</v>
      </c>
      <c r="F914" s="126" t="s">
        <v>1091</v>
      </c>
      <c r="G914" s="126">
        <v>0.3</v>
      </c>
      <c r="H914" s="126" t="s">
        <v>1908</v>
      </c>
      <c r="I914" s="126">
        <v>1</v>
      </c>
    </row>
    <row r="915" spans="1:9" x14ac:dyDescent="0.55000000000000004">
      <c r="A915" s="126" t="s">
        <v>2019</v>
      </c>
      <c r="B915" s="126" t="s">
        <v>1088</v>
      </c>
      <c r="C915" s="126" t="s">
        <v>1089</v>
      </c>
      <c r="D915" s="126" t="s">
        <v>1907</v>
      </c>
      <c r="E915" s="126">
        <v>20700100306</v>
      </c>
      <c r="F915" s="126" t="s">
        <v>1091</v>
      </c>
      <c r="G915" s="126">
        <v>0.25</v>
      </c>
      <c r="H915" s="126" t="s">
        <v>1908</v>
      </c>
      <c r="I915" s="126">
        <v>1</v>
      </c>
    </row>
    <row r="916" spans="1:9" x14ac:dyDescent="0.55000000000000004">
      <c r="A916" s="126" t="s">
        <v>2020</v>
      </c>
      <c r="B916" s="126" t="s">
        <v>1088</v>
      </c>
      <c r="C916" s="126" t="s">
        <v>1089</v>
      </c>
      <c r="D916" s="126" t="s">
        <v>1907</v>
      </c>
      <c r="E916" s="126">
        <v>20700100306</v>
      </c>
      <c r="F916" s="126" t="s">
        <v>1091</v>
      </c>
      <c r="G916" s="126">
        <v>0.13</v>
      </c>
      <c r="H916" s="126" t="s">
        <v>1908</v>
      </c>
      <c r="I916" s="126">
        <v>1</v>
      </c>
    </row>
    <row r="917" spans="1:9" x14ac:dyDescent="0.55000000000000004">
      <c r="A917" s="126" t="s">
        <v>2021</v>
      </c>
      <c r="B917" s="126" t="s">
        <v>1088</v>
      </c>
      <c r="C917" s="126" t="s">
        <v>1089</v>
      </c>
      <c r="D917" s="126" t="s">
        <v>1907</v>
      </c>
      <c r="E917" s="126">
        <v>20700100402</v>
      </c>
      <c r="F917" s="126" t="s">
        <v>1091</v>
      </c>
      <c r="G917" s="126">
        <v>9.85</v>
      </c>
      <c r="H917" s="126" t="s">
        <v>1908</v>
      </c>
      <c r="I917" s="126">
        <v>1</v>
      </c>
    </row>
    <row r="918" spans="1:9" x14ac:dyDescent="0.55000000000000004">
      <c r="A918" s="126" t="s">
        <v>2022</v>
      </c>
      <c r="B918" s="126" t="s">
        <v>1088</v>
      </c>
      <c r="C918" s="126" t="s">
        <v>1089</v>
      </c>
      <c r="D918" s="126" t="s">
        <v>1907</v>
      </c>
      <c r="E918" s="126">
        <v>20700100402</v>
      </c>
      <c r="F918" s="126" t="s">
        <v>1091</v>
      </c>
      <c r="G918" s="126">
        <v>7.84</v>
      </c>
      <c r="H918" s="126" t="s">
        <v>1908</v>
      </c>
      <c r="I918" s="126">
        <v>1</v>
      </c>
    </row>
    <row r="919" spans="1:9" x14ac:dyDescent="0.55000000000000004">
      <c r="A919" s="126" t="s">
        <v>2023</v>
      </c>
      <c r="B919" s="126" t="s">
        <v>1088</v>
      </c>
      <c r="C919" s="126" t="s">
        <v>1089</v>
      </c>
      <c r="D919" s="126" t="s">
        <v>1907</v>
      </c>
      <c r="E919" s="126">
        <v>20700100402</v>
      </c>
      <c r="F919" s="126" t="s">
        <v>1091</v>
      </c>
      <c r="G919" s="126">
        <v>6.34</v>
      </c>
      <c r="H919" s="126" t="s">
        <v>1908</v>
      </c>
      <c r="I919" s="126">
        <v>1</v>
      </c>
    </row>
    <row r="920" spans="1:9" x14ac:dyDescent="0.55000000000000004">
      <c r="A920" s="126" t="s">
        <v>2024</v>
      </c>
      <c r="B920" s="126" t="s">
        <v>1088</v>
      </c>
      <c r="C920" s="126" t="s">
        <v>1089</v>
      </c>
      <c r="D920" s="126" t="s">
        <v>1907</v>
      </c>
      <c r="E920" s="126">
        <v>20700100306</v>
      </c>
      <c r="F920" s="126" t="s">
        <v>1091</v>
      </c>
      <c r="G920" s="126">
        <v>4.84</v>
      </c>
      <c r="H920" s="126" t="s">
        <v>1908</v>
      </c>
      <c r="I920" s="126">
        <v>1</v>
      </c>
    </row>
    <row r="921" spans="1:9" x14ac:dyDescent="0.55000000000000004">
      <c r="A921" s="126" t="s">
        <v>2025</v>
      </c>
      <c r="B921" s="126" t="s">
        <v>1088</v>
      </c>
      <c r="C921" s="126" t="s">
        <v>1089</v>
      </c>
      <c r="D921" s="126" t="s">
        <v>1907</v>
      </c>
      <c r="E921" s="126">
        <v>20700100306</v>
      </c>
      <c r="F921" s="126" t="s">
        <v>1091</v>
      </c>
      <c r="G921" s="126">
        <v>4.4400000000000004</v>
      </c>
      <c r="H921" s="126" t="s">
        <v>1908</v>
      </c>
      <c r="I921" s="126">
        <v>1</v>
      </c>
    </row>
    <row r="922" spans="1:9" x14ac:dyDescent="0.55000000000000004">
      <c r="A922" s="126" t="s">
        <v>2026</v>
      </c>
      <c r="B922" s="126" t="s">
        <v>1088</v>
      </c>
      <c r="C922" s="126" t="s">
        <v>1089</v>
      </c>
      <c r="D922" s="126" t="s">
        <v>1907</v>
      </c>
      <c r="E922" s="126">
        <v>20700100402</v>
      </c>
      <c r="F922" s="126" t="s">
        <v>1091</v>
      </c>
      <c r="G922" s="126">
        <v>4.1500000000000004</v>
      </c>
      <c r="H922" s="126" t="s">
        <v>1908</v>
      </c>
      <c r="I922" s="126">
        <v>1</v>
      </c>
    </row>
    <row r="923" spans="1:9" x14ac:dyDescent="0.55000000000000004">
      <c r="A923" s="126" t="s">
        <v>2027</v>
      </c>
      <c r="B923" s="126" t="s">
        <v>1088</v>
      </c>
      <c r="C923" s="126" t="s">
        <v>1089</v>
      </c>
      <c r="D923" s="126" t="s">
        <v>1907</v>
      </c>
      <c r="E923" s="126">
        <v>20700100306</v>
      </c>
      <c r="F923" s="126" t="s">
        <v>1091</v>
      </c>
      <c r="G923" s="126">
        <v>3.85</v>
      </c>
      <c r="H923" s="126" t="s">
        <v>1908</v>
      </c>
      <c r="I923" s="126">
        <v>1</v>
      </c>
    </row>
    <row r="924" spans="1:9" x14ac:dyDescent="0.55000000000000004">
      <c r="A924" s="126" t="s">
        <v>2028</v>
      </c>
      <c r="B924" s="126" t="s">
        <v>1088</v>
      </c>
      <c r="C924" s="126" t="s">
        <v>1089</v>
      </c>
      <c r="D924" s="126" t="s">
        <v>1907</v>
      </c>
      <c r="E924" s="126">
        <v>20700100306</v>
      </c>
      <c r="F924" s="126" t="s">
        <v>1091</v>
      </c>
      <c r="G924" s="126">
        <v>3.72</v>
      </c>
      <c r="H924" s="126" t="s">
        <v>1908</v>
      </c>
      <c r="I924" s="126">
        <v>1</v>
      </c>
    </row>
    <row r="925" spans="1:9" x14ac:dyDescent="0.55000000000000004">
      <c r="A925" s="126" t="s">
        <v>2029</v>
      </c>
      <c r="B925" s="126" t="s">
        <v>1088</v>
      </c>
      <c r="C925" s="126" t="s">
        <v>1089</v>
      </c>
      <c r="D925" s="126" t="s">
        <v>1907</v>
      </c>
      <c r="E925" s="126">
        <v>20700100805</v>
      </c>
      <c r="F925" s="126" t="s">
        <v>1091</v>
      </c>
      <c r="G925" s="126">
        <v>3.14</v>
      </c>
      <c r="H925" s="126" t="s">
        <v>1908</v>
      </c>
      <c r="I925" s="126">
        <v>1</v>
      </c>
    </row>
    <row r="926" spans="1:9" x14ac:dyDescent="0.55000000000000004">
      <c r="A926" s="126" t="s">
        <v>2030</v>
      </c>
      <c r="B926" s="126" t="s">
        <v>1088</v>
      </c>
      <c r="C926" s="126" t="s">
        <v>1089</v>
      </c>
      <c r="D926" s="126" t="s">
        <v>1907</v>
      </c>
      <c r="E926" s="126">
        <v>20700100402</v>
      </c>
      <c r="F926" s="126" t="s">
        <v>1091</v>
      </c>
      <c r="G926" s="126">
        <v>2.96</v>
      </c>
      <c r="H926" s="126" t="s">
        <v>1908</v>
      </c>
      <c r="I926" s="126">
        <v>1</v>
      </c>
    </row>
    <row r="927" spans="1:9" x14ac:dyDescent="0.55000000000000004">
      <c r="A927" s="126" t="s">
        <v>2031</v>
      </c>
      <c r="B927" s="126" t="s">
        <v>1088</v>
      </c>
      <c r="C927" s="126" t="s">
        <v>1089</v>
      </c>
      <c r="D927" s="126" t="s">
        <v>1907</v>
      </c>
      <c r="E927" s="126">
        <v>20700100402</v>
      </c>
      <c r="F927" s="126" t="s">
        <v>1091</v>
      </c>
      <c r="G927" s="126">
        <v>2.5</v>
      </c>
      <c r="H927" s="126" t="s">
        <v>1908</v>
      </c>
      <c r="I927" s="126">
        <v>1</v>
      </c>
    </row>
    <row r="928" spans="1:9" x14ac:dyDescent="0.55000000000000004">
      <c r="A928" s="126" t="s">
        <v>2032</v>
      </c>
      <c r="B928" s="126" t="s">
        <v>1088</v>
      </c>
      <c r="C928" s="126" t="s">
        <v>1089</v>
      </c>
      <c r="D928" s="126" t="s">
        <v>1907</v>
      </c>
      <c r="E928" s="126">
        <v>20700100306</v>
      </c>
      <c r="F928" s="126" t="s">
        <v>1091</v>
      </c>
      <c r="G928" s="126">
        <v>2.35</v>
      </c>
      <c r="H928" s="126" t="s">
        <v>1908</v>
      </c>
      <c r="I928" s="126">
        <v>1</v>
      </c>
    </row>
    <row r="929" spans="1:9" x14ac:dyDescent="0.55000000000000004">
      <c r="A929" s="126" t="s">
        <v>2033</v>
      </c>
      <c r="B929" s="126" t="s">
        <v>1088</v>
      </c>
      <c r="C929" s="126" t="s">
        <v>1089</v>
      </c>
      <c r="D929" s="126" t="s">
        <v>1907</v>
      </c>
      <c r="E929" s="126">
        <v>20700100306</v>
      </c>
      <c r="F929" s="126" t="s">
        <v>1091</v>
      </c>
      <c r="G929" s="126">
        <v>2.33</v>
      </c>
      <c r="H929" s="126" t="s">
        <v>1908</v>
      </c>
      <c r="I929" s="126">
        <v>1</v>
      </c>
    </row>
    <row r="930" spans="1:9" x14ac:dyDescent="0.55000000000000004">
      <c r="A930" s="126" t="s">
        <v>2034</v>
      </c>
      <c r="B930" s="126" t="s">
        <v>1088</v>
      </c>
      <c r="C930" s="126" t="s">
        <v>1089</v>
      </c>
      <c r="D930" s="126" t="s">
        <v>1907</v>
      </c>
      <c r="E930" s="126">
        <v>20700100402</v>
      </c>
      <c r="F930" s="126" t="s">
        <v>1091</v>
      </c>
      <c r="G930" s="126">
        <v>1.96</v>
      </c>
      <c r="H930" s="126" t="s">
        <v>1908</v>
      </c>
      <c r="I930" s="126">
        <v>1</v>
      </c>
    </row>
    <row r="931" spans="1:9" x14ac:dyDescent="0.55000000000000004">
      <c r="A931" s="126" t="s">
        <v>2035</v>
      </c>
      <c r="B931" s="126" t="s">
        <v>1088</v>
      </c>
      <c r="C931" s="126" t="s">
        <v>1089</v>
      </c>
      <c r="D931" s="126" t="s">
        <v>1907</v>
      </c>
      <c r="E931" s="126">
        <v>20700100306</v>
      </c>
      <c r="F931" s="126" t="s">
        <v>1091</v>
      </c>
      <c r="G931" s="126">
        <v>1.43</v>
      </c>
      <c r="H931" s="126" t="s">
        <v>1908</v>
      </c>
      <c r="I931" s="126">
        <v>1</v>
      </c>
    </row>
    <row r="932" spans="1:9" x14ac:dyDescent="0.55000000000000004">
      <c r="A932" s="126" t="s">
        <v>2036</v>
      </c>
      <c r="B932" s="126" t="s">
        <v>1088</v>
      </c>
      <c r="C932" s="126" t="s">
        <v>1089</v>
      </c>
      <c r="D932" s="126" t="s">
        <v>1907</v>
      </c>
      <c r="E932" s="126">
        <v>20700100402</v>
      </c>
      <c r="F932" s="126" t="s">
        <v>1091</v>
      </c>
      <c r="G932" s="126">
        <v>1.33</v>
      </c>
      <c r="H932" s="126" t="s">
        <v>1908</v>
      </c>
      <c r="I932" s="126">
        <v>1</v>
      </c>
    </row>
    <row r="933" spans="1:9" x14ac:dyDescent="0.55000000000000004">
      <c r="A933" s="126" t="s">
        <v>2037</v>
      </c>
      <c r="B933" s="126" t="s">
        <v>1088</v>
      </c>
      <c r="C933" s="126" t="s">
        <v>1089</v>
      </c>
      <c r="D933" s="126" t="s">
        <v>1907</v>
      </c>
      <c r="E933" s="126">
        <v>20700100402</v>
      </c>
      <c r="F933" s="126" t="s">
        <v>1091</v>
      </c>
      <c r="G933" s="126">
        <v>1.31</v>
      </c>
      <c r="H933" s="126" t="s">
        <v>1908</v>
      </c>
      <c r="I933" s="126">
        <v>1</v>
      </c>
    </row>
    <row r="934" spans="1:9" x14ac:dyDescent="0.55000000000000004">
      <c r="A934" s="126" t="s">
        <v>2038</v>
      </c>
      <c r="B934" s="126" t="s">
        <v>1088</v>
      </c>
      <c r="C934" s="126" t="s">
        <v>1089</v>
      </c>
      <c r="D934" s="126" t="s">
        <v>1907</v>
      </c>
      <c r="E934" s="126">
        <v>20700100402</v>
      </c>
      <c r="F934" s="126" t="s">
        <v>1091</v>
      </c>
      <c r="G934" s="126">
        <v>1.1000000000000001</v>
      </c>
      <c r="H934" s="126" t="s">
        <v>1908</v>
      </c>
      <c r="I934" s="126">
        <v>1</v>
      </c>
    </row>
    <row r="935" spans="1:9" x14ac:dyDescent="0.55000000000000004">
      <c r="A935" s="126" t="s">
        <v>2039</v>
      </c>
      <c r="B935" s="126" t="s">
        <v>1088</v>
      </c>
      <c r="C935" s="126" t="s">
        <v>1089</v>
      </c>
      <c r="D935" s="126" t="s">
        <v>1907</v>
      </c>
      <c r="E935" s="126">
        <v>20700100306</v>
      </c>
      <c r="F935" s="126" t="s">
        <v>1091</v>
      </c>
      <c r="G935" s="126">
        <v>1.0900000000000001</v>
      </c>
      <c r="H935" s="126" t="s">
        <v>1908</v>
      </c>
      <c r="I935" s="126">
        <v>1</v>
      </c>
    </row>
    <row r="936" spans="1:9" x14ac:dyDescent="0.55000000000000004">
      <c r="A936" s="126" t="s">
        <v>2040</v>
      </c>
      <c r="B936" s="126" t="s">
        <v>1088</v>
      </c>
      <c r="C936" s="126" t="s">
        <v>1089</v>
      </c>
      <c r="D936" s="126" t="s">
        <v>1907</v>
      </c>
      <c r="E936" s="126">
        <v>20700100402</v>
      </c>
      <c r="F936" s="126" t="s">
        <v>1091</v>
      </c>
      <c r="G936" s="126">
        <v>0.95</v>
      </c>
      <c r="H936" s="126" t="s">
        <v>1908</v>
      </c>
      <c r="I936" s="126">
        <v>1</v>
      </c>
    </row>
    <row r="937" spans="1:9" x14ac:dyDescent="0.55000000000000004">
      <c r="A937" s="126" t="s">
        <v>2041</v>
      </c>
      <c r="B937" s="126" t="s">
        <v>1088</v>
      </c>
      <c r="C937" s="126" t="s">
        <v>1089</v>
      </c>
      <c r="D937" s="126" t="s">
        <v>1907</v>
      </c>
      <c r="E937" s="126">
        <v>20700100402</v>
      </c>
      <c r="F937" s="126" t="s">
        <v>1091</v>
      </c>
      <c r="G937" s="126">
        <v>0.94</v>
      </c>
      <c r="H937" s="126" t="s">
        <v>1908</v>
      </c>
      <c r="I937" s="126">
        <v>1</v>
      </c>
    </row>
    <row r="938" spans="1:9" x14ac:dyDescent="0.55000000000000004">
      <c r="A938" s="126" t="s">
        <v>2042</v>
      </c>
      <c r="B938" s="126" t="s">
        <v>1088</v>
      </c>
      <c r="C938" s="126" t="s">
        <v>1089</v>
      </c>
      <c r="D938" s="126" t="s">
        <v>1907</v>
      </c>
      <c r="E938" s="126">
        <v>20700100805</v>
      </c>
      <c r="F938" s="126" t="s">
        <v>1091</v>
      </c>
      <c r="G938" s="126">
        <v>0.93</v>
      </c>
      <c r="H938" s="126" t="s">
        <v>1908</v>
      </c>
      <c r="I938" s="126">
        <v>1</v>
      </c>
    </row>
    <row r="939" spans="1:9" x14ac:dyDescent="0.55000000000000004">
      <c r="A939" s="126" t="s">
        <v>2043</v>
      </c>
      <c r="B939" s="126" t="s">
        <v>1088</v>
      </c>
      <c r="C939" s="126" t="s">
        <v>1089</v>
      </c>
      <c r="D939" s="126" t="s">
        <v>1907</v>
      </c>
      <c r="E939" s="126">
        <v>20700100306</v>
      </c>
      <c r="F939" s="126" t="s">
        <v>1091</v>
      </c>
      <c r="G939" s="126">
        <v>0.92</v>
      </c>
      <c r="H939" s="126" t="s">
        <v>1908</v>
      </c>
      <c r="I939" s="126">
        <v>1</v>
      </c>
    </row>
    <row r="940" spans="1:9" x14ac:dyDescent="0.55000000000000004">
      <c r="A940" s="126" t="s">
        <v>2044</v>
      </c>
      <c r="B940" s="126" t="s">
        <v>1088</v>
      </c>
      <c r="C940" s="126" t="s">
        <v>1089</v>
      </c>
      <c r="D940" s="126" t="s">
        <v>1907</v>
      </c>
      <c r="E940" s="126">
        <v>20700100306</v>
      </c>
      <c r="F940" s="126" t="s">
        <v>1091</v>
      </c>
      <c r="G940" s="126">
        <v>0.89</v>
      </c>
      <c r="H940" s="126" t="s">
        <v>1908</v>
      </c>
      <c r="I940" s="126">
        <v>1</v>
      </c>
    </row>
    <row r="941" spans="1:9" x14ac:dyDescent="0.55000000000000004">
      <c r="A941" s="126" t="s">
        <v>2045</v>
      </c>
      <c r="B941" s="126" t="s">
        <v>1088</v>
      </c>
      <c r="C941" s="126" t="s">
        <v>1089</v>
      </c>
      <c r="D941" s="126" t="s">
        <v>1907</v>
      </c>
      <c r="E941" s="126">
        <v>20700100805</v>
      </c>
      <c r="F941" s="126" t="s">
        <v>1091</v>
      </c>
      <c r="G941" s="126">
        <v>0.88</v>
      </c>
      <c r="H941" s="126" t="s">
        <v>1908</v>
      </c>
      <c r="I941" s="126">
        <v>1</v>
      </c>
    </row>
    <row r="942" spans="1:9" x14ac:dyDescent="0.55000000000000004">
      <c r="A942" s="126" t="s">
        <v>2046</v>
      </c>
      <c r="B942" s="126" t="s">
        <v>1088</v>
      </c>
      <c r="C942" s="126" t="s">
        <v>1089</v>
      </c>
      <c r="D942" s="126" t="s">
        <v>1907</v>
      </c>
      <c r="E942" s="126">
        <v>20700100402</v>
      </c>
      <c r="F942" s="126" t="s">
        <v>1091</v>
      </c>
      <c r="G942" s="126">
        <v>0.8</v>
      </c>
      <c r="H942" s="126" t="s">
        <v>1908</v>
      </c>
      <c r="I942" s="126">
        <v>1</v>
      </c>
    </row>
    <row r="943" spans="1:9" x14ac:dyDescent="0.55000000000000004">
      <c r="A943" s="126" t="s">
        <v>2047</v>
      </c>
      <c r="B943" s="126" t="s">
        <v>1088</v>
      </c>
      <c r="C943" s="126" t="s">
        <v>1089</v>
      </c>
      <c r="D943" s="126" t="s">
        <v>1907</v>
      </c>
      <c r="E943" s="126">
        <v>20700100306</v>
      </c>
      <c r="F943" s="126" t="s">
        <v>1091</v>
      </c>
      <c r="G943" s="126">
        <v>0.79</v>
      </c>
      <c r="H943" s="126" t="s">
        <v>1908</v>
      </c>
      <c r="I943" s="126">
        <v>1</v>
      </c>
    </row>
    <row r="944" spans="1:9" x14ac:dyDescent="0.55000000000000004">
      <c r="A944" s="126" t="s">
        <v>2048</v>
      </c>
      <c r="B944" s="126" t="s">
        <v>1088</v>
      </c>
      <c r="C944" s="126" t="s">
        <v>1089</v>
      </c>
      <c r="D944" s="126" t="s">
        <v>1907</v>
      </c>
      <c r="E944" s="126">
        <v>20700100306</v>
      </c>
      <c r="F944" s="126" t="s">
        <v>1091</v>
      </c>
      <c r="G944" s="126">
        <v>0.79</v>
      </c>
      <c r="H944" s="126" t="s">
        <v>1908</v>
      </c>
      <c r="I944" s="126">
        <v>1</v>
      </c>
    </row>
    <row r="945" spans="1:9" x14ac:dyDescent="0.55000000000000004">
      <c r="A945" s="126" t="s">
        <v>2049</v>
      </c>
      <c r="B945" s="126" t="s">
        <v>1088</v>
      </c>
      <c r="C945" s="126" t="s">
        <v>1089</v>
      </c>
      <c r="D945" s="126" t="s">
        <v>1907</v>
      </c>
      <c r="E945" s="126">
        <v>20802080302</v>
      </c>
      <c r="F945" s="126" t="s">
        <v>1091</v>
      </c>
      <c r="G945" s="126">
        <v>0.26</v>
      </c>
      <c r="H945" s="126" t="s">
        <v>1908</v>
      </c>
      <c r="I945" s="126">
        <v>1</v>
      </c>
    </row>
    <row r="946" spans="1:9" x14ac:dyDescent="0.55000000000000004">
      <c r="A946" s="126" t="s">
        <v>2050</v>
      </c>
      <c r="B946" s="126" t="s">
        <v>1088</v>
      </c>
      <c r="C946" s="126" t="s">
        <v>1089</v>
      </c>
      <c r="D946" s="126" t="s">
        <v>1907</v>
      </c>
      <c r="E946" s="126">
        <v>20801070203</v>
      </c>
      <c r="F946" s="126" t="s">
        <v>1091</v>
      </c>
      <c r="G946" s="126">
        <v>1.36</v>
      </c>
      <c r="H946" s="126" t="s">
        <v>1908</v>
      </c>
      <c r="I946" s="126">
        <v>1</v>
      </c>
    </row>
    <row r="947" spans="1:9" x14ac:dyDescent="0.55000000000000004">
      <c r="A947" s="126" t="s">
        <v>2051</v>
      </c>
      <c r="B947" s="126" t="s">
        <v>1088</v>
      </c>
      <c r="C947" s="126" t="s">
        <v>1089</v>
      </c>
      <c r="D947" s="126" t="s">
        <v>1907</v>
      </c>
      <c r="E947" s="126">
        <v>20801050401</v>
      </c>
      <c r="F947" s="126" t="s">
        <v>1091</v>
      </c>
      <c r="G947" s="126">
        <v>0.82</v>
      </c>
      <c r="H947" s="126" t="s">
        <v>1908</v>
      </c>
      <c r="I947" s="126">
        <v>1</v>
      </c>
    </row>
    <row r="948" spans="1:9" x14ac:dyDescent="0.55000000000000004">
      <c r="A948" s="126" t="s">
        <v>2052</v>
      </c>
      <c r="B948" s="126" t="s">
        <v>1088</v>
      </c>
      <c r="C948" s="126" t="s">
        <v>1089</v>
      </c>
      <c r="D948" s="126" t="s">
        <v>1907</v>
      </c>
      <c r="E948" s="126">
        <v>20801080202</v>
      </c>
      <c r="F948" s="126" t="s">
        <v>1091</v>
      </c>
      <c r="G948" s="126">
        <v>0.92</v>
      </c>
      <c r="H948" s="126" t="s">
        <v>1908</v>
      </c>
      <c r="I948" s="126">
        <v>1</v>
      </c>
    </row>
    <row r="949" spans="1:9" x14ac:dyDescent="0.55000000000000004">
      <c r="A949" s="126" t="s">
        <v>2053</v>
      </c>
      <c r="B949" s="126" t="s">
        <v>1088</v>
      </c>
      <c r="C949" s="126" t="s">
        <v>1089</v>
      </c>
      <c r="D949" s="126" t="s">
        <v>1907</v>
      </c>
      <c r="E949" s="126">
        <v>20801040202</v>
      </c>
      <c r="F949" s="126" t="s">
        <v>1091</v>
      </c>
      <c r="G949" s="126">
        <v>0.96</v>
      </c>
      <c r="H949" s="126" t="s">
        <v>1908</v>
      </c>
      <c r="I949" s="126">
        <v>1</v>
      </c>
    </row>
    <row r="950" spans="1:9" x14ac:dyDescent="0.55000000000000004">
      <c r="A950" s="126" t="s">
        <v>2054</v>
      </c>
      <c r="B950" s="126" t="s">
        <v>1088</v>
      </c>
      <c r="C950" s="126" t="s">
        <v>1089</v>
      </c>
      <c r="D950" s="126" t="s">
        <v>1907</v>
      </c>
      <c r="E950" s="126">
        <v>20801040202</v>
      </c>
      <c r="F950" s="126" t="s">
        <v>1091</v>
      </c>
      <c r="G950" s="126">
        <v>0.6</v>
      </c>
      <c r="H950" s="126" t="s">
        <v>1908</v>
      </c>
      <c r="I950" s="126">
        <v>1</v>
      </c>
    </row>
    <row r="951" spans="1:9" x14ac:dyDescent="0.55000000000000004">
      <c r="A951" s="126" t="s">
        <v>2055</v>
      </c>
      <c r="B951" s="126" t="s">
        <v>1088</v>
      </c>
      <c r="C951" s="126" t="s">
        <v>1089</v>
      </c>
      <c r="D951" s="126" t="s">
        <v>1907</v>
      </c>
      <c r="E951" s="126">
        <v>20801040202</v>
      </c>
      <c r="F951" s="126" t="s">
        <v>1091</v>
      </c>
      <c r="G951" s="126">
        <v>0.28000000000000003</v>
      </c>
      <c r="H951" s="126" t="s">
        <v>1908</v>
      </c>
      <c r="I951" s="126">
        <v>1</v>
      </c>
    </row>
    <row r="952" spans="1:9" x14ac:dyDescent="0.55000000000000004">
      <c r="A952" s="126" t="s">
        <v>2056</v>
      </c>
      <c r="B952" s="126" t="s">
        <v>1088</v>
      </c>
      <c r="C952" s="126" t="s">
        <v>1089</v>
      </c>
      <c r="D952" s="126" t="s">
        <v>1907</v>
      </c>
      <c r="E952" s="126">
        <v>20801040202</v>
      </c>
      <c r="F952" s="126" t="s">
        <v>1091</v>
      </c>
      <c r="G952" s="126">
        <v>0.15</v>
      </c>
      <c r="H952" s="126" t="s">
        <v>1908</v>
      </c>
      <c r="I952" s="126">
        <v>1</v>
      </c>
    </row>
    <row r="953" spans="1:9" x14ac:dyDescent="0.55000000000000004">
      <c r="A953" s="126" t="s">
        <v>2057</v>
      </c>
      <c r="B953" s="126" t="s">
        <v>1088</v>
      </c>
      <c r="C953" s="126" t="s">
        <v>1089</v>
      </c>
      <c r="D953" s="126" t="s">
        <v>1907</v>
      </c>
      <c r="E953" s="126">
        <v>20801040202</v>
      </c>
      <c r="F953" s="126" t="s">
        <v>1091</v>
      </c>
      <c r="G953" s="126">
        <v>0.15</v>
      </c>
      <c r="H953" s="126" t="s">
        <v>1908</v>
      </c>
      <c r="I953" s="126">
        <v>1</v>
      </c>
    </row>
    <row r="954" spans="1:9" x14ac:dyDescent="0.55000000000000004">
      <c r="A954" s="126" t="s">
        <v>2058</v>
      </c>
      <c r="B954" s="126" t="s">
        <v>1088</v>
      </c>
      <c r="C954" s="126" t="s">
        <v>1089</v>
      </c>
      <c r="D954" s="126" t="s">
        <v>1907</v>
      </c>
      <c r="E954" s="126">
        <v>20801040202</v>
      </c>
      <c r="F954" s="126" t="s">
        <v>1091</v>
      </c>
      <c r="G954" s="126">
        <v>0.1</v>
      </c>
      <c r="H954" s="126" t="s">
        <v>1908</v>
      </c>
      <c r="I954" s="126">
        <v>1</v>
      </c>
    </row>
    <row r="955" spans="1:9" x14ac:dyDescent="0.55000000000000004">
      <c r="A955" s="126" t="s">
        <v>2059</v>
      </c>
      <c r="B955" s="126" t="s">
        <v>1088</v>
      </c>
      <c r="C955" s="126" t="s">
        <v>1089</v>
      </c>
      <c r="D955" s="126" t="s">
        <v>1907</v>
      </c>
      <c r="E955" s="126">
        <v>20801040202</v>
      </c>
      <c r="F955" s="126" t="s">
        <v>1091</v>
      </c>
      <c r="G955" s="126">
        <v>0.09</v>
      </c>
      <c r="H955" s="126" t="s">
        <v>1908</v>
      </c>
      <c r="I955" s="126">
        <v>1</v>
      </c>
    </row>
    <row r="956" spans="1:9" x14ac:dyDescent="0.55000000000000004">
      <c r="A956" s="126" t="s">
        <v>2060</v>
      </c>
      <c r="B956" s="126" t="s">
        <v>1088</v>
      </c>
      <c r="C956" s="126" t="s">
        <v>1089</v>
      </c>
      <c r="D956" s="126" t="s">
        <v>1907</v>
      </c>
      <c r="E956" s="126">
        <v>20801040202</v>
      </c>
      <c r="F956" s="126" t="s">
        <v>1091</v>
      </c>
      <c r="G956" s="126">
        <v>0.09</v>
      </c>
      <c r="H956" s="126" t="s">
        <v>1908</v>
      </c>
      <c r="I956" s="126">
        <v>1</v>
      </c>
    </row>
    <row r="957" spans="1:9" x14ac:dyDescent="0.55000000000000004">
      <c r="A957" s="126" t="s">
        <v>2061</v>
      </c>
      <c r="B957" s="126" t="s">
        <v>1088</v>
      </c>
      <c r="C957" s="126" t="s">
        <v>1089</v>
      </c>
      <c r="D957" s="126" t="s">
        <v>1907</v>
      </c>
      <c r="E957" s="126">
        <v>20801040202</v>
      </c>
      <c r="F957" s="126" t="s">
        <v>1091</v>
      </c>
      <c r="G957" s="126">
        <v>0.09</v>
      </c>
      <c r="H957" s="126" t="s">
        <v>1908</v>
      </c>
      <c r="I957" s="126">
        <v>1</v>
      </c>
    </row>
    <row r="958" spans="1:9" x14ac:dyDescent="0.55000000000000004">
      <c r="A958" s="126" t="s">
        <v>2062</v>
      </c>
      <c r="B958" s="126" t="s">
        <v>1088</v>
      </c>
      <c r="C958" s="126" t="s">
        <v>1089</v>
      </c>
      <c r="D958" s="126" t="s">
        <v>1907</v>
      </c>
      <c r="E958" s="126">
        <v>20801040202</v>
      </c>
      <c r="F958" s="126" t="s">
        <v>1091</v>
      </c>
      <c r="G958" s="126">
        <v>0.09</v>
      </c>
      <c r="H958" s="126" t="s">
        <v>1908</v>
      </c>
      <c r="I958" s="126">
        <v>1</v>
      </c>
    </row>
    <row r="959" spans="1:9" x14ac:dyDescent="0.55000000000000004">
      <c r="A959" s="126" t="s">
        <v>2063</v>
      </c>
      <c r="B959" s="126" t="s">
        <v>1088</v>
      </c>
      <c r="C959" s="126" t="s">
        <v>1089</v>
      </c>
      <c r="D959" s="126" t="s">
        <v>1907</v>
      </c>
      <c r="E959" s="126">
        <v>20801040202</v>
      </c>
      <c r="F959" s="126" t="s">
        <v>1091</v>
      </c>
      <c r="G959" s="126">
        <v>0.09</v>
      </c>
      <c r="H959" s="126" t="s">
        <v>1908</v>
      </c>
      <c r="I959" s="126">
        <v>1</v>
      </c>
    </row>
    <row r="960" spans="1:9" x14ac:dyDescent="0.55000000000000004">
      <c r="A960" s="126" t="s">
        <v>2064</v>
      </c>
      <c r="B960" s="126" t="s">
        <v>1088</v>
      </c>
      <c r="C960" s="126" t="s">
        <v>1089</v>
      </c>
      <c r="D960" s="126" t="s">
        <v>1907</v>
      </c>
      <c r="E960" s="126">
        <v>20801040202</v>
      </c>
      <c r="F960" s="126" t="s">
        <v>1091</v>
      </c>
      <c r="G960" s="126">
        <v>0.08</v>
      </c>
      <c r="H960" s="126" t="s">
        <v>1908</v>
      </c>
      <c r="I960" s="126">
        <v>1</v>
      </c>
    </row>
    <row r="961" spans="1:9" x14ac:dyDescent="0.55000000000000004">
      <c r="A961" s="126" t="s">
        <v>2065</v>
      </c>
      <c r="B961" s="126" t="s">
        <v>1088</v>
      </c>
      <c r="C961" s="126" t="s">
        <v>1089</v>
      </c>
      <c r="D961" s="126" t="s">
        <v>1907</v>
      </c>
      <c r="E961" s="126">
        <v>20801040202</v>
      </c>
      <c r="F961" s="126" t="s">
        <v>1091</v>
      </c>
      <c r="G961" s="126">
        <v>0.08</v>
      </c>
      <c r="H961" s="126" t="s">
        <v>1908</v>
      </c>
      <c r="I961" s="126">
        <v>1</v>
      </c>
    </row>
    <row r="962" spans="1:9" x14ac:dyDescent="0.55000000000000004">
      <c r="A962" s="126" t="s">
        <v>2066</v>
      </c>
      <c r="B962" s="126" t="s">
        <v>1088</v>
      </c>
      <c r="C962" s="126" t="s">
        <v>1089</v>
      </c>
      <c r="D962" s="126" t="s">
        <v>1907</v>
      </c>
      <c r="E962" s="126" t="s">
        <v>1089</v>
      </c>
      <c r="F962" s="126" t="s">
        <v>1091</v>
      </c>
      <c r="G962" s="126">
        <v>0.16500000000000001</v>
      </c>
      <c r="H962" s="126" t="s">
        <v>1908</v>
      </c>
      <c r="I962" s="126">
        <v>1</v>
      </c>
    </row>
    <row r="963" spans="1:9" x14ac:dyDescent="0.55000000000000004">
      <c r="A963" s="126" t="s">
        <v>2067</v>
      </c>
      <c r="B963" s="126" t="s">
        <v>1088</v>
      </c>
      <c r="C963" s="126" t="s">
        <v>1089</v>
      </c>
      <c r="D963" s="126" t="s">
        <v>1907</v>
      </c>
      <c r="E963" s="126">
        <v>20801040202</v>
      </c>
      <c r="F963" s="126" t="s">
        <v>1091</v>
      </c>
      <c r="G963" s="126">
        <v>7.0000000000000007E-2</v>
      </c>
      <c r="H963" s="126" t="s">
        <v>1908</v>
      </c>
      <c r="I963" s="126">
        <v>1</v>
      </c>
    </row>
    <row r="964" spans="1:9" x14ac:dyDescent="0.55000000000000004">
      <c r="A964" s="126" t="s">
        <v>2068</v>
      </c>
      <c r="B964" s="126" t="s">
        <v>1088</v>
      </c>
      <c r="C964" s="126" t="s">
        <v>1089</v>
      </c>
      <c r="D964" s="126" t="s">
        <v>1907</v>
      </c>
      <c r="E964" s="126">
        <v>20801040202</v>
      </c>
      <c r="F964" s="126" t="s">
        <v>1091</v>
      </c>
      <c r="G964" s="126">
        <v>7.0000000000000007E-2</v>
      </c>
      <c r="H964" s="126" t="s">
        <v>1908</v>
      </c>
      <c r="I964" s="126">
        <v>1</v>
      </c>
    </row>
    <row r="965" spans="1:9" x14ac:dyDescent="0.55000000000000004">
      <c r="A965" s="126" t="s">
        <v>2069</v>
      </c>
      <c r="B965" s="126" t="s">
        <v>1088</v>
      </c>
      <c r="C965" s="126" t="s">
        <v>1089</v>
      </c>
      <c r="D965" s="126" t="s">
        <v>1907</v>
      </c>
      <c r="E965" s="126">
        <v>20801040202</v>
      </c>
      <c r="F965" s="126" t="s">
        <v>1091</v>
      </c>
      <c r="G965" s="126">
        <v>7.0000000000000007E-2</v>
      </c>
      <c r="H965" s="126" t="s">
        <v>1908</v>
      </c>
      <c r="I965" s="126">
        <v>1</v>
      </c>
    </row>
    <row r="966" spans="1:9" x14ac:dyDescent="0.55000000000000004">
      <c r="A966" s="126" t="s">
        <v>2070</v>
      </c>
      <c r="B966" s="126" t="s">
        <v>1088</v>
      </c>
      <c r="C966" s="126" t="s">
        <v>1089</v>
      </c>
      <c r="D966" s="126" t="s">
        <v>1907</v>
      </c>
      <c r="E966" s="126">
        <v>20801040202</v>
      </c>
      <c r="F966" s="126" t="s">
        <v>1091</v>
      </c>
      <c r="G966" s="126">
        <v>7.0000000000000007E-2</v>
      </c>
      <c r="H966" s="126" t="s">
        <v>1908</v>
      </c>
      <c r="I966" s="126">
        <v>1</v>
      </c>
    </row>
    <row r="967" spans="1:9" x14ac:dyDescent="0.55000000000000004">
      <c r="A967" s="126" t="s">
        <v>2071</v>
      </c>
      <c r="B967" s="126" t="s">
        <v>1088</v>
      </c>
      <c r="C967" s="126" t="s">
        <v>1089</v>
      </c>
      <c r="D967" s="126" t="s">
        <v>1907</v>
      </c>
      <c r="E967" s="126">
        <v>20801040202</v>
      </c>
      <c r="F967" s="126" t="s">
        <v>1091</v>
      </c>
      <c r="G967" s="126">
        <v>0.06</v>
      </c>
      <c r="H967" s="126" t="s">
        <v>1908</v>
      </c>
      <c r="I967" s="126">
        <v>1</v>
      </c>
    </row>
    <row r="968" spans="1:9" x14ac:dyDescent="0.55000000000000004">
      <c r="A968" s="126" t="s">
        <v>2072</v>
      </c>
      <c r="B968" s="126" t="s">
        <v>1088</v>
      </c>
      <c r="C968" s="126" t="s">
        <v>1089</v>
      </c>
      <c r="D968" s="126" t="s">
        <v>1907</v>
      </c>
      <c r="E968" s="126" t="s">
        <v>1089</v>
      </c>
      <c r="F968" s="126" t="s">
        <v>1091</v>
      </c>
      <c r="G968" s="126">
        <v>9.9000000000000005E-2</v>
      </c>
      <c r="H968" s="126" t="s">
        <v>1908</v>
      </c>
      <c r="I968" s="126">
        <v>1</v>
      </c>
    </row>
    <row r="969" spans="1:9" x14ac:dyDescent="0.55000000000000004">
      <c r="A969" s="126" t="s">
        <v>2073</v>
      </c>
      <c r="B969" s="126" t="s">
        <v>1088</v>
      </c>
      <c r="C969" s="126" t="s">
        <v>1089</v>
      </c>
      <c r="D969" s="126" t="s">
        <v>1907</v>
      </c>
      <c r="E969" s="126">
        <v>20801040202</v>
      </c>
      <c r="F969" s="126" t="s">
        <v>1091</v>
      </c>
      <c r="G969" s="126">
        <v>0.04</v>
      </c>
      <c r="H969" s="126" t="s">
        <v>1908</v>
      </c>
      <c r="I969" s="126">
        <v>1</v>
      </c>
    </row>
    <row r="970" spans="1:9" x14ac:dyDescent="0.55000000000000004">
      <c r="A970" s="126" t="s">
        <v>2074</v>
      </c>
      <c r="B970" s="126" t="s">
        <v>1088</v>
      </c>
      <c r="C970" s="126" t="s">
        <v>1089</v>
      </c>
      <c r="D970" s="126" t="s">
        <v>1907</v>
      </c>
      <c r="E970" s="126" t="s">
        <v>1089</v>
      </c>
      <c r="F970" s="126" t="s">
        <v>1091</v>
      </c>
      <c r="G970" s="126">
        <v>0.09</v>
      </c>
      <c r="H970" s="126" t="s">
        <v>1908</v>
      </c>
      <c r="I970" s="126">
        <v>1</v>
      </c>
    </row>
    <row r="971" spans="1:9" x14ac:dyDescent="0.55000000000000004">
      <c r="A971" s="126" t="s">
        <v>2075</v>
      </c>
      <c r="B971" s="126" t="s">
        <v>1088</v>
      </c>
      <c r="C971" s="126" t="s">
        <v>1089</v>
      </c>
      <c r="D971" s="126" t="s">
        <v>1907</v>
      </c>
      <c r="E971" s="126">
        <v>51013</v>
      </c>
      <c r="F971" s="126" t="s">
        <v>1091</v>
      </c>
      <c r="G971" s="126">
        <v>0.05</v>
      </c>
      <c r="H971" s="126" t="s">
        <v>1908</v>
      </c>
      <c r="I971" s="126">
        <v>1</v>
      </c>
    </row>
    <row r="972" spans="1:9" x14ac:dyDescent="0.55000000000000004">
      <c r="A972" s="126" t="s">
        <v>2076</v>
      </c>
      <c r="B972" s="126" t="s">
        <v>1088</v>
      </c>
      <c r="C972" s="126" t="s">
        <v>1089</v>
      </c>
      <c r="D972" s="126" t="s">
        <v>1907</v>
      </c>
      <c r="E972" s="126">
        <v>20801070203</v>
      </c>
      <c r="F972" s="126" t="s">
        <v>1091</v>
      </c>
      <c r="G972" s="126">
        <v>0.19</v>
      </c>
      <c r="H972" s="126" t="s">
        <v>1908</v>
      </c>
      <c r="I972" s="126">
        <v>1</v>
      </c>
    </row>
    <row r="973" spans="1:9" x14ac:dyDescent="0.55000000000000004">
      <c r="A973" s="126" t="s">
        <v>2077</v>
      </c>
      <c r="B973" s="126" t="s">
        <v>1088</v>
      </c>
      <c r="C973" s="126" t="s">
        <v>1089</v>
      </c>
      <c r="D973" s="126" t="s">
        <v>1907</v>
      </c>
      <c r="E973" s="126" t="s">
        <v>1089</v>
      </c>
      <c r="F973" s="126" t="s">
        <v>1091</v>
      </c>
      <c r="G973" s="126">
        <v>0.66</v>
      </c>
      <c r="H973" s="126" t="s">
        <v>1908</v>
      </c>
      <c r="I973" s="126">
        <v>1</v>
      </c>
    </row>
    <row r="974" spans="1:9" x14ac:dyDescent="0.55000000000000004">
      <c r="A974" s="126" t="s">
        <v>2078</v>
      </c>
      <c r="B974" s="126" t="s">
        <v>1088</v>
      </c>
      <c r="C974" s="126" t="s">
        <v>1089</v>
      </c>
      <c r="D974" s="126" t="s">
        <v>1907</v>
      </c>
      <c r="E974" s="126">
        <v>20802060201</v>
      </c>
      <c r="F974" s="126" t="s">
        <v>1091</v>
      </c>
      <c r="G974" s="126">
        <v>2.4415</v>
      </c>
      <c r="H974" s="126" t="s">
        <v>1908</v>
      </c>
      <c r="I974" s="126">
        <v>1</v>
      </c>
    </row>
    <row r="975" spans="1:9" x14ac:dyDescent="0.55000000000000004">
      <c r="A975" s="126" t="s">
        <v>2079</v>
      </c>
      <c r="B975" s="126" t="s">
        <v>1088</v>
      </c>
      <c r="C975" s="126" t="s">
        <v>1089</v>
      </c>
      <c r="D975" s="126" t="s">
        <v>1907</v>
      </c>
      <c r="E975" s="126">
        <v>20802060103</v>
      </c>
      <c r="F975" s="126" t="s">
        <v>1091</v>
      </c>
      <c r="G975" s="126">
        <v>0.02</v>
      </c>
      <c r="H975" s="126" t="s">
        <v>1908</v>
      </c>
      <c r="I975" s="126">
        <v>1</v>
      </c>
    </row>
    <row r="976" spans="1:9" x14ac:dyDescent="0.55000000000000004">
      <c r="A976" s="126" t="s">
        <v>2080</v>
      </c>
      <c r="B976" s="126" t="s">
        <v>1088</v>
      </c>
      <c r="C976" s="126" t="s">
        <v>1089</v>
      </c>
      <c r="D976" s="126" t="s">
        <v>1907</v>
      </c>
      <c r="E976" s="126">
        <v>20802060103</v>
      </c>
      <c r="F976" s="126" t="s">
        <v>1091</v>
      </c>
      <c r="G976" s="126">
        <v>0.11</v>
      </c>
      <c r="H976" s="126" t="s">
        <v>1908</v>
      </c>
      <c r="I976" s="126">
        <v>1</v>
      </c>
    </row>
    <row r="977" spans="1:9" x14ac:dyDescent="0.55000000000000004">
      <c r="A977" s="126" t="s">
        <v>2081</v>
      </c>
      <c r="B977" s="126" t="s">
        <v>1088</v>
      </c>
      <c r="C977" s="126" t="s">
        <v>1089</v>
      </c>
      <c r="D977" s="126" t="s">
        <v>1907</v>
      </c>
      <c r="E977" s="126">
        <v>20802060103</v>
      </c>
      <c r="F977" s="126" t="s">
        <v>1091</v>
      </c>
      <c r="G977" s="126">
        <v>0.11</v>
      </c>
      <c r="H977" s="126" t="s">
        <v>1908</v>
      </c>
      <c r="I977" s="126">
        <v>1</v>
      </c>
    </row>
    <row r="978" spans="1:9" x14ac:dyDescent="0.55000000000000004">
      <c r="A978" s="126" t="s">
        <v>2082</v>
      </c>
      <c r="B978" s="126" t="s">
        <v>1088</v>
      </c>
      <c r="C978" s="126" t="s">
        <v>1089</v>
      </c>
      <c r="D978" s="126" t="s">
        <v>1907</v>
      </c>
      <c r="E978" s="126">
        <v>20802080302</v>
      </c>
      <c r="F978" s="126" t="s">
        <v>1091</v>
      </c>
      <c r="G978" s="126">
        <v>3.7850000000000001</v>
      </c>
      <c r="H978" s="126" t="s">
        <v>1908</v>
      </c>
      <c r="I978" s="126">
        <v>1</v>
      </c>
    </row>
    <row r="979" spans="1:9" x14ac:dyDescent="0.55000000000000004">
      <c r="A979" s="126" t="s">
        <v>2083</v>
      </c>
      <c r="B979" s="126" t="s">
        <v>1088</v>
      </c>
      <c r="C979" s="126" t="s">
        <v>1089</v>
      </c>
      <c r="D979" s="126" t="s">
        <v>1907</v>
      </c>
      <c r="E979" s="126">
        <v>20700100402</v>
      </c>
      <c r="F979" s="126" t="s">
        <v>1091</v>
      </c>
      <c r="G979" s="126">
        <v>0.23</v>
      </c>
      <c r="H979" s="126" t="s">
        <v>1908</v>
      </c>
      <c r="I979" s="126">
        <v>1</v>
      </c>
    </row>
    <row r="980" spans="1:9" x14ac:dyDescent="0.55000000000000004">
      <c r="A980" s="126" t="s">
        <v>2084</v>
      </c>
      <c r="B980" s="126" t="s">
        <v>1088</v>
      </c>
      <c r="C980" s="126" t="s">
        <v>1089</v>
      </c>
      <c r="D980" s="126" t="s">
        <v>1907</v>
      </c>
      <c r="E980" s="126">
        <v>20700100402</v>
      </c>
      <c r="F980" s="126" t="s">
        <v>1091</v>
      </c>
      <c r="G980" s="126">
        <v>0.27</v>
      </c>
      <c r="H980" s="126" t="s">
        <v>1908</v>
      </c>
      <c r="I980" s="126">
        <v>1</v>
      </c>
    </row>
    <row r="981" spans="1:9" x14ac:dyDescent="0.55000000000000004">
      <c r="A981" s="126" t="s">
        <v>2085</v>
      </c>
      <c r="B981" s="126" t="s">
        <v>1088</v>
      </c>
      <c r="C981" s="126" t="s">
        <v>1089</v>
      </c>
      <c r="D981" s="126" t="s">
        <v>1907</v>
      </c>
      <c r="E981" s="126">
        <v>20802080302</v>
      </c>
      <c r="F981" s="126" t="s">
        <v>1091</v>
      </c>
      <c r="G981" s="126">
        <v>0.25</v>
      </c>
      <c r="H981" s="126" t="s">
        <v>1908</v>
      </c>
      <c r="I981" s="126">
        <v>1</v>
      </c>
    </row>
    <row r="982" spans="1:9" x14ac:dyDescent="0.55000000000000004">
      <c r="A982" s="126" t="s">
        <v>2086</v>
      </c>
      <c r="B982" s="126" t="s">
        <v>1088</v>
      </c>
      <c r="C982" s="126" t="s">
        <v>1089</v>
      </c>
      <c r="D982" s="126" t="s">
        <v>1907</v>
      </c>
      <c r="E982" s="126">
        <v>20802080302</v>
      </c>
      <c r="F982" s="126" t="s">
        <v>1091</v>
      </c>
      <c r="G982" s="126">
        <v>0.26</v>
      </c>
      <c r="H982" s="126" t="s">
        <v>1908</v>
      </c>
      <c r="I982" s="126">
        <v>1</v>
      </c>
    </row>
    <row r="983" spans="1:9" x14ac:dyDescent="0.55000000000000004">
      <c r="A983" s="126" t="s">
        <v>2087</v>
      </c>
      <c r="B983" s="126" t="s">
        <v>1088</v>
      </c>
      <c r="C983" s="126" t="s">
        <v>1089</v>
      </c>
      <c r="D983" s="126" t="s">
        <v>1907</v>
      </c>
      <c r="E983" s="126">
        <v>20700110106</v>
      </c>
      <c r="F983" s="126" t="s">
        <v>1091</v>
      </c>
      <c r="G983" s="126">
        <v>0.2</v>
      </c>
      <c r="H983" s="126" t="s">
        <v>1908</v>
      </c>
      <c r="I983" s="126">
        <v>1</v>
      </c>
    </row>
    <row r="984" spans="1:9" x14ac:dyDescent="0.55000000000000004">
      <c r="A984" s="126" t="s">
        <v>2088</v>
      </c>
      <c r="B984" s="126" t="s">
        <v>1088</v>
      </c>
      <c r="C984" s="126" t="s">
        <v>1089</v>
      </c>
      <c r="D984" s="126" t="s">
        <v>1907</v>
      </c>
      <c r="E984" s="126">
        <v>20802080302</v>
      </c>
      <c r="F984" s="126" t="s">
        <v>1091</v>
      </c>
      <c r="G984" s="126">
        <v>0.21</v>
      </c>
      <c r="H984" s="126" t="s">
        <v>1908</v>
      </c>
      <c r="I984" s="126">
        <v>1</v>
      </c>
    </row>
    <row r="985" spans="1:9" x14ac:dyDescent="0.55000000000000004">
      <c r="A985" s="126" t="s">
        <v>2089</v>
      </c>
      <c r="B985" s="126" t="s">
        <v>1088</v>
      </c>
      <c r="C985" s="126" t="s">
        <v>1089</v>
      </c>
      <c r="D985" s="126" t="s">
        <v>1907</v>
      </c>
      <c r="E985" s="126">
        <v>20802060201</v>
      </c>
      <c r="F985" s="126" t="s">
        <v>1091</v>
      </c>
      <c r="G985" s="126">
        <v>0.215</v>
      </c>
      <c r="H985" s="126" t="s">
        <v>1908</v>
      </c>
      <c r="I985" s="126">
        <v>1</v>
      </c>
    </row>
    <row r="986" spans="1:9" x14ac:dyDescent="0.55000000000000004">
      <c r="A986" s="126" t="s">
        <v>2090</v>
      </c>
      <c r="B986" s="126" t="s">
        <v>1088</v>
      </c>
      <c r="C986" s="126" t="s">
        <v>1089</v>
      </c>
      <c r="D986" s="126" t="s">
        <v>1907</v>
      </c>
      <c r="E986" s="126">
        <v>20802080203</v>
      </c>
      <c r="F986" s="126" t="s">
        <v>1091</v>
      </c>
      <c r="G986" s="126">
        <v>0.625</v>
      </c>
      <c r="H986" s="126" t="s">
        <v>1908</v>
      </c>
      <c r="I986" s="126">
        <v>1</v>
      </c>
    </row>
    <row r="987" spans="1:9" x14ac:dyDescent="0.55000000000000004">
      <c r="A987" s="126" t="s">
        <v>2091</v>
      </c>
      <c r="B987" s="126" t="s">
        <v>1088</v>
      </c>
      <c r="C987" s="126" t="s">
        <v>1089</v>
      </c>
      <c r="D987" s="126" t="s">
        <v>1907</v>
      </c>
      <c r="E987" s="126" t="s">
        <v>1089</v>
      </c>
      <c r="F987" s="126" t="s">
        <v>1091</v>
      </c>
      <c r="G987" s="126">
        <v>0.42</v>
      </c>
      <c r="H987" s="126" t="s">
        <v>1908</v>
      </c>
      <c r="I987" s="126">
        <v>1</v>
      </c>
    </row>
    <row r="988" spans="1:9" x14ac:dyDescent="0.55000000000000004">
      <c r="A988" s="126" t="s">
        <v>2092</v>
      </c>
      <c r="B988" s="126" t="s">
        <v>1088</v>
      </c>
      <c r="C988" s="126" t="s">
        <v>1089</v>
      </c>
      <c r="D988" s="126" t="s">
        <v>1907</v>
      </c>
      <c r="E988" s="126">
        <v>20802060201</v>
      </c>
      <c r="F988" s="126" t="s">
        <v>1091</v>
      </c>
      <c r="G988" s="126">
        <v>0.123</v>
      </c>
      <c r="H988" s="126" t="s">
        <v>1908</v>
      </c>
      <c r="I988" s="126">
        <v>1</v>
      </c>
    </row>
    <row r="989" spans="1:9" x14ac:dyDescent="0.55000000000000004">
      <c r="A989" s="126" t="s">
        <v>2093</v>
      </c>
      <c r="B989" s="126" t="s">
        <v>1088</v>
      </c>
      <c r="C989" s="126" t="s">
        <v>1089</v>
      </c>
      <c r="D989" s="126" t="s">
        <v>1907</v>
      </c>
      <c r="E989" s="126">
        <v>20802060201</v>
      </c>
      <c r="F989" s="126" t="s">
        <v>1091</v>
      </c>
      <c r="G989" s="126">
        <v>0.13930000000000001</v>
      </c>
      <c r="H989" s="126" t="s">
        <v>1908</v>
      </c>
      <c r="I989" s="126">
        <v>1</v>
      </c>
    </row>
    <row r="990" spans="1:9" x14ac:dyDescent="0.55000000000000004">
      <c r="A990" s="126" t="s">
        <v>2094</v>
      </c>
      <c r="B990" s="126" t="s">
        <v>1088</v>
      </c>
      <c r="C990" s="126" t="s">
        <v>1089</v>
      </c>
      <c r="D990" s="126" t="s">
        <v>1907</v>
      </c>
      <c r="E990" s="126">
        <v>20801040202</v>
      </c>
      <c r="F990" s="126" t="s">
        <v>1091</v>
      </c>
      <c r="G990" s="126">
        <v>0.18</v>
      </c>
      <c r="H990" s="126" t="s">
        <v>1908</v>
      </c>
      <c r="I990" s="126">
        <v>1</v>
      </c>
    </row>
    <row r="991" spans="1:9" x14ac:dyDescent="0.55000000000000004">
      <c r="A991" s="126" t="s">
        <v>2095</v>
      </c>
      <c r="B991" s="126" t="s">
        <v>1088</v>
      </c>
      <c r="C991" s="126" t="s">
        <v>1089</v>
      </c>
      <c r="D991" s="126" t="s">
        <v>1907</v>
      </c>
      <c r="E991" s="126">
        <v>20801040202</v>
      </c>
      <c r="F991" s="126" t="s">
        <v>1091</v>
      </c>
      <c r="G991" s="126">
        <v>0.46</v>
      </c>
      <c r="H991" s="126" t="s">
        <v>1908</v>
      </c>
      <c r="I991" s="126">
        <v>1</v>
      </c>
    </row>
    <row r="992" spans="1:9" x14ac:dyDescent="0.55000000000000004">
      <c r="A992" s="126" t="s">
        <v>2096</v>
      </c>
      <c r="B992" s="126" t="s">
        <v>1088</v>
      </c>
      <c r="C992" s="126" t="s">
        <v>1089</v>
      </c>
      <c r="D992" s="126" t="s">
        <v>1907</v>
      </c>
      <c r="E992" s="126">
        <v>20801040202</v>
      </c>
      <c r="F992" s="126" t="s">
        <v>1091</v>
      </c>
      <c r="G992" s="126">
        <v>0.43</v>
      </c>
      <c r="H992" s="126" t="s">
        <v>1908</v>
      </c>
      <c r="I992" s="126">
        <v>1</v>
      </c>
    </row>
    <row r="993" spans="1:9" x14ac:dyDescent="0.55000000000000004">
      <c r="A993" s="126" t="s">
        <v>2097</v>
      </c>
      <c r="B993" s="126" t="s">
        <v>1088</v>
      </c>
      <c r="C993" s="126" t="s">
        <v>1089</v>
      </c>
      <c r="D993" s="126" t="s">
        <v>1907</v>
      </c>
      <c r="E993" s="126">
        <v>20802060901</v>
      </c>
      <c r="F993" s="126" t="s">
        <v>1094</v>
      </c>
      <c r="G993" s="126">
        <v>1.57</v>
      </c>
      <c r="H993" s="126" t="s">
        <v>1908</v>
      </c>
      <c r="I993" s="126">
        <v>1</v>
      </c>
    </row>
    <row r="994" spans="1:9" x14ac:dyDescent="0.55000000000000004">
      <c r="A994" s="126" t="s">
        <v>2098</v>
      </c>
      <c r="B994" s="126" t="s">
        <v>1088</v>
      </c>
      <c r="C994" s="126" t="s">
        <v>1089</v>
      </c>
      <c r="D994" s="126" t="s">
        <v>1907</v>
      </c>
      <c r="E994" s="126">
        <v>20802060901</v>
      </c>
      <c r="F994" s="126" t="s">
        <v>1094</v>
      </c>
      <c r="G994" s="126">
        <v>1.0900000000000001</v>
      </c>
      <c r="H994" s="126" t="s">
        <v>1908</v>
      </c>
      <c r="I994" s="126">
        <v>1</v>
      </c>
    </row>
    <row r="995" spans="1:9" x14ac:dyDescent="0.55000000000000004">
      <c r="A995" s="126" t="s">
        <v>2099</v>
      </c>
      <c r="B995" s="126" t="s">
        <v>1088</v>
      </c>
      <c r="C995" s="126" t="s">
        <v>1089</v>
      </c>
      <c r="D995" s="126" t="s">
        <v>1907</v>
      </c>
      <c r="E995" s="126">
        <v>20802060901</v>
      </c>
      <c r="F995" s="126" t="s">
        <v>1094</v>
      </c>
      <c r="G995" s="126">
        <v>0.82</v>
      </c>
      <c r="H995" s="126" t="s">
        <v>1908</v>
      </c>
      <c r="I995" s="126">
        <v>1</v>
      </c>
    </row>
    <row r="996" spans="1:9" x14ac:dyDescent="0.55000000000000004">
      <c r="A996" s="126" t="s">
        <v>2100</v>
      </c>
      <c r="B996" s="126" t="s">
        <v>1088</v>
      </c>
      <c r="C996" s="126" t="s">
        <v>1089</v>
      </c>
      <c r="D996" s="126" t="s">
        <v>1907</v>
      </c>
      <c r="E996" s="126">
        <v>20801040202</v>
      </c>
      <c r="F996" s="126" t="s">
        <v>1091</v>
      </c>
      <c r="G996" s="126">
        <v>0.43</v>
      </c>
      <c r="H996" s="126" t="s">
        <v>1908</v>
      </c>
      <c r="I996" s="126">
        <v>1</v>
      </c>
    </row>
    <row r="997" spans="1:9" x14ac:dyDescent="0.55000000000000004">
      <c r="A997" s="126" t="s">
        <v>2101</v>
      </c>
      <c r="B997" s="126" t="s">
        <v>1088</v>
      </c>
      <c r="C997" s="126" t="s">
        <v>1089</v>
      </c>
      <c r="D997" s="126" t="s">
        <v>1907</v>
      </c>
      <c r="E997" s="126">
        <v>20801040202</v>
      </c>
      <c r="F997" s="126" t="s">
        <v>1091</v>
      </c>
      <c r="G997" s="126">
        <v>0.77</v>
      </c>
      <c r="H997" s="126" t="s">
        <v>1908</v>
      </c>
      <c r="I997" s="126">
        <v>1</v>
      </c>
    </row>
    <row r="998" spans="1:9" x14ac:dyDescent="0.55000000000000004">
      <c r="A998" s="126" t="s">
        <v>2102</v>
      </c>
      <c r="B998" s="126" t="s">
        <v>1088</v>
      </c>
      <c r="C998" s="126" t="s">
        <v>1089</v>
      </c>
      <c r="D998" s="126" t="s">
        <v>1907</v>
      </c>
      <c r="E998" s="126">
        <v>20802060201</v>
      </c>
      <c r="F998" s="126" t="s">
        <v>1091</v>
      </c>
      <c r="G998" s="126">
        <v>0.84870000000000001</v>
      </c>
      <c r="H998" s="126" t="s">
        <v>1908</v>
      </c>
      <c r="I998" s="126">
        <v>1</v>
      </c>
    </row>
    <row r="999" spans="1:9" x14ac:dyDescent="0.55000000000000004">
      <c r="A999" s="126" t="s">
        <v>2103</v>
      </c>
      <c r="B999" s="126" t="s">
        <v>1088</v>
      </c>
      <c r="C999" s="126" t="s">
        <v>1089</v>
      </c>
      <c r="D999" s="126" t="s">
        <v>1907</v>
      </c>
      <c r="E999" s="126">
        <v>20802060201</v>
      </c>
      <c r="F999" s="126" t="s">
        <v>1091</v>
      </c>
      <c r="G999" s="126">
        <v>1.2213000000000001</v>
      </c>
      <c r="H999" s="126" t="s">
        <v>1908</v>
      </c>
      <c r="I999" s="126">
        <v>1</v>
      </c>
    </row>
    <row r="1000" spans="1:9" x14ac:dyDescent="0.55000000000000004">
      <c r="A1000" s="126" t="s">
        <v>2104</v>
      </c>
      <c r="B1000" s="126" t="s">
        <v>1088</v>
      </c>
      <c r="C1000" s="126" t="s">
        <v>1089</v>
      </c>
      <c r="D1000" s="126" t="s">
        <v>1907</v>
      </c>
      <c r="E1000" s="126">
        <v>20802060201</v>
      </c>
      <c r="F1000" s="126" t="s">
        <v>1091</v>
      </c>
      <c r="G1000" s="126">
        <v>0.1522</v>
      </c>
      <c r="H1000" s="126" t="s">
        <v>1908</v>
      </c>
      <c r="I1000" s="126">
        <v>1</v>
      </c>
    </row>
    <row r="1001" spans="1:9" x14ac:dyDescent="0.55000000000000004">
      <c r="A1001" s="126" t="s">
        <v>2105</v>
      </c>
      <c r="B1001" s="126" t="s">
        <v>1088</v>
      </c>
      <c r="C1001" s="126" t="s">
        <v>1089</v>
      </c>
      <c r="D1001" s="126" t="s">
        <v>1907</v>
      </c>
      <c r="E1001" s="126">
        <v>20802060201</v>
      </c>
      <c r="F1001" s="126" t="s">
        <v>1091</v>
      </c>
      <c r="G1001" s="126">
        <v>0.12470000000000001</v>
      </c>
      <c r="H1001" s="126" t="s">
        <v>1908</v>
      </c>
      <c r="I1001" s="126">
        <v>1</v>
      </c>
    </row>
    <row r="1002" spans="1:9" x14ac:dyDescent="0.55000000000000004">
      <c r="A1002" s="126" t="s">
        <v>2106</v>
      </c>
      <c r="B1002" s="126" t="s">
        <v>1088</v>
      </c>
      <c r="C1002" s="126" t="s">
        <v>1089</v>
      </c>
      <c r="D1002" s="126" t="s">
        <v>1907</v>
      </c>
      <c r="E1002" s="126">
        <v>20802060201</v>
      </c>
      <c r="F1002" s="126" t="s">
        <v>1091</v>
      </c>
      <c r="G1002" s="126">
        <v>0.13930000000000001</v>
      </c>
      <c r="H1002" s="126" t="s">
        <v>1908</v>
      </c>
      <c r="I1002" s="126">
        <v>1</v>
      </c>
    </row>
    <row r="1003" spans="1:9" x14ac:dyDescent="0.55000000000000004">
      <c r="A1003" s="126" t="s">
        <v>2107</v>
      </c>
      <c r="B1003" s="126" t="s">
        <v>1088</v>
      </c>
      <c r="C1003" s="126" t="s">
        <v>1089</v>
      </c>
      <c r="D1003" s="126" t="s">
        <v>1907</v>
      </c>
      <c r="E1003" s="126">
        <v>20700100103</v>
      </c>
      <c r="F1003" s="126" t="s">
        <v>1094</v>
      </c>
      <c r="G1003" s="126">
        <v>1.08</v>
      </c>
      <c r="H1003" s="126" t="s">
        <v>1908</v>
      </c>
      <c r="I1003" s="126">
        <v>1</v>
      </c>
    </row>
    <row r="1004" spans="1:9" x14ac:dyDescent="0.55000000000000004">
      <c r="A1004" s="126" t="s">
        <v>2108</v>
      </c>
      <c r="B1004" s="126" t="s">
        <v>1088</v>
      </c>
      <c r="C1004" s="126" t="s">
        <v>1089</v>
      </c>
      <c r="D1004" s="126" t="s">
        <v>1907</v>
      </c>
      <c r="E1004" s="126">
        <v>20802060201</v>
      </c>
      <c r="F1004" s="126" t="s">
        <v>1091</v>
      </c>
      <c r="G1004" s="126">
        <v>0.56699999999999995</v>
      </c>
      <c r="H1004" s="126" t="s">
        <v>1908</v>
      </c>
      <c r="I1004" s="126">
        <v>1</v>
      </c>
    </row>
    <row r="1005" spans="1:9" x14ac:dyDescent="0.55000000000000004">
      <c r="A1005" s="126" t="s">
        <v>2109</v>
      </c>
      <c r="B1005" s="126" t="s">
        <v>1088</v>
      </c>
      <c r="C1005" s="126" t="s">
        <v>1089</v>
      </c>
      <c r="D1005" s="126" t="s">
        <v>1907</v>
      </c>
      <c r="E1005" s="126">
        <v>20700100301</v>
      </c>
      <c r="F1005" s="126" t="s">
        <v>1091</v>
      </c>
      <c r="G1005" s="126">
        <v>1.4</v>
      </c>
      <c r="H1005" s="126" t="s">
        <v>1908</v>
      </c>
      <c r="I1005" s="126">
        <v>1</v>
      </c>
    </row>
    <row r="1006" spans="1:9" x14ac:dyDescent="0.55000000000000004">
      <c r="A1006" s="126" t="s">
        <v>2110</v>
      </c>
      <c r="B1006" s="126" t="s">
        <v>1088</v>
      </c>
      <c r="C1006" s="126" t="s">
        <v>1089</v>
      </c>
      <c r="D1006" s="126" t="s">
        <v>1907</v>
      </c>
      <c r="E1006" s="126">
        <v>20801070203</v>
      </c>
      <c r="F1006" s="126" t="s">
        <v>1091</v>
      </c>
      <c r="G1006" s="126">
        <v>0.84</v>
      </c>
      <c r="H1006" s="126" t="s">
        <v>1908</v>
      </c>
      <c r="I1006" s="126">
        <v>1</v>
      </c>
    </row>
    <row r="1007" spans="1:9" x14ac:dyDescent="0.55000000000000004">
      <c r="A1007" s="126" t="s">
        <v>2111</v>
      </c>
      <c r="B1007" s="126" t="s">
        <v>1088</v>
      </c>
      <c r="C1007" s="126" t="s">
        <v>1089</v>
      </c>
      <c r="D1007" s="126" t="s">
        <v>1907</v>
      </c>
      <c r="E1007" s="126">
        <v>20802060804</v>
      </c>
      <c r="F1007" s="126" t="s">
        <v>1091</v>
      </c>
      <c r="G1007" s="126">
        <v>0.5</v>
      </c>
      <c r="H1007" s="126" t="s">
        <v>1908</v>
      </c>
      <c r="I1007" s="126">
        <v>1</v>
      </c>
    </row>
    <row r="1008" spans="1:9" x14ac:dyDescent="0.55000000000000004">
      <c r="A1008" s="126" t="s">
        <v>2112</v>
      </c>
      <c r="B1008" s="126" t="s">
        <v>1088</v>
      </c>
      <c r="C1008" s="126" t="s">
        <v>1089</v>
      </c>
      <c r="D1008" s="126" t="s">
        <v>1907</v>
      </c>
      <c r="E1008" s="126">
        <v>20801040202</v>
      </c>
      <c r="F1008" s="126" t="s">
        <v>1091</v>
      </c>
      <c r="G1008" s="126">
        <v>0.12</v>
      </c>
      <c r="H1008" s="126" t="s">
        <v>1908</v>
      </c>
      <c r="I1008" s="126">
        <v>1</v>
      </c>
    </row>
    <row r="1009" spans="1:9" x14ac:dyDescent="0.55000000000000004">
      <c r="A1009" s="126" t="s">
        <v>2113</v>
      </c>
      <c r="B1009" s="126" t="s">
        <v>1088</v>
      </c>
      <c r="C1009" s="126" t="s">
        <v>1089</v>
      </c>
      <c r="D1009" s="126" t="s">
        <v>1907</v>
      </c>
      <c r="E1009" s="126">
        <v>20700100306</v>
      </c>
      <c r="F1009" s="126" t="s">
        <v>1091</v>
      </c>
      <c r="G1009" s="126">
        <v>0.36</v>
      </c>
      <c r="H1009" s="126" t="s">
        <v>1908</v>
      </c>
      <c r="I1009" s="126">
        <v>1</v>
      </c>
    </row>
    <row r="1010" spans="1:9" x14ac:dyDescent="0.55000000000000004">
      <c r="A1010" s="126" t="s">
        <v>2114</v>
      </c>
      <c r="B1010" s="126" t="s">
        <v>1088</v>
      </c>
      <c r="C1010" s="126" t="s">
        <v>1089</v>
      </c>
      <c r="D1010" s="126" t="s">
        <v>1907</v>
      </c>
      <c r="E1010" s="126">
        <v>20700100402</v>
      </c>
      <c r="F1010" s="126" t="s">
        <v>1091</v>
      </c>
      <c r="G1010" s="126">
        <v>0.09</v>
      </c>
      <c r="H1010" s="126" t="s">
        <v>1908</v>
      </c>
      <c r="I1010" s="126">
        <v>1</v>
      </c>
    </row>
    <row r="1011" spans="1:9" x14ac:dyDescent="0.55000000000000004">
      <c r="A1011" s="126" t="s">
        <v>2115</v>
      </c>
      <c r="B1011" s="126" t="s">
        <v>1088</v>
      </c>
      <c r="C1011" s="126" t="s">
        <v>1089</v>
      </c>
      <c r="D1011" s="126" t="s">
        <v>1907</v>
      </c>
      <c r="E1011" s="126">
        <v>20700100805</v>
      </c>
      <c r="F1011" s="126" t="s">
        <v>1091</v>
      </c>
      <c r="G1011" s="126">
        <v>0.12</v>
      </c>
      <c r="H1011" s="126" t="s">
        <v>1908</v>
      </c>
      <c r="I1011" s="126">
        <v>1</v>
      </c>
    </row>
    <row r="1012" spans="1:9" x14ac:dyDescent="0.55000000000000004">
      <c r="A1012" s="126" t="s">
        <v>2116</v>
      </c>
      <c r="B1012" s="126" t="s">
        <v>1088</v>
      </c>
      <c r="C1012" s="126" t="s">
        <v>1089</v>
      </c>
      <c r="D1012" s="126" t="s">
        <v>1907</v>
      </c>
      <c r="E1012" s="126">
        <v>20700100805</v>
      </c>
      <c r="F1012" s="126" t="s">
        <v>1091</v>
      </c>
      <c r="G1012" s="126">
        <v>2.8</v>
      </c>
      <c r="H1012" s="126" t="s">
        <v>1908</v>
      </c>
      <c r="I1012" s="126">
        <v>1</v>
      </c>
    </row>
    <row r="1013" spans="1:9" x14ac:dyDescent="0.55000000000000004">
      <c r="A1013" s="126" t="s">
        <v>2117</v>
      </c>
      <c r="B1013" s="126" t="s">
        <v>1088</v>
      </c>
      <c r="C1013" s="126" t="s">
        <v>1089</v>
      </c>
      <c r="D1013" s="126" t="s">
        <v>1907</v>
      </c>
      <c r="E1013" s="126">
        <v>20700100306</v>
      </c>
      <c r="F1013" s="126" t="s">
        <v>1091</v>
      </c>
      <c r="G1013" s="126">
        <v>1.01</v>
      </c>
      <c r="H1013" s="126" t="s">
        <v>1908</v>
      </c>
      <c r="I1013" s="126">
        <v>1</v>
      </c>
    </row>
    <row r="1014" spans="1:9" x14ac:dyDescent="0.55000000000000004">
      <c r="A1014" s="126" t="s">
        <v>1972</v>
      </c>
      <c r="B1014" s="126" t="s">
        <v>1088</v>
      </c>
      <c r="C1014" s="126" t="s">
        <v>1089</v>
      </c>
      <c r="D1014" s="126" t="s">
        <v>1907</v>
      </c>
      <c r="E1014" s="126">
        <v>20700110305</v>
      </c>
      <c r="F1014" s="126" t="s">
        <v>1091</v>
      </c>
      <c r="G1014" s="126">
        <v>1.9</v>
      </c>
      <c r="H1014" s="126" t="s">
        <v>2118</v>
      </c>
      <c r="I1014" s="126">
        <v>1</v>
      </c>
    </row>
    <row r="1015" spans="1:9" x14ac:dyDescent="0.55000000000000004">
      <c r="A1015" s="126" t="s">
        <v>1965</v>
      </c>
      <c r="B1015" s="126" t="s">
        <v>1088</v>
      </c>
      <c r="C1015" s="126" t="s">
        <v>1089</v>
      </c>
      <c r="D1015" s="126" t="s">
        <v>1907</v>
      </c>
      <c r="E1015" s="126">
        <v>20801050401</v>
      </c>
      <c r="F1015" s="126" t="s">
        <v>1091</v>
      </c>
      <c r="G1015" s="126">
        <v>2.5000000000000001E-3</v>
      </c>
      <c r="H1015" s="126" t="s">
        <v>2118</v>
      </c>
      <c r="I1015" s="126">
        <v>1</v>
      </c>
    </row>
    <row r="1016" spans="1:9" x14ac:dyDescent="0.55000000000000004">
      <c r="A1016" s="126" t="s">
        <v>1966</v>
      </c>
      <c r="B1016" s="126" t="s">
        <v>1088</v>
      </c>
      <c r="C1016" s="126" t="s">
        <v>1089</v>
      </c>
      <c r="D1016" s="126" t="s">
        <v>1907</v>
      </c>
      <c r="E1016" s="126">
        <v>20801050401</v>
      </c>
      <c r="F1016" s="126" t="s">
        <v>1091</v>
      </c>
      <c r="G1016" s="126">
        <v>4.1999999999999997E-3</v>
      </c>
      <c r="H1016" s="126" t="s">
        <v>2118</v>
      </c>
      <c r="I1016" s="126">
        <v>1</v>
      </c>
    </row>
    <row r="1017" spans="1:9" x14ac:dyDescent="0.55000000000000004">
      <c r="A1017" s="126" t="s">
        <v>1967</v>
      </c>
      <c r="B1017" s="126" t="s">
        <v>1088</v>
      </c>
      <c r="C1017" s="126" t="s">
        <v>1089</v>
      </c>
      <c r="D1017" s="126" t="s">
        <v>1907</v>
      </c>
      <c r="E1017" s="126">
        <v>20801050401</v>
      </c>
      <c r="F1017" s="126" t="s">
        <v>1091</v>
      </c>
      <c r="G1017" s="126">
        <v>2.92E-2</v>
      </c>
      <c r="H1017" s="126" t="s">
        <v>2118</v>
      </c>
      <c r="I1017" s="126">
        <v>1</v>
      </c>
    </row>
    <row r="1018" spans="1:9" x14ac:dyDescent="0.55000000000000004">
      <c r="A1018" s="126" t="s">
        <v>1968</v>
      </c>
      <c r="B1018" s="126" t="s">
        <v>1088</v>
      </c>
      <c r="C1018" s="126" t="s">
        <v>1089</v>
      </c>
      <c r="D1018" s="126" t="s">
        <v>1907</v>
      </c>
      <c r="E1018" s="126">
        <v>20801050401</v>
      </c>
      <c r="F1018" s="126" t="s">
        <v>1091</v>
      </c>
      <c r="G1018" s="126">
        <v>3.8300000000000001E-2</v>
      </c>
      <c r="H1018" s="126" t="s">
        <v>2118</v>
      </c>
      <c r="I1018" s="126">
        <v>1</v>
      </c>
    </row>
    <row r="1019" spans="1:9" x14ac:dyDescent="0.55000000000000004">
      <c r="A1019" s="126" t="s">
        <v>1969</v>
      </c>
      <c r="B1019" s="126" t="s">
        <v>1088</v>
      </c>
      <c r="C1019" s="126" t="s">
        <v>1089</v>
      </c>
      <c r="D1019" s="126" t="s">
        <v>1907</v>
      </c>
      <c r="E1019" s="126">
        <v>20801050401</v>
      </c>
      <c r="F1019" s="126" t="s">
        <v>1091</v>
      </c>
      <c r="G1019" s="126">
        <v>3.5799999999999998E-2</v>
      </c>
      <c r="H1019" s="126" t="s">
        <v>2118</v>
      </c>
      <c r="I1019" s="126">
        <v>1</v>
      </c>
    </row>
    <row r="1020" spans="1:9" x14ac:dyDescent="0.55000000000000004">
      <c r="A1020" s="126" t="s">
        <v>2051</v>
      </c>
      <c r="B1020" s="126" t="s">
        <v>1088</v>
      </c>
      <c r="C1020" s="126" t="s">
        <v>1089</v>
      </c>
      <c r="D1020" s="126" t="s">
        <v>1907</v>
      </c>
      <c r="E1020" s="126">
        <v>20801050401</v>
      </c>
      <c r="F1020" s="126" t="s">
        <v>1091</v>
      </c>
      <c r="G1020" s="126">
        <v>6.83E-2</v>
      </c>
      <c r="H1020" s="126" t="s">
        <v>2118</v>
      </c>
      <c r="I1020" s="126">
        <v>1</v>
      </c>
    </row>
    <row r="1021" spans="1:9" x14ac:dyDescent="0.55000000000000004">
      <c r="A1021" s="126" t="s">
        <v>1970</v>
      </c>
      <c r="B1021" s="126" t="s">
        <v>1088</v>
      </c>
      <c r="C1021" s="126" t="s">
        <v>1089</v>
      </c>
      <c r="D1021" s="126" t="s">
        <v>1907</v>
      </c>
      <c r="E1021" s="126">
        <v>20801070203</v>
      </c>
      <c r="F1021" s="126" t="s">
        <v>1091</v>
      </c>
      <c r="G1021" s="126">
        <v>9.3299999999999994E-2</v>
      </c>
      <c r="H1021" s="126" t="s">
        <v>2118</v>
      </c>
      <c r="I1021" s="126">
        <v>1</v>
      </c>
    </row>
    <row r="1022" spans="1:9" x14ac:dyDescent="0.55000000000000004">
      <c r="A1022" s="126" t="s">
        <v>1971</v>
      </c>
      <c r="B1022" s="126" t="s">
        <v>1088</v>
      </c>
      <c r="C1022" s="126" t="s">
        <v>1089</v>
      </c>
      <c r="D1022" s="126" t="s">
        <v>1907</v>
      </c>
      <c r="E1022" s="126">
        <v>20801050401</v>
      </c>
      <c r="F1022" s="126" t="s">
        <v>1091</v>
      </c>
      <c r="G1022" s="126">
        <v>2.5000000000000001E-2</v>
      </c>
      <c r="H1022" s="126" t="s">
        <v>2118</v>
      </c>
      <c r="I1022" s="126">
        <v>1</v>
      </c>
    </row>
    <row r="1023" spans="1:9" x14ac:dyDescent="0.55000000000000004">
      <c r="A1023" s="126" t="s">
        <v>2089</v>
      </c>
      <c r="B1023" s="126" t="s">
        <v>1088</v>
      </c>
      <c r="C1023" s="126" t="s">
        <v>1089</v>
      </c>
      <c r="D1023" s="126" t="s">
        <v>1907</v>
      </c>
      <c r="E1023" s="126">
        <v>20802060201</v>
      </c>
      <c r="F1023" s="126" t="s">
        <v>1091</v>
      </c>
      <c r="G1023" s="126">
        <v>0.105</v>
      </c>
      <c r="H1023" s="126" t="s">
        <v>2118</v>
      </c>
      <c r="I1023" s="126">
        <v>1</v>
      </c>
    </row>
    <row r="1024" spans="1:9" x14ac:dyDescent="0.55000000000000004">
      <c r="A1024" s="126" t="s">
        <v>2050</v>
      </c>
      <c r="B1024" s="126" t="s">
        <v>1088</v>
      </c>
      <c r="C1024" s="126" t="s">
        <v>1089</v>
      </c>
      <c r="D1024" s="126" t="s">
        <v>1907</v>
      </c>
      <c r="E1024" s="126">
        <v>20801070203</v>
      </c>
      <c r="F1024" s="126" t="s">
        <v>1091</v>
      </c>
      <c r="G1024" s="126">
        <v>0.1133</v>
      </c>
      <c r="H1024" s="126" t="s">
        <v>2118</v>
      </c>
      <c r="I1024" s="126">
        <v>1</v>
      </c>
    </row>
    <row r="1025" spans="1:9" x14ac:dyDescent="0.55000000000000004">
      <c r="A1025" s="126" t="s">
        <v>1973</v>
      </c>
      <c r="B1025" s="126" t="s">
        <v>1088</v>
      </c>
      <c r="C1025" s="126" t="s">
        <v>1089</v>
      </c>
      <c r="D1025" s="126" t="s">
        <v>1907</v>
      </c>
      <c r="E1025" s="126">
        <v>20801070203</v>
      </c>
      <c r="F1025" s="126" t="s">
        <v>1091</v>
      </c>
      <c r="G1025" s="126">
        <v>0.04</v>
      </c>
      <c r="H1025" s="126" t="s">
        <v>2118</v>
      </c>
      <c r="I1025" s="126">
        <v>1</v>
      </c>
    </row>
    <row r="1026" spans="1:9" x14ac:dyDescent="0.55000000000000004">
      <c r="A1026" s="126" t="s">
        <v>1974</v>
      </c>
      <c r="B1026" s="126" t="s">
        <v>1088</v>
      </c>
      <c r="C1026" s="126" t="s">
        <v>1089</v>
      </c>
      <c r="D1026" s="126" t="s">
        <v>1907</v>
      </c>
      <c r="E1026" s="126">
        <v>20801070203</v>
      </c>
      <c r="F1026" s="126" t="s">
        <v>1091</v>
      </c>
      <c r="G1026" s="126">
        <v>2.75E-2</v>
      </c>
      <c r="H1026" s="126" t="s">
        <v>2118</v>
      </c>
      <c r="I1026" s="126">
        <v>1</v>
      </c>
    </row>
    <row r="1027" spans="1:9" x14ac:dyDescent="0.55000000000000004">
      <c r="A1027" s="126" t="s">
        <v>1975</v>
      </c>
      <c r="B1027" s="126" t="s">
        <v>1088</v>
      </c>
      <c r="C1027" s="126" t="s">
        <v>1089</v>
      </c>
      <c r="D1027" s="126" t="s">
        <v>1907</v>
      </c>
      <c r="E1027" s="126">
        <v>20801070203</v>
      </c>
      <c r="F1027" s="126" t="s">
        <v>1091</v>
      </c>
      <c r="G1027" s="126">
        <v>1.5800000000000002E-2</v>
      </c>
      <c r="H1027" s="126" t="s">
        <v>2118</v>
      </c>
      <c r="I1027" s="126">
        <v>1</v>
      </c>
    </row>
    <row r="1028" spans="1:9" x14ac:dyDescent="0.55000000000000004">
      <c r="A1028" s="126" t="s">
        <v>1976</v>
      </c>
      <c r="B1028" s="126" t="s">
        <v>1088</v>
      </c>
      <c r="C1028" s="126" t="s">
        <v>1089</v>
      </c>
      <c r="D1028" s="126" t="s">
        <v>1907</v>
      </c>
      <c r="E1028" s="126">
        <v>20801070203</v>
      </c>
      <c r="F1028" s="126" t="s">
        <v>1091</v>
      </c>
      <c r="G1028" s="126">
        <v>1.3299999999999999E-2</v>
      </c>
      <c r="H1028" s="126" t="s">
        <v>2118</v>
      </c>
      <c r="I1028" s="126">
        <v>1</v>
      </c>
    </row>
    <row r="1029" spans="1:9" x14ac:dyDescent="0.55000000000000004">
      <c r="A1029" s="126" t="s">
        <v>1977</v>
      </c>
      <c r="B1029" s="126" t="s">
        <v>1088</v>
      </c>
      <c r="C1029" s="126" t="s">
        <v>1089</v>
      </c>
      <c r="D1029" s="126" t="s">
        <v>1907</v>
      </c>
      <c r="E1029" s="126">
        <v>20801050401</v>
      </c>
      <c r="F1029" s="126" t="s">
        <v>1091</v>
      </c>
      <c r="G1029" s="126">
        <v>0.01</v>
      </c>
      <c r="H1029" s="126" t="s">
        <v>2118</v>
      </c>
      <c r="I1029" s="126">
        <v>1</v>
      </c>
    </row>
    <row r="1030" spans="1:9" x14ac:dyDescent="0.55000000000000004">
      <c r="A1030" s="126" t="s">
        <v>1978</v>
      </c>
      <c r="B1030" s="126" t="s">
        <v>1088</v>
      </c>
      <c r="C1030" s="126" t="s">
        <v>1089</v>
      </c>
      <c r="D1030" s="126" t="s">
        <v>1907</v>
      </c>
      <c r="E1030" s="126">
        <v>20801050401</v>
      </c>
      <c r="F1030" s="126" t="s">
        <v>1091</v>
      </c>
      <c r="G1030" s="126">
        <v>5.0000000000000001E-3</v>
      </c>
      <c r="H1030" s="126" t="s">
        <v>2118</v>
      </c>
      <c r="I1030" s="126">
        <v>1</v>
      </c>
    </row>
    <row r="1031" spans="1:9" x14ac:dyDescent="0.55000000000000004">
      <c r="A1031" s="126" t="s">
        <v>2083</v>
      </c>
      <c r="B1031" s="126" t="s">
        <v>1088</v>
      </c>
      <c r="C1031" s="126" t="s">
        <v>1089</v>
      </c>
      <c r="D1031" s="126" t="s">
        <v>1907</v>
      </c>
      <c r="E1031" s="126">
        <v>20700100402</v>
      </c>
      <c r="F1031" s="126" t="s">
        <v>1091</v>
      </c>
      <c r="G1031" s="126">
        <v>0.02</v>
      </c>
      <c r="H1031" s="126" t="s">
        <v>2118</v>
      </c>
      <c r="I1031" s="126">
        <v>1</v>
      </c>
    </row>
    <row r="1032" spans="1:9" x14ac:dyDescent="0.55000000000000004">
      <c r="A1032" s="126" t="s">
        <v>2084</v>
      </c>
      <c r="B1032" s="126" t="s">
        <v>1088</v>
      </c>
      <c r="C1032" s="126" t="s">
        <v>1089</v>
      </c>
      <c r="D1032" s="126" t="s">
        <v>1907</v>
      </c>
      <c r="E1032" s="126">
        <v>20700100402</v>
      </c>
      <c r="F1032" s="126" t="s">
        <v>1091</v>
      </c>
      <c r="G1032" s="126">
        <v>0.02</v>
      </c>
      <c r="H1032" s="126" t="s">
        <v>2118</v>
      </c>
      <c r="I1032" s="126">
        <v>1</v>
      </c>
    </row>
    <row r="1033" spans="1:9" x14ac:dyDescent="0.55000000000000004">
      <c r="A1033" s="126" t="s">
        <v>2049</v>
      </c>
      <c r="B1033" s="126" t="s">
        <v>1088</v>
      </c>
      <c r="C1033" s="126" t="s">
        <v>1089</v>
      </c>
      <c r="D1033" s="126" t="s">
        <v>1907</v>
      </c>
      <c r="E1033" s="126">
        <v>20802080302</v>
      </c>
      <c r="F1033" s="126" t="s">
        <v>1091</v>
      </c>
      <c r="G1033" s="126">
        <v>0.02</v>
      </c>
      <c r="H1033" s="126" t="s">
        <v>2118</v>
      </c>
      <c r="I1033" s="126">
        <v>1</v>
      </c>
    </row>
    <row r="1034" spans="1:9" x14ac:dyDescent="0.55000000000000004">
      <c r="A1034" s="126" t="s">
        <v>2085</v>
      </c>
      <c r="B1034" s="126" t="s">
        <v>1088</v>
      </c>
      <c r="C1034" s="126" t="s">
        <v>1089</v>
      </c>
      <c r="D1034" s="126" t="s">
        <v>1907</v>
      </c>
      <c r="E1034" s="126">
        <v>20802080302</v>
      </c>
      <c r="F1034" s="126" t="s">
        <v>1091</v>
      </c>
      <c r="G1034" s="126">
        <v>0.02</v>
      </c>
      <c r="H1034" s="126" t="s">
        <v>2118</v>
      </c>
      <c r="I1034" s="126">
        <v>1</v>
      </c>
    </row>
    <row r="1035" spans="1:9" x14ac:dyDescent="0.55000000000000004">
      <c r="A1035" s="126" t="s">
        <v>2086</v>
      </c>
      <c r="B1035" s="126" t="s">
        <v>1088</v>
      </c>
      <c r="C1035" s="126" t="s">
        <v>1089</v>
      </c>
      <c r="D1035" s="126" t="s">
        <v>1907</v>
      </c>
      <c r="E1035" s="126">
        <v>20802080302</v>
      </c>
      <c r="F1035" s="126" t="s">
        <v>1091</v>
      </c>
      <c r="G1035" s="126">
        <v>0.02</v>
      </c>
      <c r="H1035" s="126" t="s">
        <v>2118</v>
      </c>
      <c r="I1035" s="126">
        <v>1</v>
      </c>
    </row>
    <row r="1036" spans="1:9" x14ac:dyDescent="0.55000000000000004">
      <c r="A1036" s="126" t="s">
        <v>2087</v>
      </c>
      <c r="B1036" s="126" t="s">
        <v>1088</v>
      </c>
      <c r="C1036" s="126" t="s">
        <v>1089</v>
      </c>
      <c r="D1036" s="126" t="s">
        <v>1907</v>
      </c>
      <c r="E1036" s="126">
        <v>20700110106</v>
      </c>
      <c r="F1036" s="126" t="s">
        <v>1091</v>
      </c>
      <c r="G1036" s="126">
        <v>0.02</v>
      </c>
      <c r="H1036" s="126" t="s">
        <v>2118</v>
      </c>
      <c r="I1036" s="126">
        <v>1</v>
      </c>
    </row>
    <row r="1037" spans="1:9" x14ac:dyDescent="0.55000000000000004">
      <c r="A1037" s="126" t="s">
        <v>2088</v>
      </c>
      <c r="B1037" s="126" t="s">
        <v>1088</v>
      </c>
      <c r="C1037" s="126" t="s">
        <v>1089</v>
      </c>
      <c r="D1037" s="126" t="s">
        <v>1907</v>
      </c>
      <c r="E1037" s="126">
        <v>20802080302</v>
      </c>
      <c r="F1037" s="126" t="s">
        <v>1091</v>
      </c>
      <c r="G1037" s="126">
        <v>0.02</v>
      </c>
      <c r="H1037" s="126" t="s">
        <v>2118</v>
      </c>
      <c r="I1037" s="126">
        <v>1</v>
      </c>
    </row>
    <row r="1038" spans="1:9" x14ac:dyDescent="0.55000000000000004">
      <c r="A1038" s="126" t="s">
        <v>1963</v>
      </c>
      <c r="B1038" s="126" t="s">
        <v>1088</v>
      </c>
      <c r="C1038" s="126" t="s">
        <v>1089</v>
      </c>
      <c r="D1038" s="126" t="s">
        <v>1907</v>
      </c>
      <c r="E1038" s="126">
        <v>20801070203</v>
      </c>
      <c r="F1038" s="126" t="s">
        <v>1091</v>
      </c>
      <c r="G1038" s="126">
        <v>0.04</v>
      </c>
      <c r="H1038" s="126" t="s">
        <v>2118</v>
      </c>
      <c r="I1038" s="126">
        <v>1</v>
      </c>
    </row>
    <row r="1039" spans="1:9" x14ac:dyDescent="0.55000000000000004">
      <c r="A1039" s="126" t="s">
        <v>1964</v>
      </c>
      <c r="B1039" s="126" t="s">
        <v>1088</v>
      </c>
      <c r="C1039" s="126" t="s">
        <v>1089</v>
      </c>
      <c r="D1039" s="126" t="s">
        <v>1907</v>
      </c>
      <c r="E1039" s="126">
        <v>20801070203</v>
      </c>
      <c r="F1039" s="126" t="s">
        <v>1091</v>
      </c>
      <c r="G1039" s="126">
        <v>3.0800000000000001E-2</v>
      </c>
      <c r="H1039" s="126" t="s">
        <v>2118</v>
      </c>
      <c r="I1039" s="126">
        <v>1</v>
      </c>
    </row>
    <row r="1040" spans="1:9" x14ac:dyDescent="0.55000000000000004">
      <c r="A1040" s="126" t="s">
        <v>1956</v>
      </c>
      <c r="B1040" s="126" t="s">
        <v>1088</v>
      </c>
      <c r="C1040" s="126" t="s">
        <v>1089</v>
      </c>
      <c r="D1040" s="126" t="s">
        <v>1907</v>
      </c>
      <c r="E1040" s="126">
        <v>20700100306</v>
      </c>
      <c r="F1040" s="126" t="s">
        <v>1091</v>
      </c>
      <c r="G1040" s="126">
        <v>5.0799999999999998E-2</v>
      </c>
      <c r="H1040" s="126" t="s">
        <v>2118</v>
      </c>
      <c r="I1040" s="126">
        <v>1</v>
      </c>
    </row>
    <row r="1041" spans="1:9" x14ac:dyDescent="0.55000000000000004">
      <c r="A1041" s="126" t="s">
        <v>2002</v>
      </c>
      <c r="B1041" s="126" t="s">
        <v>1088</v>
      </c>
      <c r="C1041" s="126" t="s">
        <v>1089</v>
      </c>
      <c r="D1041" s="126" t="s">
        <v>1907</v>
      </c>
      <c r="E1041" s="126">
        <v>20700100805</v>
      </c>
      <c r="F1041" s="126" t="s">
        <v>1091</v>
      </c>
      <c r="G1041" s="126">
        <v>9.1999999999999998E-3</v>
      </c>
      <c r="H1041" s="126" t="s">
        <v>2118</v>
      </c>
      <c r="I1041" s="126">
        <v>1</v>
      </c>
    </row>
    <row r="1042" spans="1:9" x14ac:dyDescent="0.55000000000000004">
      <c r="A1042" s="126" t="s">
        <v>2005</v>
      </c>
      <c r="B1042" s="126" t="s">
        <v>1088</v>
      </c>
      <c r="C1042" s="126" t="s">
        <v>1089</v>
      </c>
      <c r="D1042" s="126" t="s">
        <v>1907</v>
      </c>
      <c r="E1042" s="126">
        <v>20700100805</v>
      </c>
      <c r="F1042" s="126" t="s">
        <v>1091</v>
      </c>
      <c r="G1042" s="126">
        <v>6.7000000000000002E-3</v>
      </c>
      <c r="H1042" s="126" t="s">
        <v>2118</v>
      </c>
      <c r="I1042" s="126">
        <v>1</v>
      </c>
    </row>
    <row r="1043" spans="1:9" x14ac:dyDescent="0.55000000000000004">
      <c r="A1043" s="126" t="s">
        <v>2020</v>
      </c>
      <c r="B1043" s="126" t="s">
        <v>1088</v>
      </c>
      <c r="C1043" s="126" t="s">
        <v>1089</v>
      </c>
      <c r="D1043" s="126" t="s">
        <v>1907</v>
      </c>
      <c r="E1043" s="126">
        <v>20700100306</v>
      </c>
      <c r="F1043" s="126" t="s">
        <v>1091</v>
      </c>
      <c r="G1043" s="126">
        <v>1.0800000000000001E-2</v>
      </c>
      <c r="H1043" s="126" t="s">
        <v>2118</v>
      </c>
      <c r="I1043" s="126">
        <v>1</v>
      </c>
    </row>
    <row r="1044" spans="1:9" x14ac:dyDescent="0.55000000000000004">
      <c r="A1044" s="126" t="s">
        <v>2030</v>
      </c>
      <c r="B1044" s="126" t="s">
        <v>1088</v>
      </c>
      <c r="C1044" s="126" t="s">
        <v>1089</v>
      </c>
      <c r="D1044" s="126" t="s">
        <v>1907</v>
      </c>
      <c r="E1044" s="126">
        <v>20700100402</v>
      </c>
      <c r="F1044" s="126" t="s">
        <v>1091</v>
      </c>
      <c r="G1044" s="126">
        <v>0.2467</v>
      </c>
      <c r="H1044" s="126" t="s">
        <v>2118</v>
      </c>
      <c r="I1044" s="126">
        <v>1</v>
      </c>
    </row>
    <row r="1045" spans="1:9" x14ac:dyDescent="0.55000000000000004">
      <c r="A1045" s="126" t="s">
        <v>2032</v>
      </c>
      <c r="B1045" s="126" t="s">
        <v>1088</v>
      </c>
      <c r="C1045" s="126" t="s">
        <v>1089</v>
      </c>
      <c r="D1045" s="126" t="s">
        <v>1907</v>
      </c>
      <c r="E1045" s="126">
        <v>20700100306</v>
      </c>
      <c r="F1045" s="126" t="s">
        <v>1091</v>
      </c>
      <c r="G1045" s="126">
        <v>0.1958</v>
      </c>
      <c r="H1045" s="126" t="s">
        <v>2118</v>
      </c>
      <c r="I1045" s="126">
        <v>1</v>
      </c>
    </row>
    <row r="1046" spans="1:9" x14ac:dyDescent="0.55000000000000004">
      <c r="A1046" s="126" t="s">
        <v>2038</v>
      </c>
      <c r="B1046" s="126" t="s">
        <v>1088</v>
      </c>
      <c r="C1046" s="126" t="s">
        <v>1089</v>
      </c>
      <c r="D1046" s="126" t="s">
        <v>1907</v>
      </c>
      <c r="E1046" s="126">
        <v>20700100402</v>
      </c>
      <c r="F1046" s="126" t="s">
        <v>1091</v>
      </c>
      <c r="G1046" s="126">
        <v>9.1700000000000004E-2</v>
      </c>
      <c r="H1046" s="126" t="s">
        <v>2118</v>
      </c>
      <c r="I1046" s="126">
        <v>1</v>
      </c>
    </row>
    <row r="1047" spans="1:9" x14ac:dyDescent="0.55000000000000004">
      <c r="A1047" s="126" t="s">
        <v>2039</v>
      </c>
      <c r="B1047" s="126" t="s">
        <v>1088</v>
      </c>
      <c r="C1047" s="126" t="s">
        <v>1089</v>
      </c>
      <c r="D1047" s="126" t="s">
        <v>1907</v>
      </c>
      <c r="E1047" s="126">
        <v>20700100306</v>
      </c>
      <c r="F1047" s="126" t="s">
        <v>1091</v>
      </c>
      <c r="G1047" s="126">
        <v>9.0800000000000006E-2</v>
      </c>
      <c r="H1047" s="126" t="s">
        <v>2118</v>
      </c>
      <c r="I1047" s="126">
        <v>1</v>
      </c>
    </row>
    <row r="1048" spans="1:9" x14ac:dyDescent="0.55000000000000004">
      <c r="A1048" s="126" t="s">
        <v>1952</v>
      </c>
      <c r="B1048" s="126" t="s">
        <v>1088</v>
      </c>
      <c r="C1048" s="126" t="s">
        <v>1089</v>
      </c>
      <c r="D1048" s="126" t="s">
        <v>1907</v>
      </c>
      <c r="E1048" s="126">
        <v>20802060201</v>
      </c>
      <c r="F1048" s="126" t="s">
        <v>1091</v>
      </c>
      <c r="G1048" s="126">
        <v>0.23119999999999999</v>
      </c>
      <c r="H1048" s="126" t="s">
        <v>2118</v>
      </c>
      <c r="I1048" s="126">
        <v>1</v>
      </c>
    </row>
    <row r="1049" spans="1:9" x14ac:dyDescent="0.55000000000000004">
      <c r="A1049" s="126" t="s">
        <v>2108</v>
      </c>
      <c r="B1049" s="126" t="s">
        <v>1088</v>
      </c>
      <c r="C1049" s="126" t="s">
        <v>1089</v>
      </c>
      <c r="D1049" s="126" t="s">
        <v>1907</v>
      </c>
      <c r="E1049" s="126">
        <v>20802060201</v>
      </c>
      <c r="F1049" s="126" t="s">
        <v>1091</v>
      </c>
      <c r="G1049" s="126">
        <v>4.7300000000000002E-2</v>
      </c>
      <c r="H1049" s="126" t="s">
        <v>2118</v>
      </c>
      <c r="I1049" s="126">
        <v>1</v>
      </c>
    </row>
    <row r="1050" spans="1:9" x14ac:dyDescent="0.55000000000000004">
      <c r="A1050" s="126" t="s">
        <v>2109</v>
      </c>
      <c r="B1050" s="126" t="s">
        <v>1088</v>
      </c>
      <c r="C1050" s="126" t="s">
        <v>1089</v>
      </c>
      <c r="D1050" s="126" t="s">
        <v>1907</v>
      </c>
      <c r="E1050" s="126">
        <v>20700100301</v>
      </c>
      <c r="F1050" s="126" t="s">
        <v>1091</v>
      </c>
      <c r="G1050" s="126">
        <v>1.4</v>
      </c>
      <c r="H1050" s="126" t="s">
        <v>2118</v>
      </c>
      <c r="I1050" s="126">
        <v>1</v>
      </c>
    </row>
    <row r="1051" spans="1:9" x14ac:dyDescent="0.55000000000000004">
      <c r="A1051" s="126" t="s">
        <v>1985</v>
      </c>
      <c r="B1051" s="126" t="s">
        <v>1088</v>
      </c>
      <c r="C1051" s="126" t="s">
        <v>1089</v>
      </c>
      <c r="D1051" s="126" t="s">
        <v>1907</v>
      </c>
      <c r="E1051" s="126">
        <v>20802060201</v>
      </c>
      <c r="F1051" s="126" t="s">
        <v>1091</v>
      </c>
      <c r="G1051" s="126">
        <v>7.4300000000000005E-2</v>
      </c>
      <c r="H1051" s="126" t="s">
        <v>2118</v>
      </c>
      <c r="I1051" s="126">
        <v>1</v>
      </c>
    </row>
    <row r="1052" spans="1:9" x14ac:dyDescent="0.55000000000000004">
      <c r="A1052" s="126" t="s">
        <v>2092</v>
      </c>
      <c r="B1052" s="126" t="s">
        <v>1088</v>
      </c>
      <c r="C1052" s="126" t="s">
        <v>1089</v>
      </c>
      <c r="D1052" s="126" t="s">
        <v>1907</v>
      </c>
      <c r="E1052" s="126">
        <v>20802060201</v>
      </c>
      <c r="F1052" s="126" t="s">
        <v>1091</v>
      </c>
      <c r="G1052" s="126">
        <v>6.0100000000000001E-2</v>
      </c>
      <c r="H1052" s="126" t="s">
        <v>2118</v>
      </c>
      <c r="I1052" s="126">
        <v>1</v>
      </c>
    </row>
    <row r="1053" spans="1:9" x14ac:dyDescent="0.55000000000000004">
      <c r="A1053" s="126" t="s">
        <v>1987</v>
      </c>
      <c r="B1053" s="126" t="s">
        <v>1088</v>
      </c>
      <c r="C1053" s="126" t="s">
        <v>1089</v>
      </c>
      <c r="D1053" s="126" t="s">
        <v>1907</v>
      </c>
      <c r="E1053" s="126">
        <v>20802060201</v>
      </c>
      <c r="F1053" s="126" t="s">
        <v>1091</v>
      </c>
      <c r="G1053" s="126">
        <v>5.1700000000000003E-2</v>
      </c>
      <c r="H1053" s="126" t="s">
        <v>2118</v>
      </c>
      <c r="I1053" s="126">
        <v>1</v>
      </c>
    </row>
    <row r="1054" spans="1:9" x14ac:dyDescent="0.55000000000000004">
      <c r="A1054" s="126" t="s">
        <v>1988</v>
      </c>
      <c r="B1054" s="126" t="s">
        <v>1088</v>
      </c>
      <c r="C1054" s="126" t="s">
        <v>1089</v>
      </c>
      <c r="D1054" s="126" t="s">
        <v>1907</v>
      </c>
      <c r="E1054" s="126">
        <v>20801040202</v>
      </c>
      <c r="F1054" s="126" t="s">
        <v>1091</v>
      </c>
      <c r="G1054" s="126">
        <v>7.9000000000000008E-3</v>
      </c>
      <c r="H1054" s="126" t="s">
        <v>2118</v>
      </c>
      <c r="I1054" s="126">
        <v>1</v>
      </c>
    </row>
    <row r="1055" spans="1:9" x14ac:dyDescent="0.55000000000000004">
      <c r="A1055" s="126" t="s">
        <v>2094</v>
      </c>
      <c r="B1055" s="126" t="s">
        <v>1088</v>
      </c>
      <c r="C1055" s="126" t="s">
        <v>1089</v>
      </c>
      <c r="D1055" s="126" t="s">
        <v>1907</v>
      </c>
      <c r="E1055" s="126">
        <v>20801040202</v>
      </c>
      <c r="F1055" s="126" t="s">
        <v>1091</v>
      </c>
      <c r="G1055" s="126">
        <v>9.7999999999999997E-3</v>
      </c>
      <c r="H1055" s="126" t="s">
        <v>2118</v>
      </c>
      <c r="I1055" s="126">
        <v>1</v>
      </c>
    </row>
    <row r="1056" spans="1:9" x14ac:dyDescent="0.55000000000000004">
      <c r="A1056" s="126" t="s">
        <v>2095</v>
      </c>
      <c r="B1056" s="126" t="s">
        <v>1088</v>
      </c>
      <c r="C1056" s="126" t="s">
        <v>1089</v>
      </c>
      <c r="D1056" s="126" t="s">
        <v>1907</v>
      </c>
      <c r="E1056" s="126">
        <v>20801040202</v>
      </c>
      <c r="F1056" s="126" t="s">
        <v>1091</v>
      </c>
      <c r="G1056" s="126">
        <v>7.9000000000000008E-3</v>
      </c>
      <c r="H1056" s="126" t="s">
        <v>2118</v>
      </c>
      <c r="I1056" s="126">
        <v>1</v>
      </c>
    </row>
    <row r="1057" spans="1:9" x14ac:dyDescent="0.55000000000000004">
      <c r="A1057" s="126" t="s">
        <v>2098</v>
      </c>
      <c r="B1057" s="126" t="s">
        <v>1088</v>
      </c>
      <c r="C1057" s="126" t="s">
        <v>1089</v>
      </c>
      <c r="D1057" s="126" t="s">
        <v>1907</v>
      </c>
      <c r="E1057" s="126">
        <v>20802060901</v>
      </c>
      <c r="F1057" s="126" t="s">
        <v>1094</v>
      </c>
      <c r="G1057" s="126">
        <v>0.81599999999999995</v>
      </c>
      <c r="H1057" s="126" t="s">
        <v>2118</v>
      </c>
      <c r="I1057" s="126">
        <v>1</v>
      </c>
    </row>
    <row r="1058" spans="1:9" x14ac:dyDescent="0.55000000000000004">
      <c r="A1058" s="126" t="s">
        <v>2099</v>
      </c>
      <c r="B1058" s="126" t="s">
        <v>1088</v>
      </c>
      <c r="C1058" s="126" t="s">
        <v>1089</v>
      </c>
      <c r="D1058" s="126" t="s">
        <v>1907</v>
      </c>
      <c r="E1058" s="126">
        <v>20802060901</v>
      </c>
      <c r="F1058" s="126" t="s">
        <v>1094</v>
      </c>
      <c r="G1058" s="126">
        <v>2.5</v>
      </c>
      <c r="H1058" s="126" t="s">
        <v>2118</v>
      </c>
      <c r="I1058" s="126">
        <v>1</v>
      </c>
    </row>
    <row r="1059" spans="1:9" x14ac:dyDescent="0.55000000000000004">
      <c r="A1059" s="126" t="s">
        <v>2101</v>
      </c>
      <c r="B1059" s="126" t="s">
        <v>1088</v>
      </c>
      <c r="C1059" s="126" t="s">
        <v>1089</v>
      </c>
      <c r="D1059" s="126" t="s">
        <v>1907</v>
      </c>
      <c r="E1059" s="126">
        <v>20801040202</v>
      </c>
      <c r="F1059" s="126" t="s">
        <v>1091</v>
      </c>
      <c r="G1059" s="126">
        <v>0.09</v>
      </c>
      <c r="H1059" s="126" t="s">
        <v>2118</v>
      </c>
      <c r="I1059" s="126">
        <v>1</v>
      </c>
    </row>
    <row r="1060" spans="1:9" x14ac:dyDescent="0.55000000000000004">
      <c r="A1060" s="126" t="s">
        <v>2102</v>
      </c>
      <c r="B1060" s="126" t="s">
        <v>1088</v>
      </c>
      <c r="C1060" s="126" t="s">
        <v>1089</v>
      </c>
      <c r="D1060" s="126" t="s">
        <v>1907</v>
      </c>
      <c r="E1060" s="126">
        <v>20802060201</v>
      </c>
      <c r="F1060" s="126" t="s">
        <v>1091</v>
      </c>
      <c r="G1060" s="126">
        <v>5.8799999999999998E-2</v>
      </c>
      <c r="H1060" s="126" t="s">
        <v>2118</v>
      </c>
      <c r="I1060" s="126">
        <v>1</v>
      </c>
    </row>
    <row r="1061" spans="1:9" x14ac:dyDescent="0.55000000000000004">
      <c r="A1061" s="126" t="s">
        <v>1990</v>
      </c>
      <c r="B1061" s="126" t="s">
        <v>1088</v>
      </c>
      <c r="C1061" s="126" t="s">
        <v>1089</v>
      </c>
      <c r="D1061" s="126" t="s">
        <v>1907</v>
      </c>
      <c r="E1061" s="126">
        <v>20802060201</v>
      </c>
      <c r="F1061" s="126" t="s">
        <v>1091</v>
      </c>
      <c r="G1061" s="126">
        <v>0.105</v>
      </c>
      <c r="H1061" s="126" t="s">
        <v>2118</v>
      </c>
      <c r="I1061" s="126">
        <v>1</v>
      </c>
    </row>
    <row r="1062" spans="1:9" x14ac:dyDescent="0.55000000000000004">
      <c r="A1062" s="126" t="s">
        <v>2104</v>
      </c>
      <c r="B1062" s="126" t="s">
        <v>1088</v>
      </c>
      <c r="C1062" s="126" t="s">
        <v>1089</v>
      </c>
      <c r="D1062" s="126" t="s">
        <v>1907</v>
      </c>
      <c r="E1062" s="126">
        <v>20802060201</v>
      </c>
      <c r="F1062" s="126" t="s">
        <v>1091</v>
      </c>
      <c r="G1062" s="126">
        <v>7.4300000000000005E-2</v>
      </c>
      <c r="H1062" s="126" t="s">
        <v>2118</v>
      </c>
      <c r="I1062" s="126">
        <v>1</v>
      </c>
    </row>
    <row r="1063" spans="1:9" x14ac:dyDescent="0.55000000000000004">
      <c r="A1063" s="126" t="s">
        <v>1991</v>
      </c>
      <c r="B1063" s="126" t="s">
        <v>1088</v>
      </c>
      <c r="C1063" s="126" t="s">
        <v>1089</v>
      </c>
      <c r="D1063" s="126" t="s">
        <v>1907</v>
      </c>
      <c r="E1063" s="126">
        <v>20802060201</v>
      </c>
      <c r="F1063" s="126" t="s">
        <v>1091</v>
      </c>
      <c r="G1063" s="126">
        <v>6.0100000000000001E-2</v>
      </c>
      <c r="H1063" s="126" t="s">
        <v>2118</v>
      </c>
      <c r="I1063" s="126">
        <v>1</v>
      </c>
    </row>
    <row r="1064" spans="1:9" x14ac:dyDescent="0.55000000000000004">
      <c r="A1064" s="126" t="s">
        <v>1992</v>
      </c>
      <c r="B1064" s="126" t="s">
        <v>1088</v>
      </c>
      <c r="C1064" s="126" t="s">
        <v>1089</v>
      </c>
      <c r="D1064" s="126" t="s">
        <v>1907</v>
      </c>
      <c r="E1064" s="126">
        <v>20802060201</v>
      </c>
      <c r="F1064" s="126" t="s">
        <v>1091</v>
      </c>
      <c r="G1064" s="126">
        <v>5.1700000000000003E-2</v>
      </c>
      <c r="H1064" s="126" t="s">
        <v>2118</v>
      </c>
      <c r="I1064" s="126">
        <v>1</v>
      </c>
    </row>
    <row r="1065" spans="1:9" x14ac:dyDescent="0.55000000000000004">
      <c r="A1065" s="126" t="s">
        <v>2106</v>
      </c>
      <c r="B1065" s="126" t="s">
        <v>1088</v>
      </c>
      <c r="C1065" s="126" t="s">
        <v>1089</v>
      </c>
      <c r="D1065" s="126" t="s">
        <v>1907</v>
      </c>
      <c r="E1065" s="126">
        <v>20802060201</v>
      </c>
      <c r="F1065" s="126" t="s">
        <v>1091</v>
      </c>
      <c r="G1065" s="126">
        <v>6.8000000000000005E-2</v>
      </c>
      <c r="H1065" s="126" t="s">
        <v>2118</v>
      </c>
      <c r="I1065" s="126">
        <v>1</v>
      </c>
    </row>
    <row r="1066" spans="1:9" x14ac:dyDescent="0.55000000000000004">
      <c r="A1066" s="126" t="s">
        <v>2090</v>
      </c>
      <c r="B1066" s="126" t="s">
        <v>1088</v>
      </c>
      <c r="C1066" s="126" t="s">
        <v>1089</v>
      </c>
      <c r="D1066" s="126" t="s">
        <v>1907</v>
      </c>
      <c r="E1066" s="126">
        <v>20802080203</v>
      </c>
      <c r="F1066" s="126" t="s">
        <v>1091</v>
      </c>
      <c r="G1066" s="126">
        <v>5.21E-2</v>
      </c>
      <c r="H1066" s="126" t="s">
        <v>2118</v>
      </c>
      <c r="I1066" s="126">
        <v>1</v>
      </c>
    </row>
    <row r="1067" spans="1:9" x14ac:dyDescent="0.55000000000000004">
      <c r="A1067" s="126" t="s">
        <v>2110</v>
      </c>
      <c r="B1067" s="126" t="s">
        <v>1088</v>
      </c>
      <c r="C1067" s="126" t="s">
        <v>1089</v>
      </c>
      <c r="D1067" s="126" t="s">
        <v>1907</v>
      </c>
      <c r="E1067" s="126">
        <v>20801070203</v>
      </c>
      <c r="F1067" s="126" t="s">
        <v>1091</v>
      </c>
      <c r="G1067" s="126">
        <v>7.0000000000000007E-2</v>
      </c>
      <c r="H1067" s="126" t="s">
        <v>2118</v>
      </c>
      <c r="I1067" s="126">
        <v>1</v>
      </c>
    </row>
    <row r="1068" spans="1:9" x14ac:dyDescent="0.55000000000000004">
      <c r="A1068" s="126" t="s">
        <v>2111</v>
      </c>
      <c r="B1068" s="126" t="s">
        <v>1088</v>
      </c>
      <c r="C1068" s="126" t="s">
        <v>1089</v>
      </c>
      <c r="D1068" s="126" t="s">
        <v>1907</v>
      </c>
      <c r="E1068" s="126">
        <v>20802060804</v>
      </c>
      <c r="F1068" s="126" t="s">
        <v>1091</v>
      </c>
      <c r="G1068" s="126">
        <v>4.1700000000000001E-2</v>
      </c>
      <c r="H1068" s="126" t="s">
        <v>2118</v>
      </c>
      <c r="I1068" s="126">
        <v>1</v>
      </c>
    </row>
    <row r="1069" spans="1:9" x14ac:dyDescent="0.55000000000000004">
      <c r="A1069" s="126" t="s">
        <v>1979</v>
      </c>
      <c r="B1069" s="126" t="s">
        <v>1088</v>
      </c>
      <c r="C1069" s="126" t="s">
        <v>1089</v>
      </c>
      <c r="D1069" s="126" t="s">
        <v>1907</v>
      </c>
      <c r="E1069" s="126">
        <v>20700100103</v>
      </c>
      <c r="F1069" s="126" t="s">
        <v>1094</v>
      </c>
      <c r="G1069" s="126">
        <v>0.92</v>
      </c>
      <c r="H1069" s="126" t="s">
        <v>2118</v>
      </c>
      <c r="I1069" s="126">
        <v>1</v>
      </c>
    </row>
    <row r="1070" spans="1:9" x14ac:dyDescent="0.55000000000000004">
      <c r="A1070" s="126" t="s">
        <v>1980</v>
      </c>
      <c r="B1070" s="126" t="s">
        <v>1088</v>
      </c>
      <c r="C1070" s="126" t="s">
        <v>1089</v>
      </c>
      <c r="D1070" s="126" t="s">
        <v>1907</v>
      </c>
      <c r="E1070" s="126">
        <v>20700100103</v>
      </c>
      <c r="F1070" s="126" t="s">
        <v>1094</v>
      </c>
      <c r="G1070" s="126">
        <v>0.95</v>
      </c>
      <c r="H1070" s="126" t="s">
        <v>2118</v>
      </c>
      <c r="I1070" s="126">
        <v>1</v>
      </c>
    </row>
    <row r="1071" spans="1:9" x14ac:dyDescent="0.55000000000000004">
      <c r="A1071" s="126" t="s">
        <v>1914</v>
      </c>
      <c r="B1071" s="126" t="s">
        <v>1088</v>
      </c>
      <c r="C1071" s="126" t="s">
        <v>1089</v>
      </c>
      <c r="D1071" s="126" t="s">
        <v>1907</v>
      </c>
      <c r="E1071" s="126">
        <v>20700100306</v>
      </c>
      <c r="F1071" s="126" t="s">
        <v>1091</v>
      </c>
      <c r="G1071" s="126">
        <v>3.1699999999999999E-2</v>
      </c>
      <c r="H1071" s="126" t="s">
        <v>2118</v>
      </c>
      <c r="I1071" s="126">
        <v>1</v>
      </c>
    </row>
    <row r="1072" spans="1:9" x14ac:dyDescent="0.55000000000000004">
      <c r="A1072" s="126" t="s">
        <v>1915</v>
      </c>
      <c r="B1072" s="126" t="s">
        <v>1088</v>
      </c>
      <c r="C1072" s="126" t="s">
        <v>1089</v>
      </c>
      <c r="D1072" s="126" t="s">
        <v>1907</v>
      </c>
      <c r="E1072" s="126">
        <v>20700100306</v>
      </c>
      <c r="F1072" s="126" t="s">
        <v>1091</v>
      </c>
      <c r="G1072" s="126">
        <v>2.6700000000000002E-2</v>
      </c>
      <c r="H1072" s="126" t="s">
        <v>2118</v>
      </c>
      <c r="I1072" s="126">
        <v>1</v>
      </c>
    </row>
    <row r="1073" spans="1:9" x14ac:dyDescent="0.55000000000000004">
      <c r="A1073" s="126" t="s">
        <v>1932</v>
      </c>
      <c r="B1073" s="126" t="s">
        <v>1088</v>
      </c>
      <c r="C1073" s="126" t="s">
        <v>1089</v>
      </c>
      <c r="D1073" s="126" t="s">
        <v>1907</v>
      </c>
      <c r="E1073" s="126">
        <v>20700100306</v>
      </c>
      <c r="F1073" s="126" t="s">
        <v>1091</v>
      </c>
      <c r="G1073" s="126">
        <v>2.1700000000000001E-2</v>
      </c>
      <c r="H1073" s="126" t="s">
        <v>2118</v>
      </c>
      <c r="I1073" s="126">
        <v>1</v>
      </c>
    </row>
    <row r="1074" spans="1:9" x14ac:dyDescent="0.55000000000000004">
      <c r="A1074" s="126" t="s">
        <v>2117</v>
      </c>
      <c r="B1074" s="126" t="s">
        <v>1088</v>
      </c>
      <c r="C1074" s="126" t="s">
        <v>1089</v>
      </c>
      <c r="D1074" s="126" t="s">
        <v>1907</v>
      </c>
      <c r="E1074" s="126">
        <v>20700100306</v>
      </c>
      <c r="F1074" s="126" t="s">
        <v>1091</v>
      </c>
      <c r="G1074" s="126">
        <v>8.4199999999999997E-2</v>
      </c>
      <c r="H1074" s="126" t="s">
        <v>2118</v>
      </c>
      <c r="I1074" s="126">
        <v>1</v>
      </c>
    </row>
    <row r="1075" spans="1:9" x14ac:dyDescent="0.55000000000000004">
      <c r="A1075" s="126" t="s">
        <v>1947</v>
      </c>
      <c r="B1075" s="126" t="s">
        <v>1088</v>
      </c>
      <c r="C1075" s="126" t="s">
        <v>1089</v>
      </c>
      <c r="D1075" s="126" t="s">
        <v>1907</v>
      </c>
      <c r="E1075" s="126">
        <v>20700100306</v>
      </c>
      <c r="F1075" s="126" t="s">
        <v>1091</v>
      </c>
      <c r="G1075" s="126">
        <v>6.83E-2</v>
      </c>
      <c r="H1075" s="126" t="s">
        <v>2118</v>
      </c>
      <c r="I1075" s="126">
        <v>1</v>
      </c>
    </row>
    <row r="1076" spans="1:9" x14ac:dyDescent="0.55000000000000004">
      <c r="A1076" s="126" t="s">
        <v>1949</v>
      </c>
      <c r="B1076" s="126" t="s">
        <v>1088</v>
      </c>
      <c r="C1076" s="126" t="s">
        <v>1089</v>
      </c>
      <c r="D1076" s="126" t="s">
        <v>1907</v>
      </c>
      <c r="E1076" s="126">
        <v>20700100306</v>
      </c>
      <c r="F1076" s="126" t="s">
        <v>1091</v>
      </c>
      <c r="G1076" s="126">
        <v>8.3299999999999999E-2</v>
      </c>
      <c r="H1076" s="126" t="s">
        <v>2118</v>
      </c>
      <c r="I1076" s="126">
        <v>1</v>
      </c>
    </row>
    <row r="1077" spans="1:9" x14ac:dyDescent="0.55000000000000004">
      <c r="A1077" s="126" t="s">
        <v>1955</v>
      </c>
      <c r="B1077" s="126" t="s">
        <v>1088</v>
      </c>
      <c r="C1077" s="126" t="s">
        <v>1089</v>
      </c>
      <c r="D1077" s="126" t="s">
        <v>1907</v>
      </c>
      <c r="E1077" s="126">
        <v>20801070203</v>
      </c>
      <c r="F1077" s="126" t="s">
        <v>1091</v>
      </c>
      <c r="G1077" s="126">
        <v>0.06</v>
      </c>
      <c r="H1077" s="126" t="s">
        <v>2118</v>
      </c>
      <c r="I1077" s="126">
        <v>1</v>
      </c>
    </row>
    <row r="1078" spans="1:9" x14ac:dyDescent="0.55000000000000004">
      <c r="A1078" s="126" t="s">
        <v>2076</v>
      </c>
      <c r="B1078" s="126" t="s">
        <v>1088</v>
      </c>
      <c r="C1078" s="126" t="s">
        <v>1089</v>
      </c>
      <c r="D1078" s="126" t="s">
        <v>1907</v>
      </c>
      <c r="E1078" s="126">
        <v>20801070203</v>
      </c>
      <c r="F1078" s="126" t="s">
        <v>1091</v>
      </c>
      <c r="G1078" s="126">
        <v>1.5800000000000002E-2</v>
      </c>
      <c r="H1078" s="126" t="s">
        <v>2118</v>
      </c>
      <c r="I1078" s="126">
        <v>1</v>
      </c>
    </row>
    <row r="1079" spans="1:9" x14ac:dyDescent="0.55000000000000004">
      <c r="A1079" s="126" t="s">
        <v>2053</v>
      </c>
      <c r="B1079" s="126" t="s">
        <v>1088</v>
      </c>
      <c r="C1079" s="126" t="s">
        <v>1089</v>
      </c>
      <c r="D1079" s="126" t="s">
        <v>1907</v>
      </c>
      <c r="E1079" s="126">
        <v>20801040202</v>
      </c>
      <c r="F1079" s="126" t="s">
        <v>1091</v>
      </c>
      <c r="G1079" s="126">
        <v>0.08</v>
      </c>
      <c r="H1079" s="126" t="s">
        <v>2118</v>
      </c>
      <c r="I1079" s="126">
        <v>1</v>
      </c>
    </row>
    <row r="1080" spans="1:9" x14ac:dyDescent="0.55000000000000004">
      <c r="A1080" s="126" t="s">
        <v>2055</v>
      </c>
      <c r="B1080" s="126" t="s">
        <v>1088</v>
      </c>
      <c r="C1080" s="126" t="s">
        <v>1089</v>
      </c>
      <c r="D1080" s="126" t="s">
        <v>1907</v>
      </c>
      <c r="E1080" s="126">
        <v>20801040202</v>
      </c>
      <c r="F1080" s="126" t="s">
        <v>1091</v>
      </c>
      <c r="G1080" s="126">
        <v>2.3300000000000001E-2</v>
      </c>
      <c r="H1080" s="126" t="s">
        <v>2118</v>
      </c>
      <c r="I1080" s="126">
        <v>1</v>
      </c>
    </row>
    <row r="1081" spans="1:9" x14ac:dyDescent="0.55000000000000004">
      <c r="A1081" s="126" t="s">
        <v>2056</v>
      </c>
      <c r="B1081" s="126" t="s">
        <v>1088</v>
      </c>
      <c r="C1081" s="126" t="s">
        <v>1089</v>
      </c>
      <c r="D1081" s="126" t="s">
        <v>1907</v>
      </c>
      <c r="E1081" s="126">
        <v>20801040202</v>
      </c>
      <c r="F1081" s="126" t="s">
        <v>1091</v>
      </c>
      <c r="G1081" s="126">
        <v>1.2500000000000001E-2</v>
      </c>
      <c r="H1081" s="126" t="s">
        <v>2118</v>
      </c>
      <c r="I1081" s="126">
        <v>1</v>
      </c>
    </row>
    <row r="1082" spans="1:9" x14ac:dyDescent="0.55000000000000004">
      <c r="A1082" s="126" t="s">
        <v>2057</v>
      </c>
      <c r="B1082" s="126" t="s">
        <v>1088</v>
      </c>
      <c r="C1082" s="126" t="s">
        <v>1089</v>
      </c>
      <c r="D1082" s="126" t="s">
        <v>1907</v>
      </c>
      <c r="E1082" s="126">
        <v>20801040202</v>
      </c>
      <c r="F1082" s="126" t="s">
        <v>1091</v>
      </c>
      <c r="G1082" s="126">
        <v>1.2500000000000001E-2</v>
      </c>
      <c r="H1082" s="126" t="s">
        <v>2118</v>
      </c>
      <c r="I1082" s="126">
        <v>1</v>
      </c>
    </row>
    <row r="1083" spans="1:9" x14ac:dyDescent="0.55000000000000004">
      <c r="A1083" s="126" t="s">
        <v>2112</v>
      </c>
      <c r="B1083" s="126" t="s">
        <v>1088</v>
      </c>
      <c r="C1083" s="126" t="s">
        <v>1089</v>
      </c>
      <c r="D1083" s="126" t="s">
        <v>1907</v>
      </c>
      <c r="E1083" s="126">
        <v>20801040202</v>
      </c>
      <c r="F1083" s="126" t="s">
        <v>1091</v>
      </c>
      <c r="G1083" s="126">
        <v>0.01</v>
      </c>
      <c r="H1083" s="126" t="s">
        <v>2118</v>
      </c>
      <c r="I1083" s="126">
        <v>1</v>
      </c>
    </row>
    <row r="1084" spans="1:9" x14ac:dyDescent="0.55000000000000004">
      <c r="A1084" s="126" t="s">
        <v>2059</v>
      </c>
      <c r="B1084" s="126" t="s">
        <v>1088</v>
      </c>
      <c r="C1084" s="126" t="s">
        <v>1089</v>
      </c>
      <c r="D1084" s="126" t="s">
        <v>1907</v>
      </c>
      <c r="E1084" s="126">
        <v>20801040202</v>
      </c>
      <c r="F1084" s="126" t="s">
        <v>1091</v>
      </c>
      <c r="G1084" s="126">
        <v>7.4999999999999997E-3</v>
      </c>
      <c r="H1084" s="126" t="s">
        <v>2118</v>
      </c>
      <c r="I1084" s="126">
        <v>1</v>
      </c>
    </row>
    <row r="1085" spans="1:9" x14ac:dyDescent="0.55000000000000004">
      <c r="A1085" s="126" t="s">
        <v>2060</v>
      </c>
      <c r="B1085" s="126" t="s">
        <v>1088</v>
      </c>
      <c r="C1085" s="126" t="s">
        <v>1089</v>
      </c>
      <c r="D1085" s="126" t="s">
        <v>1907</v>
      </c>
      <c r="E1085" s="126">
        <v>20801040202</v>
      </c>
      <c r="F1085" s="126" t="s">
        <v>1091</v>
      </c>
      <c r="G1085" s="126">
        <v>7.4999999999999997E-3</v>
      </c>
      <c r="H1085" s="126" t="s">
        <v>2118</v>
      </c>
      <c r="I1085" s="126">
        <v>1</v>
      </c>
    </row>
    <row r="1086" spans="1:9" x14ac:dyDescent="0.55000000000000004">
      <c r="A1086" s="126" t="s">
        <v>2061</v>
      </c>
      <c r="B1086" s="126" t="s">
        <v>1088</v>
      </c>
      <c r="C1086" s="126" t="s">
        <v>1089</v>
      </c>
      <c r="D1086" s="126" t="s">
        <v>1907</v>
      </c>
      <c r="E1086" s="126">
        <v>20801040202</v>
      </c>
      <c r="F1086" s="126" t="s">
        <v>1091</v>
      </c>
      <c r="G1086" s="126">
        <v>7.4999999999999997E-3</v>
      </c>
      <c r="H1086" s="126" t="s">
        <v>2118</v>
      </c>
      <c r="I1086" s="126">
        <v>1</v>
      </c>
    </row>
    <row r="1087" spans="1:9" x14ac:dyDescent="0.55000000000000004">
      <c r="A1087" s="126" t="s">
        <v>2062</v>
      </c>
      <c r="B1087" s="126" t="s">
        <v>1088</v>
      </c>
      <c r="C1087" s="126" t="s">
        <v>1089</v>
      </c>
      <c r="D1087" s="126" t="s">
        <v>1907</v>
      </c>
      <c r="E1087" s="126">
        <v>20801040202</v>
      </c>
      <c r="F1087" s="126" t="s">
        <v>1091</v>
      </c>
      <c r="G1087" s="126">
        <v>7.4999999999999997E-3</v>
      </c>
      <c r="H1087" s="126" t="s">
        <v>2118</v>
      </c>
      <c r="I1087" s="126">
        <v>1</v>
      </c>
    </row>
    <row r="1088" spans="1:9" x14ac:dyDescent="0.55000000000000004">
      <c r="A1088" s="126" t="s">
        <v>2063</v>
      </c>
      <c r="B1088" s="126" t="s">
        <v>1088</v>
      </c>
      <c r="C1088" s="126" t="s">
        <v>1089</v>
      </c>
      <c r="D1088" s="126" t="s">
        <v>1907</v>
      </c>
      <c r="E1088" s="126">
        <v>20801040202</v>
      </c>
      <c r="F1088" s="126" t="s">
        <v>1091</v>
      </c>
      <c r="G1088" s="126">
        <v>7.4999999999999997E-3</v>
      </c>
      <c r="H1088" s="126" t="s">
        <v>2118</v>
      </c>
      <c r="I1088" s="126">
        <v>1</v>
      </c>
    </row>
    <row r="1089" spans="1:9" x14ac:dyDescent="0.55000000000000004">
      <c r="A1089" s="126" t="s">
        <v>2067</v>
      </c>
      <c r="B1089" s="126" t="s">
        <v>1088</v>
      </c>
      <c r="C1089" s="126" t="s">
        <v>1089</v>
      </c>
      <c r="D1089" s="126" t="s">
        <v>1907</v>
      </c>
      <c r="E1089" s="126">
        <v>20801040202</v>
      </c>
      <c r="F1089" s="126" t="s">
        <v>1091</v>
      </c>
      <c r="G1089" s="126">
        <v>5.7999999999999996E-3</v>
      </c>
      <c r="H1089" s="126" t="s">
        <v>2118</v>
      </c>
      <c r="I1089" s="126">
        <v>1</v>
      </c>
    </row>
    <row r="1090" spans="1:9" x14ac:dyDescent="0.55000000000000004">
      <c r="A1090" s="126" t="s">
        <v>2068</v>
      </c>
      <c r="B1090" s="126" t="s">
        <v>1088</v>
      </c>
      <c r="C1090" s="126" t="s">
        <v>1089</v>
      </c>
      <c r="D1090" s="126" t="s">
        <v>1907</v>
      </c>
      <c r="E1090" s="126">
        <v>20801040202</v>
      </c>
      <c r="F1090" s="126" t="s">
        <v>1091</v>
      </c>
      <c r="G1090" s="126">
        <v>5.7999999999999996E-3</v>
      </c>
      <c r="H1090" s="126" t="s">
        <v>2118</v>
      </c>
      <c r="I1090" s="126">
        <v>1</v>
      </c>
    </row>
    <row r="1091" spans="1:9" x14ac:dyDescent="0.55000000000000004">
      <c r="A1091" s="126" t="s">
        <v>2069</v>
      </c>
      <c r="B1091" s="126" t="s">
        <v>1088</v>
      </c>
      <c r="C1091" s="126" t="s">
        <v>1089</v>
      </c>
      <c r="D1091" s="126" t="s">
        <v>1907</v>
      </c>
      <c r="E1091" s="126">
        <v>20801040202</v>
      </c>
      <c r="F1091" s="126" t="s">
        <v>1091</v>
      </c>
      <c r="G1091" s="126">
        <v>5.7999999999999996E-3</v>
      </c>
      <c r="H1091" s="126" t="s">
        <v>2118</v>
      </c>
      <c r="I1091" s="126">
        <v>1</v>
      </c>
    </row>
    <row r="1092" spans="1:9" x14ac:dyDescent="0.55000000000000004">
      <c r="A1092" s="126" t="s">
        <v>2070</v>
      </c>
      <c r="B1092" s="126" t="s">
        <v>1088</v>
      </c>
      <c r="C1092" s="126" t="s">
        <v>1089</v>
      </c>
      <c r="D1092" s="126" t="s">
        <v>1907</v>
      </c>
      <c r="E1092" s="126">
        <v>20801040202</v>
      </c>
      <c r="F1092" s="126" t="s">
        <v>1091</v>
      </c>
      <c r="G1092" s="126">
        <v>5.7999999999999996E-3</v>
      </c>
      <c r="H1092" s="126" t="s">
        <v>2118</v>
      </c>
      <c r="I1092" s="126">
        <v>1</v>
      </c>
    </row>
    <row r="1093" spans="1:9" x14ac:dyDescent="0.55000000000000004">
      <c r="A1093" s="126" t="s">
        <v>2071</v>
      </c>
      <c r="B1093" s="126" t="s">
        <v>1088</v>
      </c>
      <c r="C1093" s="126" t="s">
        <v>1089</v>
      </c>
      <c r="D1093" s="126" t="s">
        <v>1907</v>
      </c>
      <c r="E1093" s="126">
        <v>20801040202</v>
      </c>
      <c r="F1093" s="126" t="s">
        <v>1091</v>
      </c>
      <c r="G1093" s="126">
        <v>5.0000000000000001E-3</v>
      </c>
      <c r="H1093" s="126" t="s">
        <v>2118</v>
      </c>
      <c r="I1093" s="126">
        <v>1</v>
      </c>
    </row>
    <row r="1094" spans="1:9" x14ac:dyDescent="0.55000000000000004">
      <c r="A1094" s="126" t="s">
        <v>2072</v>
      </c>
      <c r="B1094" s="126" t="s">
        <v>1088</v>
      </c>
      <c r="C1094" s="126" t="s">
        <v>1089</v>
      </c>
      <c r="D1094" s="126" t="s">
        <v>1907</v>
      </c>
      <c r="E1094" s="126" t="s">
        <v>1089</v>
      </c>
      <c r="F1094" s="126" t="s">
        <v>1091</v>
      </c>
      <c r="G1094" s="126">
        <v>3.8E-3</v>
      </c>
      <c r="H1094" s="126" t="s">
        <v>2118</v>
      </c>
      <c r="I1094" s="126">
        <v>1</v>
      </c>
    </row>
    <row r="1095" spans="1:9" x14ac:dyDescent="0.55000000000000004">
      <c r="A1095" s="126" t="s">
        <v>2074</v>
      </c>
      <c r="B1095" s="126" t="s">
        <v>1088</v>
      </c>
      <c r="C1095" s="126" t="s">
        <v>1089</v>
      </c>
      <c r="D1095" s="126" t="s">
        <v>1907</v>
      </c>
      <c r="E1095" s="126" t="s">
        <v>1089</v>
      </c>
      <c r="F1095" s="126" t="s">
        <v>1091</v>
      </c>
      <c r="G1095" s="126">
        <v>2.8E-3</v>
      </c>
      <c r="H1095" s="126" t="s">
        <v>2118</v>
      </c>
      <c r="I1095" s="126">
        <v>1</v>
      </c>
    </row>
    <row r="1096" spans="1:9" x14ac:dyDescent="0.55000000000000004">
      <c r="A1096" s="126" t="s">
        <v>2077</v>
      </c>
      <c r="B1096" s="126" t="s">
        <v>1088</v>
      </c>
      <c r="C1096" s="126" t="s">
        <v>1089</v>
      </c>
      <c r="D1096" s="126" t="s">
        <v>1907</v>
      </c>
      <c r="E1096" s="126" t="s">
        <v>1089</v>
      </c>
      <c r="F1096" s="126" t="s">
        <v>1091</v>
      </c>
      <c r="G1096" s="126">
        <v>2.35E-2</v>
      </c>
      <c r="H1096" s="126" t="s">
        <v>2118</v>
      </c>
      <c r="I1096" s="126">
        <v>1</v>
      </c>
    </row>
    <row r="1097" spans="1:9" x14ac:dyDescent="0.55000000000000004">
      <c r="A1097" s="126" t="s">
        <v>2078</v>
      </c>
      <c r="B1097" s="126" t="s">
        <v>1088</v>
      </c>
      <c r="C1097" s="126" t="s">
        <v>1089</v>
      </c>
      <c r="D1097" s="126" t="s">
        <v>1907</v>
      </c>
      <c r="E1097" s="126">
        <v>20802060201</v>
      </c>
      <c r="F1097" s="126" t="s">
        <v>1091</v>
      </c>
      <c r="G1097" s="126">
        <v>0.20349999999999999</v>
      </c>
      <c r="H1097" s="126" t="s">
        <v>2118</v>
      </c>
      <c r="I1097" s="126">
        <v>1</v>
      </c>
    </row>
    <row r="1098" spans="1:9" x14ac:dyDescent="0.55000000000000004">
      <c r="A1098" s="126" t="s">
        <v>2079</v>
      </c>
      <c r="B1098" s="126" t="s">
        <v>1088</v>
      </c>
      <c r="C1098" s="126" t="s">
        <v>1089</v>
      </c>
      <c r="D1098" s="126" t="s">
        <v>1907</v>
      </c>
      <c r="E1098" s="126">
        <v>20802060103</v>
      </c>
      <c r="F1098" s="126" t="s">
        <v>1091</v>
      </c>
      <c r="G1098" s="126">
        <v>4.5999999999999999E-2</v>
      </c>
      <c r="H1098" s="126" t="s">
        <v>2118</v>
      </c>
      <c r="I1098" s="126">
        <v>1</v>
      </c>
    </row>
    <row r="1099" spans="1:9" x14ac:dyDescent="0.55000000000000004">
      <c r="A1099" s="126" t="s">
        <v>2080</v>
      </c>
      <c r="B1099" s="126" t="s">
        <v>1088</v>
      </c>
      <c r="C1099" s="126" t="s">
        <v>1089</v>
      </c>
      <c r="D1099" s="126" t="s">
        <v>1907</v>
      </c>
      <c r="E1099" s="126">
        <v>20802060103</v>
      </c>
      <c r="F1099" s="126" t="s">
        <v>1091</v>
      </c>
      <c r="G1099" s="126">
        <v>2.1000000000000001E-2</v>
      </c>
      <c r="H1099" s="126" t="s">
        <v>2118</v>
      </c>
      <c r="I1099" s="126">
        <v>1</v>
      </c>
    </row>
    <row r="1100" spans="1:9" x14ac:dyDescent="0.55000000000000004">
      <c r="A1100" s="126" t="s">
        <v>2082</v>
      </c>
      <c r="B1100" s="126" t="s">
        <v>1088</v>
      </c>
      <c r="C1100" s="126" t="s">
        <v>1089</v>
      </c>
      <c r="D1100" s="126" t="s">
        <v>1907</v>
      </c>
      <c r="E1100" s="126">
        <v>20802080302</v>
      </c>
      <c r="F1100" s="126" t="s">
        <v>1091</v>
      </c>
      <c r="G1100" s="126">
        <v>0.31540000000000001</v>
      </c>
      <c r="H1100" s="126" t="s">
        <v>2118</v>
      </c>
      <c r="I1100" s="126">
        <v>1</v>
      </c>
    </row>
    <row r="1101" spans="1:9" x14ac:dyDescent="0.55000000000000004">
      <c r="A1101" s="126" t="s">
        <v>1986</v>
      </c>
      <c r="B1101" s="126" t="s">
        <v>1088</v>
      </c>
      <c r="C1101" s="126" t="s">
        <v>1089</v>
      </c>
      <c r="D1101" s="126" t="s">
        <v>1907</v>
      </c>
      <c r="E1101" s="126">
        <v>20802060201</v>
      </c>
      <c r="F1101" s="126" t="s">
        <v>1091</v>
      </c>
      <c r="G1101" s="126">
        <v>6.0900000000000003E-2</v>
      </c>
      <c r="H1101" s="126" t="s">
        <v>2118</v>
      </c>
      <c r="I1101" s="126">
        <v>1</v>
      </c>
    </row>
    <row r="1102" spans="1:9" x14ac:dyDescent="0.55000000000000004">
      <c r="A1102" s="126" t="s">
        <v>2093</v>
      </c>
      <c r="B1102" s="126" t="s">
        <v>1088</v>
      </c>
      <c r="C1102" s="126" t="s">
        <v>1089</v>
      </c>
      <c r="D1102" s="126" t="s">
        <v>1907</v>
      </c>
      <c r="E1102" s="126">
        <v>20802060201</v>
      </c>
      <c r="F1102" s="126" t="s">
        <v>1091</v>
      </c>
      <c r="G1102" s="126">
        <v>6.8000000000000005E-2</v>
      </c>
      <c r="H1102" s="126" t="s">
        <v>2118</v>
      </c>
      <c r="I1102" s="126">
        <v>1</v>
      </c>
    </row>
    <row r="1103" spans="1:9" x14ac:dyDescent="0.55000000000000004">
      <c r="A1103" s="126" t="s">
        <v>2096</v>
      </c>
      <c r="B1103" s="126" t="s">
        <v>1088</v>
      </c>
      <c r="C1103" s="126" t="s">
        <v>1089</v>
      </c>
      <c r="D1103" s="126" t="s">
        <v>1907</v>
      </c>
      <c r="E1103" s="126">
        <v>20801040202</v>
      </c>
      <c r="F1103" s="126" t="s">
        <v>1091</v>
      </c>
      <c r="G1103" s="126">
        <v>0.05</v>
      </c>
      <c r="H1103" s="126" t="s">
        <v>2118</v>
      </c>
      <c r="I1103" s="126">
        <v>1</v>
      </c>
    </row>
    <row r="1104" spans="1:9" x14ac:dyDescent="0.55000000000000004">
      <c r="A1104" s="126" t="s">
        <v>1989</v>
      </c>
      <c r="B1104" s="126" t="s">
        <v>1088</v>
      </c>
      <c r="C1104" s="126" t="s">
        <v>1089</v>
      </c>
      <c r="D1104" s="126" t="s">
        <v>1907</v>
      </c>
      <c r="E1104" s="126">
        <v>20801040202</v>
      </c>
      <c r="F1104" s="126" t="s">
        <v>1091</v>
      </c>
      <c r="G1104" s="126">
        <v>0.09</v>
      </c>
      <c r="H1104" s="126" t="s">
        <v>2118</v>
      </c>
      <c r="I1104" s="126">
        <v>1</v>
      </c>
    </row>
    <row r="1105" spans="1:9" x14ac:dyDescent="0.55000000000000004">
      <c r="A1105" s="126" t="s">
        <v>2097</v>
      </c>
      <c r="B1105" s="126" t="s">
        <v>1088</v>
      </c>
      <c r="C1105" s="126" t="s">
        <v>1089</v>
      </c>
      <c r="D1105" s="126" t="s">
        <v>1907</v>
      </c>
      <c r="E1105" s="126">
        <v>20802060901</v>
      </c>
      <c r="F1105" s="126" t="s">
        <v>1094</v>
      </c>
      <c r="G1105" s="126">
        <v>1.4</v>
      </c>
      <c r="H1105" s="126" t="s">
        <v>2118</v>
      </c>
      <c r="I1105" s="126">
        <v>1</v>
      </c>
    </row>
    <row r="1106" spans="1:9" x14ac:dyDescent="0.55000000000000004">
      <c r="A1106" s="126" t="s">
        <v>2100</v>
      </c>
      <c r="B1106" s="126" t="s">
        <v>1088</v>
      </c>
      <c r="C1106" s="126" t="s">
        <v>1089</v>
      </c>
      <c r="D1106" s="126" t="s">
        <v>1907</v>
      </c>
      <c r="E1106" s="126">
        <v>20801040202</v>
      </c>
      <c r="F1106" s="126" t="s">
        <v>1091</v>
      </c>
      <c r="G1106" s="126">
        <v>0.05</v>
      </c>
      <c r="H1106" s="126" t="s">
        <v>2118</v>
      </c>
      <c r="I1106" s="126">
        <v>1</v>
      </c>
    </row>
    <row r="1107" spans="1:9" x14ac:dyDescent="0.55000000000000004">
      <c r="A1107" s="126" t="s">
        <v>2103</v>
      </c>
      <c r="B1107" s="126" t="s">
        <v>1088</v>
      </c>
      <c r="C1107" s="126" t="s">
        <v>1089</v>
      </c>
      <c r="D1107" s="126" t="s">
        <v>1907</v>
      </c>
      <c r="E1107" s="126">
        <v>20802060201</v>
      </c>
      <c r="F1107" s="126" t="s">
        <v>1091</v>
      </c>
      <c r="G1107" s="126">
        <v>8.5699999999999998E-2</v>
      </c>
      <c r="H1107" s="126" t="s">
        <v>2118</v>
      </c>
      <c r="I1107" s="126">
        <v>1</v>
      </c>
    </row>
    <row r="1108" spans="1:9" x14ac:dyDescent="0.55000000000000004">
      <c r="A1108" s="126" t="s">
        <v>2105</v>
      </c>
      <c r="B1108" s="126" t="s">
        <v>1088</v>
      </c>
      <c r="C1108" s="126" t="s">
        <v>1089</v>
      </c>
      <c r="D1108" s="126" t="s">
        <v>1907</v>
      </c>
      <c r="E1108" s="126">
        <v>20802060201</v>
      </c>
      <c r="F1108" s="126" t="s">
        <v>1091</v>
      </c>
      <c r="G1108" s="126">
        <v>6.0900000000000003E-2</v>
      </c>
      <c r="H1108" s="126" t="s">
        <v>2118</v>
      </c>
      <c r="I1108" s="126">
        <v>1</v>
      </c>
    </row>
    <row r="1109" spans="1:9" x14ac:dyDescent="0.55000000000000004">
      <c r="A1109" s="126" t="s">
        <v>2107</v>
      </c>
      <c r="B1109" s="126" t="s">
        <v>1088</v>
      </c>
      <c r="C1109" s="126" t="s">
        <v>1089</v>
      </c>
      <c r="D1109" s="126" t="s">
        <v>1907</v>
      </c>
      <c r="E1109" s="126">
        <v>20700100103</v>
      </c>
      <c r="F1109" s="126" t="s">
        <v>1094</v>
      </c>
      <c r="G1109" s="126">
        <v>1.22</v>
      </c>
      <c r="H1109" s="126" t="s">
        <v>2118</v>
      </c>
      <c r="I1109" s="126">
        <v>1</v>
      </c>
    </row>
    <row r="1110" spans="1:9" x14ac:dyDescent="0.55000000000000004">
      <c r="A1110" s="126" t="s">
        <v>1981</v>
      </c>
      <c r="B1110" s="126" t="s">
        <v>1088</v>
      </c>
      <c r="C1110" s="126" t="s">
        <v>1089</v>
      </c>
      <c r="D1110" s="126" t="s">
        <v>1907</v>
      </c>
      <c r="E1110" s="126">
        <v>20802080302</v>
      </c>
      <c r="F1110" s="126" t="s">
        <v>1091</v>
      </c>
      <c r="G1110" s="126">
        <v>7.5800000000000006E-2</v>
      </c>
      <c r="H1110" s="126" t="s">
        <v>2118</v>
      </c>
      <c r="I1110" s="126">
        <v>1</v>
      </c>
    </row>
    <row r="1111" spans="1:9" x14ac:dyDescent="0.55000000000000004">
      <c r="A1111" s="126" t="s">
        <v>1982</v>
      </c>
      <c r="B1111" s="126" t="s">
        <v>1088</v>
      </c>
      <c r="C1111" s="126" t="s">
        <v>1089</v>
      </c>
      <c r="D1111" s="126" t="s">
        <v>1907</v>
      </c>
      <c r="E1111" s="126">
        <v>20802080302</v>
      </c>
      <c r="F1111" s="126" t="s">
        <v>1091</v>
      </c>
      <c r="G1111" s="126">
        <v>1.7500000000000002E-2</v>
      </c>
      <c r="H1111" s="126" t="s">
        <v>2118</v>
      </c>
      <c r="I1111" s="126">
        <v>1</v>
      </c>
    </row>
    <row r="1112" spans="1:9" x14ac:dyDescent="0.55000000000000004">
      <c r="A1112" s="126" t="s">
        <v>1983</v>
      </c>
      <c r="B1112" s="126" t="s">
        <v>1088</v>
      </c>
      <c r="C1112" s="126" t="s">
        <v>1089</v>
      </c>
      <c r="D1112" s="126" t="s">
        <v>1907</v>
      </c>
      <c r="E1112" s="126">
        <v>20801070203</v>
      </c>
      <c r="F1112" s="126" t="s">
        <v>1091</v>
      </c>
      <c r="G1112" s="126">
        <v>6.4199999999999993E-2</v>
      </c>
      <c r="H1112" s="126" t="s">
        <v>2118</v>
      </c>
      <c r="I1112" s="126">
        <v>1</v>
      </c>
    </row>
    <row r="1113" spans="1:9" x14ac:dyDescent="0.55000000000000004">
      <c r="A1113" s="126" t="s">
        <v>1984</v>
      </c>
      <c r="B1113" s="126" t="s">
        <v>1088</v>
      </c>
      <c r="C1113" s="126" t="s">
        <v>1089</v>
      </c>
      <c r="D1113" s="126" t="s">
        <v>1907</v>
      </c>
      <c r="E1113" s="126">
        <v>20801070203</v>
      </c>
      <c r="F1113" s="126" t="s">
        <v>1091</v>
      </c>
      <c r="G1113" s="126">
        <v>3.6700000000000003E-2</v>
      </c>
      <c r="H1113" s="126" t="s">
        <v>2118</v>
      </c>
      <c r="I1113" s="126">
        <v>1</v>
      </c>
    </row>
    <row r="1114" spans="1:9" x14ac:dyDescent="0.55000000000000004">
      <c r="A1114" s="126" t="s">
        <v>1993</v>
      </c>
      <c r="B1114" s="126" t="s">
        <v>1088</v>
      </c>
      <c r="C1114" s="126" t="s">
        <v>1089</v>
      </c>
      <c r="D1114" s="126" t="s">
        <v>1907</v>
      </c>
      <c r="E1114" s="126">
        <v>20700100306</v>
      </c>
      <c r="F1114" s="126" t="s">
        <v>1091</v>
      </c>
      <c r="G1114" s="126">
        <v>5.4199999999999998E-2</v>
      </c>
      <c r="H1114" s="126" t="s">
        <v>2118</v>
      </c>
      <c r="I1114" s="126">
        <v>1</v>
      </c>
    </row>
    <row r="1115" spans="1:9" x14ac:dyDescent="0.55000000000000004">
      <c r="A1115" s="126" t="s">
        <v>1994</v>
      </c>
      <c r="B1115" s="126" t="s">
        <v>1088</v>
      </c>
      <c r="C1115" s="126" t="s">
        <v>1089</v>
      </c>
      <c r="D1115" s="126" t="s">
        <v>1907</v>
      </c>
      <c r="E1115" s="126">
        <v>20700100306</v>
      </c>
      <c r="F1115" s="126" t="s">
        <v>1091</v>
      </c>
      <c r="G1115" s="126">
        <v>4.1700000000000001E-2</v>
      </c>
      <c r="H1115" s="126" t="s">
        <v>2118</v>
      </c>
      <c r="I1115" s="126">
        <v>1</v>
      </c>
    </row>
    <row r="1116" spans="1:9" x14ac:dyDescent="0.55000000000000004">
      <c r="A1116" s="126" t="s">
        <v>1995</v>
      </c>
      <c r="B1116" s="126" t="s">
        <v>1088</v>
      </c>
      <c r="C1116" s="126" t="s">
        <v>1089</v>
      </c>
      <c r="D1116" s="126" t="s">
        <v>1907</v>
      </c>
      <c r="E1116" s="126">
        <v>20700100306</v>
      </c>
      <c r="F1116" s="126" t="s">
        <v>1091</v>
      </c>
      <c r="G1116" s="126">
        <v>4.0800000000000003E-2</v>
      </c>
      <c r="H1116" s="126" t="s">
        <v>2118</v>
      </c>
      <c r="I1116" s="126">
        <v>1</v>
      </c>
    </row>
    <row r="1117" spans="1:9" x14ac:dyDescent="0.55000000000000004">
      <c r="A1117" s="126" t="s">
        <v>1996</v>
      </c>
      <c r="B1117" s="126" t="s">
        <v>1088</v>
      </c>
      <c r="C1117" s="126" t="s">
        <v>1089</v>
      </c>
      <c r="D1117" s="126" t="s">
        <v>1907</v>
      </c>
      <c r="E1117" s="126">
        <v>20700100306</v>
      </c>
      <c r="F1117" s="126" t="s">
        <v>1091</v>
      </c>
      <c r="G1117" s="126">
        <v>4.0800000000000003E-2</v>
      </c>
      <c r="H1117" s="126" t="s">
        <v>2118</v>
      </c>
      <c r="I1117" s="126">
        <v>1</v>
      </c>
    </row>
    <row r="1118" spans="1:9" x14ac:dyDescent="0.55000000000000004">
      <c r="A1118" s="126" t="s">
        <v>1997</v>
      </c>
      <c r="B1118" s="126" t="s">
        <v>1088</v>
      </c>
      <c r="C1118" s="126" t="s">
        <v>1089</v>
      </c>
      <c r="D1118" s="126" t="s">
        <v>1907</v>
      </c>
      <c r="E1118" s="126">
        <v>20700100306</v>
      </c>
      <c r="F1118" s="126" t="s">
        <v>1091</v>
      </c>
      <c r="G1118" s="126">
        <v>3.6700000000000003E-2</v>
      </c>
      <c r="H1118" s="126" t="s">
        <v>2118</v>
      </c>
      <c r="I1118" s="126">
        <v>1</v>
      </c>
    </row>
    <row r="1119" spans="1:9" x14ac:dyDescent="0.55000000000000004">
      <c r="A1119" s="126" t="s">
        <v>1998</v>
      </c>
      <c r="B1119" s="126" t="s">
        <v>1088</v>
      </c>
      <c r="C1119" s="126" t="s">
        <v>1089</v>
      </c>
      <c r="D1119" s="126" t="s">
        <v>1907</v>
      </c>
      <c r="E1119" s="126">
        <v>20700100306</v>
      </c>
      <c r="F1119" s="126" t="s">
        <v>1091</v>
      </c>
      <c r="G1119" s="126">
        <v>2.8299999999999999E-2</v>
      </c>
      <c r="H1119" s="126" t="s">
        <v>2118</v>
      </c>
      <c r="I1119" s="126">
        <v>1</v>
      </c>
    </row>
    <row r="1120" spans="1:9" x14ac:dyDescent="0.55000000000000004">
      <c r="A1120" s="126" t="s">
        <v>1999</v>
      </c>
      <c r="B1120" s="126" t="s">
        <v>1088</v>
      </c>
      <c r="C1120" s="126" t="s">
        <v>1089</v>
      </c>
      <c r="D1120" s="126" t="s">
        <v>1907</v>
      </c>
      <c r="E1120" s="126">
        <v>20700100306</v>
      </c>
      <c r="F1120" s="126" t="s">
        <v>1091</v>
      </c>
      <c r="G1120" s="126">
        <v>0.02</v>
      </c>
      <c r="H1120" s="126" t="s">
        <v>2118</v>
      </c>
      <c r="I1120" s="126">
        <v>1</v>
      </c>
    </row>
    <row r="1121" spans="1:9" x14ac:dyDescent="0.55000000000000004">
      <c r="A1121" s="126" t="s">
        <v>2000</v>
      </c>
      <c r="B1121" s="126" t="s">
        <v>1088</v>
      </c>
      <c r="C1121" s="126" t="s">
        <v>1089</v>
      </c>
      <c r="D1121" s="126" t="s">
        <v>1907</v>
      </c>
      <c r="E1121" s="126">
        <v>20700100306</v>
      </c>
      <c r="F1121" s="126" t="s">
        <v>1091</v>
      </c>
      <c r="G1121" s="126">
        <v>1.3299999999999999E-2</v>
      </c>
      <c r="H1121" s="126" t="s">
        <v>2118</v>
      </c>
      <c r="I1121" s="126">
        <v>1</v>
      </c>
    </row>
    <row r="1122" spans="1:9" x14ac:dyDescent="0.55000000000000004">
      <c r="A1122" s="126" t="s">
        <v>2001</v>
      </c>
      <c r="B1122" s="126" t="s">
        <v>1088</v>
      </c>
      <c r="C1122" s="126" t="s">
        <v>1089</v>
      </c>
      <c r="D1122" s="126" t="s">
        <v>1907</v>
      </c>
      <c r="E1122" s="126">
        <v>20700100306</v>
      </c>
      <c r="F1122" s="126" t="s">
        <v>1091</v>
      </c>
      <c r="G1122" s="126">
        <v>1.11E-2</v>
      </c>
      <c r="H1122" s="126" t="s">
        <v>2118</v>
      </c>
      <c r="I1122" s="126">
        <v>1</v>
      </c>
    </row>
    <row r="1123" spans="1:9" x14ac:dyDescent="0.55000000000000004">
      <c r="A1123" s="126" t="s">
        <v>2003</v>
      </c>
      <c r="B1123" s="126" t="s">
        <v>1088</v>
      </c>
      <c r="C1123" s="126" t="s">
        <v>1089</v>
      </c>
      <c r="D1123" s="126" t="s">
        <v>1907</v>
      </c>
      <c r="E1123" s="126">
        <v>20700100306</v>
      </c>
      <c r="F1123" s="126" t="s">
        <v>1091</v>
      </c>
      <c r="G1123" s="126">
        <v>8.3000000000000001E-3</v>
      </c>
      <c r="H1123" s="126" t="s">
        <v>2118</v>
      </c>
      <c r="I1123" s="126">
        <v>1</v>
      </c>
    </row>
    <row r="1124" spans="1:9" x14ac:dyDescent="0.55000000000000004">
      <c r="A1124" s="126" t="s">
        <v>2004</v>
      </c>
      <c r="B1124" s="126" t="s">
        <v>1088</v>
      </c>
      <c r="C1124" s="126" t="s">
        <v>1089</v>
      </c>
      <c r="D1124" s="126" t="s">
        <v>1907</v>
      </c>
      <c r="E1124" s="126">
        <v>20700100306</v>
      </c>
      <c r="F1124" s="126" t="s">
        <v>1091</v>
      </c>
      <c r="G1124" s="126">
        <v>8.3000000000000001E-3</v>
      </c>
      <c r="H1124" s="126" t="s">
        <v>2118</v>
      </c>
      <c r="I1124" s="126">
        <v>1</v>
      </c>
    </row>
    <row r="1125" spans="1:9" x14ac:dyDescent="0.55000000000000004">
      <c r="A1125" s="126" t="s">
        <v>1957</v>
      </c>
      <c r="B1125" s="126" t="s">
        <v>1088</v>
      </c>
      <c r="C1125" s="126" t="s">
        <v>1089</v>
      </c>
      <c r="D1125" s="126" t="s">
        <v>1907</v>
      </c>
      <c r="E1125" s="126">
        <v>20700100306</v>
      </c>
      <c r="F1125" s="126" t="s">
        <v>1091</v>
      </c>
      <c r="G1125" s="126">
        <v>6.7000000000000002E-3</v>
      </c>
      <c r="H1125" s="126" t="s">
        <v>2118</v>
      </c>
      <c r="I1125" s="126">
        <v>1</v>
      </c>
    </row>
    <row r="1126" spans="1:9" x14ac:dyDescent="0.55000000000000004">
      <c r="A1126" s="126" t="s">
        <v>2006</v>
      </c>
      <c r="B1126" s="126" t="s">
        <v>1088</v>
      </c>
      <c r="C1126" s="126" t="s">
        <v>1089</v>
      </c>
      <c r="D1126" s="126" t="s">
        <v>1907</v>
      </c>
      <c r="E1126" s="126">
        <v>20700100306</v>
      </c>
      <c r="F1126" s="126" t="s">
        <v>1091</v>
      </c>
      <c r="G1126" s="126">
        <v>6.7000000000000002E-3</v>
      </c>
      <c r="H1126" s="126" t="s">
        <v>2118</v>
      </c>
      <c r="I1126" s="126">
        <v>1</v>
      </c>
    </row>
    <row r="1127" spans="1:9" x14ac:dyDescent="0.55000000000000004">
      <c r="A1127" s="126" t="s">
        <v>2007</v>
      </c>
      <c r="B1127" s="126" t="s">
        <v>1088</v>
      </c>
      <c r="C1127" s="126" t="s">
        <v>1089</v>
      </c>
      <c r="D1127" s="126" t="s">
        <v>1907</v>
      </c>
      <c r="E1127" s="126">
        <v>20700100306</v>
      </c>
      <c r="F1127" s="126" t="s">
        <v>1091</v>
      </c>
      <c r="G1127" s="126">
        <v>5.7999999999999996E-3</v>
      </c>
      <c r="H1127" s="126" t="s">
        <v>2118</v>
      </c>
      <c r="I1127" s="126">
        <v>1</v>
      </c>
    </row>
    <row r="1128" spans="1:9" x14ac:dyDescent="0.55000000000000004">
      <c r="A1128" s="126" t="s">
        <v>2008</v>
      </c>
      <c r="B1128" s="126" t="s">
        <v>1088</v>
      </c>
      <c r="C1128" s="126" t="s">
        <v>1089</v>
      </c>
      <c r="D1128" s="126" t="s">
        <v>1907</v>
      </c>
      <c r="E1128" s="126">
        <v>20700100306</v>
      </c>
      <c r="F1128" s="126" t="s">
        <v>1091</v>
      </c>
      <c r="G1128" s="126">
        <v>5.0000000000000001E-3</v>
      </c>
      <c r="H1128" s="126" t="s">
        <v>2118</v>
      </c>
      <c r="I1128" s="126">
        <v>1</v>
      </c>
    </row>
    <row r="1129" spans="1:9" x14ac:dyDescent="0.55000000000000004">
      <c r="A1129" s="126" t="s">
        <v>2009</v>
      </c>
      <c r="B1129" s="126" t="s">
        <v>1088</v>
      </c>
      <c r="C1129" s="126" t="s">
        <v>1089</v>
      </c>
      <c r="D1129" s="126" t="s">
        <v>1907</v>
      </c>
      <c r="E1129" s="126">
        <v>20700100805</v>
      </c>
      <c r="F1129" s="126" t="s">
        <v>1091</v>
      </c>
      <c r="G1129" s="126">
        <v>3.3E-3</v>
      </c>
      <c r="H1129" s="126" t="s">
        <v>2118</v>
      </c>
      <c r="I1129" s="126">
        <v>1</v>
      </c>
    </row>
    <row r="1130" spans="1:9" x14ac:dyDescent="0.55000000000000004">
      <c r="A1130" s="126" t="s">
        <v>2010</v>
      </c>
      <c r="B1130" s="126" t="s">
        <v>1088</v>
      </c>
      <c r="C1130" s="126" t="s">
        <v>1089</v>
      </c>
      <c r="D1130" s="126" t="s">
        <v>1907</v>
      </c>
      <c r="E1130" s="126">
        <v>20700100306</v>
      </c>
      <c r="F1130" s="126" t="s">
        <v>1091</v>
      </c>
      <c r="G1130" s="126">
        <v>3.3E-3</v>
      </c>
      <c r="H1130" s="126" t="s">
        <v>2118</v>
      </c>
      <c r="I1130" s="126">
        <v>1</v>
      </c>
    </row>
    <row r="1131" spans="1:9" x14ac:dyDescent="0.55000000000000004">
      <c r="A1131" s="126" t="s">
        <v>2011</v>
      </c>
      <c r="B1131" s="126" t="s">
        <v>1088</v>
      </c>
      <c r="C1131" s="126" t="s">
        <v>1089</v>
      </c>
      <c r="D1131" s="126" t="s">
        <v>1907</v>
      </c>
      <c r="E1131" s="126">
        <v>20700100306</v>
      </c>
      <c r="F1131" s="126" t="s">
        <v>1091</v>
      </c>
      <c r="G1131" s="126">
        <v>3.3E-3</v>
      </c>
      <c r="H1131" s="126" t="s">
        <v>2118</v>
      </c>
      <c r="I1131" s="126">
        <v>1</v>
      </c>
    </row>
    <row r="1132" spans="1:9" x14ac:dyDescent="0.55000000000000004">
      <c r="A1132" s="126" t="s">
        <v>2012</v>
      </c>
      <c r="B1132" s="126" t="s">
        <v>1088</v>
      </c>
      <c r="C1132" s="126" t="s">
        <v>1089</v>
      </c>
      <c r="D1132" s="126" t="s">
        <v>1907</v>
      </c>
      <c r="E1132" s="126">
        <v>20700100805</v>
      </c>
      <c r="F1132" s="126" t="s">
        <v>1091</v>
      </c>
      <c r="G1132" s="126">
        <v>2.5000000000000001E-3</v>
      </c>
      <c r="H1132" s="126" t="s">
        <v>2118</v>
      </c>
      <c r="I1132" s="126">
        <v>1</v>
      </c>
    </row>
    <row r="1133" spans="1:9" x14ac:dyDescent="0.55000000000000004">
      <c r="A1133" s="126" t="s">
        <v>2013</v>
      </c>
      <c r="B1133" s="126" t="s">
        <v>1088</v>
      </c>
      <c r="C1133" s="126" t="s">
        <v>1089</v>
      </c>
      <c r="D1133" s="126" t="s">
        <v>1907</v>
      </c>
      <c r="E1133" s="126">
        <v>20700100306</v>
      </c>
      <c r="F1133" s="126" t="s">
        <v>1091</v>
      </c>
      <c r="G1133" s="126">
        <v>8.0000000000000004E-4</v>
      </c>
      <c r="H1133" s="126" t="s">
        <v>2118</v>
      </c>
      <c r="I1133" s="126">
        <v>1</v>
      </c>
    </row>
    <row r="1134" spans="1:9" x14ac:dyDescent="0.55000000000000004">
      <c r="A1134" s="126" t="s">
        <v>2014</v>
      </c>
      <c r="B1134" s="126" t="s">
        <v>1088</v>
      </c>
      <c r="C1134" s="126" t="s">
        <v>1089</v>
      </c>
      <c r="D1134" s="126" t="s">
        <v>1907</v>
      </c>
      <c r="E1134" s="126">
        <v>20700100306</v>
      </c>
      <c r="F1134" s="126" t="s">
        <v>1091</v>
      </c>
      <c r="G1134" s="126">
        <v>0.17499999999999999</v>
      </c>
      <c r="H1134" s="126" t="s">
        <v>2118</v>
      </c>
      <c r="I1134" s="126">
        <v>1</v>
      </c>
    </row>
    <row r="1135" spans="1:9" x14ac:dyDescent="0.55000000000000004">
      <c r="A1135" s="126" t="s">
        <v>2015</v>
      </c>
      <c r="B1135" s="126" t="s">
        <v>1088</v>
      </c>
      <c r="C1135" s="126" t="s">
        <v>1089</v>
      </c>
      <c r="D1135" s="126" t="s">
        <v>1907</v>
      </c>
      <c r="E1135" s="126">
        <v>20700100306</v>
      </c>
      <c r="F1135" s="126" t="s">
        <v>1091</v>
      </c>
      <c r="G1135" s="126">
        <v>0.14499999999999999</v>
      </c>
      <c r="H1135" s="126" t="s">
        <v>2118</v>
      </c>
      <c r="I1135" s="126">
        <v>1</v>
      </c>
    </row>
    <row r="1136" spans="1:9" x14ac:dyDescent="0.55000000000000004">
      <c r="A1136" s="126" t="s">
        <v>1958</v>
      </c>
      <c r="B1136" s="126" t="s">
        <v>1088</v>
      </c>
      <c r="C1136" s="126" t="s">
        <v>1089</v>
      </c>
      <c r="D1136" s="126" t="s">
        <v>1907</v>
      </c>
      <c r="E1136" s="126">
        <v>20700100805</v>
      </c>
      <c r="F1136" s="126" t="s">
        <v>1091</v>
      </c>
      <c r="G1136" s="126">
        <v>2.2499999999999999E-2</v>
      </c>
      <c r="H1136" s="126" t="s">
        <v>2118</v>
      </c>
      <c r="I1136" s="126">
        <v>1</v>
      </c>
    </row>
    <row r="1137" spans="1:9" x14ac:dyDescent="0.55000000000000004">
      <c r="A1137" s="126" t="s">
        <v>1959</v>
      </c>
      <c r="B1137" s="126" t="s">
        <v>1088</v>
      </c>
      <c r="C1137" s="126" t="s">
        <v>1089</v>
      </c>
      <c r="D1137" s="126" t="s">
        <v>1907</v>
      </c>
      <c r="E1137" s="126">
        <v>20700100805</v>
      </c>
      <c r="F1137" s="126" t="s">
        <v>1091</v>
      </c>
      <c r="G1137" s="126">
        <v>7.4999999999999997E-3</v>
      </c>
      <c r="H1137" s="126" t="s">
        <v>2118</v>
      </c>
      <c r="I1137" s="126">
        <v>1</v>
      </c>
    </row>
    <row r="1138" spans="1:9" x14ac:dyDescent="0.55000000000000004">
      <c r="A1138" s="126" t="s">
        <v>2016</v>
      </c>
      <c r="B1138" s="126" t="s">
        <v>1088</v>
      </c>
      <c r="C1138" s="126" t="s">
        <v>1089</v>
      </c>
      <c r="D1138" s="126" t="s">
        <v>1907</v>
      </c>
      <c r="E1138" s="126">
        <v>20700100306</v>
      </c>
      <c r="F1138" s="126" t="s">
        <v>1091</v>
      </c>
      <c r="G1138" s="126">
        <v>5.8299999999999998E-2</v>
      </c>
      <c r="H1138" s="126" t="s">
        <v>2118</v>
      </c>
      <c r="I1138" s="126">
        <v>1</v>
      </c>
    </row>
    <row r="1139" spans="1:9" x14ac:dyDescent="0.55000000000000004">
      <c r="A1139" s="126" t="s">
        <v>2017</v>
      </c>
      <c r="B1139" s="126" t="s">
        <v>1088</v>
      </c>
      <c r="C1139" s="126" t="s">
        <v>1089</v>
      </c>
      <c r="D1139" s="126" t="s">
        <v>1907</v>
      </c>
      <c r="E1139" s="126">
        <v>20700100306</v>
      </c>
      <c r="F1139" s="126" t="s">
        <v>1091</v>
      </c>
      <c r="G1139" s="126">
        <v>2.58E-2</v>
      </c>
      <c r="H1139" s="126" t="s">
        <v>2118</v>
      </c>
      <c r="I1139" s="126">
        <v>1</v>
      </c>
    </row>
    <row r="1140" spans="1:9" x14ac:dyDescent="0.55000000000000004">
      <c r="A1140" s="126" t="s">
        <v>2018</v>
      </c>
      <c r="B1140" s="126" t="s">
        <v>1088</v>
      </c>
      <c r="C1140" s="126" t="s">
        <v>1089</v>
      </c>
      <c r="D1140" s="126" t="s">
        <v>1907</v>
      </c>
      <c r="E1140" s="126">
        <v>20700100306</v>
      </c>
      <c r="F1140" s="126" t="s">
        <v>1091</v>
      </c>
      <c r="G1140" s="126">
        <v>2.5000000000000001E-2</v>
      </c>
      <c r="H1140" s="126" t="s">
        <v>2118</v>
      </c>
      <c r="I1140" s="126">
        <v>1</v>
      </c>
    </row>
    <row r="1141" spans="1:9" x14ac:dyDescent="0.55000000000000004">
      <c r="A1141" s="126" t="s">
        <v>2019</v>
      </c>
      <c r="B1141" s="126" t="s">
        <v>1088</v>
      </c>
      <c r="C1141" s="126" t="s">
        <v>1089</v>
      </c>
      <c r="D1141" s="126" t="s">
        <v>1907</v>
      </c>
      <c r="E1141" s="126">
        <v>20700100306</v>
      </c>
      <c r="F1141" s="126" t="s">
        <v>1091</v>
      </c>
      <c r="G1141" s="126">
        <v>2.0799999999999999E-2</v>
      </c>
      <c r="H1141" s="126" t="s">
        <v>2118</v>
      </c>
      <c r="I1141" s="126">
        <v>1</v>
      </c>
    </row>
    <row r="1142" spans="1:9" x14ac:dyDescent="0.55000000000000004">
      <c r="A1142" s="126" t="s">
        <v>2021</v>
      </c>
      <c r="B1142" s="126" t="s">
        <v>1088</v>
      </c>
      <c r="C1142" s="126" t="s">
        <v>1089</v>
      </c>
      <c r="D1142" s="126" t="s">
        <v>1907</v>
      </c>
      <c r="E1142" s="126">
        <v>20700100402</v>
      </c>
      <c r="F1142" s="126" t="s">
        <v>1091</v>
      </c>
      <c r="G1142" s="126">
        <v>0.82079999999999997</v>
      </c>
      <c r="H1142" s="126" t="s">
        <v>2118</v>
      </c>
      <c r="I1142" s="126">
        <v>1</v>
      </c>
    </row>
    <row r="1143" spans="1:9" x14ac:dyDescent="0.55000000000000004">
      <c r="A1143" s="126" t="s">
        <v>2022</v>
      </c>
      <c r="B1143" s="126" t="s">
        <v>1088</v>
      </c>
      <c r="C1143" s="126" t="s">
        <v>1089</v>
      </c>
      <c r="D1143" s="126" t="s">
        <v>1907</v>
      </c>
      <c r="E1143" s="126">
        <v>20700100402</v>
      </c>
      <c r="F1143" s="126" t="s">
        <v>1091</v>
      </c>
      <c r="G1143" s="126">
        <v>0.65329999999999999</v>
      </c>
      <c r="H1143" s="126" t="s">
        <v>2118</v>
      </c>
      <c r="I1143" s="126">
        <v>1</v>
      </c>
    </row>
    <row r="1144" spans="1:9" x14ac:dyDescent="0.55000000000000004">
      <c r="A1144" s="126" t="s">
        <v>2023</v>
      </c>
      <c r="B1144" s="126" t="s">
        <v>1088</v>
      </c>
      <c r="C1144" s="126" t="s">
        <v>1089</v>
      </c>
      <c r="D1144" s="126" t="s">
        <v>1907</v>
      </c>
      <c r="E1144" s="126">
        <v>20700100402</v>
      </c>
      <c r="F1144" s="126" t="s">
        <v>1091</v>
      </c>
      <c r="G1144" s="126">
        <v>0.52829999999999999</v>
      </c>
      <c r="H1144" s="126" t="s">
        <v>2118</v>
      </c>
      <c r="I1144" s="126">
        <v>1</v>
      </c>
    </row>
    <row r="1145" spans="1:9" x14ac:dyDescent="0.55000000000000004">
      <c r="A1145" s="126" t="s">
        <v>2024</v>
      </c>
      <c r="B1145" s="126" t="s">
        <v>1088</v>
      </c>
      <c r="C1145" s="126" t="s">
        <v>1089</v>
      </c>
      <c r="D1145" s="126" t="s">
        <v>1907</v>
      </c>
      <c r="E1145" s="126">
        <v>20700100306</v>
      </c>
      <c r="F1145" s="126" t="s">
        <v>1091</v>
      </c>
      <c r="G1145" s="126">
        <v>0.40329999999999999</v>
      </c>
      <c r="H1145" s="126" t="s">
        <v>2118</v>
      </c>
      <c r="I1145" s="126">
        <v>1</v>
      </c>
    </row>
    <row r="1146" spans="1:9" x14ac:dyDescent="0.55000000000000004">
      <c r="A1146" s="126" t="s">
        <v>2025</v>
      </c>
      <c r="B1146" s="126" t="s">
        <v>1088</v>
      </c>
      <c r="C1146" s="126" t="s">
        <v>1089</v>
      </c>
      <c r="D1146" s="126" t="s">
        <v>1907</v>
      </c>
      <c r="E1146" s="126">
        <v>20700100306</v>
      </c>
      <c r="F1146" s="126" t="s">
        <v>1091</v>
      </c>
      <c r="G1146" s="126">
        <v>0.37</v>
      </c>
      <c r="H1146" s="126" t="s">
        <v>2118</v>
      </c>
      <c r="I1146" s="126">
        <v>1</v>
      </c>
    </row>
    <row r="1147" spans="1:9" x14ac:dyDescent="0.55000000000000004">
      <c r="A1147" s="126" t="s">
        <v>2026</v>
      </c>
      <c r="B1147" s="126" t="s">
        <v>1088</v>
      </c>
      <c r="C1147" s="126" t="s">
        <v>1089</v>
      </c>
      <c r="D1147" s="126" t="s">
        <v>1907</v>
      </c>
      <c r="E1147" s="126">
        <v>20700100402</v>
      </c>
      <c r="F1147" s="126" t="s">
        <v>1091</v>
      </c>
      <c r="G1147" s="126">
        <v>0.3458</v>
      </c>
      <c r="H1147" s="126" t="s">
        <v>2118</v>
      </c>
      <c r="I1147" s="126">
        <v>1</v>
      </c>
    </row>
    <row r="1148" spans="1:9" x14ac:dyDescent="0.55000000000000004">
      <c r="A1148" s="126" t="s">
        <v>2027</v>
      </c>
      <c r="B1148" s="126" t="s">
        <v>1088</v>
      </c>
      <c r="C1148" s="126" t="s">
        <v>1089</v>
      </c>
      <c r="D1148" s="126" t="s">
        <v>1907</v>
      </c>
      <c r="E1148" s="126">
        <v>20700100306</v>
      </c>
      <c r="F1148" s="126" t="s">
        <v>1091</v>
      </c>
      <c r="G1148" s="126">
        <v>0.32079999999999997</v>
      </c>
      <c r="H1148" s="126" t="s">
        <v>2118</v>
      </c>
      <c r="I1148" s="126">
        <v>1</v>
      </c>
    </row>
    <row r="1149" spans="1:9" x14ac:dyDescent="0.55000000000000004">
      <c r="A1149" s="126" t="s">
        <v>2028</v>
      </c>
      <c r="B1149" s="126" t="s">
        <v>1088</v>
      </c>
      <c r="C1149" s="126" t="s">
        <v>1089</v>
      </c>
      <c r="D1149" s="126" t="s">
        <v>1907</v>
      </c>
      <c r="E1149" s="126">
        <v>20700100306</v>
      </c>
      <c r="F1149" s="126" t="s">
        <v>1091</v>
      </c>
      <c r="G1149" s="126">
        <v>0.31</v>
      </c>
      <c r="H1149" s="126" t="s">
        <v>2118</v>
      </c>
      <c r="I1149" s="126">
        <v>1</v>
      </c>
    </row>
    <row r="1150" spans="1:9" x14ac:dyDescent="0.55000000000000004">
      <c r="A1150" s="126" t="s">
        <v>2029</v>
      </c>
      <c r="B1150" s="126" t="s">
        <v>1088</v>
      </c>
      <c r="C1150" s="126" t="s">
        <v>1089</v>
      </c>
      <c r="D1150" s="126" t="s">
        <v>1907</v>
      </c>
      <c r="E1150" s="126">
        <v>20700100805</v>
      </c>
      <c r="F1150" s="126" t="s">
        <v>1091</v>
      </c>
      <c r="G1150" s="126">
        <v>0.26169999999999999</v>
      </c>
      <c r="H1150" s="126" t="s">
        <v>2118</v>
      </c>
      <c r="I1150" s="126">
        <v>1</v>
      </c>
    </row>
    <row r="1151" spans="1:9" x14ac:dyDescent="0.55000000000000004">
      <c r="A1151" s="126" t="s">
        <v>2031</v>
      </c>
      <c r="B1151" s="126" t="s">
        <v>1088</v>
      </c>
      <c r="C1151" s="126" t="s">
        <v>1089</v>
      </c>
      <c r="D1151" s="126" t="s">
        <v>1907</v>
      </c>
      <c r="E1151" s="126">
        <v>20700100402</v>
      </c>
      <c r="F1151" s="126" t="s">
        <v>1091</v>
      </c>
      <c r="G1151" s="126">
        <v>0.20830000000000001</v>
      </c>
      <c r="H1151" s="126" t="s">
        <v>2118</v>
      </c>
      <c r="I1151" s="126">
        <v>1</v>
      </c>
    </row>
    <row r="1152" spans="1:9" x14ac:dyDescent="0.55000000000000004">
      <c r="A1152" s="126" t="s">
        <v>2033</v>
      </c>
      <c r="B1152" s="126" t="s">
        <v>1088</v>
      </c>
      <c r="C1152" s="126" t="s">
        <v>1089</v>
      </c>
      <c r="D1152" s="126" t="s">
        <v>1907</v>
      </c>
      <c r="E1152" s="126">
        <v>20700100306</v>
      </c>
      <c r="F1152" s="126" t="s">
        <v>1091</v>
      </c>
      <c r="G1152" s="126">
        <v>0.19420000000000001</v>
      </c>
      <c r="H1152" s="126" t="s">
        <v>2118</v>
      </c>
      <c r="I1152" s="126">
        <v>1</v>
      </c>
    </row>
    <row r="1153" spans="1:9" x14ac:dyDescent="0.55000000000000004">
      <c r="A1153" s="126" t="s">
        <v>2034</v>
      </c>
      <c r="B1153" s="126" t="s">
        <v>1088</v>
      </c>
      <c r="C1153" s="126" t="s">
        <v>1089</v>
      </c>
      <c r="D1153" s="126" t="s">
        <v>1907</v>
      </c>
      <c r="E1153" s="126">
        <v>20700100402</v>
      </c>
      <c r="F1153" s="126" t="s">
        <v>1091</v>
      </c>
      <c r="G1153" s="126">
        <v>0.1633</v>
      </c>
      <c r="H1153" s="126" t="s">
        <v>2118</v>
      </c>
      <c r="I1153" s="126">
        <v>1</v>
      </c>
    </row>
    <row r="1154" spans="1:9" x14ac:dyDescent="0.55000000000000004">
      <c r="A1154" s="126" t="s">
        <v>2035</v>
      </c>
      <c r="B1154" s="126" t="s">
        <v>1088</v>
      </c>
      <c r="C1154" s="126" t="s">
        <v>1089</v>
      </c>
      <c r="D1154" s="126" t="s">
        <v>1907</v>
      </c>
      <c r="E1154" s="126">
        <v>20700100306</v>
      </c>
      <c r="F1154" s="126" t="s">
        <v>1091</v>
      </c>
      <c r="G1154" s="126">
        <v>0.1192</v>
      </c>
      <c r="H1154" s="126" t="s">
        <v>2118</v>
      </c>
      <c r="I1154" s="126">
        <v>1</v>
      </c>
    </row>
    <row r="1155" spans="1:9" x14ac:dyDescent="0.55000000000000004">
      <c r="A1155" s="126" t="s">
        <v>2036</v>
      </c>
      <c r="B1155" s="126" t="s">
        <v>1088</v>
      </c>
      <c r="C1155" s="126" t="s">
        <v>1089</v>
      </c>
      <c r="D1155" s="126" t="s">
        <v>1907</v>
      </c>
      <c r="E1155" s="126">
        <v>20700100402</v>
      </c>
      <c r="F1155" s="126" t="s">
        <v>1091</v>
      </c>
      <c r="G1155" s="126">
        <v>0.1108</v>
      </c>
      <c r="H1155" s="126" t="s">
        <v>2118</v>
      </c>
      <c r="I1155" s="126">
        <v>1</v>
      </c>
    </row>
    <row r="1156" spans="1:9" x14ac:dyDescent="0.55000000000000004">
      <c r="A1156" s="126" t="s">
        <v>2037</v>
      </c>
      <c r="B1156" s="126" t="s">
        <v>1088</v>
      </c>
      <c r="C1156" s="126" t="s">
        <v>1089</v>
      </c>
      <c r="D1156" s="126" t="s">
        <v>1907</v>
      </c>
      <c r="E1156" s="126">
        <v>20700100402</v>
      </c>
      <c r="F1156" s="126" t="s">
        <v>1091</v>
      </c>
      <c r="G1156" s="126">
        <v>0.10920000000000001</v>
      </c>
      <c r="H1156" s="126" t="s">
        <v>2118</v>
      </c>
      <c r="I1156" s="126">
        <v>1</v>
      </c>
    </row>
    <row r="1157" spans="1:9" x14ac:dyDescent="0.55000000000000004">
      <c r="A1157" s="126" t="s">
        <v>1960</v>
      </c>
      <c r="B1157" s="126" t="s">
        <v>1088</v>
      </c>
      <c r="C1157" s="126" t="s">
        <v>1089</v>
      </c>
      <c r="D1157" s="126" t="s">
        <v>1907</v>
      </c>
      <c r="E1157" s="126">
        <v>20700100306</v>
      </c>
      <c r="F1157" s="126" t="s">
        <v>1091</v>
      </c>
      <c r="G1157" s="126">
        <v>9.1700000000000004E-2</v>
      </c>
      <c r="H1157" s="126" t="s">
        <v>2118</v>
      </c>
      <c r="I1157" s="126">
        <v>1</v>
      </c>
    </row>
    <row r="1158" spans="1:9" x14ac:dyDescent="0.55000000000000004">
      <c r="A1158" s="126" t="s">
        <v>1961</v>
      </c>
      <c r="B1158" s="126" t="s">
        <v>1088</v>
      </c>
      <c r="C1158" s="126" t="s">
        <v>1089</v>
      </c>
      <c r="D1158" s="126" t="s">
        <v>1907</v>
      </c>
      <c r="E1158" s="126">
        <v>20700100402</v>
      </c>
      <c r="F1158" s="126" t="s">
        <v>1091</v>
      </c>
      <c r="G1158" s="126">
        <v>8.3299999999999999E-2</v>
      </c>
      <c r="H1158" s="126" t="s">
        <v>2118</v>
      </c>
      <c r="I1158" s="126">
        <v>1</v>
      </c>
    </row>
    <row r="1159" spans="1:9" x14ac:dyDescent="0.55000000000000004">
      <c r="A1159" s="126" t="s">
        <v>2040</v>
      </c>
      <c r="B1159" s="126" t="s">
        <v>1088</v>
      </c>
      <c r="C1159" s="126" t="s">
        <v>1089</v>
      </c>
      <c r="D1159" s="126" t="s">
        <v>1907</v>
      </c>
      <c r="E1159" s="126">
        <v>20700100402</v>
      </c>
      <c r="F1159" s="126" t="s">
        <v>1091</v>
      </c>
      <c r="G1159" s="126">
        <v>7.9200000000000007E-2</v>
      </c>
      <c r="H1159" s="126" t="s">
        <v>2118</v>
      </c>
      <c r="I1159" s="126">
        <v>1</v>
      </c>
    </row>
    <row r="1160" spans="1:9" x14ac:dyDescent="0.55000000000000004">
      <c r="A1160" s="126" t="s">
        <v>2041</v>
      </c>
      <c r="B1160" s="126" t="s">
        <v>1088</v>
      </c>
      <c r="C1160" s="126" t="s">
        <v>1089</v>
      </c>
      <c r="D1160" s="126" t="s">
        <v>1907</v>
      </c>
      <c r="E1160" s="126">
        <v>20700100402</v>
      </c>
      <c r="F1160" s="126" t="s">
        <v>1091</v>
      </c>
      <c r="G1160" s="126">
        <v>7.8299999999999995E-2</v>
      </c>
      <c r="H1160" s="126" t="s">
        <v>2118</v>
      </c>
      <c r="I1160" s="126">
        <v>1</v>
      </c>
    </row>
    <row r="1161" spans="1:9" x14ac:dyDescent="0.55000000000000004">
      <c r="A1161" s="126" t="s">
        <v>2042</v>
      </c>
      <c r="B1161" s="126" t="s">
        <v>1088</v>
      </c>
      <c r="C1161" s="126" t="s">
        <v>1089</v>
      </c>
      <c r="D1161" s="126" t="s">
        <v>1907</v>
      </c>
      <c r="E1161" s="126">
        <v>20700100805</v>
      </c>
      <c r="F1161" s="126" t="s">
        <v>1091</v>
      </c>
      <c r="G1161" s="126">
        <v>7.7499999999999999E-2</v>
      </c>
      <c r="H1161" s="126" t="s">
        <v>2118</v>
      </c>
      <c r="I1161" s="126">
        <v>1</v>
      </c>
    </row>
    <row r="1162" spans="1:9" x14ac:dyDescent="0.55000000000000004">
      <c r="A1162" s="126" t="s">
        <v>2043</v>
      </c>
      <c r="B1162" s="126" t="s">
        <v>1088</v>
      </c>
      <c r="C1162" s="126" t="s">
        <v>1089</v>
      </c>
      <c r="D1162" s="126" t="s">
        <v>1907</v>
      </c>
      <c r="E1162" s="126">
        <v>20700100306</v>
      </c>
      <c r="F1162" s="126" t="s">
        <v>1091</v>
      </c>
      <c r="G1162" s="126">
        <v>7.6700000000000004E-2</v>
      </c>
      <c r="H1162" s="126" t="s">
        <v>2118</v>
      </c>
      <c r="I1162" s="126">
        <v>1</v>
      </c>
    </row>
    <row r="1163" spans="1:9" x14ac:dyDescent="0.55000000000000004">
      <c r="A1163" s="126" t="s">
        <v>1962</v>
      </c>
      <c r="B1163" s="126" t="s">
        <v>1088</v>
      </c>
      <c r="C1163" s="126" t="s">
        <v>1089</v>
      </c>
      <c r="D1163" s="126" t="s">
        <v>1907</v>
      </c>
      <c r="E1163" s="126">
        <v>20700100402</v>
      </c>
      <c r="F1163" s="126" t="s">
        <v>1091</v>
      </c>
      <c r="G1163" s="126">
        <v>7.4999999999999997E-2</v>
      </c>
      <c r="H1163" s="126" t="s">
        <v>2118</v>
      </c>
      <c r="I1163" s="126">
        <v>1</v>
      </c>
    </row>
    <row r="1164" spans="1:9" x14ac:dyDescent="0.55000000000000004">
      <c r="A1164" s="126" t="s">
        <v>2044</v>
      </c>
      <c r="B1164" s="126" t="s">
        <v>1088</v>
      </c>
      <c r="C1164" s="126" t="s">
        <v>1089</v>
      </c>
      <c r="D1164" s="126" t="s">
        <v>1907</v>
      </c>
      <c r="E1164" s="126">
        <v>20700100306</v>
      </c>
      <c r="F1164" s="126" t="s">
        <v>1091</v>
      </c>
      <c r="G1164" s="126">
        <v>7.4200000000000002E-2</v>
      </c>
      <c r="H1164" s="126" t="s">
        <v>2118</v>
      </c>
      <c r="I1164" s="126">
        <v>1</v>
      </c>
    </row>
    <row r="1165" spans="1:9" x14ac:dyDescent="0.55000000000000004">
      <c r="A1165" s="126" t="s">
        <v>2045</v>
      </c>
      <c r="B1165" s="126" t="s">
        <v>1088</v>
      </c>
      <c r="C1165" s="126" t="s">
        <v>1089</v>
      </c>
      <c r="D1165" s="126" t="s">
        <v>1907</v>
      </c>
      <c r="E1165" s="126">
        <v>20700100805</v>
      </c>
      <c r="F1165" s="126" t="s">
        <v>1091</v>
      </c>
      <c r="G1165" s="126">
        <v>7.3300000000000004E-2</v>
      </c>
      <c r="H1165" s="126" t="s">
        <v>2118</v>
      </c>
      <c r="I1165" s="126">
        <v>1</v>
      </c>
    </row>
    <row r="1166" spans="1:9" x14ac:dyDescent="0.55000000000000004">
      <c r="A1166" s="126" t="s">
        <v>2046</v>
      </c>
      <c r="B1166" s="126" t="s">
        <v>1088</v>
      </c>
      <c r="C1166" s="126" t="s">
        <v>1089</v>
      </c>
      <c r="D1166" s="126" t="s">
        <v>1907</v>
      </c>
      <c r="E1166" s="126">
        <v>20700100402</v>
      </c>
      <c r="F1166" s="126" t="s">
        <v>1091</v>
      </c>
      <c r="G1166" s="126">
        <v>6.6699999999999995E-2</v>
      </c>
      <c r="H1166" s="126" t="s">
        <v>2118</v>
      </c>
      <c r="I1166" s="126">
        <v>1</v>
      </c>
    </row>
    <row r="1167" spans="1:9" x14ac:dyDescent="0.55000000000000004">
      <c r="A1167" s="126" t="s">
        <v>2047</v>
      </c>
      <c r="B1167" s="126" t="s">
        <v>1088</v>
      </c>
      <c r="C1167" s="126" t="s">
        <v>1089</v>
      </c>
      <c r="D1167" s="126" t="s">
        <v>1907</v>
      </c>
      <c r="E1167" s="126">
        <v>20700100306</v>
      </c>
      <c r="F1167" s="126" t="s">
        <v>1091</v>
      </c>
      <c r="G1167" s="126">
        <v>6.5799999999999997E-2</v>
      </c>
      <c r="H1167" s="126" t="s">
        <v>2118</v>
      </c>
      <c r="I1167" s="126">
        <v>1</v>
      </c>
    </row>
    <row r="1168" spans="1:9" x14ac:dyDescent="0.55000000000000004">
      <c r="A1168" s="126" t="s">
        <v>2048</v>
      </c>
      <c r="B1168" s="126" t="s">
        <v>1088</v>
      </c>
      <c r="C1168" s="126" t="s">
        <v>1089</v>
      </c>
      <c r="D1168" s="126" t="s">
        <v>1907</v>
      </c>
      <c r="E1168" s="126">
        <v>20700100306</v>
      </c>
      <c r="F1168" s="126" t="s">
        <v>1091</v>
      </c>
      <c r="G1168" s="126">
        <v>6.5799999999999997E-2</v>
      </c>
      <c r="H1168" s="126" t="s">
        <v>2118</v>
      </c>
      <c r="I1168" s="126">
        <v>1</v>
      </c>
    </row>
    <row r="1169" spans="1:9" x14ac:dyDescent="0.55000000000000004">
      <c r="A1169" s="126" t="s">
        <v>1906</v>
      </c>
      <c r="B1169" s="126" t="s">
        <v>1088</v>
      </c>
      <c r="C1169" s="126" t="s">
        <v>1089</v>
      </c>
      <c r="D1169" s="126" t="s">
        <v>1907</v>
      </c>
      <c r="E1169" s="126">
        <v>20700100805</v>
      </c>
      <c r="F1169" s="126" t="s">
        <v>1091</v>
      </c>
      <c r="G1169" s="126">
        <v>6.4199999999999993E-2</v>
      </c>
      <c r="H1169" s="126" t="s">
        <v>2118</v>
      </c>
      <c r="I1169" s="126">
        <v>1</v>
      </c>
    </row>
    <row r="1170" spans="1:9" x14ac:dyDescent="0.55000000000000004">
      <c r="A1170" s="126" t="s">
        <v>1909</v>
      </c>
      <c r="B1170" s="126" t="s">
        <v>1088</v>
      </c>
      <c r="C1170" s="126" t="s">
        <v>1089</v>
      </c>
      <c r="D1170" s="126" t="s">
        <v>1907</v>
      </c>
      <c r="E1170" s="126">
        <v>20700100402</v>
      </c>
      <c r="F1170" s="126" t="s">
        <v>1091</v>
      </c>
      <c r="G1170" s="126">
        <v>0.06</v>
      </c>
      <c r="H1170" s="126" t="s">
        <v>2118</v>
      </c>
      <c r="I1170" s="126">
        <v>1</v>
      </c>
    </row>
    <row r="1171" spans="1:9" x14ac:dyDescent="0.55000000000000004">
      <c r="A1171" s="126" t="s">
        <v>1910</v>
      </c>
      <c r="B1171" s="126" t="s">
        <v>1088</v>
      </c>
      <c r="C1171" s="126" t="s">
        <v>1089</v>
      </c>
      <c r="D1171" s="126" t="s">
        <v>1907</v>
      </c>
      <c r="E1171" s="126">
        <v>20700100306</v>
      </c>
      <c r="F1171" s="126" t="s">
        <v>1091</v>
      </c>
      <c r="G1171" s="126">
        <v>5.5800000000000002E-2</v>
      </c>
      <c r="H1171" s="126" t="s">
        <v>2118</v>
      </c>
      <c r="I1171" s="126">
        <v>1</v>
      </c>
    </row>
    <row r="1172" spans="1:9" x14ac:dyDescent="0.55000000000000004">
      <c r="A1172" s="126" t="s">
        <v>1911</v>
      </c>
      <c r="B1172" s="126" t="s">
        <v>1088</v>
      </c>
      <c r="C1172" s="126" t="s">
        <v>1089</v>
      </c>
      <c r="D1172" s="126" t="s">
        <v>1907</v>
      </c>
      <c r="E1172" s="126">
        <v>20700100402</v>
      </c>
      <c r="F1172" s="126" t="s">
        <v>1091</v>
      </c>
      <c r="G1172" s="126">
        <v>4.8300000000000003E-2</v>
      </c>
      <c r="H1172" s="126" t="s">
        <v>2118</v>
      </c>
      <c r="I1172" s="126">
        <v>1</v>
      </c>
    </row>
    <row r="1173" spans="1:9" x14ac:dyDescent="0.55000000000000004">
      <c r="A1173" s="126" t="s">
        <v>1912</v>
      </c>
      <c r="B1173" s="126" t="s">
        <v>1088</v>
      </c>
      <c r="C1173" s="126" t="s">
        <v>1089</v>
      </c>
      <c r="D1173" s="126" t="s">
        <v>1907</v>
      </c>
      <c r="E1173" s="126">
        <v>20700100402</v>
      </c>
      <c r="F1173" s="126" t="s">
        <v>1091</v>
      </c>
      <c r="G1173" s="126">
        <v>4.58E-2</v>
      </c>
      <c r="H1173" s="126" t="s">
        <v>2118</v>
      </c>
      <c r="I1173" s="126">
        <v>1</v>
      </c>
    </row>
    <row r="1174" spans="1:9" x14ac:dyDescent="0.55000000000000004">
      <c r="A1174" s="126" t="s">
        <v>1913</v>
      </c>
      <c r="B1174" s="126" t="s">
        <v>1088</v>
      </c>
      <c r="C1174" s="126" t="s">
        <v>1089</v>
      </c>
      <c r="D1174" s="126" t="s">
        <v>1907</v>
      </c>
      <c r="E1174" s="126">
        <v>20700100306</v>
      </c>
      <c r="F1174" s="126" t="s">
        <v>1091</v>
      </c>
      <c r="G1174" s="126">
        <v>3.3300000000000003E-2</v>
      </c>
      <c r="H1174" s="126" t="s">
        <v>2118</v>
      </c>
      <c r="I1174" s="126">
        <v>1</v>
      </c>
    </row>
    <row r="1175" spans="1:9" x14ac:dyDescent="0.55000000000000004">
      <c r="A1175" s="126" t="s">
        <v>2113</v>
      </c>
      <c r="B1175" s="126" t="s">
        <v>1088</v>
      </c>
      <c r="C1175" s="126" t="s">
        <v>1089</v>
      </c>
      <c r="D1175" s="126" t="s">
        <v>1907</v>
      </c>
      <c r="E1175" s="126">
        <v>20700100306</v>
      </c>
      <c r="F1175" s="126" t="s">
        <v>1091</v>
      </c>
      <c r="G1175" s="126">
        <v>0.03</v>
      </c>
      <c r="H1175" s="126" t="s">
        <v>2118</v>
      </c>
      <c r="I1175" s="126">
        <v>1</v>
      </c>
    </row>
    <row r="1176" spans="1:9" x14ac:dyDescent="0.55000000000000004">
      <c r="A1176" s="126" t="s">
        <v>1916</v>
      </c>
      <c r="B1176" s="126" t="s">
        <v>1088</v>
      </c>
      <c r="C1176" s="126" t="s">
        <v>1089</v>
      </c>
      <c r="D1176" s="126" t="s">
        <v>1907</v>
      </c>
      <c r="E1176" s="126">
        <v>20700100306</v>
      </c>
      <c r="F1176" s="126" t="s">
        <v>1091</v>
      </c>
      <c r="G1176" s="126">
        <v>2.58E-2</v>
      </c>
      <c r="H1176" s="126" t="s">
        <v>2118</v>
      </c>
      <c r="I1176" s="126">
        <v>1</v>
      </c>
    </row>
    <row r="1177" spans="1:9" x14ac:dyDescent="0.55000000000000004">
      <c r="A1177" s="126" t="s">
        <v>1917</v>
      </c>
      <c r="B1177" s="126" t="s">
        <v>1088</v>
      </c>
      <c r="C1177" s="126" t="s">
        <v>1089</v>
      </c>
      <c r="D1177" s="126" t="s">
        <v>1907</v>
      </c>
      <c r="E1177" s="126">
        <v>20700100306</v>
      </c>
      <c r="F1177" s="126" t="s">
        <v>1091</v>
      </c>
      <c r="G1177" s="126">
        <v>2.5000000000000001E-2</v>
      </c>
      <c r="H1177" s="126" t="s">
        <v>2118</v>
      </c>
      <c r="I1177" s="126">
        <v>1</v>
      </c>
    </row>
    <row r="1178" spans="1:9" x14ac:dyDescent="0.55000000000000004">
      <c r="A1178" s="126" t="s">
        <v>1918</v>
      </c>
      <c r="B1178" s="126" t="s">
        <v>1088</v>
      </c>
      <c r="C1178" s="126" t="s">
        <v>1089</v>
      </c>
      <c r="D1178" s="126" t="s">
        <v>1907</v>
      </c>
      <c r="E1178" s="126">
        <v>20700100306</v>
      </c>
      <c r="F1178" s="126" t="s">
        <v>1091</v>
      </c>
      <c r="G1178" s="126">
        <v>2.5000000000000001E-2</v>
      </c>
      <c r="H1178" s="126" t="s">
        <v>2118</v>
      </c>
      <c r="I1178" s="126">
        <v>1</v>
      </c>
    </row>
    <row r="1179" spans="1:9" x14ac:dyDescent="0.55000000000000004">
      <c r="A1179" s="126" t="s">
        <v>1919</v>
      </c>
      <c r="B1179" s="126" t="s">
        <v>1088</v>
      </c>
      <c r="C1179" s="126" t="s">
        <v>1089</v>
      </c>
      <c r="D1179" s="126" t="s">
        <v>1907</v>
      </c>
      <c r="E1179" s="126">
        <v>20700100306</v>
      </c>
      <c r="F1179" s="126" t="s">
        <v>1091</v>
      </c>
      <c r="G1179" s="126">
        <v>1.4999999999999999E-2</v>
      </c>
      <c r="H1179" s="126" t="s">
        <v>2118</v>
      </c>
      <c r="I1179" s="126">
        <v>1</v>
      </c>
    </row>
    <row r="1180" spans="1:9" x14ac:dyDescent="0.55000000000000004">
      <c r="A1180" s="126" t="s">
        <v>1920</v>
      </c>
      <c r="B1180" s="126" t="s">
        <v>1088</v>
      </c>
      <c r="C1180" s="126" t="s">
        <v>1089</v>
      </c>
      <c r="D1180" s="126" t="s">
        <v>1907</v>
      </c>
      <c r="E1180" s="126">
        <v>20700100306</v>
      </c>
      <c r="F1180" s="126" t="s">
        <v>1091</v>
      </c>
      <c r="G1180" s="126">
        <v>1.3299999999999999E-2</v>
      </c>
      <c r="H1180" s="126" t="s">
        <v>2118</v>
      </c>
      <c r="I1180" s="126">
        <v>1</v>
      </c>
    </row>
    <row r="1181" spans="1:9" x14ac:dyDescent="0.55000000000000004">
      <c r="A1181" s="126" t="s">
        <v>1921</v>
      </c>
      <c r="B1181" s="126" t="s">
        <v>1088</v>
      </c>
      <c r="C1181" s="126" t="s">
        <v>1089</v>
      </c>
      <c r="D1181" s="126" t="s">
        <v>1907</v>
      </c>
      <c r="E1181" s="126">
        <v>20700100306</v>
      </c>
      <c r="F1181" s="126" t="s">
        <v>1091</v>
      </c>
      <c r="G1181" s="126">
        <v>1.17E-2</v>
      </c>
      <c r="H1181" s="126" t="s">
        <v>2118</v>
      </c>
      <c r="I1181" s="126">
        <v>1</v>
      </c>
    </row>
    <row r="1182" spans="1:9" x14ac:dyDescent="0.55000000000000004">
      <c r="A1182" s="126" t="s">
        <v>1922</v>
      </c>
      <c r="B1182" s="126" t="s">
        <v>1088</v>
      </c>
      <c r="C1182" s="126" t="s">
        <v>1089</v>
      </c>
      <c r="D1182" s="126" t="s">
        <v>1907</v>
      </c>
      <c r="E1182" s="126">
        <v>20700100306</v>
      </c>
      <c r="F1182" s="126" t="s">
        <v>1091</v>
      </c>
      <c r="G1182" s="126">
        <v>1.17E-2</v>
      </c>
      <c r="H1182" s="126" t="s">
        <v>2118</v>
      </c>
      <c r="I1182" s="126">
        <v>1</v>
      </c>
    </row>
    <row r="1183" spans="1:9" x14ac:dyDescent="0.55000000000000004">
      <c r="A1183" s="126" t="s">
        <v>1923</v>
      </c>
      <c r="B1183" s="126" t="s">
        <v>1088</v>
      </c>
      <c r="C1183" s="126" t="s">
        <v>1089</v>
      </c>
      <c r="D1183" s="126" t="s">
        <v>1907</v>
      </c>
      <c r="E1183" s="126">
        <v>20700100306</v>
      </c>
      <c r="F1183" s="126" t="s">
        <v>1091</v>
      </c>
      <c r="G1183" s="126">
        <v>9.1999999999999998E-3</v>
      </c>
      <c r="H1183" s="126" t="s">
        <v>2118</v>
      </c>
      <c r="I1183" s="126">
        <v>1</v>
      </c>
    </row>
    <row r="1184" spans="1:9" x14ac:dyDescent="0.55000000000000004">
      <c r="A1184" s="126" t="s">
        <v>2114</v>
      </c>
      <c r="B1184" s="126" t="s">
        <v>1088</v>
      </c>
      <c r="C1184" s="126" t="s">
        <v>1089</v>
      </c>
      <c r="D1184" s="126" t="s">
        <v>1907</v>
      </c>
      <c r="E1184" s="126">
        <v>20700100402</v>
      </c>
      <c r="F1184" s="126" t="s">
        <v>1091</v>
      </c>
      <c r="G1184" s="126">
        <v>7.4999999999999997E-3</v>
      </c>
      <c r="H1184" s="126" t="s">
        <v>2118</v>
      </c>
      <c r="I1184" s="126">
        <v>1</v>
      </c>
    </row>
    <row r="1185" spans="1:9" x14ac:dyDescent="0.55000000000000004">
      <c r="A1185" s="126" t="s">
        <v>1924</v>
      </c>
      <c r="B1185" s="126" t="s">
        <v>1088</v>
      </c>
      <c r="C1185" s="126" t="s">
        <v>1089</v>
      </c>
      <c r="D1185" s="126" t="s">
        <v>1907</v>
      </c>
      <c r="E1185" s="126">
        <v>20700100402</v>
      </c>
      <c r="F1185" s="126" t="s">
        <v>1091</v>
      </c>
      <c r="G1185" s="126">
        <v>1.2917000000000001</v>
      </c>
      <c r="H1185" s="126" t="s">
        <v>2118</v>
      </c>
      <c r="I1185" s="126">
        <v>1</v>
      </c>
    </row>
    <row r="1186" spans="1:9" x14ac:dyDescent="0.55000000000000004">
      <c r="A1186" s="126" t="s">
        <v>1925</v>
      </c>
      <c r="B1186" s="126" t="s">
        <v>1088</v>
      </c>
      <c r="C1186" s="126" t="s">
        <v>1089</v>
      </c>
      <c r="D1186" s="126" t="s">
        <v>1907</v>
      </c>
      <c r="E1186" s="126">
        <v>20700100805</v>
      </c>
      <c r="F1186" s="126" t="s">
        <v>1091</v>
      </c>
      <c r="G1186" s="126">
        <v>6.6699999999999995E-2</v>
      </c>
      <c r="H1186" s="126" t="s">
        <v>2118</v>
      </c>
      <c r="I1186" s="126">
        <v>1</v>
      </c>
    </row>
    <row r="1187" spans="1:9" x14ac:dyDescent="0.55000000000000004">
      <c r="A1187" s="126" t="s">
        <v>1926</v>
      </c>
      <c r="B1187" s="126" t="s">
        <v>1088</v>
      </c>
      <c r="C1187" s="126" t="s">
        <v>1089</v>
      </c>
      <c r="D1187" s="126" t="s">
        <v>1907</v>
      </c>
      <c r="E1187" s="126">
        <v>20700100805</v>
      </c>
      <c r="F1187" s="126" t="s">
        <v>1091</v>
      </c>
      <c r="G1187" s="126">
        <v>3.4200000000000001E-2</v>
      </c>
      <c r="H1187" s="126" t="s">
        <v>2118</v>
      </c>
      <c r="I1187" s="126">
        <v>1</v>
      </c>
    </row>
    <row r="1188" spans="1:9" x14ac:dyDescent="0.55000000000000004">
      <c r="A1188" s="126" t="s">
        <v>1927</v>
      </c>
      <c r="B1188" s="126" t="s">
        <v>1088</v>
      </c>
      <c r="C1188" s="126" t="s">
        <v>1089</v>
      </c>
      <c r="D1188" s="126" t="s">
        <v>1907</v>
      </c>
      <c r="E1188" s="126">
        <v>20700100805</v>
      </c>
      <c r="F1188" s="126" t="s">
        <v>1091</v>
      </c>
      <c r="G1188" s="126">
        <v>2.1299999999999999E-2</v>
      </c>
      <c r="H1188" s="126" t="s">
        <v>2118</v>
      </c>
      <c r="I1188" s="126">
        <v>1</v>
      </c>
    </row>
    <row r="1189" spans="1:9" x14ac:dyDescent="0.55000000000000004">
      <c r="A1189" s="126" t="s">
        <v>2115</v>
      </c>
      <c r="B1189" s="126" t="s">
        <v>1088</v>
      </c>
      <c r="C1189" s="126" t="s">
        <v>1089</v>
      </c>
      <c r="D1189" s="126" t="s">
        <v>1907</v>
      </c>
      <c r="E1189" s="126">
        <v>20700100805</v>
      </c>
      <c r="F1189" s="126" t="s">
        <v>1091</v>
      </c>
      <c r="G1189" s="126">
        <v>0.01</v>
      </c>
      <c r="H1189" s="126" t="s">
        <v>2118</v>
      </c>
      <c r="I1189" s="126">
        <v>1</v>
      </c>
    </row>
    <row r="1190" spans="1:9" x14ac:dyDescent="0.55000000000000004">
      <c r="A1190" s="126" t="s">
        <v>1928</v>
      </c>
      <c r="B1190" s="126" t="s">
        <v>1088</v>
      </c>
      <c r="C1190" s="126" t="s">
        <v>1089</v>
      </c>
      <c r="D1190" s="126" t="s">
        <v>1907</v>
      </c>
      <c r="E1190" s="126">
        <v>20700100805</v>
      </c>
      <c r="F1190" s="126" t="s">
        <v>1091</v>
      </c>
      <c r="G1190" s="126">
        <v>2.0999999999999999E-3</v>
      </c>
      <c r="H1190" s="126" t="s">
        <v>2118</v>
      </c>
      <c r="I1190" s="126">
        <v>1</v>
      </c>
    </row>
    <row r="1191" spans="1:9" x14ac:dyDescent="0.55000000000000004">
      <c r="A1191" s="126" t="s">
        <v>1929</v>
      </c>
      <c r="B1191" s="126" t="s">
        <v>1088</v>
      </c>
      <c r="C1191" s="126" t="s">
        <v>1089</v>
      </c>
      <c r="D1191" s="126" t="s">
        <v>1907</v>
      </c>
      <c r="E1191" s="126">
        <v>20700100402</v>
      </c>
      <c r="F1191" s="126" t="s">
        <v>1091</v>
      </c>
      <c r="G1191" s="126">
        <v>7.4999999999999997E-2</v>
      </c>
      <c r="H1191" s="126" t="s">
        <v>2118</v>
      </c>
      <c r="I1191" s="126">
        <v>1</v>
      </c>
    </row>
    <row r="1192" spans="1:9" x14ac:dyDescent="0.55000000000000004">
      <c r="A1192" s="126" t="s">
        <v>1930</v>
      </c>
      <c r="B1192" s="126" t="s">
        <v>1088</v>
      </c>
      <c r="C1192" s="126" t="s">
        <v>1089</v>
      </c>
      <c r="D1192" s="126" t="s">
        <v>1907</v>
      </c>
      <c r="E1192" s="126">
        <v>20700100306</v>
      </c>
      <c r="F1192" s="126" t="s">
        <v>1091</v>
      </c>
      <c r="G1192" s="126">
        <v>0.15</v>
      </c>
      <c r="H1192" s="126" t="s">
        <v>2118</v>
      </c>
      <c r="I1192" s="126">
        <v>1</v>
      </c>
    </row>
    <row r="1193" spans="1:9" x14ac:dyDescent="0.55000000000000004">
      <c r="A1193" s="126" t="s">
        <v>1931</v>
      </c>
      <c r="B1193" s="126" t="s">
        <v>1088</v>
      </c>
      <c r="C1193" s="126" t="s">
        <v>1089</v>
      </c>
      <c r="D1193" s="126" t="s">
        <v>1907</v>
      </c>
      <c r="E1193" s="126">
        <v>20700100306</v>
      </c>
      <c r="F1193" s="126" t="s">
        <v>1091</v>
      </c>
      <c r="G1193" s="126">
        <v>2.8299999999999999E-2</v>
      </c>
      <c r="H1193" s="126" t="s">
        <v>2118</v>
      </c>
      <c r="I1193" s="126">
        <v>1</v>
      </c>
    </row>
    <row r="1194" spans="1:9" x14ac:dyDescent="0.55000000000000004">
      <c r="A1194" s="126" t="s">
        <v>1933</v>
      </c>
      <c r="B1194" s="126" t="s">
        <v>1088</v>
      </c>
      <c r="C1194" s="126" t="s">
        <v>1089</v>
      </c>
      <c r="D1194" s="126" t="s">
        <v>1907</v>
      </c>
      <c r="E1194" s="126">
        <v>20700100306</v>
      </c>
      <c r="F1194" s="126" t="s">
        <v>1091</v>
      </c>
      <c r="G1194" s="126">
        <v>1.9199999999999998E-2</v>
      </c>
      <c r="H1194" s="126" t="s">
        <v>2118</v>
      </c>
      <c r="I1194" s="126">
        <v>1</v>
      </c>
    </row>
    <row r="1195" spans="1:9" x14ac:dyDescent="0.55000000000000004">
      <c r="A1195" s="126" t="s">
        <v>1934</v>
      </c>
      <c r="B1195" s="126" t="s">
        <v>1088</v>
      </c>
      <c r="C1195" s="126" t="s">
        <v>1089</v>
      </c>
      <c r="D1195" s="126" t="s">
        <v>1907</v>
      </c>
      <c r="E1195" s="126">
        <v>20700100306</v>
      </c>
      <c r="F1195" s="126" t="s">
        <v>1091</v>
      </c>
      <c r="G1195" s="126">
        <v>9.1999999999999998E-3</v>
      </c>
      <c r="H1195" s="126" t="s">
        <v>2118</v>
      </c>
      <c r="I1195" s="126">
        <v>1</v>
      </c>
    </row>
    <row r="1196" spans="1:9" x14ac:dyDescent="0.55000000000000004">
      <c r="A1196" s="126" t="s">
        <v>1935</v>
      </c>
      <c r="B1196" s="126" t="s">
        <v>1088</v>
      </c>
      <c r="C1196" s="126" t="s">
        <v>1089</v>
      </c>
      <c r="D1196" s="126" t="s">
        <v>1907</v>
      </c>
      <c r="E1196" s="126">
        <v>20700100306</v>
      </c>
      <c r="F1196" s="126" t="s">
        <v>1091</v>
      </c>
      <c r="G1196" s="126">
        <v>0.3075</v>
      </c>
      <c r="H1196" s="126" t="s">
        <v>2118</v>
      </c>
      <c r="I1196" s="126">
        <v>1</v>
      </c>
    </row>
    <row r="1197" spans="1:9" x14ac:dyDescent="0.55000000000000004">
      <c r="A1197" s="126" t="s">
        <v>1936</v>
      </c>
      <c r="B1197" s="126" t="s">
        <v>1088</v>
      </c>
      <c r="C1197" s="126" t="s">
        <v>1089</v>
      </c>
      <c r="D1197" s="126" t="s">
        <v>1907</v>
      </c>
      <c r="E1197" s="126">
        <v>20700100306</v>
      </c>
      <c r="F1197" s="126" t="s">
        <v>1091</v>
      </c>
      <c r="G1197" s="126">
        <v>0.2525</v>
      </c>
      <c r="H1197" s="126" t="s">
        <v>2118</v>
      </c>
      <c r="I1197" s="126">
        <v>1</v>
      </c>
    </row>
    <row r="1198" spans="1:9" x14ac:dyDescent="0.55000000000000004">
      <c r="A1198" s="126" t="s">
        <v>2116</v>
      </c>
      <c r="B1198" s="126" t="s">
        <v>1088</v>
      </c>
      <c r="C1198" s="126" t="s">
        <v>1089</v>
      </c>
      <c r="D1198" s="126" t="s">
        <v>1907</v>
      </c>
      <c r="E1198" s="126">
        <v>20700100805</v>
      </c>
      <c r="F1198" s="126" t="s">
        <v>1091</v>
      </c>
      <c r="G1198" s="126">
        <v>0.23330000000000001</v>
      </c>
      <c r="H1198" s="126" t="s">
        <v>2118</v>
      </c>
      <c r="I1198" s="126">
        <v>1</v>
      </c>
    </row>
    <row r="1199" spans="1:9" x14ac:dyDescent="0.55000000000000004">
      <c r="A1199" s="126" t="s">
        <v>1937</v>
      </c>
      <c r="B1199" s="126" t="s">
        <v>1088</v>
      </c>
      <c r="C1199" s="126" t="s">
        <v>1089</v>
      </c>
      <c r="D1199" s="126" t="s">
        <v>1907</v>
      </c>
      <c r="E1199" s="126">
        <v>20700100402</v>
      </c>
      <c r="F1199" s="126" t="s">
        <v>1091</v>
      </c>
      <c r="G1199" s="126">
        <v>0.1817</v>
      </c>
      <c r="H1199" s="126" t="s">
        <v>2118</v>
      </c>
      <c r="I1199" s="126">
        <v>1</v>
      </c>
    </row>
    <row r="1200" spans="1:9" x14ac:dyDescent="0.55000000000000004">
      <c r="A1200" s="126" t="s">
        <v>1938</v>
      </c>
      <c r="B1200" s="126" t="s">
        <v>1088</v>
      </c>
      <c r="C1200" s="126" t="s">
        <v>1089</v>
      </c>
      <c r="D1200" s="126" t="s">
        <v>1907</v>
      </c>
      <c r="E1200" s="126">
        <v>20700100805</v>
      </c>
      <c r="F1200" s="126" t="s">
        <v>1091</v>
      </c>
      <c r="G1200" s="126">
        <v>0.17499999999999999</v>
      </c>
      <c r="H1200" s="126" t="s">
        <v>2118</v>
      </c>
      <c r="I1200" s="126">
        <v>1</v>
      </c>
    </row>
    <row r="1201" spans="1:9" x14ac:dyDescent="0.55000000000000004">
      <c r="A1201" s="126" t="s">
        <v>1939</v>
      </c>
      <c r="B1201" s="126" t="s">
        <v>1088</v>
      </c>
      <c r="C1201" s="126" t="s">
        <v>1089</v>
      </c>
      <c r="D1201" s="126" t="s">
        <v>1907</v>
      </c>
      <c r="E1201" s="126">
        <v>20700100805</v>
      </c>
      <c r="F1201" s="126" t="s">
        <v>1091</v>
      </c>
      <c r="G1201" s="126">
        <v>0.17499999999999999</v>
      </c>
      <c r="H1201" s="126" t="s">
        <v>2118</v>
      </c>
      <c r="I1201" s="126">
        <v>1</v>
      </c>
    </row>
    <row r="1202" spans="1:9" x14ac:dyDescent="0.55000000000000004">
      <c r="A1202" s="126" t="s">
        <v>1940</v>
      </c>
      <c r="B1202" s="126" t="s">
        <v>1088</v>
      </c>
      <c r="C1202" s="126" t="s">
        <v>1089</v>
      </c>
      <c r="D1202" s="126" t="s">
        <v>1907</v>
      </c>
      <c r="E1202" s="126">
        <v>20700100306</v>
      </c>
      <c r="F1202" s="126" t="s">
        <v>1091</v>
      </c>
      <c r="G1202" s="126">
        <v>0.14330000000000001</v>
      </c>
      <c r="H1202" s="126" t="s">
        <v>2118</v>
      </c>
      <c r="I1202" s="126">
        <v>1</v>
      </c>
    </row>
    <row r="1203" spans="1:9" x14ac:dyDescent="0.55000000000000004">
      <c r="A1203" s="126" t="s">
        <v>1941</v>
      </c>
      <c r="B1203" s="126" t="s">
        <v>1088</v>
      </c>
      <c r="C1203" s="126" t="s">
        <v>1089</v>
      </c>
      <c r="D1203" s="126" t="s">
        <v>1907</v>
      </c>
      <c r="E1203" s="126">
        <v>20700100306</v>
      </c>
      <c r="F1203" s="126" t="s">
        <v>1091</v>
      </c>
      <c r="G1203" s="126">
        <v>0.13250000000000001</v>
      </c>
      <c r="H1203" s="126" t="s">
        <v>2118</v>
      </c>
      <c r="I1203" s="126">
        <v>1</v>
      </c>
    </row>
    <row r="1204" spans="1:9" x14ac:dyDescent="0.55000000000000004">
      <c r="A1204" s="126" t="s">
        <v>1942</v>
      </c>
      <c r="B1204" s="126" t="s">
        <v>1088</v>
      </c>
      <c r="C1204" s="126" t="s">
        <v>1089</v>
      </c>
      <c r="D1204" s="126" t="s">
        <v>1907</v>
      </c>
      <c r="E1204" s="126">
        <v>20700100306</v>
      </c>
      <c r="F1204" s="126" t="s">
        <v>1091</v>
      </c>
      <c r="G1204" s="126">
        <v>0.13170000000000001</v>
      </c>
      <c r="H1204" s="126" t="s">
        <v>2118</v>
      </c>
      <c r="I1204" s="126">
        <v>1</v>
      </c>
    </row>
    <row r="1205" spans="1:9" x14ac:dyDescent="0.55000000000000004">
      <c r="A1205" s="126" t="s">
        <v>1943</v>
      </c>
      <c r="B1205" s="126" t="s">
        <v>1088</v>
      </c>
      <c r="C1205" s="126" t="s">
        <v>1089</v>
      </c>
      <c r="D1205" s="126" t="s">
        <v>1907</v>
      </c>
      <c r="E1205" s="126">
        <v>20700100306</v>
      </c>
      <c r="F1205" s="126" t="s">
        <v>1091</v>
      </c>
      <c r="G1205" s="126">
        <v>0.1042</v>
      </c>
      <c r="H1205" s="126" t="s">
        <v>2118</v>
      </c>
      <c r="I1205" s="126">
        <v>1</v>
      </c>
    </row>
    <row r="1206" spans="1:9" x14ac:dyDescent="0.55000000000000004">
      <c r="A1206" s="126" t="s">
        <v>1944</v>
      </c>
      <c r="B1206" s="126" t="s">
        <v>1088</v>
      </c>
      <c r="C1206" s="126" t="s">
        <v>1089</v>
      </c>
      <c r="D1206" s="126" t="s">
        <v>1907</v>
      </c>
      <c r="E1206" s="126">
        <v>20700100306</v>
      </c>
      <c r="F1206" s="126" t="s">
        <v>1091</v>
      </c>
      <c r="G1206" s="126">
        <v>0.1</v>
      </c>
      <c r="H1206" s="126" t="s">
        <v>2118</v>
      </c>
      <c r="I1206" s="126">
        <v>1</v>
      </c>
    </row>
    <row r="1207" spans="1:9" x14ac:dyDescent="0.55000000000000004">
      <c r="A1207" s="126" t="s">
        <v>1945</v>
      </c>
      <c r="B1207" s="126" t="s">
        <v>1088</v>
      </c>
      <c r="C1207" s="126" t="s">
        <v>1089</v>
      </c>
      <c r="D1207" s="126" t="s">
        <v>1907</v>
      </c>
      <c r="E1207" s="126">
        <v>20700100306</v>
      </c>
      <c r="F1207" s="126" t="s">
        <v>1091</v>
      </c>
      <c r="G1207" s="126">
        <v>9.2499999999999999E-2</v>
      </c>
      <c r="H1207" s="126" t="s">
        <v>2118</v>
      </c>
      <c r="I1207" s="126">
        <v>1</v>
      </c>
    </row>
    <row r="1208" spans="1:9" x14ac:dyDescent="0.55000000000000004">
      <c r="A1208" s="126" t="s">
        <v>1946</v>
      </c>
      <c r="B1208" s="126" t="s">
        <v>1088</v>
      </c>
      <c r="C1208" s="126" t="s">
        <v>1089</v>
      </c>
      <c r="D1208" s="126" t="s">
        <v>1907</v>
      </c>
      <c r="E1208" s="126">
        <v>20700100306</v>
      </c>
      <c r="F1208" s="126" t="s">
        <v>1091</v>
      </c>
      <c r="G1208" s="126">
        <v>8.1699999999999995E-2</v>
      </c>
      <c r="H1208" s="126" t="s">
        <v>2118</v>
      </c>
      <c r="I1208" s="126">
        <v>1</v>
      </c>
    </row>
    <row r="1209" spans="1:9" x14ac:dyDescent="0.55000000000000004">
      <c r="A1209" s="126" t="s">
        <v>1948</v>
      </c>
      <c r="B1209" s="126" t="s">
        <v>1088</v>
      </c>
      <c r="C1209" s="126" t="s">
        <v>1089</v>
      </c>
      <c r="D1209" s="126" t="s">
        <v>1907</v>
      </c>
      <c r="E1209" s="126">
        <v>20700100306</v>
      </c>
      <c r="F1209" s="126" t="s">
        <v>1091</v>
      </c>
      <c r="G1209" s="126">
        <v>5.67E-2</v>
      </c>
      <c r="H1209" s="126" t="s">
        <v>2118</v>
      </c>
      <c r="I1209" s="126">
        <v>1</v>
      </c>
    </row>
    <row r="1210" spans="1:9" x14ac:dyDescent="0.55000000000000004">
      <c r="A1210" s="126" t="s">
        <v>1950</v>
      </c>
      <c r="B1210" s="126" t="s">
        <v>1088</v>
      </c>
      <c r="C1210" s="126" t="s">
        <v>1089</v>
      </c>
      <c r="D1210" s="126" t="s">
        <v>1907</v>
      </c>
      <c r="E1210" s="126">
        <v>20700100805</v>
      </c>
      <c r="F1210" s="126" t="s">
        <v>1091</v>
      </c>
      <c r="G1210" s="126">
        <v>0.01</v>
      </c>
      <c r="H1210" s="126" t="s">
        <v>2118</v>
      </c>
      <c r="I1210" s="126">
        <v>1</v>
      </c>
    </row>
    <row r="1211" spans="1:9" x14ac:dyDescent="0.55000000000000004">
      <c r="A1211" s="126" t="s">
        <v>1951</v>
      </c>
      <c r="B1211" s="126" t="s">
        <v>1088</v>
      </c>
      <c r="C1211" s="126" t="s">
        <v>1089</v>
      </c>
      <c r="D1211" s="126" t="s">
        <v>1907</v>
      </c>
      <c r="E1211" s="126">
        <v>20700100805</v>
      </c>
      <c r="F1211" s="126" t="s">
        <v>1091</v>
      </c>
      <c r="G1211" s="126">
        <v>8.3299999999999999E-2</v>
      </c>
      <c r="H1211" s="126" t="s">
        <v>2118</v>
      </c>
      <c r="I1211" s="126">
        <v>1</v>
      </c>
    </row>
    <row r="1212" spans="1:9" x14ac:dyDescent="0.55000000000000004">
      <c r="A1212" s="126" t="s">
        <v>1953</v>
      </c>
      <c r="B1212" s="126" t="s">
        <v>1088</v>
      </c>
      <c r="C1212" s="126" t="s">
        <v>1089</v>
      </c>
      <c r="D1212" s="126" t="s">
        <v>1907</v>
      </c>
      <c r="E1212" s="126">
        <v>20801080202</v>
      </c>
      <c r="F1212" s="126" t="s">
        <v>1091</v>
      </c>
      <c r="G1212" s="126">
        <v>1.17E-2</v>
      </c>
      <c r="H1212" s="126" t="s">
        <v>2118</v>
      </c>
      <c r="I1212" s="126">
        <v>1</v>
      </c>
    </row>
    <row r="1213" spans="1:9" x14ac:dyDescent="0.55000000000000004">
      <c r="A1213" s="126" t="s">
        <v>1954</v>
      </c>
      <c r="B1213" s="126" t="s">
        <v>1088</v>
      </c>
      <c r="C1213" s="126" t="s">
        <v>1089</v>
      </c>
      <c r="D1213" s="126" t="s">
        <v>1907</v>
      </c>
      <c r="E1213" s="126">
        <v>20801080202</v>
      </c>
      <c r="F1213" s="126" t="s">
        <v>1091</v>
      </c>
      <c r="G1213" s="126">
        <v>0.04</v>
      </c>
      <c r="H1213" s="126" t="s">
        <v>2118</v>
      </c>
      <c r="I1213" s="126">
        <v>1</v>
      </c>
    </row>
    <row r="1214" spans="1:9" x14ac:dyDescent="0.55000000000000004">
      <c r="A1214" s="126" t="s">
        <v>2081</v>
      </c>
      <c r="B1214" s="126" t="s">
        <v>1088</v>
      </c>
      <c r="C1214" s="126" t="s">
        <v>1089</v>
      </c>
      <c r="D1214" s="126" t="s">
        <v>1907</v>
      </c>
      <c r="E1214" s="126">
        <v>20802060103</v>
      </c>
      <c r="F1214" s="126" t="s">
        <v>1091</v>
      </c>
      <c r="G1214" s="126">
        <v>1.6E-2</v>
      </c>
      <c r="H1214" s="126" t="s">
        <v>2118</v>
      </c>
      <c r="I1214" s="126">
        <v>1</v>
      </c>
    </row>
    <row r="1215" spans="1:9" x14ac:dyDescent="0.55000000000000004">
      <c r="A1215" s="126" t="s">
        <v>2075</v>
      </c>
      <c r="B1215" s="126" t="s">
        <v>1088</v>
      </c>
      <c r="C1215" s="126" t="s">
        <v>1089</v>
      </c>
      <c r="D1215" s="126" t="s">
        <v>1907</v>
      </c>
      <c r="E1215" s="126">
        <v>51013</v>
      </c>
      <c r="F1215" s="126" t="s">
        <v>1091</v>
      </c>
      <c r="G1215" s="126">
        <v>0.03</v>
      </c>
      <c r="H1215" s="126" t="s">
        <v>2118</v>
      </c>
      <c r="I1215" s="126">
        <v>1</v>
      </c>
    </row>
    <row r="1216" spans="1:9" x14ac:dyDescent="0.55000000000000004">
      <c r="A1216" s="126" t="s">
        <v>2052</v>
      </c>
      <c r="B1216" s="126" t="s">
        <v>1088</v>
      </c>
      <c r="C1216" s="126" t="s">
        <v>1089</v>
      </c>
      <c r="D1216" s="126" t="s">
        <v>1907</v>
      </c>
      <c r="E1216" s="126">
        <v>20801080202</v>
      </c>
      <c r="F1216" s="126" t="s">
        <v>1091</v>
      </c>
      <c r="G1216" s="126">
        <v>7.6700000000000004E-2</v>
      </c>
      <c r="H1216" s="126" t="s">
        <v>2118</v>
      </c>
      <c r="I1216" s="126">
        <v>1</v>
      </c>
    </row>
    <row r="1217" spans="1:9" x14ac:dyDescent="0.55000000000000004">
      <c r="A1217" s="126" t="s">
        <v>2054</v>
      </c>
      <c r="B1217" s="126" t="s">
        <v>1088</v>
      </c>
      <c r="C1217" s="126" t="s">
        <v>1089</v>
      </c>
      <c r="D1217" s="126" t="s">
        <v>1907</v>
      </c>
      <c r="E1217" s="126">
        <v>20801040202</v>
      </c>
      <c r="F1217" s="126" t="s">
        <v>1091</v>
      </c>
      <c r="G1217" s="126">
        <v>0.05</v>
      </c>
      <c r="H1217" s="126" t="s">
        <v>2118</v>
      </c>
      <c r="I1217" s="126">
        <v>1</v>
      </c>
    </row>
    <row r="1218" spans="1:9" x14ac:dyDescent="0.55000000000000004">
      <c r="A1218" s="126" t="s">
        <v>2058</v>
      </c>
      <c r="B1218" s="126" t="s">
        <v>1088</v>
      </c>
      <c r="C1218" s="126" t="s">
        <v>1089</v>
      </c>
      <c r="D1218" s="126" t="s">
        <v>1907</v>
      </c>
      <c r="E1218" s="126">
        <v>20801040202</v>
      </c>
      <c r="F1218" s="126" t="s">
        <v>1091</v>
      </c>
      <c r="G1218" s="126">
        <v>8.3000000000000001E-3</v>
      </c>
      <c r="H1218" s="126" t="s">
        <v>2118</v>
      </c>
      <c r="I1218" s="126">
        <v>1</v>
      </c>
    </row>
    <row r="1219" spans="1:9" x14ac:dyDescent="0.55000000000000004">
      <c r="A1219" s="126" t="s">
        <v>2064</v>
      </c>
      <c r="B1219" s="126" t="s">
        <v>1088</v>
      </c>
      <c r="C1219" s="126" t="s">
        <v>1089</v>
      </c>
      <c r="D1219" s="126" t="s">
        <v>1907</v>
      </c>
      <c r="E1219" s="126">
        <v>20801040202</v>
      </c>
      <c r="F1219" s="126" t="s">
        <v>1091</v>
      </c>
      <c r="G1219" s="126">
        <v>6.7000000000000002E-3</v>
      </c>
      <c r="H1219" s="126" t="s">
        <v>2118</v>
      </c>
      <c r="I1219" s="126">
        <v>1</v>
      </c>
    </row>
    <row r="1220" spans="1:9" x14ac:dyDescent="0.55000000000000004">
      <c r="A1220" s="126" t="s">
        <v>2065</v>
      </c>
      <c r="B1220" s="126" t="s">
        <v>1088</v>
      </c>
      <c r="C1220" s="126" t="s">
        <v>1089</v>
      </c>
      <c r="D1220" s="126" t="s">
        <v>1907</v>
      </c>
      <c r="E1220" s="126">
        <v>20801040202</v>
      </c>
      <c r="F1220" s="126" t="s">
        <v>1091</v>
      </c>
      <c r="G1220" s="126">
        <v>6.7000000000000002E-3</v>
      </c>
      <c r="H1220" s="126" t="s">
        <v>2118</v>
      </c>
      <c r="I1220" s="126">
        <v>1</v>
      </c>
    </row>
    <row r="1221" spans="1:9" x14ac:dyDescent="0.55000000000000004">
      <c r="A1221" s="126" t="s">
        <v>2066</v>
      </c>
      <c r="B1221" s="126" t="s">
        <v>1088</v>
      </c>
      <c r="C1221" s="126" t="s">
        <v>1089</v>
      </c>
      <c r="D1221" s="126" t="s">
        <v>1907</v>
      </c>
      <c r="E1221" s="126" t="s">
        <v>1089</v>
      </c>
      <c r="F1221" s="126" t="s">
        <v>1091</v>
      </c>
      <c r="G1221" s="126">
        <v>5.8999999999999999E-3</v>
      </c>
      <c r="H1221" s="126" t="s">
        <v>2118</v>
      </c>
      <c r="I1221" s="126">
        <v>1</v>
      </c>
    </row>
    <row r="1222" spans="1:9" x14ac:dyDescent="0.55000000000000004">
      <c r="A1222" s="126" t="s">
        <v>2073</v>
      </c>
      <c r="B1222" s="126" t="s">
        <v>1088</v>
      </c>
      <c r="C1222" s="126" t="s">
        <v>1089</v>
      </c>
      <c r="D1222" s="126" t="s">
        <v>1907</v>
      </c>
      <c r="E1222" s="126">
        <v>20801040202</v>
      </c>
      <c r="F1222" s="126" t="s">
        <v>1091</v>
      </c>
      <c r="G1222" s="126">
        <v>3.3E-3</v>
      </c>
      <c r="H1222" s="126" t="s">
        <v>2118</v>
      </c>
      <c r="I1222" s="126">
        <v>1</v>
      </c>
    </row>
    <row r="1223" spans="1:9" x14ac:dyDescent="0.55000000000000004">
      <c r="A1223" s="126" t="s">
        <v>2091</v>
      </c>
      <c r="B1223" s="126" t="s">
        <v>1088</v>
      </c>
      <c r="C1223" s="126" t="s">
        <v>1089</v>
      </c>
      <c r="D1223" s="126" t="s">
        <v>1907</v>
      </c>
      <c r="E1223" s="126" t="s">
        <v>1089</v>
      </c>
      <c r="F1223" s="126" t="s">
        <v>1091</v>
      </c>
      <c r="G1223" s="126">
        <v>3.5000000000000003E-2</v>
      </c>
      <c r="H1223" s="126" t="s">
        <v>2118</v>
      </c>
      <c r="I1223" s="126">
        <v>1</v>
      </c>
    </row>
    <row r="1224" spans="1:9" x14ac:dyDescent="0.55000000000000004">
      <c r="A1224" s="126" t="s">
        <v>2107</v>
      </c>
      <c r="B1224" s="126" t="s">
        <v>1088</v>
      </c>
      <c r="C1224" s="126" t="s">
        <v>1089</v>
      </c>
      <c r="D1224" s="126" t="s">
        <v>1907</v>
      </c>
      <c r="E1224" s="126">
        <v>20700100103</v>
      </c>
      <c r="F1224" s="126" t="s">
        <v>1094</v>
      </c>
      <c r="G1224" s="126">
        <v>2</v>
      </c>
      <c r="H1224" s="126" t="s">
        <v>1092</v>
      </c>
      <c r="I1224" s="126">
        <v>1</v>
      </c>
    </row>
    <row r="1225" spans="1:9" x14ac:dyDescent="0.55000000000000004">
      <c r="A1225" s="126" t="s">
        <v>1979</v>
      </c>
      <c r="B1225" s="126" t="s">
        <v>1088</v>
      </c>
      <c r="C1225" s="126" t="s">
        <v>1089</v>
      </c>
      <c r="D1225" s="126" t="s">
        <v>1907</v>
      </c>
      <c r="E1225" s="126">
        <v>20700100103</v>
      </c>
      <c r="F1225" s="126" t="s">
        <v>1094</v>
      </c>
      <c r="G1225" s="126">
        <v>6.74</v>
      </c>
      <c r="H1225" s="126" t="s">
        <v>1092</v>
      </c>
      <c r="I1225" s="126">
        <v>1</v>
      </c>
    </row>
    <row r="1226" spans="1:9" x14ac:dyDescent="0.55000000000000004">
      <c r="A1226" s="126" t="s">
        <v>1985</v>
      </c>
      <c r="B1226" s="126" t="s">
        <v>1088</v>
      </c>
      <c r="C1226" s="126" t="s">
        <v>1089</v>
      </c>
      <c r="D1226" s="126" t="s">
        <v>1907</v>
      </c>
      <c r="E1226" s="126">
        <v>20802060201</v>
      </c>
      <c r="F1226" s="126" t="s">
        <v>1091</v>
      </c>
      <c r="G1226" s="126">
        <v>1</v>
      </c>
      <c r="H1226" s="126" t="s">
        <v>1092</v>
      </c>
      <c r="I1226" s="126">
        <v>1</v>
      </c>
    </row>
    <row r="1227" spans="1:9" x14ac:dyDescent="0.55000000000000004">
      <c r="A1227" s="126" t="s">
        <v>2092</v>
      </c>
      <c r="B1227" s="126" t="s">
        <v>1088</v>
      </c>
      <c r="C1227" s="126" t="s">
        <v>1089</v>
      </c>
      <c r="D1227" s="126" t="s">
        <v>1907</v>
      </c>
      <c r="E1227" s="126">
        <v>20802060201</v>
      </c>
      <c r="F1227" s="126" t="s">
        <v>1091</v>
      </c>
      <c r="G1227" s="126">
        <v>1</v>
      </c>
      <c r="H1227" s="126" t="s">
        <v>1092</v>
      </c>
      <c r="I1227" s="126">
        <v>1</v>
      </c>
    </row>
    <row r="1228" spans="1:9" x14ac:dyDescent="0.55000000000000004">
      <c r="A1228" s="126" t="s">
        <v>2093</v>
      </c>
      <c r="B1228" s="126" t="s">
        <v>1088</v>
      </c>
      <c r="C1228" s="126" t="s">
        <v>1089</v>
      </c>
      <c r="D1228" s="126" t="s">
        <v>1907</v>
      </c>
      <c r="E1228" s="126">
        <v>20802060201</v>
      </c>
      <c r="F1228" s="126" t="s">
        <v>1091</v>
      </c>
      <c r="G1228" s="126">
        <v>1</v>
      </c>
      <c r="H1228" s="126" t="s">
        <v>1092</v>
      </c>
      <c r="I1228" s="126">
        <v>1</v>
      </c>
    </row>
    <row r="1229" spans="1:9" x14ac:dyDescent="0.55000000000000004">
      <c r="A1229" s="126" t="s">
        <v>2096</v>
      </c>
      <c r="B1229" s="126" t="s">
        <v>1088</v>
      </c>
      <c r="C1229" s="126" t="s">
        <v>1089</v>
      </c>
      <c r="D1229" s="126" t="s">
        <v>1907</v>
      </c>
      <c r="E1229" s="126">
        <v>20801040202</v>
      </c>
      <c r="F1229" s="126" t="s">
        <v>1091</v>
      </c>
      <c r="G1229" s="126">
        <v>1.75</v>
      </c>
      <c r="H1229" s="126" t="s">
        <v>1092</v>
      </c>
      <c r="I1229" s="126">
        <v>1</v>
      </c>
    </row>
    <row r="1230" spans="1:9" x14ac:dyDescent="0.55000000000000004">
      <c r="A1230" s="126" t="s">
        <v>2097</v>
      </c>
      <c r="B1230" s="126" t="s">
        <v>1088</v>
      </c>
      <c r="C1230" s="126" t="s">
        <v>1089</v>
      </c>
      <c r="D1230" s="126" t="s">
        <v>1907</v>
      </c>
      <c r="E1230" s="126">
        <v>20802060901</v>
      </c>
      <c r="F1230" s="126" t="s">
        <v>1094</v>
      </c>
      <c r="G1230" s="126">
        <v>4.07</v>
      </c>
      <c r="H1230" s="126" t="s">
        <v>1092</v>
      </c>
      <c r="I1230" s="126">
        <v>1</v>
      </c>
    </row>
    <row r="1231" spans="1:9" x14ac:dyDescent="0.55000000000000004">
      <c r="A1231" s="126" t="s">
        <v>2103</v>
      </c>
      <c r="B1231" s="126" t="s">
        <v>1088</v>
      </c>
      <c r="C1231" s="126" t="s">
        <v>1089</v>
      </c>
      <c r="D1231" s="126" t="s">
        <v>1907</v>
      </c>
      <c r="E1231" s="126">
        <v>20802060201</v>
      </c>
      <c r="F1231" s="126" t="s">
        <v>1091</v>
      </c>
      <c r="G1231" s="126">
        <v>1.2213000000000001</v>
      </c>
      <c r="H1231" s="126" t="s">
        <v>1092</v>
      </c>
      <c r="I1231" s="126">
        <v>1</v>
      </c>
    </row>
    <row r="1232" spans="1:9" x14ac:dyDescent="0.55000000000000004">
      <c r="A1232" s="126" t="s">
        <v>2104</v>
      </c>
      <c r="B1232" s="126" t="s">
        <v>1088</v>
      </c>
      <c r="C1232" s="126" t="s">
        <v>1089</v>
      </c>
      <c r="D1232" s="126" t="s">
        <v>1907</v>
      </c>
      <c r="E1232" s="126">
        <v>20802060201</v>
      </c>
      <c r="F1232" s="126" t="s">
        <v>1091</v>
      </c>
      <c r="G1232" s="126">
        <v>1</v>
      </c>
      <c r="H1232" s="126" t="s">
        <v>1092</v>
      </c>
      <c r="I1232" s="126">
        <v>1</v>
      </c>
    </row>
    <row r="1233" spans="1:9" x14ac:dyDescent="0.55000000000000004">
      <c r="A1233" s="126" t="s">
        <v>1994</v>
      </c>
      <c r="B1233" s="126" t="s">
        <v>1088</v>
      </c>
      <c r="C1233" s="126" t="s">
        <v>1089</v>
      </c>
      <c r="D1233" s="126" t="s">
        <v>1907</v>
      </c>
      <c r="E1233" s="126">
        <v>20700100306</v>
      </c>
      <c r="F1233" s="126" t="s">
        <v>1091</v>
      </c>
      <c r="G1233" s="126">
        <v>0.64</v>
      </c>
      <c r="H1233" s="126" t="s">
        <v>1092</v>
      </c>
      <c r="I1233" s="126">
        <v>1</v>
      </c>
    </row>
    <row r="1234" spans="1:9" x14ac:dyDescent="0.55000000000000004">
      <c r="A1234" s="126" t="s">
        <v>1996</v>
      </c>
      <c r="B1234" s="126" t="s">
        <v>1088</v>
      </c>
      <c r="C1234" s="126" t="s">
        <v>1089</v>
      </c>
      <c r="D1234" s="126" t="s">
        <v>1907</v>
      </c>
      <c r="E1234" s="126">
        <v>20700100306</v>
      </c>
      <c r="F1234" s="126" t="s">
        <v>1091</v>
      </c>
      <c r="G1234" s="126">
        <v>1.542</v>
      </c>
      <c r="H1234" s="126" t="s">
        <v>1092</v>
      </c>
      <c r="I1234" s="126">
        <v>1</v>
      </c>
    </row>
    <row r="1235" spans="1:9" x14ac:dyDescent="0.55000000000000004">
      <c r="A1235" s="126" t="s">
        <v>1997</v>
      </c>
      <c r="B1235" s="126" t="s">
        <v>1088</v>
      </c>
      <c r="C1235" s="126" t="s">
        <v>1089</v>
      </c>
      <c r="D1235" s="126" t="s">
        <v>1907</v>
      </c>
      <c r="E1235" s="126">
        <v>20700100306</v>
      </c>
      <c r="F1235" s="126" t="s">
        <v>1091</v>
      </c>
      <c r="G1235" s="126">
        <v>0.77200000000000002</v>
      </c>
      <c r="H1235" s="126" t="s">
        <v>1092</v>
      </c>
      <c r="I1235" s="126">
        <v>1</v>
      </c>
    </row>
    <row r="1236" spans="1:9" x14ac:dyDescent="0.55000000000000004">
      <c r="A1236" s="126" t="s">
        <v>1998</v>
      </c>
      <c r="B1236" s="126" t="s">
        <v>1088</v>
      </c>
      <c r="C1236" s="126" t="s">
        <v>1089</v>
      </c>
      <c r="D1236" s="126" t="s">
        <v>1907</v>
      </c>
      <c r="E1236" s="126">
        <v>20700100306</v>
      </c>
      <c r="F1236" s="126" t="s">
        <v>1091</v>
      </c>
      <c r="G1236" s="126">
        <v>0.57499999999999996</v>
      </c>
      <c r="H1236" s="126" t="s">
        <v>1092</v>
      </c>
      <c r="I1236" s="126">
        <v>1</v>
      </c>
    </row>
    <row r="1237" spans="1:9" x14ac:dyDescent="0.55000000000000004">
      <c r="A1237" s="126" t="s">
        <v>2000</v>
      </c>
      <c r="B1237" s="126" t="s">
        <v>1088</v>
      </c>
      <c r="C1237" s="126" t="s">
        <v>1089</v>
      </c>
      <c r="D1237" s="126" t="s">
        <v>1907</v>
      </c>
      <c r="E1237" s="126">
        <v>20700100306</v>
      </c>
      <c r="F1237" s="126" t="s">
        <v>1091</v>
      </c>
      <c r="G1237" s="126">
        <v>0.24199999999999999</v>
      </c>
      <c r="H1237" s="126" t="s">
        <v>1092</v>
      </c>
      <c r="I1237" s="126">
        <v>1</v>
      </c>
    </row>
    <row r="1238" spans="1:9" x14ac:dyDescent="0.55000000000000004">
      <c r="A1238" s="126" t="s">
        <v>2001</v>
      </c>
      <c r="B1238" s="126" t="s">
        <v>1088</v>
      </c>
      <c r="C1238" s="126" t="s">
        <v>1089</v>
      </c>
      <c r="D1238" s="126" t="s">
        <v>1907</v>
      </c>
      <c r="E1238" s="126">
        <v>20700100306</v>
      </c>
      <c r="F1238" s="126" t="s">
        <v>1091</v>
      </c>
      <c r="G1238" s="126">
        <v>0.26900000000000002</v>
      </c>
      <c r="H1238" s="126" t="s">
        <v>1092</v>
      </c>
      <c r="I1238" s="126">
        <v>1</v>
      </c>
    </row>
    <row r="1239" spans="1:9" x14ac:dyDescent="0.55000000000000004">
      <c r="A1239" s="126" t="s">
        <v>2003</v>
      </c>
      <c r="B1239" s="126" t="s">
        <v>1088</v>
      </c>
      <c r="C1239" s="126" t="s">
        <v>1089</v>
      </c>
      <c r="D1239" s="126" t="s">
        <v>1907</v>
      </c>
      <c r="E1239" s="126">
        <v>20700100306</v>
      </c>
      <c r="F1239" s="126" t="s">
        <v>1091</v>
      </c>
      <c r="G1239" s="126">
        <v>0.10100000000000001</v>
      </c>
      <c r="H1239" s="126" t="s">
        <v>1092</v>
      </c>
      <c r="I1239" s="126">
        <v>1</v>
      </c>
    </row>
    <row r="1240" spans="1:9" x14ac:dyDescent="0.55000000000000004">
      <c r="A1240" s="126" t="s">
        <v>2005</v>
      </c>
      <c r="B1240" s="126" t="s">
        <v>1088</v>
      </c>
      <c r="C1240" s="126" t="s">
        <v>1089</v>
      </c>
      <c r="D1240" s="126" t="s">
        <v>1907</v>
      </c>
      <c r="E1240" s="126">
        <v>20700100805</v>
      </c>
      <c r="F1240" s="126" t="s">
        <v>1091</v>
      </c>
      <c r="G1240" s="126">
        <v>0.252</v>
      </c>
      <c r="H1240" s="126" t="s">
        <v>1092</v>
      </c>
      <c r="I1240" s="126">
        <v>1</v>
      </c>
    </row>
    <row r="1241" spans="1:9" x14ac:dyDescent="0.55000000000000004">
      <c r="A1241" s="126" t="s">
        <v>1957</v>
      </c>
      <c r="B1241" s="126" t="s">
        <v>1088</v>
      </c>
      <c r="C1241" s="126" t="s">
        <v>1089</v>
      </c>
      <c r="D1241" s="126" t="s">
        <v>1907</v>
      </c>
      <c r="E1241" s="126">
        <v>20700100306</v>
      </c>
      <c r="F1241" s="126" t="s">
        <v>1091</v>
      </c>
      <c r="G1241" s="126">
        <v>0.112</v>
      </c>
      <c r="H1241" s="126" t="s">
        <v>1092</v>
      </c>
      <c r="I1241" s="126">
        <v>1</v>
      </c>
    </row>
    <row r="1242" spans="1:9" x14ac:dyDescent="0.55000000000000004">
      <c r="A1242" s="126" t="s">
        <v>2006</v>
      </c>
      <c r="B1242" s="126" t="s">
        <v>1088</v>
      </c>
      <c r="C1242" s="126" t="s">
        <v>1089</v>
      </c>
      <c r="D1242" s="126" t="s">
        <v>1907</v>
      </c>
      <c r="E1242" s="126">
        <v>20700100306</v>
      </c>
      <c r="F1242" s="126" t="s">
        <v>1091</v>
      </c>
      <c r="G1242" s="126">
        <v>0.188</v>
      </c>
      <c r="H1242" s="126" t="s">
        <v>1092</v>
      </c>
      <c r="I1242" s="126">
        <v>1</v>
      </c>
    </row>
    <row r="1243" spans="1:9" x14ac:dyDescent="0.55000000000000004">
      <c r="A1243" s="126" t="s">
        <v>2007</v>
      </c>
      <c r="B1243" s="126" t="s">
        <v>1088</v>
      </c>
      <c r="C1243" s="126" t="s">
        <v>1089</v>
      </c>
      <c r="D1243" s="126" t="s">
        <v>1907</v>
      </c>
      <c r="E1243" s="126">
        <v>20700100306</v>
      </c>
      <c r="F1243" s="126" t="s">
        <v>1091</v>
      </c>
      <c r="G1243" s="126">
        <v>0.46400000000000002</v>
      </c>
      <c r="H1243" s="126" t="s">
        <v>1092</v>
      </c>
      <c r="I1243" s="126">
        <v>1</v>
      </c>
    </row>
    <row r="1244" spans="1:9" x14ac:dyDescent="0.55000000000000004">
      <c r="A1244" s="126" t="s">
        <v>2008</v>
      </c>
      <c r="B1244" s="126" t="s">
        <v>1088</v>
      </c>
      <c r="C1244" s="126" t="s">
        <v>1089</v>
      </c>
      <c r="D1244" s="126" t="s">
        <v>1907</v>
      </c>
      <c r="E1244" s="126">
        <v>20700100306</v>
      </c>
      <c r="F1244" s="126" t="s">
        <v>1091</v>
      </c>
      <c r="G1244" s="126">
        <v>1.0660000000000001</v>
      </c>
      <c r="H1244" s="126" t="s">
        <v>1092</v>
      </c>
      <c r="I1244" s="126">
        <v>1</v>
      </c>
    </row>
    <row r="1245" spans="1:9" x14ac:dyDescent="0.55000000000000004">
      <c r="A1245" s="126" t="s">
        <v>2009</v>
      </c>
      <c r="B1245" s="126" t="s">
        <v>1088</v>
      </c>
      <c r="C1245" s="126" t="s">
        <v>1089</v>
      </c>
      <c r="D1245" s="126" t="s">
        <v>1907</v>
      </c>
      <c r="E1245" s="126">
        <v>20700100805</v>
      </c>
      <c r="F1245" s="126" t="s">
        <v>1091</v>
      </c>
      <c r="G1245" s="126">
        <v>0.745</v>
      </c>
      <c r="H1245" s="126" t="s">
        <v>1092</v>
      </c>
      <c r="I1245" s="126">
        <v>1</v>
      </c>
    </row>
    <row r="1246" spans="1:9" x14ac:dyDescent="0.55000000000000004">
      <c r="A1246" s="126" t="s">
        <v>2010</v>
      </c>
      <c r="B1246" s="126" t="s">
        <v>1088</v>
      </c>
      <c r="C1246" s="126" t="s">
        <v>1089</v>
      </c>
      <c r="D1246" s="126" t="s">
        <v>1907</v>
      </c>
      <c r="E1246" s="126">
        <v>20700100306</v>
      </c>
      <c r="F1246" s="126" t="s">
        <v>1091</v>
      </c>
      <c r="G1246" s="126">
        <v>8.5000000000000006E-2</v>
      </c>
      <c r="H1246" s="126" t="s">
        <v>1092</v>
      </c>
      <c r="I1246" s="126">
        <v>1</v>
      </c>
    </row>
    <row r="1247" spans="1:9" x14ac:dyDescent="0.55000000000000004">
      <c r="A1247" s="126" t="s">
        <v>2011</v>
      </c>
      <c r="B1247" s="126" t="s">
        <v>1088</v>
      </c>
      <c r="C1247" s="126" t="s">
        <v>1089</v>
      </c>
      <c r="D1247" s="126" t="s">
        <v>1907</v>
      </c>
      <c r="E1247" s="126">
        <v>20700100306</v>
      </c>
      <c r="F1247" s="126" t="s">
        <v>1091</v>
      </c>
      <c r="G1247" s="126">
        <v>0.13</v>
      </c>
      <c r="H1247" s="126" t="s">
        <v>1092</v>
      </c>
      <c r="I1247" s="126">
        <v>1</v>
      </c>
    </row>
    <row r="1248" spans="1:9" x14ac:dyDescent="0.55000000000000004">
      <c r="A1248" s="126" t="s">
        <v>2012</v>
      </c>
      <c r="B1248" s="126" t="s">
        <v>1088</v>
      </c>
      <c r="C1248" s="126" t="s">
        <v>1089</v>
      </c>
      <c r="D1248" s="126" t="s">
        <v>1907</v>
      </c>
      <c r="E1248" s="126">
        <v>20700100805</v>
      </c>
      <c r="F1248" s="126" t="s">
        <v>1091</v>
      </c>
      <c r="G1248" s="126">
        <v>0.32800000000000001</v>
      </c>
      <c r="H1248" s="126" t="s">
        <v>1092</v>
      </c>
      <c r="I1248" s="126">
        <v>1</v>
      </c>
    </row>
    <row r="1249" spans="1:9" x14ac:dyDescent="0.55000000000000004">
      <c r="A1249" s="126" t="s">
        <v>2013</v>
      </c>
      <c r="B1249" s="126" t="s">
        <v>1088</v>
      </c>
      <c r="C1249" s="126" t="s">
        <v>1089</v>
      </c>
      <c r="D1249" s="126" t="s">
        <v>1907</v>
      </c>
      <c r="E1249" s="126">
        <v>20700100306</v>
      </c>
      <c r="F1249" s="126" t="s">
        <v>1091</v>
      </c>
      <c r="G1249" s="126">
        <v>7.6999999999999999E-2</v>
      </c>
      <c r="H1249" s="126" t="s">
        <v>1092</v>
      </c>
      <c r="I1249" s="126">
        <v>1</v>
      </c>
    </row>
    <row r="1250" spans="1:9" x14ac:dyDescent="0.55000000000000004">
      <c r="A1250" s="126" t="s">
        <v>2014</v>
      </c>
      <c r="B1250" s="126" t="s">
        <v>1088</v>
      </c>
      <c r="C1250" s="126" t="s">
        <v>1089</v>
      </c>
      <c r="D1250" s="126" t="s">
        <v>1907</v>
      </c>
      <c r="E1250" s="126">
        <v>20700100306</v>
      </c>
      <c r="F1250" s="126" t="s">
        <v>1091</v>
      </c>
      <c r="G1250" s="126">
        <v>2.7690000000000001</v>
      </c>
      <c r="H1250" s="126" t="s">
        <v>1092</v>
      </c>
      <c r="I1250" s="126">
        <v>1</v>
      </c>
    </row>
    <row r="1251" spans="1:9" x14ac:dyDescent="0.55000000000000004">
      <c r="A1251" s="126" t="s">
        <v>2015</v>
      </c>
      <c r="B1251" s="126" t="s">
        <v>1088</v>
      </c>
      <c r="C1251" s="126" t="s">
        <v>1089</v>
      </c>
      <c r="D1251" s="126" t="s">
        <v>1907</v>
      </c>
      <c r="E1251" s="126">
        <v>20700100306</v>
      </c>
      <c r="F1251" s="126" t="s">
        <v>1091</v>
      </c>
      <c r="G1251" s="126">
        <v>2.173</v>
      </c>
      <c r="H1251" s="126" t="s">
        <v>1092</v>
      </c>
      <c r="I1251" s="126">
        <v>1</v>
      </c>
    </row>
    <row r="1252" spans="1:9" x14ac:dyDescent="0.55000000000000004">
      <c r="A1252" s="126" t="s">
        <v>1958</v>
      </c>
      <c r="B1252" s="126" t="s">
        <v>1088</v>
      </c>
      <c r="C1252" s="126" t="s">
        <v>1089</v>
      </c>
      <c r="D1252" s="126" t="s">
        <v>1907</v>
      </c>
      <c r="E1252" s="126">
        <v>20700100805</v>
      </c>
      <c r="F1252" s="126" t="s">
        <v>1091</v>
      </c>
      <c r="G1252" s="126">
        <v>7.4009999999999998</v>
      </c>
      <c r="H1252" s="126" t="s">
        <v>1092</v>
      </c>
      <c r="I1252" s="126">
        <v>1</v>
      </c>
    </row>
    <row r="1253" spans="1:9" x14ac:dyDescent="0.55000000000000004">
      <c r="A1253" s="126" t="s">
        <v>1959</v>
      </c>
      <c r="B1253" s="126" t="s">
        <v>1088</v>
      </c>
      <c r="C1253" s="126" t="s">
        <v>1089</v>
      </c>
      <c r="D1253" s="126" t="s">
        <v>1907</v>
      </c>
      <c r="E1253" s="126">
        <v>20700100805</v>
      </c>
      <c r="F1253" s="126" t="s">
        <v>1091</v>
      </c>
      <c r="G1253" s="126">
        <v>0.78700000000000003</v>
      </c>
      <c r="H1253" s="126" t="s">
        <v>1092</v>
      </c>
      <c r="I1253" s="126">
        <v>1</v>
      </c>
    </row>
    <row r="1254" spans="1:9" x14ac:dyDescent="0.55000000000000004">
      <c r="A1254" s="126" t="s">
        <v>2017</v>
      </c>
      <c r="B1254" s="126" t="s">
        <v>1088</v>
      </c>
      <c r="C1254" s="126" t="s">
        <v>1089</v>
      </c>
      <c r="D1254" s="126" t="s">
        <v>1907</v>
      </c>
      <c r="E1254" s="126">
        <v>20700100306</v>
      </c>
      <c r="F1254" s="126" t="s">
        <v>1091</v>
      </c>
      <c r="G1254" s="126">
        <v>0.44400000000000001</v>
      </c>
      <c r="H1254" s="126" t="s">
        <v>1092</v>
      </c>
      <c r="I1254" s="126">
        <v>1</v>
      </c>
    </row>
    <row r="1255" spans="1:9" x14ac:dyDescent="0.55000000000000004">
      <c r="A1255" s="126" t="s">
        <v>2018</v>
      </c>
      <c r="B1255" s="126" t="s">
        <v>1088</v>
      </c>
      <c r="C1255" s="126" t="s">
        <v>1089</v>
      </c>
      <c r="D1255" s="126" t="s">
        <v>1907</v>
      </c>
      <c r="E1255" s="126">
        <v>20700100306</v>
      </c>
      <c r="F1255" s="126" t="s">
        <v>1091</v>
      </c>
      <c r="G1255" s="126">
        <v>0.48899999999999999</v>
      </c>
      <c r="H1255" s="126" t="s">
        <v>1092</v>
      </c>
      <c r="I1255" s="126">
        <v>1</v>
      </c>
    </row>
    <row r="1256" spans="1:9" x14ac:dyDescent="0.55000000000000004">
      <c r="A1256" s="126" t="s">
        <v>2019</v>
      </c>
      <c r="B1256" s="126" t="s">
        <v>1088</v>
      </c>
      <c r="C1256" s="126" t="s">
        <v>1089</v>
      </c>
      <c r="D1256" s="126" t="s">
        <v>1907</v>
      </c>
      <c r="E1256" s="126">
        <v>20700100306</v>
      </c>
      <c r="F1256" s="126" t="s">
        <v>1091</v>
      </c>
      <c r="G1256" s="126">
        <v>1.619</v>
      </c>
      <c r="H1256" s="126" t="s">
        <v>1092</v>
      </c>
      <c r="I1256" s="126">
        <v>1</v>
      </c>
    </row>
    <row r="1257" spans="1:9" x14ac:dyDescent="0.55000000000000004">
      <c r="A1257" s="126" t="s">
        <v>2020</v>
      </c>
      <c r="B1257" s="126" t="s">
        <v>1088</v>
      </c>
      <c r="C1257" s="126" t="s">
        <v>1089</v>
      </c>
      <c r="D1257" s="126" t="s">
        <v>1907</v>
      </c>
      <c r="E1257" s="126">
        <v>20700100306</v>
      </c>
      <c r="F1257" s="126" t="s">
        <v>1091</v>
      </c>
      <c r="G1257" s="126">
        <v>0.42099999999999999</v>
      </c>
      <c r="H1257" s="126" t="s">
        <v>1092</v>
      </c>
      <c r="I1257" s="126">
        <v>1</v>
      </c>
    </row>
    <row r="1258" spans="1:9" x14ac:dyDescent="0.55000000000000004">
      <c r="A1258" s="126" t="s">
        <v>2021</v>
      </c>
      <c r="B1258" s="126" t="s">
        <v>1088</v>
      </c>
      <c r="C1258" s="126" t="s">
        <v>1089</v>
      </c>
      <c r="D1258" s="126" t="s">
        <v>1907</v>
      </c>
      <c r="E1258" s="126">
        <v>20700100402</v>
      </c>
      <c r="F1258" s="126" t="s">
        <v>1091</v>
      </c>
      <c r="G1258" s="126">
        <v>20.821999999999999</v>
      </c>
      <c r="H1258" s="126" t="s">
        <v>1092</v>
      </c>
      <c r="I1258" s="126">
        <v>1</v>
      </c>
    </row>
    <row r="1259" spans="1:9" x14ac:dyDescent="0.55000000000000004">
      <c r="A1259" s="126" t="s">
        <v>2022</v>
      </c>
      <c r="B1259" s="126" t="s">
        <v>1088</v>
      </c>
      <c r="C1259" s="126" t="s">
        <v>1089</v>
      </c>
      <c r="D1259" s="126" t="s">
        <v>1907</v>
      </c>
      <c r="E1259" s="126">
        <v>20700100402</v>
      </c>
      <c r="F1259" s="126" t="s">
        <v>1091</v>
      </c>
      <c r="G1259" s="126">
        <v>13.672000000000001</v>
      </c>
      <c r="H1259" s="126" t="s">
        <v>1092</v>
      </c>
      <c r="I1259" s="126">
        <v>1</v>
      </c>
    </row>
    <row r="1260" spans="1:9" x14ac:dyDescent="0.55000000000000004">
      <c r="A1260" s="126" t="s">
        <v>2023</v>
      </c>
      <c r="B1260" s="126" t="s">
        <v>1088</v>
      </c>
      <c r="C1260" s="126" t="s">
        <v>1089</v>
      </c>
      <c r="D1260" s="126" t="s">
        <v>1907</v>
      </c>
      <c r="E1260" s="126">
        <v>20700100402</v>
      </c>
      <c r="F1260" s="126" t="s">
        <v>1091</v>
      </c>
      <c r="G1260" s="126">
        <v>14.535</v>
      </c>
      <c r="H1260" s="126" t="s">
        <v>1092</v>
      </c>
      <c r="I1260" s="126">
        <v>1</v>
      </c>
    </row>
    <row r="1261" spans="1:9" x14ac:dyDescent="0.55000000000000004">
      <c r="A1261" s="126" t="s">
        <v>2024</v>
      </c>
      <c r="B1261" s="126" t="s">
        <v>1088</v>
      </c>
      <c r="C1261" s="126" t="s">
        <v>1089</v>
      </c>
      <c r="D1261" s="126" t="s">
        <v>1907</v>
      </c>
      <c r="E1261" s="126">
        <v>20700100306</v>
      </c>
      <c r="F1261" s="126" t="s">
        <v>1091</v>
      </c>
      <c r="G1261" s="126">
        <v>9.4920000000000009</v>
      </c>
      <c r="H1261" s="126" t="s">
        <v>1092</v>
      </c>
      <c r="I1261" s="126">
        <v>1</v>
      </c>
    </row>
    <row r="1262" spans="1:9" x14ac:dyDescent="0.55000000000000004">
      <c r="A1262" s="126" t="s">
        <v>2025</v>
      </c>
      <c r="B1262" s="126" t="s">
        <v>1088</v>
      </c>
      <c r="C1262" s="126" t="s">
        <v>1089</v>
      </c>
      <c r="D1262" s="126" t="s">
        <v>1907</v>
      </c>
      <c r="E1262" s="126">
        <v>20700100306</v>
      </c>
      <c r="F1262" s="126" t="s">
        <v>1091</v>
      </c>
      <c r="G1262" s="126">
        <v>5.2690000000000001</v>
      </c>
      <c r="H1262" s="126" t="s">
        <v>1092</v>
      </c>
      <c r="I1262" s="126">
        <v>1</v>
      </c>
    </row>
    <row r="1263" spans="1:9" x14ac:dyDescent="0.55000000000000004">
      <c r="A1263" s="126" t="s">
        <v>2026</v>
      </c>
      <c r="B1263" s="126" t="s">
        <v>1088</v>
      </c>
      <c r="C1263" s="126" t="s">
        <v>1089</v>
      </c>
      <c r="D1263" s="126" t="s">
        <v>1907</v>
      </c>
      <c r="E1263" s="126">
        <v>20700100402</v>
      </c>
      <c r="F1263" s="126" t="s">
        <v>1091</v>
      </c>
      <c r="G1263" s="126">
        <v>6.6289999999999996</v>
      </c>
      <c r="H1263" s="126" t="s">
        <v>1092</v>
      </c>
      <c r="I1263" s="126">
        <v>1</v>
      </c>
    </row>
    <row r="1264" spans="1:9" x14ac:dyDescent="0.55000000000000004">
      <c r="A1264" s="126" t="s">
        <v>2027</v>
      </c>
      <c r="B1264" s="126" t="s">
        <v>1088</v>
      </c>
      <c r="C1264" s="126" t="s">
        <v>1089</v>
      </c>
      <c r="D1264" s="126" t="s">
        <v>1907</v>
      </c>
      <c r="E1264" s="126">
        <v>20700100306</v>
      </c>
      <c r="F1264" s="126" t="s">
        <v>1091</v>
      </c>
      <c r="G1264" s="126">
        <v>7.3460000000000001</v>
      </c>
      <c r="H1264" s="126" t="s">
        <v>1092</v>
      </c>
      <c r="I1264" s="126">
        <v>1</v>
      </c>
    </row>
    <row r="1265" spans="1:9" x14ac:dyDescent="0.55000000000000004">
      <c r="A1265" s="126" t="s">
        <v>2029</v>
      </c>
      <c r="B1265" s="126" t="s">
        <v>1088</v>
      </c>
      <c r="C1265" s="126" t="s">
        <v>1089</v>
      </c>
      <c r="D1265" s="126" t="s">
        <v>1907</v>
      </c>
      <c r="E1265" s="126">
        <v>20700100805</v>
      </c>
      <c r="F1265" s="126" t="s">
        <v>1091</v>
      </c>
      <c r="G1265" s="126">
        <v>4.5209999999999999</v>
      </c>
      <c r="H1265" s="126" t="s">
        <v>1092</v>
      </c>
      <c r="I1265" s="126">
        <v>1</v>
      </c>
    </row>
    <row r="1266" spans="1:9" x14ac:dyDescent="0.55000000000000004">
      <c r="A1266" s="126" t="s">
        <v>2030</v>
      </c>
      <c r="B1266" s="126" t="s">
        <v>1088</v>
      </c>
      <c r="C1266" s="126" t="s">
        <v>1089</v>
      </c>
      <c r="D1266" s="126" t="s">
        <v>1907</v>
      </c>
      <c r="E1266" s="126">
        <v>20700100402</v>
      </c>
      <c r="F1266" s="126" t="s">
        <v>1091</v>
      </c>
      <c r="G1266" s="126">
        <v>7.3369999999999997</v>
      </c>
      <c r="H1266" s="126" t="s">
        <v>1092</v>
      </c>
      <c r="I1266" s="126">
        <v>1</v>
      </c>
    </row>
    <row r="1267" spans="1:9" x14ac:dyDescent="0.55000000000000004">
      <c r="A1267" s="126" t="s">
        <v>2031</v>
      </c>
      <c r="B1267" s="126" t="s">
        <v>1088</v>
      </c>
      <c r="C1267" s="126" t="s">
        <v>1089</v>
      </c>
      <c r="D1267" s="126" t="s">
        <v>1907</v>
      </c>
      <c r="E1267" s="126">
        <v>20700100402</v>
      </c>
      <c r="F1267" s="126" t="s">
        <v>1091</v>
      </c>
      <c r="G1267" s="126">
        <v>2.601</v>
      </c>
      <c r="H1267" s="126" t="s">
        <v>1092</v>
      </c>
      <c r="I1267" s="126">
        <v>1</v>
      </c>
    </row>
    <row r="1268" spans="1:9" x14ac:dyDescent="0.55000000000000004">
      <c r="A1268" s="126" t="s">
        <v>2032</v>
      </c>
      <c r="B1268" s="126" t="s">
        <v>1088</v>
      </c>
      <c r="C1268" s="126" t="s">
        <v>1089</v>
      </c>
      <c r="D1268" s="126" t="s">
        <v>1907</v>
      </c>
      <c r="E1268" s="126">
        <v>20700100306</v>
      </c>
      <c r="F1268" s="126" t="s">
        <v>1091</v>
      </c>
      <c r="G1268" s="126">
        <v>5.7679999999999998</v>
      </c>
      <c r="H1268" s="126" t="s">
        <v>1092</v>
      </c>
      <c r="I1268" s="126">
        <v>1</v>
      </c>
    </row>
    <row r="1269" spans="1:9" x14ac:dyDescent="0.55000000000000004">
      <c r="A1269" s="126" t="s">
        <v>2033</v>
      </c>
      <c r="B1269" s="126" t="s">
        <v>1088</v>
      </c>
      <c r="C1269" s="126" t="s">
        <v>1089</v>
      </c>
      <c r="D1269" s="126" t="s">
        <v>1907</v>
      </c>
      <c r="E1269" s="126">
        <v>20700100306</v>
      </c>
      <c r="F1269" s="126" t="s">
        <v>1091</v>
      </c>
      <c r="G1269" s="126">
        <v>5.4409999999999998</v>
      </c>
      <c r="H1269" s="126" t="s">
        <v>1092</v>
      </c>
      <c r="I1269" s="126">
        <v>1</v>
      </c>
    </row>
    <row r="1270" spans="1:9" x14ac:dyDescent="0.55000000000000004">
      <c r="A1270" s="126" t="s">
        <v>2034</v>
      </c>
      <c r="B1270" s="126" t="s">
        <v>1088</v>
      </c>
      <c r="C1270" s="126" t="s">
        <v>1089</v>
      </c>
      <c r="D1270" s="126" t="s">
        <v>1907</v>
      </c>
      <c r="E1270" s="126">
        <v>20700100402</v>
      </c>
      <c r="F1270" s="126" t="s">
        <v>1091</v>
      </c>
      <c r="G1270" s="126">
        <v>8.3960000000000008</v>
      </c>
      <c r="H1270" s="126" t="s">
        <v>1092</v>
      </c>
      <c r="I1270" s="126">
        <v>1</v>
      </c>
    </row>
    <row r="1271" spans="1:9" x14ac:dyDescent="0.55000000000000004">
      <c r="A1271" s="126" t="s">
        <v>2035</v>
      </c>
      <c r="B1271" s="126" t="s">
        <v>1088</v>
      </c>
      <c r="C1271" s="126" t="s">
        <v>1089</v>
      </c>
      <c r="D1271" s="126" t="s">
        <v>1907</v>
      </c>
      <c r="E1271" s="126">
        <v>20700100306</v>
      </c>
      <c r="F1271" s="126" t="s">
        <v>1091</v>
      </c>
      <c r="G1271" s="126">
        <v>3.3250000000000002</v>
      </c>
      <c r="H1271" s="126" t="s">
        <v>1092</v>
      </c>
      <c r="I1271" s="126">
        <v>1</v>
      </c>
    </row>
    <row r="1272" spans="1:9" x14ac:dyDescent="0.55000000000000004">
      <c r="A1272" s="126" t="s">
        <v>2036</v>
      </c>
      <c r="B1272" s="126" t="s">
        <v>1088</v>
      </c>
      <c r="C1272" s="126" t="s">
        <v>1089</v>
      </c>
      <c r="D1272" s="126" t="s">
        <v>1907</v>
      </c>
      <c r="E1272" s="126">
        <v>20700100402</v>
      </c>
      <c r="F1272" s="126" t="s">
        <v>1091</v>
      </c>
      <c r="G1272" s="126">
        <v>2.6720000000000002</v>
      </c>
      <c r="H1272" s="126" t="s">
        <v>1092</v>
      </c>
      <c r="I1272" s="126">
        <v>1</v>
      </c>
    </row>
    <row r="1273" spans="1:9" x14ac:dyDescent="0.55000000000000004">
      <c r="A1273" s="126" t="s">
        <v>2037</v>
      </c>
      <c r="B1273" s="126" t="s">
        <v>1088</v>
      </c>
      <c r="C1273" s="126" t="s">
        <v>1089</v>
      </c>
      <c r="D1273" s="126" t="s">
        <v>1907</v>
      </c>
      <c r="E1273" s="126">
        <v>20700100402</v>
      </c>
      <c r="F1273" s="126" t="s">
        <v>1091</v>
      </c>
      <c r="G1273" s="126">
        <v>2.3620000000000001</v>
      </c>
      <c r="H1273" s="126" t="s">
        <v>1092</v>
      </c>
      <c r="I1273" s="126">
        <v>1</v>
      </c>
    </row>
    <row r="1274" spans="1:9" x14ac:dyDescent="0.55000000000000004">
      <c r="A1274" s="126" t="s">
        <v>2038</v>
      </c>
      <c r="B1274" s="126" t="s">
        <v>1088</v>
      </c>
      <c r="C1274" s="126" t="s">
        <v>1089</v>
      </c>
      <c r="D1274" s="126" t="s">
        <v>1907</v>
      </c>
      <c r="E1274" s="126">
        <v>20700100402</v>
      </c>
      <c r="F1274" s="126" t="s">
        <v>1091</v>
      </c>
      <c r="G1274" s="126">
        <v>1.2350000000000001</v>
      </c>
      <c r="H1274" s="126" t="s">
        <v>1092</v>
      </c>
      <c r="I1274" s="126">
        <v>1</v>
      </c>
    </row>
    <row r="1275" spans="1:9" x14ac:dyDescent="0.55000000000000004">
      <c r="A1275" s="126" t="s">
        <v>2039</v>
      </c>
      <c r="B1275" s="126" t="s">
        <v>1088</v>
      </c>
      <c r="C1275" s="126" t="s">
        <v>1089</v>
      </c>
      <c r="D1275" s="126" t="s">
        <v>1907</v>
      </c>
      <c r="E1275" s="126">
        <v>20700100306</v>
      </c>
      <c r="F1275" s="126" t="s">
        <v>1091</v>
      </c>
      <c r="G1275" s="126">
        <v>3.843</v>
      </c>
      <c r="H1275" s="126" t="s">
        <v>1092</v>
      </c>
      <c r="I1275" s="126">
        <v>1</v>
      </c>
    </row>
    <row r="1276" spans="1:9" x14ac:dyDescent="0.55000000000000004">
      <c r="A1276" s="126" t="s">
        <v>2040</v>
      </c>
      <c r="B1276" s="126" t="s">
        <v>1088</v>
      </c>
      <c r="C1276" s="126" t="s">
        <v>1089</v>
      </c>
      <c r="D1276" s="126" t="s">
        <v>1907</v>
      </c>
      <c r="E1276" s="126">
        <v>20700100402</v>
      </c>
      <c r="F1276" s="126" t="s">
        <v>1091</v>
      </c>
      <c r="G1276" s="126">
        <v>1.2989999999999999</v>
      </c>
      <c r="H1276" s="126" t="s">
        <v>1092</v>
      </c>
      <c r="I1276" s="126">
        <v>1</v>
      </c>
    </row>
    <row r="1277" spans="1:9" x14ac:dyDescent="0.55000000000000004">
      <c r="A1277" s="126" t="s">
        <v>2041</v>
      </c>
      <c r="B1277" s="126" t="s">
        <v>1088</v>
      </c>
      <c r="C1277" s="126" t="s">
        <v>1089</v>
      </c>
      <c r="D1277" s="126" t="s">
        <v>1907</v>
      </c>
      <c r="E1277" s="126">
        <v>20700100402</v>
      </c>
      <c r="F1277" s="126" t="s">
        <v>1091</v>
      </c>
      <c r="G1277" s="126">
        <v>1.37</v>
      </c>
      <c r="H1277" s="126" t="s">
        <v>1092</v>
      </c>
      <c r="I1277" s="126">
        <v>1</v>
      </c>
    </row>
    <row r="1278" spans="1:9" x14ac:dyDescent="0.55000000000000004">
      <c r="A1278" s="126" t="s">
        <v>2042</v>
      </c>
      <c r="B1278" s="126" t="s">
        <v>1088</v>
      </c>
      <c r="C1278" s="126" t="s">
        <v>1089</v>
      </c>
      <c r="D1278" s="126" t="s">
        <v>1907</v>
      </c>
      <c r="E1278" s="126">
        <v>20700100805</v>
      </c>
      <c r="F1278" s="126" t="s">
        <v>1091</v>
      </c>
      <c r="G1278" s="126">
        <v>1.9179999999999999</v>
      </c>
      <c r="H1278" s="126" t="s">
        <v>1092</v>
      </c>
      <c r="I1278" s="126">
        <v>1</v>
      </c>
    </row>
    <row r="1279" spans="1:9" x14ac:dyDescent="0.55000000000000004">
      <c r="A1279" s="126" t="s">
        <v>2043</v>
      </c>
      <c r="B1279" s="126" t="s">
        <v>1088</v>
      </c>
      <c r="C1279" s="126" t="s">
        <v>1089</v>
      </c>
      <c r="D1279" s="126" t="s">
        <v>1907</v>
      </c>
      <c r="E1279" s="126">
        <v>20700100306</v>
      </c>
      <c r="F1279" s="126" t="s">
        <v>1091</v>
      </c>
      <c r="G1279" s="126">
        <v>5.0590000000000002</v>
      </c>
      <c r="H1279" s="126" t="s">
        <v>1092</v>
      </c>
      <c r="I1279" s="126">
        <v>1</v>
      </c>
    </row>
    <row r="1280" spans="1:9" x14ac:dyDescent="0.55000000000000004">
      <c r="A1280" s="126" t="s">
        <v>1962</v>
      </c>
      <c r="B1280" s="126" t="s">
        <v>1088</v>
      </c>
      <c r="C1280" s="126" t="s">
        <v>1089</v>
      </c>
      <c r="D1280" s="126" t="s">
        <v>1907</v>
      </c>
      <c r="E1280" s="126">
        <v>20700100402</v>
      </c>
      <c r="F1280" s="126" t="s">
        <v>1091</v>
      </c>
      <c r="G1280" s="126">
        <v>9.9499999999999993</v>
      </c>
      <c r="H1280" s="126" t="s">
        <v>1092</v>
      </c>
      <c r="I1280" s="126">
        <v>1</v>
      </c>
    </row>
    <row r="1281" spans="1:9" x14ac:dyDescent="0.55000000000000004">
      <c r="A1281" s="126" t="s">
        <v>2044</v>
      </c>
      <c r="B1281" s="126" t="s">
        <v>1088</v>
      </c>
      <c r="C1281" s="126" t="s">
        <v>1089</v>
      </c>
      <c r="D1281" s="126" t="s">
        <v>1907</v>
      </c>
      <c r="E1281" s="126">
        <v>20700100306</v>
      </c>
      <c r="F1281" s="126" t="s">
        <v>1091</v>
      </c>
      <c r="G1281" s="126">
        <v>8.4830000000000005</v>
      </c>
      <c r="H1281" s="126" t="s">
        <v>1092</v>
      </c>
      <c r="I1281" s="126">
        <v>1</v>
      </c>
    </row>
    <row r="1282" spans="1:9" x14ac:dyDescent="0.55000000000000004">
      <c r="A1282" s="126" t="s">
        <v>2045</v>
      </c>
      <c r="B1282" s="126" t="s">
        <v>1088</v>
      </c>
      <c r="C1282" s="126" t="s">
        <v>1089</v>
      </c>
      <c r="D1282" s="126" t="s">
        <v>1907</v>
      </c>
      <c r="E1282" s="126">
        <v>20700100805</v>
      </c>
      <c r="F1282" s="126" t="s">
        <v>1091</v>
      </c>
      <c r="G1282" s="126">
        <v>1.0529999999999999</v>
      </c>
      <c r="H1282" s="126" t="s">
        <v>1092</v>
      </c>
      <c r="I1282" s="126">
        <v>1</v>
      </c>
    </row>
    <row r="1283" spans="1:9" x14ac:dyDescent="0.55000000000000004">
      <c r="A1283" s="126" t="s">
        <v>2046</v>
      </c>
      <c r="B1283" s="126" t="s">
        <v>1088</v>
      </c>
      <c r="C1283" s="126" t="s">
        <v>1089</v>
      </c>
      <c r="D1283" s="126" t="s">
        <v>1907</v>
      </c>
      <c r="E1283" s="126">
        <v>20700100402</v>
      </c>
      <c r="F1283" s="126" t="s">
        <v>1091</v>
      </c>
      <c r="G1283" s="126">
        <v>1.57</v>
      </c>
      <c r="H1283" s="126" t="s">
        <v>1092</v>
      </c>
      <c r="I1283" s="126">
        <v>1</v>
      </c>
    </row>
    <row r="1284" spans="1:9" x14ac:dyDescent="0.55000000000000004">
      <c r="A1284" s="126" t="s">
        <v>2047</v>
      </c>
      <c r="B1284" s="126" t="s">
        <v>1088</v>
      </c>
      <c r="C1284" s="126" t="s">
        <v>1089</v>
      </c>
      <c r="D1284" s="126" t="s">
        <v>1907</v>
      </c>
      <c r="E1284" s="126">
        <v>20700100306</v>
      </c>
      <c r="F1284" s="126" t="s">
        <v>1091</v>
      </c>
      <c r="G1284" s="126">
        <v>0.82399999999999995</v>
      </c>
      <c r="H1284" s="126" t="s">
        <v>1092</v>
      </c>
      <c r="I1284" s="126">
        <v>1</v>
      </c>
    </row>
    <row r="1285" spans="1:9" x14ac:dyDescent="0.55000000000000004">
      <c r="A1285" s="126" t="s">
        <v>2048</v>
      </c>
      <c r="B1285" s="126" t="s">
        <v>1088</v>
      </c>
      <c r="C1285" s="126" t="s">
        <v>1089</v>
      </c>
      <c r="D1285" s="126" t="s">
        <v>1907</v>
      </c>
      <c r="E1285" s="126">
        <v>20700100306</v>
      </c>
      <c r="F1285" s="126" t="s">
        <v>1091</v>
      </c>
      <c r="G1285" s="126">
        <v>1.284</v>
      </c>
      <c r="H1285" s="126" t="s">
        <v>1092</v>
      </c>
      <c r="I1285" s="126">
        <v>1</v>
      </c>
    </row>
    <row r="1286" spans="1:9" x14ac:dyDescent="0.55000000000000004">
      <c r="A1286" s="126" t="s">
        <v>1963</v>
      </c>
      <c r="B1286" s="126" t="s">
        <v>1088</v>
      </c>
      <c r="C1286" s="126" t="s">
        <v>1089</v>
      </c>
      <c r="D1286" s="126" t="s">
        <v>1907</v>
      </c>
      <c r="E1286" s="126">
        <v>20801070203</v>
      </c>
      <c r="F1286" s="126" t="s">
        <v>1091</v>
      </c>
      <c r="G1286" s="126">
        <v>2.48</v>
      </c>
      <c r="H1286" s="126" t="s">
        <v>1092</v>
      </c>
      <c r="I1286" s="126">
        <v>1</v>
      </c>
    </row>
    <row r="1287" spans="1:9" x14ac:dyDescent="0.55000000000000004">
      <c r="A1287" s="126" t="s">
        <v>1964</v>
      </c>
      <c r="B1287" s="126" t="s">
        <v>1088</v>
      </c>
      <c r="C1287" s="126" t="s">
        <v>1089</v>
      </c>
      <c r="D1287" s="126" t="s">
        <v>1907</v>
      </c>
      <c r="E1287" s="126">
        <v>20801070203</v>
      </c>
      <c r="F1287" s="126" t="s">
        <v>1091</v>
      </c>
      <c r="G1287" s="126">
        <v>0.69</v>
      </c>
      <c r="H1287" s="126" t="s">
        <v>1092</v>
      </c>
      <c r="I1287" s="126">
        <v>1</v>
      </c>
    </row>
    <row r="1288" spans="1:9" x14ac:dyDescent="0.55000000000000004">
      <c r="A1288" s="126" t="s">
        <v>1981</v>
      </c>
      <c r="B1288" s="126" t="s">
        <v>1088</v>
      </c>
      <c r="C1288" s="126" t="s">
        <v>1089</v>
      </c>
      <c r="D1288" s="126" t="s">
        <v>1907</v>
      </c>
      <c r="E1288" s="126">
        <v>20802080302</v>
      </c>
      <c r="F1288" s="126" t="s">
        <v>1091</v>
      </c>
      <c r="G1288" s="126">
        <v>1.22</v>
      </c>
      <c r="H1288" s="126" t="s">
        <v>1092</v>
      </c>
      <c r="I1288" s="126">
        <v>1</v>
      </c>
    </row>
    <row r="1289" spans="1:9" x14ac:dyDescent="0.55000000000000004">
      <c r="A1289" s="126" t="s">
        <v>1982</v>
      </c>
      <c r="B1289" s="126" t="s">
        <v>1088</v>
      </c>
      <c r="C1289" s="126" t="s">
        <v>1089</v>
      </c>
      <c r="D1289" s="126" t="s">
        <v>1907</v>
      </c>
      <c r="E1289" s="126">
        <v>20802080302</v>
      </c>
      <c r="F1289" s="126" t="s">
        <v>1091</v>
      </c>
      <c r="G1289" s="126">
        <v>1.1100000000000001</v>
      </c>
      <c r="H1289" s="126" t="s">
        <v>1092</v>
      </c>
      <c r="I1289" s="126">
        <v>1</v>
      </c>
    </row>
    <row r="1290" spans="1:9" x14ac:dyDescent="0.55000000000000004">
      <c r="A1290" s="126" t="s">
        <v>1983</v>
      </c>
      <c r="B1290" s="126" t="s">
        <v>1088</v>
      </c>
      <c r="C1290" s="126" t="s">
        <v>1089</v>
      </c>
      <c r="D1290" s="126" t="s">
        <v>1907</v>
      </c>
      <c r="E1290" s="126">
        <v>20801070203</v>
      </c>
      <c r="F1290" s="126" t="s">
        <v>1091</v>
      </c>
      <c r="G1290" s="126">
        <v>0.99</v>
      </c>
      <c r="H1290" s="126" t="s">
        <v>1092</v>
      </c>
      <c r="I1290" s="126">
        <v>1</v>
      </c>
    </row>
    <row r="1291" spans="1:9" x14ac:dyDescent="0.55000000000000004">
      <c r="A1291" s="126" t="s">
        <v>1984</v>
      </c>
      <c r="B1291" s="126" t="s">
        <v>1088</v>
      </c>
      <c r="C1291" s="126" t="s">
        <v>1089</v>
      </c>
      <c r="D1291" s="126" t="s">
        <v>1907</v>
      </c>
      <c r="E1291" s="126">
        <v>20801070203</v>
      </c>
      <c r="F1291" s="126" t="s">
        <v>1091</v>
      </c>
      <c r="G1291" s="126">
        <v>0.73</v>
      </c>
      <c r="H1291" s="126" t="s">
        <v>1092</v>
      </c>
      <c r="I1291" s="126">
        <v>1</v>
      </c>
    </row>
    <row r="1292" spans="1:9" x14ac:dyDescent="0.55000000000000004">
      <c r="A1292" s="126" t="s">
        <v>1972</v>
      </c>
      <c r="B1292" s="126" t="s">
        <v>1088</v>
      </c>
      <c r="C1292" s="126" t="s">
        <v>1089</v>
      </c>
      <c r="D1292" s="126" t="s">
        <v>1907</v>
      </c>
      <c r="E1292" s="126">
        <v>20700110305</v>
      </c>
      <c r="F1292" s="126" t="s">
        <v>1091</v>
      </c>
      <c r="G1292" s="126">
        <v>161</v>
      </c>
      <c r="H1292" s="126" t="s">
        <v>1092</v>
      </c>
      <c r="I1292" s="126">
        <v>1</v>
      </c>
    </row>
    <row r="1293" spans="1:9" x14ac:dyDescent="0.55000000000000004">
      <c r="A1293" s="126" t="s">
        <v>1993</v>
      </c>
      <c r="B1293" s="126" t="s">
        <v>1088</v>
      </c>
      <c r="C1293" s="126" t="s">
        <v>1089</v>
      </c>
      <c r="D1293" s="126" t="s">
        <v>1907</v>
      </c>
      <c r="E1293" s="126">
        <v>20700100306</v>
      </c>
      <c r="F1293" s="126" t="s">
        <v>1091</v>
      </c>
      <c r="G1293" s="126">
        <v>0.97499999999999998</v>
      </c>
      <c r="H1293" s="126" t="s">
        <v>1092</v>
      </c>
      <c r="I1293" s="126">
        <v>1</v>
      </c>
    </row>
    <row r="1294" spans="1:9" x14ac:dyDescent="0.55000000000000004">
      <c r="A1294" s="126" t="s">
        <v>1956</v>
      </c>
      <c r="B1294" s="126" t="s">
        <v>1088</v>
      </c>
      <c r="C1294" s="126" t="s">
        <v>1089</v>
      </c>
      <c r="D1294" s="126" t="s">
        <v>1907</v>
      </c>
      <c r="E1294" s="126">
        <v>20700100306</v>
      </c>
      <c r="F1294" s="126" t="s">
        <v>1091</v>
      </c>
      <c r="G1294" s="126">
        <v>3.3290000000000002</v>
      </c>
      <c r="H1294" s="126" t="s">
        <v>1092</v>
      </c>
      <c r="I1294" s="126">
        <v>1</v>
      </c>
    </row>
    <row r="1295" spans="1:9" x14ac:dyDescent="0.55000000000000004">
      <c r="A1295" s="126" t="s">
        <v>1995</v>
      </c>
      <c r="B1295" s="126" t="s">
        <v>1088</v>
      </c>
      <c r="C1295" s="126" t="s">
        <v>1089</v>
      </c>
      <c r="D1295" s="126" t="s">
        <v>1907</v>
      </c>
      <c r="E1295" s="126">
        <v>20700100306</v>
      </c>
      <c r="F1295" s="126" t="s">
        <v>1091</v>
      </c>
      <c r="G1295" s="126">
        <v>0.80200000000000005</v>
      </c>
      <c r="H1295" s="126" t="s">
        <v>1092</v>
      </c>
      <c r="I1295" s="126">
        <v>1</v>
      </c>
    </row>
    <row r="1296" spans="1:9" x14ac:dyDescent="0.55000000000000004">
      <c r="A1296" s="126" t="s">
        <v>1999</v>
      </c>
      <c r="B1296" s="126" t="s">
        <v>1088</v>
      </c>
      <c r="C1296" s="126" t="s">
        <v>1089</v>
      </c>
      <c r="D1296" s="126" t="s">
        <v>1907</v>
      </c>
      <c r="E1296" s="126">
        <v>20700100306</v>
      </c>
      <c r="F1296" s="126" t="s">
        <v>1091</v>
      </c>
      <c r="G1296" s="126">
        <v>0.65300000000000002</v>
      </c>
      <c r="H1296" s="126" t="s">
        <v>1092</v>
      </c>
      <c r="I1296" s="126">
        <v>1</v>
      </c>
    </row>
    <row r="1297" spans="1:9" x14ac:dyDescent="0.55000000000000004">
      <c r="A1297" s="126" t="s">
        <v>2002</v>
      </c>
      <c r="B1297" s="126" t="s">
        <v>1088</v>
      </c>
      <c r="C1297" s="126" t="s">
        <v>1089</v>
      </c>
      <c r="D1297" s="126" t="s">
        <v>1907</v>
      </c>
      <c r="E1297" s="126">
        <v>20700100805</v>
      </c>
      <c r="F1297" s="126" t="s">
        <v>1091</v>
      </c>
      <c r="G1297" s="126">
        <v>0.317</v>
      </c>
      <c r="H1297" s="126" t="s">
        <v>1092</v>
      </c>
      <c r="I1297" s="126">
        <v>1</v>
      </c>
    </row>
    <row r="1298" spans="1:9" x14ac:dyDescent="0.55000000000000004">
      <c r="A1298" s="126" t="s">
        <v>2004</v>
      </c>
      <c r="B1298" s="126" t="s">
        <v>1088</v>
      </c>
      <c r="C1298" s="126" t="s">
        <v>1089</v>
      </c>
      <c r="D1298" s="126" t="s">
        <v>1907</v>
      </c>
      <c r="E1298" s="126">
        <v>20700100306</v>
      </c>
      <c r="F1298" s="126" t="s">
        <v>1091</v>
      </c>
      <c r="G1298" s="126">
        <v>0.109</v>
      </c>
      <c r="H1298" s="126" t="s">
        <v>1092</v>
      </c>
      <c r="I1298" s="126">
        <v>1</v>
      </c>
    </row>
    <row r="1299" spans="1:9" x14ac:dyDescent="0.55000000000000004">
      <c r="A1299" s="126" t="s">
        <v>2016</v>
      </c>
      <c r="B1299" s="126" t="s">
        <v>1088</v>
      </c>
      <c r="C1299" s="126" t="s">
        <v>1089</v>
      </c>
      <c r="D1299" s="126" t="s">
        <v>1907</v>
      </c>
      <c r="E1299" s="126">
        <v>20700100306</v>
      </c>
      <c r="F1299" s="126" t="s">
        <v>1091</v>
      </c>
      <c r="G1299" s="126">
        <v>1.2809999999999999</v>
      </c>
      <c r="H1299" s="126" t="s">
        <v>1092</v>
      </c>
      <c r="I1299" s="126">
        <v>1</v>
      </c>
    </row>
    <row r="1300" spans="1:9" x14ac:dyDescent="0.55000000000000004">
      <c r="A1300" s="126" t="s">
        <v>2028</v>
      </c>
      <c r="B1300" s="126" t="s">
        <v>1088</v>
      </c>
      <c r="C1300" s="126" t="s">
        <v>1089</v>
      </c>
      <c r="D1300" s="126" t="s">
        <v>1907</v>
      </c>
      <c r="E1300" s="126">
        <v>20700100306</v>
      </c>
      <c r="F1300" s="126" t="s">
        <v>1091</v>
      </c>
      <c r="G1300" s="126">
        <v>9.2240000000000002</v>
      </c>
      <c r="H1300" s="126" t="s">
        <v>1092</v>
      </c>
      <c r="I1300" s="126">
        <v>1</v>
      </c>
    </row>
    <row r="1301" spans="1:9" x14ac:dyDescent="0.55000000000000004">
      <c r="A1301" s="126" t="s">
        <v>1960</v>
      </c>
      <c r="B1301" s="126" t="s">
        <v>1088</v>
      </c>
      <c r="C1301" s="126" t="s">
        <v>1089</v>
      </c>
      <c r="D1301" s="126" t="s">
        <v>1907</v>
      </c>
      <c r="E1301" s="126">
        <v>20700100306</v>
      </c>
      <c r="F1301" s="126" t="s">
        <v>1091</v>
      </c>
      <c r="G1301" s="126">
        <v>8.3800000000000008</v>
      </c>
      <c r="H1301" s="126" t="s">
        <v>1092</v>
      </c>
      <c r="I1301" s="126">
        <v>1</v>
      </c>
    </row>
    <row r="1302" spans="1:9" x14ac:dyDescent="0.55000000000000004">
      <c r="A1302" s="126" t="s">
        <v>1961</v>
      </c>
      <c r="B1302" s="126" t="s">
        <v>1088</v>
      </c>
      <c r="C1302" s="126" t="s">
        <v>1089</v>
      </c>
      <c r="D1302" s="126" t="s">
        <v>1907</v>
      </c>
      <c r="E1302" s="126">
        <v>20700100402</v>
      </c>
      <c r="F1302" s="126" t="s">
        <v>1091</v>
      </c>
      <c r="G1302" s="126">
        <v>1.3460000000000001</v>
      </c>
      <c r="H1302" s="126" t="s">
        <v>1092</v>
      </c>
      <c r="I1302" s="126">
        <v>1</v>
      </c>
    </row>
    <row r="1303" spans="1:9" x14ac:dyDescent="0.55000000000000004">
      <c r="A1303" s="126" t="s">
        <v>2056</v>
      </c>
      <c r="B1303" s="126" t="s">
        <v>1088</v>
      </c>
      <c r="C1303" s="126" t="s">
        <v>1089</v>
      </c>
      <c r="D1303" s="126" t="s">
        <v>1907</v>
      </c>
      <c r="E1303" s="126">
        <v>20801040202</v>
      </c>
      <c r="F1303" s="126" t="s">
        <v>1091</v>
      </c>
      <c r="G1303" s="126">
        <v>0.49</v>
      </c>
      <c r="H1303" s="126" t="s">
        <v>1092</v>
      </c>
      <c r="I1303" s="126">
        <v>1</v>
      </c>
    </row>
    <row r="1304" spans="1:9" x14ac:dyDescent="0.55000000000000004">
      <c r="A1304" s="126" t="s">
        <v>2062</v>
      </c>
      <c r="B1304" s="126" t="s">
        <v>1088</v>
      </c>
      <c r="C1304" s="126" t="s">
        <v>1089</v>
      </c>
      <c r="D1304" s="126" t="s">
        <v>1907</v>
      </c>
      <c r="E1304" s="126">
        <v>20801040202</v>
      </c>
      <c r="F1304" s="126" t="s">
        <v>1091</v>
      </c>
      <c r="G1304" s="126">
        <v>0.24</v>
      </c>
      <c r="H1304" s="126" t="s">
        <v>1092</v>
      </c>
      <c r="I1304" s="126">
        <v>1</v>
      </c>
    </row>
    <row r="1305" spans="1:9" x14ac:dyDescent="0.55000000000000004">
      <c r="A1305" s="126" t="s">
        <v>1954</v>
      </c>
      <c r="B1305" s="126" t="s">
        <v>1088</v>
      </c>
      <c r="C1305" s="126" t="s">
        <v>1089</v>
      </c>
      <c r="D1305" s="126" t="s">
        <v>1907</v>
      </c>
      <c r="E1305" s="126">
        <v>20801080202</v>
      </c>
      <c r="F1305" s="126" t="s">
        <v>1091</v>
      </c>
      <c r="G1305" s="126">
        <v>1.03</v>
      </c>
      <c r="H1305" s="126" t="s">
        <v>1092</v>
      </c>
      <c r="I1305" s="126">
        <v>1</v>
      </c>
    </row>
    <row r="1306" spans="1:9" x14ac:dyDescent="0.55000000000000004">
      <c r="A1306" s="126" t="s">
        <v>1965</v>
      </c>
      <c r="B1306" s="126" t="s">
        <v>1088</v>
      </c>
      <c r="C1306" s="126" t="s">
        <v>1089</v>
      </c>
      <c r="D1306" s="126" t="s">
        <v>1907</v>
      </c>
      <c r="E1306" s="126">
        <v>20801050401</v>
      </c>
      <c r="F1306" s="126" t="s">
        <v>1091</v>
      </c>
      <c r="G1306" s="126">
        <v>0.03</v>
      </c>
      <c r="H1306" s="126" t="s">
        <v>1092</v>
      </c>
      <c r="I1306" s="126">
        <v>1</v>
      </c>
    </row>
    <row r="1307" spans="1:9" x14ac:dyDescent="0.55000000000000004">
      <c r="A1307" s="126" t="s">
        <v>1966</v>
      </c>
      <c r="B1307" s="126" t="s">
        <v>1088</v>
      </c>
      <c r="C1307" s="126" t="s">
        <v>1089</v>
      </c>
      <c r="D1307" s="126" t="s">
        <v>1907</v>
      </c>
      <c r="E1307" s="126">
        <v>20801050401</v>
      </c>
      <c r="F1307" s="126" t="s">
        <v>1091</v>
      </c>
      <c r="G1307" s="126">
        <v>0.05</v>
      </c>
      <c r="H1307" s="126" t="s">
        <v>1092</v>
      </c>
      <c r="I1307" s="126">
        <v>1</v>
      </c>
    </row>
    <row r="1308" spans="1:9" x14ac:dyDescent="0.55000000000000004">
      <c r="A1308" s="126" t="s">
        <v>1967</v>
      </c>
      <c r="B1308" s="126" t="s">
        <v>1088</v>
      </c>
      <c r="C1308" s="126" t="s">
        <v>1089</v>
      </c>
      <c r="D1308" s="126" t="s">
        <v>1907</v>
      </c>
      <c r="E1308" s="126">
        <v>20801050401</v>
      </c>
      <c r="F1308" s="126" t="s">
        <v>1091</v>
      </c>
      <c r="G1308" s="126">
        <v>0.49</v>
      </c>
      <c r="H1308" s="126" t="s">
        <v>1092</v>
      </c>
      <c r="I1308" s="126">
        <v>1</v>
      </c>
    </row>
    <row r="1309" spans="1:9" x14ac:dyDescent="0.55000000000000004">
      <c r="A1309" s="126" t="s">
        <v>1968</v>
      </c>
      <c r="B1309" s="126" t="s">
        <v>1088</v>
      </c>
      <c r="C1309" s="126" t="s">
        <v>1089</v>
      </c>
      <c r="D1309" s="126" t="s">
        <v>1907</v>
      </c>
      <c r="E1309" s="126">
        <v>20801050401</v>
      </c>
      <c r="F1309" s="126" t="s">
        <v>1091</v>
      </c>
      <c r="G1309" s="126">
        <v>0.78</v>
      </c>
      <c r="H1309" s="126" t="s">
        <v>1092</v>
      </c>
      <c r="I1309" s="126">
        <v>1</v>
      </c>
    </row>
    <row r="1310" spans="1:9" x14ac:dyDescent="0.55000000000000004">
      <c r="A1310" s="126" t="s">
        <v>1969</v>
      </c>
      <c r="B1310" s="126" t="s">
        <v>1088</v>
      </c>
      <c r="C1310" s="126" t="s">
        <v>1089</v>
      </c>
      <c r="D1310" s="126" t="s">
        <v>1907</v>
      </c>
      <c r="E1310" s="126">
        <v>20801050401</v>
      </c>
      <c r="F1310" s="126" t="s">
        <v>1091</v>
      </c>
      <c r="G1310" s="126">
        <v>0.61</v>
      </c>
      <c r="H1310" s="126" t="s">
        <v>1092</v>
      </c>
      <c r="I1310" s="126">
        <v>1</v>
      </c>
    </row>
    <row r="1311" spans="1:9" x14ac:dyDescent="0.55000000000000004">
      <c r="A1311" s="126" t="s">
        <v>2051</v>
      </c>
      <c r="B1311" s="126" t="s">
        <v>1088</v>
      </c>
      <c r="C1311" s="126" t="s">
        <v>1089</v>
      </c>
      <c r="D1311" s="126" t="s">
        <v>1907</v>
      </c>
      <c r="E1311" s="126">
        <v>20801050401</v>
      </c>
      <c r="F1311" s="126" t="s">
        <v>1091</v>
      </c>
      <c r="G1311" s="126">
        <v>1.92</v>
      </c>
      <c r="H1311" s="126" t="s">
        <v>1092</v>
      </c>
      <c r="I1311" s="126">
        <v>1</v>
      </c>
    </row>
    <row r="1312" spans="1:9" x14ac:dyDescent="0.55000000000000004">
      <c r="A1312" s="126" t="s">
        <v>1970</v>
      </c>
      <c r="B1312" s="126" t="s">
        <v>1088</v>
      </c>
      <c r="C1312" s="126" t="s">
        <v>1089</v>
      </c>
      <c r="D1312" s="126" t="s">
        <v>1907</v>
      </c>
      <c r="E1312" s="126">
        <v>20801070203</v>
      </c>
      <c r="F1312" s="126" t="s">
        <v>1091</v>
      </c>
      <c r="G1312" s="126">
        <v>2.71</v>
      </c>
      <c r="H1312" s="126" t="s">
        <v>1092</v>
      </c>
      <c r="I1312" s="126">
        <v>1</v>
      </c>
    </row>
    <row r="1313" spans="1:9" x14ac:dyDescent="0.55000000000000004">
      <c r="A1313" s="126" t="s">
        <v>1971</v>
      </c>
      <c r="B1313" s="126" t="s">
        <v>1088</v>
      </c>
      <c r="C1313" s="126" t="s">
        <v>1089</v>
      </c>
      <c r="D1313" s="126" t="s">
        <v>1907</v>
      </c>
      <c r="E1313" s="126">
        <v>20801050401</v>
      </c>
      <c r="F1313" s="126" t="s">
        <v>1091</v>
      </c>
      <c r="G1313" s="126">
        <v>0.9</v>
      </c>
      <c r="H1313" s="126" t="s">
        <v>1092</v>
      </c>
      <c r="I1313" s="126">
        <v>1</v>
      </c>
    </row>
    <row r="1314" spans="1:9" x14ac:dyDescent="0.55000000000000004">
      <c r="A1314" s="126" t="s">
        <v>2083</v>
      </c>
      <c r="B1314" s="126" t="s">
        <v>1088</v>
      </c>
      <c r="C1314" s="126" t="s">
        <v>1089</v>
      </c>
      <c r="D1314" s="126" t="s">
        <v>1907</v>
      </c>
      <c r="E1314" s="126">
        <v>20700100402</v>
      </c>
      <c r="F1314" s="126" t="s">
        <v>1091</v>
      </c>
      <c r="G1314" s="126">
        <v>0.27</v>
      </c>
      <c r="H1314" s="126" t="s">
        <v>1092</v>
      </c>
      <c r="I1314" s="126">
        <v>1</v>
      </c>
    </row>
    <row r="1315" spans="1:9" x14ac:dyDescent="0.55000000000000004">
      <c r="A1315" s="126" t="s">
        <v>2084</v>
      </c>
      <c r="B1315" s="126" t="s">
        <v>1088</v>
      </c>
      <c r="C1315" s="126" t="s">
        <v>1089</v>
      </c>
      <c r="D1315" s="126" t="s">
        <v>1907</v>
      </c>
      <c r="E1315" s="126">
        <v>20700100402</v>
      </c>
      <c r="F1315" s="126" t="s">
        <v>1091</v>
      </c>
      <c r="G1315" s="126">
        <v>0.32</v>
      </c>
      <c r="H1315" s="126" t="s">
        <v>1092</v>
      </c>
      <c r="I1315" s="126">
        <v>1</v>
      </c>
    </row>
    <row r="1316" spans="1:9" x14ac:dyDescent="0.55000000000000004">
      <c r="A1316" s="126" t="s">
        <v>2049</v>
      </c>
      <c r="B1316" s="126" t="s">
        <v>1088</v>
      </c>
      <c r="C1316" s="126" t="s">
        <v>1089</v>
      </c>
      <c r="D1316" s="126" t="s">
        <v>1907</v>
      </c>
      <c r="E1316" s="126">
        <v>20802080302</v>
      </c>
      <c r="F1316" s="126" t="s">
        <v>1091</v>
      </c>
      <c r="G1316" s="126">
        <v>0.44</v>
      </c>
      <c r="H1316" s="126" t="s">
        <v>1092</v>
      </c>
      <c r="I1316" s="126">
        <v>1</v>
      </c>
    </row>
    <row r="1317" spans="1:9" x14ac:dyDescent="0.55000000000000004">
      <c r="A1317" s="126" t="s">
        <v>2085</v>
      </c>
      <c r="B1317" s="126" t="s">
        <v>1088</v>
      </c>
      <c r="C1317" s="126" t="s">
        <v>1089</v>
      </c>
      <c r="D1317" s="126" t="s">
        <v>1907</v>
      </c>
      <c r="E1317" s="126">
        <v>20802080302</v>
      </c>
      <c r="F1317" s="126" t="s">
        <v>1091</v>
      </c>
      <c r="G1317" s="126">
        <v>0.37</v>
      </c>
      <c r="H1317" s="126" t="s">
        <v>1092</v>
      </c>
      <c r="I1317" s="126">
        <v>1</v>
      </c>
    </row>
    <row r="1318" spans="1:9" x14ac:dyDescent="0.55000000000000004">
      <c r="A1318" s="126" t="s">
        <v>2086</v>
      </c>
      <c r="B1318" s="126" t="s">
        <v>1088</v>
      </c>
      <c r="C1318" s="126" t="s">
        <v>1089</v>
      </c>
      <c r="D1318" s="126" t="s">
        <v>1907</v>
      </c>
      <c r="E1318" s="126">
        <v>20802080302</v>
      </c>
      <c r="F1318" s="126" t="s">
        <v>1091</v>
      </c>
      <c r="G1318" s="126">
        <v>0.45</v>
      </c>
      <c r="H1318" s="126" t="s">
        <v>1092</v>
      </c>
      <c r="I1318" s="126">
        <v>1</v>
      </c>
    </row>
    <row r="1319" spans="1:9" x14ac:dyDescent="0.55000000000000004">
      <c r="A1319" s="126" t="s">
        <v>2088</v>
      </c>
      <c r="B1319" s="126" t="s">
        <v>1088</v>
      </c>
      <c r="C1319" s="126" t="s">
        <v>1089</v>
      </c>
      <c r="D1319" s="126" t="s">
        <v>1907</v>
      </c>
      <c r="E1319" s="126">
        <v>20802080302</v>
      </c>
      <c r="F1319" s="126" t="s">
        <v>1091</v>
      </c>
      <c r="G1319" s="126">
        <v>0.41</v>
      </c>
      <c r="H1319" s="126" t="s">
        <v>1092</v>
      </c>
      <c r="I1319" s="126">
        <v>1</v>
      </c>
    </row>
    <row r="1320" spans="1:9" x14ac:dyDescent="0.55000000000000004">
      <c r="A1320" s="126" t="s">
        <v>2050</v>
      </c>
      <c r="B1320" s="126" t="s">
        <v>1088</v>
      </c>
      <c r="C1320" s="126" t="s">
        <v>1089</v>
      </c>
      <c r="D1320" s="126" t="s">
        <v>1907</v>
      </c>
      <c r="E1320" s="126">
        <v>20801070203</v>
      </c>
      <c r="F1320" s="126" t="s">
        <v>1091</v>
      </c>
      <c r="G1320" s="126">
        <v>1.96</v>
      </c>
      <c r="H1320" s="126" t="s">
        <v>1092</v>
      </c>
      <c r="I1320" s="126">
        <v>1</v>
      </c>
    </row>
    <row r="1321" spans="1:9" x14ac:dyDescent="0.55000000000000004">
      <c r="A1321" s="126" t="s">
        <v>1973</v>
      </c>
      <c r="B1321" s="126" t="s">
        <v>1088</v>
      </c>
      <c r="C1321" s="126" t="s">
        <v>1089</v>
      </c>
      <c r="D1321" s="126" t="s">
        <v>1907</v>
      </c>
      <c r="E1321" s="126">
        <v>20801070203</v>
      </c>
      <c r="F1321" s="126" t="s">
        <v>1091</v>
      </c>
      <c r="G1321" s="126">
        <v>0.55000000000000004</v>
      </c>
      <c r="H1321" s="126" t="s">
        <v>1092</v>
      </c>
      <c r="I1321" s="126">
        <v>1</v>
      </c>
    </row>
    <row r="1322" spans="1:9" x14ac:dyDescent="0.55000000000000004">
      <c r="A1322" s="126" t="s">
        <v>1974</v>
      </c>
      <c r="B1322" s="126" t="s">
        <v>1088</v>
      </c>
      <c r="C1322" s="126" t="s">
        <v>1089</v>
      </c>
      <c r="D1322" s="126" t="s">
        <v>1907</v>
      </c>
      <c r="E1322" s="126">
        <v>20801070203</v>
      </c>
      <c r="F1322" s="126" t="s">
        <v>1091</v>
      </c>
      <c r="G1322" s="126">
        <v>1.22</v>
      </c>
      <c r="H1322" s="126" t="s">
        <v>1092</v>
      </c>
      <c r="I1322" s="126">
        <v>1</v>
      </c>
    </row>
    <row r="1323" spans="1:9" x14ac:dyDescent="0.55000000000000004">
      <c r="A1323" s="126" t="s">
        <v>1975</v>
      </c>
      <c r="B1323" s="126" t="s">
        <v>1088</v>
      </c>
      <c r="C1323" s="126" t="s">
        <v>1089</v>
      </c>
      <c r="D1323" s="126" t="s">
        <v>1907</v>
      </c>
      <c r="E1323" s="126">
        <v>20801070203</v>
      </c>
      <c r="F1323" s="126" t="s">
        <v>1091</v>
      </c>
      <c r="G1323" s="126">
        <v>1.49</v>
      </c>
      <c r="H1323" s="126" t="s">
        <v>1092</v>
      </c>
      <c r="I1323" s="126">
        <v>1</v>
      </c>
    </row>
    <row r="1324" spans="1:9" x14ac:dyDescent="0.55000000000000004">
      <c r="A1324" s="126" t="s">
        <v>1976</v>
      </c>
      <c r="B1324" s="126" t="s">
        <v>1088</v>
      </c>
      <c r="C1324" s="126" t="s">
        <v>1089</v>
      </c>
      <c r="D1324" s="126" t="s">
        <v>1907</v>
      </c>
      <c r="E1324" s="126">
        <v>20801070203</v>
      </c>
      <c r="F1324" s="126" t="s">
        <v>1091</v>
      </c>
      <c r="G1324" s="126">
        <v>0.73</v>
      </c>
      <c r="H1324" s="126" t="s">
        <v>1092</v>
      </c>
      <c r="I1324" s="126">
        <v>1</v>
      </c>
    </row>
    <row r="1325" spans="1:9" x14ac:dyDescent="0.55000000000000004">
      <c r="A1325" s="126" t="s">
        <v>1987</v>
      </c>
      <c r="B1325" s="126" t="s">
        <v>1088</v>
      </c>
      <c r="C1325" s="126" t="s">
        <v>1089</v>
      </c>
      <c r="D1325" s="126" t="s">
        <v>1907</v>
      </c>
      <c r="E1325" s="126">
        <v>20802060201</v>
      </c>
      <c r="F1325" s="126" t="s">
        <v>1091</v>
      </c>
      <c r="G1325" s="126">
        <v>1</v>
      </c>
      <c r="H1325" s="126" t="s">
        <v>1092</v>
      </c>
      <c r="I1325" s="126">
        <v>1</v>
      </c>
    </row>
    <row r="1326" spans="1:9" x14ac:dyDescent="0.55000000000000004">
      <c r="A1326" s="126" t="s">
        <v>2094</v>
      </c>
      <c r="B1326" s="126" t="s">
        <v>1088</v>
      </c>
      <c r="C1326" s="126" t="s">
        <v>1089</v>
      </c>
      <c r="D1326" s="126" t="s">
        <v>1907</v>
      </c>
      <c r="E1326" s="126">
        <v>20801040202</v>
      </c>
      <c r="F1326" s="126" t="s">
        <v>1091</v>
      </c>
      <c r="G1326" s="126">
        <v>0.42</v>
      </c>
      <c r="H1326" s="126" t="s">
        <v>1092</v>
      </c>
      <c r="I1326" s="126">
        <v>1</v>
      </c>
    </row>
    <row r="1327" spans="1:9" x14ac:dyDescent="0.55000000000000004">
      <c r="A1327" s="126" t="s">
        <v>2100</v>
      </c>
      <c r="B1327" s="126" t="s">
        <v>1088</v>
      </c>
      <c r="C1327" s="126" t="s">
        <v>1089</v>
      </c>
      <c r="D1327" s="126" t="s">
        <v>1907</v>
      </c>
      <c r="E1327" s="126">
        <v>20801040202</v>
      </c>
      <c r="F1327" s="126" t="s">
        <v>1091</v>
      </c>
      <c r="G1327" s="126">
        <v>1.75</v>
      </c>
      <c r="H1327" s="126" t="s">
        <v>1092</v>
      </c>
      <c r="I1327" s="126">
        <v>1</v>
      </c>
    </row>
    <row r="1328" spans="1:9" x14ac:dyDescent="0.55000000000000004">
      <c r="A1328" s="126" t="s">
        <v>2101</v>
      </c>
      <c r="B1328" s="126" t="s">
        <v>1088</v>
      </c>
      <c r="C1328" s="126" t="s">
        <v>1089</v>
      </c>
      <c r="D1328" s="126" t="s">
        <v>1907</v>
      </c>
      <c r="E1328" s="126">
        <v>20801040202</v>
      </c>
      <c r="F1328" s="126" t="s">
        <v>1091</v>
      </c>
      <c r="G1328" s="126">
        <v>1.84</v>
      </c>
      <c r="H1328" s="126" t="s">
        <v>1092</v>
      </c>
      <c r="I1328" s="126">
        <v>1</v>
      </c>
    </row>
    <row r="1329" spans="1:9" x14ac:dyDescent="0.55000000000000004">
      <c r="A1329" s="126" t="s">
        <v>1992</v>
      </c>
      <c r="B1329" s="126" t="s">
        <v>1088</v>
      </c>
      <c r="C1329" s="126" t="s">
        <v>1089</v>
      </c>
      <c r="D1329" s="126" t="s">
        <v>1907</v>
      </c>
      <c r="E1329" s="126">
        <v>20802060201</v>
      </c>
      <c r="F1329" s="126" t="s">
        <v>1091</v>
      </c>
      <c r="G1329" s="126">
        <v>1</v>
      </c>
      <c r="H1329" s="126" t="s">
        <v>1092</v>
      </c>
      <c r="I1329" s="126">
        <v>1</v>
      </c>
    </row>
    <row r="1330" spans="1:9" x14ac:dyDescent="0.55000000000000004">
      <c r="A1330" s="126" t="s">
        <v>1977</v>
      </c>
      <c r="B1330" s="126" t="s">
        <v>1088</v>
      </c>
      <c r="C1330" s="126" t="s">
        <v>1089</v>
      </c>
      <c r="D1330" s="126" t="s">
        <v>1907</v>
      </c>
      <c r="E1330" s="126">
        <v>20801050401</v>
      </c>
      <c r="F1330" s="126" t="s">
        <v>1091</v>
      </c>
      <c r="G1330" s="126">
        <v>0.8</v>
      </c>
      <c r="H1330" s="126" t="s">
        <v>1092</v>
      </c>
      <c r="I1330" s="126">
        <v>1</v>
      </c>
    </row>
    <row r="1331" spans="1:9" x14ac:dyDescent="0.55000000000000004">
      <c r="A1331" s="126" t="s">
        <v>1978</v>
      </c>
      <c r="B1331" s="126" t="s">
        <v>1088</v>
      </c>
      <c r="C1331" s="126" t="s">
        <v>1089</v>
      </c>
      <c r="D1331" s="126" t="s">
        <v>1907</v>
      </c>
      <c r="E1331" s="126">
        <v>20801050401</v>
      </c>
      <c r="F1331" s="126" t="s">
        <v>1091</v>
      </c>
      <c r="G1331" s="126">
        <v>0.4</v>
      </c>
      <c r="H1331" s="126" t="s">
        <v>1092</v>
      </c>
      <c r="I1331" s="126">
        <v>1</v>
      </c>
    </row>
    <row r="1332" spans="1:9" x14ac:dyDescent="0.55000000000000004">
      <c r="A1332" s="126" t="s">
        <v>2089</v>
      </c>
      <c r="B1332" s="126" t="s">
        <v>1088</v>
      </c>
      <c r="C1332" s="126" t="s">
        <v>1089</v>
      </c>
      <c r="D1332" s="126" t="s">
        <v>1907</v>
      </c>
      <c r="E1332" s="126">
        <v>20802060201</v>
      </c>
      <c r="F1332" s="126" t="s">
        <v>1091</v>
      </c>
      <c r="G1332" s="126">
        <v>1</v>
      </c>
      <c r="H1332" s="126" t="s">
        <v>1092</v>
      </c>
      <c r="I1332" s="126">
        <v>1</v>
      </c>
    </row>
    <row r="1333" spans="1:9" x14ac:dyDescent="0.55000000000000004">
      <c r="A1333" s="126" t="s">
        <v>2087</v>
      </c>
      <c r="B1333" s="126" t="s">
        <v>1088</v>
      </c>
      <c r="C1333" s="126" t="s">
        <v>1089</v>
      </c>
      <c r="D1333" s="126" t="s">
        <v>1907</v>
      </c>
      <c r="E1333" s="126">
        <v>20700110106</v>
      </c>
      <c r="F1333" s="126" t="s">
        <v>1091</v>
      </c>
      <c r="G1333" s="126">
        <v>0.2</v>
      </c>
      <c r="H1333" s="126" t="s">
        <v>1092</v>
      </c>
      <c r="I1333" s="126">
        <v>1</v>
      </c>
    </row>
    <row r="1334" spans="1:9" x14ac:dyDescent="0.55000000000000004">
      <c r="A1334" s="126" t="s">
        <v>2052</v>
      </c>
      <c r="B1334" s="126" t="s">
        <v>1088</v>
      </c>
      <c r="C1334" s="126" t="s">
        <v>1089</v>
      </c>
      <c r="D1334" s="126" t="s">
        <v>1907</v>
      </c>
      <c r="E1334" s="126">
        <v>20801080202</v>
      </c>
      <c r="F1334" s="126" t="s">
        <v>1091</v>
      </c>
      <c r="G1334" s="126">
        <v>1.27</v>
      </c>
      <c r="H1334" s="126" t="s">
        <v>1092</v>
      </c>
      <c r="I1334" s="126">
        <v>1</v>
      </c>
    </row>
    <row r="1335" spans="1:9" x14ac:dyDescent="0.55000000000000004">
      <c r="A1335" s="126" t="s">
        <v>2053</v>
      </c>
      <c r="B1335" s="126" t="s">
        <v>1088</v>
      </c>
      <c r="C1335" s="126" t="s">
        <v>1089</v>
      </c>
      <c r="D1335" s="126" t="s">
        <v>1907</v>
      </c>
      <c r="E1335" s="126">
        <v>20801040202</v>
      </c>
      <c r="F1335" s="126" t="s">
        <v>1091</v>
      </c>
      <c r="G1335" s="126">
        <v>1.1200000000000001</v>
      </c>
      <c r="H1335" s="126" t="s">
        <v>1092</v>
      </c>
      <c r="I1335" s="126">
        <v>1</v>
      </c>
    </row>
    <row r="1336" spans="1:9" x14ac:dyDescent="0.55000000000000004">
      <c r="A1336" s="126" t="s">
        <v>2054</v>
      </c>
      <c r="B1336" s="126" t="s">
        <v>1088</v>
      </c>
      <c r="C1336" s="126" t="s">
        <v>1089</v>
      </c>
      <c r="D1336" s="126" t="s">
        <v>1907</v>
      </c>
      <c r="E1336" s="126">
        <v>20801040202</v>
      </c>
      <c r="F1336" s="126" t="s">
        <v>1091</v>
      </c>
      <c r="G1336" s="126">
        <v>1.54</v>
      </c>
      <c r="H1336" s="126" t="s">
        <v>1092</v>
      </c>
      <c r="I1336" s="126">
        <v>1</v>
      </c>
    </row>
    <row r="1337" spans="1:9" x14ac:dyDescent="0.55000000000000004">
      <c r="A1337" s="126" t="s">
        <v>2055</v>
      </c>
      <c r="B1337" s="126" t="s">
        <v>1088</v>
      </c>
      <c r="C1337" s="126" t="s">
        <v>1089</v>
      </c>
      <c r="D1337" s="126" t="s">
        <v>1907</v>
      </c>
      <c r="E1337" s="126">
        <v>20801040202</v>
      </c>
      <c r="F1337" s="126" t="s">
        <v>1091</v>
      </c>
      <c r="G1337" s="126">
        <v>1.64</v>
      </c>
      <c r="H1337" s="126" t="s">
        <v>1092</v>
      </c>
      <c r="I1337" s="126">
        <v>1</v>
      </c>
    </row>
    <row r="1338" spans="1:9" x14ac:dyDescent="0.55000000000000004">
      <c r="A1338" s="126" t="s">
        <v>2057</v>
      </c>
      <c r="B1338" s="126" t="s">
        <v>1088</v>
      </c>
      <c r="C1338" s="126" t="s">
        <v>1089</v>
      </c>
      <c r="D1338" s="126" t="s">
        <v>1907</v>
      </c>
      <c r="E1338" s="126">
        <v>20801040202</v>
      </c>
      <c r="F1338" s="126" t="s">
        <v>1091</v>
      </c>
      <c r="G1338" s="126">
        <v>0.31</v>
      </c>
      <c r="H1338" s="126" t="s">
        <v>1092</v>
      </c>
      <c r="I1338" s="126">
        <v>1</v>
      </c>
    </row>
    <row r="1339" spans="1:9" x14ac:dyDescent="0.55000000000000004">
      <c r="A1339" s="126" t="s">
        <v>2112</v>
      </c>
      <c r="B1339" s="126" t="s">
        <v>1088</v>
      </c>
      <c r="C1339" s="126" t="s">
        <v>1089</v>
      </c>
      <c r="D1339" s="126" t="s">
        <v>1907</v>
      </c>
      <c r="E1339" s="126">
        <v>20801040202</v>
      </c>
      <c r="F1339" s="126" t="s">
        <v>1091</v>
      </c>
      <c r="G1339" s="126">
        <v>2.69</v>
      </c>
      <c r="H1339" s="126" t="s">
        <v>1092</v>
      </c>
      <c r="I1339" s="126">
        <v>1</v>
      </c>
    </row>
    <row r="1340" spans="1:9" x14ac:dyDescent="0.55000000000000004">
      <c r="A1340" s="126" t="s">
        <v>2058</v>
      </c>
      <c r="B1340" s="126" t="s">
        <v>1088</v>
      </c>
      <c r="C1340" s="126" t="s">
        <v>1089</v>
      </c>
      <c r="D1340" s="126" t="s">
        <v>1907</v>
      </c>
      <c r="E1340" s="126">
        <v>20801040202</v>
      </c>
      <c r="F1340" s="126" t="s">
        <v>1091</v>
      </c>
      <c r="G1340" s="126">
        <v>0.26</v>
      </c>
      <c r="H1340" s="126" t="s">
        <v>1092</v>
      </c>
      <c r="I1340" s="126">
        <v>1</v>
      </c>
    </row>
    <row r="1341" spans="1:9" x14ac:dyDescent="0.55000000000000004">
      <c r="A1341" s="126" t="s">
        <v>2059</v>
      </c>
      <c r="B1341" s="126" t="s">
        <v>1088</v>
      </c>
      <c r="C1341" s="126" t="s">
        <v>1089</v>
      </c>
      <c r="D1341" s="126" t="s">
        <v>1907</v>
      </c>
      <c r="E1341" s="126">
        <v>20801040202</v>
      </c>
      <c r="F1341" s="126" t="s">
        <v>1091</v>
      </c>
      <c r="G1341" s="126">
        <v>0.39</v>
      </c>
      <c r="H1341" s="126" t="s">
        <v>1092</v>
      </c>
      <c r="I1341" s="126">
        <v>1</v>
      </c>
    </row>
    <row r="1342" spans="1:9" x14ac:dyDescent="0.55000000000000004">
      <c r="A1342" s="126" t="s">
        <v>2060</v>
      </c>
      <c r="B1342" s="126" t="s">
        <v>1088</v>
      </c>
      <c r="C1342" s="126" t="s">
        <v>1089</v>
      </c>
      <c r="D1342" s="126" t="s">
        <v>1907</v>
      </c>
      <c r="E1342" s="126">
        <v>20801040202</v>
      </c>
      <c r="F1342" s="126" t="s">
        <v>1091</v>
      </c>
      <c r="G1342" s="126">
        <v>0.3</v>
      </c>
      <c r="H1342" s="126" t="s">
        <v>1092</v>
      </c>
      <c r="I1342" s="126">
        <v>1</v>
      </c>
    </row>
    <row r="1343" spans="1:9" x14ac:dyDescent="0.55000000000000004">
      <c r="A1343" s="126" t="s">
        <v>2061</v>
      </c>
      <c r="B1343" s="126" t="s">
        <v>1088</v>
      </c>
      <c r="C1343" s="126" t="s">
        <v>1089</v>
      </c>
      <c r="D1343" s="126" t="s">
        <v>1907</v>
      </c>
      <c r="E1343" s="126">
        <v>20801040202</v>
      </c>
      <c r="F1343" s="126" t="s">
        <v>1091</v>
      </c>
      <c r="G1343" s="126">
        <v>0.25</v>
      </c>
      <c r="H1343" s="126" t="s">
        <v>1092</v>
      </c>
      <c r="I1343" s="126">
        <v>1</v>
      </c>
    </row>
    <row r="1344" spans="1:9" x14ac:dyDescent="0.55000000000000004">
      <c r="A1344" s="126" t="s">
        <v>2063</v>
      </c>
      <c r="B1344" s="126" t="s">
        <v>1088</v>
      </c>
      <c r="C1344" s="126" t="s">
        <v>1089</v>
      </c>
      <c r="D1344" s="126" t="s">
        <v>1907</v>
      </c>
      <c r="E1344" s="126">
        <v>20801040202</v>
      </c>
      <c r="F1344" s="126" t="s">
        <v>1091</v>
      </c>
      <c r="G1344" s="126">
        <v>0.17</v>
      </c>
      <c r="H1344" s="126" t="s">
        <v>1092</v>
      </c>
      <c r="I1344" s="126">
        <v>1</v>
      </c>
    </row>
    <row r="1345" spans="1:9" x14ac:dyDescent="0.55000000000000004">
      <c r="A1345" s="126" t="s">
        <v>2064</v>
      </c>
      <c r="B1345" s="126" t="s">
        <v>1088</v>
      </c>
      <c r="C1345" s="126" t="s">
        <v>1089</v>
      </c>
      <c r="D1345" s="126" t="s">
        <v>1907</v>
      </c>
      <c r="E1345" s="126">
        <v>20801040202</v>
      </c>
      <c r="F1345" s="126" t="s">
        <v>1091</v>
      </c>
      <c r="G1345" s="126">
        <v>0.37</v>
      </c>
      <c r="H1345" s="126" t="s">
        <v>1092</v>
      </c>
      <c r="I1345" s="126">
        <v>1</v>
      </c>
    </row>
    <row r="1346" spans="1:9" x14ac:dyDescent="0.55000000000000004">
      <c r="A1346" s="126" t="s">
        <v>2065</v>
      </c>
      <c r="B1346" s="126" t="s">
        <v>1088</v>
      </c>
      <c r="C1346" s="126" t="s">
        <v>1089</v>
      </c>
      <c r="D1346" s="126" t="s">
        <v>1907</v>
      </c>
      <c r="E1346" s="126">
        <v>20801040202</v>
      </c>
      <c r="F1346" s="126" t="s">
        <v>1091</v>
      </c>
      <c r="G1346" s="126">
        <v>0.33</v>
      </c>
      <c r="H1346" s="126" t="s">
        <v>1092</v>
      </c>
      <c r="I1346" s="126">
        <v>1</v>
      </c>
    </row>
    <row r="1347" spans="1:9" x14ac:dyDescent="0.55000000000000004">
      <c r="A1347" s="126" t="s">
        <v>2066</v>
      </c>
      <c r="B1347" s="126" t="s">
        <v>1088</v>
      </c>
      <c r="C1347" s="126" t="s">
        <v>1089</v>
      </c>
      <c r="D1347" s="126" t="s">
        <v>1907</v>
      </c>
      <c r="E1347" s="126" t="s">
        <v>1089</v>
      </c>
      <c r="F1347" s="126" t="s">
        <v>1091</v>
      </c>
      <c r="G1347" s="126">
        <v>0.25</v>
      </c>
      <c r="H1347" s="126" t="s">
        <v>1092</v>
      </c>
      <c r="I1347" s="126">
        <v>1</v>
      </c>
    </row>
    <row r="1348" spans="1:9" x14ac:dyDescent="0.55000000000000004">
      <c r="A1348" s="126" t="s">
        <v>2067</v>
      </c>
      <c r="B1348" s="126" t="s">
        <v>1088</v>
      </c>
      <c r="C1348" s="126" t="s">
        <v>1089</v>
      </c>
      <c r="D1348" s="126" t="s">
        <v>1907</v>
      </c>
      <c r="E1348" s="126">
        <v>20801040202</v>
      </c>
      <c r="F1348" s="126" t="s">
        <v>1091</v>
      </c>
      <c r="G1348" s="126">
        <v>0.41</v>
      </c>
      <c r="H1348" s="126" t="s">
        <v>1092</v>
      </c>
      <c r="I1348" s="126">
        <v>1</v>
      </c>
    </row>
    <row r="1349" spans="1:9" x14ac:dyDescent="0.55000000000000004">
      <c r="A1349" s="126" t="s">
        <v>2068</v>
      </c>
      <c r="B1349" s="126" t="s">
        <v>1088</v>
      </c>
      <c r="C1349" s="126" t="s">
        <v>1089</v>
      </c>
      <c r="D1349" s="126" t="s">
        <v>1907</v>
      </c>
      <c r="E1349" s="126">
        <v>20801040202</v>
      </c>
      <c r="F1349" s="126" t="s">
        <v>1091</v>
      </c>
      <c r="G1349" s="126">
        <v>0.3</v>
      </c>
      <c r="H1349" s="126" t="s">
        <v>1092</v>
      </c>
      <c r="I1349" s="126">
        <v>1</v>
      </c>
    </row>
    <row r="1350" spans="1:9" x14ac:dyDescent="0.55000000000000004">
      <c r="A1350" s="126" t="s">
        <v>2069</v>
      </c>
      <c r="B1350" s="126" t="s">
        <v>1088</v>
      </c>
      <c r="C1350" s="126" t="s">
        <v>1089</v>
      </c>
      <c r="D1350" s="126" t="s">
        <v>1907</v>
      </c>
      <c r="E1350" s="126">
        <v>20801040202</v>
      </c>
      <c r="F1350" s="126" t="s">
        <v>1091</v>
      </c>
      <c r="G1350" s="126">
        <v>0.27</v>
      </c>
      <c r="H1350" s="126" t="s">
        <v>1092</v>
      </c>
      <c r="I1350" s="126">
        <v>1</v>
      </c>
    </row>
    <row r="1351" spans="1:9" x14ac:dyDescent="0.55000000000000004">
      <c r="A1351" s="126" t="s">
        <v>2070</v>
      </c>
      <c r="B1351" s="126" t="s">
        <v>1088</v>
      </c>
      <c r="C1351" s="126" t="s">
        <v>1089</v>
      </c>
      <c r="D1351" s="126" t="s">
        <v>1907</v>
      </c>
      <c r="E1351" s="126">
        <v>20801040202</v>
      </c>
      <c r="F1351" s="126" t="s">
        <v>1091</v>
      </c>
      <c r="G1351" s="126">
        <v>0.14000000000000001</v>
      </c>
      <c r="H1351" s="126" t="s">
        <v>1092</v>
      </c>
      <c r="I1351" s="126">
        <v>1</v>
      </c>
    </row>
    <row r="1352" spans="1:9" x14ac:dyDescent="0.55000000000000004">
      <c r="A1352" s="126" t="s">
        <v>2071</v>
      </c>
      <c r="B1352" s="126" t="s">
        <v>1088</v>
      </c>
      <c r="C1352" s="126" t="s">
        <v>1089</v>
      </c>
      <c r="D1352" s="126" t="s">
        <v>1907</v>
      </c>
      <c r="E1352" s="126">
        <v>20801040202</v>
      </c>
      <c r="F1352" s="126" t="s">
        <v>1091</v>
      </c>
      <c r="G1352" s="126">
        <v>0.14000000000000001</v>
      </c>
      <c r="H1352" s="126" t="s">
        <v>1092</v>
      </c>
      <c r="I1352" s="126">
        <v>1</v>
      </c>
    </row>
    <row r="1353" spans="1:9" x14ac:dyDescent="0.55000000000000004">
      <c r="A1353" s="126" t="s">
        <v>2072</v>
      </c>
      <c r="B1353" s="126" t="s">
        <v>1088</v>
      </c>
      <c r="C1353" s="126" t="s">
        <v>1089</v>
      </c>
      <c r="D1353" s="126" t="s">
        <v>1907</v>
      </c>
      <c r="E1353" s="126" t="s">
        <v>1089</v>
      </c>
      <c r="F1353" s="126" t="s">
        <v>1091</v>
      </c>
      <c r="G1353" s="126">
        <v>0.18</v>
      </c>
      <c r="H1353" s="126" t="s">
        <v>1092</v>
      </c>
      <c r="I1353" s="126">
        <v>1</v>
      </c>
    </row>
    <row r="1354" spans="1:9" x14ac:dyDescent="0.55000000000000004">
      <c r="A1354" s="126" t="s">
        <v>2073</v>
      </c>
      <c r="B1354" s="126" t="s">
        <v>1088</v>
      </c>
      <c r="C1354" s="126" t="s">
        <v>1089</v>
      </c>
      <c r="D1354" s="126" t="s">
        <v>1907</v>
      </c>
      <c r="E1354" s="126">
        <v>20801040202</v>
      </c>
      <c r="F1354" s="126" t="s">
        <v>1091</v>
      </c>
      <c r="G1354" s="126">
        <v>0.13</v>
      </c>
      <c r="H1354" s="126" t="s">
        <v>1092</v>
      </c>
      <c r="I1354" s="126">
        <v>1</v>
      </c>
    </row>
    <row r="1355" spans="1:9" x14ac:dyDescent="0.55000000000000004">
      <c r="A1355" s="126" t="s">
        <v>2074</v>
      </c>
      <c r="B1355" s="126" t="s">
        <v>1088</v>
      </c>
      <c r="C1355" s="126" t="s">
        <v>1089</v>
      </c>
      <c r="D1355" s="126" t="s">
        <v>1907</v>
      </c>
      <c r="E1355" s="126" t="s">
        <v>1089</v>
      </c>
      <c r="F1355" s="126" t="s">
        <v>1091</v>
      </c>
      <c r="G1355" s="126">
        <v>0.09</v>
      </c>
      <c r="H1355" s="126" t="s">
        <v>1092</v>
      </c>
      <c r="I1355" s="126">
        <v>1</v>
      </c>
    </row>
    <row r="1356" spans="1:9" x14ac:dyDescent="0.55000000000000004">
      <c r="A1356" s="126" t="s">
        <v>2075</v>
      </c>
      <c r="B1356" s="126" t="s">
        <v>1088</v>
      </c>
      <c r="C1356" s="126" t="s">
        <v>1089</v>
      </c>
      <c r="D1356" s="126" t="s">
        <v>1907</v>
      </c>
      <c r="E1356" s="126">
        <v>51013</v>
      </c>
      <c r="F1356" s="126" t="s">
        <v>1091</v>
      </c>
      <c r="G1356" s="126">
        <v>0.37</v>
      </c>
      <c r="H1356" s="126" t="s">
        <v>1092</v>
      </c>
      <c r="I1356" s="126">
        <v>1</v>
      </c>
    </row>
    <row r="1357" spans="1:9" x14ac:dyDescent="0.55000000000000004">
      <c r="A1357" s="126" t="s">
        <v>2076</v>
      </c>
      <c r="B1357" s="126" t="s">
        <v>1088</v>
      </c>
      <c r="C1357" s="126" t="s">
        <v>1089</v>
      </c>
      <c r="D1357" s="126" t="s">
        <v>1907</v>
      </c>
      <c r="E1357" s="126">
        <v>20801070203</v>
      </c>
      <c r="F1357" s="126" t="s">
        <v>1091</v>
      </c>
      <c r="G1357" s="126">
        <v>0.19</v>
      </c>
      <c r="H1357" s="126" t="s">
        <v>1092</v>
      </c>
      <c r="I1357" s="126">
        <v>1</v>
      </c>
    </row>
    <row r="1358" spans="1:9" x14ac:dyDescent="0.55000000000000004">
      <c r="A1358" s="126" t="s">
        <v>2077</v>
      </c>
      <c r="B1358" s="126" t="s">
        <v>1088</v>
      </c>
      <c r="C1358" s="126" t="s">
        <v>1089</v>
      </c>
      <c r="D1358" s="126" t="s">
        <v>1907</v>
      </c>
      <c r="E1358" s="126" t="s">
        <v>1089</v>
      </c>
      <c r="F1358" s="126" t="s">
        <v>1091</v>
      </c>
      <c r="G1358" s="126">
        <v>0.66</v>
      </c>
      <c r="H1358" s="126" t="s">
        <v>1092</v>
      </c>
      <c r="I1358" s="126">
        <v>1</v>
      </c>
    </row>
    <row r="1359" spans="1:9" x14ac:dyDescent="0.55000000000000004">
      <c r="A1359" s="126" t="s">
        <v>2078</v>
      </c>
      <c r="B1359" s="126" t="s">
        <v>1088</v>
      </c>
      <c r="C1359" s="126" t="s">
        <v>1089</v>
      </c>
      <c r="D1359" s="126" t="s">
        <v>1907</v>
      </c>
      <c r="E1359" s="126">
        <v>20802060201</v>
      </c>
      <c r="F1359" s="126" t="s">
        <v>1091</v>
      </c>
      <c r="G1359" s="126">
        <v>4.883</v>
      </c>
      <c r="H1359" s="126" t="s">
        <v>1092</v>
      </c>
      <c r="I1359" s="126">
        <v>1</v>
      </c>
    </row>
    <row r="1360" spans="1:9" x14ac:dyDescent="0.55000000000000004">
      <c r="A1360" s="126" t="s">
        <v>2079</v>
      </c>
      <c r="B1360" s="126" t="s">
        <v>1088</v>
      </c>
      <c r="C1360" s="126" t="s">
        <v>1089</v>
      </c>
      <c r="D1360" s="126" t="s">
        <v>1907</v>
      </c>
      <c r="E1360" s="126">
        <v>20802060103</v>
      </c>
      <c r="F1360" s="126" t="s">
        <v>1091</v>
      </c>
      <c r="G1360" s="126">
        <v>0.26</v>
      </c>
      <c r="H1360" s="126" t="s">
        <v>1092</v>
      </c>
      <c r="I1360" s="126">
        <v>1</v>
      </c>
    </row>
    <row r="1361" spans="1:9" x14ac:dyDescent="0.55000000000000004">
      <c r="A1361" s="126" t="s">
        <v>2080</v>
      </c>
      <c r="B1361" s="126" t="s">
        <v>1088</v>
      </c>
      <c r="C1361" s="126" t="s">
        <v>1089</v>
      </c>
      <c r="D1361" s="126" t="s">
        <v>1907</v>
      </c>
      <c r="E1361" s="126">
        <v>20802060103</v>
      </c>
      <c r="F1361" s="126" t="s">
        <v>1091</v>
      </c>
      <c r="G1361" s="126">
        <v>0.32</v>
      </c>
      <c r="H1361" s="126" t="s">
        <v>1092</v>
      </c>
      <c r="I1361" s="126">
        <v>1</v>
      </c>
    </row>
    <row r="1362" spans="1:9" x14ac:dyDescent="0.55000000000000004">
      <c r="A1362" s="126" t="s">
        <v>2081</v>
      </c>
      <c r="B1362" s="126" t="s">
        <v>1088</v>
      </c>
      <c r="C1362" s="126" t="s">
        <v>1089</v>
      </c>
      <c r="D1362" s="126" t="s">
        <v>1907</v>
      </c>
      <c r="E1362" s="126">
        <v>20802060103</v>
      </c>
      <c r="F1362" s="126" t="s">
        <v>1091</v>
      </c>
      <c r="G1362" s="126">
        <v>0.31</v>
      </c>
      <c r="H1362" s="126" t="s">
        <v>1092</v>
      </c>
      <c r="I1362" s="126">
        <v>1</v>
      </c>
    </row>
    <row r="1363" spans="1:9" x14ac:dyDescent="0.55000000000000004">
      <c r="A1363" s="126" t="s">
        <v>2082</v>
      </c>
      <c r="B1363" s="126" t="s">
        <v>1088</v>
      </c>
      <c r="C1363" s="126" t="s">
        <v>1089</v>
      </c>
      <c r="D1363" s="126" t="s">
        <v>1907</v>
      </c>
      <c r="E1363" s="126">
        <v>20802080302</v>
      </c>
      <c r="F1363" s="126" t="s">
        <v>1091</v>
      </c>
      <c r="G1363" s="126">
        <v>7.57</v>
      </c>
      <c r="H1363" s="126" t="s">
        <v>1092</v>
      </c>
      <c r="I1363" s="126">
        <v>1</v>
      </c>
    </row>
    <row r="1364" spans="1:9" x14ac:dyDescent="0.55000000000000004">
      <c r="A1364" s="126" t="s">
        <v>1955</v>
      </c>
      <c r="B1364" s="126" t="s">
        <v>1088</v>
      </c>
      <c r="C1364" s="126" t="s">
        <v>1089</v>
      </c>
      <c r="D1364" s="126" t="s">
        <v>1907</v>
      </c>
      <c r="E1364" s="126">
        <v>20801070203</v>
      </c>
      <c r="F1364" s="126" t="s">
        <v>1091</v>
      </c>
      <c r="G1364" s="126">
        <v>0.96</v>
      </c>
      <c r="H1364" s="126" t="s">
        <v>1092</v>
      </c>
      <c r="I1364" s="126">
        <v>1</v>
      </c>
    </row>
    <row r="1365" spans="1:9" x14ac:dyDescent="0.55000000000000004">
      <c r="A1365" s="126" t="s">
        <v>1952</v>
      </c>
      <c r="B1365" s="126" t="s">
        <v>1088</v>
      </c>
      <c r="C1365" s="126" t="s">
        <v>1089</v>
      </c>
      <c r="D1365" s="126" t="s">
        <v>1907</v>
      </c>
      <c r="E1365" s="126">
        <v>20802060201</v>
      </c>
      <c r="F1365" s="126" t="s">
        <v>1091</v>
      </c>
      <c r="G1365" s="126">
        <v>5.5490000000000004</v>
      </c>
      <c r="H1365" s="126" t="s">
        <v>1092</v>
      </c>
      <c r="I1365" s="126">
        <v>1</v>
      </c>
    </row>
    <row r="1366" spans="1:9" x14ac:dyDescent="0.55000000000000004">
      <c r="A1366" s="126" t="s">
        <v>1906</v>
      </c>
      <c r="B1366" s="126" t="s">
        <v>1088</v>
      </c>
      <c r="C1366" s="126" t="s">
        <v>1089</v>
      </c>
      <c r="D1366" s="126" t="s">
        <v>1907</v>
      </c>
      <c r="E1366" s="126">
        <v>20700100805</v>
      </c>
      <c r="F1366" s="126" t="s">
        <v>1091</v>
      </c>
      <c r="G1366" s="126">
        <v>1.383</v>
      </c>
      <c r="H1366" s="126" t="s">
        <v>1092</v>
      </c>
      <c r="I1366" s="126">
        <v>1</v>
      </c>
    </row>
    <row r="1367" spans="1:9" x14ac:dyDescent="0.55000000000000004">
      <c r="A1367" s="126" t="s">
        <v>1909</v>
      </c>
      <c r="B1367" s="126" t="s">
        <v>1088</v>
      </c>
      <c r="C1367" s="126" t="s">
        <v>1089</v>
      </c>
      <c r="D1367" s="126" t="s">
        <v>1907</v>
      </c>
      <c r="E1367" s="126">
        <v>20700100402</v>
      </c>
      <c r="F1367" s="126" t="s">
        <v>1091</v>
      </c>
      <c r="G1367" s="126">
        <v>1.9610000000000001</v>
      </c>
      <c r="H1367" s="126" t="s">
        <v>1092</v>
      </c>
      <c r="I1367" s="126">
        <v>1</v>
      </c>
    </row>
    <row r="1368" spans="1:9" x14ac:dyDescent="0.55000000000000004">
      <c r="A1368" s="126" t="s">
        <v>1911</v>
      </c>
      <c r="B1368" s="126" t="s">
        <v>1088</v>
      </c>
      <c r="C1368" s="126" t="s">
        <v>1089</v>
      </c>
      <c r="D1368" s="126" t="s">
        <v>1907</v>
      </c>
      <c r="E1368" s="126">
        <v>20700100402</v>
      </c>
      <c r="F1368" s="126" t="s">
        <v>1091</v>
      </c>
      <c r="G1368" s="126">
        <v>9.5649999999999995</v>
      </c>
      <c r="H1368" s="126" t="s">
        <v>1092</v>
      </c>
      <c r="I1368" s="126">
        <v>1</v>
      </c>
    </row>
    <row r="1369" spans="1:9" x14ac:dyDescent="0.55000000000000004">
      <c r="A1369" s="126" t="s">
        <v>1913</v>
      </c>
      <c r="B1369" s="126" t="s">
        <v>1088</v>
      </c>
      <c r="C1369" s="126" t="s">
        <v>1089</v>
      </c>
      <c r="D1369" s="126" t="s">
        <v>1907</v>
      </c>
      <c r="E1369" s="126">
        <v>20700100306</v>
      </c>
      <c r="F1369" s="126" t="s">
        <v>1091</v>
      </c>
      <c r="G1369" s="126">
        <v>0.93100000000000005</v>
      </c>
      <c r="H1369" s="126" t="s">
        <v>1092</v>
      </c>
      <c r="I1369" s="126">
        <v>1</v>
      </c>
    </row>
    <row r="1370" spans="1:9" x14ac:dyDescent="0.55000000000000004">
      <c r="A1370" s="126" t="s">
        <v>1914</v>
      </c>
      <c r="B1370" s="126" t="s">
        <v>1088</v>
      </c>
      <c r="C1370" s="126" t="s">
        <v>1089</v>
      </c>
      <c r="D1370" s="126" t="s">
        <v>1907</v>
      </c>
      <c r="E1370" s="126">
        <v>20700100306</v>
      </c>
      <c r="F1370" s="126" t="s">
        <v>1091</v>
      </c>
      <c r="G1370" s="126">
        <v>1.452</v>
      </c>
      <c r="H1370" s="126" t="s">
        <v>1092</v>
      </c>
      <c r="I1370" s="126">
        <v>1</v>
      </c>
    </row>
    <row r="1371" spans="1:9" x14ac:dyDescent="0.55000000000000004">
      <c r="A1371" s="126" t="s">
        <v>1915</v>
      </c>
      <c r="B1371" s="126" t="s">
        <v>1088</v>
      </c>
      <c r="C1371" s="126" t="s">
        <v>1089</v>
      </c>
      <c r="D1371" s="126" t="s">
        <v>1907</v>
      </c>
      <c r="E1371" s="126">
        <v>20700100306</v>
      </c>
      <c r="F1371" s="126" t="s">
        <v>1091</v>
      </c>
      <c r="G1371" s="126">
        <v>0.49099999999999999</v>
      </c>
      <c r="H1371" s="126" t="s">
        <v>1092</v>
      </c>
      <c r="I1371" s="126">
        <v>1</v>
      </c>
    </row>
    <row r="1372" spans="1:9" x14ac:dyDescent="0.55000000000000004">
      <c r="A1372" s="126" t="s">
        <v>1916</v>
      </c>
      <c r="B1372" s="126" t="s">
        <v>1088</v>
      </c>
      <c r="C1372" s="126" t="s">
        <v>1089</v>
      </c>
      <c r="D1372" s="126" t="s">
        <v>1907</v>
      </c>
      <c r="E1372" s="126">
        <v>20700100306</v>
      </c>
      <c r="F1372" s="126" t="s">
        <v>1091</v>
      </c>
      <c r="G1372" s="126">
        <v>1.7649999999999999</v>
      </c>
      <c r="H1372" s="126" t="s">
        <v>1092</v>
      </c>
      <c r="I1372" s="126">
        <v>1</v>
      </c>
    </row>
    <row r="1373" spans="1:9" x14ac:dyDescent="0.55000000000000004">
      <c r="A1373" s="126" t="s">
        <v>1917</v>
      </c>
      <c r="B1373" s="126" t="s">
        <v>1088</v>
      </c>
      <c r="C1373" s="126" t="s">
        <v>1089</v>
      </c>
      <c r="D1373" s="126" t="s">
        <v>1907</v>
      </c>
      <c r="E1373" s="126">
        <v>20700100306</v>
      </c>
      <c r="F1373" s="126" t="s">
        <v>1091</v>
      </c>
      <c r="G1373" s="126">
        <v>0.32600000000000001</v>
      </c>
      <c r="H1373" s="126" t="s">
        <v>1092</v>
      </c>
      <c r="I1373" s="126">
        <v>1</v>
      </c>
    </row>
    <row r="1374" spans="1:9" x14ac:dyDescent="0.55000000000000004">
      <c r="A1374" s="126" t="s">
        <v>1919</v>
      </c>
      <c r="B1374" s="126" t="s">
        <v>1088</v>
      </c>
      <c r="C1374" s="126" t="s">
        <v>1089</v>
      </c>
      <c r="D1374" s="126" t="s">
        <v>1907</v>
      </c>
      <c r="E1374" s="126">
        <v>20700100306</v>
      </c>
      <c r="F1374" s="126" t="s">
        <v>1091</v>
      </c>
      <c r="G1374" s="126">
        <v>0.221</v>
      </c>
      <c r="H1374" s="126" t="s">
        <v>1092</v>
      </c>
      <c r="I1374" s="126">
        <v>1</v>
      </c>
    </row>
    <row r="1375" spans="1:9" x14ac:dyDescent="0.55000000000000004">
      <c r="A1375" s="126" t="s">
        <v>1920</v>
      </c>
      <c r="B1375" s="126" t="s">
        <v>1088</v>
      </c>
      <c r="C1375" s="126" t="s">
        <v>1089</v>
      </c>
      <c r="D1375" s="126" t="s">
        <v>1907</v>
      </c>
      <c r="E1375" s="126">
        <v>20700100306</v>
      </c>
      <c r="F1375" s="126" t="s">
        <v>1091</v>
      </c>
      <c r="G1375" s="126">
        <v>1.367</v>
      </c>
      <c r="H1375" s="126" t="s">
        <v>1092</v>
      </c>
      <c r="I1375" s="126">
        <v>1</v>
      </c>
    </row>
    <row r="1376" spans="1:9" x14ac:dyDescent="0.55000000000000004">
      <c r="A1376" s="126" t="s">
        <v>1921</v>
      </c>
      <c r="B1376" s="126" t="s">
        <v>1088</v>
      </c>
      <c r="C1376" s="126" t="s">
        <v>1089</v>
      </c>
      <c r="D1376" s="126" t="s">
        <v>1907</v>
      </c>
      <c r="E1376" s="126">
        <v>20700100306</v>
      </c>
      <c r="F1376" s="126" t="s">
        <v>1091</v>
      </c>
      <c r="G1376" s="126">
        <v>0.247</v>
      </c>
      <c r="H1376" s="126" t="s">
        <v>1092</v>
      </c>
      <c r="I1376" s="126">
        <v>1</v>
      </c>
    </row>
    <row r="1377" spans="1:9" x14ac:dyDescent="0.55000000000000004">
      <c r="A1377" s="126" t="s">
        <v>1922</v>
      </c>
      <c r="B1377" s="126" t="s">
        <v>1088</v>
      </c>
      <c r="C1377" s="126" t="s">
        <v>1089</v>
      </c>
      <c r="D1377" s="126" t="s">
        <v>1907</v>
      </c>
      <c r="E1377" s="126">
        <v>20700100306</v>
      </c>
      <c r="F1377" s="126" t="s">
        <v>1091</v>
      </c>
      <c r="G1377" s="126">
        <v>1.1020000000000001</v>
      </c>
      <c r="H1377" s="126" t="s">
        <v>1092</v>
      </c>
      <c r="I1377" s="126">
        <v>1</v>
      </c>
    </row>
    <row r="1378" spans="1:9" x14ac:dyDescent="0.55000000000000004">
      <c r="A1378" s="126" t="s">
        <v>1923</v>
      </c>
      <c r="B1378" s="126" t="s">
        <v>1088</v>
      </c>
      <c r="C1378" s="126" t="s">
        <v>1089</v>
      </c>
      <c r="D1378" s="126" t="s">
        <v>1907</v>
      </c>
      <c r="E1378" s="126">
        <v>20700100306</v>
      </c>
      <c r="F1378" s="126" t="s">
        <v>1091</v>
      </c>
      <c r="G1378" s="126">
        <v>0.32600000000000001</v>
      </c>
      <c r="H1378" s="126" t="s">
        <v>1092</v>
      </c>
      <c r="I1378" s="126">
        <v>1</v>
      </c>
    </row>
    <row r="1379" spans="1:9" x14ac:dyDescent="0.55000000000000004">
      <c r="A1379" s="126" t="s">
        <v>2114</v>
      </c>
      <c r="B1379" s="126" t="s">
        <v>1088</v>
      </c>
      <c r="C1379" s="126" t="s">
        <v>1089</v>
      </c>
      <c r="D1379" s="126" t="s">
        <v>1907</v>
      </c>
      <c r="E1379" s="126">
        <v>20700100402</v>
      </c>
      <c r="F1379" s="126" t="s">
        <v>1091</v>
      </c>
      <c r="G1379" s="126">
        <v>3.0510000000000002</v>
      </c>
      <c r="H1379" s="126" t="s">
        <v>1092</v>
      </c>
      <c r="I1379" s="126">
        <v>1</v>
      </c>
    </row>
    <row r="1380" spans="1:9" x14ac:dyDescent="0.55000000000000004">
      <c r="A1380" s="126" t="s">
        <v>1925</v>
      </c>
      <c r="B1380" s="126" t="s">
        <v>1088</v>
      </c>
      <c r="C1380" s="126" t="s">
        <v>1089</v>
      </c>
      <c r="D1380" s="126" t="s">
        <v>1907</v>
      </c>
      <c r="E1380" s="126">
        <v>20700100805</v>
      </c>
      <c r="F1380" s="126" t="s">
        <v>1091</v>
      </c>
      <c r="G1380" s="126">
        <v>0.89900000000000002</v>
      </c>
      <c r="H1380" s="126" t="s">
        <v>1092</v>
      </c>
      <c r="I1380" s="126">
        <v>1</v>
      </c>
    </row>
    <row r="1381" spans="1:9" x14ac:dyDescent="0.55000000000000004">
      <c r="A1381" s="126" t="s">
        <v>1926</v>
      </c>
      <c r="B1381" s="126" t="s">
        <v>1088</v>
      </c>
      <c r="C1381" s="126" t="s">
        <v>1089</v>
      </c>
      <c r="D1381" s="126" t="s">
        <v>1907</v>
      </c>
      <c r="E1381" s="126">
        <v>20700100805</v>
      </c>
      <c r="F1381" s="126" t="s">
        <v>1091</v>
      </c>
      <c r="G1381" s="126">
        <v>0.42499999999999999</v>
      </c>
      <c r="H1381" s="126" t="s">
        <v>1092</v>
      </c>
      <c r="I1381" s="126">
        <v>1</v>
      </c>
    </row>
    <row r="1382" spans="1:9" x14ac:dyDescent="0.55000000000000004">
      <c r="A1382" s="126" t="s">
        <v>2115</v>
      </c>
      <c r="B1382" s="126" t="s">
        <v>1088</v>
      </c>
      <c r="C1382" s="126" t="s">
        <v>1089</v>
      </c>
      <c r="D1382" s="126" t="s">
        <v>1907</v>
      </c>
      <c r="E1382" s="126">
        <v>20700100805</v>
      </c>
      <c r="F1382" s="126" t="s">
        <v>1091</v>
      </c>
      <c r="G1382" s="126">
        <v>0.182</v>
      </c>
      <c r="H1382" s="126" t="s">
        <v>1092</v>
      </c>
      <c r="I1382" s="126">
        <v>1</v>
      </c>
    </row>
    <row r="1383" spans="1:9" x14ac:dyDescent="0.55000000000000004">
      <c r="A1383" s="126" t="s">
        <v>1928</v>
      </c>
      <c r="B1383" s="126" t="s">
        <v>1088</v>
      </c>
      <c r="C1383" s="126" t="s">
        <v>1089</v>
      </c>
      <c r="D1383" s="126" t="s">
        <v>1907</v>
      </c>
      <c r="E1383" s="126">
        <v>20700100805</v>
      </c>
      <c r="F1383" s="126" t="s">
        <v>1091</v>
      </c>
      <c r="G1383" s="126">
        <v>0.495</v>
      </c>
      <c r="H1383" s="126" t="s">
        <v>1092</v>
      </c>
      <c r="I1383" s="126">
        <v>1</v>
      </c>
    </row>
    <row r="1384" spans="1:9" x14ac:dyDescent="0.55000000000000004">
      <c r="A1384" s="126" t="s">
        <v>1929</v>
      </c>
      <c r="B1384" s="126" t="s">
        <v>1088</v>
      </c>
      <c r="C1384" s="126" t="s">
        <v>1089</v>
      </c>
      <c r="D1384" s="126" t="s">
        <v>1907</v>
      </c>
      <c r="E1384" s="126">
        <v>20700100402</v>
      </c>
      <c r="F1384" s="126" t="s">
        <v>1091</v>
      </c>
      <c r="G1384" s="126">
        <v>1.022</v>
      </c>
      <c r="H1384" s="126" t="s">
        <v>1092</v>
      </c>
      <c r="I1384" s="126">
        <v>1</v>
      </c>
    </row>
    <row r="1385" spans="1:9" x14ac:dyDescent="0.55000000000000004">
      <c r="A1385" s="126" t="s">
        <v>1930</v>
      </c>
      <c r="B1385" s="126" t="s">
        <v>1088</v>
      </c>
      <c r="C1385" s="126" t="s">
        <v>1089</v>
      </c>
      <c r="D1385" s="126" t="s">
        <v>1907</v>
      </c>
      <c r="E1385" s="126">
        <v>20700100306</v>
      </c>
      <c r="F1385" s="126" t="s">
        <v>1091</v>
      </c>
      <c r="G1385" s="126">
        <v>3.2909999999999999</v>
      </c>
      <c r="H1385" s="126" t="s">
        <v>1092</v>
      </c>
      <c r="I1385" s="126">
        <v>1</v>
      </c>
    </row>
    <row r="1386" spans="1:9" x14ac:dyDescent="0.55000000000000004">
      <c r="A1386" s="126" t="s">
        <v>1931</v>
      </c>
      <c r="B1386" s="126" t="s">
        <v>1088</v>
      </c>
      <c r="C1386" s="126" t="s">
        <v>1089</v>
      </c>
      <c r="D1386" s="126" t="s">
        <v>1907</v>
      </c>
      <c r="E1386" s="126">
        <v>20700100306</v>
      </c>
      <c r="F1386" s="126" t="s">
        <v>1091</v>
      </c>
      <c r="G1386" s="126">
        <v>0.59599999999999997</v>
      </c>
      <c r="H1386" s="126" t="s">
        <v>1092</v>
      </c>
      <c r="I1386" s="126">
        <v>1</v>
      </c>
    </row>
    <row r="1387" spans="1:9" x14ac:dyDescent="0.55000000000000004">
      <c r="A1387" s="126" t="s">
        <v>1932</v>
      </c>
      <c r="B1387" s="126" t="s">
        <v>1088</v>
      </c>
      <c r="C1387" s="126" t="s">
        <v>1089</v>
      </c>
      <c r="D1387" s="126" t="s">
        <v>1907</v>
      </c>
      <c r="E1387" s="126">
        <v>20700100306</v>
      </c>
      <c r="F1387" s="126" t="s">
        <v>1091</v>
      </c>
      <c r="G1387" s="126">
        <v>0.48699999999999999</v>
      </c>
      <c r="H1387" s="126" t="s">
        <v>1092</v>
      </c>
      <c r="I1387" s="126">
        <v>1</v>
      </c>
    </row>
    <row r="1388" spans="1:9" x14ac:dyDescent="0.55000000000000004">
      <c r="A1388" s="126" t="s">
        <v>1933</v>
      </c>
      <c r="B1388" s="126" t="s">
        <v>1088</v>
      </c>
      <c r="C1388" s="126" t="s">
        <v>1089</v>
      </c>
      <c r="D1388" s="126" t="s">
        <v>1907</v>
      </c>
      <c r="E1388" s="126">
        <v>20700100306</v>
      </c>
      <c r="F1388" s="126" t="s">
        <v>1091</v>
      </c>
      <c r="G1388" s="126">
        <v>0.36599999999999999</v>
      </c>
      <c r="H1388" s="126" t="s">
        <v>1092</v>
      </c>
      <c r="I1388" s="126">
        <v>1</v>
      </c>
    </row>
    <row r="1389" spans="1:9" x14ac:dyDescent="0.55000000000000004">
      <c r="A1389" s="126" t="s">
        <v>1934</v>
      </c>
      <c r="B1389" s="126" t="s">
        <v>1088</v>
      </c>
      <c r="C1389" s="126" t="s">
        <v>1089</v>
      </c>
      <c r="D1389" s="126" t="s">
        <v>1907</v>
      </c>
      <c r="E1389" s="126">
        <v>20700100306</v>
      </c>
      <c r="F1389" s="126" t="s">
        <v>1091</v>
      </c>
      <c r="G1389" s="126">
        <v>0.11799999999999999</v>
      </c>
      <c r="H1389" s="126" t="s">
        <v>1092</v>
      </c>
      <c r="I1389" s="126">
        <v>1</v>
      </c>
    </row>
    <row r="1390" spans="1:9" x14ac:dyDescent="0.55000000000000004">
      <c r="A1390" s="126" t="s">
        <v>1936</v>
      </c>
      <c r="B1390" s="126" t="s">
        <v>1088</v>
      </c>
      <c r="C1390" s="126" t="s">
        <v>1089</v>
      </c>
      <c r="D1390" s="126" t="s">
        <v>1907</v>
      </c>
      <c r="E1390" s="126">
        <v>20700100306</v>
      </c>
      <c r="F1390" s="126" t="s">
        <v>1091</v>
      </c>
      <c r="G1390" s="126">
        <v>7.8979999999999997</v>
      </c>
      <c r="H1390" s="126" t="s">
        <v>1092</v>
      </c>
      <c r="I1390" s="126">
        <v>1</v>
      </c>
    </row>
    <row r="1391" spans="1:9" x14ac:dyDescent="0.55000000000000004">
      <c r="A1391" s="126" t="s">
        <v>2116</v>
      </c>
      <c r="B1391" s="126" t="s">
        <v>1088</v>
      </c>
      <c r="C1391" s="126" t="s">
        <v>1089</v>
      </c>
      <c r="D1391" s="126" t="s">
        <v>1907</v>
      </c>
      <c r="E1391" s="126">
        <v>20700100805</v>
      </c>
      <c r="F1391" s="126" t="s">
        <v>1091</v>
      </c>
      <c r="G1391" s="126">
        <v>3.2879999999999998</v>
      </c>
      <c r="H1391" s="126" t="s">
        <v>1092</v>
      </c>
      <c r="I1391" s="126">
        <v>1</v>
      </c>
    </row>
    <row r="1392" spans="1:9" x14ac:dyDescent="0.55000000000000004">
      <c r="A1392" s="126" t="s">
        <v>1937</v>
      </c>
      <c r="B1392" s="126" t="s">
        <v>1088</v>
      </c>
      <c r="C1392" s="126" t="s">
        <v>1089</v>
      </c>
      <c r="D1392" s="126" t="s">
        <v>1907</v>
      </c>
      <c r="E1392" s="126">
        <v>20700100402</v>
      </c>
      <c r="F1392" s="126" t="s">
        <v>1091</v>
      </c>
      <c r="G1392" s="126">
        <v>3.94</v>
      </c>
      <c r="H1392" s="126" t="s">
        <v>1092</v>
      </c>
      <c r="I1392" s="126">
        <v>1</v>
      </c>
    </row>
    <row r="1393" spans="1:9" x14ac:dyDescent="0.55000000000000004">
      <c r="A1393" s="126" t="s">
        <v>1938</v>
      </c>
      <c r="B1393" s="126" t="s">
        <v>1088</v>
      </c>
      <c r="C1393" s="126" t="s">
        <v>1089</v>
      </c>
      <c r="D1393" s="126" t="s">
        <v>1907</v>
      </c>
      <c r="E1393" s="126">
        <v>20700100805</v>
      </c>
      <c r="F1393" s="126" t="s">
        <v>1091</v>
      </c>
      <c r="G1393" s="126">
        <v>4.18</v>
      </c>
      <c r="H1393" s="126" t="s">
        <v>1092</v>
      </c>
      <c r="I1393" s="126">
        <v>1</v>
      </c>
    </row>
    <row r="1394" spans="1:9" x14ac:dyDescent="0.55000000000000004">
      <c r="A1394" s="126" t="s">
        <v>1939</v>
      </c>
      <c r="B1394" s="126" t="s">
        <v>1088</v>
      </c>
      <c r="C1394" s="126" t="s">
        <v>1089</v>
      </c>
      <c r="D1394" s="126" t="s">
        <v>1907</v>
      </c>
      <c r="E1394" s="126">
        <v>20700100805</v>
      </c>
      <c r="F1394" s="126" t="s">
        <v>1091</v>
      </c>
      <c r="G1394" s="126">
        <v>4.7329999999999997</v>
      </c>
      <c r="H1394" s="126" t="s">
        <v>1092</v>
      </c>
      <c r="I1394" s="126">
        <v>1</v>
      </c>
    </row>
    <row r="1395" spans="1:9" x14ac:dyDescent="0.55000000000000004">
      <c r="A1395" s="126" t="s">
        <v>1940</v>
      </c>
      <c r="B1395" s="126" t="s">
        <v>1088</v>
      </c>
      <c r="C1395" s="126" t="s">
        <v>1089</v>
      </c>
      <c r="D1395" s="126" t="s">
        <v>1907</v>
      </c>
      <c r="E1395" s="126">
        <v>20700100306</v>
      </c>
      <c r="F1395" s="126" t="s">
        <v>1091</v>
      </c>
      <c r="G1395" s="126">
        <v>3.379</v>
      </c>
      <c r="H1395" s="126" t="s">
        <v>1092</v>
      </c>
      <c r="I1395" s="126">
        <v>1</v>
      </c>
    </row>
    <row r="1396" spans="1:9" x14ac:dyDescent="0.55000000000000004">
      <c r="A1396" s="126" t="s">
        <v>1941</v>
      </c>
      <c r="B1396" s="126" t="s">
        <v>1088</v>
      </c>
      <c r="C1396" s="126" t="s">
        <v>1089</v>
      </c>
      <c r="D1396" s="126" t="s">
        <v>1907</v>
      </c>
      <c r="E1396" s="126">
        <v>20700100306</v>
      </c>
      <c r="F1396" s="126" t="s">
        <v>1091</v>
      </c>
      <c r="G1396" s="126">
        <v>2.6960000000000002</v>
      </c>
      <c r="H1396" s="126" t="s">
        <v>1092</v>
      </c>
      <c r="I1396" s="126">
        <v>1</v>
      </c>
    </row>
    <row r="1397" spans="1:9" x14ac:dyDescent="0.55000000000000004">
      <c r="A1397" s="126" t="s">
        <v>1942</v>
      </c>
      <c r="B1397" s="126" t="s">
        <v>1088</v>
      </c>
      <c r="C1397" s="126" t="s">
        <v>1089</v>
      </c>
      <c r="D1397" s="126" t="s">
        <v>1907</v>
      </c>
      <c r="E1397" s="126">
        <v>20700100306</v>
      </c>
      <c r="F1397" s="126" t="s">
        <v>1091</v>
      </c>
      <c r="G1397" s="126">
        <v>2.94</v>
      </c>
      <c r="H1397" s="126" t="s">
        <v>1092</v>
      </c>
      <c r="I1397" s="126">
        <v>1</v>
      </c>
    </row>
    <row r="1398" spans="1:9" x14ac:dyDescent="0.55000000000000004">
      <c r="A1398" s="126" t="s">
        <v>1943</v>
      </c>
      <c r="B1398" s="126" t="s">
        <v>1088</v>
      </c>
      <c r="C1398" s="126" t="s">
        <v>1089</v>
      </c>
      <c r="D1398" s="126" t="s">
        <v>1907</v>
      </c>
      <c r="E1398" s="126">
        <v>20700100306</v>
      </c>
      <c r="F1398" s="126" t="s">
        <v>1091</v>
      </c>
      <c r="G1398" s="126">
        <v>1.726</v>
      </c>
      <c r="H1398" s="126" t="s">
        <v>1092</v>
      </c>
      <c r="I1398" s="126">
        <v>1</v>
      </c>
    </row>
    <row r="1399" spans="1:9" x14ac:dyDescent="0.55000000000000004">
      <c r="A1399" s="126" t="s">
        <v>1944</v>
      </c>
      <c r="B1399" s="126" t="s">
        <v>1088</v>
      </c>
      <c r="C1399" s="126" t="s">
        <v>1089</v>
      </c>
      <c r="D1399" s="126" t="s">
        <v>1907</v>
      </c>
      <c r="E1399" s="126">
        <v>20700100306</v>
      </c>
      <c r="F1399" s="126" t="s">
        <v>1091</v>
      </c>
      <c r="G1399" s="126">
        <v>1.4770000000000001</v>
      </c>
      <c r="H1399" s="126" t="s">
        <v>1092</v>
      </c>
      <c r="I1399" s="126">
        <v>1</v>
      </c>
    </row>
    <row r="1400" spans="1:9" x14ac:dyDescent="0.55000000000000004">
      <c r="A1400" s="126" t="s">
        <v>1945</v>
      </c>
      <c r="B1400" s="126" t="s">
        <v>1088</v>
      </c>
      <c r="C1400" s="126" t="s">
        <v>1089</v>
      </c>
      <c r="D1400" s="126" t="s">
        <v>1907</v>
      </c>
      <c r="E1400" s="126">
        <v>20700100306</v>
      </c>
      <c r="F1400" s="126" t="s">
        <v>1091</v>
      </c>
      <c r="G1400" s="126">
        <v>10.128</v>
      </c>
      <c r="H1400" s="126" t="s">
        <v>1092</v>
      </c>
      <c r="I1400" s="126">
        <v>1</v>
      </c>
    </row>
    <row r="1401" spans="1:9" x14ac:dyDescent="0.55000000000000004">
      <c r="A1401" s="126" t="s">
        <v>2117</v>
      </c>
      <c r="B1401" s="126" t="s">
        <v>1088</v>
      </c>
      <c r="C1401" s="126" t="s">
        <v>1089</v>
      </c>
      <c r="D1401" s="126" t="s">
        <v>1907</v>
      </c>
      <c r="E1401" s="126">
        <v>20700100306</v>
      </c>
      <c r="F1401" s="126" t="s">
        <v>1091</v>
      </c>
      <c r="G1401" s="126">
        <v>1.202</v>
      </c>
      <c r="H1401" s="126" t="s">
        <v>1092</v>
      </c>
      <c r="I1401" s="126">
        <v>1</v>
      </c>
    </row>
    <row r="1402" spans="1:9" x14ac:dyDescent="0.55000000000000004">
      <c r="A1402" s="126" t="s">
        <v>1946</v>
      </c>
      <c r="B1402" s="126" t="s">
        <v>1088</v>
      </c>
      <c r="C1402" s="126" t="s">
        <v>1089</v>
      </c>
      <c r="D1402" s="126" t="s">
        <v>1907</v>
      </c>
      <c r="E1402" s="126">
        <v>20700100306</v>
      </c>
      <c r="F1402" s="126" t="s">
        <v>1091</v>
      </c>
      <c r="G1402" s="126">
        <v>2.1840000000000002</v>
      </c>
      <c r="H1402" s="126" t="s">
        <v>1092</v>
      </c>
      <c r="I1402" s="126">
        <v>1</v>
      </c>
    </row>
    <row r="1403" spans="1:9" x14ac:dyDescent="0.55000000000000004">
      <c r="A1403" s="126" t="s">
        <v>1947</v>
      </c>
      <c r="B1403" s="126" t="s">
        <v>1088</v>
      </c>
      <c r="C1403" s="126" t="s">
        <v>1089</v>
      </c>
      <c r="D1403" s="126" t="s">
        <v>1907</v>
      </c>
      <c r="E1403" s="126">
        <v>20700100306</v>
      </c>
      <c r="F1403" s="126" t="s">
        <v>1091</v>
      </c>
      <c r="G1403" s="126">
        <v>1.397</v>
      </c>
      <c r="H1403" s="126" t="s">
        <v>1092</v>
      </c>
      <c r="I1403" s="126">
        <v>1</v>
      </c>
    </row>
    <row r="1404" spans="1:9" x14ac:dyDescent="0.55000000000000004">
      <c r="A1404" s="126" t="s">
        <v>1948</v>
      </c>
      <c r="B1404" s="126" t="s">
        <v>1088</v>
      </c>
      <c r="C1404" s="126" t="s">
        <v>1089</v>
      </c>
      <c r="D1404" s="126" t="s">
        <v>1907</v>
      </c>
      <c r="E1404" s="126">
        <v>20700100306</v>
      </c>
      <c r="F1404" s="126" t="s">
        <v>1091</v>
      </c>
      <c r="G1404" s="126">
        <v>0.72799999999999998</v>
      </c>
      <c r="H1404" s="126" t="s">
        <v>1092</v>
      </c>
      <c r="I1404" s="126">
        <v>1</v>
      </c>
    </row>
    <row r="1405" spans="1:9" x14ac:dyDescent="0.55000000000000004">
      <c r="A1405" s="126" t="s">
        <v>1949</v>
      </c>
      <c r="B1405" s="126" t="s">
        <v>1088</v>
      </c>
      <c r="C1405" s="126" t="s">
        <v>1089</v>
      </c>
      <c r="D1405" s="126" t="s">
        <v>1907</v>
      </c>
      <c r="E1405" s="126">
        <v>20700100306</v>
      </c>
      <c r="F1405" s="126" t="s">
        <v>1091</v>
      </c>
      <c r="G1405" s="126">
        <v>2.3450000000000002</v>
      </c>
      <c r="H1405" s="126" t="s">
        <v>1092</v>
      </c>
      <c r="I1405" s="126">
        <v>1</v>
      </c>
    </row>
    <row r="1406" spans="1:9" x14ac:dyDescent="0.55000000000000004">
      <c r="A1406" s="126" t="s">
        <v>1950</v>
      </c>
      <c r="B1406" s="126" t="s">
        <v>1088</v>
      </c>
      <c r="C1406" s="126" t="s">
        <v>1089</v>
      </c>
      <c r="D1406" s="126" t="s">
        <v>1907</v>
      </c>
      <c r="E1406" s="126">
        <v>20700100805</v>
      </c>
      <c r="F1406" s="126" t="s">
        <v>1091</v>
      </c>
      <c r="G1406" s="126">
        <v>0.99299999999999999</v>
      </c>
      <c r="H1406" s="126" t="s">
        <v>1092</v>
      </c>
      <c r="I1406" s="126">
        <v>1</v>
      </c>
    </row>
    <row r="1407" spans="1:9" x14ac:dyDescent="0.55000000000000004">
      <c r="A1407" s="126" t="s">
        <v>1951</v>
      </c>
      <c r="B1407" s="126" t="s">
        <v>1088</v>
      </c>
      <c r="C1407" s="126" t="s">
        <v>1089</v>
      </c>
      <c r="D1407" s="126" t="s">
        <v>1907</v>
      </c>
      <c r="E1407" s="126">
        <v>20700100805</v>
      </c>
      <c r="F1407" s="126" t="s">
        <v>1091</v>
      </c>
      <c r="G1407" s="126">
        <v>1.381</v>
      </c>
      <c r="H1407" s="126" t="s">
        <v>1092</v>
      </c>
      <c r="I1407" s="126">
        <v>1</v>
      </c>
    </row>
    <row r="1408" spans="1:9" x14ac:dyDescent="0.55000000000000004">
      <c r="A1408" s="126" t="s">
        <v>1910</v>
      </c>
      <c r="B1408" s="126" t="s">
        <v>1088</v>
      </c>
      <c r="C1408" s="126" t="s">
        <v>1089</v>
      </c>
      <c r="D1408" s="126" t="s">
        <v>1907</v>
      </c>
      <c r="E1408" s="126">
        <v>20700100306</v>
      </c>
      <c r="F1408" s="126" t="s">
        <v>1091</v>
      </c>
      <c r="G1408" s="126">
        <v>1.1479999999999999</v>
      </c>
      <c r="H1408" s="126" t="s">
        <v>1092</v>
      </c>
      <c r="I1408" s="126">
        <v>1</v>
      </c>
    </row>
    <row r="1409" spans="1:9" x14ac:dyDescent="0.55000000000000004">
      <c r="A1409" s="126" t="s">
        <v>1912</v>
      </c>
      <c r="B1409" s="126" t="s">
        <v>1088</v>
      </c>
      <c r="C1409" s="126" t="s">
        <v>1089</v>
      </c>
      <c r="D1409" s="126" t="s">
        <v>1907</v>
      </c>
      <c r="E1409" s="126">
        <v>20700100402</v>
      </c>
      <c r="F1409" s="126" t="s">
        <v>1091</v>
      </c>
      <c r="G1409" s="126">
        <v>0.99299999999999999</v>
      </c>
      <c r="H1409" s="126" t="s">
        <v>1092</v>
      </c>
      <c r="I1409" s="126">
        <v>1</v>
      </c>
    </row>
    <row r="1410" spans="1:9" x14ac:dyDescent="0.55000000000000004">
      <c r="A1410" s="126" t="s">
        <v>2113</v>
      </c>
      <c r="B1410" s="126" t="s">
        <v>1088</v>
      </c>
      <c r="C1410" s="126" t="s">
        <v>1089</v>
      </c>
      <c r="D1410" s="126" t="s">
        <v>1907</v>
      </c>
      <c r="E1410" s="126">
        <v>20700100306</v>
      </c>
      <c r="F1410" s="126" t="s">
        <v>1091</v>
      </c>
      <c r="G1410" s="126">
        <v>2.1509999999999998</v>
      </c>
      <c r="H1410" s="126" t="s">
        <v>1092</v>
      </c>
      <c r="I1410" s="126">
        <v>1</v>
      </c>
    </row>
    <row r="1411" spans="1:9" x14ac:dyDescent="0.55000000000000004">
      <c r="A1411" s="126" t="s">
        <v>1918</v>
      </c>
      <c r="B1411" s="126" t="s">
        <v>1088</v>
      </c>
      <c r="C1411" s="126" t="s">
        <v>1089</v>
      </c>
      <c r="D1411" s="126" t="s">
        <v>1907</v>
      </c>
      <c r="E1411" s="126">
        <v>20700100306</v>
      </c>
      <c r="F1411" s="126" t="s">
        <v>1091</v>
      </c>
      <c r="G1411" s="126">
        <v>0.441</v>
      </c>
      <c r="H1411" s="126" t="s">
        <v>1092</v>
      </c>
      <c r="I1411" s="126">
        <v>1</v>
      </c>
    </row>
    <row r="1412" spans="1:9" x14ac:dyDescent="0.55000000000000004">
      <c r="A1412" s="126" t="s">
        <v>1924</v>
      </c>
      <c r="B1412" s="126" t="s">
        <v>1088</v>
      </c>
      <c r="C1412" s="126" t="s">
        <v>1089</v>
      </c>
      <c r="D1412" s="126" t="s">
        <v>1907</v>
      </c>
      <c r="E1412" s="126">
        <v>20700100402</v>
      </c>
      <c r="F1412" s="126" t="s">
        <v>1091</v>
      </c>
      <c r="G1412" s="126">
        <v>21.393999999999998</v>
      </c>
      <c r="H1412" s="126" t="s">
        <v>1092</v>
      </c>
      <c r="I1412" s="126">
        <v>1</v>
      </c>
    </row>
    <row r="1413" spans="1:9" x14ac:dyDescent="0.55000000000000004">
      <c r="A1413" s="126" t="s">
        <v>1927</v>
      </c>
      <c r="B1413" s="126" t="s">
        <v>1088</v>
      </c>
      <c r="C1413" s="126" t="s">
        <v>1089</v>
      </c>
      <c r="D1413" s="126" t="s">
        <v>1907</v>
      </c>
      <c r="E1413" s="126">
        <v>20700100805</v>
      </c>
      <c r="F1413" s="126" t="s">
        <v>1091</v>
      </c>
      <c r="G1413" s="126">
        <v>0.33300000000000002</v>
      </c>
      <c r="H1413" s="126" t="s">
        <v>1092</v>
      </c>
      <c r="I1413" s="126">
        <v>1</v>
      </c>
    </row>
    <row r="1414" spans="1:9" x14ac:dyDescent="0.55000000000000004">
      <c r="A1414" s="126" t="s">
        <v>1935</v>
      </c>
      <c r="B1414" s="126" t="s">
        <v>1088</v>
      </c>
      <c r="C1414" s="126" t="s">
        <v>1089</v>
      </c>
      <c r="D1414" s="126" t="s">
        <v>1907</v>
      </c>
      <c r="E1414" s="126">
        <v>20700100306</v>
      </c>
      <c r="F1414" s="126" t="s">
        <v>1091</v>
      </c>
      <c r="G1414" s="126">
        <v>7.0229999999999997</v>
      </c>
      <c r="H1414" s="126" t="s">
        <v>1092</v>
      </c>
      <c r="I1414" s="126">
        <v>1</v>
      </c>
    </row>
    <row r="1415" spans="1:9" x14ac:dyDescent="0.55000000000000004">
      <c r="A1415" s="126" t="s">
        <v>2091</v>
      </c>
      <c r="B1415" s="126" t="s">
        <v>1088</v>
      </c>
      <c r="C1415" s="126" t="s">
        <v>1089</v>
      </c>
      <c r="D1415" s="126" t="s">
        <v>1907</v>
      </c>
      <c r="E1415" s="126" t="s">
        <v>1089</v>
      </c>
      <c r="F1415" s="126" t="s">
        <v>1091</v>
      </c>
      <c r="G1415" s="126">
        <v>94.156999999999996</v>
      </c>
      <c r="H1415" s="126" t="s">
        <v>1092</v>
      </c>
      <c r="I1415" s="126">
        <v>1</v>
      </c>
    </row>
    <row r="1416" spans="1:9" x14ac:dyDescent="0.55000000000000004">
      <c r="A1416" s="126" t="s">
        <v>2090</v>
      </c>
      <c r="B1416" s="126" t="s">
        <v>1088</v>
      </c>
      <c r="C1416" s="126" t="s">
        <v>1089</v>
      </c>
      <c r="D1416" s="126" t="s">
        <v>1907</v>
      </c>
      <c r="E1416" s="126">
        <v>20802080203</v>
      </c>
      <c r="F1416" s="126" t="s">
        <v>1091</v>
      </c>
      <c r="G1416" s="126">
        <v>0.91500000000000004</v>
      </c>
      <c r="H1416" s="126" t="s">
        <v>1092</v>
      </c>
      <c r="I1416" s="126">
        <v>1</v>
      </c>
    </row>
    <row r="1417" spans="1:9" x14ac:dyDescent="0.55000000000000004">
      <c r="A1417" s="126" t="s">
        <v>2111</v>
      </c>
      <c r="B1417" s="126" t="s">
        <v>1088</v>
      </c>
      <c r="C1417" s="126" t="s">
        <v>1089</v>
      </c>
      <c r="D1417" s="126" t="s">
        <v>1907</v>
      </c>
      <c r="E1417" s="126">
        <v>20802060804</v>
      </c>
      <c r="F1417" s="126" t="s">
        <v>1091</v>
      </c>
      <c r="G1417" s="126">
        <v>0.6</v>
      </c>
      <c r="H1417" s="126" t="s">
        <v>1092</v>
      </c>
      <c r="I1417" s="126">
        <v>1</v>
      </c>
    </row>
    <row r="1418" spans="1:9" x14ac:dyDescent="0.55000000000000004">
      <c r="A1418" s="126" t="s">
        <v>1986</v>
      </c>
      <c r="B1418" s="126" t="s">
        <v>1088</v>
      </c>
      <c r="C1418" s="126" t="s">
        <v>1089</v>
      </c>
      <c r="D1418" s="126" t="s">
        <v>1907</v>
      </c>
      <c r="E1418" s="126">
        <v>20802060201</v>
      </c>
      <c r="F1418" s="126" t="s">
        <v>1091</v>
      </c>
      <c r="G1418" s="126">
        <v>1</v>
      </c>
      <c r="H1418" s="126" t="s">
        <v>1092</v>
      </c>
      <c r="I1418" s="126">
        <v>1</v>
      </c>
    </row>
    <row r="1419" spans="1:9" x14ac:dyDescent="0.55000000000000004">
      <c r="A1419" s="126" t="s">
        <v>1988</v>
      </c>
      <c r="B1419" s="126" t="s">
        <v>1088</v>
      </c>
      <c r="C1419" s="126" t="s">
        <v>1089</v>
      </c>
      <c r="D1419" s="126" t="s">
        <v>1907</v>
      </c>
      <c r="E1419" s="126">
        <v>20801040202</v>
      </c>
      <c r="F1419" s="126" t="s">
        <v>1091</v>
      </c>
      <c r="G1419" s="126">
        <v>3.2</v>
      </c>
      <c r="H1419" s="126" t="s">
        <v>1092</v>
      </c>
      <c r="I1419" s="126">
        <v>1</v>
      </c>
    </row>
    <row r="1420" spans="1:9" x14ac:dyDescent="0.55000000000000004">
      <c r="A1420" s="126" t="s">
        <v>2095</v>
      </c>
      <c r="B1420" s="126" t="s">
        <v>1088</v>
      </c>
      <c r="C1420" s="126" t="s">
        <v>1089</v>
      </c>
      <c r="D1420" s="126" t="s">
        <v>1907</v>
      </c>
      <c r="E1420" s="126">
        <v>20801040202</v>
      </c>
      <c r="F1420" s="126" t="s">
        <v>1091</v>
      </c>
      <c r="G1420" s="126">
        <v>1.08</v>
      </c>
      <c r="H1420" s="126" t="s">
        <v>1092</v>
      </c>
      <c r="I1420" s="126">
        <v>1</v>
      </c>
    </row>
    <row r="1421" spans="1:9" x14ac:dyDescent="0.55000000000000004">
      <c r="A1421" s="126" t="s">
        <v>1989</v>
      </c>
      <c r="B1421" s="126" t="s">
        <v>1088</v>
      </c>
      <c r="C1421" s="126" t="s">
        <v>1089</v>
      </c>
      <c r="D1421" s="126" t="s">
        <v>1907</v>
      </c>
      <c r="E1421" s="126">
        <v>20801040202</v>
      </c>
      <c r="F1421" s="126" t="s">
        <v>1091</v>
      </c>
      <c r="G1421" s="126">
        <v>1.84</v>
      </c>
      <c r="H1421" s="126" t="s">
        <v>1092</v>
      </c>
      <c r="I1421" s="126">
        <v>1</v>
      </c>
    </row>
    <row r="1422" spans="1:9" x14ac:dyDescent="0.55000000000000004">
      <c r="A1422" s="126" t="s">
        <v>2098</v>
      </c>
      <c r="B1422" s="126" t="s">
        <v>1088</v>
      </c>
      <c r="C1422" s="126" t="s">
        <v>1089</v>
      </c>
      <c r="D1422" s="126" t="s">
        <v>1907</v>
      </c>
      <c r="E1422" s="126">
        <v>20802060901</v>
      </c>
      <c r="F1422" s="126" t="s">
        <v>1094</v>
      </c>
      <c r="G1422" s="126">
        <v>2.25</v>
      </c>
      <c r="H1422" s="126" t="s">
        <v>1092</v>
      </c>
      <c r="I1422" s="126">
        <v>1</v>
      </c>
    </row>
    <row r="1423" spans="1:9" x14ac:dyDescent="0.55000000000000004">
      <c r="A1423" s="126" t="s">
        <v>2099</v>
      </c>
      <c r="B1423" s="126" t="s">
        <v>1088</v>
      </c>
      <c r="C1423" s="126" t="s">
        <v>1089</v>
      </c>
      <c r="D1423" s="126" t="s">
        <v>1907</v>
      </c>
      <c r="E1423" s="126">
        <v>20802060901</v>
      </c>
      <c r="F1423" s="126" t="s">
        <v>1094</v>
      </c>
      <c r="G1423" s="126">
        <v>7.48</v>
      </c>
      <c r="H1423" s="126" t="s">
        <v>1092</v>
      </c>
      <c r="I1423" s="126">
        <v>1</v>
      </c>
    </row>
    <row r="1424" spans="1:9" x14ac:dyDescent="0.55000000000000004">
      <c r="A1424" s="126" t="s">
        <v>2102</v>
      </c>
      <c r="B1424" s="126" t="s">
        <v>1088</v>
      </c>
      <c r="C1424" s="126" t="s">
        <v>1089</v>
      </c>
      <c r="D1424" s="126" t="s">
        <v>1907</v>
      </c>
      <c r="E1424" s="126">
        <v>20802060201</v>
      </c>
      <c r="F1424" s="126" t="s">
        <v>1091</v>
      </c>
      <c r="G1424" s="126">
        <v>0.84870000000000001</v>
      </c>
      <c r="H1424" s="126" t="s">
        <v>1092</v>
      </c>
      <c r="I1424" s="126">
        <v>1</v>
      </c>
    </row>
    <row r="1425" spans="1:9" x14ac:dyDescent="0.55000000000000004">
      <c r="A1425" s="126" t="s">
        <v>1990</v>
      </c>
      <c r="B1425" s="126" t="s">
        <v>1088</v>
      </c>
      <c r="C1425" s="126" t="s">
        <v>1089</v>
      </c>
      <c r="D1425" s="126" t="s">
        <v>1907</v>
      </c>
      <c r="E1425" s="126">
        <v>20802060201</v>
      </c>
      <c r="F1425" s="126" t="s">
        <v>1091</v>
      </c>
      <c r="G1425" s="126">
        <v>1</v>
      </c>
      <c r="H1425" s="126" t="s">
        <v>1092</v>
      </c>
      <c r="I1425" s="126">
        <v>1</v>
      </c>
    </row>
    <row r="1426" spans="1:9" x14ac:dyDescent="0.55000000000000004">
      <c r="A1426" s="126" t="s">
        <v>1991</v>
      </c>
      <c r="B1426" s="126" t="s">
        <v>1088</v>
      </c>
      <c r="C1426" s="126" t="s">
        <v>1089</v>
      </c>
      <c r="D1426" s="126" t="s">
        <v>1907</v>
      </c>
      <c r="E1426" s="126">
        <v>20802060201</v>
      </c>
      <c r="F1426" s="126" t="s">
        <v>1091</v>
      </c>
      <c r="G1426" s="126">
        <v>1</v>
      </c>
      <c r="H1426" s="126" t="s">
        <v>1092</v>
      </c>
      <c r="I1426" s="126">
        <v>1</v>
      </c>
    </row>
    <row r="1427" spans="1:9" x14ac:dyDescent="0.55000000000000004">
      <c r="A1427" s="126" t="s">
        <v>2105</v>
      </c>
      <c r="B1427" s="126" t="s">
        <v>1088</v>
      </c>
      <c r="C1427" s="126" t="s">
        <v>1089</v>
      </c>
      <c r="D1427" s="126" t="s">
        <v>1907</v>
      </c>
      <c r="E1427" s="126">
        <v>20802060201</v>
      </c>
      <c r="F1427" s="126" t="s">
        <v>1091</v>
      </c>
      <c r="G1427" s="126">
        <v>1</v>
      </c>
      <c r="H1427" s="126" t="s">
        <v>1092</v>
      </c>
      <c r="I1427" s="126">
        <v>1</v>
      </c>
    </row>
    <row r="1428" spans="1:9" x14ac:dyDescent="0.55000000000000004">
      <c r="A1428" s="126" t="s">
        <v>2106</v>
      </c>
      <c r="B1428" s="126" t="s">
        <v>1088</v>
      </c>
      <c r="C1428" s="126" t="s">
        <v>1089</v>
      </c>
      <c r="D1428" s="126" t="s">
        <v>1907</v>
      </c>
      <c r="E1428" s="126">
        <v>20802060201</v>
      </c>
      <c r="F1428" s="126" t="s">
        <v>1091</v>
      </c>
      <c r="G1428" s="126">
        <v>1</v>
      </c>
      <c r="H1428" s="126" t="s">
        <v>1092</v>
      </c>
      <c r="I1428" s="126">
        <v>1</v>
      </c>
    </row>
    <row r="1429" spans="1:9" x14ac:dyDescent="0.55000000000000004">
      <c r="A1429" s="126" t="s">
        <v>1980</v>
      </c>
      <c r="B1429" s="126" t="s">
        <v>1088</v>
      </c>
      <c r="C1429" s="126" t="s">
        <v>1089</v>
      </c>
      <c r="D1429" s="126" t="s">
        <v>1907</v>
      </c>
      <c r="E1429" s="126">
        <v>20700100103</v>
      </c>
      <c r="F1429" s="126" t="s">
        <v>1094</v>
      </c>
      <c r="G1429" s="126">
        <v>6.74</v>
      </c>
      <c r="H1429" s="126" t="s">
        <v>1092</v>
      </c>
      <c r="I1429" s="126">
        <v>1</v>
      </c>
    </row>
    <row r="1430" spans="1:9" x14ac:dyDescent="0.55000000000000004">
      <c r="A1430" s="126" t="s">
        <v>2108</v>
      </c>
      <c r="B1430" s="126" t="s">
        <v>1088</v>
      </c>
      <c r="C1430" s="126" t="s">
        <v>1089</v>
      </c>
      <c r="D1430" s="126" t="s">
        <v>1907</v>
      </c>
      <c r="E1430" s="126">
        <v>20802060201</v>
      </c>
      <c r="F1430" s="126" t="s">
        <v>1091</v>
      </c>
      <c r="G1430" s="126">
        <v>1.1339999999999999</v>
      </c>
      <c r="H1430" s="126" t="s">
        <v>1092</v>
      </c>
      <c r="I1430" s="126">
        <v>1</v>
      </c>
    </row>
    <row r="1431" spans="1:9" x14ac:dyDescent="0.55000000000000004">
      <c r="A1431" s="126" t="s">
        <v>2109</v>
      </c>
      <c r="B1431" s="126" t="s">
        <v>1088</v>
      </c>
      <c r="C1431" s="126" t="s">
        <v>1089</v>
      </c>
      <c r="D1431" s="126" t="s">
        <v>1907</v>
      </c>
      <c r="E1431" s="126">
        <v>20700100301</v>
      </c>
      <c r="F1431" s="126" t="s">
        <v>1091</v>
      </c>
      <c r="G1431" s="126">
        <v>1.4</v>
      </c>
      <c r="H1431" s="126" t="s">
        <v>1092</v>
      </c>
      <c r="I1431" s="126">
        <v>1</v>
      </c>
    </row>
    <row r="1432" spans="1:9" x14ac:dyDescent="0.55000000000000004">
      <c r="A1432" s="126" t="s">
        <v>1953</v>
      </c>
      <c r="B1432" s="126" t="s">
        <v>1088</v>
      </c>
      <c r="C1432" s="126" t="s">
        <v>1089</v>
      </c>
      <c r="D1432" s="126" t="s">
        <v>1907</v>
      </c>
      <c r="E1432" s="126">
        <v>20801080202</v>
      </c>
      <c r="F1432" s="126" t="s">
        <v>1091</v>
      </c>
      <c r="G1432" s="126">
        <v>0.34</v>
      </c>
      <c r="H1432" s="126" t="s">
        <v>1092</v>
      </c>
      <c r="I1432" s="126">
        <v>1</v>
      </c>
    </row>
    <row r="1433" spans="1:9" x14ac:dyDescent="0.55000000000000004">
      <c r="A1433" s="126" t="s">
        <v>2110</v>
      </c>
      <c r="B1433" s="126" t="s">
        <v>1088</v>
      </c>
      <c r="C1433" s="126" t="s">
        <v>1089</v>
      </c>
      <c r="D1433" s="126" t="s">
        <v>1907</v>
      </c>
      <c r="E1433" s="126">
        <v>20801070203</v>
      </c>
      <c r="F1433" s="126" t="s">
        <v>1091</v>
      </c>
      <c r="G1433" s="126">
        <v>1.53</v>
      </c>
      <c r="H1433" s="126" t="s">
        <v>1092</v>
      </c>
      <c r="I1433" s="126">
        <v>1</v>
      </c>
    </row>
    <row r="1434" spans="1:9" x14ac:dyDescent="0.55000000000000004">
      <c r="A1434" s="126" t="s">
        <v>2119</v>
      </c>
      <c r="B1434" s="126" t="s">
        <v>1088</v>
      </c>
      <c r="C1434" s="126" t="s">
        <v>1089</v>
      </c>
      <c r="D1434" s="126" t="s">
        <v>2120</v>
      </c>
      <c r="E1434" s="126">
        <v>20801070201</v>
      </c>
      <c r="F1434" s="126" t="s">
        <v>1091</v>
      </c>
      <c r="G1434" s="126">
        <v>1.1000000000000001</v>
      </c>
      <c r="H1434" s="126" t="s">
        <v>1092</v>
      </c>
      <c r="I1434" s="126">
        <v>1</v>
      </c>
    </row>
    <row r="1435" spans="1:9" x14ac:dyDescent="0.55000000000000004">
      <c r="A1435" s="126" t="s">
        <v>2121</v>
      </c>
      <c r="B1435" s="126" t="s">
        <v>1088</v>
      </c>
      <c r="C1435" s="126" t="s">
        <v>1089</v>
      </c>
      <c r="D1435" s="126" t="s">
        <v>2120</v>
      </c>
      <c r="E1435" s="126">
        <v>20700100306</v>
      </c>
      <c r="F1435" s="126" t="s">
        <v>1091</v>
      </c>
      <c r="G1435" s="126">
        <v>1.1100000000000001</v>
      </c>
      <c r="H1435" s="126" t="s">
        <v>1092</v>
      </c>
      <c r="I1435" s="126">
        <v>1</v>
      </c>
    </row>
    <row r="1436" spans="1:9" x14ac:dyDescent="0.55000000000000004">
      <c r="A1436" s="126" t="s">
        <v>2122</v>
      </c>
      <c r="B1436" s="126" t="s">
        <v>1088</v>
      </c>
      <c r="C1436" s="126" t="s">
        <v>1089</v>
      </c>
      <c r="D1436" s="126" t="s">
        <v>2120</v>
      </c>
      <c r="E1436" s="126">
        <v>20801070201</v>
      </c>
      <c r="F1436" s="126" t="s">
        <v>1091</v>
      </c>
      <c r="G1436" s="126">
        <v>1.1000000000000001</v>
      </c>
      <c r="H1436" s="126" t="s">
        <v>1092</v>
      </c>
      <c r="I1436" s="126">
        <v>1</v>
      </c>
    </row>
    <row r="1437" spans="1:9" x14ac:dyDescent="0.55000000000000004">
      <c r="A1437" s="126" t="s">
        <v>2123</v>
      </c>
      <c r="B1437" s="126" t="s">
        <v>1088</v>
      </c>
      <c r="C1437" s="126" t="s">
        <v>1089</v>
      </c>
      <c r="D1437" s="126" t="s">
        <v>2120</v>
      </c>
      <c r="E1437" s="126">
        <v>20700100805</v>
      </c>
      <c r="F1437" s="126" t="s">
        <v>1091</v>
      </c>
      <c r="G1437" s="126">
        <v>2.5819999999999999</v>
      </c>
      <c r="H1437" s="126" t="s">
        <v>1092</v>
      </c>
      <c r="I1437" s="126">
        <v>1</v>
      </c>
    </row>
    <row r="1438" spans="1:9" x14ac:dyDescent="0.55000000000000004">
      <c r="A1438" s="126" t="s">
        <v>2124</v>
      </c>
      <c r="B1438" s="126" t="s">
        <v>1088</v>
      </c>
      <c r="C1438" s="126" t="s">
        <v>1089</v>
      </c>
      <c r="D1438" s="126" t="s">
        <v>2120</v>
      </c>
      <c r="E1438" s="126">
        <v>20700100805</v>
      </c>
      <c r="F1438" s="126" t="s">
        <v>1091</v>
      </c>
      <c r="G1438" s="126">
        <v>1.5649999999999999</v>
      </c>
      <c r="H1438" s="126" t="s">
        <v>1092</v>
      </c>
      <c r="I1438" s="126">
        <v>1</v>
      </c>
    </row>
    <row r="1439" spans="1:9" x14ac:dyDescent="0.55000000000000004">
      <c r="A1439" s="126" t="s">
        <v>2125</v>
      </c>
      <c r="B1439" s="126" t="s">
        <v>1088</v>
      </c>
      <c r="C1439" s="126" t="s">
        <v>1089</v>
      </c>
      <c r="D1439" s="126" t="s">
        <v>2120</v>
      </c>
      <c r="E1439" s="126">
        <v>20700100306</v>
      </c>
      <c r="F1439" s="126" t="s">
        <v>1091</v>
      </c>
      <c r="G1439" s="126">
        <v>0.50600000000000001</v>
      </c>
      <c r="H1439" s="126" t="s">
        <v>1092</v>
      </c>
      <c r="I1439" s="126">
        <v>1</v>
      </c>
    </row>
    <row r="1440" spans="1:9" x14ac:dyDescent="0.55000000000000004">
      <c r="A1440" s="126" t="s">
        <v>2126</v>
      </c>
      <c r="B1440" s="126" t="s">
        <v>1088</v>
      </c>
      <c r="C1440" s="126" t="s">
        <v>1089</v>
      </c>
      <c r="D1440" s="126" t="s">
        <v>2120</v>
      </c>
      <c r="E1440" s="126">
        <v>20801080202</v>
      </c>
      <c r="F1440" s="126" t="s">
        <v>1091</v>
      </c>
      <c r="G1440" s="126">
        <v>1.33</v>
      </c>
      <c r="H1440" s="126" t="s">
        <v>1092</v>
      </c>
      <c r="I1440" s="126">
        <v>1</v>
      </c>
    </row>
    <row r="1441" spans="1:9" x14ac:dyDescent="0.55000000000000004">
      <c r="A1441" s="126" t="s">
        <v>2127</v>
      </c>
      <c r="B1441" s="126" t="s">
        <v>1088</v>
      </c>
      <c r="C1441" s="126" t="s">
        <v>1089</v>
      </c>
      <c r="D1441" s="126" t="s">
        <v>2120</v>
      </c>
      <c r="E1441" s="126">
        <v>20801070203</v>
      </c>
      <c r="F1441" s="126" t="s">
        <v>1091</v>
      </c>
      <c r="G1441" s="126">
        <v>1.5</v>
      </c>
      <c r="H1441" s="126" t="s">
        <v>1092</v>
      </c>
      <c r="I1441" s="126">
        <v>1</v>
      </c>
    </row>
    <row r="1442" spans="1:9" x14ac:dyDescent="0.55000000000000004">
      <c r="A1442" s="126" t="s">
        <v>2128</v>
      </c>
      <c r="B1442" s="126" t="s">
        <v>1088</v>
      </c>
      <c r="C1442" s="126" t="s">
        <v>1089</v>
      </c>
      <c r="D1442" s="126" t="s">
        <v>2120</v>
      </c>
      <c r="E1442" s="126">
        <v>20801070203</v>
      </c>
      <c r="F1442" s="126" t="s">
        <v>1091</v>
      </c>
      <c r="G1442" s="126">
        <v>0.71</v>
      </c>
      <c r="H1442" s="126" t="s">
        <v>1092</v>
      </c>
      <c r="I1442" s="126">
        <v>1</v>
      </c>
    </row>
    <row r="1443" spans="1:9" x14ac:dyDescent="0.55000000000000004">
      <c r="A1443" s="126" t="s">
        <v>2129</v>
      </c>
      <c r="B1443" s="126" t="s">
        <v>1088</v>
      </c>
      <c r="C1443" s="126" t="s">
        <v>1089</v>
      </c>
      <c r="D1443" s="126" t="s">
        <v>2120</v>
      </c>
      <c r="E1443" s="126">
        <v>20700100306</v>
      </c>
      <c r="F1443" s="126" t="s">
        <v>1091</v>
      </c>
      <c r="G1443" s="126">
        <v>0.23400000000000001</v>
      </c>
      <c r="H1443" s="126" t="s">
        <v>1092</v>
      </c>
      <c r="I1443" s="126">
        <v>1</v>
      </c>
    </row>
    <row r="1444" spans="1:9" x14ac:dyDescent="0.55000000000000004">
      <c r="A1444" s="126" t="s">
        <v>2130</v>
      </c>
      <c r="B1444" s="126" t="s">
        <v>1088</v>
      </c>
      <c r="C1444" s="126" t="s">
        <v>1089</v>
      </c>
      <c r="D1444" s="126" t="s">
        <v>2120</v>
      </c>
      <c r="E1444" s="126">
        <v>20700100805</v>
      </c>
      <c r="F1444" s="126" t="s">
        <v>1091</v>
      </c>
      <c r="G1444" s="126">
        <v>1.4319999999999999</v>
      </c>
      <c r="H1444" s="126" t="s">
        <v>1092</v>
      </c>
      <c r="I1444" s="126">
        <v>1</v>
      </c>
    </row>
    <row r="1445" spans="1:9" x14ac:dyDescent="0.55000000000000004">
      <c r="A1445" s="126" t="s">
        <v>2131</v>
      </c>
      <c r="B1445" s="126" t="s">
        <v>1088</v>
      </c>
      <c r="C1445" s="126" t="s">
        <v>1089</v>
      </c>
      <c r="D1445" s="126" t="s">
        <v>2120</v>
      </c>
      <c r="E1445" s="126">
        <v>20802080302</v>
      </c>
      <c r="F1445" s="126" t="s">
        <v>1091</v>
      </c>
      <c r="G1445" s="126">
        <v>9.51</v>
      </c>
      <c r="H1445" s="126" t="s">
        <v>1092</v>
      </c>
      <c r="I1445" s="126">
        <v>1</v>
      </c>
    </row>
    <row r="1446" spans="1:9" x14ac:dyDescent="0.55000000000000004">
      <c r="A1446" s="126" t="s">
        <v>2132</v>
      </c>
      <c r="B1446" s="126" t="s">
        <v>1088</v>
      </c>
      <c r="C1446" s="126" t="s">
        <v>1089</v>
      </c>
      <c r="D1446" s="126" t="s">
        <v>2120</v>
      </c>
      <c r="E1446" s="126">
        <v>20802060201</v>
      </c>
      <c r="F1446" s="126" t="s">
        <v>1091</v>
      </c>
      <c r="G1446" s="126">
        <v>2.8759999999999999</v>
      </c>
      <c r="H1446" s="126" t="s">
        <v>1092</v>
      </c>
      <c r="I1446" s="126">
        <v>1</v>
      </c>
    </row>
    <row r="1447" spans="1:9" x14ac:dyDescent="0.55000000000000004">
      <c r="A1447" s="126" t="s">
        <v>2133</v>
      </c>
      <c r="B1447" s="126" t="s">
        <v>1088</v>
      </c>
      <c r="C1447" s="126" t="s">
        <v>1089</v>
      </c>
      <c r="D1447" s="126" t="s">
        <v>2120</v>
      </c>
      <c r="E1447" s="126">
        <v>20802071002</v>
      </c>
      <c r="F1447" s="126" t="s">
        <v>1091</v>
      </c>
      <c r="G1447" s="126">
        <v>2.827</v>
      </c>
      <c r="H1447" s="126" t="s">
        <v>1092</v>
      </c>
      <c r="I1447" s="126">
        <v>1</v>
      </c>
    </row>
    <row r="1448" spans="1:9" x14ac:dyDescent="0.55000000000000004">
      <c r="A1448" s="126" t="s">
        <v>2134</v>
      </c>
      <c r="B1448" s="126" t="s">
        <v>1088</v>
      </c>
      <c r="C1448" s="126" t="s">
        <v>1089</v>
      </c>
      <c r="D1448" s="126" t="s">
        <v>2120</v>
      </c>
      <c r="E1448" s="126">
        <v>20802060201</v>
      </c>
      <c r="F1448" s="126" t="s">
        <v>1091</v>
      </c>
      <c r="G1448" s="126">
        <v>3.524</v>
      </c>
      <c r="H1448" s="126" t="s">
        <v>1092</v>
      </c>
      <c r="I1448" s="126">
        <v>1</v>
      </c>
    </row>
    <row r="1449" spans="1:9" x14ac:dyDescent="0.55000000000000004">
      <c r="A1449" s="126" t="s">
        <v>2135</v>
      </c>
      <c r="B1449" s="126" t="s">
        <v>1088</v>
      </c>
      <c r="C1449" s="126" t="s">
        <v>1089</v>
      </c>
      <c r="D1449" s="126" t="s">
        <v>2120</v>
      </c>
      <c r="E1449" s="126">
        <v>20802080203</v>
      </c>
      <c r="F1449" s="126" t="s">
        <v>1091</v>
      </c>
      <c r="G1449" s="126">
        <v>54.6</v>
      </c>
      <c r="H1449" s="126" t="s">
        <v>1092</v>
      </c>
      <c r="I1449" s="126">
        <v>1</v>
      </c>
    </row>
    <row r="1450" spans="1:9" x14ac:dyDescent="0.55000000000000004">
      <c r="A1450" s="126" t="s">
        <v>2136</v>
      </c>
      <c r="B1450" s="126" t="s">
        <v>1088</v>
      </c>
      <c r="C1450" s="126" t="s">
        <v>1089</v>
      </c>
      <c r="D1450" s="126" t="s">
        <v>2120</v>
      </c>
      <c r="E1450" s="126">
        <v>20802060201</v>
      </c>
      <c r="F1450" s="126" t="s">
        <v>1091</v>
      </c>
      <c r="G1450" s="126">
        <v>3.4279999999999999</v>
      </c>
      <c r="H1450" s="126" t="s">
        <v>1092</v>
      </c>
      <c r="I1450" s="126">
        <v>1</v>
      </c>
    </row>
    <row r="1451" spans="1:9" x14ac:dyDescent="0.55000000000000004">
      <c r="A1451" s="126" t="s">
        <v>2137</v>
      </c>
      <c r="B1451" s="126" t="s">
        <v>1088</v>
      </c>
      <c r="C1451" s="126" t="s">
        <v>1089</v>
      </c>
      <c r="D1451" s="126" t="s">
        <v>2120</v>
      </c>
      <c r="E1451" s="126">
        <v>20801080202</v>
      </c>
      <c r="F1451" s="126" t="s">
        <v>1091</v>
      </c>
      <c r="G1451" s="126">
        <v>2</v>
      </c>
      <c r="H1451" s="126" t="s">
        <v>1092</v>
      </c>
      <c r="I1451" s="126">
        <v>1</v>
      </c>
    </row>
    <row r="1452" spans="1:9" x14ac:dyDescent="0.55000000000000004">
      <c r="A1452" s="126" t="s">
        <v>2138</v>
      </c>
      <c r="B1452" s="126" t="s">
        <v>1088</v>
      </c>
      <c r="C1452" s="126" t="s">
        <v>1089</v>
      </c>
      <c r="D1452" s="126" t="s">
        <v>2120</v>
      </c>
      <c r="E1452" s="126">
        <v>20700100402</v>
      </c>
      <c r="F1452" s="126" t="s">
        <v>1091</v>
      </c>
      <c r="G1452" s="126">
        <v>11.911</v>
      </c>
      <c r="H1452" s="126" t="s">
        <v>1092</v>
      </c>
      <c r="I1452" s="126">
        <v>1</v>
      </c>
    </row>
    <row r="1453" spans="1:9" x14ac:dyDescent="0.55000000000000004">
      <c r="A1453" s="126" t="s">
        <v>2139</v>
      </c>
      <c r="B1453" s="126" t="s">
        <v>1088</v>
      </c>
      <c r="C1453" s="126" t="s">
        <v>1089</v>
      </c>
      <c r="D1453" s="126" t="s">
        <v>2120</v>
      </c>
      <c r="E1453" s="126" t="s">
        <v>1089</v>
      </c>
      <c r="F1453" s="126" t="s">
        <v>1091</v>
      </c>
      <c r="G1453" s="126">
        <v>10.87</v>
      </c>
      <c r="H1453" s="126" t="s">
        <v>1092</v>
      </c>
      <c r="I1453" s="126">
        <v>1</v>
      </c>
    </row>
    <row r="1454" spans="1:9" x14ac:dyDescent="0.55000000000000004">
      <c r="A1454" s="126" t="s">
        <v>2140</v>
      </c>
      <c r="B1454" s="126" t="s">
        <v>1088</v>
      </c>
      <c r="C1454" s="126" t="s">
        <v>1089</v>
      </c>
      <c r="D1454" s="126" t="s">
        <v>2120</v>
      </c>
      <c r="E1454" s="126">
        <v>20700100402</v>
      </c>
      <c r="F1454" s="126" t="s">
        <v>1091</v>
      </c>
      <c r="G1454" s="126">
        <v>4.3890000000000002</v>
      </c>
      <c r="H1454" s="126" t="s">
        <v>1092</v>
      </c>
      <c r="I1454" s="126">
        <v>1</v>
      </c>
    </row>
    <row r="1455" spans="1:9" x14ac:dyDescent="0.55000000000000004">
      <c r="A1455" s="126" t="s">
        <v>2141</v>
      </c>
      <c r="B1455" s="126" t="s">
        <v>1088</v>
      </c>
      <c r="C1455" s="126" t="s">
        <v>1089</v>
      </c>
      <c r="D1455" s="126" t="s">
        <v>2120</v>
      </c>
      <c r="E1455" s="126">
        <v>20700100805</v>
      </c>
      <c r="F1455" s="126" t="s">
        <v>1091</v>
      </c>
      <c r="G1455" s="126">
        <v>1.244</v>
      </c>
      <c r="H1455" s="126" t="s">
        <v>1092</v>
      </c>
      <c r="I1455" s="126">
        <v>1</v>
      </c>
    </row>
    <row r="1456" spans="1:9" x14ac:dyDescent="0.55000000000000004">
      <c r="A1456" s="126" t="s">
        <v>2142</v>
      </c>
      <c r="B1456" s="126" t="s">
        <v>1088</v>
      </c>
      <c r="C1456" s="126" t="s">
        <v>1089</v>
      </c>
      <c r="D1456" s="126" t="s">
        <v>2120</v>
      </c>
      <c r="E1456" s="126">
        <v>20700100306</v>
      </c>
      <c r="F1456" s="126" t="s">
        <v>1091</v>
      </c>
      <c r="G1456" s="126">
        <v>13.989000000000001</v>
      </c>
      <c r="H1456" s="126" t="s">
        <v>1092</v>
      </c>
      <c r="I1456" s="126">
        <v>1</v>
      </c>
    </row>
    <row r="1457" spans="1:9" x14ac:dyDescent="0.55000000000000004">
      <c r="A1457" s="126" t="s">
        <v>2143</v>
      </c>
      <c r="B1457" s="126" t="s">
        <v>1088</v>
      </c>
      <c r="C1457" s="126" t="s">
        <v>1089</v>
      </c>
      <c r="D1457" s="126" t="s">
        <v>2120</v>
      </c>
      <c r="E1457" s="126">
        <v>20700100306</v>
      </c>
      <c r="F1457" s="126" t="s">
        <v>1091</v>
      </c>
      <c r="G1457" s="126">
        <v>11.074999999999999</v>
      </c>
      <c r="H1457" s="126" t="s">
        <v>1092</v>
      </c>
      <c r="I1457" s="126">
        <v>1</v>
      </c>
    </row>
    <row r="1458" spans="1:9" x14ac:dyDescent="0.55000000000000004">
      <c r="A1458" s="126" t="s">
        <v>2144</v>
      </c>
      <c r="B1458" s="126" t="s">
        <v>1088</v>
      </c>
      <c r="C1458" s="126" t="s">
        <v>1089</v>
      </c>
      <c r="D1458" s="126" t="s">
        <v>2120</v>
      </c>
      <c r="E1458" s="126">
        <v>20802060201</v>
      </c>
      <c r="F1458" s="126" t="s">
        <v>1091</v>
      </c>
      <c r="G1458" s="126">
        <v>6.843</v>
      </c>
      <c r="H1458" s="126" t="s">
        <v>1092</v>
      </c>
      <c r="I1458" s="126">
        <v>1</v>
      </c>
    </row>
    <row r="1459" spans="1:9" x14ac:dyDescent="0.55000000000000004">
      <c r="A1459" s="126" t="s">
        <v>2145</v>
      </c>
      <c r="B1459" s="126" t="s">
        <v>1088</v>
      </c>
      <c r="C1459" s="126" t="s">
        <v>1089</v>
      </c>
      <c r="D1459" s="126" t="s">
        <v>2120</v>
      </c>
      <c r="E1459" s="126">
        <v>20700100402</v>
      </c>
      <c r="F1459" s="126" t="s">
        <v>1091</v>
      </c>
      <c r="G1459" s="126">
        <v>16.565000000000001</v>
      </c>
      <c r="H1459" s="126" t="s">
        <v>1092</v>
      </c>
      <c r="I1459" s="126">
        <v>1</v>
      </c>
    </row>
    <row r="1460" spans="1:9" x14ac:dyDescent="0.55000000000000004">
      <c r="A1460" s="126" t="s">
        <v>2146</v>
      </c>
      <c r="B1460" s="126" t="s">
        <v>1088</v>
      </c>
      <c r="C1460" s="126" t="s">
        <v>1089</v>
      </c>
      <c r="D1460" s="126" t="s">
        <v>2120</v>
      </c>
      <c r="E1460" s="126">
        <v>20700100306</v>
      </c>
      <c r="F1460" s="126" t="s">
        <v>1091</v>
      </c>
      <c r="G1460" s="126">
        <v>2.2559999999999998</v>
      </c>
      <c r="H1460" s="126" t="s">
        <v>1092</v>
      </c>
      <c r="I1460" s="126">
        <v>1</v>
      </c>
    </row>
    <row r="1461" spans="1:9" x14ac:dyDescent="0.55000000000000004">
      <c r="A1461" s="126" t="s">
        <v>2147</v>
      </c>
      <c r="B1461" s="126" t="s">
        <v>1088</v>
      </c>
      <c r="C1461" s="126" t="s">
        <v>1089</v>
      </c>
      <c r="D1461" s="126" t="s">
        <v>2120</v>
      </c>
      <c r="E1461" s="126">
        <v>51013</v>
      </c>
      <c r="F1461" s="126" t="s">
        <v>1091</v>
      </c>
      <c r="G1461" s="126">
        <v>7.21</v>
      </c>
      <c r="H1461" s="126" t="s">
        <v>1092</v>
      </c>
      <c r="I1461" s="126">
        <v>1</v>
      </c>
    </row>
    <row r="1462" spans="1:9" x14ac:dyDescent="0.55000000000000004">
      <c r="A1462" s="126" t="s">
        <v>2148</v>
      </c>
      <c r="B1462" s="126" t="s">
        <v>1088</v>
      </c>
      <c r="C1462" s="126" t="s">
        <v>1089</v>
      </c>
      <c r="D1462" s="126" t="s">
        <v>2120</v>
      </c>
      <c r="E1462" s="126">
        <v>20700100306</v>
      </c>
      <c r="F1462" s="126" t="s">
        <v>1091</v>
      </c>
      <c r="G1462" s="126">
        <v>21.722000000000001</v>
      </c>
      <c r="H1462" s="126" t="s">
        <v>1092</v>
      </c>
      <c r="I1462" s="126">
        <v>1</v>
      </c>
    </row>
    <row r="1463" spans="1:9" x14ac:dyDescent="0.55000000000000004">
      <c r="A1463" s="126" t="s">
        <v>2149</v>
      </c>
      <c r="B1463" s="126" t="s">
        <v>1088</v>
      </c>
      <c r="C1463" s="126" t="s">
        <v>1089</v>
      </c>
      <c r="D1463" s="126" t="s">
        <v>2120</v>
      </c>
      <c r="E1463" s="126">
        <v>20700100306</v>
      </c>
      <c r="F1463" s="126" t="s">
        <v>1091</v>
      </c>
      <c r="G1463" s="126">
        <v>6.2530000000000001</v>
      </c>
      <c r="H1463" s="126" t="s">
        <v>1092</v>
      </c>
      <c r="I1463" s="126">
        <v>1</v>
      </c>
    </row>
    <row r="1464" spans="1:9" x14ac:dyDescent="0.55000000000000004">
      <c r="A1464" s="126" t="s">
        <v>2150</v>
      </c>
      <c r="B1464" s="126" t="s">
        <v>1088</v>
      </c>
      <c r="C1464" s="126" t="s">
        <v>1089</v>
      </c>
      <c r="D1464" s="126" t="s">
        <v>2120</v>
      </c>
      <c r="E1464" s="126">
        <v>20700100306</v>
      </c>
      <c r="F1464" s="126" t="s">
        <v>1091</v>
      </c>
      <c r="G1464" s="126">
        <v>6.2969999999999997</v>
      </c>
      <c r="H1464" s="126" t="s">
        <v>1092</v>
      </c>
      <c r="I1464" s="126">
        <v>1</v>
      </c>
    </row>
    <row r="1465" spans="1:9" x14ac:dyDescent="0.55000000000000004">
      <c r="A1465" s="126" t="s">
        <v>2151</v>
      </c>
      <c r="B1465" s="126" t="s">
        <v>1088</v>
      </c>
      <c r="C1465" s="126" t="s">
        <v>1089</v>
      </c>
      <c r="D1465" s="126" t="s">
        <v>2120</v>
      </c>
      <c r="E1465" s="126">
        <v>20700100306</v>
      </c>
      <c r="F1465" s="126" t="s">
        <v>1091</v>
      </c>
      <c r="G1465" s="126">
        <v>5.1029999999999998</v>
      </c>
      <c r="H1465" s="126" t="s">
        <v>1092</v>
      </c>
      <c r="I1465" s="126">
        <v>1</v>
      </c>
    </row>
    <row r="1466" spans="1:9" x14ac:dyDescent="0.55000000000000004">
      <c r="A1466" s="126" t="s">
        <v>2152</v>
      </c>
      <c r="B1466" s="126" t="s">
        <v>1088</v>
      </c>
      <c r="C1466" s="126" t="s">
        <v>1089</v>
      </c>
      <c r="D1466" s="126" t="s">
        <v>2120</v>
      </c>
      <c r="E1466" s="126">
        <v>20700100306</v>
      </c>
      <c r="F1466" s="126" t="s">
        <v>1091</v>
      </c>
      <c r="G1466" s="126">
        <v>5.8689999999999998</v>
      </c>
      <c r="H1466" s="126" t="s">
        <v>1092</v>
      </c>
      <c r="I1466" s="126">
        <v>1</v>
      </c>
    </row>
    <row r="1467" spans="1:9" x14ac:dyDescent="0.55000000000000004">
      <c r="A1467" s="126" t="s">
        <v>2153</v>
      </c>
      <c r="B1467" s="126" t="s">
        <v>1088</v>
      </c>
      <c r="C1467" s="126" t="s">
        <v>1089</v>
      </c>
      <c r="D1467" s="126" t="s">
        <v>2120</v>
      </c>
      <c r="E1467" s="126">
        <v>20700100402</v>
      </c>
      <c r="F1467" s="126" t="s">
        <v>1091</v>
      </c>
      <c r="G1467" s="126">
        <v>27.684000000000001</v>
      </c>
      <c r="H1467" s="126" t="s">
        <v>1092</v>
      </c>
      <c r="I1467" s="126">
        <v>1</v>
      </c>
    </row>
    <row r="1468" spans="1:9" x14ac:dyDescent="0.55000000000000004">
      <c r="A1468" s="126" t="s">
        <v>2154</v>
      </c>
      <c r="B1468" s="126" t="s">
        <v>1088</v>
      </c>
      <c r="C1468" s="126" t="s">
        <v>1089</v>
      </c>
      <c r="D1468" s="126" t="s">
        <v>2120</v>
      </c>
      <c r="E1468" s="126">
        <v>20700100306</v>
      </c>
      <c r="F1468" s="126" t="s">
        <v>1091</v>
      </c>
      <c r="G1468" s="126">
        <v>18.337</v>
      </c>
      <c r="H1468" s="126" t="s">
        <v>1092</v>
      </c>
      <c r="I1468" s="126">
        <v>1</v>
      </c>
    </row>
    <row r="1469" spans="1:9" x14ac:dyDescent="0.55000000000000004">
      <c r="A1469" s="126" t="s">
        <v>2155</v>
      </c>
      <c r="B1469" s="126" t="s">
        <v>1088</v>
      </c>
      <c r="C1469" s="126" t="s">
        <v>1089</v>
      </c>
      <c r="D1469" s="126" t="s">
        <v>2120</v>
      </c>
      <c r="E1469" s="126">
        <v>20700100402</v>
      </c>
      <c r="F1469" s="126" t="s">
        <v>1091</v>
      </c>
      <c r="G1469" s="126">
        <v>35.518000000000001</v>
      </c>
      <c r="H1469" s="126" t="s">
        <v>1092</v>
      </c>
      <c r="I1469" s="126">
        <v>1</v>
      </c>
    </row>
    <row r="1470" spans="1:9" x14ac:dyDescent="0.55000000000000004">
      <c r="A1470" s="126" t="s">
        <v>2156</v>
      </c>
      <c r="B1470" s="126" t="s">
        <v>1088</v>
      </c>
      <c r="C1470" s="126" t="s">
        <v>1089</v>
      </c>
      <c r="D1470" s="126" t="s">
        <v>2120</v>
      </c>
      <c r="E1470" s="126">
        <v>20700100805</v>
      </c>
      <c r="F1470" s="126" t="s">
        <v>1091</v>
      </c>
      <c r="G1470" s="126">
        <v>13.202</v>
      </c>
      <c r="H1470" s="126" t="s">
        <v>1092</v>
      </c>
      <c r="I1470" s="126">
        <v>1</v>
      </c>
    </row>
    <row r="1471" spans="1:9" x14ac:dyDescent="0.55000000000000004">
      <c r="A1471" s="126" t="s">
        <v>2157</v>
      </c>
      <c r="B1471" s="126" t="s">
        <v>1088</v>
      </c>
      <c r="C1471" s="126" t="s">
        <v>1089</v>
      </c>
      <c r="D1471" s="126" t="s">
        <v>2120</v>
      </c>
      <c r="E1471" s="126">
        <v>20700100306</v>
      </c>
      <c r="F1471" s="126" t="s">
        <v>1091</v>
      </c>
      <c r="G1471" s="126">
        <v>1.9750000000000001</v>
      </c>
      <c r="H1471" s="126" t="s">
        <v>1092</v>
      </c>
      <c r="I1471" s="126">
        <v>1</v>
      </c>
    </row>
    <row r="1472" spans="1:9" x14ac:dyDescent="0.55000000000000004">
      <c r="A1472" s="126" t="s">
        <v>2158</v>
      </c>
      <c r="B1472" s="126" t="s">
        <v>1088</v>
      </c>
      <c r="C1472" s="126" t="s">
        <v>1089</v>
      </c>
      <c r="D1472" s="126" t="s">
        <v>2120</v>
      </c>
      <c r="E1472" s="126">
        <v>20700100402</v>
      </c>
      <c r="F1472" s="126" t="s">
        <v>1091</v>
      </c>
      <c r="G1472" s="126">
        <v>6.11</v>
      </c>
      <c r="H1472" s="126" t="s">
        <v>1092</v>
      </c>
      <c r="I1472" s="126">
        <v>1</v>
      </c>
    </row>
    <row r="1473" spans="1:9" x14ac:dyDescent="0.55000000000000004">
      <c r="A1473" s="126" t="s">
        <v>2159</v>
      </c>
      <c r="B1473" s="126" t="s">
        <v>1088</v>
      </c>
      <c r="C1473" s="126" t="s">
        <v>1089</v>
      </c>
      <c r="D1473" s="126" t="s">
        <v>2120</v>
      </c>
      <c r="E1473" s="126">
        <v>20700100805</v>
      </c>
      <c r="F1473" s="126" t="s">
        <v>1091</v>
      </c>
      <c r="G1473" s="126">
        <v>4.2009999999999996</v>
      </c>
      <c r="H1473" s="126" t="s">
        <v>1092</v>
      </c>
      <c r="I1473" s="126">
        <v>1</v>
      </c>
    </row>
    <row r="1474" spans="1:9" x14ac:dyDescent="0.55000000000000004">
      <c r="A1474" s="126" t="s">
        <v>2160</v>
      </c>
      <c r="B1474" s="126" t="s">
        <v>1088</v>
      </c>
      <c r="C1474" s="126" t="s">
        <v>1089</v>
      </c>
      <c r="D1474" s="126" t="s">
        <v>2120</v>
      </c>
      <c r="E1474" s="126">
        <v>20700100306</v>
      </c>
      <c r="F1474" s="126" t="s">
        <v>1091</v>
      </c>
      <c r="G1474" s="126">
        <v>17.702000000000002</v>
      </c>
      <c r="H1474" s="126" t="s">
        <v>1092</v>
      </c>
      <c r="I1474" s="126">
        <v>1</v>
      </c>
    </row>
    <row r="1475" spans="1:9" x14ac:dyDescent="0.55000000000000004">
      <c r="A1475" s="126" t="s">
        <v>2161</v>
      </c>
      <c r="B1475" s="126" t="s">
        <v>1088</v>
      </c>
      <c r="C1475" s="126" t="s">
        <v>1089</v>
      </c>
      <c r="D1475" s="126" t="s">
        <v>2120</v>
      </c>
      <c r="E1475" s="126" t="s">
        <v>1089</v>
      </c>
      <c r="F1475" s="126" t="s">
        <v>1091</v>
      </c>
      <c r="G1475" s="126">
        <v>1.45</v>
      </c>
      <c r="H1475" s="126" t="s">
        <v>1092</v>
      </c>
      <c r="I1475" s="126">
        <v>1</v>
      </c>
    </row>
    <row r="1476" spans="1:9" x14ac:dyDescent="0.55000000000000004">
      <c r="A1476" s="126" t="s">
        <v>2162</v>
      </c>
      <c r="B1476" s="126" t="s">
        <v>1088</v>
      </c>
      <c r="C1476" s="126" t="s">
        <v>1089</v>
      </c>
      <c r="D1476" s="126" t="s">
        <v>2120</v>
      </c>
      <c r="E1476" s="126" t="s">
        <v>1089</v>
      </c>
      <c r="F1476" s="126" t="s">
        <v>1091</v>
      </c>
      <c r="G1476" s="126">
        <v>2.13</v>
      </c>
      <c r="H1476" s="126" t="s">
        <v>1092</v>
      </c>
      <c r="I1476" s="126">
        <v>1</v>
      </c>
    </row>
    <row r="1477" spans="1:9" x14ac:dyDescent="0.55000000000000004">
      <c r="A1477" s="126" t="s">
        <v>2163</v>
      </c>
      <c r="B1477" s="126" t="s">
        <v>1088</v>
      </c>
      <c r="C1477" s="126" t="s">
        <v>1089</v>
      </c>
      <c r="D1477" s="126" t="s">
        <v>2120</v>
      </c>
      <c r="E1477" s="126">
        <v>20802080302</v>
      </c>
      <c r="F1477" s="126" t="s">
        <v>1091</v>
      </c>
      <c r="G1477" s="126">
        <v>20</v>
      </c>
      <c r="H1477" s="126" t="s">
        <v>1092</v>
      </c>
      <c r="I1477" s="126">
        <v>1</v>
      </c>
    </row>
    <row r="1478" spans="1:9" x14ac:dyDescent="0.55000000000000004">
      <c r="A1478" s="126" t="s">
        <v>2164</v>
      </c>
      <c r="B1478" s="126" t="s">
        <v>1088</v>
      </c>
      <c r="C1478" s="126" t="s">
        <v>1089</v>
      </c>
      <c r="D1478" s="126" t="s">
        <v>2120</v>
      </c>
      <c r="E1478" s="126">
        <v>20700100805</v>
      </c>
      <c r="F1478" s="126" t="s">
        <v>1091</v>
      </c>
      <c r="G1478" s="126">
        <v>7.6769999999999996</v>
      </c>
      <c r="H1478" s="126" t="s">
        <v>1092</v>
      </c>
      <c r="I1478" s="126">
        <v>1</v>
      </c>
    </row>
    <row r="1479" spans="1:9" x14ac:dyDescent="0.55000000000000004">
      <c r="A1479" s="126" t="s">
        <v>2165</v>
      </c>
      <c r="B1479" s="126" t="s">
        <v>1088</v>
      </c>
      <c r="C1479" s="126" t="s">
        <v>1089</v>
      </c>
      <c r="D1479" s="126" t="s">
        <v>2120</v>
      </c>
      <c r="E1479" s="126">
        <v>20700100805</v>
      </c>
      <c r="F1479" s="126" t="s">
        <v>1091</v>
      </c>
      <c r="G1479" s="126">
        <v>10.884</v>
      </c>
      <c r="H1479" s="126" t="s">
        <v>1092</v>
      </c>
      <c r="I1479" s="126">
        <v>1</v>
      </c>
    </row>
    <row r="1480" spans="1:9" x14ac:dyDescent="0.55000000000000004">
      <c r="A1480" s="126" t="s">
        <v>2166</v>
      </c>
      <c r="B1480" s="126" t="s">
        <v>1088</v>
      </c>
      <c r="C1480" s="126" t="s">
        <v>1089</v>
      </c>
      <c r="D1480" s="126" t="s">
        <v>2120</v>
      </c>
      <c r="E1480" s="126">
        <v>20700100306</v>
      </c>
      <c r="F1480" s="126" t="s">
        <v>1091</v>
      </c>
      <c r="G1480" s="126">
        <v>8.9619999999999997</v>
      </c>
      <c r="H1480" s="126" t="s">
        <v>1092</v>
      </c>
      <c r="I1480" s="126">
        <v>1</v>
      </c>
    </row>
    <row r="1481" spans="1:9" x14ac:dyDescent="0.55000000000000004">
      <c r="A1481" s="126" t="s">
        <v>2167</v>
      </c>
      <c r="B1481" s="126" t="s">
        <v>1088</v>
      </c>
      <c r="C1481" s="126" t="s">
        <v>1089</v>
      </c>
      <c r="D1481" s="126" t="s">
        <v>2120</v>
      </c>
      <c r="E1481" s="126">
        <v>20700100805</v>
      </c>
      <c r="F1481" s="126" t="s">
        <v>1091</v>
      </c>
      <c r="G1481" s="126">
        <v>2.415</v>
      </c>
      <c r="H1481" s="126" t="s">
        <v>1092</v>
      </c>
      <c r="I1481" s="126">
        <v>1</v>
      </c>
    </row>
    <row r="1482" spans="1:9" x14ac:dyDescent="0.55000000000000004">
      <c r="A1482" s="126" t="s">
        <v>2168</v>
      </c>
      <c r="B1482" s="126" t="s">
        <v>1088</v>
      </c>
      <c r="C1482" s="126" t="s">
        <v>1089</v>
      </c>
      <c r="D1482" s="126" t="s">
        <v>2120</v>
      </c>
      <c r="E1482" s="126">
        <v>20700100402</v>
      </c>
      <c r="F1482" s="126" t="s">
        <v>1091</v>
      </c>
      <c r="G1482" s="126">
        <v>6.6289999999999996</v>
      </c>
      <c r="H1482" s="126" t="s">
        <v>1092</v>
      </c>
      <c r="I1482" s="126">
        <v>1</v>
      </c>
    </row>
    <row r="1483" spans="1:9" x14ac:dyDescent="0.55000000000000004">
      <c r="A1483" s="126" t="s">
        <v>2169</v>
      </c>
      <c r="B1483" s="126" t="s">
        <v>1088</v>
      </c>
      <c r="C1483" s="126" t="s">
        <v>1089</v>
      </c>
      <c r="D1483" s="126" t="s">
        <v>2120</v>
      </c>
      <c r="E1483" s="126">
        <v>20700100402</v>
      </c>
      <c r="F1483" s="126" t="s">
        <v>1091</v>
      </c>
      <c r="G1483" s="126">
        <v>5.0570000000000004</v>
      </c>
      <c r="H1483" s="126" t="s">
        <v>1092</v>
      </c>
      <c r="I1483" s="126">
        <v>1</v>
      </c>
    </row>
    <row r="1484" spans="1:9" x14ac:dyDescent="0.55000000000000004">
      <c r="A1484" s="126" t="s">
        <v>2170</v>
      </c>
      <c r="B1484" s="126" t="s">
        <v>1088</v>
      </c>
      <c r="C1484" s="126" t="s">
        <v>1089</v>
      </c>
      <c r="D1484" s="126" t="s">
        <v>2120</v>
      </c>
      <c r="E1484" s="126">
        <v>20700100306</v>
      </c>
      <c r="F1484" s="126" t="s">
        <v>1091</v>
      </c>
      <c r="G1484" s="126">
        <v>9.5419999999999998</v>
      </c>
      <c r="H1484" s="126" t="s">
        <v>1092</v>
      </c>
      <c r="I1484" s="126">
        <v>1</v>
      </c>
    </row>
    <row r="1485" spans="1:9" x14ac:dyDescent="0.55000000000000004">
      <c r="A1485" s="126" t="s">
        <v>2171</v>
      </c>
      <c r="B1485" s="126" t="s">
        <v>1088</v>
      </c>
      <c r="C1485" s="126" t="s">
        <v>1089</v>
      </c>
      <c r="D1485" s="126" t="s">
        <v>2120</v>
      </c>
      <c r="E1485" s="126">
        <v>20700100805</v>
      </c>
      <c r="F1485" s="126" t="s">
        <v>1091</v>
      </c>
      <c r="G1485" s="126">
        <v>3.0350000000000001</v>
      </c>
      <c r="H1485" s="126" t="s">
        <v>1092</v>
      </c>
      <c r="I1485" s="126">
        <v>1</v>
      </c>
    </row>
    <row r="1486" spans="1:9" x14ac:dyDescent="0.55000000000000004">
      <c r="A1486" s="126" t="s">
        <v>2172</v>
      </c>
      <c r="B1486" s="126" t="s">
        <v>1088</v>
      </c>
      <c r="C1486" s="126" t="s">
        <v>1089</v>
      </c>
      <c r="D1486" s="126" t="s">
        <v>2120</v>
      </c>
      <c r="E1486" s="126">
        <v>20700100306</v>
      </c>
      <c r="F1486" s="126" t="s">
        <v>1091</v>
      </c>
      <c r="G1486" s="126">
        <v>7.0339999999999998</v>
      </c>
      <c r="H1486" s="126" t="s">
        <v>1092</v>
      </c>
      <c r="I1486" s="126">
        <v>1</v>
      </c>
    </row>
    <row r="1487" spans="1:9" x14ac:dyDescent="0.55000000000000004">
      <c r="A1487" s="126" t="s">
        <v>2173</v>
      </c>
      <c r="B1487" s="126" t="s">
        <v>1088</v>
      </c>
      <c r="C1487" s="126" t="s">
        <v>1089</v>
      </c>
      <c r="D1487" s="126" t="s">
        <v>2120</v>
      </c>
      <c r="E1487" s="126">
        <v>20700100306</v>
      </c>
      <c r="F1487" s="126" t="s">
        <v>1091</v>
      </c>
      <c r="G1487" s="126">
        <v>1.048</v>
      </c>
      <c r="H1487" s="126" t="s">
        <v>1092</v>
      </c>
      <c r="I1487" s="126">
        <v>1</v>
      </c>
    </row>
    <row r="1488" spans="1:9" x14ac:dyDescent="0.55000000000000004">
      <c r="A1488" s="126" t="s">
        <v>2174</v>
      </c>
      <c r="B1488" s="126" t="s">
        <v>1088</v>
      </c>
      <c r="C1488" s="126" t="s">
        <v>1089</v>
      </c>
      <c r="D1488" s="126" t="s">
        <v>2120</v>
      </c>
      <c r="E1488" s="126">
        <v>20700100805</v>
      </c>
      <c r="F1488" s="126" t="s">
        <v>1091</v>
      </c>
      <c r="G1488" s="126">
        <v>1.94</v>
      </c>
      <c r="H1488" s="126" t="s">
        <v>1092</v>
      </c>
      <c r="I1488" s="126">
        <v>1</v>
      </c>
    </row>
    <row r="1489" spans="1:9" x14ac:dyDescent="0.55000000000000004">
      <c r="A1489" s="126" t="s">
        <v>2175</v>
      </c>
      <c r="B1489" s="126" t="s">
        <v>1088</v>
      </c>
      <c r="C1489" s="126" t="s">
        <v>1089</v>
      </c>
      <c r="D1489" s="126" t="s">
        <v>2120</v>
      </c>
      <c r="E1489" s="126">
        <v>20700100805</v>
      </c>
      <c r="F1489" s="126" t="s">
        <v>1091</v>
      </c>
      <c r="G1489" s="126">
        <v>1.903</v>
      </c>
      <c r="H1489" s="126" t="s">
        <v>1092</v>
      </c>
      <c r="I1489" s="126">
        <v>1</v>
      </c>
    </row>
    <row r="1490" spans="1:9" x14ac:dyDescent="0.55000000000000004">
      <c r="A1490" s="126" t="s">
        <v>2176</v>
      </c>
      <c r="B1490" s="126" t="s">
        <v>1088</v>
      </c>
      <c r="C1490" s="126" t="s">
        <v>1089</v>
      </c>
      <c r="D1490" s="126" t="s">
        <v>2120</v>
      </c>
      <c r="E1490" s="126">
        <v>20700100306</v>
      </c>
      <c r="F1490" s="126" t="s">
        <v>1091</v>
      </c>
      <c r="G1490" s="126">
        <v>16.452999999999999</v>
      </c>
      <c r="H1490" s="126" t="s">
        <v>1092</v>
      </c>
      <c r="I1490" s="126">
        <v>1</v>
      </c>
    </row>
    <row r="1491" spans="1:9" x14ac:dyDescent="0.55000000000000004">
      <c r="A1491" s="126" t="s">
        <v>2177</v>
      </c>
      <c r="B1491" s="126" t="s">
        <v>1088</v>
      </c>
      <c r="C1491" s="126" t="s">
        <v>1089</v>
      </c>
      <c r="D1491" s="126" t="s">
        <v>2120</v>
      </c>
      <c r="E1491" s="126">
        <v>20700100306</v>
      </c>
      <c r="F1491" s="126" t="s">
        <v>1091</v>
      </c>
      <c r="G1491" s="126">
        <v>6.9969999999999999</v>
      </c>
      <c r="H1491" s="126" t="s">
        <v>1092</v>
      </c>
      <c r="I1491" s="126">
        <v>1</v>
      </c>
    </row>
    <row r="1492" spans="1:9" x14ac:dyDescent="0.55000000000000004">
      <c r="A1492" s="126" t="s">
        <v>2178</v>
      </c>
      <c r="B1492" s="126" t="s">
        <v>1088</v>
      </c>
      <c r="C1492" s="126" t="s">
        <v>1089</v>
      </c>
      <c r="D1492" s="126" t="s">
        <v>2120</v>
      </c>
      <c r="E1492" s="126">
        <v>20700100306</v>
      </c>
      <c r="F1492" s="126" t="s">
        <v>1091</v>
      </c>
      <c r="G1492" s="126">
        <v>6.3049999999999997</v>
      </c>
      <c r="H1492" s="126" t="s">
        <v>1092</v>
      </c>
      <c r="I1492" s="126">
        <v>1</v>
      </c>
    </row>
    <row r="1493" spans="1:9" x14ac:dyDescent="0.55000000000000004">
      <c r="A1493" s="126" t="s">
        <v>2179</v>
      </c>
      <c r="B1493" s="126" t="s">
        <v>1088</v>
      </c>
      <c r="C1493" s="126" t="s">
        <v>1089</v>
      </c>
      <c r="D1493" s="126" t="s">
        <v>2120</v>
      </c>
      <c r="E1493" s="126">
        <v>20700100306</v>
      </c>
      <c r="F1493" s="126" t="s">
        <v>1091</v>
      </c>
      <c r="G1493" s="126">
        <v>9.1349999999999998</v>
      </c>
      <c r="H1493" s="126" t="s">
        <v>1092</v>
      </c>
      <c r="I1493" s="126">
        <v>1</v>
      </c>
    </row>
    <row r="1494" spans="1:9" x14ac:dyDescent="0.55000000000000004">
      <c r="A1494" s="126" t="s">
        <v>2180</v>
      </c>
      <c r="B1494" s="126" t="s">
        <v>1088</v>
      </c>
      <c r="C1494" s="126" t="s">
        <v>1089</v>
      </c>
      <c r="D1494" s="126" t="s">
        <v>2120</v>
      </c>
      <c r="E1494" s="126">
        <v>20700100306</v>
      </c>
      <c r="F1494" s="126" t="s">
        <v>1091</v>
      </c>
      <c r="G1494" s="126">
        <v>3.0569999999999999</v>
      </c>
      <c r="H1494" s="126" t="s">
        <v>1092</v>
      </c>
      <c r="I1494" s="126">
        <v>1</v>
      </c>
    </row>
    <row r="1495" spans="1:9" x14ac:dyDescent="0.55000000000000004">
      <c r="A1495" s="126" t="s">
        <v>2181</v>
      </c>
      <c r="B1495" s="126" t="s">
        <v>1088</v>
      </c>
      <c r="C1495" s="126" t="s">
        <v>1089</v>
      </c>
      <c r="D1495" s="126" t="s">
        <v>2120</v>
      </c>
      <c r="E1495" s="126">
        <v>20802060201</v>
      </c>
      <c r="F1495" s="126" t="s">
        <v>1091</v>
      </c>
      <c r="G1495" s="126">
        <v>7.5919999999999996</v>
      </c>
      <c r="H1495" s="126" t="s">
        <v>1092</v>
      </c>
      <c r="I1495" s="126">
        <v>1</v>
      </c>
    </row>
    <row r="1496" spans="1:9" x14ac:dyDescent="0.55000000000000004">
      <c r="A1496" s="126" t="s">
        <v>2182</v>
      </c>
      <c r="B1496" s="126" t="s">
        <v>1088</v>
      </c>
      <c r="C1496" s="126" t="s">
        <v>1089</v>
      </c>
      <c r="D1496" s="126" t="s">
        <v>2120</v>
      </c>
      <c r="E1496" s="126">
        <v>20700100805</v>
      </c>
      <c r="F1496" s="126" t="s">
        <v>1091</v>
      </c>
      <c r="G1496" s="126">
        <v>8.4390000000000001</v>
      </c>
      <c r="H1496" s="126" t="s">
        <v>1092</v>
      </c>
      <c r="I1496" s="126">
        <v>1</v>
      </c>
    </row>
    <row r="1497" spans="1:9" x14ac:dyDescent="0.55000000000000004">
      <c r="A1497" s="126" t="s">
        <v>2183</v>
      </c>
      <c r="B1497" s="126" t="s">
        <v>1088</v>
      </c>
      <c r="C1497" s="126" t="s">
        <v>1089</v>
      </c>
      <c r="D1497" s="126" t="s">
        <v>2120</v>
      </c>
      <c r="E1497" s="126">
        <v>20700100402</v>
      </c>
      <c r="F1497" s="126" t="s">
        <v>1091</v>
      </c>
      <c r="G1497" s="126">
        <v>8.0079999999999991</v>
      </c>
      <c r="H1497" s="126" t="s">
        <v>1092</v>
      </c>
      <c r="I1497" s="126">
        <v>1</v>
      </c>
    </row>
    <row r="1498" spans="1:9" x14ac:dyDescent="0.55000000000000004">
      <c r="A1498" s="126" t="s">
        <v>2184</v>
      </c>
      <c r="B1498" s="126" t="s">
        <v>1088</v>
      </c>
      <c r="C1498" s="126" t="s">
        <v>1089</v>
      </c>
      <c r="D1498" s="126" t="s">
        <v>2120</v>
      </c>
      <c r="E1498" s="126">
        <v>20802080302</v>
      </c>
      <c r="F1498" s="126" t="s">
        <v>1091</v>
      </c>
      <c r="G1498" s="126">
        <v>2.5</v>
      </c>
      <c r="H1498" s="126" t="s">
        <v>1092</v>
      </c>
      <c r="I1498" s="126">
        <v>1</v>
      </c>
    </row>
    <row r="1499" spans="1:9" x14ac:dyDescent="0.55000000000000004">
      <c r="A1499" s="126" t="s">
        <v>2185</v>
      </c>
      <c r="B1499" s="126" t="s">
        <v>1088</v>
      </c>
      <c r="C1499" s="126" t="s">
        <v>1089</v>
      </c>
      <c r="D1499" s="126" t="s">
        <v>2120</v>
      </c>
      <c r="E1499" s="126">
        <v>20700100306</v>
      </c>
      <c r="F1499" s="126" t="s">
        <v>1091</v>
      </c>
      <c r="G1499" s="126">
        <v>4.7830000000000004</v>
      </c>
      <c r="H1499" s="126" t="s">
        <v>1092</v>
      </c>
      <c r="I1499" s="126">
        <v>1</v>
      </c>
    </row>
    <row r="1500" spans="1:9" x14ac:dyDescent="0.55000000000000004">
      <c r="A1500" s="126" t="s">
        <v>2186</v>
      </c>
      <c r="B1500" s="126" t="s">
        <v>1088</v>
      </c>
      <c r="C1500" s="126" t="s">
        <v>1089</v>
      </c>
      <c r="D1500" s="126" t="s">
        <v>2120</v>
      </c>
      <c r="E1500" s="126">
        <v>20700100306</v>
      </c>
      <c r="F1500" s="126" t="s">
        <v>1091</v>
      </c>
      <c r="G1500" s="126">
        <v>4.2190000000000003</v>
      </c>
      <c r="H1500" s="126" t="s">
        <v>1092</v>
      </c>
      <c r="I1500" s="126">
        <v>1</v>
      </c>
    </row>
    <row r="1501" spans="1:9" x14ac:dyDescent="0.55000000000000004">
      <c r="A1501" s="126" t="s">
        <v>2187</v>
      </c>
      <c r="B1501" s="126" t="s">
        <v>1088</v>
      </c>
      <c r="C1501" s="126" t="s">
        <v>1089</v>
      </c>
      <c r="D1501" s="126" t="s">
        <v>2120</v>
      </c>
      <c r="E1501" s="126">
        <v>20700100306</v>
      </c>
      <c r="F1501" s="126" t="s">
        <v>1091</v>
      </c>
      <c r="G1501" s="126">
        <v>3.9860000000000002</v>
      </c>
      <c r="H1501" s="126" t="s">
        <v>1092</v>
      </c>
      <c r="I1501" s="126">
        <v>1</v>
      </c>
    </row>
    <row r="1502" spans="1:9" x14ac:dyDescent="0.55000000000000004">
      <c r="A1502" s="126" t="s">
        <v>2188</v>
      </c>
      <c r="B1502" s="126" t="s">
        <v>1088</v>
      </c>
      <c r="C1502" s="126" t="s">
        <v>1089</v>
      </c>
      <c r="D1502" s="126" t="s">
        <v>2120</v>
      </c>
      <c r="E1502" s="126" t="s">
        <v>1089</v>
      </c>
      <c r="F1502" s="126" t="s">
        <v>1091</v>
      </c>
      <c r="G1502" s="126">
        <v>0.78</v>
      </c>
      <c r="H1502" s="126" t="s">
        <v>1092</v>
      </c>
      <c r="I1502" s="126">
        <v>1</v>
      </c>
    </row>
    <row r="1503" spans="1:9" x14ac:dyDescent="0.55000000000000004">
      <c r="A1503" s="126" t="s">
        <v>2189</v>
      </c>
      <c r="B1503" s="126" t="s">
        <v>1088</v>
      </c>
      <c r="C1503" s="126" t="s">
        <v>1089</v>
      </c>
      <c r="D1503" s="126" t="s">
        <v>2120</v>
      </c>
      <c r="E1503" s="126" t="s">
        <v>1089</v>
      </c>
      <c r="F1503" s="126" t="s">
        <v>1091</v>
      </c>
      <c r="G1503" s="126">
        <v>0.81</v>
      </c>
      <c r="H1503" s="126" t="s">
        <v>1092</v>
      </c>
      <c r="I1503" s="126">
        <v>1</v>
      </c>
    </row>
    <row r="1504" spans="1:9" x14ac:dyDescent="0.55000000000000004">
      <c r="A1504" s="126" t="s">
        <v>2190</v>
      </c>
      <c r="B1504" s="126" t="s">
        <v>1088</v>
      </c>
      <c r="C1504" s="126" t="s">
        <v>1089</v>
      </c>
      <c r="D1504" s="126" t="s">
        <v>2120</v>
      </c>
      <c r="E1504" s="126">
        <v>20700100306</v>
      </c>
      <c r="F1504" s="126" t="s">
        <v>1091</v>
      </c>
      <c r="G1504" s="126">
        <v>0.82</v>
      </c>
      <c r="H1504" s="126" t="s">
        <v>1092</v>
      </c>
      <c r="I1504" s="126">
        <v>1</v>
      </c>
    </row>
    <row r="1505" spans="1:9" x14ac:dyDescent="0.55000000000000004">
      <c r="A1505" s="126" t="s">
        <v>2191</v>
      </c>
      <c r="B1505" s="126" t="s">
        <v>1088</v>
      </c>
      <c r="C1505" s="126" t="s">
        <v>1089</v>
      </c>
      <c r="D1505" s="126" t="s">
        <v>2120</v>
      </c>
      <c r="E1505" s="126">
        <v>20700100402</v>
      </c>
      <c r="F1505" s="126" t="s">
        <v>1091</v>
      </c>
      <c r="G1505" s="126">
        <v>5.2409999999999997</v>
      </c>
      <c r="H1505" s="126" t="s">
        <v>1092</v>
      </c>
      <c r="I1505" s="126">
        <v>1</v>
      </c>
    </row>
    <row r="1506" spans="1:9" x14ac:dyDescent="0.55000000000000004">
      <c r="A1506" s="126" t="s">
        <v>2192</v>
      </c>
      <c r="B1506" s="126" t="s">
        <v>1088</v>
      </c>
      <c r="C1506" s="126" t="s">
        <v>1089</v>
      </c>
      <c r="D1506" s="126" t="s">
        <v>2120</v>
      </c>
      <c r="E1506" s="126">
        <v>20700100306</v>
      </c>
      <c r="F1506" s="126" t="s">
        <v>1091</v>
      </c>
      <c r="G1506" s="126">
        <v>18.338999999999999</v>
      </c>
      <c r="H1506" s="126" t="s">
        <v>1092</v>
      </c>
      <c r="I1506" s="126">
        <v>1</v>
      </c>
    </row>
    <row r="1507" spans="1:9" x14ac:dyDescent="0.55000000000000004">
      <c r="A1507" s="126" t="s">
        <v>2193</v>
      </c>
      <c r="B1507" s="126" t="s">
        <v>1088</v>
      </c>
      <c r="C1507" s="126" t="s">
        <v>1089</v>
      </c>
      <c r="D1507" s="126" t="s">
        <v>2120</v>
      </c>
      <c r="E1507" s="126">
        <v>20700100402</v>
      </c>
      <c r="F1507" s="126" t="s">
        <v>1091</v>
      </c>
      <c r="G1507" s="126">
        <v>16.914000000000001</v>
      </c>
      <c r="H1507" s="126" t="s">
        <v>1092</v>
      </c>
      <c r="I1507" s="126">
        <v>1</v>
      </c>
    </row>
    <row r="1508" spans="1:9" x14ac:dyDescent="0.55000000000000004">
      <c r="A1508" s="126" t="s">
        <v>2194</v>
      </c>
      <c r="B1508" s="126" t="s">
        <v>1088</v>
      </c>
      <c r="C1508" s="126" t="s">
        <v>1089</v>
      </c>
      <c r="D1508" s="126" t="s">
        <v>2120</v>
      </c>
      <c r="E1508" s="126">
        <v>20700100306</v>
      </c>
      <c r="F1508" s="126" t="s">
        <v>1091</v>
      </c>
      <c r="G1508" s="126">
        <v>10.452999999999999</v>
      </c>
      <c r="H1508" s="126" t="s">
        <v>1092</v>
      </c>
      <c r="I1508" s="126">
        <v>1</v>
      </c>
    </row>
    <row r="1509" spans="1:9" x14ac:dyDescent="0.55000000000000004">
      <c r="A1509" s="126" t="s">
        <v>2195</v>
      </c>
      <c r="B1509" s="126" t="s">
        <v>1088</v>
      </c>
      <c r="C1509" s="126" t="s">
        <v>1089</v>
      </c>
      <c r="D1509" s="126" t="s">
        <v>2120</v>
      </c>
      <c r="E1509" s="126">
        <v>20700100306</v>
      </c>
      <c r="F1509" s="126" t="s">
        <v>1091</v>
      </c>
      <c r="G1509" s="126">
        <v>10.621</v>
      </c>
      <c r="H1509" s="126" t="s">
        <v>1092</v>
      </c>
      <c r="I1509" s="126">
        <v>1</v>
      </c>
    </row>
    <row r="1510" spans="1:9" x14ac:dyDescent="0.55000000000000004">
      <c r="A1510" s="126" t="s">
        <v>2196</v>
      </c>
      <c r="B1510" s="126" t="s">
        <v>1088</v>
      </c>
      <c r="C1510" s="126" t="s">
        <v>1089</v>
      </c>
      <c r="D1510" s="126" t="s">
        <v>2120</v>
      </c>
      <c r="E1510" s="126">
        <v>20700100402</v>
      </c>
      <c r="F1510" s="126" t="s">
        <v>1091</v>
      </c>
      <c r="G1510" s="126">
        <v>4.4249999999999998</v>
      </c>
      <c r="H1510" s="126" t="s">
        <v>1092</v>
      </c>
      <c r="I1510" s="126">
        <v>1</v>
      </c>
    </row>
    <row r="1511" spans="1:9" x14ac:dyDescent="0.55000000000000004">
      <c r="A1511" s="126" t="s">
        <v>2197</v>
      </c>
      <c r="B1511" s="126" t="s">
        <v>1088</v>
      </c>
      <c r="C1511" s="126" t="s">
        <v>1089</v>
      </c>
      <c r="D1511" s="126" t="s">
        <v>2120</v>
      </c>
      <c r="E1511" s="126">
        <v>20700100402</v>
      </c>
      <c r="F1511" s="126" t="s">
        <v>1091</v>
      </c>
      <c r="G1511" s="126">
        <v>4.2359999999999998</v>
      </c>
      <c r="H1511" s="126" t="s">
        <v>1092</v>
      </c>
      <c r="I1511" s="126">
        <v>1</v>
      </c>
    </row>
    <row r="1512" spans="1:9" x14ac:dyDescent="0.55000000000000004">
      <c r="A1512" s="126" t="s">
        <v>2198</v>
      </c>
      <c r="B1512" s="126" t="s">
        <v>1088</v>
      </c>
      <c r="C1512" s="126" t="s">
        <v>1089</v>
      </c>
      <c r="D1512" s="126" t="s">
        <v>2120</v>
      </c>
      <c r="E1512" s="126">
        <v>20700100402</v>
      </c>
      <c r="F1512" s="126" t="s">
        <v>1091</v>
      </c>
      <c r="G1512" s="126">
        <v>8.6980000000000004</v>
      </c>
      <c r="H1512" s="126" t="s">
        <v>1092</v>
      </c>
      <c r="I1512" s="126">
        <v>1</v>
      </c>
    </row>
    <row r="1513" spans="1:9" x14ac:dyDescent="0.55000000000000004">
      <c r="A1513" s="126" t="s">
        <v>2199</v>
      </c>
      <c r="B1513" s="126" t="s">
        <v>1088</v>
      </c>
      <c r="C1513" s="126" t="s">
        <v>1089</v>
      </c>
      <c r="D1513" s="126" t="s">
        <v>2120</v>
      </c>
      <c r="E1513" s="126">
        <v>20801070203</v>
      </c>
      <c r="F1513" s="126" t="s">
        <v>1091</v>
      </c>
      <c r="G1513" s="126">
        <v>6.82</v>
      </c>
      <c r="H1513" s="126" t="s">
        <v>1092</v>
      </c>
      <c r="I1513" s="126">
        <v>1</v>
      </c>
    </row>
    <row r="1514" spans="1:9" x14ac:dyDescent="0.55000000000000004">
      <c r="A1514" s="126" t="s">
        <v>2200</v>
      </c>
      <c r="B1514" s="126" t="s">
        <v>1088</v>
      </c>
      <c r="C1514" s="126" t="s">
        <v>1089</v>
      </c>
      <c r="D1514" s="126" t="s">
        <v>2120</v>
      </c>
      <c r="E1514" s="126">
        <v>20802060201</v>
      </c>
      <c r="F1514" s="126" t="s">
        <v>1091</v>
      </c>
      <c r="G1514" s="126">
        <v>9.0980000000000008</v>
      </c>
      <c r="H1514" s="126" t="s">
        <v>1092</v>
      </c>
      <c r="I1514" s="126">
        <v>1</v>
      </c>
    </row>
    <row r="1515" spans="1:9" x14ac:dyDescent="0.55000000000000004">
      <c r="A1515" s="126" t="s">
        <v>2201</v>
      </c>
      <c r="B1515" s="126" t="s">
        <v>1088</v>
      </c>
      <c r="C1515" s="126" t="s">
        <v>1089</v>
      </c>
      <c r="D1515" s="126" t="s">
        <v>2120</v>
      </c>
      <c r="E1515" s="126">
        <v>20802060201</v>
      </c>
      <c r="F1515" s="126" t="s">
        <v>1091</v>
      </c>
      <c r="G1515" s="126">
        <v>8.2249999999999996</v>
      </c>
      <c r="H1515" s="126" t="s">
        <v>1092</v>
      </c>
      <c r="I1515" s="126">
        <v>1</v>
      </c>
    </row>
    <row r="1516" spans="1:9" x14ac:dyDescent="0.55000000000000004">
      <c r="A1516" s="126" t="s">
        <v>2202</v>
      </c>
      <c r="B1516" s="126" t="s">
        <v>1088</v>
      </c>
      <c r="C1516" s="126" t="s">
        <v>1089</v>
      </c>
      <c r="D1516" s="126" t="s">
        <v>2120</v>
      </c>
      <c r="E1516" s="126">
        <v>20802060201</v>
      </c>
      <c r="F1516" s="126" t="s">
        <v>1091</v>
      </c>
      <c r="G1516" s="126">
        <v>6.6189999999999998</v>
      </c>
      <c r="H1516" s="126" t="s">
        <v>1092</v>
      </c>
      <c r="I1516" s="126">
        <v>1</v>
      </c>
    </row>
    <row r="1517" spans="1:9" x14ac:dyDescent="0.55000000000000004">
      <c r="A1517" s="126" t="s">
        <v>2203</v>
      </c>
      <c r="B1517" s="126" t="s">
        <v>1088</v>
      </c>
      <c r="C1517" s="126" t="s">
        <v>1089</v>
      </c>
      <c r="D1517" s="126" t="s">
        <v>2120</v>
      </c>
      <c r="E1517" s="126">
        <v>20802060201</v>
      </c>
      <c r="F1517" s="126" t="s">
        <v>1091</v>
      </c>
      <c r="G1517" s="126">
        <v>2.72</v>
      </c>
      <c r="H1517" s="126" t="s">
        <v>1092</v>
      </c>
      <c r="I1517" s="126">
        <v>1</v>
      </c>
    </row>
    <row r="1518" spans="1:9" x14ac:dyDescent="0.55000000000000004">
      <c r="A1518" s="126" t="s">
        <v>2204</v>
      </c>
      <c r="B1518" s="126" t="s">
        <v>1088</v>
      </c>
      <c r="C1518" s="126" t="s">
        <v>1089</v>
      </c>
      <c r="D1518" s="126" t="s">
        <v>2120</v>
      </c>
      <c r="E1518" s="126">
        <v>20802080302</v>
      </c>
      <c r="F1518" s="126" t="s">
        <v>1091</v>
      </c>
      <c r="G1518" s="126">
        <v>7.57</v>
      </c>
      <c r="H1518" s="126" t="s">
        <v>1092</v>
      </c>
      <c r="I1518" s="126">
        <v>1</v>
      </c>
    </row>
    <row r="1519" spans="1:9" x14ac:dyDescent="0.55000000000000004">
      <c r="A1519" s="126" t="s">
        <v>2205</v>
      </c>
      <c r="B1519" s="126" t="s">
        <v>1088</v>
      </c>
      <c r="C1519" s="126" t="s">
        <v>1089</v>
      </c>
      <c r="D1519" s="126" t="s">
        <v>2120</v>
      </c>
      <c r="E1519" s="126">
        <v>20802060201</v>
      </c>
      <c r="F1519" s="126" t="s">
        <v>1091</v>
      </c>
      <c r="G1519" s="126">
        <v>6.032</v>
      </c>
      <c r="H1519" s="126" t="s">
        <v>1092</v>
      </c>
      <c r="I1519" s="126">
        <v>1</v>
      </c>
    </row>
    <row r="1520" spans="1:9" x14ac:dyDescent="0.55000000000000004">
      <c r="A1520" s="126" t="s">
        <v>2199</v>
      </c>
      <c r="B1520" s="126" t="s">
        <v>1088</v>
      </c>
      <c r="C1520" s="126" t="s">
        <v>1089</v>
      </c>
      <c r="D1520" s="126" t="s">
        <v>2120</v>
      </c>
      <c r="E1520" s="126">
        <v>20801070203</v>
      </c>
      <c r="F1520" s="126" t="s">
        <v>1091</v>
      </c>
      <c r="G1520" s="126">
        <v>2.5</v>
      </c>
      <c r="H1520" s="126" t="s">
        <v>1908</v>
      </c>
      <c r="I1520" s="126">
        <v>1</v>
      </c>
    </row>
    <row r="1521" spans="1:9" x14ac:dyDescent="0.55000000000000004">
      <c r="A1521" s="126" t="s">
        <v>2148</v>
      </c>
      <c r="B1521" s="126" t="s">
        <v>1088</v>
      </c>
      <c r="C1521" s="126" t="s">
        <v>1089</v>
      </c>
      <c r="D1521" s="126" t="s">
        <v>2120</v>
      </c>
      <c r="E1521" s="126">
        <v>20700100306</v>
      </c>
      <c r="F1521" s="126" t="s">
        <v>1091</v>
      </c>
      <c r="G1521" s="126">
        <v>5.87</v>
      </c>
      <c r="H1521" s="126" t="s">
        <v>1908</v>
      </c>
      <c r="I1521" s="126">
        <v>1</v>
      </c>
    </row>
    <row r="1522" spans="1:9" x14ac:dyDescent="0.55000000000000004">
      <c r="A1522" s="126" t="s">
        <v>2149</v>
      </c>
      <c r="B1522" s="126" t="s">
        <v>1088</v>
      </c>
      <c r="C1522" s="126" t="s">
        <v>1089</v>
      </c>
      <c r="D1522" s="126" t="s">
        <v>2120</v>
      </c>
      <c r="E1522" s="126">
        <v>20700100306</v>
      </c>
      <c r="F1522" s="126" t="s">
        <v>1091</v>
      </c>
      <c r="G1522" s="126">
        <v>2.78</v>
      </c>
      <c r="H1522" s="126" t="s">
        <v>1908</v>
      </c>
      <c r="I1522" s="126">
        <v>1</v>
      </c>
    </row>
    <row r="1523" spans="1:9" x14ac:dyDescent="0.55000000000000004">
      <c r="A1523" s="126" t="s">
        <v>2150</v>
      </c>
      <c r="B1523" s="126" t="s">
        <v>1088</v>
      </c>
      <c r="C1523" s="126" t="s">
        <v>1089</v>
      </c>
      <c r="D1523" s="126" t="s">
        <v>2120</v>
      </c>
      <c r="E1523" s="126">
        <v>20700100306</v>
      </c>
      <c r="F1523" s="126" t="s">
        <v>1091</v>
      </c>
      <c r="G1523" s="126">
        <v>2.52</v>
      </c>
      <c r="H1523" s="126" t="s">
        <v>1908</v>
      </c>
      <c r="I1523" s="126">
        <v>1</v>
      </c>
    </row>
    <row r="1524" spans="1:9" x14ac:dyDescent="0.55000000000000004">
      <c r="A1524" s="126" t="s">
        <v>2151</v>
      </c>
      <c r="B1524" s="126" t="s">
        <v>1088</v>
      </c>
      <c r="C1524" s="126" t="s">
        <v>1089</v>
      </c>
      <c r="D1524" s="126" t="s">
        <v>2120</v>
      </c>
      <c r="E1524" s="126">
        <v>20700100306</v>
      </c>
      <c r="F1524" s="126" t="s">
        <v>1091</v>
      </c>
      <c r="G1524" s="126">
        <v>2.2799999999999998</v>
      </c>
      <c r="H1524" s="126" t="s">
        <v>1908</v>
      </c>
      <c r="I1524" s="126">
        <v>1</v>
      </c>
    </row>
    <row r="1525" spans="1:9" x14ac:dyDescent="0.55000000000000004">
      <c r="A1525" s="126" t="s">
        <v>2152</v>
      </c>
      <c r="B1525" s="126" t="s">
        <v>1088</v>
      </c>
      <c r="C1525" s="126" t="s">
        <v>1089</v>
      </c>
      <c r="D1525" s="126" t="s">
        <v>2120</v>
      </c>
      <c r="E1525" s="126">
        <v>20700100306</v>
      </c>
      <c r="F1525" s="126" t="s">
        <v>1091</v>
      </c>
      <c r="G1525" s="126">
        <v>2.2599999999999998</v>
      </c>
      <c r="H1525" s="126" t="s">
        <v>1908</v>
      </c>
      <c r="I1525" s="126">
        <v>1</v>
      </c>
    </row>
    <row r="1526" spans="1:9" x14ac:dyDescent="0.55000000000000004">
      <c r="A1526" s="126" t="s">
        <v>2153</v>
      </c>
      <c r="B1526" s="126" t="s">
        <v>1088</v>
      </c>
      <c r="C1526" s="126" t="s">
        <v>1089</v>
      </c>
      <c r="D1526" s="126" t="s">
        <v>2120</v>
      </c>
      <c r="E1526" s="126">
        <v>20700100402</v>
      </c>
      <c r="F1526" s="126" t="s">
        <v>1091</v>
      </c>
      <c r="G1526" s="126">
        <v>1.38</v>
      </c>
      <c r="H1526" s="126" t="s">
        <v>1908</v>
      </c>
      <c r="I1526" s="126">
        <v>1</v>
      </c>
    </row>
    <row r="1527" spans="1:9" x14ac:dyDescent="0.55000000000000004">
      <c r="A1527" s="126" t="s">
        <v>2154</v>
      </c>
      <c r="B1527" s="126" t="s">
        <v>1088</v>
      </c>
      <c r="C1527" s="126" t="s">
        <v>1089</v>
      </c>
      <c r="D1527" s="126" t="s">
        <v>2120</v>
      </c>
      <c r="E1527" s="126">
        <v>20700100306</v>
      </c>
      <c r="F1527" s="126" t="s">
        <v>1091</v>
      </c>
      <c r="G1527" s="126">
        <v>12.4</v>
      </c>
      <c r="H1527" s="126" t="s">
        <v>1908</v>
      </c>
      <c r="I1527" s="126">
        <v>1</v>
      </c>
    </row>
    <row r="1528" spans="1:9" x14ac:dyDescent="0.55000000000000004">
      <c r="A1528" s="126" t="s">
        <v>2155</v>
      </c>
      <c r="B1528" s="126" t="s">
        <v>1088</v>
      </c>
      <c r="C1528" s="126" t="s">
        <v>1089</v>
      </c>
      <c r="D1528" s="126" t="s">
        <v>2120</v>
      </c>
      <c r="E1528" s="126">
        <v>20700100402</v>
      </c>
      <c r="F1528" s="126" t="s">
        <v>1091</v>
      </c>
      <c r="G1528" s="126">
        <v>3.96</v>
      </c>
      <c r="H1528" s="126" t="s">
        <v>1908</v>
      </c>
      <c r="I1528" s="126">
        <v>1</v>
      </c>
    </row>
    <row r="1529" spans="1:9" x14ac:dyDescent="0.55000000000000004">
      <c r="A1529" s="126" t="s">
        <v>2156</v>
      </c>
      <c r="B1529" s="126" t="s">
        <v>1088</v>
      </c>
      <c r="C1529" s="126" t="s">
        <v>1089</v>
      </c>
      <c r="D1529" s="126" t="s">
        <v>2120</v>
      </c>
      <c r="E1529" s="126">
        <v>20700100805</v>
      </c>
      <c r="F1529" s="126" t="s">
        <v>1091</v>
      </c>
      <c r="G1529" s="126">
        <v>1.89</v>
      </c>
      <c r="H1529" s="126" t="s">
        <v>1908</v>
      </c>
      <c r="I1529" s="126">
        <v>1</v>
      </c>
    </row>
    <row r="1530" spans="1:9" x14ac:dyDescent="0.55000000000000004">
      <c r="A1530" s="126" t="s">
        <v>2138</v>
      </c>
      <c r="B1530" s="126" t="s">
        <v>1088</v>
      </c>
      <c r="C1530" s="126" t="s">
        <v>1089</v>
      </c>
      <c r="D1530" s="126" t="s">
        <v>2120</v>
      </c>
      <c r="E1530" s="126">
        <v>20700100402</v>
      </c>
      <c r="F1530" s="126" t="s">
        <v>1091</v>
      </c>
      <c r="G1530" s="126">
        <v>0.9</v>
      </c>
      <c r="H1530" s="126" t="s">
        <v>1908</v>
      </c>
      <c r="I1530" s="126">
        <v>1</v>
      </c>
    </row>
    <row r="1531" spans="1:9" x14ac:dyDescent="0.55000000000000004">
      <c r="A1531" s="126" t="s">
        <v>2157</v>
      </c>
      <c r="B1531" s="126" t="s">
        <v>1088</v>
      </c>
      <c r="C1531" s="126" t="s">
        <v>1089</v>
      </c>
      <c r="D1531" s="126" t="s">
        <v>2120</v>
      </c>
      <c r="E1531" s="126">
        <v>20700100306</v>
      </c>
      <c r="F1531" s="126" t="s">
        <v>1091</v>
      </c>
      <c r="G1531" s="126">
        <v>0.87</v>
      </c>
      <c r="H1531" s="126" t="s">
        <v>1908</v>
      </c>
      <c r="I1531" s="126">
        <v>1</v>
      </c>
    </row>
    <row r="1532" spans="1:9" x14ac:dyDescent="0.55000000000000004">
      <c r="A1532" s="126" t="s">
        <v>2158</v>
      </c>
      <c r="B1532" s="126" t="s">
        <v>1088</v>
      </c>
      <c r="C1532" s="126" t="s">
        <v>1089</v>
      </c>
      <c r="D1532" s="126" t="s">
        <v>2120</v>
      </c>
      <c r="E1532" s="126">
        <v>20700100402</v>
      </c>
      <c r="F1532" s="126" t="s">
        <v>1091</v>
      </c>
      <c r="G1532" s="126">
        <v>0.86</v>
      </c>
      <c r="H1532" s="126" t="s">
        <v>1908</v>
      </c>
      <c r="I1532" s="126">
        <v>1</v>
      </c>
    </row>
    <row r="1533" spans="1:9" x14ac:dyDescent="0.55000000000000004">
      <c r="A1533" s="126" t="s">
        <v>2159</v>
      </c>
      <c r="B1533" s="126" t="s">
        <v>1088</v>
      </c>
      <c r="C1533" s="126" t="s">
        <v>1089</v>
      </c>
      <c r="D1533" s="126" t="s">
        <v>2120</v>
      </c>
      <c r="E1533" s="126">
        <v>20700100805</v>
      </c>
      <c r="F1533" s="126" t="s">
        <v>1091</v>
      </c>
      <c r="G1533" s="126">
        <v>0.04</v>
      </c>
      <c r="H1533" s="126" t="s">
        <v>1908</v>
      </c>
      <c r="I1533" s="126">
        <v>1</v>
      </c>
    </row>
    <row r="1534" spans="1:9" x14ac:dyDescent="0.55000000000000004">
      <c r="A1534" s="126" t="s">
        <v>2160</v>
      </c>
      <c r="B1534" s="126" t="s">
        <v>1088</v>
      </c>
      <c r="C1534" s="126" t="s">
        <v>1089</v>
      </c>
      <c r="D1534" s="126" t="s">
        <v>2120</v>
      </c>
      <c r="E1534" s="126">
        <v>20700100306</v>
      </c>
      <c r="F1534" s="126" t="s">
        <v>1091</v>
      </c>
      <c r="G1534" s="126">
        <v>3.1E-2</v>
      </c>
      <c r="H1534" s="126" t="s">
        <v>1908</v>
      </c>
      <c r="I1534" s="126">
        <v>1</v>
      </c>
    </row>
    <row r="1535" spans="1:9" x14ac:dyDescent="0.55000000000000004">
      <c r="A1535" s="126" t="s">
        <v>2139</v>
      </c>
      <c r="B1535" s="126" t="s">
        <v>1088</v>
      </c>
      <c r="C1535" s="126" t="s">
        <v>1089</v>
      </c>
      <c r="D1535" s="126" t="s">
        <v>2120</v>
      </c>
      <c r="E1535" s="126" t="s">
        <v>1089</v>
      </c>
      <c r="F1535" s="126" t="s">
        <v>1091</v>
      </c>
      <c r="G1535" s="126">
        <v>5.64</v>
      </c>
      <c r="H1535" s="126" t="s">
        <v>1908</v>
      </c>
      <c r="I1535" s="126">
        <v>1</v>
      </c>
    </row>
    <row r="1536" spans="1:9" x14ac:dyDescent="0.55000000000000004">
      <c r="A1536" s="126" t="s">
        <v>2161</v>
      </c>
      <c r="B1536" s="126" t="s">
        <v>1088</v>
      </c>
      <c r="C1536" s="126" t="s">
        <v>1089</v>
      </c>
      <c r="D1536" s="126" t="s">
        <v>2120</v>
      </c>
      <c r="E1536" s="126" t="s">
        <v>1089</v>
      </c>
      <c r="F1536" s="126" t="s">
        <v>1091</v>
      </c>
      <c r="G1536" s="126">
        <v>0.73</v>
      </c>
      <c r="H1536" s="126" t="s">
        <v>1908</v>
      </c>
      <c r="I1536" s="126">
        <v>1</v>
      </c>
    </row>
    <row r="1537" spans="1:9" x14ac:dyDescent="0.55000000000000004">
      <c r="A1537" s="126" t="s">
        <v>2162</v>
      </c>
      <c r="B1537" s="126" t="s">
        <v>1088</v>
      </c>
      <c r="C1537" s="126" t="s">
        <v>1089</v>
      </c>
      <c r="D1537" s="126" t="s">
        <v>2120</v>
      </c>
      <c r="E1537" s="126" t="s">
        <v>1089</v>
      </c>
      <c r="F1537" s="126" t="s">
        <v>1091</v>
      </c>
      <c r="G1537" s="126">
        <v>0.53</v>
      </c>
      <c r="H1537" s="126" t="s">
        <v>1908</v>
      </c>
      <c r="I1537" s="126">
        <v>1</v>
      </c>
    </row>
    <row r="1538" spans="1:9" x14ac:dyDescent="0.55000000000000004">
      <c r="A1538" s="126" t="s">
        <v>2163</v>
      </c>
      <c r="B1538" s="126" t="s">
        <v>1088</v>
      </c>
      <c r="C1538" s="126" t="s">
        <v>1089</v>
      </c>
      <c r="D1538" s="126" t="s">
        <v>2120</v>
      </c>
      <c r="E1538" s="126">
        <v>20802080302</v>
      </c>
      <c r="F1538" s="126" t="s">
        <v>1091</v>
      </c>
      <c r="G1538" s="126">
        <v>6.15</v>
      </c>
      <c r="H1538" s="126" t="s">
        <v>1908</v>
      </c>
      <c r="I1538" s="126">
        <v>1</v>
      </c>
    </row>
    <row r="1539" spans="1:9" x14ac:dyDescent="0.55000000000000004">
      <c r="A1539" s="126" t="s">
        <v>2164</v>
      </c>
      <c r="B1539" s="126" t="s">
        <v>1088</v>
      </c>
      <c r="C1539" s="126" t="s">
        <v>1089</v>
      </c>
      <c r="D1539" s="126" t="s">
        <v>2120</v>
      </c>
      <c r="E1539" s="126">
        <v>20700100805</v>
      </c>
      <c r="F1539" s="126" t="s">
        <v>1091</v>
      </c>
      <c r="G1539" s="126">
        <v>0.38</v>
      </c>
      <c r="H1539" s="126" t="s">
        <v>1908</v>
      </c>
      <c r="I1539" s="126">
        <v>1</v>
      </c>
    </row>
    <row r="1540" spans="1:9" x14ac:dyDescent="0.55000000000000004">
      <c r="A1540" s="126" t="s">
        <v>2165</v>
      </c>
      <c r="B1540" s="126" t="s">
        <v>1088</v>
      </c>
      <c r="C1540" s="126" t="s">
        <v>1089</v>
      </c>
      <c r="D1540" s="126" t="s">
        <v>2120</v>
      </c>
      <c r="E1540" s="126">
        <v>20700100805</v>
      </c>
      <c r="F1540" s="126" t="s">
        <v>1091</v>
      </c>
      <c r="G1540" s="126">
        <v>0.21099999999999999</v>
      </c>
      <c r="H1540" s="126" t="s">
        <v>1908</v>
      </c>
      <c r="I1540" s="126">
        <v>1</v>
      </c>
    </row>
    <row r="1541" spans="1:9" x14ac:dyDescent="0.55000000000000004">
      <c r="A1541" s="126" t="s">
        <v>2166</v>
      </c>
      <c r="B1541" s="126" t="s">
        <v>1088</v>
      </c>
      <c r="C1541" s="126" t="s">
        <v>1089</v>
      </c>
      <c r="D1541" s="126" t="s">
        <v>2120</v>
      </c>
      <c r="E1541" s="126">
        <v>20700100306</v>
      </c>
      <c r="F1541" s="126" t="s">
        <v>1091</v>
      </c>
      <c r="G1541" s="126">
        <v>0.1</v>
      </c>
      <c r="H1541" s="126" t="s">
        <v>1908</v>
      </c>
      <c r="I1541" s="126">
        <v>1</v>
      </c>
    </row>
    <row r="1542" spans="1:9" x14ac:dyDescent="0.55000000000000004">
      <c r="A1542" s="126" t="s">
        <v>2167</v>
      </c>
      <c r="B1542" s="126" t="s">
        <v>1088</v>
      </c>
      <c r="C1542" s="126" t="s">
        <v>1089</v>
      </c>
      <c r="D1542" s="126" t="s">
        <v>2120</v>
      </c>
      <c r="E1542" s="126">
        <v>20700100805</v>
      </c>
      <c r="F1542" s="126" t="s">
        <v>1091</v>
      </c>
      <c r="G1542" s="126">
        <v>3.5000000000000003E-2</v>
      </c>
      <c r="H1542" s="126" t="s">
        <v>1908</v>
      </c>
      <c r="I1542" s="126">
        <v>1</v>
      </c>
    </row>
    <row r="1543" spans="1:9" x14ac:dyDescent="0.55000000000000004">
      <c r="A1543" s="126" t="s">
        <v>2168</v>
      </c>
      <c r="B1543" s="126" t="s">
        <v>1088</v>
      </c>
      <c r="C1543" s="126" t="s">
        <v>1089</v>
      </c>
      <c r="D1543" s="126" t="s">
        <v>2120</v>
      </c>
      <c r="E1543" s="126">
        <v>20700100402</v>
      </c>
      <c r="F1543" s="126" t="s">
        <v>1091</v>
      </c>
      <c r="G1543" s="126">
        <v>4.28</v>
      </c>
      <c r="H1543" s="126" t="s">
        <v>1908</v>
      </c>
      <c r="I1543" s="126">
        <v>1</v>
      </c>
    </row>
    <row r="1544" spans="1:9" x14ac:dyDescent="0.55000000000000004">
      <c r="A1544" s="126" t="s">
        <v>2169</v>
      </c>
      <c r="B1544" s="126" t="s">
        <v>1088</v>
      </c>
      <c r="C1544" s="126" t="s">
        <v>1089</v>
      </c>
      <c r="D1544" s="126" t="s">
        <v>2120</v>
      </c>
      <c r="E1544" s="126">
        <v>20700100402</v>
      </c>
      <c r="F1544" s="126" t="s">
        <v>1091</v>
      </c>
      <c r="G1544" s="126">
        <v>3.43</v>
      </c>
      <c r="H1544" s="126" t="s">
        <v>1908</v>
      </c>
      <c r="I1544" s="126">
        <v>1</v>
      </c>
    </row>
    <row r="1545" spans="1:9" x14ac:dyDescent="0.55000000000000004">
      <c r="A1545" s="126" t="s">
        <v>2140</v>
      </c>
      <c r="B1545" s="126" t="s">
        <v>1088</v>
      </c>
      <c r="C1545" s="126" t="s">
        <v>1089</v>
      </c>
      <c r="D1545" s="126" t="s">
        <v>2120</v>
      </c>
      <c r="E1545" s="126">
        <v>20700100402</v>
      </c>
      <c r="F1545" s="126" t="s">
        <v>1091</v>
      </c>
      <c r="G1545" s="126">
        <v>2.5099999999999998</v>
      </c>
      <c r="H1545" s="126" t="s">
        <v>1908</v>
      </c>
      <c r="I1545" s="126">
        <v>1</v>
      </c>
    </row>
    <row r="1546" spans="1:9" x14ac:dyDescent="0.55000000000000004">
      <c r="A1546" s="126" t="s">
        <v>2171</v>
      </c>
      <c r="B1546" s="126" t="s">
        <v>1088</v>
      </c>
      <c r="C1546" s="126" t="s">
        <v>1089</v>
      </c>
      <c r="D1546" s="126" t="s">
        <v>2120</v>
      </c>
      <c r="E1546" s="126">
        <v>20700100805</v>
      </c>
      <c r="F1546" s="126" t="s">
        <v>1091</v>
      </c>
      <c r="G1546" s="126">
        <v>2.16</v>
      </c>
      <c r="H1546" s="126" t="s">
        <v>1908</v>
      </c>
      <c r="I1546" s="126">
        <v>1</v>
      </c>
    </row>
    <row r="1547" spans="1:9" x14ac:dyDescent="0.55000000000000004">
      <c r="A1547" s="126" t="s">
        <v>2172</v>
      </c>
      <c r="B1547" s="126" t="s">
        <v>1088</v>
      </c>
      <c r="C1547" s="126" t="s">
        <v>1089</v>
      </c>
      <c r="D1547" s="126" t="s">
        <v>2120</v>
      </c>
      <c r="E1547" s="126">
        <v>20700100306</v>
      </c>
      <c r="F1547" s="126" t="s">
        <v>1091</v>
      </c>
      <c r="G1547" s="126">
        <v>2</v>
      </c>
      <c r="H1547" s="126" t="s">
        <v>1908</v>
      </c>
      <c r="I1547" s="126">
        <v>1</v>
      </c>
    </row>
    <row r="1548" spans="1:9" x14ac:dyDescent="0.55000000000000004">
      <c r="A1548" s="126" t="s">
        <v>2141</v>
      </c>
      <c r="B1548" s="126" t="s">
        <v>1088</v>
      </c>
      <c r="C1548" s="126" t="s">
        <v>1089</v>
      </c>
      <c r="D1548" s="126" t="s">
        <v>2120</v>
      </c>
      <c r="E1548" s="126">
        <v>20700100805</v>
      </c>
      <c r="F1548" s="126" t="s">
        <v>1091</v>
      </c>
      <c r="G1548" s="126">
        <v>0.78</v>
      </c>
      <c r="H1548" s="126" t="s">
        <v>1908</v>
      </c>
      <c r="I1548" s="126">
        <v>1</v>
      </c>
    </row>
    <row r="1549" spans="1:9" x14ac:dyDescent="0.55000000000000004">
      <c r="A1549" s="126" t="s">
        <v>2173</v>
      </c>
      <c r="B1549" s="126" t="s">
        <v>1088</v>
      </c>
      <c r="C1549" s="126" t="s">
        <v>1089</v>
      </c>
      <c r="D1549" s="126" t="s">
        <v>2120</v>
      </c>
      <c r="E1549" s="126">
        <v>20700100306</v>
      </c>
      <c r="F1549" s="126" t="s">
        <v>1091</v>
      </c>
      <c r="G1549" s="126">
        <v>0.56999999999999995</v>
      </c>
      <c r="H1549" s="126" t="s">
        <v>1908</v>
      </c>
      <c r="I1549" s="126">
        <v>1</v>
      </c>
    </row>
    <row r="1550" spans="1:9" x14ac:dyDescent="0.55000000000000004">
      <c r="A1550" s="126" t="s">
        <v>2174</v>
      </c>
      <c r="B1550" s="126" t="s">
        <v>1088</v>
      </c>
      <c r="C1550" s="126" t="s">
        <v>1089</v>
      </c>
      <c r="D1550" s="126" t="s">
        <v>2120</v>
      </c>
      <c r="E1550" s="126">
        <v>20700100805</v>
      </c>
      <c r="F1550" s="126" t="s">
        <v>1091</v>
      </c>
      <c r="G1550" s="126">
        <v>0.19</v>
      </c>
      <c r="H1550" s="126" t="s">
        <v>1908</v>
      </c>
      <c r="I1550" s="126">
        <v>1</v>
      </c>
    </row>
    <row r="1551" spans="1:9" x14ac:dyDescent="0.55000000000000004">
      <c r="A1551" s="126" t="s">
        <v>2175</v>
      </c>
      <c r="B1551" s="126" t="s">
        <v>1088</v>
      </c>
      <c r="C1551" s="126" t="s">
        <v>1089</v>
      </c>
      <c r="D1551" s="126" t="s">
        <v>2120</v>
      </c>
      <c r="E1551" s="126">
        <v>20700100805</v>
      </c>
      <c r="F1551" s="126" t="s">
        <v>1091</v>
      </c>
      <c r="G1551" s="126">
        <v>0.05</v>
      </c>
      <c r="H1551" s="126" t="s">
        <v>1908</v>
      </c>
      <c r="I1551" s="126">
        <v>1</v>
      </c>
    </row>
    <row r="1552" spans="1:9" x14ac:dyDescent="0.55000000000000004">
      <c r="A1552" s="126" t="s">
        <v>2142</v>
      </c>
      <c r="B1552" s="126" t="s">
        <v>1088</v>
      </c>
      <c r="C1552" s="126" t="s">
        <v>1089</v>
      </c>
      <c r="D1552" s="126" t="s">
        <v>2120</v>
      </c>
      <c r="E1552" s="126">
        <v>20700100306</v>
      </c>
      <c r="F1552" s="126" t="s">
        <v>1091</v>
      </c>
      <c r="G1552" s="126">
        <v>8.81</v>
      </c>
      <c r="H1552" s="126" t="s">
        <v>1908</v>
      </c>
      <c r="I1552" s="126">
        <v>1</v>
      </c>
    </row>
    <row r="1553" spans="1:9" x14ac:dyDescent="0.55000000000000004">
      <c r="A1553" s="126" t="s">
        <v>2143</v>
      </c>
      <c r="B1553" s="126" t="s">
        <v>1088</v>
      </c>
      <c r="C1553" s="126" t="s">
        <v>1089</v>
      </c>
      <c r="D1553" s="126" t="s">
        <v>2120</v>
      </c>
      <c r="E1553" s="126">
        <v>20700100306</v>
      </c>
      <c r="F1553" s="126" t="s">
        <v>1091</v>
      </c>
      <c r="G1553" s="126">
        <v>5.82</v>
      </c>
      <c r="H1553" s="126" t="s">
        <v>1908</v>
      </c>
      <c r="I1553" s="126">
        <v>1</v>
      </c>
    </row>
    <row r="1554" spans="1:9" x14ac:dyDescent="0.55000000000000004">
      <c r="A1554" s="126" t="s">
        <v>2176</v>
      </c>
      <c r="B1554" s="126" t="s">
        <v>1088</v>
      </c>
      <c r="C1554" s="126" t="s">
        <v>1089</v>
      </c>
      <c r="D1554" s="126" t="s">
        <v>2120</v>
      </c>
      <c r="E1554" s="126">
        <v>20700100306</v>
      </c>
      <c r="F1554" s="126" t="s">
        <v>1091</v>
      </c>
      <c r="G1554" s="126">
        <v>5.81</v>
      </c>
      <c r="H1554" s="126" t="s">
        <v>1908</v>
      </c>
      <c r="I1554" s="126">
        <v>1</v>
      </c>
    </row>
    <row r="1555" spans="1:9" x14ac:dyDescent="0.55000000000000004">
      <c r="A1555" s="126" t="s">
        <v>2177</v>
      </c>
      <c r="B1555" s="126" t="s">
        <v>1088</v>
      </c>
      <c r="C1555" s="126" t="s">
        <v>1089</v>
      </c>
      <c r="D1555" s="126" t="s">
        <v>2120</v>
      </c>
      <c r="E1555" s="126">
        <v>20700100306</v>
      </c>
      <c r="F1555" s="126" t="s">
        <v>1091</v>
      </c>
      <c r="G1555" s="126">
        <v>5.79</v>
      </c>
      <c r="H1555" s="126" t="s">
        <v>1908</v>
      </c>
      <c r="I1555" s="126">
        <v>1</v>
      </c>
    </row>
    <row r="1556" spans="1:9" x14ac:dyDescent="0.55000000000000004">
      <c r="A1556" s="126" t="s">
        <v>2178</v>
      </c>
      <c r="B1556" s="126" t="s">
        <v>1088</v>
      </c>
      <c r="C1556" s="126" t="s">
        <v>1089</v>
      </c>
      <c r="D1556" s="126" t="s">
        <v>2120</v>
      </c>
      <c r="E1556" s="126">
        <v>20700100306</v>
      </c>
      <c r="F1556" s="126" t="s">
        <v>1091</v>
      </c>
      <c r="G1556" s="126">
        <v>4.5</v>
      </c>
      <c r="H1556" s="126" t="s">
        <v>1908</v>
      </c>
      <c r="I1556" s="126">
        <v>1</v>
      </c>
    </row>
    <row r="1557" spans="1:9" x14ac:dyDescent="0.55000000000000004">
      <c r="A1557" s="126" t="s">
        <v>2144</v>
      </c>
      <c r="B1557" s="126" t="s">
        <v>1088</v>
      </c>
      <c r="C1557" s="126" t="s">
        <v>1089</v>
      </c>
      <c r="D1557" s="126" t="s">
        <v>2120</v>
      </c>
      <c r="E1557" s="126">
        <v>20802060201</v>
      </c>
      <c r="F1557" s="126" t="s">
        <v>1091</v>
      </c>
      <c r="G1557" s="126">
        <v>3.4215</v>
      </c>
      <c r="H1557" s="126" t="s">
        <v>1908</v>
      </c>
      <c r="I1557" s="126">
        <v>1</v>
      </c>
    </row>
    <row r="1558" spans="1:9" x14ac:dyDescent="0.55000000000000004">
      <c r="A1558" s="126" t="s">
        <v>2179</v>
      </c>
      <c r="B1558" s="126" t="s">
        <v>1088</v>
      </c>
      <c r="C1558" s="126" t="s">
        <v>1089</v>
      </c>
      <c r="D1558" s="126" t="s">
        <v>2120</v>
      </c>
      <c r="E1558" s="126">
        <v>20700100306</v>
      </c>
      <c r="F1558" s="126" t="s">
        <v>1091</v>
      </c>
      <c r="G1558" s="126">
        <v>3.23</v>
      </c>
      <c r="H1558" s="126" t="s">
        <v>1908</v>
      </c>
      <c r="I1558" s="126">
        <v>1</v>
      </c>
    </row>
    <row r="1559" spans="1:9" x14ac:dyDescent="0.55000000000000004">
      <c r="A1559" s="126" t="s">
        <v>2180</v>
      </c>
      <c r="B1559" s="126" t="s">
        <v>1088</v>
      </c>
      <c r="C1559" s="126" t="s">
        <v>1089</v>
      </c>
      <c r="D1559" s="126" t="s">
        <v>2120</v>
      </c>
      <c r="E1559" s="126">
        <v>20700100306</v>
      </c>
      <c r="F1559" s="126" t="s">
        <v>1091</v>
      </c>
      <c r="G1559" s="126">
        <v>2.37</v>
      </c>
      <c r="H1559" s="126" t="s">
        <v>1908</v>
      </c>
      <c r="I1559" s="126">
        <v>1</v>
      </c>
    </row>
    <row r="1560" spans="1:9" x14ac:dyDescent="0.55000000000000004">
      <c r="A1560" s="126" t="s">
        <v>2181</v>
      </c>
      <c r="B1560" s="126" t="s">
        <v>1088</v>
      </c>
      <c r="C1560" s="126" t="s">
        <v>1089</v>
      </c>
      <c r="D1560" s="126" t="s">
        <v>2120</v>
      </c>
      <c r="E1560" s="126">
        <v>20802060201</v>
      </c>
      <c r="F1560" s="126" t="s">
        <v>1091</v>
      </c>
      <c r="G1560" s="126">
        <v>2.2776000000000001</v>
      </c>
      <c r="H1560" s="126" t="s">
        <v>1908</v>
      </c>
      <c r="I1560" s="126">
        <v>1</v>
      </c>
    </row>
    <row r="1561" spans="1:9" x14ac:dyDescent="0.55000000000000004">
      <c r="A1561" s="126" t="s">
        <v>2182</v>
      </c>
      <c r="B1561" s="126" t="s">
        <v>1088</v>
      </c>
      <c r="C1561" s="126" t="s">
        <v>1089</v>
      </c>
      <c r="D1561" s="126" t="s">
        <v>2120</v>
      </c>
      <c r="E1561" s="126">
        <v>20700100805</v>
      </c>
      <c r="F1561" s="126" t="s">
        <v>1091</v>
      </c>
      <c r="G1561" s="126">
        <v>2.23</v>
      </c>
      <c r="H1561" s="126" t="s">
        <v>1908</v>
      </c>
      <c r="I1561" s="126">
        <v>1</v>
      </c>
    </row>
    <row r="1562" spans="1:9" x14ac:dyDescent="0.55000000000000004">
      <c r="A1562" s="126" t="s">
        <v>2185</v>
      </c>
      <c r="B1562" s="126" t="s">
        <v>1088</v>
      </c>
      <c r="C1562" s="126" t="s">
        <v>1089</v>
      </c>
      <c r="D1562" s="126" t="s">
        <v>2120</v>
      </c>
      <c r="E1562" s="126">
        <v>20700100306</v>
      </c>
      <c r="F1562" s="126" t="s">
        <v>1091</v>
      </c>
      <c r="G1562" s="126">
        <v>1.61</v>
      </c>
      <c r="H1562" s="126" t="s">
        <v>1908</v>
      </c>
      <c r="I1562" s="126">
        <v>1</v>
      </c>
    </row>
    <row r="1563" spans="1:9" x14ac:dyDescent="0.55000000000000004">
      <c r="A1563" s="126" t="s">
        <v>2145</v>
      </c>
      <c r="B1563" s="126" t="s">
        <v>1088</v>
      </c>
      <c r="C1563" s="126" t="s">
        <v>1089</v>
      </c>
      <c r="D1563" s="126" t="s">
        <v>2120</v>
      </c>
      <c r="E1563" s="126">
        <v>20700100402</v>
      </c>
      <c r="F1563" s="126" t="s">
        <v>1091</v>
      </c>
      <c r="G1563" s="126">
        <v>1.5</v>
      </c>
      <c r="H1563" s="126" t="s">
        <v>1908</v>
      </c>
      <c r="I1563" s="126">
        <v>1</v>
      </c>
    </row>
    <row r="1564" spans="1:9" x14ac:dyDescent="0.55000000000000004">
      <c r="A1564" s="126" t="s">
        <v>2187</v>
      </c>
      <c r="B1564" s="126" t="s">
        <v>1088</v>
      </c>
      <c r="C1564" s="126" t="s">
        <v>1089</v>
      </c>
      <c r="D1564" s="126" t="s">
        <v>2120</v>
      </c>
      <c r="E1564" s="126">
        <v>20700100306</v>
      </c>
      <c r="F1564" s="126" t="s">
        <v>1091</v>
      </c>
      <c r="G1564" s="126">
        <v>1.31</v>
      </c>
      <c r="H1564" s="126" t="s">
        <v>1908</v>
      </c>
      <c r="I1564" s="126">
        <v>1</v>
      </c>
    </row>
    <row r="1565" spans="1:9" x14ac:dyDescent="0.55000000000000004">
      <c r="A1565" s="126" t="s">
        <v>2146</v>
      </c>
      <c r="B1565" s="126" t="s">
        <v>1088</v>
      </c>
      <c r="C1565" s="126" t="s">
        <v>1089</v>
      </c>
      <c r="D1565" s="126" t="s">
        <v>2120</v>
      </c>
      <c r="E1565" s="126">
        <v>20700100306</v>
      </c>
      <c r="F1565" s="126" t="s">
        <v>1091</v>
      </c>
      <c r="G1565" s="126">
        <v>0.65</v>
      </c>
      <c r="H1565" s="126" t="s">
        <v>1908</v>
      </c>
      <c r="I1565" s="126">
        <v>1</v>
      </c>
    </row>
    <row r="1566" spans="1:9" x14ac:dyDescent="0.55000000000000004">
      <c r="A1566" s="126" t="s">
        <v>2190</v>
      </c>
      <c r="B1566" s="126" t="s">
        <v>1088</v>
      </c>
      <c r="C1566" s="126" t="s">
        <v>1089</v>
      </c>
      <c r="D1566" s="126" t="s">
        <v>2120</v>
      </c>
      <c r="E1566" s="126">
        <v>20700100306</v>
      </c>
      <c r="F1566" s="126" t="s">
        <v>1091</v>
      </c>
      <c r="G1566" s="126">
        <v>0.42</v>
      </c>
      <c r="H1566" s="126" t="s">
        <v>1908</v>
      </c>
      <c r="I1566" s="126">
        <v>1</v>
      </c>
    </row>
    <row r="1567" spans="1:9" x14ac:dyDescent="0.55000000000000004">
      <c r="A1567" s="126" t="s">
        <v>2191</v>
      </c>
      <c r="B1567" s="126" t="s">
        <v>1088</v>
      </c>
      <c r="C1567" s="126" t="s">
        <v>1089</v>
      </c>
      <c r="D1567" s="126" t="s">
        <v>2120</v>
      </c>
      <c r="E1567" s="126">
        <v>20700100402</v>
      </c>
      <c r="F1567" s="126" t="s">
        <v>1091</v>
      </c>
      <c r="G1567" s="126">
        <v>0.1</v>
      </c>
      <c r="H1567" s="126" t="s">
        <v>1908</v>
      </c>
      <c r="I1567" s="126">
        <v>1</v>
      </c>
    </row>
    <row r="1568" spans="1:9" x14ac:dyDescent="0.55000000000000004">
      <c r="A1568" s="126" t="s">
        <v>2192</v>
      </c>
      <c r="B1568" s="126" t="s">
        <v>1088</v>
      </c>
      <c r="C1568" s="126" t="s">
        <v>1089</v>
      </c>
      <c r="D1568" s="126" t="s">
        <v>2120</v>
      </c>
      <c r="E1568" s="126">
        <v>20700100306</v>
      </c>
      <c r="F1568" s="126" t="s">
        <v>1091</v>
      </c>
      <c r="G1568" s="126">
        <v>8.57</v>
      </c>
      <c r="H1568" s="126" t="s">
        <v>1908</v>
      </c>
      <c r="I1568" s="126">
        <v>1</v>
      </c>
    </row>
    <row r="1569" spans="1:9" x14ac:dyDescent="0.55000000000000004">
      <c r="A1569" s="126" t="s">
        <v>2193</v>
      </c>
      <c r="B1569" s="126" t="s">
        <v>1088</v>
      </c>
      <c r="C1569" s="126" t="s">
        <v>1089</v>
      </c>
      <c r="D1569" s="126" t="s">
        <v>2120</v>
      </c>
      <c r="E1569" s="126">
        <v>20700100402</v>
      </c>
      <c r="F1569" s="126" t="s">
        <v>1091</v>
      </c>
      <c r="G1569" s="126">
        <v>8.0299999999999994</v>
      </c>
      <c r="H1569" s="126" t="s">
        <v>1908</v>
      </c>
      <c r="I1569" s="126">
        <v>1</v>
      </c>
    </row>
    <row r="1570" spans="1:9" x14ac:dyDescent="0.55000000000000004">
      <c r="A1570" s="126" t="s">
        <v>2194</v>
      </c>
      <c r="B1570" s="126" t="s">
        <v>1088</v>
      </c>
      <c r="C1570" s="126" t="s">
        <v>1089</v>
      </c>
      <c r="D1570" s="126" t="s">
        <v>2120</v>
      </c>
      <c r="E1570" s="126">
        <v>20700100306</v>
      </c>
      <c r="F1570" s="126" t="s">
        <v>1091</v>
      </c>
      <c r="G1570" s="126">
        <v>5.33</v>
      </c>
      <c r="H1570" s="126" t="s">
        <v>1908</v>
      </c>
      <c r="I1570" s="126">
        <v>1</v>
      </c>
    </row>
    <row r="1571" spans="1:9" x14ac:dyDescent="0.55000000000000004">
      <c r="A1571" s="126" t="s">
        <v>2196</v>
      </c>
      <c r="B1571" s="126" t="s">
        <v>1088</v>
      </c>
      <c r="C1571" s="126" t="s">
        <v>1089</v>
      </c>
      <c r="D1571" s="126" t="s">
        <v>2120</v>
      </c>
      <c r="E1571" s="126">
        <v>20700100402</v>
      </c>
      <c r="F1571" s="126" t="s">
        <v>1091</v>
      </c>
      <c r="G1571" s="126">
        <v>2.5099999999999998</v>
      </c>
      <c r="H1571" s="126" t="s">
        <v>1908</v>
      </c>
      <c r="I1571" s="126">
        <v>1</v>
      </c>
    </row>
    <row r="1572" spans="1:9" x14ac:dyDescent="0.55000000000000004">
      <c r="A1572" s="126" t="s">
        <v>2197</v>
      </c>
      <c r="B1572" s="126" t="s">
        <v>1088</v>
      </c>
      <c r="C1572" s="126" t="s">
        <v>1089</v>
      </c>
      <c r="D1572" s="126" t="s">
        <v>2120</v>
      </c>
      <c r="E1572" s="126">
        <v>20700100402</v>
      </c>
      <c r="F1572" s="126" t="s">
        <v>1091</v>
      </c>
      <c r="G1572" s="126">
        <v>2.2400000000000002</v>
      </c>
      <c r="H1572" s="126" t="s">
        <v>1908</v>
      </c>
      <c r="I1572" s="126">
        <v>1</v>
      </c>
    </row>
    <row r="1573" spans="1:9" x14ac:dyDescent="0.55000000000000004">
      <c r="A1573" s="126" t="s">
        <v>2123</v>
      </c>
      <c r="B1573" s="126" t="s">
        <v>1088</v>
      </c>
      <c r="C1573" s="126" t="s">
        <v>1089</v>
      </c>
      <c r="D1573" s="126" t="s">
        <v>2120</v>
      </c>
      <c r="E1573" s="126">
        <v>20700100805</v>
      </c>
      <c r="F1573" s="126" t="s">
        <v>1091</v>
      </c>
      <c r="G1573" s="126">
        <v>1.1399999999999999</v>
      </c>
      <c r="H1573" s="126" t="s">
        <v>1908</v>
      </c>
      <c r="I1573" s="126">
        <v>1</v>
      </c>
    </row>
    <row r="1574" spans="1:9" x14ac:dyDescent="0.55000000000000004">
      <c r="A1574" s="126" t="s">
        <v>2124</v>
      </c>
      <c r="B1574" s="126" t="s">
        <v>1088</v>
      </c>
      <c r="C1574" s="126" t="s">
        <v>1089</v>
      </c>
      <c r="D1574" s="126" t="s">
        <v>2120</v>
      </c>
      <c r="E1574" s="126">
        <v>20700100805</v>
      </c>
      <c r="F1574" s="126" t="s">
        <v>1091</v>
      </c>
      <c r="G1574" s="126">
        <v>0.77</v>
      </c>
      <c r="H1574" s="126" t="s">
        <v>1908</v>
      </c>
      <c r="I1574" s="126">
        <v>1</v>
      </c>
    </row>
    <row r="1575" spans="1:9" x14ac:dyDescent="0.55000000000000004">
      <c r="A1575" s="126" t="s">
        <v>2125</v>
      </c>
      <c r="B1575" s="126" t="s">
        <v>1088</v>
      </c>
      <c r="C1575" s="126" t="s">
        <v>1089</v>
      </c>
      <c r="D1575" s="126" t="s">
        <v>2120</v>
      </c>
      <c r="E1575" s="126">
        <v>20700100306</v>
      </c>
      <c r="F1575" s="126" t="s">
        <v>1091</v>
      </c>
      <c r="G1575" s="126">
        <v>0.15</v>
      </c>
      <c r="H1575" s="126" t="s">
        <v>1908</v>
      </c>
      <c r="I1575" s="126">
        <v>1</v>
      </c>
    </row>
    <row r="1576" spans="1:9" x14ac:dyDescent="0.55000000000000004">
      <c r="A1576" s="126" t="s">
        <v>2121</v>
      </c>
      <c r="B1576" s="126" t="s">
        <v>1088</v>
      </c>
      <c r="C1576" s="126" t="s">
        <v>1089</v>
      </c>
      <c r="D1576" s="126" t="s">
        <v>2120</v>
      </c>
      <c r="E1576" s="126">
        <v>20700100306</v>
      </c>
      <c r="F1576" s="126" t="s">
        <v>1091</v>
      </c>
      <c r="G1576" s="126">
        <v>0.71</v>
      </c>
      <c r="H1576" s="126" t="s">
        <v>1908</v>
      </c>
      <c r="I1576" s="126">
        <v>1</v>
      </c>
    </row>
    <row r="1577" spans="1:9" x14ac:dyDescent="0.55000000000000004">
      <c r="A1577" s="126" t="s">
        <v>2122</v>
      </c>
      <c r="B1577" s="126" t="s">
        <v>1088</v>
      </c>
      <c r="C1577" s="126" t="s">
        <v>1089</v>
      </c>
      <c r="D1577" s="126" t="s">
        <v>2120</v>
      </c>
      <c r="E1577" s="126">
        <v>20801070201</v>
      </c>
      <c r="F1577" s="126" t="s">
        <v>1091</v>
      </c>
      <c r="G1577" s="126">
        <v>1</v>
      </c>
      <c r="H1577" s="126" t="s">
        <v>1908</v>
      </c>
      <c r="I1577" s="126">
        <v>1</v>
      </c>
    </row>
    <row r="1578" spans="1:9" x14ac:dyDescent="0.55000000000000004">
      <c r="A1578" s="126" t="s">
        <v>2126</v>
      </c>
      <c r="B1578" s="126" t="s">
        <v>1088</v>
      </c>
      <c r="C1578" s="126" t="s">
        <v>1089</v>
      </c>
      <c r="D1578" s="126" t="s">
        <v>2120</v>
      </c>
      <c r="E1578" s="126">
        <v>20801080202</v>
      </c>
      <c r="F1578" s="126" t="s">
        <v>1091</v>
      </c>
      <c r="G1578" s="126">
        <v>1.29</v>
      </c>
      <c r="H1578" s="126" t="s">
        <v>1908</v>
      </c>
      <c r="I1578" s="126">
        <v>1</v>
      </c>
    </row>
    <row r="1579" spans="1:9" x14ac:dyDescent="0.55000000000000004">
      <c r="A1579" s="126" t="s">
        <v>2127</v>
      </c>
      <c r="B1579" s="126" t="s">
        <v>1088</v>
      </c>
      <c r="C1579" s="126" t="s">
        <v>1089</v>
      </c>
      <c r="D1579" s="126" t="s">
        <v>2120</v>
      </c>
      <c r="E1579" s="126">
        <v>20801070203</v>
      </c>
      <c r="F1579" s="126" t="s">
        <v>1091</v>
      </c>
      <c r="G1579" s="126">
        <v>0.85</v>
      </c>
      <c r="H1579" s="126" t="s">
        <v>1908</v>
      </c>
      <c r="I1579" s="126">
        <v>1</v>
      </c>
    </row>
    <row r="1580" spans="1:9" x14ac:dyDescent="0.55000000000000004">
      <c r="A1580" s="126" t="s">
        <v>2128</v>
      </c>
      <c r="B1580" s="126" t="s">
        <v>1088</v>
      </c>
      <c r="C1580" s="126" t="s">
        <v>1089</v>
      </c>
      <c r="D1580" s="126" t="s">
        <v>2120</v>
      </c>
      <c r="E1580" s="126">
        <v>20801070203</v>
      </c>
      <c r="F1580" s="126" t="s">
        <v>1091</v>
      </c>
      <c r="G1580" s="126">
        <v>0.41</v>
      </c>
      <c r="H1580" s="126" t="s">
        <v>1908</v>
      </c>
      <c r="I1580" s="126">
        <v>1</v>
      </c>
    </row>
    <row r="1581" spans="1:9" x14ac:dyDescent="0.55000000000000004">
      <c r="A1581" s="126" t="s">
        <v>2200</v>
      </c>
      <c r="B1581" s="126" t="s">
        <v>1088</v>
      </c>
      <c r="C1581" s="126" t="s">
        <v>1089</v>
      </c>
      <c r="D1581" s="126" t="s">
        <v>2120</v>
      </c>
      <c r="E1581" s="126">
        <v>20802060201</v>
      </c>
      <c r="F1581" s="126" t="s">
        <v>1091</v>
      </c>
      <c r="G1581" s="126">
        <v>4.5490000000000004</v>
      </c>
      <c r="H1581" s="126" t="s">
        <v>1908</v>
      </c>
      <c r="I1581" s="126">
        <v>1</v>
      </c>
    </row>
    <row r="1582" spans="1:9" x14ac:dyDescent="0.55000000000000004">
      <c r="A1582" s="126" t="s">
        <v>2201</v>
      </c>
      <c r="B1582" s="126" t="s">
        <v>1088</v>
      </c>
      <c r="C1582" s="126" t="s">
        <v>1089</v>
      </c>
      <c r="D1582" s="126" t="s">
        <v>2120</v>
      </c>
      <c r="E1582" s="126">
        <v>20802060201</v>
      </c>
      <c r="F1582" s="126" t="s">
        <v>1091</v>
      </c>
      <c r="G1582" s="126">
        <v>4.1124999999999998</v>
      </c>
      <c r="H1582" s="126" t="s">
        <v>1908</v>
      </c>
      <c r="I1582" s="126">
        <v>1</v>
      </c>
    </row>
    <row r="1583" spans="1:9" x14ac:dyDescent="0.55000000000000004">
      <c r="A1583" s="126" t="s">
        <v>2202</v>
      </c>
      <c r="B1583" s="126" t="s">
        <v>1088</v>
      </c>
      <c r="C1583" s="126" t="s">
        <v>1089</v>
      </c>
      <c r="D1583" s="126" t="s">
        <v>2120</v>
      </c>
      <c r="E1583" s="126">
        <v>20802060201</v>
      </c>
      <c r="F1583" s="126" t="s">
        <v>1091</v>
      </c>
      <c r="G1583" s="126">
        <v>3.3094999999999999</v>
      </c>
      <c r="H1583" s="126" t="s">
        <v>1908</v>
      </c>
      <c r="I1583" s="126">
        <v>1</v>
      </c>
    </row>
    <row r="1584" spans="1:9" x14ac:dyDescent="0.55000000000000004">
      <c r="A1584" s="126" t="s">
        <v>2203</v>
      </c>
      <c r="B1584" s="126" t="s">
        <v>1088</v>
      </c>
      <c r="C1584" s="126" t="s">
        <v>1089</v>
      </c>
      <c r="D1584" s="126" t="s">
        <v>2120</v>
      </c>
      <c r="E1584" s="126">
        <v>20802060201</v>
      </c>
      <c r="F1584" s="126" t="s">
        <v>1091</v>
      </c>
      <c r="G1584" s="126">
        <v>1.36</v>
      </c>
      <c r="H1584" s="126" t="s">
        <v>1908</v>
      </c>
      <c r="I1584" s="126">
        <v>1</v>
      </c>
    </row>
    <row r="1585" spans="1:9" x14ac:dyDescent="0.55000000000000004">
      <c r="A1585" s="126" t="s">
        <v>2204</v>
      </c>
      <c r="B1585" s="126" t="s">
        <v>1088</v>
      </c>
      <c r="C1585" s="126" t="s">
        <v>1089</v>
      </c>
      <c r="D1585" s="126" t="s">
        <v>2120</v>
      </c>
      <c r="E1585" s="126">
        <v>20802080302</v>
      </c>
      <c r="F1585" s="126" t="s">
        <v>1091</v>
      </c>
      <c r="G1585" s="126">
        <v>3.7850000000000001</v>
      </c>
      <c r="H1585" s="126" t="s">
        <v>1908</v>
      </c>
      <c r="I1585" s="126">
        <v>1</v>
      </c>
    </row>
    <row r="1586" spans="1:9" x14ac:dyDescent="0.55000000000000004">
      <c r="A1586" s="126" t="s">
        <v>2170</v>
      </c>
      <c r="B1586" s="126" t="s">
        <v>1088</v>
      </c>
      <c r="C1586" s="126" t="s">
        <v>1089</v>
      </c>
      <c r="D1586" s="126" t="s">
        <v>2120</v>
      </c>
      <c r="E1586" s="126">
        <v>20700100306</v>
      </c>
      <c r="F1586" s="126" t="s">
        <v>1091</v>
      </c>
      <c r="G1586" s="126">
        <v>3.12</v>
      </c>
      <c r="H1586" s="126" t="s">
        <v>1908</v>
      </c>
      <c r="I1586" s="126">
        <v>1</v>
      </c>
    </row>
    <row r="1587" spans="1:9" x14ac:dyDescent="0.55000000000000004">
      <c r="A1587" s="126" t="s">
        <v>2183</v>
      </c>
      <c r="B1587" s="126" t="s">
        <v>1088</v>
      </c>
      <c r="C1587" s="126" t="s">
        <v>1089</v>
      </c>
      <c r="D1587" s="126" t="s">
        <v>2120</v>
      </c>
      <c r="E1587" s="126">
        <v>20700100402</v>
      </c>
      <c r="F1587" s="126" t="s">
        <v>1091</v>
      </c>
      <c r="G1587" s="126">
        <v>1.84</v>
      </c>
      <c r="H1587" s="126" t="s">
        <v>1908</v>
      </c>
      <c r="I1587" s="126">
        <v>1</v>
      </c>
    </row>
    <row r="1588" spans="1:9" x14ac:dyDescent="0.55000000000000004">
      <c r="A1588" s="126" t="s">
        <v>2184</v>
      </c>
      <c r="B1588" s="126" t="s">
        <v>1088</v>
      </c>
      <c r="C1588" s="126" t="s">
        <v>1089</v>
      </c>
      <c r="D1588" s="126" t="s">
        <v>2120</v>
      </c>
      <c r="E1588" s="126">
        <v>20802080302</v>
      </c>
      <c r="F1588" s="126" t="s">
        <v>1091</v>
      </c>
      <c r="G1588" s="126">
        <v>1.68</v>
      </c>
      <c r="H1588" s="126" t="s">
        <v>1908</v>
      </c>
      <c r="I1588" s="126">
        <v>1</v>
      </c>
    </row>
    <row r="1589" spans="1:9" x14ac:dyDescent="0.55000000000000004">
      <c r="A1589" s="126" t="s">
        <v>2186</v>
      </c>
      <c r="B1589" s="126" t="s">
        <v>1088</v>
      </c>
      <c r="C1589" s="126" t="s">
        <v>1089</v>
      </c>
      <c r="D1589" s="126" t="s">
        <v>2120</v>
      </c>
      <c r="E1589" s="126">
        <v>20700100306</v>
      </c>
      <c r="F1589" s="126" t="s">
        <v>1091</v>
      </c>
      <c r="G1589" s="126">
        <v>1.44</v>
      </c>
      <c r="H1589" s="126" t="s">
        <v>1908</v>
      </c>
      <c r="I1589" s="126">
        <v>1</v>
      </c>
    </row>
    <row r="1590" spans="1:9" x14ac:dyDescent="0.55000000000000004">
      <c r="A1590" s="126" t="s">
        <v>2188</v>
      </c>
      <c r="B1590" s="126" t="s">
        <v>1088</v>
      </c>
      <c r="C1590" s="126" t="s">
        <v>1089</v>
      </c>
      <c r="D1590" s="126" t="s">
        <v>2120</v>
      </c>
      <c r="E1590" s="126" t="s">
        <v>1089</v>
      </c>
      <c r="F1590" s="126" t="s">
        <v>1091</v>
      </c>
      <c r="G1590" s="126">
        <v>0.66</v>
      </c>
      <c r="H1590" s="126" t="s">
        <v>1908</v>
      </c>
      <c r="I1590" s="126">
        <v>1</v>
      </c>
    </row>
    <row r="1591" spans="1:9" x14ac:dyDescent="0.55000000000000004">
      <c r="A1591" s="126" t="s">
        <v>2189</v>
      </c>
      <c r="B1591" s="126" t="s">
        <v>1088</v>
      </c>
      <c r="C1591" s="126" t="s">
        <v>1089</v>
      </c>
      <c r="D1591" s="126" t="s">
        <v>2120</v>
      </c>
      <c r="E1591" s="126" t="s">
        <v>1089</v>
      </c>
      <c r="F1591" s="126" t="s">
        <v>1091</v>
      </c>
      <c r="G1591" s="126">
        <v>0.66</v>
      </c>
      <c r="H1591" s="126" t="s">
        <v>1908</v>
      </c>
      <c r="I1591" s="126">
        <v>1</v>
      </c>
    </row>
    <row r="1592" spans="1:9" x14ac:dyDescent="0.55000000000000004">
      <c r="A1592" s="126" t="s">
        <v>2195</v>
      </c>
      <c r="B1592" s="126" t="s">
        <v>1088</v>
      </c>
      <c r="C1592" s="126" t="s">
        <v>1089</v>
      </c>
      <c r="D1592" s="126" t="s">
        <v>2120</v>
      </c>
      <c r="E1592" s="126">
        <v>20700100306</v>
      </c>
      <c r="F1592" s="126" t="s">
        <v>1091</v>
      </c>
      <c r="G1592" s="126">
        <v>5.2</v>
      </c>
      <c r="H1592" s="126" t="s">
        <v>1908</v>
      </c>
      <c r="I1592" s="126">
        <v>1</v>
      </c>
    </row>
    <row r="1593" spans="1:9" x14ac:dyDescent="0.55000000000000004">
      <c r="A1593" s="126" t="s">
        <v>2198</v>
      </c>
      <c r="B1593" s="126" t="s">
        <v>1088</v>
      </c>
      <c r="C1593" s="126" t="s">
        <v>1089</v>
      </c>
      <c r="D1593" s="126" t="s">
        <v>2120</v>
      </c>
      <c r="E1593" s="126">
        <v>20700100402</v>
      </c>
      <c r="F1593" s="126" t="s">
        <v>1091</v>
      </c>
      <c r="G1593" s="126">
        <v>1.69</v>
      </c>
      <c r="H1593" s="126" t="s">
        <v>1908</v>
      </c>
      <c r="I1593" s="126">
        <v>1</v>
      </c>
    </row>
    <row r="1594" spans="1:9" x14ac:dyDescent="0.55000000000000004">
      <c r="A1594" s="126" t="s">
        <v>2136</v>
      </c>
      <c r="B1594" s="126" t="s">
        <v>1088</v>
      </c>
      <c r="C1594" s="126" t="s">
        <v>1089</v>
      </c>
      <c r="D1594" s="126" t="s">
        <v>2120</v>
      </c>
      <c r="E1594" s="126">
        <v>20802060201</v>
      </c>
      <c r="F1594" s="126" t="s">
        <v>1091</v>
      </c>
      <c r="G1594" s="126">
        <v>3.2566000000000002</v>
      </c>
      <c r="H1594" s="126" t="s">
        <v>1908</v>
      </c>
      <c r="I1594" s="126">
        <v>1</v>
      </c>
    </row>
    <row r="1595" spans="1:9" x14ac:dyDescent="0.55000000000000004">
      <c r="A1595" s="126" t="s">
        <v>2131</v>
      </c>
      <c r="B1595" s="126" t="s">
        <v>1088</v>
      </c>
      <c r="C1595" s="126" t="s">
        <v>1089</v>
      </c>
      <c r="D1595" s="126" t="s">
        <v>2120</v>
      </c>
      <c r="E1595" s="126">
        <v>20802080302</v>
      </c>
      <c r="F1595" s="126" t="s">
        <v>1091</v>
      </c>
      <c r="G1595" s="126">
        <v>9.51</v>
      </c>
      <c r="H1595" s="126" t="s">
        <v>1908</v>
      </c>
      <c r="I1595" s="126">
        <v>1</v>
      </c>
    </row>
    <row r="1596" spans="1:9" x14ac:dyDescent="0.55000000000000004">
      <c r="A1596" s="126" t="s">
        <v>2132</v>
      </c>
      <c r="B1596" s="126" t="s">
        <v>1088</v>
      </c>
      <c r="C1596" s="126" t="s">
        <v>1089</v>
      </c>
      <c r="D1596" s="126" t="s">
        <v>2120</v>
      </c>
      <c r="E1596" s="126">
        <v>20802060201</v>
      </c>
      <c r="F1596" s="126" t="s">
        <v>1091</v>
      </c>
      <c r="G1596" s="126">
        <v>1.4379999999999999</v>
      </c>
      <c r="H1596" s="126" t="s">
        <v>1908</v>
      </c>
      <c r="I1596" s="126">
        <v>1</v>
      </c>
    </row>
    <row r="1597" spans="1:9" x14ac:dyDescent="0.55000000000000004">
      <c r="A1597" s="126" t="s">
        <v>2133</v>
      </c>
      <c r="B1597" s="126" t="s">
        <v>1088</v>
      </c>
      <c r="C1597" s="126" t="s">
        <v>1089</v>
      </c>
      <c r="D1597" s="126" t="s">
        <v>2120</v>
      </c>
      <c r="E1597" s="126">
        <v>20802071002</v>
      </c>
      <c r="F1597" s="126" t="s">
        <v>1091</v>
      </c>
      <c r="G1597" s="126">
        <v>2.5442999999999998</v>
      </c>
      <c r="H1597" s="126" t="s">
        <v>1908</v>
      </c>
      <c r="I1597" s="126">
        <v>1</v>
      </c>
    </row>
    <row r="1598" spans="1:9" x14ac:dyDescent="0.55000000000000004">
      <c r="A1598" s="126" t="s">
        <v>2134</v>
      </c>
      <c r="B1598" s="126" t="s">
        <v>1088</v>
      </c>
      <c r="C1598" s="126" t="s">
        <v>1089</v>
      </c>
      <c r="D1598" s="126" t="s">
        <v>2120</v>
      </c>
      <c r="E1598" s="126">
        <v>20802060201</v>
      </c>
      <c r="F1598" s="126" t="s">
        <v>1091</v>
      </c>
      <c r="G1598" s="126">
        <v>1.76</v>
      </c>
      <c r="H1598" s="126" t="s">
        <v>1908</v>
      </c>
      <c r="I1598" s="126">
        <v>1</v>
      </c>
    </row>
    <row r="1599" spans="1:9" x14ac:dyDescent="0.55000000000000004">
      <c r="A1599" s="126" t="s">
        <v>2135</v>
      </c>
      <c r="B1599" s="126" t="s">
        <v>1088</v>
      </c>
      <c r="C1599" s="126" t="s">
        <v>1089</v>
      </c>
      <c r="D1599" s="126" t="s">
        <v>2120</v>
      </c>
      <c r="E1599" s="126">
        <v>20802080203</v>
      </c>
      <c r="F1599" s="126" t="s">
        <v>1091</v>
      </c>
      <c r="G1599" s="126">
        <v>19.89</v>
      </c>
      <c r="H1599" s="126" t="s">
        <v>1908</v>
      </c>
      <c r="I1599" s="126">
        <v>1</v>
      </c>
    </row>
    <row r="1600" spans="1:9" x14ac:dyDescent="0.55000000000000004">
      <c r="A1600" s="126" t="s">
        <v>2119</v>
      </c>
      <c r="B1600" s="126" t="s">
        <v>1088</v>
      </c>
      <c r="C1600" s="126" t="s">
        <v>1089</v>
      </c>
      <c r="D1600" s="126" t="s">
        <v>2120</v>
      </c>
      <c r="E1600" s="126">
        <v>20801070201</v>
      </c>
      <c r="F1600" s="126" t="s">
        <v>1091</v>
      </c>
      <c r="G1600" s="126">
        <v>1</v>
      </c>
      <c r="H1600" s="126" t="s">
        <v>1908</v>
      </c>
      <c r="I1600" s="126">
        <v>1</v>
      </c>
    </row>
    <row r="1601" spans="1:9" x14ac:dyDescent="0.55000000000000004">
      <c r="A1601" s="126" t="s">
        <v>2129</v>
      </c>
      <c r="B1601" s="126" t="s">
        <v>1088</v>
      </c>
      <c r="C1601" s="126" t="s">
        <v>1089</v>
      </c>
      <c r="D1601" s="126" t="s">
        <v>2120</v>
      </c>
      <c r="E1601" s="126">
        <v>20700100306</v>
      </c>
      <c r="F1601" s="126" t="s">
        <v>1091</v>
      </c>
      <c r="G1601" s="126">
        <v>0.13500000000000001</v>
      </c>
      <c r="H1601" s="126" t="s">
        <v>1908</v>
      </c>
      <c r="I1601" s="126">
        <v>1</v>
      </c>
    </row>
    <row r="1602" spans="1:9" x14ac:dyDescent="0.55000000000000004">
      <c r="A1602" s="126" t="s">
        <v>2130</v>
      </c>
      <c r="B1602" s="126" t="s">
        <v>1088</v>
      </c>
      <c r="C1602" s="126" t="s">
        <v>1089</v>
      </c>
      <c r="D1602" s="126" t="s">
        <v>2120</v>
      </c>
      <c r="E1602" s="126">
        <v>20700100805</v>
      </c>
      <c r="F1602" s="126" t="s">
        <v>1091</v>
      </c>
      <c r="G1602" s="126">
        <v>0.1</v>
      </c>
      <c r="H1602" s="126" t="s">
        <v>1908</v>
      </c>
      <c r="I1602" s="126">
        <v>1</v>
      </c>
    </row>
    <row r="1603" spans="1:9" x14ac:dyDescent="0.55000000000000004">
      <c r="A1603" s="126" t="s">
        <v>2205</v>
      </c>
      <c r="B1603" s="126" t="s">
        <v>1088</v>
      </c>
      <c r="C1603" s="126" t="s">
        <v>1089</v>
      </c>
      <c r="D1603" s="126" t="s">
        <v>2120</v>
      </c>
      <c r="E1603" s="126">
        <v>20802060201</v>
      </c>
      <c r="F1603" s="126" t="s">
        <v>1091</v>
      </c>
      <c r="G1603" s="126">
        <v>3.016</v>
      </c>
      <c r="H1603" s="126" t="s">
        <v>1908</v>
      </c>
      <c r="I1603" s="126">
        <v>1</v>
      </c>
    </row>
    <row r="1604" spans="1:9" x14ac:dyDescent="0.55000000000000004">
      <c r="A1604" s="126" t="s">
        <v>2147</v>
      </c>
      <c r="B1604" s="126" t="s">
        <v>1088</v>
      </c>
      <c r="C1604" s="126" t="s">
        <v>1089</v>
      </c>
      <c r="D1604" s="126" t="s">
        <v>2120</v>
      </c>
      <c r="E1604" s="126">
        <v>51013</v>
      </c>
      <c r="F1604" s="126" t="s">
        <v>1091</v>
      </c>
      <c r="G1604" s="126">
        <v>2.7</v>
      </c>
      <c r="H1604" s="126" t="s">
        <v>1908</v>
      </c>
      <c r="I1604" s="126">
        <v>1</v>
      </c>
    </row>
    <row r="1605" spans="1:9" x14ac:dyDescent="0.55000000000000004">
      <c r="A1605" s="126" t="s">
        <v>2137</v>
      </c>
      <c r="B1605" s="126" t="s">
        <v>1088</v>
      </c>
      <c r="C1605" s="126" t="s">
        <v>1089</v>
      </c>
      <c r="D1605" s="126" t="s">
        <v>2120</v>
      </c>
      <c r="E1605" s="126">
        <v>20801080202</v>
      </c>
      <c r="F1605" s="126" t="s">
        <v>1091</v>
      </c>
      <c r="G1605" s="126">
        <v>0.4</v>
      </c>
      <c r="H1605" s="126" t="s">
        <v>1908</v>
      </c>
      <c r="I1605" s="126">
        <v>1</v>
      </c>
    </row>
    <row r="1606" spans="1:9" x14ac:dyDescent="0.55000000000000004">
      <c r="A1606" s="126" t="s">
        <v>2132</v>
      </c>
      <c r="B1606" s="126" t="s">
        <v>1088</v>
      </c>
      <c r="C1606" s="126" t="s">
        <v>1089</v>
      </c>
      <c r="D1606" s="126" t="s">
        <v>2120</v>
      </c>
      <c r="E1606" s="126">
        <v>20802060201</v>
      </c>
      <c r="F1606" s="126" t="s">
        <v>1091</v>
      </c>
      <c r="G1606" s="126">
        <v>0.1198</v>
      </c>
      <c r="H1606" s="126" t="s">
        <v>2118</v>
      </c>
      <c r="I1606" s="126">
        <v>1</v>
      </c>
    </row>
    <row r="1607" spans="1:9" x14ac:dyDescent="0.55000000000000004">
      <c r="A1607" s="126" t="s">
        <v>2133</v>
      </c>
      <c r="B1607" s="126" t="s">
        <v>1088</v>
      </c>
      <c r="C1607" s="126" t="s">
        <v>1089</v>
      </c>
      <c r="D1607" s="126" t="s">
        <v>2120</v>
      </c>
      <c r="E1607" s="126">
        <v>20802071002</v>
      </c>
      <c r="F1607" s="126" t="s">
        <v>1091</v>
      </c>
      <c r="G1607" s="126">
        <v>0.21199999999999999</v>
      </c>
      <c r="H1607" s="126" t="s">
        <v>2118</v>
      </c>
      <c r="I1607" s="126">
        <v>1</v>
      </c>
    </row>
    <row r="1608" spans="1:9" x14ac:dyDescent="0.55000000000000004">
      <c r="A1608" s="126" t="s">
        <v>2134</v>
      </c>
      <c r="B1608" s="126" t="s">
        <v>1088</v>
      </c>
      <c r="C1608" s="126" t="s">
        <v>1089</v>
      </c>
      <c r="D1608" s="126" t="s">
        <v>2120</v>
      </c>
      <c r="E1608" s="126">
        <v>20802060201</v>
      </c>
      <c r="F1608" s="126" t="s">
        <v>1091</v>
      </c>
      <c r="G1608" s="126">
        <v>0.1467</v>
      </c>
      <c r="H1608" s="126" t="s">
        <v>2118</v>
      </c>
      <c r="I1608" s="126">
        <v>1</v>
      </c>
    </row>
    <row r="1609" spans="1:9" x14ac:dyDescent="0.55000000000000004">
      <c r="A1609" s="126" t="s">
        <v>2135</v>
      </c>
      <c r="B1609" s="126" t="s">
        <v>1088</v>
      </c>
      <c r="C1609" s="126" t="s">
        <v>1089</v>
      </c>
      <c r="D1609" s="126" t="s">
        <v>2120</v>
      </c>
      <c r="E1609" s="126">
        <v>20802080203</v>
      </c>
      <c r="F1609" s="126" t="s">
        <v>1091</v>
      </c>
      <c r="G1609" s="126">
        <v>1.6575</v>
      </c>
      <c r="H1609" s="126" t="s">
        <v>2118</v>
      </c>
      <c r="I1609" s="126">
        <v>1</v>
      </c>
    </row>
    <row r="1610" spans="1:9" x14ac:dyDescent="0.55000000000000004">
      <c r="A1610" s="126" t="s">
        <v>2136</v>
      </c>
      <c r="B1610" s="126" t="s">
        <v>1088</v>
      </c>
      <c r="C1610" s="126" t="s">
        <v>1089</v>
      </c>
      <c r="D1610" s="126" t="s">
        <v>2120</v>
      </c>
      <c r="E1610" s="126">
        <v>20802060201</v>
      </c>
      <c r="F1610" s="126" t="s">
        <v>1091</v>
      </c>
      <c r="G1610" s="126">
        <v>0.27139999999999997</v>
      </c>
      <c r="H1610" s="126" t="s">
        <v>2118</v>
      </c>
      <c r="I1610" s="126">
        <v>1</v>
      </c>
    </row>
    <row r="1611" spans="1:9" x14ac:dyDescent="0.55000000000000004">
      <c r="A1611" s="126" t="s">
        <v>2125</v>
      </c>
      <c r="B1611" s="126" t="s">
        <v>1088</v>
      </c>
      <c r="C1611" s="126" t="s">
        <v>1089</v>
      </c>
      <c r="D1611" s="126" t="s">
        <v>2120</v>
      </c>
      <c r="E1611" s="126">
        <v>20700100306</v>
      </c>
      <c r="F1611" s="126" t="s">
        <v>1091</v>
      </c>
      <c r="G1611" s="126">
        <v>1.2500000000000001E-2</v>
      </c>
      <c r="H1611" s="126" t="s">
        <v>2118</v>
      </c>
      <c r="I1611" s="126">
        <v>1</v>
      </c>
    </row>
    <row r="1612" spans="1:9" x14ac:dyDescent="0.55000000000000004">
      <c r="A1612" s="126" t="s">
        <v>2129</v>
      </c>
      <c r="B1612" s="126" t="s">
        <v>1088</v>
      </c>
      <c r="C1612" s="126" t="s">
        <v>1089</v>
      </c>
      <c r="D1612" s="126" t="s">
        <v>2120</v>
      </c>
      <c r="E1612" s="126">
        <v>20700100306</v>
      </c>
      <c r="F1612" s="126" t="s">
        <v>1091</v>
      </c>
      <c r="G1612" s="126">
        <v>1.1299999999999999E-2</v>
      </c>
      <c r="H1612" s="126" t="s">
        <v>2118</v>
      </c>
      <c r="I1612" s="126">
        <v>1</v>
      </c>
    </row>
    <row r="1613" spans="1:9" x14ac:dyDescent="0.55000000000000004">
      <c r="A1613" s="126" t="s">
        <v>2130</v>
      </c>
      <c r="B1613" s="126" t="s">
        <v>1088</v>
      </c>
      <c r="C1613" s="126" t="s">
        <v>1089</v>
      </c>
      <c r="D1613" s="126" t="s">
        <v>2120</v>
      </c>
      <c r="E1613" s="126">
        <v>20700100805</v>
      </c>
      <c r="F1613" s="126" t="s">
        <v>1091</v>
      </c>
      <c r="G1613" s="126">
        <v>8.3000000000000001E-3</v>
      </c>
      <c r="H1613" s="126" t="s">
        <v>2118</v>
      </c>
      <c r="I1613" s="126">
        <v>1</v>
      </c>
    </row>
    <row r="1614" spans="1:9" x14ac:dyDescent="0.55000000000000004">
      <c r="A1614" s="126" t="s">
        <v>2131</v>
      </c>
      <c r="B1614" s="126" t="s">
        <v>1088</v>
      </c>
      <c r="C1614" s="126" t="s">
        <v>1089</v>
      </c>
      <c r="D1614" s="126" t="s">
        <v>2120</v>
      </c>
      <c r="E1614" s="126">
        <v>20802080302</v>
      </c>
      <c r="F1614" s="126" t="s">
        <v>1091</v>
      </c>
      <c r="G1614" s="126">
        <v>0.79249999999999998</v>
      </c>
      <c r="H1614" s="126" t="s">
        <v>2118</v>
      </c>
      <c r="I1614" s="126">
        <v>1</v>
      </c>
    </row>
    <row r="1615" spans="1:9" x14ac:dyDescent="0.55000000000000004">
      <c r="A1615" s="126" t="s">
        <v>2147</v>
      </c>
      <c r="B1615" s="126" t="s">
        <v>1088</v>
      </c>
      <c r="C1615" s="126" t="s">
        <v>1089</v>
      </c>
      <c r="D1615" s="126" t="s">
        <v>2120</v>
      </c>
      <c r="E1615" s="126">
        <v>51013</v>
      </c>
      <c r="F1615" s="126" t="s">
        <v>1091</v>
      </c>
      <c r="G1615" s="126">
        <v>0.11</v>
      </c>
      <c r="H1615" s="126" t="s">
        <v>2118</v>
      </c>
      <c r="I1615" s="126">
        <v>1</v>
      </c>
    </row>
    <row r="1616" spans="1:9" x14ac:dyDescent="0.55000000000000004">
      <c r="A1616" s="126" t="s">
        <v>2137</v>
      </c>
      <c r="B1616" s="126" t="s">
        <v>1088</v>
      </c>
      <c r="C1616" s="126" t="s">
        <v>1089</v>
      </c>
      <c r="D1616" s="126" t="s">
        <v>2120</v>
      </c>
      <c r="E1616" s="126">
        <v>20801080202</v>
      </c>
      <c r="F1616" s="126" t="s">
        <v>1091</v>
      </c>
      <c r="G1616" s="126">
        <v>3.3300000000000003E-2</v>
      </c>
      <c r="H1616" s="126" t="s">
        <v>2118</v>
      </c>
      <c r="I1616" s="126">
        <v>1</v>
      </c>
    </row>
    <row r="1617" spans="1:9" x14ac:dyDescent="0.55000000000000004">
      <c r="A1617" s="126" t="s">
        <v>2148</v>
      </c>
      <c r="B1617" s="126" t="s">
        <v>1088</v>
      </c>
      <c r="C1617" s="126" t="s">
        <v>1089</v>
      </c>
      <c r="D1617" s="126" t="s">
        <v>2120</v>
      </c>
      <c r="E1617" s="126">
        <v>20700100306</v>
      </c>
      <c r="F1617" s="126" t="s">
        <v>1091</v>
      </c>
      <c r="G1617" s="126">
        <v>0.48920000000000002</v>
      </c>
      <c r="H1617" s="126" t="s">
        <v>2118</v>
      </c>
      <c r="I1617" s="126">
        <v>1</v>
      </c>
    </row>
    <row r="1618" spans="1:9" x14ac:dyDescent="0.55000000000000004">
      <c r="A1618" s="126" t="s">
        <v>2149</v>
      </c>
      <c r="B1618" s="126" t="s">
        <v>1088</v>
      </c>
      <c r="C1618" s="126" t="s">
        <v>1089</v>
      </c>
      <c r="D1618" s="126" t="s">
        <v>2120</v>
      </c>
      <c r="E1618" s="126">
        <v>20700100306</v>
      </c>
      <c r="F1618" s="126" t="s">
        <v>1091</v>
      </c>
      <c r="G1618" s="126">
        <v>0.23169999999999999</v>
      </c>
      <c r="H1618" s="126" t="s">
        <v>2118</v>
      </c>
      <c r="I1618" s="126">
        <v>1</v>
      </c>
    </row>
    <row r="1619" spans="1:9" x14ac:dyDescent="0.55000000000000004">
      <c r="A1619" s="126" t="s">
        <v>2150</v>
      </c>
      <c r="B1619" s="126" t="s">
        <v>1088</v>
      </c>
      <c r="C1619" s="126" t="s">
        <v>1089</v>
      </c>
      <c r="D1619" s="126" t="s">
        <v>2120</v>
      </c>
      <c r="E1619" s="126">
        <v>20700100306</v>
      </c>
      <c r="F1619" s="126" t="s">
        <v>1091</v>
      </c>
      <c r="G1619" s="126">
        <v>0.21</v>
      </c>
      <c r="H1619" s="126" t="s">
        <v>2118</v>
      </c>
      <c r="I1619" s="126">
        <v>1</v>
      </c>
    </row>
    <row r="1620" spans="1:9" x14ac:dyDescent="0.55000000000000004">
      <c r="A1620" s="126" t="s">
        <v>2151</v>
      </c>
      <c r="B1620" s="126" t="s">
        <v>1088</v>
      </c>
      <c r="C1620" s="126" t="s">
        <v>1089</v>
      </c>
      <c r="D1620" s="126" t="s">
        <v>2120</v>
      </c>
      <c r="E1620" s="126">
        <v>20700100306</v>
      </c>
      <c r="F1620" s="126" t="s">
        <v>1091</v>
      </c>
      <c r="G1620" s="126">
        <v>0.19</v>
      </c>
      <c r="H1620" s="126" t="s">
        <v>2118</v>
      </c>
      <c r="I1620" s="126">
        <v>1</v>
      </c>
    </row>
    <row r="1621" spans="1:9" x14ac:dyDescent="0.55000000000000004">
      <c r="A1621" s="126" t="s">
        <v>2152</v>
      </c>
      <c r="B1621" s="126" t="s">
        <v>1088</v>
      </c>
      <c r="C1621" s="126" t="s">
        <v>1089</v>
      </c>
      <c r="D1621" s="126" t="s">
        <v>2120</v>
      </c>
      <c r="E1621" s="126">
        <v>20700100306</v>
      </c>
      <c r="F1621" s="126" t="s">
        <v>1091</v>
      </c>
      <c r="G1621" s="126">
        <v>0.1883</v>
      </c>
      <c r="H1621" s="126" t="s">
        <v>2118</v>
      </c>
      <c r="I1621" s="126">
        <v>1</v>
      </c>
    </row>
    <row r="1622" spans="1:9" x14ac:dyDescent="0.55000000000000004">
      <c r="A1622" s="126" t="s">
        <v>2153</v>
      </c>
      <c r="B1622" s="126" t="s">
        <v>1088</v>
      </c>
      <c r="C1622" s="126" t="s">
        <v>1089</v>
      </c>
      <c r="D1622" s="126" t="s">
        <v>2120</v>
      </c>
      <c r="E1622" s="126">
        <v>20700100402</v>
      </c>
      <c r="F1622" s="126" t="s">
        <v>1091</v>
      </c>
      <c r="G1622" s="126">
        <v>0.115</v>
      </c>
      <c r="H1622" s="126" t="s">
        <v>2118</v>
      </c>
      <c r="I1622" s="126">
        <v>1</v>
      </c>
    </row>
    <row r="1623" spans="1:9" x14ac:dyDescent="0.55000000000000004">
      <c r="A1623" s="126" t="s">
        <v>2154</v>
      </c>
      <c r="B1623" s="126" t="s">
        <v>1088</v>
      </c>
      <c r="C1623" s="126" t="s">
        <v>1089</v>
      </c>
      <c r="D1623" s="126" t="s">
        <v>2120</v>
      </c>
      <c r="E1623" s="126">
        <v>20700100306</v>
      </c>
      <c r="F1623" s="126" t="s">
        <v>1091</v>
      </c>
      <c r="G1623" s="126">
        <v>1.0333000000000001</v>
      </c>
      <c r="H1623" s="126" t="s">
        <v>2118</v>
      </c>
      <c r="I1623" s="126">
        <v>1</v>
      </c>
    </row>
    <row r="1624" spans="1:9" x14ac:dyDescent="0.55000000000000004">
      <c r="A1624" s="126" t="s">
        <v>2155</v>
      </c>
      <c r="B1624" s="126" t="s">
        <v>1088</v>
      </c>
      <c r="C1624" s="126" t="s">
        <v>1089</v>
      </c>
      <c r="D1624" s="126" t="s">
        <v>2120</v>
      </c>
      <c r="E1624" s="126">
        <v>20700100402</v>
      </c>
      <c r="F1624" s="126" t="s">
        <v>1091</v>
      </c>
      <c r="G1624" s="126">
        <v>0.33</v>
      </c>
      <c r="H1624" s="126" t="s">
        <v>2118</v>
      </c>
      <c r="I1624" s="126">
        <v>1</v>
      </c>
    </row>
    <row r="1625" spans="1:9" x14ac:dyDescent="0.55000000000000004">
      <c r="A1625" s="126" t="s">
        <v>2156</v>
      </c>
      <c r="B1625" s="126" t="s">
        <v>1088</v>
      </c>
      <c r="C1625" s="126" t="s">
        <v>1089</v>
      </c>
      <c r="D1625" s="126" t="s">
        <v>2120</v>
      </c>
      <c r="E1625" s="126">
        <v>20700100805</v>
      </c>
      <c r="F1625" s="126" t="s">
        <v>1091</v>
      </c>
      <c r="G1625" s="126">
        <v>0.1575</v>
      </c>
      <c r="H1625" s="126" t="s">
        <v>2118</v>
      </c>
      <c r="I1625" s="126">
        <v>1</v>
      </c>
    </row>
    <row r="1626" spans="1:9" x14ac:dyDescent="0.55000000000000004">
      <c r="A1626" s="126" t="s">
        <v>2138</v>
      </c>
      <c r="B1626" s="126" t="s">
        <v>1088</v>
      </c>
      <c r="C1626" s="126" t="s">
        <v>1089</v>
      </c>
      <c r="D1626" s="126" t="s">
        <v>2120</v>
      </c>
      <c r="E1626" s="126">
        <v>20700100402</v>
      </c>
      <c r="F1626" s="126" t="s">
        <v>1091</v>
      </c>
      <c r="G1626" s="126">
        <v>7.4999999999999997E-2</v>
      </c>
      <c r="H1626" s="126" t="s">
        <v>2118</v>
      </c>
      <c r="I1626" s="126">
        <v>1</v>
      </c>
    </row>
    <row r="1627" spans="1:9" x14ac:dyDescent="0.55000000000000004">
      <c r="A1627" s="126" t="s">
        <v>2157</v>
      </c>
      <c r="B1627" s="126" t="s">
        <v>1088</v>
      </c>
      <c r="C1627" s="126" t="s">
        <v>1089</v>
      </c>
      <c r="D1627" s="126" t="s">
        <v>2120</v>
      </c>
      <c r="E1627" s="126">
        <v>20700100306</v>
      </c>
      <c r="F1627" s="126" t="s">
        <v>1091</v>
      </c>
      <c r="G1627" s="126">
        <v>7.2499999999999995E-2</v>
      </c>
      <c r="H1627" s="126" t="s">
        <v>2118</v>
      </c>
      <c r="I1627" s="126">
        <v>1</v>
      </c>
    </row>
    <row r="1628" spans="1:9" x14ac:dyDescent="0.55000000000000004">
      <c r="A1628" s="126" t="s">
        <v>2158</v>
      </c>
      <c r="B1628" s="126" t="s">
        <v>1088</v>
      </c>
      <c r="C1628" s="126" t="s">
        <v>1089</v>
      </c>
      <c r="D1628" s="126" t="s">
        <v>2120</v>
      </c>
      <c r="E1628" s="126">
        <v>20700100402</v>
      </c>
      <c r="F1628" s="126" t="s">
        <v>1091</v>
      </c>
      <c r="G1628" s="126">
        <v>7.17E-2</v>
      </c>
      <c r="H1628" s="126" t="s">
        <v>2118</v>
      </c>
      <c r="I1628" s="126">
        <v>1</v>
      </c>
    </row>
    <row r="1629" spans="1:9" x14ac:dyDescent="0.55000000000000004">
      <c r="A1629" s="126" t="s">
        <v>2159</v>
      </c>
      <c r="B1629" s="126" t="s">
        <v>1088</v>
      </c>
      <c r="C1629" s="126" t="s">
        <v>1089</v>
      </c>
      <c r="D1629" s="126" t="s">
        <v>2120</v>
      </c>
      <c r="E1629" s="126">
        <v>20700100805</v>
      </c>
      <c r="F1629" s="126" t="s">
        <v>1091</v>
      </c>
      <c r="G1629" s="126">
        <v>3.3E-3</v>
      </c>
      <c r="H1629" s="126" t="s">
        <v>2118</v>
      </c>
      <c r="I1629" s="126">
        <v>1</v>
      </c>
    </row>
    <row r="1630" spans="1:9" x14ac:dyDescent="0.55000000000000004">
      <c r="A1630" s="126" t="s">
        <v>2160</v>
      </c>
      <c r="B1630" s="126" t="s">
        <v>1088</v>
      </c>
      <c r="C1630" s="126" t="s">
        <v>1089</v>
      </c>
      <c r="D1630" s="126" t="s">
        <v>2120</v>
      </c>
      <c r="E1630" s="126">
        <v>20700100306</v>
      </c>
      <c r="F1630" s="126" t="s">
        <v>1091</v>
      </c>
      <c r="G1630" s="126">
        <v>2.5999999999999999E-3</v>
      </c>
      <c r="H1630" s="126" t="s">
        <v>2118</v>
      </c>
      <c r="I1630" s="126">
        <v>1</v>
      </c>
    </row>
    <row r="1631" spans="1:9" x14ac:dyDescent="0.55000000000000004">
      <c r="A1631" s="126" t="s">
        <v>2139</v>
      </c>
      <c r="B1631" s="126" t="s">
        <v>1088</v>
      </c>
      <c r="C1631" s="126" t="s">
        <v>1089</v>
      </c>
      <c r="D1631" s="126" t="s">
        <v>2120</v>
      </c>
      <c r="E1631" s="126" t="s">
        <v>1089</v>
      </c>
      <c r="F1631" s="126" t="s">
        <v>1091</v>
      </c>
      <c r="G1631" s="126">
        <v>0.47</v>
      </c>
      <c r="H1631" s="126" t="s">
        <v>2118</v>
      </c>
      <c r="I1631" s="126">
        <v>1</v>
      </c>
    </row>
    <row r="1632" spans="1:9" x14ac:dyDescent="0.55000000000000004">
      <c r="A1632" s="126" t="s">
        <v>2161</v>
      </c>
      <c r="B1632" s="126" t="s">
        <v>1088</v>
      </c>
      <c r="C1632" s="126" t="s">
        <v>1089</v>
      </c>
      <c r="D1632" s="126" t="s">
        <v>2120</v>
      </c>
      <c r="E1632" s="126" t="s">
        <v>1089</v>
      </c>
      <c r="F1632" s="126" t="s">
        <v>1091</v>
      </c>
      <c r="G1632" s="126">
        <v>6.08E-2</v>
      </c>
      <c r="H1632" s="126" t="s">
        <v>2118</v>
      </c>
      <c r="I1632" s="126">
        <v>1</v>
      </c>
    </row>
    <row r="1633" spans="1:9" x14ac:dyDescent="0.55000000000000004">
      <c r="A1633" s="126" t="s">
        <v>2162</v>
      </c>
      <c r="B1633" s="126" t="s">
        <v>1088</v>
      </c>
      <c r="C1633" s="126" t="s">
        <v>1089</v>
      </c>
      <c r="D1633" s="126" t="s">
        <v>2120</v>
      </c>
      <c r="E1633" s="126" t="s">
        <v>1089</v>
      </c>
      <c r="F1633" s="126" t="s">
        <v>1091</v>
      </c>
      <c r="G1633" s="126">
        <v>4.4200000000000003E-2</v>
      </c>
      <c r="H1633" s="126" t="s">
        <v>2118</v>
      </c>
      <c r="I1633" s="126">
        <v>1</v>
      </c>
    </row>
    <row r="1634" spans="1:9" x14ac:dyDescent="0.55000000000000004">
      <c r="A1634" s="126" t="s">
        <v>2163</v>
      </c>
      <c r="B1634" s="126" t="s">
        <v>1088</v>
      </c>
      <c r="C1634" s="126" t="s">
        <v>1089</v>
      </c>
      <c r="D1634" s="126" t="s">
        <v>2120</v>
      </c>
      <c r="E1634" s="126">
        <v>20802080302</v>
      </c>
      <c r="F1634" s="126" t="s">
        <v>1091</v>
      </c>
      <c r="G1634" s="126">
        <v>0.51249999999999996</v>
      </c>
      <c r="H1634" s="126" t="s">
        <v>2118</v>
      </c>
      <c r="I1634" s="126">
        <v>1</v>
      </c>
    </row>
    <row r="1635" spans="1:9" x14ac:dyDescent="0.55000000000000004">
      <c r="A1635" s="126" t="s">
        <v>2164</v>
      </c>
      <c r="B1635" s="126" t="s">
        <v>1088</v>
      </c>
      <c r="C1635" s="126" t="s">
        <v>1089</v>
      </c>
      <c r="D1635" s="126" t="s">
        <v>2120</v>
      </c>
      <c r="E1635" s="126">
        <v>20700100805</v>
      </c>
      <c r="F1635" s="126" t="s">
        <v>1091</v>
      </c>
      <c r="G1635" s="126">
        <v>3.1699999999999999E-2</v>
      </c>
      <c r="H1635" s="126" t="s">
        <v>2118</v>
      </c>
      <c r="I1635" s="126">
        <v>1</v>
      </c>
    </row>
    <row r="1636" spans="1:9" x14ac:dyDescent="0.55000000000000004">
      <c r="A1636" s="126" t="s">
        <v>2165</v>
      </c>
      <c r="B1636" s="126" t="s">
        <v>1088</v>
      </c>
      <c r="C1636" s="126" t="s">
        <v>1089</v>
      </c>
      <c r="D1636" s="126" t="s">
        <v>2120</v>
      </c>
      <c r="E1636" s="126">
        <v>20700100805</v>
      </c>
      <c r="F1636" s="126" t="s">
        <v>1091</v>
      </c>
      <c r="G1636" s="126">
        <v>1.7600000000000001E-2</v>
      </c>
      <c r="H1636" s="126" t="s">
        <v>2118</v>
      </c>
      <c r="I1636" s="126">
        <v>1</v>
      </c>
    </row>
    <row r="1637" spans="1:9" x14ac:dyDescent="0.55000000000000004">
      <c r="A1637" s="126" t="s">
        <v>2166</v>
      </c>
      <c r="B1637" s="126" t="s">
        <v>1088</v>
      </c>
      <c r="C1637" s="126" t="s">
        <v>1089</v>
      </c>
      <c r="D1637" s="126" t="s">
        <v>2120</v>
      </c>
      <c r="E1637" s="126">
        <v>20700100306</v>
      </c>
      <c r="F1637" s="126" t="s">
        <v>1091</v>
      </c>
      <c r="G1637" s="126">
        <v>8.3000000000000001E-3</v>
      </c>
      <c r="H1637" s="126" t="s">
        <v>2118</v>
      </c>
      <c r="I1637" s="126">
        <v>1</v>
      </c>
    </row>
    <row r="1638" spans="1:9" x14ac:dyDescent="0.55000000000000004">
      <c r="A1638" s="126" t="s">
        <v>2167</v>
      </c>
      <c r="B1638" s="126" t="s">
        <v>1088</v>
      </c>
      <c r="C1638" s="126" t="s">
        <v>1089</v>
      </c>
      <c r="D1638" s="126" t="s">
        <v>2120</v>
      </c>
      <c r="E1638" s="126">
        <v>20700100805</v>
      </c>
      <c r="F1638" s="126" t="s">
        <v>1091</v>
      </c>
      <c r="G1638" s="126">
        <v>2.8999999999999998E-3</v>
      </c>
      <c r="H1638" s="126" t="s">
        <v>2118</v>
      </c>
      <c r="I1638" s="126">
        <v>1</v>
      </c>
    </row>
    <row r="1639" spans="1:9" x14ac:dyDescent="0.55000000000000004">
      <c r="A1639" s="126" t="s">
        <v>2168</v>
      </c>
      <c r="B1639" s="126" t="s">
        <v>1088</v>
      </c>
      <c r="C1639" s="126" t="s">
        <v>1089</v>
      </c>
      <c r="D1639" s="126" t="s">
        <v>2120</v>
      </c>
      <c r="E1639" s="126">
        <v>20700100402</v>
      </c>
      <c r="F1639" s="126" t="s">
        <v>1091</v>
      </c>
      <c r="G1639" s="126">
        <v>0.35670000000000002</v>
      </c>
      <c r="H1639" s="126" t="s">
        <v>2118</v>
      </c>
      <c r="I1639" s="126">
        <v>1</v>
      </c>
    </row>
    <row r="1640" spans="1:9" x14ac:dyDescent="0.55000000000000004">
      <c r="A1640" s="126" t="s">
        <v>2169</v>
      </c>
      <c r="B1640" s="126" t="s">
        <v>1088</v>
      </c>
      <c r="C1640" s="126" t="s">
        <v>1089</v>
      </c>
      <c r="D1640" s="126" t="s">
        <v>2120</v>
      </c>
      <c r="E1640" s="126">
        <v>20700100402</v>
      </c>
      <c r="F1640" s="126" t="s">
        <v>1091</v>
      </c>
      <c r="G1640" s="126">
        <v>0.2858</v>
      </c>
      <c r="H1640" s="126" t="s">
        <v>2118</v>
      </c>
      <c r="I1640" s="126">
        <v>1</v>
      </c>
    </row>
    <row r="1641" spans="1:9" x14ac:dyDescent="0.55000000000000004">
      <c r="A1641" s="126" t="s">
        <v>2170</v>
      </c>
      <c r="B1641" s="126" t="s">
        <v>1088</v>
      </c>
      <c r="C1641" s="126" t="s">
        <v>1089</v>
      </c>
      <c r="D1641" s="126" t="s">
        <v>2120</v>
      </c>
      <c r="E1641" s="126">
        <v>20700100306</v>
      </c>
      <c r="F1641" s="126" t="s">
        <v>1091</v>
      </c>
      <c r="G1641" s="126">
        <v>0.26</v>
      </c>
      <c r="H1641" s="126" t="s">
        <v>2118</v>
      </c>
      <c r="I1641" s="126">
        <v>1</v>
      </c>
    </row>
    <row r="1642" spans="1:9" x14ac:dyDescent="0.55000000000000004">
      <c r="A1642" s="126" t="s">
        <v>2140</v>
      </c>
      <c r="B1642" s="126" t="s">
        <v>1088</v>
      </c>
      <c r="C1642" s="126" t="s">
        <v>1089</v>
      </c>
      <c r="D1642" s="126" t="s">
        <v>2120</v>
      </c>
      <c r="E1642" s="126">
        <v>20700100402</v>
      </c>
      <c r="F1642" s="126" t="s">
        <v>1091</v>
      </c>
      <c r="G1642" s="126">
        <v>0.2092</v>
      </c>
      <c r="H1642" s="126" t="s">
        <v>2118</v>
      </c>
      <c r="I1642" s="126">
        <v>1</v>
      </c>
    </row>
    <row r="1643" spans="1:9" x14ac:dyDescent="0.55000000000000004">
      <c r="A1643" s="126" t="s">
        <v>2171</v>
      </c>
      <c r="B1643" s="126" t="s">
        <v>1088</v>
      </c>
      <c r="C1643" s="126" t="s">
        <v>1089</v>
      </c>
      <c r="D1643" s="126" t="s">
        <v>2120</v>
      </c>
      <c r="E1643" s="126">
        <v>20700100805</v>
      </c>
      <c r="F1643" s="126" t="s">
        <v>1091</v>
      </c>
      <c r="G1643" s="126">
        <v>0.18</v>
      </c>
      <c r="H1643" s="126" t="s">
        <v>2118</v>
      </c>
      <c r="I1643" s="126">
        <v>1</v>
      </c>
    </row>
    <row r="1644" spans="1:9" x14ac:dyDescent="0.55000000000000004">
      <c r="A1644" s="126" t="s">
        <v>2172</v>
      </c>
      <c r="B1644" s="126" t="s">
        <v>1088</v>
      </c>
      <c r="C1644" s="126" t="s">
        <v>1089</v>
      </c>
      <c r="D1644" s="126" t="s">
        <v>2120</v>
      </c>
      <c r="E1644" s="126">
        <v>20700100306</v>
      </c>
      <c r="F1644" s="126" t="s">
        <v>1091</v>
      </c>
      <c r="G1644" s="126">
        <v>0.16669999999999999</v>
      </c>
      <c r="H1644" s="126" t="s">
        <v>2118</v>
      </c>
      <c r="I1644" s="126">
        <v>1</v>
      </c>
    </row>
    <row r="1645" spans="1:9" x14ac:dyDescent="0.55000000000000004">
      <c r="A1645" s="126" t="s">
        <v>2141</v>
      </c>
      <c r="B1645" s="126" t="s">
        <v>1088</v>
      </c>
      <c r="C1645" s="126" t="s">
        <v>1089</v>
      </c>
      <c r="D1645" s="126" t="s">
        <v>2120</v>
      </c>
      <c r="E1645" s="126">
        <v>20700100805</v>
      </c>
      <c r="F1645" s="126" t="s">
        <v>1091</v>
      </c>
      <c r="G1645" s="126">
        <v>6.5000000000000002E-2</v>
      </c>
      <c r="H1645" s="126" t="s">
        <v>2118</v>
      </c>
      <c r="I1645" s="126">
        <v>1</v>
      </c>
    </row>
    <row r="1646" spans="1:9" x14ac:dyDescent="0.55000000000000004">
      <c r="A1646" s="126" t="s">
        <v>2173</v>
      </c>
      <c r="B1646" s="126" t="s">
        <v>1088</v>
      </c>
      <c r="C1646" s="126" t="s">
        <v>1089</v>
      </c>
      <c r="D1646" s="126" t="s">
        <v>2120</v>
      </c>
      <c r="E1646" s="126">
        <v>20700100306</v>
      </c>
      <c r="F1646" s="126" t="s">
        <v>1091</v>
      </c>
      <c r="G1646" s="126">
        <v>4.7500000000000001E-2</v>
      </c>
      <c r="H1646" s="126" t="s">
        <v>2118</v>
      </c>
      <c r="I1646" s="126">
        <v>1</v>
      </c>
    </row>
    <row r="1647" spans="1:9" x14ac:dyDescent="0.55000000000000004">
      <c r="A1647" s="126" t="s">
        <v>2174</v>
      </c>
      <c r="B1647" s="126" t="s">
        <v>1088</v>
      </c>
      <c r="C1647" s="126" t="s">
        <v>1089</v>
      </c>
      <c r="D1647" s="126" t="s">
        <v>2120</v>
      </c>
      <c r="E1647" s="126">
        <v>20700100805</v>
      </c>
      <c r="F1647" s="126" t="s">
        <v>1091</v>
      </c>
      <c r="G1647" s="126">
        <v>1.5800000000000002E-2</v>
      </c>
      <c r="H1647" s="126" t="s">
        <v>2118</v>
      </c>
      <c r="I1647" s="126">
        <v>1</v>
      </c>
    </row>
    <row r="1648" spans="1:9" x14ac:dyDescent="0.55000000000000004">
      <c r="A1648" s="126" t="s">
        <v>2175</v>
      </c>
      <c r="B1648" s="126" t="s">
        <v>1088</v>
      </c>
      <c r="C1648" s="126" t="s">
        <v>1089</v>
      </c>
      <c r="D1648" s="126" t="s">
        <v>2120</v>
      </c>
      <c r="E1648" s="126">
        <v>20700100805</v>
      </c>
      <c r="F1648" s="126" t="s">
        <v>1091</v>
      </c>
      <c r="G1648" s="126">
        <v>4.1999999999999997E-3</v>
      </c>
      <c r="H1648" s="126" t="s">
        <v>2118</v>
      </c>
      <c r="I1648" s="126">
        <v>1</v>
      </c>
    </row>
    <row r="1649" spans="1:9" x14ac:dyDescent="0.55000000000000004">
      <c r="A1649" s="126" t="s">
        <v>2142</v>
      </c>
      <c r="B1649" s="126" t="s">
        <v>1088</v>
      </c>
      <c r="C1649" s="126" t="s">
        <v>1089</v>
      </c>
      <c r="D1649" s="126" t="s">
        <v>2120</v>
      </c>
      <c r="E1649" s="126">
        <v>20700100306</v>
      </c>
      <c r="F1649" s="126" t="s">
        <v>1091</v>
      </c>
      <c r="G1649" s="126">
        <v>0.73419999999999996</v>
      </c>
      <c r="H1649" s="126" t="s">
        <v>2118</v>
      </c>
      <c r="I1649" s="126">
        <v>1</v>
      </c>
    </row>
    <row r="1650" spans="1:9" x14ac:dyDescent="0.55000000000000004">
      <c r="A1650" s="126" t="s">
        <v>2143</v>
      </c>
      <c r="B1650" s="126" t="s">
        <v>1088</v>
      </c>
      <c r="C1650" s="126" t="s">
        <v>1089</v>
      </c>
      <c r="D1650" s="126" t="s">
        <v>2120</v>
      </c>
      <c r="E1650" s="126">
        <v>20700100306</v>
      </c>
      <c r="F1650" s="126" t="s">
        <v>1091</v>
      </c>
      <c r="G1650" s="126">
        <v>0.48499999999999999</v>
      </c>
      <c r="H1650" s="126" t="s">
        <v>2118</v>
      </c>
      <c r="I1650" s="126">
        <v>1</v>
      </c>
    </row>
    <row r="1651" spans="1:9" x14ac:dyDescent="0.55000000000000004">
      <c r="A1651" s="126" t="s">
        <v>2176</v>
      </c>
      <c r="B1651" s="126" t="s">
        <v>1088</v>
      </c>
      <c r="C1651" s="126" t="s">
        <v>1089</v>
      </c>
      <c r="D1651" s="126" t="s">
        <v>2120</v>
      </c>
      <c r="E1651" s="126">
        <v>20700100306</v>
      </c>
      <c r="F1651" s="126" t="s">
        <v>1091</v>
      </c>
      <c r="G1651" s="126">
        <v>0.48420000000000002</v>
      </c>
      <c r="H1651" s="126" t="s">
        <v>2118</v>
      </c>
      <c r="I1651" s="126">
        <v>1</v>
      </c>
    </row>
    <row r="1652" spans="1:9" x14ac:dyDescent="0.55000000000000004">
      <c r="A1652" s="126" t="s">
        <v>2177</v>
      </c>
      <c r="B1652" s="126" t="s">
        <v>1088</v>
      </c>
      <c r="C1652" s="126" t="s">
        <v>1089</v>
      </c>
      <c r="D1652" s="126" t="s">
        <v>2120</v>
      </c>
      <c r="E1652" s="126">
        <v>20700100306</v>
      </c>
      <c r="F1652" s="126" t="s">
        <v>1091</v>
      </c>
      <c r="G1652" s="126">
        <v>0.48249999999999998</v>
      </c>
      <c r="H1652" s="126" t="s">
        <v>2118</v>
      </c>
      <c r="I1652" s="126">
        <v>1</v>
      </c>
    </row>
    <row r="1653" spans="1:9" x14ac:dyDescent="0.55000000000000004">
      <c r="A1653" s="126" t="s">
        <v>2178</v>
      </c>
      <c r="B1653" s="126" t="s">
        <v>1088</v>
      </c>
      <c r="C1653" s="126" t="s">
        <v>1089</v>
      </c>
      <c r="D1653" s="126" t="s">
        <v>2120</v>
      </c>
      <c r="E1653" s="126">
        <v>20700100306</v>
      </c>
      <c r="F1653" s="126" t="s">
        <v>1091</v>
      </c>
      <c r="G1653" s="126">
        <v>0.375</v>
      </c>
      <c r="H1653" s="126" t="s">
        <v>2118</v>
      </c>
      <c r="I1653" s="126">
        <v>1</v>
      </c>
    </row>
    <row r="1654" spans="1:9" x14ac:dyDescent="0.55000000000000004">
      <c r="A1654" s="126" t="s">
        <v>2144</v>
      </c>
      <c r="B1654" s="126" t="s">
        <v>1088</v>
      </c>
      <c r="C1654" s="126" t="s">
        <v>1089</v>
      </c>
      <c r="D1654" s="126" t="s">
        <v>2120</v>
      </c>
      <c r="E1654" s="126">
        <v>20802060201</v>
      </c>
      <c r="F1654" s="126" t="s">
        <v>1091</v>
      </c>
      <c r="G1654" s="126">
        <v>0.28510000000000002</v>
      </c>
      <c r="H1654" s="126" t="s">
        <v>2118</v>
      </c>
      <c r="I1654" s="126">
        <v>1</v>
      </c>
    </row>
    <row r="1655" spans="1:9" x14ac:dyDescent="0.55000000000000004">
      <c r="A1655" s="126" t="s">
        <v>2179</v>
      </c>
      <c r="B1655" s="126" t="s">
        <v>1088</v>
      </c>
      <c r="C1655" s="126" t="s">
        <v>1089</v>
      </c>
      <c r="D1655" s="126" t="s">
        <v>2120</v>
      </c>
      <c r="E1655" s="126">
        <v>20700100306</v>
      </c>
      <c r="F1655" s="126" t="s">
        <v>1091</v>
      </c>
      <c r="G1655" s="126">
        <v>0.26919999999999999</v>
      </c>
      <c r="H1655" s="126" t="s">
        <v>2118</v>
      </c>
      <c r="I1655" s="126">
        <v>1</v>
      </c>
    </row>
    <row r="1656" spans="1:9" x14ac:dyDescent="0.55000000000000004">
      <c r="A1656" s="126" t="s">
        <v>2180</v>
      </c>
      <c r="B1656" s="126" t="s">
        <v>1088</v>
      </c>
      <c r="C1656" s="126" t="s">
        <v>1089</v>
      </c>
      <c r="D1656" s="126" t="s">
        <v>2120</v>
      </c>
      <c r="E1656" s="126">
        <v>20700100306</v>
      </c>
      <c r="F1656" s="126" t="s">
        <v>1091</v>
      </c>
      <c r="G1656" s="126">
        <v>0.19750000000000001</v>
      </c>
      <c r="H1656" s="126" t="s">
        <v>2118</v>
      </c>
      <c r="I1656" s="126">
        <v>1</v>
      </c>
    </row>
    <row r="1657" spans="1:9" x14ac:dyDescent="0.55000000000000004">
      <c r="A1657" s="126" t="s">
        <v>2181</v>
      </c>
      <c r="B1657" s="126" t="s">
        <v>1088</v>
      </c>
      <c r="C1657" s="126" t="s">
        <v>1089</v>
      </c>
      <c r="D1657" s="126" t="s">
        <v>2120</v>
      </c>
      <c r="E1657" s="126">
        <v>20802060201</v>
      </c>
      <c r="F1657" s="126" t="s">
        <v>1091</v>
      </c>
      <c r="G1657" s="126">
        <v>0.1898</v>
      </c>
      <c r="H1657" s="126" t="s">
        <v>2118</v>
      </c>
      <c r="I1657" s="126">
        <v>1</v>
      </c>
    </row>
    <row r="1658" spans="1:9" x14ac:dyDescent="0.55000000000000004">
      <c r="A1658" s="126" t="s">
        <v>2182</v>
      </c>
      <c r="B1658" s="126" t="s">
        <v>1088</v>
      </c>
      <c r="C1658" s="126" t="s">
        <v>1089</v>
      </c>
      <c r="D1658" s="126" t="s">
        <v>2120</v>
      </c>
      <c r="E1658" s="126">
        <v>20700100805</v>
      </c>
      <c r="F1658" s="126" t="s">
        <v>1091</v>
      </c>
      <c r="G1658" s="126">
        <v>0.18579999999999999</v>
      </c>
      <c r="H1658" s="126" t="s">
        <v>2118</v>
      </c>
      <c r="I1658" s="126">
        <v>1</v>
      </c>
    </row>
    <row r="1659" spans="1:9" x14ac:dyDescent="0.55000000000000004">
      <c r="A1659" s="126" t="s">
        <v>2183</v>
      </c>
      <c r="B1659" s="126" t="s">
        <v>1088</v>
      </c>
      <c r="C1659" s="126" t="s">
        <v>1089</v>
      </c>
      <c r="D1659" s="126" t="s">
        <v>2120</v>
      </c>
      <c r="E1659" s="126">
        <v>20700100402</v>
      </c>
      <c r="F1659" s="126" t="s">
        <v>1091</v>
      </c>
      <c r="G1659" s="126">
        <v>0.15329999999999999</v>
      </c>
      <c r="H1659" s="126" t="s">
        <v>2118</v>
      </c>
      <c r="I1659" s="126">
        <v>1</v>
      </c>
    </row>
    <row r="1660" spans="1:9" x14ac:dyDescent="0.55000000000000004">
      <c r="A1660" s="126" t="s">
        <v>2184</v>
      </c>
      <c r="B1660" s="126" t="s">
        <v>1088</v>
      </c>
      <c r="C1660" s="126" t="s">
        <v>1089</v>
      </c>
      <c r="D1660" s="126" t="s">
        <v>2120</v>
      </c>
      <c r="E1660" s="126">
        <v>20802080302</v>
      </c>
      <c r="F1660" s="126" t="s">
        <v>1091</v>
      </c>
      <c r="G1660" s="126">
        <v>0.14000000000000001</v>
      </c>
      <c r="H1660" s="126" t="s">
        <v>2118</v>
      </c>
      <c r="I1660" s="126">
        <v>1</v>
      </c>
    </row>
    <row r="1661" spans="1:9" x14ac:dyDescent="0.55000000000000004">
      <c r="A1661" s="126" t="s">
        <v>2185</v>
      </c>
      <c r="B1661" s="126" t="s">
        <v>1088</v>
      </c>
      <c r="C1661" s="126" t="s">
        <v>1089</v>
      </c>
      <c r="D1661" s="126" t="s">
        <v>2120</v>
      </c>
      <c r="E1661" s="126">
        <v>20700100306</v>
      </c>
      <c r="F1661" s="126" t="s">
        <v>1091</v>
      </c>
      <c r="G1661" s="126">
        <v>0.13420000000000001</v>
      </c>
      <c r="H1661" s="126" t="s">
        <v>2118</v>
      </c>
      <c r="I1661" s="126">
        <v>1</v>
      </c>
    </row>
    <row r="1662" spans="1:9" x14ac:dyDescent="0.55000000000000004">
      <c r="A1662" s="126" t="s">
        <v>2145</v>
      </c>
      <c r="B1662" s="126" t="s">
        <v>1088</v>
      </c>
      <c r="C1662" s="126" t="s">
        <v>1089</v>
      </c>
      <c r="D1662" s="126" t="s">
        <v>2120</v>
      </c>
      <c r="E1662" s="126">
        <v>20700100402</v>
      </c>
      <c r="F1662" s="126" t="s">
        <v>1091</v>
      </c>
      <c r="G1662" s="126">
        <v>0.125</v>
      </c>
      <c r="H1662" s="126" t="s">
        <v>2118</v>
      </c>
      <c r="I1662" s="126">
        <v>1</v>
      </c>
    </row>
    <row r="1663" spans="1:9" x14ac:dyDescent="0.55000000000000004">
      <c r="A1663" s="126" t="s">
        <v>2186</v>
      </c>
      <c r="B1663" s="126" t="s">
        <v>1088</v>
      </c>
      <c r="C1663" s="126" t="s">
        <v>1089</v>
      </c>
      <c r="D1663" s="126" t="s">
        <v>2120</v>
      </c>
      <c r="E1663" s="126">
        <v>20700100306</v>
      </c>
      <c r="F1663" s="126" t="s">
        <v>1091</v>
      </c>
      <c r="G1663" s="126">
        <v>0.12</v>
      </c>
      <c r="H1663" s="126" t="s">
        <v>2118</v>
      </c>
      <c r="I1663" s="126">
        <v>1</v>
      </c>
    </row>
    <row r="1664" spans="1:9" x14ac:dyDescent="0.55000000000000004">
      <c r="A1664" s="126" t="s">
        <v>2187</v>
      </c>
      <c r="B1664" s="126" t="s">
        <v>1088</v>
      </c>
      <c r="C1664" s="126" t="s">
        <v>1089</v>
      </c>
      <c r="D1664" s="126" t="s">
        <v>2120</v>
      </c>
      <c r="E1664" s="126">
        <v>20700100306</v>
      </c>
      <c r="F1664" s="126" t="s">
        <v>1091</v>
      </c>
      <c r="G1664" s="126">
        <v>0.10920000000000001</v>
      </c>
      <c r="H1664" s="126" t="s">
        <v>2118</v>
      </c>
      <c r="I1664" s="126">
        <v>1</v>
      </c>
    </row>
    <row r="1665" spans="1:9" x14ac:dyDescent="0.55000000000000004">
      <c r="A1665" s="126" t="s">
        <v>2188</v>
      </c>
      <c r="B1665" s="126" t="s">
        <v>1088</v>
      </c>
      <c r="C1665" s="126" t="s">
        <v>1089</v>
      </c>
      <c r="D1665" s="126" t="s">
        <v>2120</v>
      </c>
      <c r="E1665" s="126" t="s">
        <v>1089</v>
      </c>
      <c r="F1665" s="126" t="s">
        <v>1091</v>
      </c>
      <c r="G1665" s="126">
        <v>5.5E-2</v>
      </c>
      <c r="H1665" s="126" t="s">
        <v>2118</v>
      </c>
      <c r="I1665" s="126">
        <v>1</v>
      </c>
    </row>
    <row r="1666" spans="1:9" x14ac:dyDescent="0.55000000000000004">
      <c r="A1666" s="126" t="s">
        <v>2189</v>
      </c>
      <c r="B1666" s="126" t="s">
        <v>1088</v>
      </c>
      <c r="C1666" s="126" t="s">
        <v>1089</v>
      </c>
      <c r="D1666" s="126" t="s">
        <v>2120</v>
      </c>
      <c r="E1666" s="126" t="s">
        <v>1089</v>
      </c>
      <c r="F1666" s="126" t="s">
        <v>1091</v>
      </c>
      <c r="G1666" s="126">
        <v>5.5E-2</v>
      </c>
      <c r="H1666" s="126" t="s">
        <v>2118</v>
      </c>
      <c r="I1666" s="126">
        <v>1</v>
      </c>
    </row>
    <row r="1667" spans="1:9" x14ac:dyDescent="0.55000000000000004">
      <c r="A1667" s="126" t="s">
        <v>2146</v>
      </c>
      <c r="B1667" s="126" t="s">
        <v>1088</v>
      </c>
      <c r="C1667" s="126" t="s">
        <v>1089</v>
      </c>
      <c r="D1667" s="126" t="s">
        <v>2120</v>
      </c>
      <c r="E1667" s="126">
        <v>20700100306</v>
      </c>
      <c r="F1667" s="126" t="s">
        <v>1091</v>
      </c>
      <c r="G1667" s="126">
        <v>5.4199999999999998E-2</v>
      </c>
      <c r="H1667" s="126" t="s">
        <v>2118</v>
      </c>
      <c r="I1667" s="126">
        <v>1</v>
      </c>
    </row>
    <row r="1668" spans="1:9" x14ac:dyDescent="0.55000000000000004">
      <c r="A1668" s="126" t="s">
        <v>2190</v>
      </c>
      <c r="B1668" s="126" t="s">
        <v>1088</v>
      </c>
      <c r="C1668" s="126" t="s">
        <v>1089</v>
      </c>
      <c r="D1668" s="126" t="s">
        <v>2120</v>
      </c>
      <c r="E1668" s="126">
        <v>20700100306</v>
      </c>
      <c r="F1668" s="126" t="s">
        <v>1091</v>
      </c>
      <c r="G1668" s="126">
        <v>3.5000000000000003E-2</v>
      </c>
      <c r="H1668" s="126" t="s">
        <v>2118</v>
      </c>
      <c r="I1668" s="126">
        <v>1</v>
      </c>
    </row>
    <row r="1669" spans="1:9" x14ac:dyDescent="0.55000000000000004">
      <c r="A1669" s="126" t="s">
        <v>2191</v>
      </c>
      <c r="B1669" s="126" t="s">
        <v>1088</v>
      </c>
      <c r="C1669" s="126" t="s">
        <v>1089</v>
      </c>
      <c r="D1669" s="126" t="s">
        <v>2120</v>
      </c>
      <c r="E1669" s="126">
        <v>20700100402</v>
      </c>
      <c r="F1669" s="126" t="s">
        <v>1091</v>
      </c>
      <c r="G1669" s="126">
        <v>8.3000000000000001E-3</v>
      </c>
      <c r="H1669" s="126" t="s">
        <v>2118</v>
      </c>
      <c r="I1669" s="126">
        <v>1</v>
      </c>
    </row>
    <row r="1670" spans="1:9" x14ac:dyDescent="0.55000000000000004">
      <c r="A1670" s="126" t="s">
        <v>2192</v>
      </c>
      <c r="B1670" s="126" t="s">
        <v>1088</v>
      </c>
      <c r="C1670" s="126" t="s">
        <v>1089</v>
      </c>
      <c r="D1670" s="126" t="s">
        <v>2120</v>
      </c>
      <c r="E1670" s="126">
        <v>20700100306</v>
      </c>
      <c r="F1670" s="126" t="s">
        <v>1091</v>
      </c>
      <c r="G1670" s="126">
        <v>0.71419999999999995</v>
      </c>
      <c r="H1670" s="126" t="s">
        <v>2118</v>
      </c>
      <c r="I1670" s="126">
        <v>1</v>
      </c>
    </row>
    <row r="1671" spans="1:9" x14ac:dyDescent="0.55000000000000004">
      <c r="A1671" s="126" t="s">
        <v>2193</v>
      </c>
      <c r="B1671" s="126" t="s">
        <v>1088</v>
      </c>
      <c r="C1671" s="126" t="s">
        <v>1089</v>
      </c>
      <c r="D1671" s="126" t="s">
        <v>2120</v>
      </c>
      <c r="E1671" s="126">
        <v>20700100402</v>
      </c>
      <c r="F1671" s="126" t="s">
        <v>1091</v>
      </c>
      <c r="G1671" s="126">
        <v>0.66920000000000002</v>
      </c>
      <c r="H1671" s="126" t="s">
        <v>2118</v>
      </c>
      <c r="I1671" s="126">
        <v>1</v>
      </c>
    </row>
    <row r="1672" spans="1:9" x14ac:dyDescent="0.55000000000000004">
      <c r="A1672" s="126" t="s">
        <v>2194</v>
      </c>
      <c r="B1672" s="126" t="s">
        <v>1088</v>
      </c>
      <c r="C1672" s="126" t="s">
        <v>1089</v>
      </c>
      <c r="D1672" s="126" t="s">
        <v>2120</v>
      </c>
      <c r="E1672" s="126">
        <v>20700100306</v>
      </c>
      <c r="F1672" s="126" t="s">
        <v>1091</v>
      </c>
      <c r="G1672" s="126">
        <v>0.44419999999999998</v>
      </c>
      <c r="H1672" s="126" t="s">
        <v>2118</v>
      </c>
      <c r="I1672" s="126">
        <v>1</v>
      </c>
    </row>
    <row r="1673" spans="1:9" x14ac:dyDescent="0.55000000000000004">
      <c r="A1673" s="126" t="s">
        <v>2195</v>
      </c>
      <c r="B1673" s="126" t="s">
        <v>1088</v>
      </c>
      <c r="C1673" s="126" t="s">
        <v>1089</v>
      </c>
      <c r="D1673" s="126" t="s">
        <v>2120</v>
      </c>
      <c r="E1673" s="126">
        <v>20700100306</v>
      </c>
      <c r="F1673" s="126" t="s">
        <v>1091</v>
      </c>
      <c r="G1673" s="126">
        <v>0.43330000000000002</v>
      </c>
      <c r="H1673" s="126" t="s">
        <v>2118</v>
      </c>
      <c r="I1673" s="126">
        <v>1</v>
      </c>
    </row>
    <row r="1674" spans="1:9" x14ac:dyDescent="0.55000000000000004">
      <c r="A1674" s="126" t="s">
        <v>2196</v>
      </c>
      <c r="B1674" s="126" t="s">
        <v>1088</v>
      </c>
      <c r="C1674" s="126" t="s">
        <v>1089</v>
      </c>
      <c r="D1674" s="126" t="s">
        <v>2120</v>
      </c>
      <c r="E1674" s="126">
        <v>20700100402</v>
      </c>
      <c r="F1674" s="126" t="s">
        <v>1091</v>
      </c>
      <c r="G1674" s="126">
        <v>0.2092</v>
      </c>
      <c r="H1674" s="126" t="s">
        <v>2118</v>
      </c>
      <c r="I1674" s="126">
        <v>1</v>
      </c>
    </row>
    <row r="1675" spans="1:9" x14ac:dyDescent="0.55000000000000004">
      <c r="A1675" s="126" t="s">
        <v>2197</v>
      </c>
      <c r="B1675" s="126" t="s">
        <v>1088</v>
      </c>
      <c r="C1675" s="126" t="s">
        <v>1089</v>
      </c>
      <c r="D1675" s="126" t="s">
        <v>2120</v>
      </c>
      <c r="E1675" s="126">
        <v>20700100402</v>
      </c>
      <c r="F1675" s="126" t="s">
        <v>1091</v>
      </c>
      <c r="G1675" s="126">
        <v>0.1867</v>
      </c>
      <c r="H1675" s="126" t="s">
        <v>2118</v>
      </c>
      <c r="I1675" s="126">
        <v>1</v>
      </c>
    </row>
    <row r="1676" spans="1:9" x14ac:dyDescent="0.55000000000000004">
      <c r="A1676" s="126" t="s">
        <v>2198</v>
      </c>
      <c r="B1676" s="126" t="s">
        <v>1088</v>
      </c>
      <c r="C1676" s="126" t="s">
        <v>1089</v>
      </c>
      <c r="D1676" s="126" t="s">
        <v>2120</v>
      </c>
      <c r="E1676" s="126">
        <v>20700100402</v>
      </c>
      <c r="F1676" s="126" t="s">
        <v>1091</v>
      </c>
      <c r="G1676" s="126">
        <v>0.14080000000000001</v>
      </c>
      <c r="H1676" s="126" t="s">
        <v>2118</v>
      </c>
      <c r="I1676" s="126">
        <v>1</v>
      </c>
    </row>
    <row r="1677" spans="1:9" x14ac:dyDescent="0.55000000000000004">
      <c r="A1677" s="126" t="s">
        <v>2199</v>
      </c>
      <c r="B1677" s="126" t="s">
        <v>1088</v>
      </c>
      <c r="C1677" s="126" t="s">
        <v>1089</v>
      </c>
      <c r="D1677" s="126" t="s">
        <v>2120</v>
      </c>
      <c r="E1677" s="126">
        <v>20801070203</v>
      </c>
      <c r="F1677" s="126" t="s">
        <v>1091</v>
      </c>
      <c r="G1677" s="126">
        <v>0.20830000000000001</v>
      </c>
      <c r="H1677" s="126" t="s">
        <v>2118</v>
      </c>
      <c r="I1677" s="126">
        <v>1</v>
      </c>
    </row>
    <row r="1678" spans="1:9" x14ac:dyDescent="0.55000000000000004">
      <c r="A1678" s="126" t="s">
        <v>2205</v>
      </c>
      <c r="B1678" s="126" t="s">
        <v>1088</v>
      </c>
      <c r="C1678" s="126" t="s">
        <v>1089</v>
      </c>
      <c r="D1678" s="126" t="s">
        <v>2120</v>
      </c>
      <c r="E1678" s="126">
        <v>20802060201</v>
      </c>
      <c r="F1678" s="126" t="s">
        <v>1091</v>
      </c>
      <c r="G1678" s="126">
        <v>0.25130000000000002</v>
      </c>
      <c r="H1678" s="126" t="s">
        <v>2118</v>
      </c>
      <c r="I1678" s="126">
        <v>1</v>
      </c>
    </row>
    <row r="1679" spans="1:9" x14ac:dyDescent="0.55000000000000004">
      <c r="A1679" s="126" t="s">
        <v>2200</v>
      </c>
      <c r="B1679" s="126" t="s">
        <v>1088</v>
      </c>
      <c r="C1679" s="126" t="s">
        <v>1089</v>
      </c>
      <c r="D1679" s="126" t="s">
        <v>2120</v>
      </c>
      <c r="E1679" s="126">
        <v>20802060201</v>
      </c>
      <c r="F1679" s="126" t="s">
        <v>1091</v>
      </c>
      <c r="G1679" s="126">
        <v>0.37909999999999999</v>
      </c>
      <c r="H1679" s="126" t="s">
        <v>2118</v>
      </c>
      <c r="I1679" s="126">
        <v>1</v>
      </c>
    </row>
    <row r="1680" spans="1:9" x14ac:dyDescent="0.55000000000000004">
      <c r="A1680" s="126" t="s">
        <v>2201</v>
      </c>
      <c r="B1680" s="126" t="s">
        <v>1088</v>
      </c>
      <c r="C1680" s="126" t="s">
        <v>1089</v>
      </c>
      <c r="D1680" s="126" t="s">
        <v>2120</v>
      </c>
      <c r="E1680" s="126">
        <v>20802060201</v>
      </c>
      <c r="F1680" s="126" t="s">
        <v>1091</v>
      </c>
      <c r="G1680" s="126">
        <v>0.3427</v>
      </c>
      <c r="H1680" s="126" t="s">
        <v>2118</v>
      </c>
      <c r="I1680" s="126">
        <v>1</v>
      </c>
    </row>
    <row r="1681" spans="1:9" x14ac:dyDescent="0.55000000000000004">
      <c r="A1681" s="126" t="s">
        <v>2202</v>
      </c>
      <c r="B1681" s="126" t="s">
        <v>1088</v>
      </c>
      <c r="C1681" s="126" t="s">
        <v>1089</v>
      </c>
      <c r="D1681" s="126" t="s">
        <v>2120</v>
      </c>
      <c r="E1681" s="126">
        <v>20802060201</v>
      </c>
      <c r="F1681" s="126" t="s">
        <v>1091</v>
      </c>
      <c r="G1681" s="126">
        <v>0.27579999999999999</v>
      </c>
      <c r="H1681" s="126" t="s">
        <v>2118</v>
      </c>
      <c r="I1681" s="126">
        <v>1</v>
      </c>
    </row>
    <row r="1682" spans="1:9" x14ac:dyDescent="0.55000000000000004">
      <c r="A1682" s="126" t="s">
        <v>2203</v>
      </c>
      <c r="B1682" s="126" t="s">
        <v>1088</v>
      </c>
      <c r="C1682" s="126" t="s">
        <v>1089</v>
      </c>
      <c r="D1682" s="126" t="s">
        <v>2120</v>
      </c>
      <c r="E1682" s="126">
        <v>20802060201</v>
      </c>
      <c r="F1682" s="126" t="s">
        <v>1091</v>
      </c>
      <c r="G1682" s="126">
        <v>0.1133</v>
      </c>
      <c r="H1682" s="126" t="s">
        <v>2118</v>
      </c>
      <c r="I1682" s="126">
        <v>1</v>
      </c>
    </row>
    <row r="1683" spans="1:9" x14ac:dyDescent="0.55000000000000004">
      <c r="A1683" s="126" t="s">
        <v>2204</v>
      </c>
      <c r="B1683" s="126" t="s">
        <v>1088</v>
      </c>
      <c r="C1683" s="126" t="s">
        <v>1089</v>
      </c>
      <c r="D1683" s="126" t="s">
        <v>2120</v>
      </c>
      <c r="E1683" s="126">
        <v>20802080302</v>
      </c>
      <c r="F1683" s="126" t="s">
        <v>1091</v>
      </c>
      <c r="G1683" s="126">
        <v>0.31540000000000001</v>
      </c>
      <c r="H1683" s="126" t="s">
        <v>2118</v>
      </c>
      <c r="I1683" s="126">
        <v>1</v>
      </c>
    </row>
    <row r="1684" spans="1:9" x14ac:dyDescent="0.55000000000000004">
      <c r="A1684" s="126" t="s">
        <v>2206</v>
      </c>
      <c r="B1684" s="126" t="s">
        <v>1088</v>
      </c>
      <c r="C1684" s="126" t="s">
        <v>1089</v>
      </c>
      <c r="D1684" s="126" t="s">
        <v>2207</v>
      </c>
      <c r="E1684" s="126">
        <v>20700100103</v>
      </c>
      <c r="F1684" s="126" t="s">
        <v>2208</v>
      </c>
      <c r="G1684" s="126">
        <v>2.89</v>
      </c>
      <c r="H1684" s="126" t="s">
        <v>1092</v>
      </c>
      <c r="I1684" s="126">
        <v>1</v>
      </c>
    </row>
    <row r="1685" spans="1:9" x14ac:dyDescent="0.55000000000000004">
      <c r="A1685" s="126" t="s">
        <v>2209</v>
      </c>
      <c r="B1685" s="126" t="s">
        <v>1088</v>
      </c>
      <c r="C1685" s="126" t="s">
        <v>1089</v>
      </c>
      <c r="D1685" s="126" t="s">
        <v>2207</v>
      </c>
      <c r="E1685" s="126">
        <v>20700100301</v>
      </c>
      <c r="F1685" s="126" t="s">
        <v>2208</v>
      </c>
      <c r="G1685" s="126">
        <v>0.43</v>
      </c>
      <c r="H1685" s="126" t="s">
        <v>1092</v>
      </c>
      <c r="I1685" s="126">
        <v>1</v>
      </c>
    </row>
    <row r="1686" spans="1:9" x14ac:dyDescent="0.55000000000000004">
      <c r="A1686" s="126" t="s">
        <v>2210</v>
      </c>
      <c r="B1686" s="126" t="s">
        <v>1088</v>
      </c>
      <c r="C1686" s="126" t="s">
        <v>1089</v>
      </c>
      <c r="D1686" s="126" t="s">
        <v>2207</v>
      </c>
      <c r="E1686" s="126">
        <v>20802060201</v>
      </c>
      <c r="F1686" s="126" t="s">
        <v>2208</v>
      </c>
      <c r="G1686" s="126">
        <v>5.57E-2</v>
      </c>
      <c r="H1686" s="126" t="s">
        <v>1092</v>
      </c>
      <c r="I1686" s="126">
        <v>1</v>
      </c>
    </row>
    <row r="1687" spans="1:9" x14ac:dyDescent="0.55000000000000004">
      <c r="A1687" s="126" t="s">
        <v>2211</v>
      </c>
      <c r="B1687" s="126" t="s">
        <v>1088</v>
      </c>
      <c r="C1687" s="126" t="s">
        <v>1089</v>
      </c>
      <c r="D1687" s="126" t="s">
        <v>2207</v>
      </c>
      <c r="E1687" s="126">
        <v>20802060201</v>
      </c>
      <c r="F1687" s="126" t="s">
        <v>2208</v>
      </c>
      <c r="G1687" s="126">
        <v>0.2722</v>
      </c>
      <c r="H1687" s="126" t="s">
        <v>1092</v>
      </c>
      <c r="I1687" s="126">
        <v>1</v>
      </c>
    </row>
    <row r="1688" spans="1:9" x14ac:dyDescent="0.55000000000000004">
      <c r="A1688" s="126" t="s">
        <v>2212</v>
      </c>
      <c r="B1688" s="126" t="s">
        <v>1088</v>
      </c>
      <c r="C1688" s="126" t="s">
        <v>1089</v>
      </c>
      <c r="D1688" s="126" t="s">
        <v>2207</v>
      </c>
      <c r="E1688" s="126">
        <v>20802060201</v>
      </c>
      <c r="F1688" s="126" t="s">
        <v>2208</v>
      </c>
      <c r="G1688" s="126">
        <v>5.2900000000000003E-2</v>
      </c>
      <c r="H1688" s="126" t="s">
        <v>1092</v>
      </c>
      <c r="I1688" s="126">
        <v>1</v>
      </c>
    </row>
    <row r="1689" spans="1:9" x14ac:dyDescent="0.55000000000000004">
      <c r="A1689" s="126" t="s">
        <v>2213</v>
      </c>
      <c r="B1689" s="126" t="s">
        <v>1088</v>
      </c>
      <c r="C1689" s="126" t="s">
        <v>1089</v>
      </c>
      <c r="D1689" s="126" t="s">
        <v>2207</v>
      </c>
      <c r="E1689" s="126">
        <v>20802060201</v>
      </c>
      <c r="F1689" s="126" t="s">
        <v>2208</v>
      </c>
      <c r="G1689" s="126">
        <v>1.1214</v>
      </c>
      <c r="H1689" s="126" t="s">
        <v>1092</v>
      </c>
      <c r="I1689" s="126">
        <v>1</v>
      </c>
    </row>
    <row r="1690" spans="1:9" x14ac:dyDescent="0.55000000000000004">
      <c r="A1690" s="126" t="s">
        <v>2214</v>
      </c>
      <c r="B1690" s="126" t="s">
        <v>1088</v>
      </c>
      <c r="C1690" s="126" t="s">
        <v>1089</v>
      </c>
      <c r="D1690" s="126" t="s">
        <v>2207</v>
      </c>
      <c r="E1690" s="126">
        <v>20802060201</v>
      </c>
      <c r="F1690" s="126" t="s">
        <v>2208</v>
      </c>
      <c r="G1690" s="126">
        <v>0.1862</v>
      </c>
      <c r="H1690" s="126" t="s">
        <v>1092</v>
      </c>
      <c r="I1690" s="126">
        <v>1</v>
      </c>
    </row>
    <row r="1691" spans="1:9" x14ac:dyDescent="0.55000000000000004">
      <c r="A1691" s="126" t="s">
        <v>2215</v>
      </c>
      <c r="B1691" s="126" t="s">
        <v>1088</v>
      </c>
      <c r="C1691" s="126" t="s">
        <v>1089</v>
      </c>
      <c r="D1691" s="126" t="s">
        <v>2207</v>
      </c>
      <c r="E1691" s="126">
        <v>20802060201</v>
      </c>
      <c r="F1691" s="126" t="s">
        <v>2208</v>
      </c>
      <c r="G1691" s="126">
        <v>0.16250000000000001</v>
      </c>
      <c r="H1691" s="126" t="s">
        <v>1092</v>
      </c>
      <c r="I1691" s="126">
        <v>1</v>
      </c>
    </row>
    <row r="1692" spans="1:9" x14ac:dyDescent="0.55000000000000004">
      <c r="A1692" s="126" t="s">
        <v>2216</v>
      </c>
      <c r="B1692" s="126" t="s">
        <v>1088</v>
      </c>
      <c r="C1692" s="126" t="s">
        <v>1089</v>
      </c>
      <c r="D1692" s="126" t="s">
        <v>2207</v>
      </c>
      <c r="E1692" s="126">
        <v>20802060201</v>
      </c>
      <c r="F1692" s="126" t="s">
        <v>2208</v>
      </c>
      <c r="G1692" s="126">
        <v>0.12659999999999999</v>
      </c>
      <c r="H1692" s="126" t="s">
        <v>1092</v>
      </c>
      <c r="I1692" s="126">
        <v>1</v>
      </c>
    </row>
    <row r="1693" spans="1:9" x14ac:dyDescent="0.55000000000000004">
      <c r="A1693" s="126" t="s">
        <v>2217</v>
      </c>
      <c r="B1693" s="126" t="s">
        <v>1088</v>
      </c>
      <c r="C1693" s="126" t="s">
        <v>1089</v>
      </c>
      <c r="D1693" s="126" t="s">
        <v>2207</v>
      </c>
      <c r="E1693" s="126">
        <v>20802060201</v>
      </c>
      <c r="F1693" s="126" t="s">
        <v>2208</v>
      </c>
      <c r="G1693" s="126">
        <v>0.28270000000000001</v>
      </c>
      <c r="H1693" s="126" t="s">
        <v>1092</v>
      </c>
      <c r="I1693" s="126">
        <v>1</v>
      </c>
    </row>
    <row r="1694" spans="1:9" x14ac:dyDescent="0.55000000000000004">
      <c r="A1694" s="126" t="s">
        <v>2218</v>
      </c>
      <c r="B1694" s="126" t="s">
        <v>1088</v>
      </c>
      <c r="C1694" s="126" t="s">
        <v>1089</v>
      </c>
      <c r="D1694" s="126" t="s">
        <v>2207</v>
      </c>
      <c r="E1694" s="126">
        <v>20700100103</v>
      </c>
      <c r="F1694" s="126" t="s">
        <v>2208</v>
      </c>
      <c r="G1694" s="126">
        <v>1.69</v>
      </c>
      <c r="H1694" s="126" t="s">
        <v>1092</v>
      </c>
      <c r="I1694" s="126">
        <v>1</v>
      </c>
    </row>
    <row r="1695" spans="1:9" x14ac:dyDescent="0.55000000000000004">
      <c r="A1695" s="126" t="s">
        <v>2219</v>
      </c>
      <c r="B1695" s="126" t="s">
        <v>1088</v>
      </c>
      <c r="C1695" s="126" t="s">
        <v>1089</v>
      </c>
      <c r="D1695" s="126" t="s">
        <v>2207</v>
      </c>
      <c r="E1695" s="126">
        <v>20700100103</v>
      </c>
      <c r="F1695" s="126" t="s">
        <v>2208</v>
      </c>
      <c r="G1695" s="126">
        <v>1.1100000000000001</v>
      </c>
      <c r="H1695" s="126" t="s">
        <v>1092</v>
      </c>
      <c r="I1695" s="126">
        <v>1</v>
      </c>
    </row>
    <row r="1696" spans="1:9" x14ac:dyDescent="0.55000000000000004">
      <c r="A1696" s="126" t="s">
        <v>2220</v>
      </c>
      <c r="B1696" s="126" t="s">
        <v>1088</v>
      </c>
      <c r="C1696" s="126" t="s">
        <v>1089</v>
      </c>
      <c r="D1696" s="126" t="s">
        <v>2207</v>
      </c>
      <c r="E1696" s="126">
        <v>20700100103</v>
      </c>
      <c r="F1696" s="126" t="s">
        <v>2208</v>
      </c>
      <c r="G1696" s="126">
        <v>3.14</v>
      </c>
      <c r="H1696" s="126" t="s">
        <v>1092</v>
      </c>
      <c r="I1696" s="126">
        <v>1</v>
      </c>
    </row>
    <row r="1697" spans="1:9" x14ac:dyDescent="0.55000000000000004">
      <c r="A1697" s="126" t="s">
        <v>2221</v>
      </c>
      <c r="B1697" s="126" t="s">
        <v>1088</v>
      </c>
      <c r="C1697" s="126" t="s">
        <v>1089</v>
      </c>
      <c r="D1697" s="126" t="s">
        <v>2207</v>
      </c>
      <c r="E1697" s="126">
        <v>20802060802</v>
      </c>
      <c r="F1697" s="126" t="s">
        <v>2208</v>
      </c>
      <c r="G1697" s="126">
        <v>2.9</v>
      </c>
      <c r="H1697" s="126" t="s">
        <v>1092</v>
      </c>
      <c r="I1697" s="126">
        <v>1</v>
      </c>
    </row>
    <row r="1698" spans="1:9" x14ac:dyDescent="0.55000000000000004">
      <c r="A1698" s="126" t="s">
        <v>2222</v>
      </c>
      <c r="B1698" s="126" t="s">
        <v>1088</v>
      </c>
      <c r="C1698" s="126" t="s">
        <v>1089</v>
      </c>
      <c r="D1698" s="126" t="s">
        <v>2207</v>
      </c>
      <c r="E1698" s="126">
        <v>20700100103</v>
      </c>
      <c r="F1698" s="126" t="s">
        <v>2208</v>
      </c>
      <c r="G1698" s="126">
        <v>0.46</v>
      </c>
      <c r="H1698" s="126" t="s">
        <v>1092</v>
      </c>
      <c r="I1698" s="126">
        <v>1</v>
      </c>
    </row>
    <row r="1699" spans="1:9" x14ac:dyDescent="0.55000000000000004">
      <c r="A1699" s="126" t="s">
        <v>2123</v>
      </c>
      <c r="B1699" s="126" t="s">
        <v>1088</v>
      </c>
      <c r="C1699" s="126" t="s">
        <v>1089</v>
      </c>
      <c r="D1699" s="126" t="s">
        <v>2120</v>
      </c>
      <c r="E1699" s="126">
        <v>20700100805</v>
      </c>
      <c r="F1699" s="126" t="s">
        <v>1091</v>
      </c>
      <c r="G1699" s="126">
        <v>9.5000000000000001E-2</v>
      </c>
      <c r="H1699" s="126" t="s">
        <v>2118</v>
      </c>
      <c r="I1699" s="126">
        <v>1</v>
      </c>
    </row>
    <row r="1700" spans="1:9" x14ac:dyDescent="0.55000000000000004">
      <c r="A1700" s="126" t="s">
        <v>2124</v>
      </c>
      <c r="B1700" s="126" t="s">
        <v>1088</v>
      </c>
      <c r="C1700" s="126" t="s">
        <v>1089</v>
      </c>
      <c r="D1700" s="126" t="s">
        <v>2120</v>
      </c>
      <c r="E1700" s="126">
        <v>20700100805</v>
      </c>
      <c r="F1700" s="126" t="s">
        <v>1091</v>
      </c>
      <c r="G1700" s="126">
        <v>6.4199999999999993E-2</v>
      </c>
      <c r="H1700" s="126" t="s">
        <v>2118</v>
      </c>
      <c r="I1700" s="126">
        <v>1</v>
      </c>
    </row>
    <row r="1701" spans="1:9" x14ac:dyDescent="0.55000000000000004">
      <c r="A1701" s="126" t="s">
        <v>2121</v>
      </c>
      <c r="B1701" s="126" t="s">
        <v>1088</v>
      </c>
      <c r="C1701" s="126" t="s">
        <v>1089</v>
      </c>
      <c r="D1701" s="126" t="s">
        <v>2120</v>
      </c>
      <c r="E1701" s="126">
        <v>20700100306</v>
      </c>
      <c r="F1701" s="126" t="s">
        <v>1091</v>
      </c>
      <c r="G1701" s="126">
        <v>0.06</v>
      </c>
      <c r="H1701" s="126" t="s">
        <v>2118</v>
      </c>
      <c r="I1701" s="126">
        <v>1</v>
      </c>
    </row>
    <row r="1702" spans="1:9" x14ac:dyDescent="0.55000000000000004">
      <c r="A1702" s="126" t="s">
        <v>2122</v>
      </c>
      <c r="B1702" s="126" t="s">
        <v>1088</v>
      </c>
      <c r="C1702" s="126" t="s">
        <v>1089</v>
      </c>
      <c r="D1702" s="126" t="s">
        <v>2120</v>
      </c>
      <c r="E1702" s="126">
        <v>20801070201</v>
      </c>
      <c r="F1702" s="126" t="s">
        <v>1091</v>
      </c>
      <c r="G1702" s="126">
        <v>0.48</v>
      </c>
      <c r="H1702" s="126" t="s">
        <v>2118</v>
      </c>
      <c r="I1702" s="126">
        <v>1</v>
      </c>
    </row>
    <row r="1703" spans="1:9" x14ac:dyDescent="0.55000000000000004">
      <c r="A1703" s="126" t="s">
        <v>2126</v>
      </c>
      <c r="B1703" s="126" t="s">
        <v>1088</v>
      </c>
      <c r="C1703" s="126" t="s">
        <v>1089</v>
      </c>
      <c r="D1703" s="126" t="s">
        <v>2120</v>
      </c>
      <c r="E1703" s="126">
        <v>20801080202</v>
      </c>
      <c r="F1703" s="126" t="s">
        <v>1091</v>
      </c>
      <c r="G1703" s="126">
        <v>0.1075</v>
      </c>
      <c r="H1703" s="126" t="s">
        <v>2118</v>
      </c>
      <c r="I1703" s="126">
        <v>1</v>
      </c>
    </row>
    <row r="1704" spans="1:9" x14ac:dyDescent="0.55000000000000004">
      <c r="A1704" s="126" t="s">
        <v>2127</v>
      </c>
      <c r="B1704" s="126" t="s">
        <v>1088</v>
      </c>
      <c r="C1704" s="126" t="s">
        <v>1089</v>
      </c>
      <c r="D1704" s="126" t="s">
        <v>2120</v>
      </c>
      <c r="E1704" s="126">
        <v>20801070203</v>
      </c>
      <c r="F1704" s="126" t="s">
        <v>1091</v>
      </c>
      <c r="G1704" s="126">
        <v>7.0800000000000002E-2</v>
      </c>
      <c r="H1704" s="126" t="s">
        <v>2118</v>
      </c>
      <c r="I1704" s="126">
        <v>1</v>
      </c>
    </row>
    <row r="1705" spans="1:9" x14ac:dyDescent="0.55000000000000004">
      <c r="A1705" s="126" t="s">
        <v>2128</v>
      </c>
      <c r="B1705" s="126" t="s">
        <v>1088</v>
      </c>
      <c r="C1705" s="126" t="s">
        <v>1089</v>
      </c>
      <c r="D1705" s="126" t="s">
        <v>2120</v>
      </c>
      <c r="E1705" s="126">
        <v>20801070203</v>
      </c>
      <c r="F1705" s="126" t="s">
        <v>1091</v>
      </c>
      <c r="G1705" s="126">
        <v>3.4200000000000001E-2</v>
      </c>
      <c r="H1705" s="126" t="s">
        <v>2118</v>
      </c>
      <c r="I1705" s="126">
        <v>1</v>
      </c>
    </row>
    <row r="1706" spans="1:9" x14ac:dyDescent="0.55000000000000004">
      <c r="A1706" s="126" t="s">
        <v>2119</v>
      </c>
      <c r="B1706" s="126" t="s">
        <v>1088</v>
      </c>
      <c r="C1706" s="126" t="s">
        <v>1089</v>
      </c>
      <c r="D1706" s="126" t="s">
        <v>2120</v>
      </c>
      <c r="E1706" s="126">
        <v>20801070201</v>
      </c>
      <c r="F1706" s="126" t="s">
        <v>1091</v>
      </c>
      <c r="G1706" s="126">
        <v>0.48</v>
      </c>
      <c r="H1706" s="126" t="s">
        <v>2118</v>
      </c>
      <c r="I1706" s="126">
        <v>1</v>
      </c>
    </row>
    <row r="1707" spans="1:9" x14ac:dyDescent="0.55000000000000004">
      <c r="A1707" s="126" t="s">
        <v>2223</v>
      </c>
      <c r="B1707" s="126" t="s">
        <v>1088</v>
      </c>
      <c r="C1707" s="126" t="s">
        <v>1089</v>
      </c>
      <c r="D1707" s="126" t="s">
        <v>2207</v>
      </c>
      <c r="E1707" s="126">
        <v>20700100103</v>
      </c>
      <c r="F1707" s="126" t="s">
        <v>2208</v>
      </c>
      <c r="G1707" s="126">
        <v>0.45</v>
      </c>
      <c r="H1707" s="126" t="s">
        <v>1092</v>
      </c>
      <c r="I1707" s="126">
        <v>1</v>
      </c>
    </row>
    <row r="1708" spans="1:9" x14ac:dyDescent="0.55000000000000004">
      <c r="A1708" s="126" t="s">
        <v>2224</v>
      </c>
      <c r="B1708" s="126" t="s">
        <v>1088</v>
      </c>
      <c r="C1708" s="126" t="s">
        <v>1089</v>
      </c>
      <c r="D1708" s="126" t="s">
        <v>2225</v>
      </c>
      <c r="E1708" s="126">
        <v>20802060201</v>
      </c>
      <c r="F1708" s="126" t="s">
        <v>1091</v>
      </c>
      <c r="G1708" s="126">
        <v>1.5724</v>
      </c>
      <c r="H1708" s="126" t="s">
        <v>1092</v>
      </c>
      <c r="I1708" s="126">
        <v>1</v>
      </c>
    </row>
    <row r="1709" spans="1:9" x14ac:dyDescent="0.55000000000000004">
      <c r="A1709" s="126" t="s">
        <v>2226</v>
      </c>
      <c r="B1709" s="126" t="s">
        <v>1088</v>
      </c>
      <c r="C1709" s="126" t="s">
        <v>1089</v>
      </c>
      <c r="D1709" s="126" t="s">
        <v>2225</v>
      </c>
      <c r="E1709" s="126">
        <v>20801050401</v>
      </c>
      <c r="F1709" s="126" t="s">
        <v>1091</v>
      </c>
      <c r="G1709" s="126">
        <v>0.5</v>
      </c>
      <c r="H1709" s="126" t="s">
        <v>1092</v>
      </c>
      <c r="I1709" s="126">
        <v>1</v>
      </c>
    </row>
    <row r="1710" spans="1:9" x14ac:dyDescent="0.55000000000000004">
      <c r="A1710" s="126" t="s">
        <v>2227</v>
      </c>
      <c r="B1710" s="126" t="s">
        <v>1088</v>
      </c>
      <c r="C1710" s="126" t="s">
        <v>1089</v>
      </c>
      <c r="D1710" s="126" t="s">
        <v>2225</v>
      </c>
      <c r="E1710" s="126">
        <v>20801050401</v>
      </c>
      <c r="F1710" s="126" t="s">
        <v>1091</v>
      </c>
      <c r="G1710" s="126">
        <v>0.9</v>
      </c>
      <c r="H1710" s="126" t="s">
        <v>1092</v>
      </c>
      <c r="I1710" s="126">
        <v>1</v>
      </c>
    </row>
    <row r="1711" spans="1:9" x14ac:dyDescent="0.55000000000000004">
      <c r="A1711" s="126" t="s">
        <v>2228</v>
      </c>
      <c r="B1711" s="126" t="s">
        <v>1088</v>
      </c>
      <c r="C1711" s="126" t="s">
        <v>1089</v>
      </c>
      <c r="D1711" s="126" t="s">
        <v>2225</v>
      </c>
      <c r="E1711" s="126">
        <v>20802060103</v>
      </c>
      <c r="F1711" s="126" t="s">
        <v>1091</v>
      </c>
      <c r="G1711" s="126">
        <v>2</v>
      </c>
      <c r="H1711" s="126" t="s">
        <v>1092</v>
      </c>
      <c r="I1711" s="126">
        <v>1</v>
      </c>
    </row>
    <row r="1712" spans="1:9" x14ac:dyDescent="0.55000000000000004">
      <c r="A1712" s="126" t="s">
        <v>2229</v>
      </c>
      <c r="B1712" s="126" t="s">
        <v>1088</v>
      </c>
      <c r="C1712" s="126" t="s">
        <v>1089</v>
      </c>
      <c r="D1712" s="126" t="s">
        <v>2225</v>
      </c>
      <c r="E1712" s="126">
        <v>20801040201</v>
      </c>
      <c r="F1712" s="126" t="s">
        <v>1091</v>
      </c>
      <c r="G1712" s="126">
        <v>0.8</v>
      </c>
      <c r="H1712" s="126" t="s">
        <v>1092</v>
      </c>
      <c r="I1712" s="126">
        <v>1</v>
      </c>
    </row>
    <row r="1713" spans="1:9" x14ac:dyDescent="0.55000000000000004">
      <c r="A1713" s="126" t="s">
        <v>2230</v>
      </c>
      <c r="B1713" s="126" t="s">
        <v>1088</v>
      </c>
      <c r="C1713" s="126" t="s">
        <v>1089</v>
      </c>
      <c r="D1713" s="126" t="s">
        <v>2231</v>
      </c>
      <c r="E1713" s="126">
        <v>20700110106</v>
      </c>
      <c r="F1713" s="126" t="s">
        <v>1094</v>
      </c>
      <c r="G1713" s="126">
        <v>1.3</v>
      </c>
      <c r="H1713" s="126" t="s">
        <v>1092</v>
      </c>
      <c r="I1713" s="126">
        <v>1</v>
      </c>
    </row>
    <row r="1714" spans="1:9" x14ac:dyDescent="0.55000000000000004">
      <c r="A1714" s="126" t="s">
        <v>2232</v>
      </c>
      <c r="B1714" s="126" t="s">
        <v>1088</v>
      </c>
      <c r="C1714" s="126" t="s">
        <v>1089</v>
      </c>
      <c r="D1714" s="126" t="s">
        <v>2231</v>
      </c>
      <c r="E1714" s="126">
        <v>20700110105</v>
      </c>
      <c r="F1714" s="126" t="s">
        <v>1094</v>
      </c>
      <c r="G1714" s="126">
        <v>3.7</v>
      </c>
      <c r="H1714" s="126" t="s">
        <v>1092</v>
      </c>
      <c r="I1714" s="126">
        <v>1</v>
      </c>
    </row>
    <row r="1715" spans="1:9" x14ac:dyDescent="0.55000000000000004">
      <c r="A1715" s="126" t="s">
        <v>2233</v>
      </c>
      <c r="B1715" s="126" t="s">
        <v>1088</v>
      </c>
      <c r="C1715" s="126" t="s">
        <v>1089</v>
      </c>
      <c r="D1715" s="126" t="s">
        <v>2231</v>
      </c>
      <c r="E1715" s="126">
        <v>20700110201</v>
      </c>
      <c r="F1715" s="126" t="s">
        <v>1094</v>
      </c>
      <c r="G1715" s="126">
        <v>4.3</v>
      </c>
      <c r="H1715" s="126" t="s">
        <v>1092</v>
      </c>
      <c r="I1715" s="126">
        <v>1</v>
      </c>
    </row>
    <row r="1716" spans="1:9" x14ac:dyDescent="0.55000000000000004">
      <c r="A1716" s="126" t="s">
        <v>2234</v>
      </c>
      <c r="B1716" s="126" t="s">
        <v>1088</v>
      </c>
      <c r="C1716" s="126" t="s">
        <v>1089</v>
      </c>
      <c r="D1716" s="126" t="s">
        <v>2231</v>
      </c>
      <c r="E1716" s="126">
        <v>20700110201</v>
      </c>
      <c r="F1716" s="126" t="s">
        <v>1094</v>
      </c>
      <c r="G1716" s="126">
        <v>6.8</v>
      </c>
      <c r="H1716" s="126" t="s">
        <v>1092</v>
      </c>
      <c r="I1716" s="126">
        <v>1</v>
      </c>
    </row>
    <row r="1717" spans="1:9" x14ac:dyDescent="0.55000000000000004">
      <c r="A1717" s="126" t="s">
        <v>2235</v>
      </c>
      <c r="B1717" s="126" t="s">
        <v>1088</v>
      </c>
      <c r="C1717" s="126" t="s">
        <v>1089</v>
      </c>
      <c r="D1717" s="126" t="s">
        <v>2231</v>
      </c>
      <c r="E1717" s="126">
        <v>20700110201</v>
      </c>
      <c r="F1717" s="126" t="s">
        <v>1094</v>
      </c>
      <c r="G1717" s="126">
        <v>1</v>
      </c>
      <c r="H1717" s="126" t="s">
        <v>1092</v>
      </c>
      <c r="I1717" s="126">
        <v>1</v>
      </c>
    </row>
    <row r="1718" spans="1:9" x14ac:dyDescent="0.55000000000000004">
      <c r="A1718" s="126" t="s">
        <v>2236</v>
      </c>
      <c r="B1718" s="126" t="s">
        <v>1088</v>
      </c>
      <c r="C1718" s="126" t="s">
        <v>1089</v>
      </c>
      <c r="D1718" s="126" t="s">
        <v>2231</v>
      </c>
      <c r="E1718" s="126">
        <v>20700110201</v>
      </c>
      <c r="F1718" s="126" t="s">
        <v>1094</v>
      </c>
      <c r="G1718" s="126">
        <v>1.23</v>
      </c>
      <c r="H1718" s="126" t="s">
        <v>1092</v>
      </c>
      <c r="I1718" s="126">
        <v>1</v>
      </c>
    </row>
    <row r="1719" spans="1:9" x14ac:dyDescent="0.55000000000000004">
      <c r="A1719" s="126" t="s">
        <v>2237</v>
      </c>
      <c r="B1719" s="126" t="s">
        <v>1088</v>
      </c>
      <c r="C1719" s="126" t="s">
        <v>1089</v>
      </c>
      <c r="D1719" s="126" t="s">
        <v>2231</v>
      </c>
      <c r="E1719" s="126">
        <v>20802060802</v>
      </c>
      <c r="F1719" s="126" t="s">
        <v>1091</v>
      </c>
      <c r="G1719" s="126">
        <v>1.6</v>
      </c>
      <c r="H1719" s="126" t="s">
        <v>1092</v>
      </c>
      <c r="I1719" s="126">
        <v>1</v>
      </c>
    </row>
    <row r="1720" spans="1:9" x14ac:dyDescent="0.55000000000000004">
      <c r="A1720" s="126" t="s">
        <v>2238</v>
      </c>
      <c r="B1720" s="126" t="s">
        <v>1088</v>
      </c>
      <c r="C1720" s="126" t="s">
        <v>1089</v>
      </c>
      <c r="D1720" s="126" t="s">
        <v>2231</v>
      </c>
      <c r="E1720" s="126">
        <v>51650</v>
      </c>
      <c r="F1720" s="126" t="s">
        <v>1091</v>
      </c>
      <c r="G1720" s="126">
        <v>0.5</v>
      </c>
      <c r="H1720" s="126" t="s">
        <v>1092</v>
      </c>
      <c r="I1720" s="126">
        <v>1</v>
      </c>
    </row>
    <row r="1721" spans="1:9" x14ac:dyDescent="0.55000000000000004">
      <c r="A1721" s="126" t="s">
        <v>2239</v>
      </c>
      <c r="B1721" s="126" t="s">
        <v>1088</v>
      </c>
      <c r="C1721" s="126" t="s">
        <v>1089</v>
      </c>
      <c r="D1721" s="126" t="s">
        <v>2231</v>
      </c>
      <c r="E1721" s="126">
        <v>51650</v>
      </c>
      <c r="F1721" s="126" t="s">
        <v>1091</v>
      </c>
      <c r="G1721" s="126">
        <v>3</v>
      </c>
      <c r="H1721" s="126" t="s">
        <v>1092</v>
      </c>
      <c r="I1721" s="126">
        <v>1</v>
      </c>
    </row>
    <row r="1722" spans="1:9" x14ac:dyDescent="0.55000000000000004">
      <c r="A1722" s="126" t="s">
        <v>2240</v>
      </c>
      <c r="B1722" s="126" t="s">
        <v>1088</v>
      </c>
      <c r="C1722" s="126" t="s">
        <v>1089</v>
      </c>
      <c r="D1722" s="126" t="s">
        <v>2231</v>
      </c>
      <c r="E1722" s="126">
        <v>20700110105</v>
      </c>
      <c r="F1722" s="126" t="s">
        <v>1094</v>
      </c>
      <c r="G1722" s="126">
        <v>0.9</v>
      </c>
      <c r="H1722" s="126" t="s">
        <v>1092</v>
      </c>
      <c r="I1722" s="126">
        <v>1</v>
      </c>
    </row>
    <row r="1723" spans="1:9" x14ac:dyDescent="0.55000000000000004">
      <c r="A1723" s="126" t="s">
        <v>2241</v>
      </c>
      <c r="B1723" s="126" t="s">
        <v>1088</v>
      </c>
      <c r="C1723" s="126" t="s">
        <v>1089</v>
      </c>
      <c r="D1723" s="126" t="s">
        <v>2231</v>
      </c>
      <c r="E1723" s="126">
        <v>20700110201</v>
      </c>
      <c r="F1723" s="126" t="s">
        <v>1094</v>
      </c>
      <c r="G1723" s="126">
        <v>1.5</v>
      </c>
      <c r="H1723" s="126" t="s">
        <v>1092</v>
      </c>
      <c r="I1723" s="126">
        <v>1</v>
      </c>
    </row>
    <row r="1724" spans="1:9" x14ac:dyDescent="0.55000000000000004">
      <c r="A1724" s="126" t="s">
        <v>2242</v>
      </c>
      <c r="B1724" s="126" t="s">
        <v>1088</v>
      </c>
      <c r="C1724" s="126" t="s">
        <v>1089</v>
      </c>
      <c r="D1724" s="126" t="s">
        <v>2231</v>
      </c>
      <c r="E1724" s="126">
        <v>20700110105</v>
      </c>
      <c r="F1724" s="126" t="s">
        <v>1094</v>
      </c>
      <c r="G1724" s="126">
        <v>4.8</v>
      </c>
      <c r="H1724" s="126" t="s">
        <v>1092</v>
      </c>
      <c r="I1724" s="126">
        <v>1</v>
      </c>
    </row>
    <row r="1725" spans="1:9" x14ac:dyDescent="0.55000000000000004">
      <c r="A1725" s="126" t="s">
        <v>2243</v>
      </c>
      <c r="B1725" s="126" t="s">
        <v>1088</v>
      </c>
      <c r="C1725" s="126" t="s">
        <v>1089</v>
      </c>
      <c r="D1725" s="126" t="s">
        <v>2231</v>
      </c>
      <c r="E1725" s="126">
        <v>20700110105</v>
      </c>
      <c r="F1725" s="126" t="s">
        <v>1094</v>
      </c>
      <c r="G1725" s="126">
        <v>6.8</v>
      </c>
      <c r="H1725" s="126" t="s">
        <v>1092</v>
      </c>
      <c r="I1725" s="126">
        <v>1</v>
      </c>
    </row>
    <row r="1726" spans="1:9" x14ac:dyDescent="0.55000000000000004">
      <c r="A1726" s="126" t="s">
        <v>2244</v>
      </c>
      <c r="B1726" s="126" t="s">
        <v>1088</v>
      </c>
      <c r="C1726" s="126" t="s">
        <v>1089</v>
      </c>
      <c r="D1726" s="126" t="s">
        <v>2231</v>
      </c>
      <c r="E1726" s="126">
        <v>20700110105</v>
      </c>
      <c r="F1726" s="126" t="s">
        <v>1094</v>
      </c>
      <c r="G1726" s="126">
        <v>0.2</v>
      </c>
      <c r="H1726" s="126" t="s">
        <v>1092</v>
      </c>
      <c r="I1726" s="126">
        <v>1</v>
      </c>
    </row>
    <row r="1727" spans="1:9" x14ac:dyDescent="0.55000000000000004">
      <c r="A1727" s="126" t="s">
        <v>2245</v>
      </c>
      <c r="B1727" s="126" t="s">
        <v>1088</v>
      </c>
      <c r="C1727" s="126" t="s">
        <v>1089</v>
      </c>
      <c r="D1727" s="126" t="s">
        <v>2231</v>
      </c>
      <c r="E1727" s="126">
        <v>20700110105</v>
      </c>
      <c r="F1727" s="126" t="s">
        <v>1094</v>
      </c>
      <c r="G1727" s="126">
        <v>0.9</v>
      </c>
      <c r="H1727" s="126" t="s">
        <v>1092</v>
      </c>
      <c r="I1727" s="126">
        <v>1</v>
      </c>
    </row>
    <row r="1728" spans="1:9" x14ac:dyDescent="0.55000000000000004">
      <c r="A1728" s="126" t="s">
        <v>2246</v>
      </c>
      <c r="B1728" s="126" t="s">
        <v>1088</v>
      </c>
      <c r="C1728" s="126" t="s">
        <v>1089</v>
      </c>
      <c r="D1728" s="126" t="s">
        <v>2231</v>
      </c>
      <c r="E1728" s="126">
        <v>20700110105</v>
      </c>
      <c r="F1728" s="126" t="s">
        <v>1094</v>
      </c>
      <c r="G1728" s="126">
        <v>4.5</v>
      </c>
      <c r="H1728" s="126" t="s">
        <v>1092</v>
      </c>
      <c r="I1728" s="126">
        <v>1</v>
      </c>
    </row>
    <row r="1729" spans="1:9" x14ac:dyDescent="0.55000000000000004">
      <c r="A1729" s="126" t="s">
        <v>2247</v>
      </c>
      <c r="B1729" s="126" t="s">
        <v>1088</v>
      </c>
      <c r="C1729" s="126" t="s">
        <v>1089</v>
      </c>
      <c r="D1729" s="126" t="s">
        <v>2231</v>
      </c>
      <c r="E1729" s="126">
        <v>20802060901</v>
      </c>
      <c r="F1729" s="126" t="s">
        <v>1091</v>
      </c>
      <c r="G1729" s="126">
        <v>1</v>
      </c>
      <c r="H1729" s="126" t="s">
        <v>1092</v>
      </c>
      <c r="I1729" s="126">
        <v>1</v>
      </c>
    </row>
    <row r="1730" spans="1:9" x14ac:dyDescent="0.55000000000000004">
      <c r="A1730" s="126" t="s">
        <v>2248</v>
      </c>
      <c r="B1730" s="126" t="s">
        <v>1088</v>
      </c>
      <c r="C1730" s="126" t="s">
        <v>1089</v>
      </c>
      <c r="D1730" s="126" t="s">
        <v>2231</v>
      </c>
      <c r="E1730" s="126">
        <v>20802060901</v>
      </c>
      <c r="F1730" s="126" t="s">
        <v>1091</v>
      </c>
      <c r="G1730" s="126">
        <v>2.9</v>
      </c>
      <c r="H1730" s="126" t="s">
        <v>1092</v>
      </c>
      <c r="I1730" s="126">
        <v>1</v>
      </c>
    </row>
    <row r="1731" spans="1:9" x14ac:dyDescent="0.55000000000000004">
      <c r="A1731" s="126" t="s">
        <v>2249</v>
      </c>
      <c r="B1731" s="126" t="s">
        <v>1088</v>
      </c>
      <c r="C1731" s="126" t="s">
        <v>1089</v>
      </c>
      <c r="D1731" s="126" t="s">
        <v>2231</v>
      </c>
      <c r="E1731" s="126">
        <v>20802060901</v>
      </c>
      <c r="F1731" s="126" t="s">
        <v>1091</v>
      </c>
      <c r="G1731" s="126">
        <v>8.1</v>
      </c>
      <c r="H1731" s="126" t="s">
        <v>1092</v>
      </c>
      <c r="I1731" s="126">
        <v>1</v>
      </c>
    </row>
    <row r="1732" spans="1:9" x14ac:dyDescent="0.55000000000000004">
      <c r="A1732" s="126" t="s">
        <v>2250</v>
      </c>
      <c r="B1732" s="126" t="s">
        <v>1088</v>
      </c>
      <c r="C1732" s="126" t="s">
        <v>1089</v>
      </c>
      <c r="D1732" s="126" t="s">
        <v>2231</v>
      </c>
      <c r="E1732" s="126">
        <v>20802060901</v>
      </c>
      <c r="F1732" s="126" t="s">
        <v>1091</v>
      </c>
      <c r="G1732" s="126">
        <v>15.6</v>
      </c>
      <c r="H1732" s="126" t="s">
        <v>1092</v>
      </c>
      <c r="I1732" s="126">
        <v>1</v>
      </c>
    </row>
    <row r="1733" spans="1:9" x14ac:dyDescent="0.55000000000000004">
      <c r="A1733" s="126" t="s">
        <v>2251</v>
      </c>
      <c r="B1733" s="126" t="s">
        <v>1088</v>
      </c>
      <c r="C1733" s="126" t="s">
        <v>1089</v>
      </c>
      <c r="D1733" s="126" t="s">
        <v>2231</v>
      </c>
      <c r="E1733" s="126">
        <v>51650</v>
      </c>
      <c r="F1733" s="126" t="s">
        <v>1091</v>
      </c>
      <c r="G1733" s="126">
        <v>0.4</v>
      </c>
      <c r="H1733" s="126" t="s">
        <v>1092</v>
      </c>
      <c r="I1733" s="126">
        <v>1</v>
      </c>
    </row>
    <row r="1734" spans="1:9" x14ac:dyDescent="0.55000000000000004">
      <c r="A1734" s="126" t="s">
        <v>2252</v>
      </c>
      <c r="B1734" s="126" t="s">
        <v>1088</v>
      </c>
      <c r="C1734" s="126" t="s">
        <v>1089</v>
      </c>
      <c r="D1734" s="126" t="s">
        <v>2231</v>
      </c>
      <c r="E1734" s="126">
        <v>20700110104</v>
      </c>
      <c r="F1734" s="126" t="s">
        <v>1094</v>
      </c>
      <c r="G1734" s="126">
        <v>0.8</v>
      </c>
      <c r="H1734" s="126" t="s">
        <v>1092</v>
      </c>
      <c r="I1734" s="126">
        <v>1</v>
      </c>
    </row>
    <row r="1735" spans="1:9" x14ac:dyDescent="0.55000000000000004">
      <c r="A1735" s="126" t="s">
        <v>2253</v>
      </c>
      <c r="B1735" s="126" t="s">
        <v>1088</v>
      </c>
      <c r="C1735" s="126" t="s">
        <v>1089</v>
      </c>
      <c r="D1735" s="126" t="s">
        <v>2231</v>
      </c>
      <c r="E1735" s="126">
        <v>20700110105</v>
      </c>
      <c r="F1735" s="126" t="s">
        <v>1094</v>
      </c>
      <c r="G1735" s="126">
        <v>0.8</v>
      </c>
      <c r="H1735" s="126" t="s">
        <v>1092</v>
      </c>
      <c r="I1735" s="126">
        <v>1</v>
      </c>
    </row>
    <row r="1736" spans="1:9" x14ac:dyDescent="0.55000000000000004">
      <c r="A1736" s="126" t="s">
        <v>2254</v>
      </c>
      <c r="B1736" s="126" t="s">
        <v>1088</v>
      </c>
      <c r="C1736" s="126" t="s">
        <v>1089</v>
      </c>
      <c r="D1736" s="126" t="s">
        <v>2231</v>
      </c>
      <c r="E1736" s="126">
        <v>20802060802</v>
      </c>
      <c r="F1736" s="126" t="s">
        <v>1091</v>
      </c>
      <c r="G1736" s="126">
        <v>0.8</v>
      </c>
      <c r="H1736" s="126" t="s">
        <v>1092</v>
      </c>
      <c r="I1736" s="126">
        <v>1</v>
      </c>
    </row>
    <row r="1737" spans="1:9" x14ac:dyDescent="0.55000000000000004">
      <c r="A1737" s="126" t="s">
        <v>2255</v>
      </c>
      <c r="B1737" s="126" t="s">
        <v>1088</v>
      </c>
      <c r="C1737" s="126" t="s">
        <v>1089</v>
      </c>
      <c r="D1737" s="126" t="s">
        <v>2231</v>
      </c>
      <c r="E1737" s="126">
        <v>20802060802</v>
      </c>
      <c r="F1737" s="126" t="s">
        <v>1091</v>
      </c>
      <c r="G1737" s="126">
        <v>0.81</v>
      </c>
      <c r="H1737" s="126" t="s">
        <v>1092</v>
      </c>
      <c r="I1737" s="126">
        <v>1</v>
      </c>
    </row>
    <row r="1738" spans="1:9" x14ac:dyDescent="0.55000000000000004">
      <c r="A1738" s="126" t="s">
        <v>2256</v>
      </c>
      <c r="B1738" s="126" t="s">
        <v>1088</v>
      </c>
      <c r="C1738" s="126" t="s">
        <v>1089</v>
      </c>
      <c r="D1738" s="126" t="s">
        <v>2231</v>
      </c>
      <c r="E1738" s="126">
        <v>20802060901</v>
      </c>
      <c r="F1738" s="126" t="s">
        <v>1091</v>
      </c>
      <c r="G1738" s="126">
        <v>3.5</v>
      </c>
      <c r="H1738" s="126" t="s">
        <v>1092</v>
      </c>
      <c r="I1738" s="126">
        <v>1</v>
      </c>
    </row>
    <row r="1739" spans="1:9" x14ac:dyDescent="0.55000000000000004">
      <c r="A1739" s="126" t="s">
        <v>2257</v>
      </c>
      <c r="B1739" s="126" t="s">
        <v>1088</v>
      </c>
      <c r="C1739" s="126" t="s">
        <v>1089</v>
      </c>
      <c r="D1739" s="126" t="s">
        <v>2231</v>
      </c>
      <c r="E1739" s="126">
        <v>20700100805</v>
      </c>
      <c r="F1739" s="126" t="s">
        <v>1091</v>
      </c>
      <c r="G1739" s="126">
        <v>0.48099999999999998</v>
      </c>
      <c r="H1739" s="126" t="s">
        <v>1092</v>
      </c>
      <c r="I1739" s="126">
        <v>1</v>
      </c>
    </row>
    <row r="1740" spans="1:9" x14ac:dyDescent="0.55000000000000004">
      <c r="A1740" s="126" t="s">
        <v>2258</v>
      </c>
      <c r="B1740" s="126" t="s">
        <v>1088</v>
      </c>
      <c r="C1740" s="126" t="s">
        <v>1089</v>
      </c>
      <c r="D1740" s="126" t="s">
        <v>2231</v>
      </c>
      <c r="E1740" s="126">
        <v>20700110201</v>
      </c>
      <c r="F1740" s="126" t="s">
        <v>1094</v>
      </c>
      <c r="G1740" s="126">
        <v>3.5</v>
      </c>
      <c r="H1740" s="126" t="s">
        <v>1092</v>
      </c>
      <c r="I1740" s="126">
        <v>1</v>
      </c>
    </row>
    <row r="1741" spans="1:9" x14ac:dyDescent="0.55000000000000004">
      <c r="A1741" s="126" t="s">
        <v>2259</v>
      </c>
      <c r="B1741" s="126" t="s">
        <v>1088</v>
      </c>
      <c r="C1741" s="126" t="s">
        <v>1089</v>
      </c>
      <c r="D1741" s="126" t="s">
        <v>2231</v>
      </c>
      <c r="E1741" s="126">
        <v>51650</v>
      </c>
      <c r="F1741" s="126" t="s">
        <v>1091</v>
      </c>
      <c r="G1741" s="126">
        <v>0.1</v>
      </c>
      <c r="H1741" s="126" t="s">
        <v>1092</v>
      </c>
      <c r="I1741" s="126">
        <v>1</v>
      </c>
    </row>
    <row r="1742" spans="1:9" x14ac:dyDescent="0.55000000000000004">
      <c r="A1742" s="126" t="s">
        <v>2260</v>
      </c>
      <c r="B1742" s="126" t="s">
        <v>1088</v>
      </c>
      <c r="C1742" s="126" t="s">
        <v>1089</v>
      </c>
      <c r="D1742" s="126" t="s">
        <v>2231</v>
      </c>
      <c r="E1742" s="126">
        <v>20802060901</v>
      </c>
      <c r="F1742" s="126" t="s">
        <v>1091</v>
      </c>
      <c r="G1742" s="126">
        <v>4.8</v>
      </c>
      <c r="H1742" s="126" t="s">
        <v>1092</v>
      </c>
      <c r="I1742" s="126">
        <v>1</v>
      </c>
    </row>
    <row r="1743" spans="1:9" x14ac:dyDescent="0.55000000000000004">
      <c r="A1743" s="126" t="s">
        <v>2261</v>
      </c>
      <c r="B1743" s="126" t="s">
        <v>1088</v>
      </c>
      <c r="C1743" s="126" t="s">
        <v>1089</v>
      </c>
      <c r="D1743" s="126" t="s">
        <v>2231</v>
      </c>
      <c r="E1743" s="126">
        <v>20700100103</v>
      </c>
      <c r="F1743" s="126" t="s">
        <v>1091</v>
      </c>
      <c r="G1743" s="126">
        <v>1.6</v>
      </c>
      <c r="H1743" s="126" t="s">
        <v>1092</v>
      </c>
      <c r="I1743" s="126">
        <v>1</v>
      </c>
    </row>
    <row r="1744" spans="1:9" x14ac:dyDescent="0.55000000000000004">
      <c r="A1744" s="126" t="s">
        <v>2262</v>
      </c>
      <c r="B1744" s="126" t="s">
        <v>1088</v>
      </c>
      <c r="C1744" s="126" t="s">
        <v>1089</v>
      </c>
      <c r="D1744" s="126" t="s">
        <v>2231</v>
      </c>
      <c r="E1744" s="126">
        <v>20802060802</v>
      </c>
      <c r="F1744" s="126" t="s">
        <v>1091</v>
      </c>
      <c r="G1744" s="126">
        <v>1</v>
      </c>
      <c r="H1744" s="126" t="s">
        <v>1092</v>
      </c>
      <c r="I1744" s="126">
        <v>1</v>
      </c>
    </row>
    <row r="1745" spans="1:9" x14ac:dyDescent="0.55000000000000004">
      <c r="A1745" s="126" t="s">
        <v>2263</v>
      </c>
      <c r="B1745" s="126" t="s">
        <v>1088</v>
      </c>
      <c r="C1745" s="126" t="s">
        <v>1089</v>
      </c>
      <c r="D1745" s="126" t="s">
        <v>2231</v>
      </c>
      <c r="E1745" s="126">
        <v>20700110105</v>
      </c>
      <c r="F1745" s="126" t="s">
        <v>1094</v>
      </c>
      <c r="G1745" s="126">
        <v>0.3</v>
      </c>
      <c r="H1745" s="126" t="s">
        <v>1092</v>
      </c>
      <c r="I1745" s="126">
        <v>1</v>
      </c>
    </row>
    <row r="1746" spans="1:9" x14ac:dyDescent="0.55000000000000004">
      <c r="A1746" s="126" t="s">
        <v>2264</v>
      </c>
      <c r="B1746" s="126" t="s">
        <v>1088</v>
      </c>
      <c r="C1746" s="126" t="s">
        <v>1089</v>
      </c>
      <c r="D1746" s="126" t="s">
        <v>2231</v>
      </c>
      <c r="E1746" s="126">
        <v>20700100606</v>
      </c>
      <c r="F1746" s="126" t="s">
        <v>1094</v>
      </c>
      <c r="G1746" s="126">
        <v>1.1000000000000001</v>
      </c>
      <c r="H1746" s="126" t="s">
        <v>1092</v>
      </c>
      <c r="I1746" s="126">
        <v>1</v>
      </c>
    </row>
    <row r="1747" spans="1:9" x14ac:dyDescent="0.55000000000000004">
      <c r="A1747" s="126" t="s">
        <v>2265</v>
      </c>
      <c r="B1747" s="126" t="s">
        <v>1088</v>
      </c>
      <c r="C1747" s="126" t="s">
        <v>1089</v>
      </c>
      <c r="D1747" s="126" t="s">
        <v>2231</v>
      </c>
      <c r="E1747" s="126">
        <v>51650</v>
      </c>
      <c r="F1747" s="126" t="s">
        <v>1091</v>
      </c>
      <c r="G1747" s="126">
        <v>0.2</v>
      </c>
      <c r="H1747" s="126" t="s">
        <v>1092</v>
      </c>
      <c r="I1747" s="126">
        <v>1</v>
      </c>
    </row>
    <row r="1748" spans="1:9" x14ac:dyDescent="0.55000000000000004">
      <c r="A1748" s="126" t="s">
        <v>2266</v>
      </c>
      <c r="B1748" s="126" t="s">
        <v>1088</v>
      </c>
      <c r="C1748" s="126" t="s">
        <v>1089</v>
      </c>
      <c r="D1748" s="126" t="s">
        <v>2231</v>
      </c>
      <c r="E1748" s="126">
        <v>51650</v>
      </c>
      <c r="F1748" s="126" t="s">
        <v>1091</v>
      </c>
      <c r="G1748" s="126">
        <v>0.3</v>
      </c>
      <c r="H1748" s="126" t="s">
        <v>1092</v>
      </c>
      <c r="I1748" s="126">
        <v>1</v>
      </c>
    </row>
    <row r="1749" spans="1:9" x14ac:dyDescent="0.55000000000000004">
      <c r="A1749" s="126" t="s">
        <v>2267</v>
      </c>
      <c r="B1749" s="126" t="s">
        <v>1088</v>
      </c>
      <c r="C1749" s="126" t="s">
        <v>1089</v>
      </c>
      <c r="D1749" s="126" t="s">
        <v>2231</v>
      </c>
      <c r="E1749" s="126">
        <v>20700110105</v>
      </c>
      <c r="F1749" s="126" t="s">
        <v>1094</v>
      </c>
      <c r="G1749" s="126">
        <v>35.799999999999997</v>
      </c>
      <c r="H1749" s="126" t="s">
        <v>1092</v>
      </c>
      <c r="I1749" s="126">
        <v>1</v>
      </c>
    </row>
    <row r="1750" spans="1:9" x14ac:dyDescent="0.55000000000000004">
      <c r="A1750" s="126" t="s">
        <v>2268</v>
      </c>
      <c r="B1750" s="126" t="s">
        <v>1088</v>
      </c>
      <c r="C1750" s="126" t="s">
        <v>1089</v>
      </c>
      <c r="D1750" s="126" t="s">
        <v>2231</v>
      </c>
      <c r="E1750" s="126">
        <v>20700110305</v>
      </c>
      <c r="F1750" s="126" t="s">
        <v>1091</v>
      </c>
      <c r="G1750" s="126">
        <v>20.420000000000002</v>
      </c>
      <c r="H1750" s="126" t="s">
        <v>1092</v>
      </c>
      <c r="I1750" s="126">
        <v>1</v>
      </c>
    </row>
    <row r="1751" spans="1:9" x14ac:dyDescent="0.55000000000000004">
      <c r="A1751" s="126" t="s">
        <v>2269</v>
      </c>
      <c r="B1751" s="126" t="s">
        <v>1088</v>
      </c>
      <c r="C1751" s="126" t="s">
        <v>1089</v>
      </c>
      <c r="D1751" s="126" t="s">
        <v>2231</v>
      </c>
      <c r="E1751" s="126">
        <v>20700110104</v>
      </c>
      <c r="F1751" s="126" t="s">
        <v>1094</v>
      </c>
      <c r="G1751" s="126">
        <v>0.3</v>
      </c>
      <c r="H1751" s="126" t="s">
        <v>1092</v>
      </c>
      <c r="I1751" s="126">
        <v>1</v>
      </c>
    </row>
    <row r="1752" spans="1:9" x14ac:dyDescent="0.55000000000000004">
      <c r="A1752" s="126" t="s">
        <v>2270</v>
      </c>
      <c r="B1752" s="126" t="s">
        <v>1088</v>
      </c>
      <c r="C1752" s="126" t="s">
        <v>1089</v>
      </c>
      <c r="D1752" s="126" t="s">
        <v>2231</v>
      </c>
      <c r="E1752" s="126">
        <v>20700110104</v>
      </c>
      <c r="F1752" s="126" t="s">
        <v>1094</v>
      </c>
      <c r="G1752" s="126">
        <v>0.14000000000000001</v>
      </c>
      <c r="H1752" s="126" t="s">
        <v>1092</v>
      </c>
      <c r="I1752" s="126">
        <v>1</v>
      </c>
    </row>
    <row r="1753" spans="1:9" x14ac:dyDescent="0.55000000000000004">
      <c r="A1753" s="126" t="s">
        <v>2271</v>
      </c>
      <c r="B1753" s="126" t="s">
        <v>1088</v>
      </c>
      <c r="C1753" s="126" t="s">
        <v>1089</v>
      </c>
      <c r="D1753" s="126" t="s">
        <v>2231</v>
      </c>
      <c r="E1753" s="126">
        <v>20700110105</v>
      </c>
      <c r="F1753" s="126" t="s">
        <v>1094</v>
      </c>
      <c r="G1753" s="126">
        <v>1.4</v>
      </c>
      <c r="H1753" s="126" t="s">
        <v>1092</v>
      </c>
      <c r="I1753" s="126">
        <v>1</v>
      </c>
    </row>
    <row r="1754" spans="1:9" x14ac:dyDescent="0.55000000000000004">
      <c r="A1754" s="126" t="s">
        <v>2272</v>
      </c>
      <c r="B1754" s="126" t="s">
        <v>1088</v>
      </c>
      <c r="C1754" s="126" t="s">
        <v>1089</v>
      </c>
      <c r="D1754" s="126" t="s">
        <v>2231</v>
      </c>
      <c r="E1754" s="126">
        <v>51650</v>
      </c>
      <c r="F1754" s="126" t="s">
        <v>1091</v>
      </c>
      <c r="G1754" s="126">
        <v>1.9</v>
      </c>
      <c r="H1754" s="126" t="s">
        <v>1092</v>
      </c>
      <c r="I1754" s="126">
        <v>1</v>
      </c>
    </row>
    <row r="1755" spans="1:9" x14ac:dyDescent="0.55000000000000004">
      <c r="A1755" s="126" t="s">
        <v>2273</v>
      </c>
      <c r="B1755" s="126" t="s">
        <v>1088</v>
      </c>
      <c r="C1755" s="126" t="s">
        <v>1089</v>
      </c>
      <c r="D1755" s="126" t="s">
        <v>2231</v>
      </c>
      <c r="E1755" s="126">
        <v>20700110105</v>
      </c>
      <c r="F1755" s="126" t="s">
        <v>1094</v>
      </c>
      <c r="G1755" s="126">
        <v>1</v>
      </c>
      <c r="H1755" s="126" t="s">
        <v>1092</v>
      </c>
      <c r="I1755" s="126">
        <v>1</v>
      </c>
    </row>
    <row r="1756" spans="1:9" x14ac:dyDescent="0.55000000000000004">
      <c r="A1756" s="126" t="s">
        <v>2274</v>
      </c>
      <c r="B1756" s="126" t="s">
        <v>1088</v>
      </c>
      <c r="C1756" s="126" t="s">
        <v>1089</v>
      </c>
      <c r="D1756" s="126" t="s">
        <v>2231</v>
      </c>
      <c r="E1756" s="126">
        <v>20802060901</v>
      </c>
      <c r="F1756" s="126" t="s">
        <v>1091</v>
      </c>
      <c r="G1756" s="126">
        <v>1.2</v>
      </c>
      <c r="H1756" s="126" t="s">
        <v>1092</v>
      </c>
      <c r="I1756" s="126">
        <v>1</v>
      </c>
    </row>
    <row r="1757" spans="1:9" x14ac:dyDescent="0.55000000000000004">
      <c r="A1757" s="126" t="s">
        <v>2275</v>
      </c>
      <c r="B1757" s="126" t="s">
        <v>1088</v>
      </c>
      <c r="C1757" s="126" t="s">
        <v>1089</v>
      </c>
      <c r="D1757" s="126" t="s">
        <v>2231</v>
      </c>
      <c r="E1757" s="126">
        <v>20700110104</v>
      </c>
      <c r="F1757" s="126" t="s">
        <v>1094</v>
      </c>
      <c r="G1757" s="126">
        <v>0.4</v>
      </c>
      <c r="H1757" s="126" t="s">
        <v>1092</v>
      </c>
      <c r="I1757" s="126">
        <v>1</v>
      </c>
    </row>
    <row r="1758" spans="1:9" x14ac:dyDescent="0.55000000000000004">
      <c r="A1758" s="126" t="s">
        <v>2276</v>
      </c>
      <c r="B1758" s="126" t="s">
        <v>1088</v>
      </c>
      <c r="C1758" s="126" t="s">
        <v>1089</v>
      </c>
      <c r="D1758" s="126" t="s">
        <v>2231</v>
      </c>
      <c r="E1758" s="126">
        <v>20802060802</v>
      </c>
      <c r="F1758" s="126" t="s">
        <v>1091</v>
      </c>
      <c r="G1758" s="126">
        <v>3.3</v>
      </c>
      <c r="H1758" s="126" t="s">
        <v>1092</v>
      </c>
      <c r="I1758" s="126">
        <v>1</v>
      </c>
    </row>
    <row r="1759" spans="1:9" x14ac:dyDescent="0.55000000000000004">
      <c r="A1759" s="126" t="s">
        <v>2277</v>
      </c>
      <c r="B1759" s="126" t="s">
        <v>1088</v>
      </c>
      <c r="C1759" s="126" t="s">
        <v>1089</v>
      </c>
      <c r="D1759" s="126" t="s">
        <v>2231</v>
      </c>
      <c r="E1759" s="126">
        <v>51650</v>
      </c>
      <c r="F1759" s="126" t="s">
        <v>1091</v>
      </c>
      <c r="G1759" s="126">
        <v>2.8</v>
      </c>
      <c r="H1759" s="126" t="s">
        <v>1092</v>
      </c>
      <c r="I1759" s="126">
        <v>1</v>
      </c>
    </row>
    <row r="1760" spans="1:9" x14ac:dyDescent="0.55000000000000004">
      <c r="A1760" s="126" t="s">
        <v>2278</v>
      </c>
      <c r="B1760" s="126" t="s">
        <v>1088</v>
      </c>
      <c r="C1760" s="126" t="s">
        <v>1089</v>
      </c>
      <c r="D1760" s="126" t="s">
        <v>2231</v>
      </c>
      <c r="E1760" s="126">
        <v>51650</v>
      </c>
      <c r="F1760" s="126" t="s">
        <v>1091</v>
      </c>
      <c r="G1760" s="126">
        <v>16.8</v>
      </c>
      <c r="H1760" s="126" t="s">
        <v>1092</v>
      </c>
      <c r="I1760" s="126">
        <v>1</v>
      </c>
    </row>
    <row r="1761" spans="1:9" x14ac:dyDescent="0.55000000000000004">
      <c r="A1761" s="126" t="s">
        <v>2279</v>
      </c>
      <c r="B1761" s="126" t="s">
        <v>1088</v>
      </c>
      <c r="C1761" s="126" t="s">
        <v>1089</v>
      </c>
      <c r="D1761" s="126" t="s">
        <v>2280</v>
      </c>
      <c r="E1761" s="126">
        <v>20801070203</v>
      </c>
      <c r="F1761" s="126" t="s">
        <v>1257</v>
      </c>
      <c r="G1761" s="126">
        <v>10.79</v>
      </c>
      <c r="H1761" s="126" t="s">
        <v>1092</v>
      </c>
      <c r="I1761" s="126">
        <v>1</v>
      </c>
    </row>
    <row r="1762" spans="1:9" x14ac:dyDescent="0.55000000000000004">
      <c r="A1762" s="126" t="s">
        <v>2281</v>
      </c>
      <c r="B1762" s="126" t="s">
        <v>1088</v>
      </c>
      <c r="C1762" s="126" t="s">
        <v>1089</v>
      </c>
      <c r="D1762" s="126" t="s">
        <v>2280</v>
      </c>
      <c r="E1762" s="126">
        <v>20801070203</v>
      </c>
      <c r="F1762" s="126" t="s">
        <v>1257</v>
      </c>
      <c r="G1762" s="126">
        <v>1.27</v>
      </c>
      <c r="H1762" s="126" t="s">
        <v>1092</v>
      </c>
      <c r="I1762" s="126">
        <v>1</v>
      </c>
    </row>
    <row r="1763" spans="1:9" x14ac:dyDescent="0.55000000000000004">
      <c r="A1763" s="126" t="s">
        <v>2282</v>
      </c>
      <c r="B1763" s="126" t="s">
        <v>1088</v>
      </c>
      <c r="C1763" s="126" t="s">
        <v>1089</v>
      </c>
      <c r="D1763" s="126" t="s">
        <v>2280</v>
      </c>
      <c r="E1763" s="126">
        <v>20700110305</v>
      </c>
      <c r="F1763" s="126" t="s">
        <v>1091</v>
      </c>
      <c r="G1763" s="126">
        <v>34.49</v>
      </c>
      <c r="H1763" s="126" t="s">
        <v>1092</v>
      </c>
      <c r="I1763" s="126">
        <v>1</v>
      </c>
    </row>
    <row r="1764" spans="1:9" x14ac:dyDescent="0.55000000000000004">
      <c r="A1764" s="126" t="s">
        <v>2283</v>
      </c>
      <c r="B1764" s="126" t="s">
        <v>1088</v>
      </c>
      <c r="C1764" s="126" t="s">
        <v>1089</v>
      </c>
      <c r="D1764" s="126" t="s">
        <v>2280</v>
      </c>
      <c r="E1764" s="126">
        <v>20700110305</v>
      </c>
      <c r="F1764" s="126" t="s">
        <v>1091</v>
      </c>
      <c r="G1764" s="126">
        <v>11.93</v>
      </c>
      <c r="H1764" s="126" t="s">
        <v>1092</v>
      </c>
      <c r="I1764" s="126">
        <v>1</v>
      </c>
    </row>
    <row r="1765" spans="1:9" x14ac:dyDescent="0.55000000000000004">
      <c r="A1765" s="126" t="s">
        <v>2284</v>
      </c>
      <c r="B1765" s="126" t="s">
        <v>1088</v>
      </c>
      <c r="C1765" s="126" t="s">
        <v>1089</v>
      </c>
      <c r="D1765" s="126" t="s">
        <v>2280</v>
      </c>
      <c r="E1765" s="126">
        <v>20700110201</v>
      </c>
      <c r="F1765" s="126" t="s">
        <v>1094</v>
      </c>
      <c r="G1765" s="126">
        <v>11.5</v>
      </c>
      <c r="H1765" s="126" t="s">
        <v>1092</v>
      </c>
      <c r="I1765" s="126">
        <v>1</v>
      </c>
    </row>
    <row r="1766" spans="1:9" x14ac:dyDescent="0.55000000000000004">
      <c r="A1766" s="126" t="s">
        <v>2285</v>
      </c>
      <c r="B1766" s="126" t="s">
        <v>1088</v>
      </c>
      <c r="C1766" s="126" t="s">
        <v>1089</v>
      </c>
      <c r="D1766" s="126" t="s">
        <v>2280</v>
      </c>
      <c r="E1766" s="126" t="s">
        <v>1089</v>
      </c>
      <c r="F1766" s="126" t="s">
        <v>1091</v>
      </c>
      <c r="G1766" s="126">
        <v>2.57</v>
      </c>
      <c r="H1766" s="126" t="s">
        <v>1092</v>
      </c>
      <c r="I1766" s="126">
        <v>1</v>
      </c>
    </row>
    <row r="1767" spans="1:9" x14ac:dyDescent="0.55000000000000004">
      <c r="A1767" s="126" t="s">
        <v>2286</v>
      </c>
      <c r="B1767" s="126" t="s">
        <v>1088</v>
      </c>
      <c r="C1767" s="126" t="s">
        <v>1089</v>
      </c>
      <c r="D1767" s="126" t="s">
        <v>2280</v>
      </c>
      <c r="E1767" s="126" t="s">
        <v>1089</v>
      </c>
      <c r="F1767" s="126" t="s">
        <v>1091</v>
      </c>
      <c r="G1767" s="126">
        <v>7.7</v>
      </c>
      <c r="H1767" s="126" t="s">
        <v>1092</v>
      </c>
      <c r="I1767" s="126">
        <v>1</v>
      </c>
    </row>
    <row r="1768" spans="1:9" x14ac:dyDescent="0.55000000000000004">
      <c r="A1768" s="126" t="s">
        <v>2287</v>
      </c>
      <c r="B1768" s="126" t="s">
        <v>1088</v>
      </c>
      <c r="C1768" s="126" t="s">
        <v>1089</v>
      </c>
      <c r="D1768" s="126" t="s">
        <v>2280</v>
      </c>
      <c r="E1768" s="126">
        <v>20700110104</v>
      </c>
      <c r="F1768" s="126" t="s">
        <v>1094</v>
      </c>
      <c r="G1768" s="126">
        <v>19.2</v>
      </c>
      <c r="H1768" s="126" t="s">
        <v>1092</v>
      </c>
      <c r="I1768" s="126">
        <v>1</v>
      </c>
    </row>
    <row r="1769" spans="1:9" x14ac:dyDescent="0.55000000000000004">
      <c r="A1769" s="126" t="s">
        <v>2288</v>
      </c>
      <c r="B1769" s="126" t="s">
        <v>1088</v>
      </c>
      <c r="C1769" s="126" t="s">
        <v>1089</v>
      </c>
      <c r="D1769" s="126" t="s">
        <v>2280</v>
      </c>
      <c r="E1769" s="126">
        <v>20802060901</v>
      </c>
      <c r="F1769" s="126" t="s">
        <v>1091</v>
      </c>
      <c r="G1769" s="126">
        <v>13.8</v>
      </c>
      <c r="H1769" s="126" t="s">
        <v>1092</v>
      </c>
      <c r="I1769" s="126">
        <v>1</v>
      </c>
    </row>
    <row r="1770" spans="1:9" x14ac:dyDescent="0.55000000000000004">
      <c r="A1770" s="126" t="s">
        <v>2289</v>
      </c>
      <c r="B1770" s="126" t="s">
        <v>1088</v>
      </c>
      <c r="C1770" s="126" t="s">
        <v>1089</v>
      </c>
      <c r="D1770" s="126" t="s">
        <v>2280</v>
      </c>
      <c r="E1770" s="126">
        <v>51650</v>
      </c>
      <c r="F1770" s="126" t="s">
        <v>1091</v>
      </c>
      <c r="G1770" s="126">
        <v>0.1</v>
      </c>
      <c r="H1770" s="126" t="s">
        <v>1092</v>
      </c>
      <c r="I1770" s="126">
        <v>1</v>
      </c>
    </row>
    <row r="1771" spans="1:9" x14ac:dyDescent="0.55000000000000004">
      <c r="A1771" s="126" t="s">
        <v>2290</v>
      </c>
      <c r="B1771" s="126" t="s">
        <v>1088</v>
      </c>
      <c r="C1771" s="126" t="s">
        <v>1089</v>
      </c>
      <c r="D1771" s="126" t="s">
        <v>2280</v>
      </c>
      <c r="E1771" s="126">
        <v>51650</v>
      </c>
      <c r="F1771" s="126" t="s">
        <v>1091</v>
      </c>
      <c r="G1771" s="126">
        <v>1.6</v>
      </c>
      <c r="H1771" s="126" t="s">
        <v>1092</v>
      </c>
      <c r="I1771" s="126">
        <v>1</v>
      </c>
    </row>
    <row r="1772" spans="1:9" x14ac:dyDescent="0.55000000000000004">
      <c r="A1772" s="126" t="s">
        <v>2291</v>
      </c>
      <c r="B1772" s="126" t="s">
        <v>1088</v>
      </c>
      <c r="C1772" s="126" t="s">
        <v>1089</v>
      </c>
      <c r="D1772" s="126" t="s">
        <v>2280</v>
      </c>
      <c r="E1772" s="126">
        <v>20700110305</v>
      </c>
      <c r="F1772" s="126" t="s">
        <v>1091</v>
      </c>
      <c r="G1772" s="126">
        <v>12.02</v>
      </c>
      <c r="H1772" s="126" t="s">
        <v>1092</v>
      </c>
      <c r="I1772" s="126">
        <v>1</v>
      </c>
    </row>
    <row r="1773" spans="1:9" x14ac:dyDescent="0.55000000000000004">
      <c r="A1773" s="126" t="s">
        <v>2292</v>
      </c>
      <c r="B1773" s="126" t="s">
        <v>1088</v>
      </c>
      <c r="C1773" s="126" t="s">
        <v>1089</v>
      </c>
      <c r="D1773" s="126" t="s">
        <v>2280</v>
      </c>
      <c r="E1773" s="126">
        <v>20802060201</v>
      </c>
      <c r="F1773" s="126" t="s">
        <v>1091</v>
      </c>
      <c r="G1773" s="126">
        <v>24.96</v>
      </c>
      <c r="H1773" s="126" t="s">
        <v>1092</v>
      </c>
      <c r="I1773" s="126">
        <v>1</v>
      </c>
    </row>
    <row r="1774" spans="1:9" x14ac:dyDescent="0.55000000000000004">
      <c r="A1774" s="126" t="s">
        <v>2293</v>
      </c>
      <c r="B1774" s="126" t="s">
        <v>1088</v>
      </c>
      <c r="C1774" s="126" t="s">
        <v>1089</v>
      </c>
      <c r="D1774" s="126" t="s">
        <v>2280</v>
      </c>
      <c r="E1774" s="126">
        <v>20802060201</v>
      </c>
      <c r="F1774" s="126" t="s">
        <v>1091</v>
      </c>
      <c r="G1774" s="126">
        <v>43.75</v>
      </c>
      <c r="H1774" s="126" t="s">
        <v>1092</v>
      </c>
      <c r="I1774" s="126">
        <v>1</v>
      </c>
    </row>
    <row r="1775" spans="1:9" x14ac:dyDescent="0.55000000000000004">
      <c r="A1775" s="126" t="s">
        <v>2294</v>
      </c>
      <c r="B1775" s="126" t="s">
        <v>1088</v>
      </c>
      <c r="C1775" s="126" t="s">
        <v>1089</v>
      </c>
      <c r="D1775" s="126" t="s">
        <v>2280</v>
      </c>
      <c r="E1775" s="126">
        <v>20802071002</v>
      </c>
      <c r="F1775" s="126" t="s">
        <v>1091</v>
      </c>
      <c r="G1775" s="126">
        <v>2.6</v>
      </c>
      <c r="H1775" s="126" t="s">
        <v>1092</v>
      </c>
      <c r="I1775" s="126">
        <v>1</v>
      </c>
    </row>
    <row r="1776" spans="1:9" x14ac:dyDescent="0.55000000000000004">
      <c r="A1776" s="126" t="s">
        <v>2295</v>
      </c>
      <c r="B1776" s="126" t="s">
        <v>1088</v>
      </c>
      <c r="C1776" s="126" t="s">
        <v>1089</v>
      </c>
      <c r="D1776" s="126" t="s">
        <v>2280</v>
      </c>
      <c r="E1776" s="126">
        <v>20700110105</v>
      </c>
      <c r="F1776" s="126" t="s">
        <v>1094</v>
      </c>
      <c r="G1776" s="126">
        <v>6.9</v>
      </c>
      <c r="H1776" s="126" t="s">
        <v>1092</v>
      </c>
      <c r="I1776" s="126">
        <v>1</v>
      </c>
    </row>
    <row r="1777" spans="1:9" x14ac:dyDescent="0.55000000000000004">
      <c r="A1777" s="126" t="s">
        <v>2296</v>
      </c>
      <c r="B1777" s="126" t="s">
        <v>1088</v>
      </c>
      <c r="C1777" s="126" t="s">
        <v>1089</v>
      </c>
      <c r="D1777" s="126" t="s">
        <v>2280</v>
      </c>
      <c r="E1777" s="126">
        <v>20802060201</v>
      </c>
      <c r="F1777" s="126" t="s">
        <v>1091</v>
      </c>
      <c r="G1777" s="126">
        <v>8.67</v>
      </c>
      <c r="H1777" s="126" t="s">
        <v>1092</v>
      </c>
      <c r="I1777" s="126">
        <v>1</v>
      </c>
    </row>
    <row r="1778" spans="1:9" x14ac:dyDescent="0.55000000000000004">
      <c r="A1778" s="126" t="s">
        <v>2297</v>
      </c>
      <c r="B1778" s="126" t="s">
        <v>1088</v>
      </c>
      <c r="C1778" s="126" t="s">
        <v>1089</v>
      </c>
      <c r="D1778" s="126" t="s">
        <v>2280</v>
      </c>
      <c r="E1778" s="126" t="s">
        <v>1089</v>
      </c>
      <c r="F1778" s="126" t="s">
        <v>1091</v>
      </c>
      <c r="G1778" s="126">
        <v>33</v>
      </c>
      <c r="H1778" s="126" t="s">
        <v>1092</v>
      </c>
      <c r="I1778" s="126">
        <v>1</v>
      </c>
    </row>
    <row r="1779" spans="1:9" x14ac:dyDescent="0.55000000000000004">
      <c r="A1779" s="126" t="s">
        <v>2298</v>
      </c>
      <c r="B1779" s="126" t="s">
        <v>1088</v>
      </c>
      <c r="C1779" s="126" t="s">
        <v>1089</v>
      </c>
      <c r="D1779" s="126" t="s">
        <v>2280</v>
      </c>
      <c r="E1779" s="126">
        <v>20700100103</v>
      </c>
      <c r="F1779" s="126" t="s">
        <v>1091</v>
      </c>
      <c r="G1779" s="126">
        <v>31.31</v>
      </c>
      <c r="H1779" s="126" t="s">
        <v>1092</v>
      </c>
      <c r="I1779" s="126">
        <v>1</v>
      </c>
    </row>
    <row r="1780" spans="1:9" x14ac:dyDescent="0.55000000000000004">
      <c r="A1780" s="126" t="s">
        <v>2299</v>
      </c>
      <c r="B1780" s="126" t="s">
        <v>1088</v>
      </c>
      <c r="C1780" s="126" t="s">
        <v>1089</v>
      </c>
      <c r="D1780" s="126" t="s">
        <v>2280</v>
      </c>
      <c r="E1780" s="126">
        <v>20802060901</v>
      </c>
      <c r="F1780" s="126" t="s">
        <v>1091</v>
      </c>
      <c r="G1780" s="126">
        <v>17.3</v>
      </c>
      <c r="H1780" s="126" t="s">
        <v>1092</v>
      </c>
      <c r="I1780" s="126">
        <v>1</v>
      </c>
    </row>
    <row r="1781" spans="1:9" x14ac:dyDescent="0.55000000000000004">
      <c r="A1781" s="126" t="s">
        <v>2300</v>
      </c>
      <c r="B1781" s="126" t="s">
        <v>1088</v>
      </c>
      <c r="C1781" s="126" t="s">
        <v>1089</v>
      </c>
      <c r="D1781" s="126" t="s">
        <v>2280</v>
      </c>
      <c r="E1781" s="126">
        <v>20700110105</v>
      </c>
      <c r="F1781" s="126" t="s">
        <v>1094</v>
      </c>
      <c r="G1781" s="126">
        <v>0.4</v>
      </c>
      <c r="H1781" s="126" t="s">
        <v>1092</v>
      </c>
      <c r="I1781" s="126">
        <v>1</v>
      </c>
    </row>
    <row r="1782" spans="1:9" x14ac:dyDescent="0.55000000000000004">
      <c r="A1782" s="126" t="s">
        <v>2301</v>
      </c>
      <c r="B1782" s="126" t="s">
        <v>1088</v>
      </c>
      <c r="C1782" s="126" t="s">
        <v>1089</v>
      </c>
      <c r="D1782" s="126" t="s">
        <v>2280</v>
      </c>
      <c r="E1782" s="126">
        <v>20700110104</v>
      </c>
      <c r="F1782" s="126" t="s">
        <v>1094</v>
      </c>
      <c r="G1782" s="126">
        <v>0.9</v>
      </c>
      <c r="H1782" s="126" t="s">
        <v>1092</v>
      </c>
      <c r="I1782" s="126">
        <v>1</v>
      </c>
    </row>
    <row r="1783" spans="1:9" x14ac:dyDescent="0.55000000000000004">
      <c r="A1783" s="126" t="s">
        <v>2302</v>
      </c>
      <c r="B1783" s="126" t="s">
        <v>1088</v>
      </c>
      <c r="C1783" s="126" t="s">
        <v>1089</v>
      </c>
      <c r="D1783" s="126" t="s">
        <v>2280</v>
      </c>
      <c r="E1783" s="126" t="s">
        <v>1089</v>
      </c>
      <c r="F1783" s="126" t="s">
        <v>1091</v>
      </c>
      <c r="G1783" s="126">
        <v>15.906000000000001</v>
      </c>
      <c r="H1783" s="126" t="s">
        <v>1092</v>
      </c>
      <c r="I1783" s="126">
        <v>1</v>
      </c>
    </row>
    <row r="1784" spans="1:9" x14ac:dyDescent="0.55000000000000004">
      <c r="A1784" s="126" t="s">
        <v>2303</v>
      </c>
      <c r="B1784" s="126" t="s">
        <v>1088</v>
      </c>
      <c r="C1784" s="126" t="s">
        <v>1089</v>
      </c>
      <c r="D1784" s="126" t="s">
        <v>2280</v>
      </c>
      <c r="E1784" s="126">
        <v>20802060201</v>
      </c>
      <c r="F1784" s="126" t="s">
        <v>1091</v>
      </c>
      <c r="G1784" s="126">
        <v>1.27</v>
      </c>
      <c r="H1784" s="126" t="s">
        <v>1092</v>
      </c>
      <c r="I1784" s="126">
        <v>1</v>
      </c>
    </row>
    <row r="1785" spans="1:9" x14ac:dyDescent="0.55000000000000004">
      <c r="A1785" s="126" t="s">
        <v>2304</v>
      </c>
      <c r="B1785" s="126" t="s">
        <v>1088</v>
      </c>
      <c r="C1785" s="126" t="s">
        <v>1089</v>
      </c>
      <c r="D1785" s="126" t="s">
        <v>2280</v>
      </c>
      <c r="E1785" s="126">
        <v>20700110105</v>
      </c>
      <c r="F1785" s="126" t="s">
        <v>1094</v>
      </c>
      <c r="G1785" s="126">
        <v>1.4</v>
      </c>
      <c r="H1785" s="126" t="s">
        <v>1092</v>
      </c>
      <c r="I1785" s="126">
        <v>1</v>
      </c>
    </row>
    <row r="1786" spans="1:9" x14ac:dyDescent="0.55000000000000004">
      <c r="A1786" s="126" t="s">
        <v>2305</v>
      </c>
      <c r="B1786" s="126" t="s">
        <v>1088</v>
      </c>
      <c r="C1786" s="126" t="s">
        <v>1089</v>
      </c>
      <c r="D1786" s="126" t="s">
        <v>2280</v>
      </c>
      <c r="E1786" s="126">
        <v>20700110104</v>
      </c>
      <c r="F1786" s="126" t="s">
        <v>1094</v>
      </c>
      <c r="G1786" s="126">
        <v>1.7</v>
      </c>
      <c r="H1786" s="126" t="s">
        <v>1092</v>
      </c>
      <c r="I1786" s="126">
        <v>1</v>
      </c>
    </row>
    <row r="1787" spans="1:9" x14ac:dyDescent="0.55000000000000004">
      <c r="A1787" s="126" t="s">
        <v>2306</v>
      </c>
      <c r="B1787" s="126" t="s">
        <v>1088</v>
      </c>
      <c r="C1787" s="126" t="s">
        <v>1089</v>
      </c>
      <c r="D1787" s="126" t="s">
        <v>2280</v>
      </c>
      <c r="E1787" s="126">
        <v>20700110201</v>
      </c>
      <c r="F1787" s="126" t="s">
        <v>1094</v>
      </c>
      <c r="G1787" s="126">
        <v>25.7</v>
      </c>
      <c r="H1787" s="126" t="s">
        <v>1092</v>
      </c>
      <c r="I1787" s="126">
        <v>1</v>
      </c>
    </row>
    <row r="1788" spans="1:9" x14ac:dyDescent="0.55000000000000004">
      <c r="A1788" s="126" t="s">
        <v>2307</v>
      </c>
      <c r="B1788" s="126" t="s">
        <v>1088</v>
      </c>
      <c r="C1788" s="126" t="s">
        <v>1089</v>
      </c>
      <c r="D1788" s="126" t="s">
        <v>2280</v>
      </c>
      <c r="E1788" s="126">
        <v>51650</v>
      </c>
      <c r="F1788" s="126" t="s">
        <v>1091</v>
      </c>
      <c r="G1788" s="126">
        <v>5.3</v>
      </c>
      <c r="H1788" s="126" t="s">
        <v>1092</v>
      </c>
      <c r="I1788" s="126">
        <v>1</v>
      </c>
    </row>
    <row r="1789" spans="1:9" x14ac:dyDescent="0.55000000000000004">
      <c r="A1789" s="126" t="s">
        <v>2308</v>
      </c>
      <c r="B1789" s="126" t="s">
        <v>1088</v>
      </c>
      <c r="C1789" s="126" t="s">
        <v>1089</v>
      </c>
      <c r="D1789" s="126" t="s">
        <v>2280</v>
      </c>
      <c r="E1789" s="126">
        <v>51650</v>
      </c>
      <c r="F1789" s="126" t="s">
        <v>1091</v>
      </c>
      <c r="G1789" s="126">
        <v>6</v>
      </c>
      <c r="H1789" s="126" t="s">
        <v>1092</v>
      </c>
      <c r="I1789" s="126">
        <v>1</v>
      </c>
    </row>
    <row r="1790" spans="1:9" x14ac:dyDescent="0.55000000000000004">
      <c r="A1790" s="126" t="s">
        <v>2309</v>
      </c>
      <c r="B1790" s="126" t="s">
        <v>1088</v>
      </c>
      <c r="C1790" s="126" t="s">
        <v>1089</v>
      </c>
      <c r="D1790" s="126" t="s">
        <v>2280</v>
      </c>
      <c r="E1790" s="126">
        <v>20802071001</v>
      </c>
      <c r="F1790" s="126" t="s">
        <v>1091</v>
      </c>
      <c r="G1790" s="126">
        <v>33.299999999999997</v>
      </c>
      <c r="H1790" s="126" t="s">
        <v>1092</v>
      </c>
      <c r="I1790" s="126">
        <v>1</v>
      </c>
    </row>
    <row r="1791" spans="1:9" x14ac:dyDescent="0.55000000000000004">
      <c r="A1791" s="126" t="s">
        <v>2310</v>
      </c>
      <c r="B1791" s="126" t="s">
        <v>1088</v>
      </c>
      <c r="C1791" s="126" t="s">
        <v>1089</v>
      </c>
      <c r="D1791" s="126" t="s">
        <v>2280</v>
      </c>
      <c r="E1791" s="126">
        <v>20802060201</v>
      </c>
      <c r="F1791" s="126" t="s">
        <v>1091</v>
      </c>
      <c r="G1791" s="126">
        <v>1.26</v>
      </c>
      <c r="H1791" s="126" t="s">
        <v>1092</v>
      </c>
      <c r="I1791" s="126">
        <v>1</v>
      </c>
    </row>
    <row r="1792" spans="1:9" x14ac:dyDescent="0.55000000000000004">
      <c r="A1792" s="126" t="s">
        <v>2311</v>
      </c>
      <c r="B1792" s="126" t="s">
        <v>1088</v>
      </c>
      <c r="C1792" s="126" t="s">
        <v>1089</v>
      </c>
      <c r="D1792" s="126" t="s">
        <v>2280</v>
      </c>
      <c r="E1792" s="126">
        <v>20802060201</v>
      </c>
      <c r="F1792" s="126" t="s">
        <v>1091</v>
      </c>
      <c r="G1792" s="126">
        <v>8.0299999999999994</v>
      </c>
      <c r="H1792" s="126" t="s">
        <v>1092</v>
      </c>
      <c r="I1792" s="126">
        <v>1</v>
      </c>
    </row>
    <row r="1793" spans="1:9" x14ac:dyDescent="0.55000000000000004">
      <c r="A1793" s="126" t="s">
        <v>2312</v>
      </c>
      <c r="B1793" s="126" t="s">
        <v>1088</v>
      </c>
      <c r="C1793" s="126" t="s">
        <v>1089</v>
      </c>
      <c r="D1793" s="126" t="s">
        <v>2280</v>
      </c>
      <c r="E1793" s="126">
        <v>20802071002</v>
      </c>
      <c r="F1793" s="126" t="s">
        <v>1091</v>
      </c>
      <c r="G1793" s="126">
        <v>14.9</v>
      </c>
      <c r="H1793" s="126" t="s">
        <v>1092</v>
      </c>
      <c r="I1793" s="126">
        <v>1</v>
      </c>
    </row>
    <row r="1794" spans="1:9" x14ac:dyDescent="0.55000000000000004">
      <c r="A1794" s="126" t="s">
        <v>2313</v>
      </c>
      <c r="B1794" s="126" t="s">
        <v>1088</v>
      </c>
      <c r="C1794" s="126" t="s">
        <v>1089</v>
      </c>
      <c r="D1794" s="126" t="s">
        <v>2280</v>
      </c>
      <c r="E1794" s="126">
        <v>20802071002</v>
      </c>
      <c r="F1794" s="126" t="s">
        <v>1091</v>
      </c>
      <c r="G1794" s="126">
        <v>47.9</v>
      </c>
      <c r="H1794" s="126" t="s">
        <v>1092</v>
      </c>
      <c r="I1794" s="126">
        <v>1</v>
      </c>
    </row>
    <row r="1795" spans="1:9" x14ac:dyDescent="0.55000000000000004">
      <c r="A1795" s="126" t="s">
        <v>2314</v>
      </c>
      <c r="B1795" s="126" t="s">
        <v>1088</v>
      </c>
      <c r="C1795" s="126" t="s">
        <v>1089</v>
      </c>
      <c r="D1795" s="126" t="s">
        <v>2280</v>
      </c>
      <c r="E1795" s="126">
        <v>20802060201</v>
      </c>
      <c r="F1795" s="126" t="s">
        <v>1091</v>
      </c>
      <c r="G1795" s="126">
        <v>7.73</v>
      </c>
      <c r="H1795" s="126" t="s">
        <v>1092</v>
      </c>
      <c r="I1795" s="126">
        <v>1</v>
      </c>
    </row>
    <row r="1796" spans="1:9" x14ac:dyDescent="0.55000000000000004">
      <c r="A1796" s="126" t="s">
        <v>2315</v>
      </c>
      <c r="B1796" s="126" t="s">
        <v>1088</v>
      </c>
      <c r="C1796" s="126" t="s">
        <v>1089</v>
      </c>
      <c r="D1796" s="126" t="s">
        <v>2280</v>
      </c>
      <c r="E1796" s="126">
        <v>20802060201</v>
      </c>
      <c r="F1796" s="126" t="s">
        <v>1091</v>
      </c>
      <c r="G1796" s="126">
        <v>4.3804999999999996</v>
      </c>
      <c r="H1796" s="126" t="s">
        <v>1092</v>
      </c>
      <c r="I1796" s="126">
        <v>1</v>
      </c>
    </row>
    <row r="1797" spans="1:9" x14ac:dyDescent="0.55000000000000004">
      <c r="A1797" s="126" t="s">
        <v>2316</v>
      </c>
      <c r="B1797" s="126" t="s">
        <v>1088</v>
      </c>
      <c r="C1797" s="126" t="s">
        <v>1089</v>
      </c>
      <c r="D1797" s="126" t="s">
        <v>2280</v>
      </c>
      <c r="E1797" s="126">
        <v>20802080203</v>
      </c>
      <c r="F1797" s="126" t="s">
        <v>1094</v>
      </c>
      <c r="G1797" s="126">
        <v>7.7</v>
      </c>
      <c r="H1797" s="126" t="s">
        <v>1092</v>
      </c>
      <c r="I1797" s="126">
        <v>1</v>
      </c>
    </row>
    <row r="1798" spans="1:9" x14ac:dyDescent="0.55000000000000004">
      <c r="A1798" s="126" t="s">
        <v>2317</v>
      </c>
      <c r="B1798" s="126" t="s">
        <v>1088</v>
      </c>
      <c r="C1798" s="126" t="s">
        <v>1089</v>
      </c>
      <c r="D1798" s="126" t="s">
        <v>2280</v>
      </c>
      <c r="E1798" s="126">
        <v>20801080202</v>
      </c>
      <c r="F1798" s="126" t="s">
        <v>1094</v>
      </c>
      <c r="G1798" s="126">
        <v>2</v>
      </c>
      <c r="H1798" s="126" t="s">
        <v>1092</v>
      </c>
      <c r="I1798" s="126">
        <v>1</v>
      </c>
    </row>
    <row r="1799" spans="1:9" x14ac:dyDescent="0.55000000000000004">
      <c r="A1799" s="126" t="s">
        <v>2318</v>
      </c>
      <c r="B1799" s="126" t="s">
        <v>1088</v>
      </c>
      <c r="C1799" s="126" t="s">
        <v>1089</v>
      </c>
      <c r="D1799" s="126" t="s">
        <v>2280</v>
      </c>
      <c r="E1799" s="126">
        <v>20802060201</v>
      </c>
      <c r="F1799" s="126" t="s">
        <v>1091</v>
      </c>
      <c r="G1799" s="126">
        <v>4.08</v>
      </c>
      <c r="H1799" s="126" t="s">
        <v>1092</v>
      </c>
      <c r="I1799" s="126">
        <v>1</v>
      </c>
    </row>
    <row r="1800" spans="1:9" x14ac:dyDescent="0.55000000000000004">
      <c r="A1800" s="126" t="s">
        <v>2319</v>
      </c>
      <c r="B1800" s="126" t="s">
        <v>1088</v>
      </c>
      <c r="C1800" s="126" t="s">
        <v>1089</v>
      </c>
      <c r="D1800" s="126" t="s">
        <v>2280</v>
      </c>
      <c r="E1800" s="126">
        <v>20700110105</v>
      </c>
      <c r="F1800" s="126" t="s">
        <v>1094</v>
      </c>
      <c r="G1800" s="126">
        <v>7.1</v>
      </c>
      <c r="H1800" s="126" t="s">
        <v>1092</v>
      </c>
      <c r="I1800" s="126">
        <v>1</v>
      </c>
    </row>
    <row r="1801" spans="1:9" x14ac:dyDescent="0.55000000000000004">
      <c r="A1801" s="126" t="s">
        <v>2320</v>
      </c>
      <c r="B1801" s="126" t="s">
        <v>1088</v>
      </c>
      <c r="C1801" s="126" t="s">
        <v>1089</v>
      </c>
      <c r="D1801" s="126" t="s">
        <v>2280</v>
      </c>
      <c r="E1801" s="126">
        <v>20700100306</v>
      </c>
      <c r="F1801" s="126" t="s">
        <v>1091</v>
      </c>
      <c r="G1801" s="126">
        <v>1.97</v>
      </c>
      <c r="H1801" s="126" t="s">
        <v>1092</v>
      </c>
      <c r="I1801" s="126">
        <v>1</v>
      </c>
    </row>
    <row r="1802" spans="1:9" x14ac:dyDescent="0.55000000000000004">
      <c r="A1802" s="126" t="s">
        <v>2321</v>
      </c>
      <c r="B1802" s="126" t="s">
        <v>1088</v>
      </c>
      <c r="C1802" s="126" t="s">
        <v>1089</v>
      </c>
      <c r="D1802" s="126" t="s">
        <v>2280</v>
      </c>
      <c r="E1802" s="126">
        <v>20700100306</v>
      </c>
      <c r="F1802" s="126" t="s">
        <v>1091</v>
      </c>
      <c r="G1802" s="126">
        <v>4.9619999999999997</v>
      </c>
      <c r="H1802" s="126" t="s">
        <v>1092</v>
      </c>
      <c r="I1802" s="126">
        <v>1</v>
      </c>
    </row>
    <row r="1803" spans="1:9" x14ac:dyDescent="0.55000000000000004">
      <c r="A1803" s="126" t="s">
        <v>2322</v>
      </c>
      <c r="B1803" s="126" t="s">
        <v>1088</v>
      </c>
      <c r="C1803" s="126" t="s">
        <v>1089</v>
      </c>
      <c r="D1803" s="126" t="s">
        <v>2280</v>
      </c>
      <c r="E1803" s="126">
        <v>20700100402</v>
      </c>
      <c r="F1803" s="126" t="s">
        <v>1091</v>
      </c>
      <c r="G1803" s="126">
        <v>23.521000000000001</v>
      </c>
      <c r="H1803" s="126" t="s">
        <v>1092</v>
      </c>
      <c r="I1803" s="126">
        <v>1</v>
      </c>
    </row>
    <row r="1804" spans="1:9" x14ac:dyDescent="0.55000000000000004">
      <c r="A1804" s="126" t="s">
        <v>2323</v>
      </c>
      <c r="B1804" s="126" t="s">
        <v>1088</v>
      </c>
      <c r="C1804" s="126" t="s">
        <v>1089</v>
      </c>
      <c r="D1804" s="126" t="s">
        <v>2280</v>
      </c>
      <c r="E1804" s="126">
        <v>20700100402</v>
      </c>
      <c r="F1804" s="126" t="s">
        <v>1091</v>
      </c>
      <c r="G1804" s="126">
        <v>14.824999999999999</v>
      </c>
      <c r="H1804" s="126" t="s">
        <v>1092</v>
      </c>
      <c r="I1804" s="126">
        <v>1</v>
      </c>
    </row>
    <row r="1805" spans="1:9" x14ac:dyDescent="0.55000000000000004">
      <c r="A1805" s="126" t="s">
        <v>2324</v>
      </c>
      <c r="B1805" s="126" t="s">
        <v>1088</v>
      </c>
      <c r="C1805" s="126" t="s">
        <v>1089</v>
      </c>
      <c r="D1805" s="126" t="s">
        <v>2280</v>
      </c>
      <c r="E1805" s="126">
        <v>20802060201</v>
      </c>
      <c r="F1805" s="126" t="s">
        <v>1091</v>
      </c>
      <c r="G1805" s="126">
        <v>0.96</v>
      </c>
      <c r="H1805" s="126" t="s">
        <v>1092</v>
      </c>
      <c r="I1805" s="126">
        <v>1</v>
      </c>
    </row>
    <row r="1806" spans="1:9" x14ac:dyDescent="0.55000000000000004">
      <c r="A1806" s="126" t="s">
        <v>2325</v>
      </c>
      <c r="B1806" s="126" t="s">
        <v>1088</v>
      </c>
      <c r="C1806" s="126" t="s">
        <v>1089</v>
      </c>
      <c r="D1806" s="126" t="s">
        <v>2280</v>
      </c>
      <c r="E1806" s="126">
        <v>20700100402</v>
      </c>
      <c r="F1806" s="126" t="s">
        <v>1091</v>
      </c>
      <c r="G1806" s="126">
        <v>23.52</v>
      </c>
      <c r="H1806" s="126" t="s">
        <v>1092</v>
      </c>
      <c r="I1806" s="126">
        <v>1</v>
      </c>
    </row>
    <row r="1807" spans="1:9" x14ac:dyDescent="0.55000000000000004">
      <c r="A1807" s="126" t="s">
        <v>2326</v>
      </c>
      <c r="B1807" s="126" t="s">
        <v>1088</v>
      </c>
      <c r="C1807" s="126" t="s">
        <v>1089</v>
      </c>
      <c r="D1807" s="126" t="s">
        <v>2280</v>
      </c>
      <c r="E1807" s="126">
        <v>20700110201</v>
      </c>
      <c r="F1807" s="126" t="s">
        <v>1094</v>
      </c>
      <c r="G1807" s="126">
        <v>1.9</v>
      </c>
      <c r="H1807" s="126" t="s">
        <v>1092</v>
      </c>
      <c r="I1807" s="126">
        <v>1</v>
      </c>
    </row>
    <row r="1808" spans="1:9" x14ac:dyDescent="0.55000000000000004">
      <c r="A1808" s="126" t="s">
        <v>2327</v>
      </c>
      <c r="B1808" s="126" t="s">
        <v>1088</v>
      </c>
      <c r="C1808" s="126" t="s">
        <v>1089</v>
      </c>
      <c r="D1808" s="126" t="s">
        <v>2280</v>
      </c>
      <c r="E1808" s="126">
        <v>20700110201</v>
      </c>
      <c r="F1808" s="126" t="s">
        <v>1094</v>
      </c>
      <c r="G1808" s="126">
        <v>16.899999999999999</v>
      </c>
      <c r="H1808" s="126" t="s">
        <v>1092</v>
      </c>
      <c r="I1808" s="126">
        <v>1</v>
      </c>
    </row>
    <row r="1809" spans="1:9" x14ac:dyDescent="0.55000000000000004">
      <c r="A1809" s="126" t="s">
        <v>2328</v>
      </c>
      <c r="B1809" s="126" t="s">
        <v>1088</v>
      </c>
      <c r="C1809" s="126" t="s">
        <v>1089</v>
      </c>
      <c r="D1809" s="126" t="s">
        <v>2280</v>
      </c>
      <c r="E1809" s="126">
        <v>20802060201</v>
      </c>
      <c r="F1809" s="126" t="s">
        <v>1091</v>
      </c>
      <c r="G1809" s="126">
        <v>8.2200000000000006</v>
      </c>
      <c r="H1809" s="126" t="s">
        <v>1092</v>
      </c>
      <c r="I1809" s="126">
        <v>1</v>
      </c>
    </row>
    <row r="1810" spans="1:9" x14ac:dyDescent="0.55000000000000004">
      <c r="A1810" s="126" t="s">
        <v>2329</v>
      </c>
      <c r="B1810" s="126" t="s">
        <v>1088</v>
      </c>
      <c r="C1810" s="126" t="s">
        <v>1089</v>
      </c>
      <c r="D1810" s="126" t="s">
        <v>2280</v>
      </c>
      <c r="E1810" s="126">
        <v>20802060802</v>
      </c>
      <c r="F1810" s="126" t="s">
        <v>1091</v>
      </c>
      <c r="G1810" s="126">
        <v>6.6</v>
      </c>
      <c r="H1810" s="126" t="s">
        <v>1092</v>
      </c>
      <c r="I1810" s="126">
        <v>1</v>
      </c>
    </row>
    <row r="1811" spans="1:9" x14ac:dyDescent="0.55000000000000004">
      <c r="A1811" s="126" t="s">
        <v>2330</v>
      </c>
      <c r="B1811" s="126" t="s">
        <v>1088</v>
      </c>
      <c r="C1811" s="126" t="s">
        <v>1089</v>
      </c>
      <c r="D1811" s="126" t="s">
        <v>2280</v>
      </c>
      <c r="E1811" s="126">
        <v>20802060901</v>
      </c>
      <c r="F1811" s="126" t="s">
        <v>1091</v>
      </c>
      <c r="G1811" s="126">
        <v>25.2</v>
      </c>
      <c r="H1811" s="126" t="s">
        <v>1092</v>
      </c>
      <c r="I1811" s="126">
        <v>1</v>
      </c>
    </row>
    <row r="1812" spans="1:9" x14ac:dyDescent="0.55000000000000004">
      <c r="A1812" s="126" t="s">
        <v>2331</v>
      </c>
      <c r="B1812" s="126" t="s">
        <v>1088</v>
      </c>
      <c r="C1812" s="126" t="s">
        <v>1089</v>
      </c>
      <c r="D1812" s="126" t="s">
        <v>2280</v>
      </c>
      <c r="E1812" s="126">
        <v>20700110305</v>
      </c>
      <c r="F1812" s="126" t="s">
        <v>1091</v>
      </c>
      <c r="G1812" s="126">
        <v>2.71</v>
      </c>
      <c r="H1812" s="126" t="s">
        <v>1092</v>
      </c>
      <c r="I1812" s="126">
        <v>1</v>
      </c>
    </row>
    <row r="1813" spans="1:9" x14ac:dyDescent="0.55000000000000004">
      <c r="A1813" s="126" t="s">
        <v>2332</v>
      </c>
      <c r="B1813" s="126" t="s">
        <v>1088</v>
      </c>
      <c r="C1813" s="126" t="s">
        <v>1089</v>
      </c>
      <c r="D1813" s="126" t="s">
        <v>2280</v>
      </c>
      <c r="E1813" s="126">
        <v>20700110105</v>
      </c>
      <c r="F1813" s="126" t="s">
        <v>1094</v>
      </c>
      <c r="G1813" s="126">
        <v>1.7</v>
      </c>
      <c r="H1813" s="126" t="s">
        <v>1092</v>
      </c>
      <c r="I1813" s="126">
        <v>1</v>
      </c>
    </row>
    <row r="1814" spans="1:9" x14ac:dyDescent="0.55000000000000004">
      <c r="A1814" s="126" t="s">
        <v>2333</v>
      </c>
      <c r="B1814" s="126" t="s">
        <v>1088</v>
      </c>
      <c r="C1814" s="126" t="s">
        <v>1089</v>
      </c>
      <c r="D1814" s="126" t="s">
        <v>2280</v>
      </c>
      <c r="E1814" s="126">
        <v>20802071002</v>
      </c>
      <c r="F1814" s="126" t="s">
        <v>1091</v>
      </c>
      <c r="G1814" s="126">
        <v>2.82</v>
      </c>
      <c r="H1814" s="126" t="s">
        <v>1092</v>
      </c>
      <c r="I1814" s="126">
        <v>1</v>
      </c>
    </row>
    <row r="1815" spans="1:9" x14ac:dyDescent="0.55000000000000004">
      <c r="A1815" s="126" t="s">
        <v>2334</v>
      </c>
      <c r="B1815" s="126" t="s">
        <v>1088</v>
      </c>
      <c r="C1815" s="126" t="s">
        <v>1089</v>
      </c>
      <c r="D1815" s="126" t="s">
        <v>2280</v>
      </c>
      <c r="E1815" s="126">
        <v>20802060201</v>
      </c>
      <c r="F1815" s="126" t="s">
        <v>1091</v>
      </c>
      <c r="G1815" s="126">
        <v>3.42</v>
      </c>
      <c r="H1815" s="126" t="s">
        <v>1092</v>
      </c>
      <c r="I1815" s="126">
        <v>1</v>
      </c>
    </row>
    <row r="1816" spans="1:9" x14ac:dyDescent="0.55000000000000004">
      <c r="A1816" s="126" t="s">
        <v>2335</v>
      </c>
      <c r="B1816" s="126" t="s">
        <v>1088</v>
      </c>
      <c r="C1816" s="126" t="s">
        <v>1089</v>
      </c>
      <c r="D1816" s="126" t="s">
        <v>2280</v>
      </c>
      <c r="E1816" s="126">
        <v>20802060201</v>
      </c>
      <c r="F1816" s="126" t="s">
        <v>1091</v>
      </c>
      <c r="G1816" s="126">
        <v>3.52</v>
      </c>
      <c r="H1816" s="126" t="s">
        <v>1092</v>
      </c>
      <c r="I1816" s="126">
        <v>1</v>
      </c>
    </row>
    <row r="1817" spans="1:9" x14ac:dyDescent="0.55000000000000004">
      <c r="A1817" s="126" t="s">
        <v>2336</v>
      </c>
      <c r="B1817" s="126" t="s">
        <v>1088</v>
      </c>
      <c r="C1817" s="126" t="s">
        <v>1089</v>
      </c>
      <c r="D1817" s="126" t="s">
        <v>2280</v>
      </c>
      <c r="E1817" s="126">
        <v>20802060201</v>
      </c>
      <c r="F1817" s="126" t="s">
        <v>1091</v>
      </c>
      <c r="G1817" s="126">
        <v>60.65</v>
      </c>
      <c r="H1817" s="126" t="s">
        <v>1092</v>
      </c>
      <c r="I1817" s="126">
        <v>1</v>
      </c>
    </row>
    <row r="1818" spans="1:9" x14ac:dyDescent="0.55000000000000004">
      <c r="A1818" s="126" t="s">
        <v>2337</v>
      </c>
      <c r="B1818" s="126" t="s">
        <v>1088</v>
      </c>
      <c r="C1818" s="126" t="s">
        <v>1089</v>
      </c>
      <c r="D1818" s="126" t="s">
        <v>2280</v>
      </c>
      <c r="E1818" s="126">
        <v>20802060201</v>
      </c>
      <c r="F1818" s="126" t="s">
        <v>1091</v>
      </c>
      <c r="G1818" s="126">
        <v>2.87</v>
      </c>
      <c r="H1818" s="126" t="s">
        <v>1092</v>
      </c>
      <c r="I1818" s="126">
        <v>1</v>
      </c>
    </row>
    <row r="1819" spans="1:9" x14ac:dyDescent="0.55000000000000004">
      <c r="A1819" s="126" t="s">
        <v>2338</v>
      </c>
      <c r="B1819" s="126" t="s">
        <v>1088</v>
      </c>
      <c r="C1819" s="126" t="s">
        <v>1089</v>
      </c>
      <c r="D1819" s="126" t="s">
        <v>2280</v>
      </c>
      <c r="E1819" s="126">
        <v>20700110305</v>
      </c>
      <c r="F1819" s="126" t="s">
        <v>1091</v>
      </c>
      <c r="G1819" s="126">
        <v>1.1299999999999999</v>
      </c>
      <c r="H1819" s="126" t="s">
        <v>1092</v>
      </c>
      <c r="I1819" s="126">
        <v>1</v>
      </c>
    </row>
    <row r="1820" spans="1:9" x14ac:dyDescent="0.55000000000000004">
      <c r="A1820" s="126" t="s">
        <v>2339</v>
      </c>
      <c r="B1820" s="126" t="s">
        <v>1088</v>
      </c>
      <c r="C1820" s="126" t="s">
        <v>1089</v>
      </c>
      <c r="D1820" s="126" t="s">
        <v>2280</v>
      </c>
      <c r="E1820" s="126">
        <v>20700110305</v>
      </c>
      <c r="F1820" s="126" t="s">
        <v>1091</v>
      </c>
      <c r="G1820" s="126">
        <v>2.15</v>
      </c>
      <c r="H1820" s="126" t="s">
        <v>1092</v>
      </c>
      <c r="I1820" s="126">
        <v>1</v>
      </c>
    </row>
    <row r="1821" spans="1:9" x14ac:dyDescent="0.55000000000000004">
      <c r="A1821" s="126" t="s">
        <v>2340</v>
      </c>
      <c r="B1821" s="126" t="s">
        <v>1088</v>
      </c>
      <c r="C1821" s="126" t="s">
        <v>1089</v>
      </c>
      <c r="D1821" s="126" t="s">
        <v>2280</v>
      </c>
      <c r="E1821" s="126">
        <v>20802071001</v>
      </c>
      <c r="F1821" s="126" t="s">
        <v>1091</v>
      </c>
      <c r="G1821" s="126">
        <v>4.32</v>
      </c>
      <c r="H1821" s="126" t="s">
        <v>1092</v>
      </c>
      <c r="I1821" s="126">
        <v>1</v>
      </c>
    </row>
    <row r="1822" spans="1:9" x14ac:dyDescent="0.55000000000000004">
      <c r="A1822" s="126" t="s">
        <v>2341</v>
      </c>
      <c r="B1822" s="126" t="s">
        <v>1088</v>
      </c>
      <c r="C1822" s="126" t="s">
        <v>1089</v>
      </c>
      <c r="D1822" s="126" t="s">
        <v>2280</v>
      </c>
      <c r="E1822" s="126">
        <v>20802060201</v>
      </c>
      <c r="F1822" s="126" t="s">
        <v>1091</v>
      </c>
      <c r="G1822" s="126">
        <v>6.4</v>
      </c>
      <c r="H1822" s="126" t="s">
        <v>1092</v>
      </c>
      <c r="I1822" s="126">
        <v>1</v>
      </c>
    </row>
    <row r="1823" spans="1:9" x14ac:dyDescent="0.55000000000000004">
      <c r="A1823" s="126" t="s">
        <v>2342</v>
      </c>
      <c r="B1823" s="126" t="s">
        <v>1088</v>
      </c>
      <c r="C1823" s="126" t="s">
        <v>1089</v>
      </c>
      <c r="D1823" s="126" t="s">
        <v>2280</v>
      </c>
      <c r="E1823" s="126">
        <v>20802071001</v>
      </c>
      <c r="F1823" s="126" t="s">
        <v>1091</v>
      </c>
      <c r="G1823" s="126">
        <v>7.48</v>
      </c>
      <c r="H1823" s="126" t="s">
        <v>1092</v>
      </c>
      <c r="I1823" s="126">
        <v>1</v>
      </c>
    </row>
    <row r="1824" spans="1:9" x14ac:dyDescent="0.55000000000000004">
      <c r="A1824" s="126" t="s">
        <v>2343</v>
      </c>
      <c r="B1824" s="126" t="s">
        <v>1088</v>
      </c>
      <c r="C1824" s="126" t="s">
        <v>1089</v>
      </c>
      <c r="D1824" s="126" t="s">
        <v>2280</v>
      </c>
      <c r="E1824" s="126">
        <v>20802071001</v>
      </c>
      <c r="F1824" s="126" t="s">
        <v>1091</v>
      </c>
      <c r="G1824" s="126">
        <v>18.43</v>
      </c>
      <c r="H1824" s="126" t="s">
        <v>1092</v>
      </c>
      <c r="I1824" s="126">
        <v>1</v>
      </c>
    </row>
    <row r="1825" spans="1:9" x14ac:dyDescent="0.55000000000000004">
      <c r="A1825" s="126" t="s">
        <v>2344</v>
      </c>
      <c r="B1825" s="126" t="s">
        <v>1088</v>
      </c>
      <c r="C1825" s="126" t="s">
        <v>1089</v>
      </c>
      <c r="D1825" s="126" t="s">
        <v>2280</v>
      </c>
      <c r="E1825" s="126">
        <v>20802071001</v>
      </c>
      <c r="F1825" s="126" t="s">
        <v>1091</v>
      </c>
      <c r="G1825" s="126">
        <v>21.38</v>
      </c>
      <c r="H1825" s="126" t="s">
        <v>1092</v>
      </c>
      <c r="I1825" s="126">
        <v>1</v>
      </c>
    </row>
    <row r="1826" spans="1:9" x14ac:dyDescent="0.55000000000000004">
      <c r="A1826" s="126" t="s">
        <v>2345</v>
      </c>
      <c r="B1826" s="126" t="s">
        <v>1088</v>
      </c>
      <c r="C1826" s="126" t="s">
        <v>1089</v>
      </c>
      <c r="D1826" s="126" t="s">
        <v>2280</v>
      </c>
      <c r="E1826" s="126">
        <v>20802071001</v>
      </c>
      <c r="F1826" s="126" t="s">
        <v>1091</v>
      </c>
      <c r="G1826" s="126">
        <v>28.22</v>
      </c>
      <c r="H1826" s="126" t="s">
        <v>1092</v>
      </c>
      <c r="I1826" s="126">
        <v>1</v>
      </c>
    </row>
    <row r="1827" spans="1:9" x14ac:dyDescent="0.55000000000000004">
      <c r="A1827" s="126" t="s">
        <v>2346</v>
      </c>
      <c r="B1827" s="126" t="s">
        <v>1088</v>
      </c>
      <c r="C1827" s="126" t="s">
        <v>1089</v>
      </c>
      <c r="D1827" s="126" t="s">
        <v>2280</v>
      </c>
      <c r="E1827" s="126">
        <v>20802071001</v>
      </c>
      <c r="F1827" s="126" t="s">
        <v>1091</v>
      </c>
      <c r="G1827" s="126">
        <v>63.94</v>
      </c>
      <c r="H1827" s="126" t="s">
        <v>1092</v>
      </c>
      <c r="I1827" s="126">
        <v>1</v>
      </c>
    </row>
    <row r="1828" spans="1:9" x14ac:dyDescent="0.55000000000000004">
      <c r="A1828" s="126" t="s">
        <v>2347</v>
      </c>
      <c r="B1828" s="126" t="s">
        <v>1088</v>
      </c>
      <c r="C1828" s="126" t="s">
        <v>1089</v>
      </c>
      <c r="D1828" s="126" t="s">
        <v>2280</v>
      </c>
      <c r="E1828" s="126">
        <v>20802060201</v>
      </c>
      <c r="F1828" s="126" t="s">
        <v>1091</v>
      </c>
      <c r="G1828" s="126">
        <v>17.14</v>
      </c>
      <c r="H1828" s="126" t="s">
        <v>1092</v>
      </c>
      <c r="I1828" s="126">
        <v>1</v>
      </c>
    </row>
    <row r="1829" spans="1:9" x14ac:dyDescent="0.55000000000000004">
      <c r="A1829" s="126" t="s">
        <v>2348</v>
      </c>
      <c r="B1829" s="126" t="s">
        <v>1088</v>
      </c>
      <c r="C1829" s="126" t="s">
        <v>1089</v>
      </c>
      <c r="D1829" s="126" t="s">
        <v>2280</v>
      </c>
      <c r="E1829" s="126">
        <v>20802060901</v>
      </c>
      <c r="F1829" s="126" t="s">
        <v>1091</v>
      </c>
      <c r="G1829" s="126">
        <v>30.5</v>
      </c>
      <c r="H1829" s="126" t="s">
        <v>1092</v>
      </c>
      <c r="I1829" s="126">
        <v>1</v>
      </c>
    </row>
    <row r="1830" spans="1:9" x14ac:dyDescent="0.55000000000000004">
      <c r="A1830" s="126" t="s">
        <v>2349</v>
      </c>
      <c r="B1830" s="126" t="s">
        <v>1088</v>
      </c>
      <c r="C1830" s="126" t="s">
        <v>1089</v>
      </c>
      <c r="D1830" s="126" t="s">
        <v>2280</v>
      </c>
      <c r="E1830" s="126">
        <v>20700110305</v>
      </c>
      <c r="F1830" s="126" t="s">
        <v>1091</v>
      </c>
      <c r="G1830" s="126">
        <v>2.0499999999999998</v>
      </c>
      <c r="H1830" s="126" t="s">
        <v>1092</v>
      </c>
      <c r="I1830" s="126">
        <v>1</v>
      </c>
    </row>
    <row r="1831" spans="1:9" x14ac:dyDescent="0.55000000000000004">
      <c r="A1831" s="126" t="s">
        <v>2350</v>
      </c>
      <c r="B1831" s="126" t="s">
        <v>1088</v>
      </c>
      <c r="C1831" s="126" t="s">
        <v>1089</v>
      </c>
      <c r="D1831" s="126" t="s">
        <v>2280</v>
      </c>
      <c r="E1831" s="126">
        <v>20700110305</v>
      </c>
      <c r="F1831" s="126" t="s">
        <v>1091</v>
      </c>
      <c r="G1831" s="126">
        <v>2.21</v>
      </c>
      <c r="H1831" s="126" t="s">
        <v>1092</v>
      </c>
      <c r="I1831" s="126">
        <v>1</v>
      </c>
    </row>
    <row r="1832" spans="1:9" x14ac:dyDescent="0.55000000000000004">
      <c r="A1832" s="126" t="s">
        <v>2351</v>
      </c>
      <c r="B1832" s="126" t="s">
        <v>1088</v>
      </c>
      <c r="C1832" s="126" t="s">
        <v>1089</v>
      </c>
      <c r="D1832" s="126" t="s">
        <v>2280</v>
      </c>
      <c r="E1832" s="126">
        <v>51650</v>
      </c>
      <c r="F1832" s="126" t="s">
        <v>1091</v>
      </c>
      <c r="G1832" s="126">
        <v>1.8</v>
      </c>
      <c r="H1832" s="126" t="s">
        <v>1092</v>
      </c>
      <c r="I1832" s="126">
        <v>1</v>
      </c>
    </row>
    <row r="1833" spans="1:9" x14ac:dyDescent="0.55000000000000004">
      <c r="A1833" s="126" t="s">
        <v>2352</v>
      </c>
      <c r="B1833" s="126" t="s">
        <v>1088</v>
      </c>
      <c r="C1833" s="126" t="s">
        <v>1089</v>
      </c>
      <c r="D1833" s="126" t="s">
        <v>2280</v>
      </c>
      <c r="E1833" s="126">
        <v>20802071002</v>
      </c>
      <c r="F1833" s="126" t="s">
        <v>1091</v>
      </c>
      <c r="G1833" s="126">
        <v>9.4499999999999993</v>
      </c>
      <c r="H1833" s="126" t="s">
        <v>1092</v>
      </c>
      <c r="I1833" s="126">
        <v>1</v>
      </c>
    </row>
    <row r="1834" spans="1:9" x14ac:dyDescent="0.55000000000000004">
      <c r="A1834" s="126" t="s">
        <v>2353</v>
      </c>
      <c r="B1834" s="126" t="s">
        <v>1088</v>
      </c>
      <c r="C1834" s="126" t="s">
        <v>1089</v>
      </c>
      <c r="D1834" s="126" t="s">
        <v>2280</v>
      </c>
      <c r="E1834" s="126">
        <v>20802060201</v>
      </c>
      <c r="F1834" s="126" t="s">
        <v>1091</v>
      </c>
      <c r="G1834" s="126">
        <v>45.43</v>
      </c>
      <c r="H1834" s="126" t="s">
        <v>1092</v>
      </c>
      <c r="I1834" s="126">
        <v>1</v>
      </c>
    </row>
    <row r="1835" spans="1:9" x14ac:dyDescent="0.55000000000000004">
      <c r="A1835" s="126" t="s">
        <v>2354</v>
      </c>
      <c r="B1835" s="126" t="s">
        <v>1088</v>
      </c>
      <c r="C1835" s="126" t="s">
        <v>1089</v>
      </c>
      <c r="D1835" s="126" t="s">
        <v>2280</v>
      </c>
      <c r="E1835" s="126">
        <v>20802060201</v>
      </c>
      <c r="F1835" s="126" t="s">
        <v>1091</v>
      </c>
      <c r="G1835" s="126">
        <v>60.73</v>
      </c>
      <c r="H1835" s="126" t="s">
        <v>1092</v>
      </c>
      <c r="I1835" s="126">
        <v>1</v>
      </c>
    </row>
    <row r="1836" spans="1:9" x14ac:dyDescent="0.55000000000000004">
      <c r="A1836" s="126" t="s">
        <v>2355</v>
      </c>
      <c r="B1836" s="126" t="s">
        <v>1088</v>
      </c>
      <c r="C1836" s="126" t="s">
        <v>1089</v>
      </c>
      <c r="D1836" s="126" t="s">
        <v>2280</v>
      </c>
      <c r="E1836" s="126">
        <v>20700100306</v>
      </c>
      <c r="F1836" s="126" t="s">
        <v>1091</v>
      </c>
      <c r="G1836" s="126">
        <v>17.7</v>
      </c>
      <c r="H1836" s="126" t="s">
        <v>1092</v>
      </c>
      <c r="I1836" s="126">
        <v>1</v>
      </c>
    </row>
    <row r="1837" spans="1:9" x14ac:dyDescent="0.55000000000000004">
      <c r="A1837" s="126" t="s">
        <v>2356</v>
      </c>
      <c r="B1837" s="126" t="s">
        <v>1088</v>
      </c>
      <c r="C1837" s="126" t="s">
        <v>1089</v>
      </c>
      <c r="D1837" s="126" t="s">
        <v>2280</v>
      </c>
      <c r="E1837" s="126">
        <v>20700100306</v>
      </c>
      <c r="F1837" s="126" t="s">
        <v>1091</v>
      </c>
      <c r="G1837" s="126">
        <v>5.86</v>
      </c>
      <c r="H1837" s="126" t="s">
        <v>1092</v>
      </c>
      <c r="I1837" s="126">
        <v>1</v>
      </c>
    </row>
    <row r="1838" spans="1:9" x14ac:dyDescent="0.55000000000000004">
      <c r="A1838" s="126" t="s">
        <v>2357</v>
      </c>
      <c r="B1838" s="126" t="s">
        <v>1088</v>
      </c>
      <c r="C1838" s="126" t="s">
        <v>1089</v>
      </c>
      <c r="D1838" s="126" t="s">
        <v>2280</v>
      </c>
      <c r="E1838" s="126">
        <v>51650</v>
      </c>
      <c r="F1838" s="126" t="s">
        <v>1091</v>
      </c>
      <c r="G1838" s="126">
        <v>2.2999999999999998</v>
      </c>
      <c r="H1838" s="126" t="s">
        <v>1092</v>
      </c>
      <c r="I1838" s="126">
        <v>1</v>
      </c>
    </row>
    <row r="1839" spans="1:9" x14ac:dyDescent="0.55000000000000004">
      <c r="A1839" s="126" t="s">
        <v>2358</v>
      </c>
      <c r="B1839" s="126" t="s">
        <v>1088</v>
      </c>
      <c r="C1839" s="126" t="s">
        <v>1089</v>
      </c>
      <c r="D1839" s="126" t="s">
        <v>2280</v>
      </c>
      <c r="E1839" s="126">
        <v>20802080206</v>
      </c>
      <c r="F1839" s="126" t="s">
        <v>1094</v>
      </c>
      <c r="G1839" s="126">
        <v>4.55</v>
      </c>
      <c r="H1839" s="126" t="s">
        <v>1092</v>
      </c>
      <c r="I1839" s="126">
        <v>1</v>
      </c>
    </row>
    <row r="1840" spans="1:9" x14ac:dyDescent="0.55000000000000004">
      <c r="A1840" s="126" t="s">
        <v>2359</v>
      </c>
      <c r="B1840" s="126" t="s">
        <v>1088</v>
      </c>
      <c r="C1840" s="126" t="s">
        <v>1089</v>
      </c>
      <c r="D1840" s="126" t="s">
        <v>2280</v>
      </c>
      <c r="E1840" s="126">
        <v>20802060901</v>
      </c>
      <c r="F1840" s="126" t="s">
        <v>1091</v>
      </c>
      <c r="G1840" s="126">
        <v>6.4</v>
      </c>
      <c r="H1840" s="126" t="s">
        <v>1092</v>
      </c>
      <c r="I1840" s="126">
        <v>1</v>
      </c>
    </row>
    <row r="1841" spans="1:9" x14ac:dyDescent="0.55000000000000004">
      <c r="A1841" s="126" t="s">
        <v>2360</v>
      </c>
      <c r="B1841" s="126" t="s">
        <v>1088</v>
      </c>
      <c r="C1841" s="126" t="s">
        <v>1089</v>
      </c>
      <c r="D1841" s="126" t="s">
        <v>2280</v>
      </c>
      <c r="E1841" s="126">
        <v>20700110105</v>
      </c>
      <c r="F1841" s="126" t="s">
        <v>1094</v>
      </c>
      <c r="G1841" s="126">
        <v>4.2</v>
      </c>
      <c r="H1841" s="126" t="s">
        <v>1092</v>
      </c>
      <c r="I1841" s="126">
        <v>1</v>
      </c>
    </row>
    <row r="1842" spans="1:9" x14ac:dyDescent="0.55000000000000004">
      <c r="A1842" s="126" t="s">
        <v>2361</v>
      </c>
      <c r="B1842" s="126" t="s">
        <v>1088</v>
      </c>
      <c r="C1842" s="126" t="s">
        <v>1089</v>
      </c>
      <c r="D1842" s="126" t="s">
        <v>2280</v>
      </c>
      <c r="E1842" s="126">
        <v>20700110105</v>
      </c>
      <c r="F1842" s="126" t="s">
        <v>1094</v>
      </c>
      <c r="G1842" s="126">
        <v>5.0999999999999996</v>
      </c>
      <c r="H1842" s="126" t="s">
        <v>1092</v>
      </c>
      <c r="I1842" s="126">
        <v>1</v>
      </c>
    </row>
    <row r="1843" spans="1:9" x14ac:dyDescent="0.55000000000000004">
      <c r="A1843" s="126" t="s">
        <v>2362</v>
      </c>
      <c r="B1843" s="126" t="s">
        <v>1088</v>
      </c>
      <c r="C1843" s="126" t="s">
        <v>1089</v>
      </c>
      <c r="D1843" s="126" t="s">
        <v>2280</v>
      </c>
      <c r="E1843" s="126">
        <v>20700110305</v>
      </c>
      <c r="F1843" s="126" t="s">
        <v>1091</v>
      </c>
      <c r="G1843" s="126">
        <v>2.57</v>
      </c>
      <c r="H1843" s="126" t="s">
        <v>1092</v>
      </c>
      <c r="I1843" s="126">
        <v>1</v>
      </c>
    </row>
    <row r="1844" spans="1:9" x14ac:dyDescent="0.55000000000000004">
      <c r="A1844" s="126" t="s">
        <v>2363</v>
      </c>
      <c r="B1844" s="126" t="s">
        <v>1088</v>
      </c>
      <c r="C1844" s="126" t="s">
        <v>1089</v>
      </c>
      <c r="D1844" s="126" t="s">
        <v>2280</v>
      </c>
      <c r="E1844" s="126">
        <v>20802060201</v>
      </c>
      <c r="F1844" s="126" t="s">
        <v>1091</v>
      </c>
      <c r="G1844" s="126">
        <v>1.77</v>
      </c>
      <c r="H1844" s="126" t="s">
        <v>1092</v>
      </c>
      <c r="I1844" s="126">
        <v>1</v>
      </c>
    </row>
    <row r="1845" spans="1:9" x14ac:dyDescent="0.55000000000000004">
      <c r="A1845" s="126" t="s">
        <v>2364</v>
      </c>
      <c r="B1845" s="126" t="s">
        <v>1088</v>
      </c>
      <c r="C1845" s="126" t="s">
        <v>1089</v>
      </c>
      <c r="D1845" s="126" t="s">
        <v>2280</v>
      </c>
      <c r="E1845" s="126">
        <v>20700110305</v>
      </c>
      <c r="F1845" s="126" t="s">
        <v>1091</v>
      </c>
      <c r="G1845" s="126">
        <v>2.93</v>
      </c>
      <c r="H1845" s="126" t="s">
        <v>1092</v>
      </c>
      <c r="I1845" s="126">
        <v>1</v>
      </c>
    </row>
    <row r="1846" spans="1:9" x14ac:dyDescent="0.55000000000000004">
      <c r="A1846" s="126" t="s">
        <v>2365</v>
      </c>
      <c r="B1846" s="126" t="s">
        <v>1088</v>
      </c>
      <c r="C1846" s="126" t="s">
        <v>1089</v>
      </c>
      <c r="D1846" s="126" t="s">
        <v>2280</v>
      </c>
      <c r="E1846" s="126">
        <v>20700100402</v>
      </c>
      <c r="F1846" s="126" t="s">
        <v>1091</v>
      </c>
      <c r="G1846" s="126">
        <v>24.931000000000001</v>
      </c>
      <c r="H1846" s="126" t="s">
        <v>1092</v>
      </c>
      <c r="I1846" s="126">
        <v>1</v>
      </c>
    </row>
    <row r="1847" spans="1:9" x14ac:dyDescent="0.55000000000000004">
      <c r="A1847" s="126" t="s">
        <v>2366</v>
      </c>
      <c r="B1847" s="126" t="s">
        <v>1088</v>
      </c>
      <c r="C1847" s="126" t="s">
        <v>1089</v>
      </c>
      <c r="D1847" s="126" t="s">
        <v>2280</v>
      </c>
      <c r="E1847" s="126">
        <v>20700100402</v>
      </c>
      <c r="F1847" s="126" t="s">
        <v>1091</v>
      </c>
      <c r="G1847" s="126">
        <v>12.364000000000001</v>
      </c>
      <c r="H1847" s="126" t="s">
        <v>1092</v>
      </c>
      <c r="I1847" s="126">
        <v>1</v>
      </c>
    </row>
    <row r="1848" spans="1:9" x14ac:dyDescent="0.55000000000000004">
      <c r="A1848" s="126" t="s">
        <v>2367</v>
      </c>
      <c r="B1848" s="126" t="s">
        <v>1088</v>
      </c>
      <c r="C1848" s="126" t="s">
        <v>1089</v>
      </c>
      <c r="D1848" s="126" t="s">
        <v>2280</v>
      </c>
      <c r="E1848" s="126">
        <v>20802080203</v>
      </c>
      <c r="F1848" s="126" t="s">
        <v>1094</v>
      </c>
      <c r="G1848" s="126">
        <v>9.52</v>
      </c>
      <c r="H1848" s="126" t="s">
        <v>1092</v>
      </c>
      <c r="I1848" s="126">
        <v>1</v>
      </c>
    </row>
    <row r="1849" spans="1:9" x14ac:dyDescent="0.55000000000000004">
      <c r="A1849" s="126" t="s">
        <v>2368</v>
      </c>
      <c r="B1849" s="126" t="s">
        <v>1088</v>
      </c>
      <c r="C1849" s="126" t="s">
        <v>1089</v>
      </c>
      <c r="D1849" s="126" t="s">
        <v>2280</v>
      </c>
      <c r="E1849" s="126">
        <v>20700100306</v>
      </c>
      <c r="F1849" s="126" t="s">
        <v>1091</v>
      </c>
      <c r="G1849" s="126">
        <v>4.96</v>
      </c>
      <c r="H1849" s="126" t="s">
        <v>1092</v>
      </c>
      <c r="I1849" s="126">
        <v>1</v>
      </c>
    </row>
    <row r="1850" spans="1:9" x14ac:dyDescent="0.55000000000000004">
      <c r="A1850" s="126" t="s">
        <v>2369</v>
      </c>
      <c r="B1850" s="126" t="s">
        <v>1088</v>
      </c>
      <c r="C1850" s="126" t="s">
        <v>1089</v>
      </c>
      <c r="D1850" s="126" t="s">
        <v>2280</v>
      </c>
      <c r="E1850" s="126">
        <v>20700100402</v>
      </c>
      <c r="F1850" s="126" t="s">
        <v>1091</v>
      </c>
      <c r="G1850" s="126">
        <v>24.93</v>
      </c>
      <c r="H1850" s="126" t="s">
        <v>1092</v>
      </c>
      <c r="I1850" s="126">
        <v>1</v>
      </c>
    </row>
    <row r="1851" spans="1:9" x14ac:dyDescent="0.55000000000000004">
      <c r="A1851" s="126" t="s">
        <v>2370</v>
      </c>
      <c r="B1851" s="126" t="s">
        <v>1088</v>
      </c>
      <c r="C1851" s="126" t="s">
        <v>1089</v>
      </c>
      <c r="D1851" s="126" t="s">
        <v>2280</v>
      </c>
      <c r="E1851" s="126">
        <v>20700100402</v>
      </c>
      <c r="F1851" s="126" t="s">
        <v>1091</v>
      </c>
      <c r="G1851" s="126">
        <v>14.83</v>
      </c>
      <c r="H1851" s="126" t="s">
        <v>1092</v>
      </c>
      <c r="I1851" s="126">
        <v>1</v>
      </c>
    </row>
    <row r="1852" spans="1:9" x14ac:dyDescent="0.55000000000000004">
      <c r="A1852" s="126" t="s">
        <v>2371</v>
      </c>
      <c r="B1852" s="126" t="s">
        <v>1088</v>
      </c>
      <c r="C1852" s="126" t="s">
        <v>1089</v>
      </c>
      <c r="D1852" s="126" t="s">
        <v>2280</v>
      </c>
      <c r="E1852" s="126">
        <v>20700100402</v>
      </c>
      <c r="F1852" s="126" t="s">
        <v>1091</v>
      </c>
      <c r="G1852" s="126">
        <v>12.36</v>
      </c>
      <c r="H1852" s="126" t="s">
        <v>1092</v>
      </c>
      <c r="I1852" s="126">
        <v>1</v>
      </c>
    </row>
    <row r="1853" spans="1:9" x14ac:dyDescent="0.55000000000000004">
      <c r="A1853" s="126" t="s">
        <v>2372</v>
      </c>
      <c r="B1853" s="126" t="s">
        <v>1088</v>
      </c>
      <c r="C1853" s="126" t="s">
        <v>1089</v>
      </c>
      <c r="D1853" s="126" t="s">
        <v>2280</v>
      </c>
      <c r="E1853" s="126">
        <v>20700110601</v>
      </c>
      <c r="F1853" s="126" t="s">
        <v>1091</v>
      </c>
      <c r="G1853" s="126">
        <v>5</v>
      </c>
      <c r="H1853" s="126" t="s">
        <v>1092</v>
      </c>
      <c r="I1853" s="126">
        <v>1</v>
      </c>
    </row>
    <row r="1854" spans="1:9" x14ac:dyDescent="0.55000000000000004">
      <c r="A1854" s="126" t="s">
        <v>2373</v>
      </c>
      <c r="B1854" s="126" t="s">
        <v>1088</v>
      </c>
      <c r="C1854" s="126" t="s">
        <v>1089</v>
      </c>
      <c r="D1854" s="126" t="s">
        <v>2280</v>
      </c>
      <c r="E1854" s="126">
        <v>20700110201</v>
      </c>
      <c r="F1854" s="126" t="s">
        <v>1094</v>
      </c>
      <c r="G1854" s="126">
        <v>71.900000000000006</v>
      </c>
      <c r="H1854" s="126" t="s">
        <v>1092</v>
      </c>
      <c r="I1854" s="126">
        <v>1</v>
      </c>
    </row>
    <row r="1855" spans="1:9" x14ac:dyDescent="0.55000000000000004">
      <c r="A1855" s="126" t="s">
        <v>2374</v>
      </c>
      <c r="B1855" s="126" t="s">
        <v>1088</v>
      </c>
      <c r="C1855" s="126" t="s">
        <v>1089</v>
      </c>
      <c r="D1855" s="126" t="s">
        <v>2280</v>
      </c>
      <c r="E1855" s="126">
        <v>20802071002</v>
      </c>
      <c r="F1855" s="126" t="s">
        <v>1091</v>
      </c>
      <c r="G1855" s="126">
        <v>4.8</v>
      </c>
      <c r="H1855" s="126" t="s">
        <v>1092</v>
      </c>
      <c r="I1855" s="126">
        <v>1</v>
      </c>
    </row>
    <row r="1856" spans="1:9" x14ac:dyDescent="0.55000000000000004">
      <c r="A1856" s="126" t="s">
        <v>2375</v>
      </c>
      <c r="B1856" s="126" t="s">
        <v>1088</v>
      </c>
      <c r="C1856" s="126" t="s">
        <v>1089</v>
      </c>
      <c r="D1856" s="126" t="s">
        <v>2280</v>
      </c>
      <c r="E1856" s="126">
        <v>20700110305</v>
      </c>
      <c r="F1856" s="126" t="s">
        <v>1091</v>
      </c>
      <c r="G1856" s="126">
        <v>1.95</v>
      </c>
      <c r="H1856" s="126" t="s">
        <v>1092</v>
      </c>
      <c r="I1856" s="126">
        <v>1</v>
      </c>
    </row>
    <row r="1857" spans="1:9" x14ac:dyDescent="0.55000000000000004">
      <c r="A1857" s="126" t="s">
        <v>2376</v>
      </c>
      <c r="B1857" s="126" t="s">
        <v>1088</v>
      </c>
      <c r="C1857" s="126" t="s">
        <v>1089</v>
      </c>
      <c r="D1857" s="126" t="s">
        <v>2280</v>
      </c>
      <c r="E1857" s="126">
        <v>20700110201</v>
      </c>
      <c r="F1857" s="126" t="s">
        <v>1094</v>
      </c>
      <c r="G1857" s="126">
        <v>0.3</v>
      </c>
      <c r="H1857" s="126" t="s">
        <v>1092</v>
      </c>
      <c r="I1857" s="126">
        <v>1</v>
      </c>
    </row>
    <row r="1858" spans="1:9" x14ac:dyDescent="0.55000000000000004">
      <c r="A1858" s="126" t="s">
        <v>2377</v>
      </c>
      <c r="B1858" s="126" t="s">
        <v>1088</v>
      </c>
      <c r="C1858" s="126" t="s">
        <v>1089</v>
      </c>
      <c r="D1858" s="126" t="s">
        <v>2280</v>
      </c>
      <c r="E1858" s="126">
        <v>20700110201</v>
      </c>
      <c r="F1858" s="126" t="s">
        <v>1094</v>
      </c>
      <c r="G1858" s="126">
        <v>0.4</v>
      </c>
      <c r="H1858" s="126" t="s">
        <v>1092</v>
      </c>
      <c r="I1858" s="126">
        <v>1</v>
      </c>
    </row>
    <row r="1859" spans="1:9" x14ac:dyDescent="0.55000000000000004">
      <c r="A1859" s="126" t="s">
        <v>2378</v>
      </c>
      <c r="B1859" s="126" t="s">
        <v>1088</v>
      </c>
      <c r="C1859" s="126" t="s">
        <v>1089</v>
      </c>
      <c r="D1859" s="126" t="s">
        <v>2280</v>
      </c>
      <c r="E1859" s="126">
        <v>20700110106</v>
      </c>
      <c r="F1859" s="126" t="s">
        <v>1094</v>
      </c>
      <c r="G1859" s="126">
        <v>3.5</v>
      </c>
      <c r="H1859" s="126" t="s">
        <v>1092</v>
      </c>
      <c r="I1859" s="126">
        <v>1</v>
      </c>
    </row>
    <row r="1860" spans="1:9" x14ac:dyDescent="0.55000000000000004">
      <c r="A1860" s="126" t="s">
        <v>2379</v>
      </c>
      <c r="B1860" s="126" t="s">
        <v>1088</v>
      </c>
      <c r="C1860" s="126" t="s">
        <v>1089</v>
      </c>
      <c r="D1860" s="126" t="s">
        <v>2280</v>
      </c>
      <c r="E1860" s="126">
        <v>20700110105</v>
      </c>
      <c r="F1860" s="126" t="s">
        <v>1094</v>
      </c>
      <c r="G1860" s="126">
        <v>3.7</v>
      </c>
      <c r="H1860" s="126" t="s">
        <v>1092</v>
      </c>
      <c r="I1860" s="126">
        <v>1</v>
      </c>
    </row>
    <row r="1861" spans="1:9" x14ac:dyDescent="0.55000000000000004">
      <c r="A1861" s="126" t="s">
        <v>2380</v>
      </c>
      <c r="B1861" s="126" t="s">
        <v>1088</v>
      </c>
      <c r="C1861" s="126" t="s">
        <v>1089</v>
      </c>
      <c r="D1861" s="126" t="s">
        <v>2280</v>
      </c>
      <c r="E1861" s="126">
        <v>20700110105</v>
      </c>
      <c r="F1861" s="126" t="s">
        <v>1094</v>
      </c>
      <c r="G1861" s="126">
        <v>6.6</v>
      </c>
      <c r="H1861" s="126" t="s">
        <v>1092</v>
      </c>
      <c r="I1861" s="126">
        <v>1</v>
      </c>
    </row>
    <row r="1862" spans="1:9" x14ac:dyDescent="0.55000000000000004">
      <c r="A1862" s="126" t="s">
        <v>2381</v>
      </c>
      <c r="B1862" s="126" t="s">
        <v>1088</v>
      </c>
      <c r="C1862" s="126" t="s">
        <v>1089</v>
      </c>
      <c r="D1862" s="126" t="s">
        <v>2280</v>
      </c>
      <c r="E1862" s="126">
        <v>20700110201</v>
      </c>
      <c r="F1862" s="126" t="s">
        <v>1094</v>
      </c>
      <c r="G1862" s="126">
        <v>6.6</v>
      </c>
      <c r="H1862" s="126" t="s">
        <v>1092</v>
      </c>
      <c r="I1862" s="126">
        <v>1</v>
      </c>
    </row>
    <row r="1863" spans="1:9" x14ac:dyDescent="0.55000000000000004">
      <c r="A1863" s="126" t="s">
        <v>2382</v>
      </c>
      <c r="B1863" s="126" t="s">
        <v>1088</v>
      </c>
      <c r="C1863" s="126" t="s">
        <v>1089</v>
      </c>
      <c r="D1863" s="126" t="s">
        <v>2280</v>
      </c>
      <c r="E1863" s="126">
        <v>20700110201</v>
      </c>
      <c r="F1863" s="126" t="s">
        <v>1094</v>
      </c>
      <c r="G1863" s="126">
        <v>7.4</v>
      </c>
      <c r="H1863" s="126" t="s">
        <v>1092</v>
      </c>
      <c r="I1863" s="126">
        <v>1</v>
      </c>
    </row>
    <row r="1864" spans="1:9" x14ac:dyDescent="0.55000000000000004">
      <c r="A1864" s="126" t="s">
        <v>2383</v>
      </c>
      <c r="B1864" s="126" t="s">
        <v>1088</v>
      </c>
      <c r="C1864" s="126" t="s">
        <v>1089</v>
      </c>
      <c r="D1864" s="126" t="s">
        <v>2280</v>
      </c>
      <c r="E1864" s="126">
        <v>20700110105</v>
      </c>
      <c r="F1864" s="126" t="s">
        <v>1094</v>
      </c>
      <c r="G1864" s="126">
        <v>0.3</v>
      </c>
      <c r="H1864" s="126" t="s">
        <v>1092</v>
      </c>
      <c r="I1864" s="126">
        <v>1</v>
      </c>
    </row>
    <row r="1865" spans="1:9" x14ac:dyDescent="0.55000000000000004">
      <c r="A1865" s="126" t="s">
        <v>2384</v>
      </c>
      <c r="B1865" s="126" t="s">
        <v>1088</v>
      </c>
      <c r="C1865" s="126" t="s">
        <v>1089</v>
      </c>
      <c r="D1865" s="126" t="s">
        <v>2280</v>
      </c>
      <c r="E1865" s="126">
        <v>20700110105</v>
      </c>
      <c r="F1865" s="126" t="s">
        <v>1094</v>
      </c>
      <c r="G1865" s="126">
        <v>1.22</v>
      </c>
      <c r="H1865" s="126" t="s">
        <v>1092</v>
      </c>
      <c r="I1865" s="126">
        <v>1</v>
      </c>
    </row>
    <row r="1866" spans="1:9" x14ac:dyDescent="0.55000000000000004">
      <c r="A1866" s="126" t="s">
        <v>2385</v>
      </c>
      <c r="B1866" s="126" t="s">
        <v>1088</v>
      </c>
      <c r="C1866" s="126" t="s">
        <v>1089</v>
      </c>
      <c r="D1866" s="126" t="s">
        <v>2280</v>
      </c>
      <c r="E1866" s="126">
        <v>20700110105</v>
      </c>
      <c r="F1866" s="126" t="s">
        <v>1094</v>
      </c>
      <c r="G1866" s="126">
        <v>2.2999999999999998</v>
      </c>
      <c r="H1866" s="126" t="s">
        <v>1092</v>
      </c>
      <c r="I1866" s="126">
        <v>1</v>
      </c>
    </row>
    <row r="1867" spans="1:9" x14ac:dyDescent="0.55000000000000004">
      <c r="A1867" s="126" t="s">
        <v>2386</v>
      </c>
      <c r="B1867" s="126" t="s">
        <v>1088</v>
      </c>
      <c r="C1867" s="126" t="s">
        <v>1089</v>
      </c>
      <c r="D1867" s="126" t="s">
        <v>2280</v>
      </c>
      <c r="E1867" s="126">
        <v>20802060201</v>
      </c>
      <c r="F1867" s="126" t="s">
        <v>1091</v>
      </c>
      <c r="G1867" s="126">
        <v>9.48</v>
      </c>
      <c r="H1867" s="126" t="s">
        <v>1092</v>
      </c>
      <c r="I1867" s="126">
        <v>1</v>
      </c>
    </row>
    <row r="1868" spans="1:9" x14ac:dyDescent="0.55000000000000004">
      <c r="A1868" s="126" t="s">
        <v>2387</v>
      </c>
      <c r="B1868" s="126" t="s">
        <v>1088</v>
      </c>
      <c r="C1868" s="126" t="s">
        <v>1089</v>
      </c>
      <c r="D1868" s="126" t="s">
        <v>2280</v>
      </c>
      <c r="E1868" s="126">
        <v>20802060201</v>
      </c>
      <c r="F1868" s="126" t="s">
        <v>1091</v>
      </c>
      <c r="G1868" s="126">
        <v>6.61</v>
      </c>
      <c r="H1868" s="126" t="s">
        <v>1092</v>
      </c>
      <c r="I1868" s="126">
        <v>1</v>
      </c>
    </row>
    <row r="1869" spans="1:9" x14ac:dyDescent="0.55000000000000004">
      <c r="A1869" s="126" t="s">
        <v>2388</v>
      </c>
      <c r="B1869" s="126" t="s">
        <v>1088</v>
      </c>
      <c r="C1869" s="126" t="s">
        <v>1089</v>
      </c>
      <c r="D1869" s="126" t="s">
        <v>2280</v>
      </c>
      <c r="E1869" s="126">
        <v>20802060201</v>
      </c>
      <c r="F1869" s="126" t="s">
        <v>1091</v>
      </c>
      <c r="G1869" s="126">
        <v>9.09</v>
      </c>
      <c r="H1869" s="126" t="s">
        <v>1092</v>
      </c>
      <c r="I1869" s="126">
        <v>1</v>
      </c>
    </row>
    <row r="1870" spans="1:9" x14ac:dyDescent="0.55000000000000004">
      <c r="A1870" s="126" t="s">
        <v>2389</v>
      </c>
      <c r="B1870" s="126" t="s">
        <v>1088</v>
      </c>
      <c r="C1870" s="126" t="s">
        <v>1089</v>
      </c>
      <c r="D1870" s="126" t="s">
        <v>2280</v>
      </c>
      <c r="E1870" s="126">
        <v>20700110106</v>
      </c>
      <c r="F1870" s="126" t="s">
        <v>1094</v>
      </c>
      <c r="G1870" s="126">
        <v>2.4</v>
      </c>
      <c r="H1870" s="126" t="s">
        <v>1092</v>
      </c>
      <c r="I1870" s="126">
        <v>1</v>
      </c>
    </row>
    <row r="1871" spans="1:9" x14ac:dyDescent="0.55000000000000004">
      <c r="A1871" s="126" t="s">
        <v>2390</v>
      </c>
      <c r="B1871" s="126" t="s">
        <v>1088</v>
      </c>
      <c r="C1871" s="126" t="s">
        <v>1089</v>
      </c>
      <c r="D1871" s="126" t="s">
        <v>2280</v>
      </c>
      <c r="E1871" s="126">
        <v>20700110104</v>
      </c>
      <c r="F1871" s="126" t="s">
        <v>1094</v>
      </c>
      <c r="G1871" s="126">
        <v>27.1</v>
      </c>
      <c r="H1871" s="126" t="s">
        <v>1092</v>
      </c>
      <c r="I1871" s="126">
        <v>1</v>
      </c>
    </row>
    <row r="1872" spans="1:9" x14ac:dyDescent="0.55000000000000004">
      <c r="A1872" s="126" t="s">
        <v>2391</v>
      </c>
      <c r="B1872" s="126" t="s">
        <v>1088</v>
      </c>
      <c r="C1872" s="126" t="s">
        <v>1089</v>
      </c>
      <c r="D1872" s="126" t="s">
        <v>2280</v>
      </c>
      <c r="E1872" s="126">
        <v>20700110305</v>
      </c>
      <c r="F1872" s="126" t="s">
        <v>1091</v>
      </c>
      <c r="G1872" s="126">
        <v>0.79</v>
      </c>
      <c r="H1872" s="126" t="s">
        <v>1092</v>
      </c>
      <c r="I1872" s="126">
        <v>1</v>
      </c>
    </row>
    <row r="1873" spans="1:9" x14ac:dyDescent="0.55000000000000004">
      <c r="A1873" s="126" t="s">
        <v>2392</v>
      </c>
      <c r="B1873" s="126" t="s">
        <v>1088</v>
      </c>
      <c r="C1873" s="126" t="s">
        <v>1089</v>
      </c>
      <c r="D1873" s="126" t="s">
        <v>2280</v>
      </c>
      <c r="E1873" s="126">
        <v>20700110305</v>
      </c>
      <c r="F1873" s="126" t="s">
        <v>1091</v>
      </c>
      <c r="G1873" s="126">
        <v>0.84</v>
      </c>
      <c r="H1873" s="126" t="s">
        <v>1092</v>
      </c>
      <c r="I1873" s="126">
        <v>1</v>
      </c>
    </row>
    <row r="1874" spans="1:9" x14ac:dyDescent="0.55000000000000004">
      <c r="A1874" s="126" t="s">
        <v>2393</v>
      </c>
      <c r="B1874" s="126" t="s">
        <v>1088</v>
      </c>
      <c r="C1874" s="126" t="s">
        <v>1089</v>
      </c>
      <c r="D1874" s="126" t="s">
        <v>2280</v>
      </c>
      <c r="E1874" s="126">
        <v>20700110105</v>
      </c>
      <c r="F1874" s="126" t="s">
        <v>1094</v>
      </c>
      <c r="G1874" s="126">
        <v>7.7</v>
      </c>
      <c r="H1874" s="126" t="s">
        <v>1092</v>
      </c>
      <c r="I1874" s="126">
        <v>1</v>
      </c>
    </row>
    <row r="1875" spans="1:9" x14ac:dyDescent="0.55000000000000004">
      <c r="A1875" s="126" t="s">
        <v>2394</v>
      </c>
      <c r="B1875" s="126" t="s">
        <v>1088</v>
      </c>
      <c r="C1875" s="126" t="s">
        <v>1089</v>
      </c>
      <c r="D1875" s="126" t="s">
        <v>2280</v>
      </c>
      <c r="E1875" s="126">
        <v>20802071002</v>
      </c>
      <c r="F1875" s="126" t="s">
        <v>1091</v>
      </c>
      <c r="G1875" s="126">
        <v>2.35</v>
      </c>
      <c r="H1875" s="126" t="s">
        <v>1092</v>
      </c>
      <c r="I1875" s="126">
        <v>1</v>
      </c>
    </row>
    <row r="1876" spans="1:9" x14ac:dyDescent="0.55000000000000004">
      <c r="A1876" s="126" t="s">
        <v>2395</v>
      </c>
      <c r="B1876" s="126" t="s">
        <v>1088</v>
      </c>
      <c r="C1876" s="126" t="s">
        <v>1089</v>
      </c>
      <c r="D1876" s="126" t="s">
        <v>2280</v>
      </c>
      <c r="E1876" s="126">
        <v>20700100103</v>
      </c>
      <c r="F1876" s="126" t="s">
        <v>1091</v>
      </c>
      <c r="G1876" s="126">
        <v>3.4</v>
      </c>
      <c r="H1876" s="126" t="s">
        <v>1092</v>
      </c>
      <c r="I1876" s="126">
        <v>1</v>
      </c>
    </row>
    <row r="1877" spans="1:9" x14ac:dyDescent="0.55000000000000004">
      <c r="A1877" s="126" t="s">
        <v>2396</v>
      </c>
      <c r="B1877" s="126" t="s">
        <v>1088</v>
      </c>
      <c r="C1877" s="126" t="s">
        <v>1089</v>
      </c>
      <c r="D1877" s="126" t="s">
        <v>2280</v>
      </c>
      <c r="E1877" s="126">
        <v>20801080103</v>
      </c>
      <c r="F1877" s="126" t="s">
        <v>1091</v>
      </c>
      <c r="G1877" s="126">
        <v>6.2</v>
      </c>
      <c r="H1877" s="126" t="s">
        <v>1092</v>
      </c>
      <c r="I1877" s="126">
        <v>1</v>
      </c>
    </row>
    <row r="1878" spans="1:9" x14ac:dyDescent="0.55000000000000004">
      <c r="A1878" s="126" t="s">
        <v>2397</v>
      </c>
      <c r="B1878" s="126" t="s">
        <v>1088</v>
      </c>
      <c r="C1878" s="126" t="s">
        <v>1089</v>
      </c>
      <c r="D1878" s="126" t="s">
        <v>2280</v>
      </c>
      <c r="E1878" s="126">
        <v>20700110105</v>
      </c>
      <c r="F1878" s="126" t="s">
        <v>1094</v>
      </c>
      <c r="G1878" s="126">
        <v>3.1</v>
      </c>
      <c r="H1878" s="126" t="s">
        <v>1092</v>
      </c>
      <c r="I1878" s="126">
        <v>1</v>
      </c>
    </row>
    <row r="1879" spans="1:9" x14ac:dyDescent="0.55000000000000004">
      <c r="A1879" s="126" t="s">
        <v>2398</v>
      </c>
      <c r="B1879" s="126" t="s">
        <v>1088</v>
      </c>
      <c r="C1879" s="126" t="s">
        <v>1089</v>
      </c>
      <c r="D1879" s="126" t="s">
        <v>2280</v>
      </c>
      <c r="E1879" s="126">
        <v>20700100306</v>
      </c>
      <c r="F1879" s="126" t="s">
        <v>1091</v>
      </c>
      <c r="G1879" s="126">
        <v>18.329999999999998</v>
      </c>
      <c r="H1879" s="126" t="s">
        <v>1092</v>
      </c>
      <c r="I1879" s="126">
        <v>1</v>
      </c>
    </row>
    <row r="1880" spans="1:9" x14ac:dyDescent="0.55000000000000004">
      <c r="A1880" s="126" t="s">
        <v>2399</v>
      </c>
      <c r="B1880" s="126" t="s">
        <v>1088</v>
      </c>
      <c r="C1880" s="126" t="s">
        <v>1089</v>
      </c>
      <c r="D1880" s="126" t="s">
        <v>2280</v>
      </c>
      <c r="E1880" s="126">
        <v>20700100402</v>
      </c>
      <c r="F1880" s="126" t="s">
        <v>1091</v>
      </c>
      <c r="G1880" s="126">
        <v>6.11</v>
      </c>
      <c r="H1880" s="126" t="s">
        <v>1092</v>
      </c>
      <c r="I1880" s="126">
        <v>1</v>
      </c>
    </row>
    <row r="1881" spans="1:9" x14ac:dyDescent="0.55000000000000004">
      <c r="A1881" s="126" t="s">
        <v>2400</v>
      </c>
      <c r="B1881" s="126" t="s">
        <v>1088</v>
      </c>
      <c r="C1881" s="126" t="s">
        <v>1089</v>
      </c>
      <c r="D1881" s="126" t="s">
        <v>2280</v>
      </c>
      <c r="E1881" s="126">
        <v>20700100805</v>
      </c>
      <c r="F1881" s="126" t="s">
        <v>1091</v>
      </c>
      <c r="G1881" s="126">
        <v>4.2</v>
      </c>
      <c r="H1881" s="126" t="s">
        <v>1092</v>
      </c>
      <c r="I1881" s="126">
        <v>1</v>
      </c>
    </row>
    <row r="1882" spans="1:9" x14ac:dyDescent="0.55000000000000004">
      <c r="A1882" s="126" t="s">
        <v>2401</v>
      </c>
      <c r="B1882" s="126" t="s">
        <v>1088</v>
      </c>
      <c r="C1882" s="126" t="s">
        <v>1089</v>
      </c>
      <c r="D1882" s="126" t="s">
        <v>2280</v>
      </c>
      <c r="E1882" s="126">
        <v>20700100402</v>
      </c>
      <c r="F1882" s="126" t="s">
        <v>1091</v>
      </c>
      <c r="G1882" s="126">
        <v>11.91</v>
      </c>
      <c r="H1882" s="126" t="s">
        <v>1092</v>
      </c>
      <c r="I1882" s="126">
        <v>1</v>
      </c>
    </row>
    <row r="1883" spans="1:9" x14ac:dyDescent="0.55000000000000004">
      <c r="A1883" s="126" t="s">
        <v>2402</v>
      </c>
      <c r="B1883" s="126" t="s">
        <v>1088</v>
      </c>
      <c r="C1883" s="126" t="s">
        <v>1089</v>
      </c>
      <c r="D1883" s="126" t="s">
        <v>2280</v>
      </c>
      <c r="E1883" s="126">
        <v>20700100805</v>
      </c>
      <c r="F1883" s="126" t="s">
        <v>1091</v>
      </c>
      <c r="G1883" s="126">
        <v>13.2</v>
      </c>
      <c r="H1883" s="126" t="s">
        <v>1092</v>
      </c>
      <c r="I1883" s="126">
        <v>1</v>
      </c>
    </row>
    <row r="1884" spans="1:9" x14ac:dyDescent="0.55000000000000004">
      <c r="A1884" s="126" t="s">
        <v>2403</v>
      </c>
      <c r="B1884" s="126" t="s">
        <v>1088</v>
      </c>
      <c r="C1884" s="126" t="s">
        <v>1089</v>
      </c>
      <c r="D1884" s="126" t="s">
        <v>2280</v>
      </c>
      <c r="E1884" s="126">
        <v>20802071001</v>
      </c>
      <c r="F1884" s="126" t="s">
        <v>1091</v>
      </c>
      <c r="G1884" s="126">
        <v>9.07</v>
      </c>
      <c r="H1884" s="126" t="s">
        <v>1092</v>
      </c>
      <c r="I1884" s="126">
        <v>1</v>
      </c>
    </row>
    <row r="1885" spans="1:9" x14ac:dyDescent="0.55000000000000004">
      <c r="A1885" s="126" t="s">
        <v>2404</v>
      </c>
      <c r="B1885" s="126" t="s">
        <v>1088</v>
      </c>
      <c r="C1885" s="126" t="s">
        <v>1089</v>
      </c>
      <c r="D1885" s="126" t="s">
        <v>2280</v>
      </c>
      <c r="E1885" s="126">
        <v>20802071002</v>
      </c>
      <c r="F1885" s="126" t="s">
        <v>1091</v>
      </c>
      <c r="G1885" s="126">
        <v>20.350000000000001</v>
      </c>
      <c r="H1885" s="126" t="s">
        <v>1092</v>
      </c>
      <c r="I1885" s="126">
        <v>1</v>
      </c>
    </row>
    <row r="1886" spans="1:9" x14ac:dyDescent="0.55000000000000004">
      <c r="A1886" s="126" t="s">
        <v>2405</v>
      </c>
      <c r="B1886" s="126" t="s">
        <v>1088</v>
      </c>
      <c r="C1886" s="126" t="s">
        <v>1089</v>
      </c>
      <c r="D1886" s="126" t="s">
        <v>2280</v>
      </c>
      <c r="E1886" s="126">
        <v>20700100306</v>
      </c>
      <c r="F1886" s="126" t="s">
        <v>1091</v>
      </c>
      <c r="G1886" s="126">
        <v>6.25</v>
      </c>
      <c r="H1886" s="126" t="s">
        <v>1092</v>
      </c>
      <c r="I1886" s="126">
        <v>1</v>
      </c>
    </row>
    <row r="1887" spans="1:9" x14ac:dyDescent="0.55000000000000004">
      <c r="A1887" s="126" t="s">
        <v>2406</v>
      </c>
      <c r="B1887" s="126" t="s">
        <v>1088</v>
      </c>
      <c r="C1887" s="126" t="s">
        <v>1089</v>
      </c>
      <c r="D1887" s="126" t="s">
        <v>2280</v>
      </c>
      <c r="E1887" s="126">
        <v>20700100306</v>
      </c>
      <c r="F1887" s="126" t="s">
        <v>1091</v>
      </c>
      <c r="G1887" s="126">
        <v>21.72</v>
      </c>
      <c r="H1887" s="126" t="s">
        <v>1092</v>
      </c>
      <c r="I1887" s="126">
        <v>1</v>
      </c>
    </row>
    <row r="1888" spans="1:9" x14ac:dyDescent="0.55000000000000004">
      <c r="A1888" s="126" t="s">
        <v>2407</v>
      </c>
      <c r="B1888" s="126" t="s">
        <v>1088</v>
      </c>
      <c r="C1888" s="126" t="s">
        <v>1089</v>
      </c>
      <c r="D1888" s="126" t="s">
        <v>2280</v>
      </c>
      <c r="E1888" s="126">
        <v>20700100402</v>
      </c>
      <c r="F1888" s="126" t="s">
        <v>1091</v>
      </c>
      <c r="G1888" s="126">
        <v>27.68</v>
      </c>
      <c r="H1888" s="126" t="s">
        <v>1092</v>
      </c>
      <c r="I1888" s="126">
        <v>1</v>
      </c>
    </row>
    <row r="1889" spans="1:9" x14ac:dyDescent="0.55000000000000004">
      <c r="A1889" s="126" t="s">
        <v>2408</v>
      </c>
      <c r="B1889" s="126" t="s">
        <v>1088</v>
      </c>
      <c r="C1889" s="126" t="s">
        <v>1089</v>
      </c>
      <c r="D1889" s="126" t="s">
        <v>2280</v>
      </c>
      <c r="E1889" s="126">
        <v>20700100306</v>
      </c>
      <c r="F1889" s="126" t="s">
        <v>1091</v>
      </c>
      <c r="G1889" s="126">
        <v>5.0999999999999996</v>
      </c>
      <c r="H1889" s="126" t="s">
        <v>1092</v>
      </c>
      <c r="I1889" s="126">
        <v>1</v>
      </c>
    </row>
    <row r="1890" spans="1:9" x14ac:dyDescent="0.55000000000000004">
      <c r="A1890" s="126" t="s">
        <v>2409</v>
      </c>
      <c r="B1890" s="126" t="s">
        <v>1088</v>
      </c>
      <c r="C1890" s="126" t="s">
        <v>1089</v>
      </c>
      <c r="D1890" s="126" t="s">
        <v>2280</v>
      </c>
      <c r="E1890" s="126">
        <v>20700100306</v>
      </c>
      <c r="F1890" s="126" t="s">
        <v>1091</v>
      </c>
      <c r="G1890" s="126">
        <v>6.29</v>
      </c>
      <c r="H1890" s="126" t="s">
        <v>1092</v>
      </c>
      <c r="I1890" s="126">
        <v>1</v>
      </c>
    </row>
    <row r="1891" spans="1:9" x14ac:dyDescent="0.55000000000000004">
      <c r="A1891" s="126" t="s">
        <v>2410</v>
      </c>
      <c r="B1891" s="126" t="s">
        <v>1088</v>
      </c>
      <c r="C1891" s="126" t="s">
        <v>1089</v>
      </c>
      <c r="D1891" s="126" t="s">
        <v>2280</v>
      </c>
      <c r="E1891" s="126">
        <v>20700100402</v>
      </c>
      <c r="F1891" s="126" t="s">
        <v>1091</v>
      </c>
      <c r="G1891" s="126">
        <v>35.51</v>
      </c>
      <c r="H1891" s="126" t="s">
        <v>1092</v>
      </c>
      <c r="I1891" s="126">
        <v>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6" tint="0.39997558519241921"/>
    <pageSetUpPr fitToPage="1"/>
  </sheetPr>
  <dimension ref="A1:EL344"/>
  <sheetViews>
    <sheetView zoomScale="85" zoomScaleNormal="85" workbookViewId="0"/>
  </sheetViews>
  <sheetFormatPr defaultColWidth="9.15625" defaultRowHeight="15" customHeight="1" x14ac:dyDescent="0.55000000000000004"/>
  <cols>
    <col min="1" max="1" width="11.41796875" style="66" bestFit="1" customWidth="1"/>
    <col min="2" max="2" width="16.15625" style="66" bestFit="1" customWidth="1"/>
    <col min="3" max="3" width="16.15625" style="126" customWidth="1"/>
    <col min="4" max="4" width="15.68359375" style="66" bestFit="1" customWidth="1"/>
    <col min="5" max="6" width="18.15625" style="66" bestFit="1" customWidth="1"/>
    <col min="7" max="7" width="13.83984375" style="66" bestFit="1" customWidth="1"/>
    <col min="8" max="8" width="13.68359375" style="66" bestFit="1" customWidth="1"/>
    <col min="9" max="9" width="17.68359375" style="66" bestFit="1" customWidth="1"/>
    <col min="10" max="10" width="14.41796875" style="89" bestFit="1" customWidth="1"/>
    <col min="11" max="11" width="12.68359375" style="66" bestFit="1" customWidth="1"/>
    <col min="12" max="12" width="15.68359375" style="66" bestFit="1" customWidth="1"/>
    <col min="13" max="13" width="50.15625" style="89" bestFit="1" customWidth="1"/>
    <col min="14" max="14" width="43.15625" style="66" bestFit="1" customWidth="1"/>
    <col min="15" max="15" width="55.578125" style="66" bestFit="1" customWidth="1"/>
    <col min="16" max="16" width="12.83984375" style="66" bestFit="1" customWidth="1"/>
    <col min="17" max="17" width="13.578125" style="66" bestFit="1" customWidth="1"/>
    <col min="18" max="18" width="26.26171875" style="66" bestFit="1" customWidth="1"/>
    <col min="19" max="19" width="39.68359375" style="66" customWidth="1"/>
    <col min="20" max="20" width="107.15625" style="66" customWidth="1"/>
    <col min="22" max="22" width="12.15625" style="66" bestFit="1" customWidth="1"/>
    <col min="23" max="23" width="13.15625" style="66" bestFit="1" customWidth="1"/>
    <col min="24" max="24" width="12" style="66" bestFit="1" customWidth="1"/>
    <col min="25" max="25" width="12.26171875" style="66" bestFit="1" customWidth="1"/>
    <col min="26" max="26" width="24.15625" style="66" bestFit="1" customWidth="1"/>
    <col min="27" max="27" width="59.41796875" style="66" bestFit="1" customWidth="1"/>
    <col min="28" max="28" width="22.68359375" style="66" bestFit="1" customWidth="1"/>
    <col min="29" max="29" width="11.83984375" style="66" bestFit="1" customWidth="1"/>
    <col min="30" max="30" width="9.68359375" style="66" bestFit="1" customWidth="1"/>
    <col min="31" max="31" width="12.578125" style="66" bestFit="1" customWidth="1"/>
    <col min="32" max="32" width="10.15625" style="66" bestFit="1" customWidth="1"/>
    <col min="33" max="33" width="21.68359375" style="66" hidden="1" customWidth="1"/>
    <col min="34" max="34" width="18.68359375" style="66" hidden="1" customWidth="1"/>
    <col min="35" max="35" width="10.15625" style="66" hidden="1" customWidth="1"/>
    <col min="36" max="36" width="21.68359375" style="64" hidden="1" customWidth="1"/>
    <col min="37" max="37" width="12.578125" style="66" hidden="1" customWidth="1"/>
    <col min="38" max="38" width="10.15625" style="66" hidden="1" customWidth="1"/>
    <col min="39" max="39" width="20.26171875" style="66" hidden="1" customWidth="1"/>
    <col min="40" max="40" width="12.578125" style="66" hidden="1" customWidth="1"/>
    <col min="41" max="41" width="10.15625" style="66" hidden="1" customWidth="1"/>
    <col min="42" max="42" width="20.26171875" style="66" hidden="1" customWidth="1"/>
    <col min="43" max="43" width="12.578125" style="66" hidden="1" customWidth="1"/>
    <col min="44" max="44" width="10.15625" style="66" hidden="1" customWidth="1"/>
    <col min="45" max="45" width="10.15625" style="126" customWidth="1"/>
    <col min="46" max="46" width="21.68359375" style="66" bestFit="1" customWidth="1"/>
    <col min="47" max="47" width="14.26171875" style="66" customWidth="1"/>
    <col min="48" max="78" width="9.15625" style="4" customWidth="1"/>
    <col min="79" max="90" width="9.15625" style="4" hidden="1" customWidth="1"/>
    <col min="91" max="93" width="9.15625" style="4" customWidth="1"/>
    <col min="94" max="16384" width="9.15625" style="66"/>
  </cols>
  <sheetData>
    <row r="1" spans="1:142" s="65" customFormat="1" ht="48" customHeight="1" x14ac:dyDescent="0.55000000000000004">
      <c r="A1" s="36" t="s">
        <v>239</v>
      </c>
      <c r="B1" s="36" t="s">
        <v>240</v>
      </c>
      <c r="C1" s="36" t="s">
        <v>241</v>
      </c>
      <c r="D1" s="52" t="s">
        <v>82</v>
      </c>
      <c r="E1" s="53" t="s">
        <v>83</v>
      </c>
      <c r="F1" s="53" t="s">
        <v>84</v>
      </c>
      <c r="G1" s="53" t="s">
        <v>85</v>
      </c>
      <c r="H1" s="53" t="s">
        <v>86</v>
      </c>
      <c r="I1" s="54" t="s">
        <v>87</v>
      </c>
      <c r="J1" s="55" t="s">
        <v>88</v>
      </c>
      <c r="K1" s="56" t="s">
        <v>89</v>
      </c>
      <c r="L1" s="57" t="s">
        <v>90</v>
      </c>
      <c r="M1" s="45" t="s">
        <v>91</v>
      </c>
      <c r="N1" s="36" t="s">
        <v>92</v>
      </c>
      <c r="O1" s="58" t="s">
        <v>93</v>
      </c>
      <c r="P1" s="36" t="s">
        <v>94</v>
      </c>
      <c r="Q1" s="55" t="s">
        <v>95</v>
      </c>
      <c r="R1" s="42" t="s">
        <v>96</v>
      </c>
      <c r="S1" s="42" t="s">
        <v>97</v>
      </c>
      <c r="T1" s="42" t="s">
        <v>98</v>
      </c>
      <c r="U1" s="36" t="s">
        <v>99</v>
      </c>
      <c r="V1" s="42" t="s">
        <v>100</v>
      </c>
      <c r="W1" s="42" t="s">
        <v>101</v>
      </c>
      <c r="X1" s="42" t="s">
        <v>102</v>
      </c>
      <c r="Y1" s="42" t="s">
        <v>103</v>
      </c>
      <c r="Z1" s="55" t="s">
        <v>104</v>
      </c>
      <c r="AA1" s="55" t="s">
        <v>105</v>
      </c>
      <c r="AB1" s="42" t="s">
        <v>106</v>
      </c>
      <c r="AC1" s="36" t="s">
        <v>107</v>
      </c>
      <c r="AD1" s="59" t="s">
        <v>108</v>
      </c>
      <c r="AE1" s="60" t="s">
        <v>109</v>
      </c>
      <c r="AF1" s="59" t="s">
        <v>110</v>
      </c>
      <c r="AG1" s="60" t="s">
        <v>111</v>
      </c>
      <c r="AH1" s="61" t="s">
        <v>112</v>
      </c>
      <c r="AI1" s="60" t="s">
        <v>113</v>
      </c>
      <c r="AJ1" s="60" t="s">
        <v>114</v>
      </c>
      <c r="AK1" s="61" t="s">
        <v>115</v>
      </c>
      <c r="AL1" s="60" t="s">
        <v>116</v>
      </c>
      <c r="AM1" s="60" t="s">
        <v>117</v>
      </c>
      <c r="AN1" s="61" t="s">
        <v>118</v>
      </c>
      <c r="AO1" s="60" t="s">
        <v>119</v>
      </c>
      <c r="AP1" s="62" t="s">
        <v>120</v>
      </c>
      <c r="AQ1" s="61" t="s">
        <v>121</v>
      </c>
      <c r="AR1" s="62" t="s">
        <v>122</v>
      </c>
      <c r="AS1" s="62" t="s">
        <v>4166</v>
      </c>
      <c r="AT1" s="63" t="s">
        <v>123</v>
      </c>
      <c r="AU1" s="87" t="s">
        <v>2411</v>
      </c>
      <c r="AV1" s="87" t="s">
        <v>2412</v>
      </c>
      <c r="AW1" s="87" t="s">
        <v>2413</v>
      </c>
      <c r="AX1" s="87" t="s">
        <v>2414</v>
      </c>
      <c r="AY1" s="87" t="s">
        <v>2415</v>
      </c>
      <c r="AZ1" s="87" t="s">
        <v>2416</v>
      </c>
      <c r="BA1" s="87" t="s">
        <v>2417</v>
      </c>
      <c r="BB1" s="87" t="s">
        <v>2418</v>
      </c>
      <c r="BC1" s="87" t="s">
        <v>2419</v>
      </c>
      <c r="BD1" s="87" t="s">
        <v>2420</v>
      </c>
      <c r="BE1" s="87" t="s">
        <v>2421</v>
      </c>
      <c r="BF1" s="87" t="s">
        <v>2422</v>
      </c>
      <c r="BG1" s="87" t="s">
        <v>2423</v>
      </c>
      <c r="BH1" s="87" t="s">
        <v>2424</v>
      </c>
      <c r="BI1" s="87" t="s">
        <v>2425</v>
      </c>
      <c r="BJ1" s="87" t="s">
        <v>2426</v>
      </c>
      <c r="BK1" s="87" t="s">
        <v>2427</v>
      </c>
      <c r="BL1" s="87" t="s">
        <v>2428</v>
      </c>
      <c r="BM1" s="87" t="s">
        <v>2429</v>
      </c>
      <c r="BN1" s="87" t="s">
        <v>2430</v>
      </c>
      <c r="BO1" s="87" t="s">
        <v>2431</v>
      </c>
      <c r="BP1" s="87" t="s">
        <v>2432</v>
      </c>
      <c r="BQ1" s="87" t="s">
        <v>2433</v>
      </c>
      <c r="BR1" s="87" t="s">
        <v>2434</v>
      </c>
      <c r="BS1" s="87" t="s">
        <v>2435</v>
      </c>
      <c r="BT1" s="87" t="s">
        <v>2436</v>
      </c>
      <c r="BU1" s="87" t="s">
        <v>2437</v>
      </c>
      <c r="BV1" s="87" t="s">
        <v>2438</v>
      </c>
      <c r="BW1" s="87" t="s">
        <v>2439</v>
      </c>
      <c r="BX1" s="87" t="s">
        <v>2440</v>
      </c>
      <c r="BY1" s="87" t="s">
        <v>2441</v>
      </c>
      <c r="BZ1" s="87" t="s">
        <v>2442</v>
      </c>
      <c r="CA1" s="87" t="s">
        <v>2443</v>
      </c>
      <c r="CB1" s="87" t="s">
        <v>2444</v>
      </c>
      <c r="CC1" s="87" t="s">
        <v>2445</v>
      </c>
      <c r="CD1" s="87" t="s">
        <v>2446</v>
      </c>
      <c r="CE1" s="87" t="s">
        <v>2447</v>
      </c>
      <c r="CF1" s="87" t="s">
        <v>2448</v>
      </c>
      <c r="CG1" s="87" t="s">
        <v>2449</v>
      </c>
      <c r="CH1" s="87" t="s">
        <v>2450</v>
      </c>
      <c r="CI1" s="87" t="s">
        <v>2451</v>
      </c>
      <c r="CJ1" s="87" t="s">
        <v>2452</v>
      </c>
      <c r="CK1" s="87" t="s">
        <v>2453</v>
      </c>
      <c r="CL1" s="87" t="s">
        <v>2454</v>
      </c>
      <c r="CM1" s="87" t="s">
        <v>4167</v>
      </c>
      <c r="CN1" s="87" t="s">
        <v>2455</v>
      </c>
      <c r="CO1" s="36" t="s">
        <v>2456</v>
      </c>
    </row>
    <row r="2" spans="1:142" ht="15" customHeight="1" x14ac:dyDescent="0.55000000000000004">
      <c r="A2" s="126" t="s">
        <v>2457</v>
      </c>
      <c r="B2" s="126" t="s">
        <v>2457</v>
      </c>
      <c r="C2" s="126" t="s">
        <v>2458</v>
      </c>
      <c r="D2" s="126"/>
      <c r="E2" s="126"/>
      <c r="F2" s="126" t="s">
        <v>135</v>
      </c>
      <c r="G2" s="126" t="s">
        <v>529</v>
      </c>
      <c r="H2" s="126"/>
      <c r="I2" s="126" t="s">
        <v>243</v>
      </c>
      <c r="J2" s="126">
        <v>2019</v>
      </c>
      <c r="K2" s="73">
        <v>31900</v>
      </c>
      <c r="L2" s="64">
        <v>43646</v>
      </c>
      <c r="M2" s="126" t="s">
        <v>189</v>
      </c>
      <c r="N2" s="126"/>
      <c r="O2" s="126" t="s">
        <v>211</v>
      </c>
      <c r="P2" s="73" t="s">
        <v>2459</v>
      </c>
      <c r="Q2" s="64">
        <v>211200</v>
      </c>
      <c r="R2" s="126"/>
      <c r="S2" s="126"/>
      <c r="T2" s="126"/>
      <c r="U2" s="126"/>
      <c r="V2" s="126"/>
      <c r="W2" s="126"/>
      <c r="X2" s="65"/>
      <c r="Y2" s="126"/>
      <c r="Z2" s="126" t="s">
        <v>201</v>
      </c>
      <c r="AA2" s="126" t="s">
        <v>530</v>
      </c>
      <c r="AB2" s="126" t="s">
        <v>203</v>
      </c>
      <c r="AC2" s="126" t="s">
        <v>2460</v>
      </c>
      <c r="AD2" s="64"/>
      <c r="AE2" s="126"/>
      <c r="AF2" s="64"/>
      <c r="AG2" s="64"/>
      <c r="AH2" s="126"/>
      <c r="AI2" s="64"/>
      <c r="AK2" s="64"/>
      <c r="AL2" s="64"/>
      <c r="AM2" s="64"/>
      <c r="AN2" s="64"/>
      <c r="AO2" s="64"/>
      <c r="AP2" s="64"/>
      <c r="AQ2" s="64"/>
      <c r="AR2" s="64"/>
      <c r="AS2" s="64"/>
      <c r="AT2" s="126"/>
      <c r="AU2" s="4" t="str">
        <f>IFERROR(IF($I2="Historical", IF(A2&lt;&gt;INDEX('Historical BMP Records'!A:A, MATCH($G2, 'Historical BMP Records'!$G:$G, 0)), 1, 0), IF(A2&lt;&gt;INDEX('Planned and Progress BMPs'!A:A, MATCH($G2, 'Planned and Progress BMPs'!$D:$D, 0)), 1, 0)), "")</f>
        <v/>
      </c>
      <c r="AV2" s="4" t="str">
        <f>IFERROR(IF($I2="Historical", IF(B2&lt;&gt;INDEX('Historical BMP Records'!B:B, MATCH($G2, 'Historical BMP Records'!$G:$G, 0)), 1, 0), IF(B2&lt;&gt;INDEX('Planned and Progress BMPs'!A:A, MATCH($G2, 'Planned and Progress BMPs'!$D:$D, 0)), 1, 0)), "")</f>
        <v/>
      </c>
      <c r="AW2" s="4" t="str">
        <f>IFERROR(IF($I2="Historical", IF(C2&lt;&gt;INDEX('Historical BMP Records'!C:C, MATCH($G2, 'Historical BMP Records'!$G:$G, 0)), 1, 0), IF(C2&lt;&gt;INDEX('Planned and Progress BMPs'!A:A, MATCH($G2, 'Planned and Progress BMPs'!$D:$D, 0)), 1, 0)), "")</f>
        <v/>
      </c>
      <c r="AX2" s="4" t="str">
        <f>IFERROR(IF($I2="Historical", IF(D2&lt;&gt;INDEX('Historical BMP Records'!D:D, MATCH($G2, 'Historical BMP Records'!$G:$G, 0)), 1, 0), IF(D2&lt;&gt;INDEX('Planned and Progress BMPs'!A:A, MATCH($G2, 'Planned and Progress BMPs'!$D:$D, 0)), 1, 0)), "")</f>
        <v/>
      </c>
      <c r="AY2" s="4" t="str">
        <f>IFERROR(IF($I2="Historical", IF(E2&lt;&gt;INDEX('Historical BMP Records'!E:E, MATCH($G2, 'Historical BMP Records'!$G:$G, 0)), 1, 0), IF(E2&lt;&gt;INDEX('Planned and Progress BMPs'!B:B, MATCH($G2, 'Planned and Progress BMPs'!$D:$D, 0)), 1, 0)), "")</f>
        <v/>
      </c>
      <c r="AZ2" s="4" t="str">
        <f>IFERROR(IF($I2="Historical", IF(F2&lt;&gt;INDEX('Historical BMP Records'!F:F, MATCH($G2, 'Historical BMP Records'!$G:$G, 0)), 1, 0), IF(F2&lt;&gt;INDEX('Planned and Progress BMPs'!C:C, MATCH($G2, 'Planned and Progress BMPs'!$D:$D, 0)), 1, 0)), "")</f>
        <v/>
      </c>
      <c r="BA2" s="4" t="str">
        <f>IFERROR(IF($I2="Historical", IF(G2&lt;&gt;INDEX('Historical BMP Records'!G:G, MATCH($G2, 'Historical BMP Records'!$G:$G, 0)), 1, 0), IF(G2&lt;&gt;INDEX('Planned and Progress BMPs'!D:D, MATCH($G2, 'Planned and Progress BMPs'!$D:$D, 0)), 1, 0)), "")</f>
        <v/>
      </c>
      <c r="BB2" s="4" t="str">
        <f>IFERROR(IF($I2="Historical", IF(H2&lt;&gt;INDEX('Historical BMP Records'!H:H, MATCH($G2, 'Historical BMP Records'!$G:$G, 0)), 1, 0), IF(H2&lt;&gt;INDEX('Planned and Progress BMPs'!E:E, MATCH($G2, 'Planned and Progress BMPs'!$D:$D, 0)), 1, 0)), "")</f>
        <v/>
      </c>
      <c r="BC2" s="4" t="str">
        <f>IFERROR(IF($I2="Historical", IF(I2&lt;&gt;INDEX('Historical BMP Records'!I:I, MATCH($G2, 'Historical BMP Records'!$G:$G, 0)), 1, 0), IF(I2&lt;&gt;INDEX('Planned and Progress BMPs'!F:F, MATCH($G2, 'Planned and Progress BMPs'!$D:$D, 0)), 1, 0)), "")</f>
        <v/>
      </c>
      <c r="BD2" s="4" t="str">
        <f>IFERROR(IF($I2="Historical", IF(J2&lt;&gt;INDEX('Historical BMP Records'!J:J, MATCH($G2, 'Historical BMP Records'!$G:$G, 0)), 1, 0), IF(J2&lt;&gt;INDEX('Planned and Progress BMPs'!G:G, MATCH($G2, 'Planned and Progress BMPs'!$D:$D, 0)), 1, 0)), "")</f>
        <v/>
      </c>
      <c r="BE2" s="4" t="str">
        <f>IFERROR(IF($I2="Historical", IF(K2&lt;&gt;INDEX('Historical BMP Records'!K:K, MATCH($G2, 'Historical BMP Records'!$G:$G, 0)), 1, 0), IF(K2&lt;&gt;INDEX('Planned and Progress BMPs'!H:H, MATCH($G2, 'Planned and Progress BMPs'!$D:$D, 0)), 1, 0)), "")</f>
        <v/>
      </c>
      <c r="BF2" s="4" t="str">
        <f>IFERROR(IF($I2="Historical", IF(L2&lt;&gt;INDEX('Historical BMP Records'!L:L, MATCH($G2, 'Historical BMP Records'!$G:$G, 0)), 1, 0), IF(L2&lt;&gt;INDEX('Planned and Progress BMPs'!I:I, MATCH($G2, 'Planned and Progress BMPs'!$D:$D, 0)), 1, 0)), "")</f>
        <v/>
      </c>
      <c r="BG2" s="4" t="str">
        <f>IFERROR(IF($I2="Historical", IF(M2&lt;&gt;INDEX('Historical BMP Records'!M:M, MATCH($G2, 'Historical BMP Records'!$G:$G, 0)), 1, 0), IF(M2&lt;&gt;INDEX('Planned and Progress BMPs'!J:J, MATCH($G2, 'Planned and Progress BMPs'!$D:$D, 0)), 1, 0)), "")</f>
        <v/>
      </c>
      <c r="BH2" s="4" t="str">
        <f>IFERROR(IF($I2="Historical", IF(N2&lt;&gt;INDEX('Historical BMP Records'!N:N, MATCH($G2, 'Historical BMP Records'!$G:$G, 0)), 1, 0), IF(N2&lt;&gt;INDEX('Planned and Progress BMPs'!K:K, MATCH($G2, 'Planned and Progress BMPs'!$D:$D, 0)), 1, 0)), "")</f>
        <v/>
      </c>
      <c r="BI2" s="4" t="str">
        <f>IFERROR(IF($I2="Historical", IF(O2&lt;&gt;INDEX('Historical BMP Records'!O:O, MATCH($G2, 'Historical BMP Records'!$G:$G, 0)), 1, 0), IF(O2&lt;&gt;INDEX('Planned and Progress BMPs'!L:L, MATCH($G2, 'Planned and Progress BMPs'!$D:$D, 0)), 1, 0)), "")</f>
        <v/>
      </c>
      <c r="BJ2" s="4" t="str">
        <f>IFERROR(IF($I2="Historical", IF(P2&lt;&gt;INDEX('Historical BMP Records'!P:P, MATCH($G2, 'Historical BMP Records'!$G:$G, 0)), 1, 0), IF(P2&lt;&gt;INDEX('Planned and Progress BMPs'!M:M, MATCH($G2, 'Planned and Progress BMPs'!$D:$D, 0)), 1, 0)), "")</f>
        <v/>
      </c>
      <c r="BK2" s="4" t="str">
        <f>IFERROR(IF($I2="Historical", IF(Q2&lt;&gt;INDEX('Historical BMP Records'!Q:Q, MATCH($G2, 'Historical BMP Records'!$G:$G, 0)), 1, 0), IF(Q2&lt;&gt;INDEX('Planned and Progress BMPs'!N:N, MATCH($G2, 'Planned and Progress BMPs'!$D:$D, 0)), 1, 0)), "")</f>
        <v/>
      </c>
      <c r="BL2" s="4" t="str">
        <f>IFERROR(IF($I2="Historical", IF(R2&lt;&gt;INDEX('Historical BMP Records'!R:R, MATCH($G2, 'Historical BMP Records'!$G:$G, 0)), 1, 0), IF(R2&lt;&gt;INDEX('Planned and Progress BMPs'!O:O, MATCH($G2, 'Planned and Progress BMPs'!$D:$D, 0)), 1, 0)), "")</f>
        <v/>
      </c>
      <c r="BM2" s="4" t="str">
        <f>IFERROR(IF($I2="Historical", IF(S2&lt;&gt;INDEX('Historical BMP Records'!S:S, MATCH($G2, 'Historical BMP Records'!$G:$G, 0)), 1, 0), IF(S2&lt;&gt;INDEX('Planned and Progress BMPs'!P:P, MATCH($G2, 'Planned and Progress BMPs'!$D:$D, 0)), 1, 0)), "")</f>
        <v/>
      </c>
      <c r="BN2" s="4" t="str">
        <f>IFERROR(IF($I2="Historical", IF(T2&lt;&gt;INDEX('Historical BMP Records'!T:T, MATCH($G2, 'Historical BMP Records'!$G:$G, 0)), 1, 0), IF(T2&lt;&gt;INDEX('Planned and Progress BMPs'!Q:Q, MATCH($G2, 'Planned and Progress BMPs'!$D:$D, 0)), 1, 0)), "")</f>
        <v/>
      </c>
      <c r="BO2" s="4" t="str">
        <f>IFERROR(IF($I2="Historical", IF(AB2&lt;&gt;INDEX('Historical BMP Records'!#REF!, MATCH($G2, 'Historical BMP Records'!$G:$G, 0)), 1, 0), IF(AB2&lt;&gt;INDEX('Planned and Progress BMPs'!Z:Z, MATCH($G2, 'Planned and Progress BMPs'!$D:$D, 0)), 1, 0)), "")</f>
        <v/>
      </c>
      <c r="BP2" s="4" t="str">
        <f>IFERROR(IF($I2="Historical", IF(U2&lt;&gt;INDEX('Historical BMP Records'!U:U, MATCH($G2, 'Historical BMP Records'!$G:$G, 0)), 1, 0), IF(U2&lt;&gt;INDEX('Planned and Progress BMPs'!S:S, MATCH($G2, 'Planned and Progress BMPs'!$D:$D, 0)), 1, 0)), "")</f>
        <v/>
      </c>
      <c r="BQ2" s="4" t="str">
        <f>IFERROR(IF($I2="Historical", IF(V2&lt;&gt;INDEX('Historical BMP Records'!V:V, MATCH($G2, 'Historical BMP Records'!$G:$G, 0)), 1, 0), IF(V2&lt;&gt;INDEX('Planned and Progress BMPs'!T:T, MATCH($G2, 'Planned and Progress BMPs'!$D:$D, 0)), 1, 0)), "")</f>
        <v/>
      </c>
      <c r="BR2" s="4" t="str">
        <f>IFERROR(IF($I2="Historical", IF(W2&lt;&gt;INDEX('Historical BMP Records'!W:W, MATCH($G2, 'Historical BMP Records'!$G:$G, 0)), 1, 0), IF(W2&lt;&gt;INDEX('Planned and Progress BMPs'!U:U, MATCH($G2, 'Planned and Progress BMPs'!$D:$D, 0)), 1, 0)), "")</f>
        <v/>
      </c>
      <c r="BS2" s="4" t="str">
        <f>IFERROR(IF($I2="Historical", IF(X2&lt;&gt;INDEX('Historical BMP Records'!X:X, MATCH($G2, 'Historical BMP Records'!$G:$G, 0)), 1, 0), IF(X2&lt;&gt;INDEX('Planned and Progress BMPs'!V:V, MATCH($G2, 'Planned and Progress BMPs'!$D:$D, 0)), 1, 0)), "")</f>
        <v/>
      </c>
      <c r="BT2" s="4" t="str">
        <f>IFERROR(IF($I2="Historical", IF(Y2&lt;&gt;INDEX('Historical BMP Records'!Y:Y, MATCH($G2, 'Historical BMP Records'!$G:$G, 0)), 1, 0), IF(Y2&lt;&gt;INDEX('Planned and Progress BMPs'!W:W, MATCH($G2, 'Planned and Progress BMPs'!$D:$D, 0)), 1, 0)), "")</f>
        <v/>
      </c>
      <c r="BU2" s="4" t="str">
        <f>IFERROR(IF($I2="Historical", IF(Z2&lt;&gt;INDEX('Historical BMP Records'!Z:Z, MATCH($G2, 'Historical BMP Records'!$G:$G, 0)), 1, 0), IF(Z2&lt;&gt;INDEX('Planned and Progress BMPs'!X:X, MATCH($G2, 'Planned and Progress BMPs'!$D:$D, 0)), 1, 0)), "")</f>
        <v/>
      </c>
      <c r="BV2" s="4" t="str">
        <f>IFERROR(IF($I2="Historical", IF(AA2&lt;&gt;INDEX('Historical BMP Records'!AA:AA, MATCH($G2, 'Historical BMP Records'!$G:$G, 0)), 1, 0), IF(AA2&lt;&gt;INDEX('Planned and Progress BMPs'!#REF!, MATCH($G2, 'Planned and Progress BMPs'!$D:$D, 0)), 1, 0)), "")</f>
        <v/>
      </c>
      <c r="BW2" s="4" t="str">
        <f>IFERROR(IF($I2="Historical", IF(AC2&lt;&gt;INDEX('Historical BMP Records'!AC:AC, MATCH($G2, 'Historical BMP Records'!$G:$G, 0)), 1, 0), IF(AC2&lt;&gt;INDEX('Planned and Progress BMPs'!AA:AA, MATCH($G2, 'Planned and Progress BMPs'!$D:$D, 0)), 1, 0)), "")</f>
        <v/>
      </c>
      <c r="BX2" s="4" t="str">
        <f>IFERROR(IF($I2="Historical", IF(AD2&lt;&gt;INDEX('Historical BMP Records'!AD:AD, MATCH($G2, 'Historical BMP Records'!$G:$G, 0)), 1, 0), IF(AD2&lt;&gt;INDEX('Planned and Progress BMPs'!AB:AB, MATCH($G2, 'Planned and Progress BMPs'!$D:$D, 0)), 1, 0)), "")</f>
        <v/>
      </c>
      <c r="BY2" s="4" t="str">
        <f>IFERROR(IF($I2="Historical", IF(AE2&lt;&gt;INDEX('Historical BMP Records'!AE:AE, MATCH($G2, 'Historical BMP Records'!$G:$G, 0)), 1, 0), IF(AE2&lt;&gt;INDEX('Planned and Progress BMPs'!AC:AC, MATCH($G2, 'Planned and Progress BMPs'!$D:$D, 0)), 1, 0)), "")</f>
        <v/>
      </c>
      <c r="BZ2" s="4" t="str">
        <f>IFERROR(IF($I2="Historical", IF(AF2&lt;&gt;INDEX('Historical BMP Records'!AF:AF, MATCH($G2, 'Historical BMP Records'!$G:$G, 0)), 1, 0), IF(AF2&lt;&gt;INDEX('Planned and Progress BMPs'!AD:AD, MATCH($G2, 'Planned and Progress BMPs'!$D:$D, 0)), 1, 0)), "")</f>
        <v/>
      </c>
      <c r="CA2" s="4" t="str">
        <f>IFERROR(IF($I2="Historical", IF(AG2&lt;&gt;INDEX('Historical BMP Records'!AG:AG, MATCH($G2, 'Historical BMP Records'!$G:$G, 0)), 1, 0), IF(AG2&lt;&gt;INDEX('Planned and Progress BMPs'!AE:AE, MATCH($G2, 'Planned and Progress BMPs'!$D:$D, 0)), 1, 0)), "")</f>
        <v/>
      </c>
      <c r="CB2" s="4" t="str">
        <f>IFERROR(IF($I2="Historical", IF(AH2&lt;&gt;INDEX('Historical BMP Records'!AH:AH, MATCH($G2, 'Historical BMP Records'!$G:$G, 0)), 1, 0), IF(AH2&lt;&gt;INDEX('Planned and Progress BMPs'!AF:AF, MATCH($G2, 'Planned and Progress BMPs'!$D:$D, 0)), 1, 0)), "")</f>
        <v/>
      </c>
      <c r="CC2" s="4" t="str">
        <f>IFERROR(IF($I2="Historical", IF(AI2&lt;&gt;INDEX('Historical BMP Records'!AI:AI, MATCH($G2, 'Historical BMP Records'!$G:$G, 0)), 1, 0), IF(AI2&lt;&gt;INDEX('Planned and Progress BMPs'!AG:AG, MATCH($G2, 'Planned and Progress BMPs'!$D:$D, 0)), 1, 0)), "")</f>
        <v/>
      </c>
      <c r="CD2" s="4" t="str">
        <f>IFERROR(IF($I2="Historical", IF(AJ2&lt;&gt;INDEX('Historical BMP Records'!AJ:AJ, MATCH($G2, 'Historical BMP Records'!$G:$G, 0)), 1, 0), IF(AJ2&lt;&gt;INDEX('Planned and Progress BMPs'!AH:AH, MATCH($G2, 'Planned and Progress BMPs'!$D:$D, 0)), 1, 0)), "")</f>
        <v/>
      </c>
      <c r="CE2" s="4" t="str">
        <f>IFERROR(IF($I2="Historical", IF(AK2&lt;&gt;INDEX('Historical BMP Records'!AK:AK, MATCH($G2, 'Historical BMP Records'!$G:$G, 0)), 1, 0), IF(AK2&lt;&gt;INDEX('Planned and Progress BMPs'!AI:AI, MATCH($G2, 'Planned and Progress BMPs'!$D:$D, 0)), 1, 0)), "")</f>
        <v/>
      </c>
      <c r="CF2" s="4" t="str">
        <f>IFERROR(IF($I2="Historical", IF(AL2&lt;&gt;INDEX('Historical BMP Records'!AL:AL, MATCH($G2, 'Historical BMP Records'!$G:$G, 0)), 1, 0), IF(AL2&lt;&gt;INDEX('Planned and Progress BMPs'!AJ:AJ, MATCH($G2, 'Planned and Progress BMPs'!$D:$D, 0)), 1, 0)), "")</f>
        <v/>
      </c>
      <c r="CG2" s="4" t="str">
        <f>IFERROR(IF($I2="Historical", IF(AM2&lt;&gt;INDEX('Historical BMP Records'!AM:AM, MATCH($G2, 'Historical BMP Records'!$G:$G, 0)), 1, 0), IF(AM2&lt;&gt;INDEX('Planned and Progress BMPs'!AK:AK, MATCH($G2, 'Planned and Progress BMPs'!$D:$D, 0)), 1, 0)), "")</f>
        <v/>
      </c>
      <c r="CH2" s="4" t="str">
        <f>IFERROR(IF($I2="Historical", IF(AN2&lt;&gt;INDEX('Historical BMP Records'!AN:AN, MATCH($G2, 'Historical BMP Records'!$G:$G, 0)), 1, 0), IF(AN2&lt;&gt;INDEX('Planned and Progress BMPs'!AL:AL, MATCH($G2, 'Planned and Progress BMPs'!$D:$D, 0)), 1, 0)), "")</f>
        <v/>
      </c>
      <c r="CI2" s="4" t="str">
        <f>IFERROR(IF($I2="Historical", IF(AO2&lt;&gt;INDEX('Historical BMP Records'!AO:AO, MATCH($G2, 'Historical BMP Records'!$G:$G, 0)), 1, 0), IF(AO2&lt;&gt;INDEX('Planned and Progress BMPs'!AM:AM, MATCH($G2, 'Planned and Progress BMPs'!$D:$D, 0)), 1, 0)), "")</f>
        <v/>
      </c>
      <c r="CJ2" s="4" t="str">
        <f>IFERROR(IF($I2="Historical", IF(AP2&lt;&gt;INDEX('Historical BMP Records'!AP:AP, MATCH($G2, 'Historical BMP Records'!$G:$G, 0)), 1, 0), IF(AP2&lt;&gt;INDEX('Planned and Progress BMPs'!AN:AN, MATCH($G2, 'Planned and Progress BMPs'!$D:$D, 0)), 1, 0)), "")</f>
        <v/>
      </c>
      <c r="CK2" s="4" t="str">
        <f>IFERROR(IF($I2="Historical", IF(AQ2&lt;&gt;INDEX('Historical BMP Records'!AQ:AQ, MATCH($G2, 'Historical BMP Records'!$G:$G, 0)), 1, 0), IF(AQ2&lt;&gt;INDEX('Planned and Progress BMPs'!AO:AO, MATCH($G2, 'Planned and Progress BMPs'!$D:$D, 0)), 1, 0)), "")</f>
        <v/>
      </c>
      <c r="CL2" s="4" t="str">
        <f>IFERROR(IF($I2="Historical", IF(AR2&lt;&gt;INDEX('Historical BMP Records'!AR:AR, MATCH($G2, 'Historical BMP Records'!$G:$G, 0)), 1, 0), IF(AR2&lt;&gt;INDEX('Planned and Progress BMPs'!AQ:AQ, MATCH($G2, 'Planned and Progress BMPs'!$D:$D, 0)), 1, 0)), "")</f>
        <v/>
      </c>
      <c r="CM2" s="4" t="str">
        <f>IFERROR(IF($I2="Historical", IF(AS2&lt;&gt;INDEX('Historical BMP Records'!AS:AS, MATCH($G2, 'Historical BMP Records'!$G:$G, 0)), 1, 0), IF(AS2&lt;&gt;INDEX('Planned and Progress BMPs'!AP:AP, MATCH($G2, 'Planned and Progress BMPs'!$D:$D, 0)), 1, 0)), "")</f>
        <v/>
      </c>
      <c r="CN2" s="4" t="str">
        <f>IFERROR(IF($I2="Historical", IF(AT2&lt;&gt;INDEX('Historical BMP Records'!AT:AT, MATCH($G2, 'Historical BMP Records'!$G:$G, 0)), 1, 0), IF(AT2&lt;&gt;INDEX('Planned and Progress BMPs'!AQ:AQ, MATCH($G2, 'Planned and Progress BMPs'!$D:$D, 0)), 1, 0)), "")</f>
        <v/>
      </c>
      <c r="CO2" s="4">
        <f>SUM(T_Historical9[[#This Row],[FY17 Crediting Status Change]:[Comments Change]])</f>
        <v>0</v>
      </c>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row>
    <row r="3" spans="1:142" ht="15" customHeight="1" x14ac:dyDescent="0.55000000000000004">
      <c r="A3" s="126" t="s">
        <v>2457</v>
      </c>
      <c r="B3" s="126" t="s">
        <v>2457</v>
      </c>
      <c r="C3" s="126" t="s">
        <v>2461</v>
      </c>
      <c r="D3" s="126"/>
      <c r="E3" s="126"/>
      <c r="F3" s="126" t="s">
        <v>135</v>
      </c>
      <c r="G3" s="126" t="s">
        <v>531</v>
      </c>
      <c r="H3" s="126"/>
      <c r="I3" s="126" t="s">
        <v>243</v>
      </c>
      <c r="J3" s="126">
        <v>2019</v>
      </c>
      <c r="K3" s="73">
        <v>12772</v>
      </c>
      <c r="L3" s="64">
        <v>43646</v>
      </c>
      <c r="M3" s="126" t="s">
        <v>217</v>
      </c>
      <c r="N3" s="126"/>
      <c r="O3" s="126" t="s">
        <v>218</v>
      </c>
      <c r="P3" s="73" t="s">
        <v>2462</v>
      </c>
      <c r="Q3" s="64">
        <v>20000</v>
      </c>
      <c r="R3" s="126"/>
      <c r="S3" s="126"/>
      <c r="T3" s="126"/>
      <c r="U3" s="126"/>
      <c r="V3" s="126"/>
      <c r="W3" s="126"/>
      <c r="X3" s="65"/>
      <c r="Y3" s="126"/>
      <c r="Z3" s="126" t="s">
        <v>201</v>
      </c>
      <c r="AA3" s="126" t="s">
        <v>530</v>
      </c>
      <c r="AB3" s="126" t="s">
        <v>203</v>
      </c>
      <c r="AC3" s="126" t="s">
        <v>2460</v>
      </c>
      <c r="AD3" s="64"/>
      <c r="AE3" s="126"/>
      <c r="AF3" s="64"/>
      <c r="AG3" s="64"/>
      <c r="AH3" s="126"/>
      <c r="AI3" s="64"/>
      <c r="AK3" s="64"/>
      <c r="AL3" s="64"/>
      <c r="AM3" s="64"/>
      <c r="AN3" s="64"/>
      <c r="AO3" s="64"/>
      <c r="AP3" s="64"/>
      <c r="AQ3" s="64"/>
      <c r="AR3" s="64"/>
      <c r="AS3" s="64"/>
      <c r="AT3" s="126"/>
      <c r="AU3" s="4" t="str">
        <f>IFERROR(IF($I3="Historical", IF(A3&lt;&gt;INDEX('Historical BMP Records'!A:A, MATCH($G3, 'Historical BMP Records'!$G:$G, 0)), 1, 0), IF(A3&lt;&gt;INDEX('Planned and Progress BMPs'!A:A, MATCH($G3, 'Planned and Progress BMPs'!$D:$D, 0)), 1, 0)), "")</f>
        <v/>
      </c>
      <c r="AV3" s="4" t="str">
        <f>IFERROR(IF($I3="Historical", IF(B3&lt;&gt;INDEX('Historical BMP Records'!B:B, MATCH($G3, 'Historical BMP Records'!$G:$G, 0)), 1, 0), IF(B3&lt;&gt;INDEX('Planned and Progress BMPs'!A:A, MATCH($G3, 'Planned and Progress BMPs'!$D:$D, 0)), 1, 0)), "")</f>
        <v/>
      </c>
      <c r="AW3" s="4" t="str">
        <f>IFERROR(IF($I3="Historical", IF(C3&lt;&gt;INDEX('Historical BMP Records'!C:C, MATCH($G3, 'Historical BMP Records'!$G:$G, 0)), 1, 0), IF(C3&lt;&gt;INDEX('Planned and Progress BMPs'!A:A, MATCH($G3, 'Planned and Progress BMPs'!$D:$D, 0)), 1, 0)), "")</f>
        <v/>
      </c>
      <c r="AX3" s="4" t="str">
        <f>IFERROR(IF($I3="Historical", IF(D3&lt;&gt;INDEX('Historical BMP Records'!D:D, MATCH($G3, 'Historical BMP Records'!$G:$G, 0)), 1, 0), IF(D3&lt;&gt;INDEX('Planned and Progress BMPs'!A:A, MATCH($G3, 'Planned and Progress BMPs'!$D:$D, 0)), 1, 0)), "")</f>
        <v/>
      </c>
      <c r="AY3" s="4" t="str">
        <f>IFERROR(IF($I3="Historical", IF(E3&lt;&gt;INDEX('Historical BMP Records'!E:E, MATCH($G3, 'Historical BMP Records'!$G:$G, 0)), 1, 0), IF(E3&lt;&gt;INDEX('Planned and Progress BMPs'!B:B, MATCH($G3, 'Planned and Progress BMPs'!$D:$D, 0)), 1, 0)), "")</f>
        <v/>
      </c>
      <c r="AZ3" s="4" t="str">
        <f>IFERROR(IF($I3="Historical", IF(F3&lt;&gt;INDEX('Historical BMP Records'!F:F, MATCH($G3, 'Historical BMP Records'!$G:$G, 0)), 1, 0), IF(F3&lt;&gt;INDEX('Planned and Progress BMPs'!C:C, MATCH($G3, 'Planned and Progress BMPs'!$D:$D, 0)), 1, 0)), "")</f>
        <v/>
      </c>
      <c r="BA3" s="4" t="str">
        <f>IFERROR(IF($I3="Historical", IF(G3&lt;&gt;INDEX('Historical BMP Records'!G:G, MATCH($G3, 'Historical BMP Records'!$G:$G, 0)), 1, 0), IF(G3&lt;&gt;INDEX('Planned and Progress BMPs'!D:D, MATCH($G3, 'Planned and Progress BMPs'!$D:$D, 0)), 1, 0)), "")</f>
        <v/>
      </c>
      <c r="BB3" s="4" t="str">
        <f>IFERROR(IF($I3="Historical", IF(H3&lt;&gt;INDEX('Historical BMP Records'!H:H, MATCH($G3, 'Historical BMP Records'!$G:$G, 0)), 1, 0), IF(H3&lt;&gt;INDEX('Planned and Progress BMPs'!E:E, MATCH($G3, 'Planned and Progress BMPs'!$D:$D, 0)), 1, 0)), "")</f>
        <v/>
      </c>
      <c r="BC3" s="4" t="str">
        <f>IFERROR(IF($I3="Historical", IF(I3&lt;&gt;INDEX('Historical BMP Records'!I:I, MATCH($G3, 'Historical BMP Records'!$G:$G, 0)), 1, 0), IF(I3&lt;&gt;INDEX('Planned and Progress BMPs'!F:F, MATCH($G3, 'Planned and Progress BMPs'!$D:$D, 0)), 1, 0)), "")</f>
        <v/>
      </c>
      <c r="BD3" s="4" t="str">
        <f>IFERROR(IF($I3="Historical", IF(J3&lt;&gt;INDEX('Historical BMP Records'!J:J, MATCH($G3, 'Historical BMP Records'!$G:$G, 0)), 1, 0), IF(J3&lt;&gt;INDEX('Planned and Progress BMPs'!G:G, MATCH($G3, 'Planned and Progress BMPs'!$D:$D, 0)), 1, 0)), "")</f>
        <v/>
      </c>
      <c r="BE3" s="4" t="str">
        <f>IFERROR(IF($I3="Historical", IF(K3&lt;&gt;INDEX('Historical BMP Records'!K:K, MATCH($G3, 'Historical BMP Records'!$G:$G, 0)), 1, 0), IF(K3&lt;&gt;INDEX('Planned and Progress BMPs'!H:H, MATCH($G3, 'Planned and Progress BMPs'!$D:$D, 0)), 1, 0)), "")</f>
        <v/>
      </c>
      <c r="BF3" s="4" t="str">
        <f>IFERROR(IF($I3="Historical", IF(L3&lt;&gt;INDEX('Historical BMP Records'!L:L, MATCH($G3, 'Historical BMP Records'!$G:$G, 0)), 1, 0), IF(L3&lt;&gt;INDEX('Planned and Progress BMPs'!I:I, MATCH($G3, 'Planned and Progress BMPs'!$D:$D, 0)), 1, 0)), "")</f>
        <v/>
      </c>
      <c r="BG3" s="4" t="str">
        <f>IFERROR(IF($I3="Historical", IF(M3&lt;&gt;INDEX('Historical BMP Records'!M:M, MATCH($G3, 'Historical BMP Records'!$G:$G, 0)), 1, 0), IF(M3&lt;&gt;INDEX('Planned and Progress BMPs'!J:J, MATCH($G3, 'Planned and Progress BMPs'!$D:$D, 0)), 1, 0)), "")</f>
        <v/>
      </c>
      <c r="BH3" s="4" t="str">
        <f>IFERROR(IF($I3="Historical", IF(N3&lt;&gt;INDEX('Historical BMP Records'!N:N, MATCH($G3, 'Historical BMP Records'!$G:$G, 0)), 1, 0), IF(N3&lt;&gt;INDEX('Planned and Progress BMPs'!K:K, MATCH($G3, 'Planned and Progress BMPs'!$D:$D, 0)), 1, 0)), "")</f>
        <v/>
      </c>
      <c r="BI3" s="4" t="str">
        <f>IFERROR(IF($I3="Historical", IF(O3&lt;&gt;INDEX('Historical BMP Records'!O:O, MATCH($G3, 'Historical BMP Records'!$G:$G, 0)), 1, 0), IF(O3&lt;&gt;INDEX('Planned and Progress BMPs'!L:L, MATCH($G3, 'Planned and Progress BMPs'!$D:$D, 0)), 1, 0)), "")</f>
        <v/>
      </c>
      <c r="BJ3" s="4" t="str">
        <f>IFERROR(IF($I3="Historical", IF(P3&lt;&gt;INDEX('Historical BMP Records'!P:P, MATCH($G3, 'Historical BMP Records'!$G:$G, 0)), 1, 0), IF(P3&lt;&gt;INDEX('Planned and Progress BMPs'!M:M, MATCH($G3, 'Planned and Progress BMPs'!$D:$D, 0)), 1, 0)), "")</f>
        <v/>
      </c>
      <c r="BK3" s="4" t="str">
        <f>IFERROR(IF($I3="Historical", IF(Q3&lt;&gt;INDEX('Historical BMP Records'!Q:Q, MATCH($G3, 'Historical BMP Records'!$G:$G, 0)), 1, 0), IF(Q3&lt;&gt;INDEX('Planned and Progress BMPs'!N:N, MATCH($G3, 'Planned and Progress BMPs'!$D:$D, 0)), 1, 0)), "")</f>
        <v/>
      </c>
      <c r="BL3" s="4" t="str">
        <f>IFERROR(IF($I3="Historical", IF(R3&lt;&gt;INDEX('Historical BMP Records'!R:R, MATCH($G3, 'Historical BMP Records'!$G:$G, 0)), 1, 0), IF(R3&lt;&gt;INDEX('Planned and Progress BMPs'!O:O, MATCH($G3, 'Planned and Progress BMPs'!$D:$D, 0)), 1, 0)), "")</f>
        <v/>
      </c>
      <c r="BM3" s="4" t="str">
        <f>IFERROR(IF($I3="Historical", IF(S3&lt;&gt;INDEX('Historical BMP Records'!S:S, MATCH($G3, 'Historical BMP Records'!$G:$G, 0)), 1, 0), IF(S3&lt;&gt;INDEX('Planned and Progress BMPs'!P:P, MATCH($G3, 'Planned and Progress BMPs'!$D:$D, 0)), 1, 0)), "")</f>
        <v/>
      </c>
      <c r="BN3" s="4" t="str">
        <f>IFERROR(IF($I3="Historical", IF(T3&lt;&gt;INDEX('Historical BMP Records'!T:T, MATCH($G3, 'Historical BMP Records'!$G:$G, 0)), 1, 0), IF(T3&lt;&gt;INDEX('Planned and Progress BMPs'!Q:Q, MATCH($G3, 'Planned and Progress BMPs'!$D:$D, 0)), 1, 0)), "")</f>
        <v/>
      </c>
      <c r="BO3" s="4" t="str">
        <f>IFERROR(IF($I3="Historical", IF(AB3&lt;&gt;INDEX('Historical BMP Records'!#REF!, MATCH($G3, 'Historical BMP Records'!$G:$G, 0)), 1, 0), IF(AB3&lt;&gt;INDEX('Planned and Progress BMPs'!Z:Z, MATCH($G3, 'Planned and Progress BMPs'!$D:$D, 0)), 1, 0)), "")</f>
        <v/>
      </c>
      <c r="BP3" s="4" t="str">
        <f>IFERROR(IF($I3="Historical", IF(U3&lt;&gt;INDEX('Historical BMP Records'!U:U, MATCH($G3, 'Historical BMP Records'!$G:$G, 0)), 1, 0), IF(U3&lt;&gt;INDEX('Planned and Progress BMPs'!S:S, MATCH($G3, 'Planned and Progress BMPs'!$D:$D, 0)), 1, 0)), "")</f>
        <v/>
      </c>
      <c r="BQ3" s="4" t="str">
        <f>IFERROR(IF($I3="Historical", IF(V3&lt;&gt;INDEX('Historical BMP Records'!V:V, MATCH($G3, 'Historical BMP Records'!$G:$G, 0)), 1, 0), IF(V3&lt;&gt;INDEX('Planned and Progress BMPs'!T:T, MATCH($G3, 'Planned and Progress BMPs'!$D:$D, 0)), 1, 0)), "")</f>
        <v/>
      </c>
      <c r="BR3" s="4" t="str">
        <f>IFERROR(IF($I3="Historical", IF(W3&lt;&gt;INDEX('Historical BMP Records'!W:W, MATCH($G3, 'Historical BMP Records'!$G:$G, 0)), 1, 0), IF(W3&lt;&gt;INDEX('Planned and Progress BMPs'!U:U, MATCH($G3, 'Planned and Progress BMPs'!$D:$D, 0)), 1, 0)), "")</f>
        <v/>
      </c>
      <c r="BS3" s="4" t="str">
        <f>IFERROR(IF($I3="Historical", IF(X3&lt;&gt;INDEX('Historical BMP Records'!X:X, MATCH($G3, 'Historical BMP Records'!$G:$G, 0)), 1, 0), IF(X3&lt;&gt;INDEX('Planned and Progress BMPs'!V:V, MATCH($G3, 'Planned and Progress BMPs'!$D:$D, 0)), 1, 0)), "")</f>
        <v/>
      </c>
      <c r="BT3" s="4" t="str">
        <f>IFERROR(IF($I3="Historical", IF(Y3&lt;&gt;INDEX('Historical BMP Records'!Y:Y, MATCH($G3, 'Historical BMP Records'!$G:$G, 0)), 1, 0), IF(Y3&lt;&gt;INDEX('Planned and Progress BMPs'!W:W, MATCH($G3, 'Planned and Progress BMPs'!$D:$D, 0)), 1, 0)), "")</f>
        <v/>
      </c>
      <c r="BU3" s="4" t="str">
        <f>IFERROR(IF($I3="Historical", IF(Z3&lt;&gt;INDEX('Historical BMP Records'!Z:Z, MATCH($G3, 'Historical BMP Records'!$G:$G, 0)), 1, 0), IF(Z3&lt;&gt;INDEX('Planned and Progress BMPs'!X:X, MATCH($G3, 'Planned and Progress BMPs'!$D:$D, 0)), 1, 0)), "")</f>
        <v/>
      </c>
      <c r="BV3" s="4" t="str">
        <f>IFERROR(IF($I3="Historical", IF(AA3&lt;&gt;INDEX('Historical BMP Records'!AA:AA, MATCH($G3, 'Historical BMP Records'!$G:$G, 0)), 1, 0), IF(AA3&lt;&gt;INDEX('Planned and Progress BMPs'!#REF!, MATCH($G3, 'Planned and Progress BMPs'!$D:$D, 0)), 1, 0)), "")</f>
        <v/>
      </c>
      <c r="BW3" s="4" t="str">
        <f>IFERROR(IF($I3="Historical", IF(AC3&lt;&gt;INDEX('Historical BMP Records'!AC:AC, MATCH($G3, 'Historical BMP Records'!$G:$G, 0)), 1, 0), IF(AC3&lt;&gt;INDEX('Planned and Progress BMPs'!AA:AA, MATCH($G3, 'Planned and Progress BMPs'!$D:$D, 0)), 1, 0)), "")</f>
        <v/>
      </c>
      <c r="BX3" s="4" t="str">
        <f>IFERROR(IF($I3="Historical", IF(AD3&lt;&gt;INDEX('Historical BMP Records'!AD:AD, MATCH($G3, 'Historical BMP Records'!$G:$G, 0)), 1, 0), IF(AD3&lt;&gt;INDEX('Planned and Progress BMPs'!AB:AB, MATCH($G3, 'Planned and Progress BMPs'!$D:$D, 0)), 1, 0)), "")</f>
        <v/>
      </c>
      <c r="BY3" s="4" t="str">
        <f>IFERROR(IF($I3="Historical", IF(AE3&lt;&gt;INDEX('Historical BMP Records'!AE:AE, MATCH($G3, 'Historical BMP Records'!$G:$G, 0)), 1, 0), IF(AE3&lt;&gt;INDEX('Planned and Progress BMPs'!AC:AC, MATCH($G3, 'Planned and Progress BMPs'!$D:$D, 0)), 1, 0)), "")</f>
        <v/>
      </c>
      <c r="BZ3" s="4" t="str">
        <f>IFERROR(IF($I3="Historical", IF(AF3&lt;&gt;INDEX('Historical BMP Records'!AF:AF, MATCH($G3, 'Historical BMP Records'!$G:$G, 0)), 1, 0), IF(AF3&lt;&gt;INDEX('Planned and Progress BMPs'!AD:AD, MATCH($G3, 'Planned and Progress BMPs'!$D:$D, 0)), 1, 0)), "")</f>
        <v/>
      </c>
      <c r="CA3" s="4" t="str">
        <f>IFERROR(IF($I3="Historical", IF(AG3&lt;&gt;INDEX('Historical BMP Records'!AG:AG, MATCH($G3, 'Historical BMP Records'!$G:$G, 0)), 1, 0), IF(AG3&lt;&gt;INDEX('Planned and Progress BMPs'!AE:AE, MATCH($G3, 'Planned and Progress BMPs'!$D:$D, 0)), 1, 0)), "")</f>
        <v/>
      </c>
      <c r="CB3" s="4" t="str">
        <f>IFERROR(IF($I3="Historical", IF(AH3&lt;&gt;INDEX('Historical BMP Records'!AH:AH, MATCH($G3, 'Historical BMP Records'!$G:$G, 0)), 1, 0), IF(AH3&lt;&gt;INDEX('Planned and Progress BMPs'!AF:AF, MATCH($G3, 'Planned and Progress BMPs'!$D:$D, 0)), 1, 0)), "")</f>
        <v/>
      </c>
      <c r="CC3" s="4" t="str">
        <f>IFERROR(IF($I3="Historical", IF(AI3&lt;&gt;INDEX('Historical BMP Records'!AI:AI, MATCH($G3, 'Historical BMP Records'!$G:$G, 0)), 1, 0), IF(AI3&lt;&gt;INDEX('Planned and Progress BMPs'!AG:AG, MATCH($G3, 'Planned and Progress BMPs'!$D:$D, 0)), 1, 0)), "")</f>
        <v/>
      </c>
      <c r="CD3" s="4" t="str">
        <f>IFERROR(IF($I3="Historical", IF(AJ3&lt;&gt;INDEX('Historical BMP Records'!AJ:AJ, MATCH($G3, 'Historical BMP Records'!$G:$G, 0)), 1, 0), IF(AJ3&lt;&gt;INDEX('Planned and Progress BMPs'!AH:AH, MATCH($G3, 'Planned and Progress BMPs'!$D:$D, 0)), 1, 0)), "")</f>
        <v/>
      </c>
      <c r="CE3" s="4" t="str">
        <f>IFERROR(IF($I3="Historical", IF(AK3&lt;&gt;INDEX('Historical BMP Records'!AK:AK, MATCH($G3, 'Historical BMP Records'!$G:$G, 0)), 1, 0), IF(AK3&lt;&gt;INDEX('Planned and Progress BMPs'!AI:AI, MATCH($G3, 'Planned and Progress BMPs'!$D:$D, 0)), 1, 0)), "")</f>
        <v/>
      </c>
      <c r="CF3" s="4" t="str">
        <f>IFERROR(IF($I3="Historical", IF(AL3&lt;&gt;INDEX('Historical BMP Records'!AL:AL, MATCH($G3, 'Historical BMP Records'!$G:$G, 0)), 1, 0), IF(AL3&lt;&gt;INDEX('Planned and Progress BMPs'!AJ:AJ, MATCH($G3, 'Planned and Progress BMPs'!$D:$D, 0)), 1, 0)), "")</f>
        <v/>
      </c>
      <c r="CG3" s="4" t="str">
        <f>IFERROR(IF($I3="Historical", IF(AM3&lt;&gt;INDEX('Historical BMP Records'!AM:AM, MATCH($G3, 'Historical BMP Records'!$G:$G, 0)), 1, 0), IF(AM3&lt;&gt;INDEX('Planned and Progress BMPs'!AK:AK, MATCH($G3, 'Planned and Progress BMPs'!$D:$D, 0)), 1, 0)), "")</f>
        <v/>
      </c>
      <c r="CH3" s="4" t="str">
        <f>IFERROR(IF($I3="Historical", IF(AN3&lt;&gt;INDEX('Historical BMP Records'!AN:AN, MATCH($G3, 'Historical BMP Records'!$G:$G, 0)), 1, 0), IF(AN3&lt;&gt;INDEX('Planned and Progress BMPs'!AL:AL, MATCH($G3, 'Planned and Progress BMPs'!$D:$D, 0)), 1, 0)), "")</f>
        <v/>
      </c>
      <c r="CI3" s="4" t="str">
        <f>IFERROR(IF($I3="Historical", IF(AO3&lt;&gt;INDEX('Historical BMP Records'!AO:AO, MATCH($G3, 'Historical BMP Records'!$G:$G, 0)), 1, 0), IF(AO3&lt;&gt;INDEX('Planned and Progress BMPs'!AM:AM, MATCH($G3, 'Planned and Progress BMPs'!$D:$D, 0)), 1, 0)), "")</f>
        <v/>
      </c>
      <c r="CJ3" s="4" t="str">
        <f>IFERROR(IF($I3="Historical", IF(AP3&lt;&gt;INDEX('Historical BMP Records'!AP:AP, MATCH($G3, 'Historical BMP Records'!$G:$G, 0)), 1, 0), IF(AP3&lt;&gt;INDEX('Planned and Progress BMPs'!AN:AN, MATCH($G3, 'Planned and Progress BMPs'!$D:$D, 0)), 1, 0)), "")</f>
        <v/>
      </c>
      <c r="CK3" s="4" t="str">
        <f>IFERROR(IF($I3="Historical", IF(AQ3&lt;&gt;INDEX('Historical BMP Records'!AQ:AQ, MATCH($G3, 'Historical BMP Records'!$G:$G, 0)), 1, 0), IF(AQ3&lt;&gt;INDEX('Planned and Progress BMPs'!AO:AO, MATCH($G3, 'Planned and Progress BMPs'!$D:$D, 0)), 1, 0)), "")</f>
        <v/>
      </c>
      <c r="CL3" s="4" t="str">
        <f>IFERROR(IF($I3="Historical", IF(AR3&lt;&gt;INDEX('Historical BMP Records'!AR:AR, MATCH($G3, 'Historical BMP Records'!$G:$G, 0)), 1, 0), IF(AR3&lt;&gt;INDEX('Planned and Progress BMPs'!AQ:AQ, MATCH($G3, 'Planned and Progress BMPs'!$D:$D, 0)), 1, 0)), "")</f>
        <v/>
      </c>
      <c r="CM3" s="4" t="str">
        <f>IFERROR(IF($I3="Historical", IF(AS3&lt;&gt;INDEX('Historical BMP Records'!AS:AS, MATCH($G3, 'Historical BMP Records'!$G:$G, 0)), 1, 0), IF(AS3&lt;&gt;INDEX('Planned and Progress BMPs'!AP:AP, MATCH($G3, 'Planned and Progress BMPs'!$D:$D, 0)), 1, 0)), "")</f>
        <v/>
      </c>
      <c r="CN3" s="4" t="str">
        <f>IFERROR(IF($I3="Historical", IF(AT3&lt;&gt;INDEX('Historical BMP Records'!AT:AT, MATCH($G3, 'Historical BMP Records'!$G:$G, 0)), 1, 0), IF(AT3&lt;&gt;INDEX('Planned and Progress BMPs'!AQ:AQ, MATCH($G3, 'Planned and Progress BMPs'!$D:$D, 0)), 1, 0)), "")</f>
        <v/>
      </c>
      <c r="CO3" s="4">
        <f>SUM(T_Historical9[[#This Row],[FY17 Crediting Status Change]:[Comments Change]])</f>
        <v>0</v>
      </c>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row>
    <row r="4" spans="1:142" ht="15" customHeight="1" x14ac:dyDescent="0.55000000000000004">
      <c r="A4" s="126" t="s">
        <v>2457</v>
      </c>
      <c r="B4" s="126" t="s">
        <v>2457</v>
      </c>
      <c r="C4" s="126" t="s">
        <v>2458</v>
      </c>
      <c r="D4" s="126"/>
      <c r="E4" s="126"/>
      <c r="F4" s="126"/>
      <c r="G4" s="126" t="s">
        <v>552</v>
      </c>
      <c r="H4" s="126"/>
      <c r="I4" s="126" t="s">
        <v>243</v>
      </c>
      <c r="J4" s="126">
        <v>2019</v>
      </c>
      <c r="K4" s="73">
        <v>20000</v>
      </c>
      <c r="L4" s="64">
        <v>43631</v>
      </c>
      <c r="M4" s="126" t="s">
        <v>199</v>
      </c>
      <c r="N4" s="126"/>
      <c r="O4" s="126" t="s">
        <v>206</v>
      </c>
      <c r="P4" s="73" t="s">
        <v>551</v>
      </c>
      <c r="Q4" s="64">
        <v>10</v>
      </c>
      <c r="R4" s="126"/>
      <c r="S4" s="126"/>
      <c r="T4" s="126"/>
      <c r="U4" s="126"/>
      <c r="V4" s="126"/>
      <c r="W4" s="126"/>
      <c r="X4" s="65"/>
      <c r="Y4" s="126"/>
      <c r="Z4" s="126" t="s">
        <v>201</v>
      </c>
      <c r="AA4" s="126" t="s">
        <v>202</v>
      </c>
      <c r="AB4" s="126" t="s">
        <v>203</v>
      </c>
      <c r="AC4" s="126" t="s">
        <v>2460</v>
      </c>
      <c r="AD4" s="64"/>
      <c r="AE4" s="126"/>
      <c r="AF4" s="64"/>
      <c r="AG4" s="64"/>
      <c r="AH4" s="126"/>
      <c r="AI4" s="64"/>
      <c r="AK4" s="64"/>
      <c r="AL4" s="64"/>
      <c r="AM4" s="64"/>
      <c r="AN4" s="64"/>
      <c r="AO4" s="64"/>
      <c r="AP4" s="64"/>
      <c r="AQ4" s="64"/>
      <c r="AR4" s="64"/>
      <c r="AS4" s="64"/>
      <c r="AT4" s="126"/>
      <c r="AU4" s="4" t="str">
        <f>IFERROR(IF($I4="Historical", IF(A4&lt;&gt;INDEX('Historical BMP Records'!A:A, MATCH($G4, 'Historical BMP Records'!$G:$G, 0)), 1, 0), IF(A4&lt;&gt;INDEX('Planned and Progress BMPs'!A:A, MATCH($G4, 'Planned and Progress BMPs'!$D:$D, 0)), 1, 0)), "")</f>
        <v/>
      </c>
      <c r="AV4" s="4" t="str">
        <f>IFERROR(IF($I4="Historical", IF(B4&lt;&gt;INDEX('Historical BMP Records'!B:B, MATCH($G4, 'Historical BMP Records'!$G:$G, 0)), 1, 0), IF(B4&lt;&gt;INDEX('Planned and Progress BMPs'!A:A, MATCH($G4, 'Planned and Progress BMPs'!$D:$D, 0)), 1, 0)), "")</f>
        <v/>
      </c>
      <c r="AW4" s="4" t="str">
        <f>IFERROR(IF($I4="Historical", IF(C4&lt;&gt;INDEX('Historical BMP Records'!C:C, MATCH($G4, 'Historical BMP Records'!$G:$G, 0)), 1, 0), IF(C4&lt;&gt;INDEX('Planned and Progress BMPs'!A:A, MATCH($G4, 'Planned and Progress BMPs'!$D:$D, 0)), 1, 0)), "")</f>
        <v/>
      </c>
      <c r="AX4" s="4" t="str">
        <f>IFERROR(IF($I4="Historical", IF(D4&lt;&gt;INDEX('Historical BMP Records'!D:D, MATCH($G4, 'Historical BMP Records'!$G:$G, 0)), 1, 0), IF(D4&lt;&gt;INDEX('Planned and Progress BMPs'!A:A, MATCH($G4, 'Planned and Progress BMPs'!$D:$D, 0)), 1, 0)), "")</f>
        <v/>
      </c>
      <c r="AY4" s="4" t="str">
        <f>IFERROR(IF($I4="Historical", IF(E4&lt;&gt;INDEX('Historical BMP Records'!E:E, MATCH($G4, 'Historical BMP Records'!$G:$G, 0)), 1, 0), IF(E4&lt;&gt;INDEX('Planned and Progress BMPs'!B:B, MATCH($G4, 'Planned and Progress BMPs'!$D:$D, 0)), 1, 0)), "")</f>
        <v/>
      </c>
      <c r="AZ4" s="4" t="str">
        <f>IFERROR(IF($I4="Historical", IF(F4&lt;&gt;INDEX('Historical BMP Records'!F:F, MATCH($G4, 'Historical BMP Records'!$G:$G, 0)), 1, 0), IF(F4&lt;&gt;INDEX('Planned and Progress BMPs'!C:C, MATCH($G4, 'Planned and Progress BMPs'!$D:$D, 0)), 1, 0)), "")</f>
        <v/>
      </c>
      <c r="BA4" s="4" t="str">
        <f>IFERROR(IF($I4="Historical", IF(G4&lt;&gt;INDEX('Historical BMP Records'!G:G, MATCH($G4, 'Historical BMP Records'!$G:$G, 0)), 1, 0), IF(G4&lt;&gt;INDEX('Planned and Progress BMPs'!D:D, MATCH($G4, 'Planned and Progress BMPs'!$D:$D, 0)), 1, 0)), "")</f>
        <v/>
      </c>
      <c r="BB4" s="4" t="str">
        <f>IFERROR(IF($I4="Historical", IF(H4&lt;&gt;INDEX('Historical BMP Records'!H:H, MATCH($G4, 'Historical BMP Records'!$G:$G, 0)), 1, 0), IF(H4&lt;&gt;INDEX('Planned and Progress BMPs'!E:E, MATCH($G4, 'Planned and Progress BMPs'!$D:$D, 0)), 1, 0)), "")</f>
        <v/>
      </c>
      <c r="BC4" s="4" t="str">
        <f>IFERROR(IF($I4="Historical", IF(I4&lt;&gt;INDEX('Historical BMP Records'!I:I, MATCH($G4, 'Historical BMP Records'!$G:$G, 0)), 1, 0), IF(I4&lt;&gt;INDEX('Planned and Progress BMPs'!F:F, MATCH($G4, 'Planned and Progress BMPs'!$D:$D, 0)), 1, 0)), "")</f>
        <v/>
      </c>
      <c r="BD4" s="4" t="str">
        <f>IFERROR(IF($I4="Historical", IF(J4&lt;&gt;INDEX('Historical BMP Records'!J:J, MATCH($G4, 'Historical BMP Records'!$G:$G, 0)), 1, 0), IF(J4&lt;&gt;INDEX('Planned and Progress BMPs'!G:G, MATCH($G4, 'Planned and Progress BMPs'!$D:$D, 0)), 1, 0)), "")</f>
        <v/>
      </c>
      <c r="BE4" s="4" t="str">
        <f>IFERROR(IF($I4="Historical", IF(K4&lt;&gt;INDEX('Historical BMP Records'!K:K, MATCH($G4, 'Historical BMP Records'!$G:$G, 0)), 1, 0), IF(K4&lt;&gt;INDEX('Planned and Progress BMPs'!H:H, MATCH($G4, 'Planned and Progress BMPs'!$D:$D, 0)), 1, 0)), "")</f>
        <v/>
      </c>
      <c r="BF4" s="4" t="str">
        <f>IFERROR(IF($I4="Historical", IF(L4&lt;&gt;INDEX('Historical BMP Records'!L:L, MATCH($G4, 'Historical BMP Records'!$G:$G, 0)), 1, 0), IF(L4&lt;&gt;INDEX('Planned and Progress BMPs'!I:I, MATCH($G4, 'Planned and Progress BMPs'!$D:$D, 0)), 1, 0)), "")</f>
        <v/>
      </c>
      <c r="BG4" s="4" t="str">
        <f>IFERROR(IF($I4="Historical", IF(M4&lt;&gt;INDEX('Historical BMP Records'!M:M, MATCH($G4, 'Historical BMP Records'!$G:$G, 0)), 1, 0), IF(M4&lt;&gt;INDEX('Planned and Progress BMPs'!J:J, MATCH($G4, 'Planned and Progress BMPs'!$D:$D, 0)), 1, 0)), "")</f>
        <v/>
      </c>
      <c r="BH4" s="4" t="str">
        <f>IFERROR(IF($I4="Historical", IF(N4&lt;&gt;INDEX('Historical BMP Records'!N:N, MATCH($G4, 'Historical BMP Records'!$G:$G, 0)), 1, 0), IF(N4&lt;&gt;INDEX('Planned and Progress BMPs'!K:K, MATCH($G4, 'Planned and Progress BMPs'!$D:$D, 0)), 1, 0)), "")</f>
        <v/>
      </c>
      <c r="BI4" s="4" t="str">
        <f>IFERROR(IF($I4="Historical", IF(O4&lt;&gt;INDEX('Historical BMP Records'!O:O, MATCH($G4, 'Historical BMP Records'!$G:$G, 0)), 1, 0), IF(O4&lt;&gt;INDEX('Planned and Progress BMPs'!L:L, MATCH($G4, 'Planned and Progress BMPs'!$D:$D, 0)), 1, 0)), "")</f>
        <v/>
      </c>
      <c r="BJ4" s="4" t="str">
        <f>IFERROR(IF($I4="Historical", IF(P4&lt;&gt;INDEX('Historical BMP Records'!P:P, MATCH($G4, 'Historical BMP Records'!$G:$G, 0)), 1, 0), IF(P4&lt;&gt;INDEX('Planned and Progress BMPs'!M:M, MATCH($G4, 'Planned and Progress BMPs'!$D:$D, 0)), 1, 0)), "")</f>
        <v/>
      </c>
      <c r="BK4" s="4" t="str">
        <f>IFERROR(IF($I4="Historical", IF(Q4&lt;&gt;INDEX('Historical BMP Records'!Q:Q, MATCH($G4, 'Historical BMP Records'!$G:$G, 0)), 1, 0), IF(Q4&lt;&gt;INDEX('Planned and Progress BMPs'!N:N, MATCH($G4, 'Planned and Progress BMPs'!$D:$D, 0)), 1, 0)), "")</f>
        <v/>
      </c>
      <c r="BL4" s="4" t="str">
        <f>IFERROR(IF($I4="Historical", IF(R4&lt;&gt;INDEX('Historical BMP Records'!R:R, MATCH($G4, 'Historical BMP Records'!$G:$G, 0)), 1, 0), IF(R4&lt;&gt;INDEX('Planned and Progress BMPs'!O:O, MATCH($G4, 'Planned and Progress BMPs'!$D:$D, 0)), 1, 0)), "")</f>
        <v/>
      </c>
      <c r="BM4" s="4" t="str">
        <f>IFERROR(IF($I4="Historical", IF(S4&lt;&gt;INDEX('Historical BMP Records'!S:S, MATCH($G4, 'Historical BMP Records'!$G:$G, 0)), 1, 0), IF(S4&lt;&gt;INDEX('Planned and Progress BMPs'!P:P, MATCH($G4, 'Planned and Progress BMPs'!$D:$D, 0)), 1, 0)), "")</f>
        <v/>
      </c>
      <c r="BN4" s="4" t="str">
        <f>IFERROR(IF($I4="Historical", IF(T4&lt;&gt;INDEX('Historical BMP Records'!T:T, MATCH($G4, 'Historical BMP Records'!$G:$G, 0)), 1, 0), IF(T4&lt;&gt;INDEX('Planned and Progress BMPs'!Q:Q, MATCH($G4, 'Planned and Progress BMPs'!$D:$D, 0)), 1, 0)), "")</f>
        <v/>
      </c>
      <c r="BO4" s="4" t="str">
        <f>IFERROR(IF($I4="Historical", IF(AB4&lt;&gt;INDEX('Historical BMP Records'!#REF!, MATCH($G4, 'Historical BMP Records'!$G:$G, 0)), 1, 0), IF(AB4&lt;&gt;INDEX('Planned and Progress BMPs'!Z:Z, MATCH($G4, 'Planned and Progress BMPs'!$D:$D, 0)), 1, 0)), "")</f>
        <v/>
      </c>
      <c r="BP4" s="4" t="str">
        <f>IFERROR(IF($I4="Historical", IF(U4&lt;&gt;INDEX('Historical BMP Records'!U:U, MATCH($G4, 'Historical BMP Records'!$G:$G, 0)), 1, 0), IF(U4&lt;&gt;INDEX('Planned and Progress BMPs'!S:S, MATCH($G4, 'Planned and Progress BMPs'!$D:$D, 0)), 1, 0)), "")</f>
        <v/>
      </c>
      <c r="BQ4" s="4" t="str">
        <f>IFERROR(IF($I4="Historical", IF(V4&lt;&gt;INDEX('Historical BMP Records'!V:V, MATCH($G4, 'Historical BMP Records'!$G:$G, 0)), 1, 0), IF(V4&lt;&gt;INDEX('Planned and Progress BMPs'!T:T, MATCH($G4, 'Planned and Progress BMPs'!$D:$D, 0)), 1, 0)), "")</f>
        <v/>
      </c>
      <c r="BR4" s="4" t="str">
        <f>IFERROR(IF($I4="Historical", IF(W4&lt;&gt;INDEX('Historical BMP Records'!W:W, MATCH($G4, 'Historical BMP Records'!$G:$G, 0)), 1, 0), IF(W4&lt;&gt;INDEX('Planned and Progress BMPs'!U:U, MATCH($G4, 'Planned and Progress BMPs'!$D:$D, 0)), 1, 0)), "")</f>
        <v/>
      </c>
      <c r="BS4" s="4" t="str">
        <f>IFERROR(IF($I4="Historical", IF(X4&lt;&gt;INDEX('Historical BMP Records'!X:X, MATCH($G4, 'Historical BMP Records'!$G:$G, 0)), 1, 0), IF(X4&lt;&gt;INDEX('Planned and Progress BMPs'!V:V, MATCH($G4, 'Planned and Progress BMPs'!$D:$D, 0)), 1, 0)), "")</f>
        <v/>
      </c>
      <c r="BT4" s="4" t="str">
        <f>IFERROR(IF($I4="Historical", IF(Y4&lt;&gt;INDEX('Historical BMP Records'!Y:Y, MATCH($G4, 'Historical BMP Records'!$G:$G, 0)), 1, 0), IF(Y4&lt;&gt;INDEX('Planned and Progress BMPs'!W:W, MATCH($G4, 'Planned and Progress BMPs'!$D:$D, 0)), 1, 0)), "")</f>
        <v/>
      </c>
      <c r="BU4" s="4" t="str">
        <f>IFERROR(IF($I4="Historical", IF(Z4&lt;&gt;INDEX('Historical BMP Records'!Z:Z, MATCH($G4, 'Historical BMP Records'!$G:$G, 0)), 1, 0), IF(Z4&lt;&gt;INDEX('Planned and Progress BMPs'!X:X, MATCH($G4, 'Planned and Progress BMPs'!$D:$D, 0)), 1, 0)), "")</f>
        <v/>
      </c>
      <c r="BV4" s="4" t="str">
        <f>IFERROR(IF($I4="Historical", IF(AA4&lt;&gt;INDEX('Historical BMP Records'!AA:AA, MATCH($G4, 'Historical BMP Records'!$G:$G, 0)), 1, 0), IF(AA4&lt;&gt;INDEX('Planned and Progress BMPs'!#REF!, MATCH($G4, 'Planned and Progress BMPs'!$D:$D, 0)), 1, 0)), "")</f>
        <v/>
      </c>
      <c r="BW4" s="4" t="str">
        <f>IFERROR(IF($I4="Historical", IF(AC4&lt;&gt;INDEX('Historical BMP Records'!AC:AC, MATCH($G4, 'Historical BMP Records'!$G:$G, 0)), 1, 0), IF(AC4&lt;&gt;INDEX('Planned and Progress BMPs'!AA:AA, MATCH($G4, 'Planned and Progress BMPs'!$D:$D, 0)), 1, 0)), "")</f>
        <v/>
      </c>
      <c r="BX4" s="4" t="str">
        <f>IFERROR(IF($I4="Historical", IF(AD4&lt;&gt;INDEX('Historical BMP Records'!AD:AD, MATCH($G4, 'Historical BMP Records'!$G:$G, 0)), 1, 0), IF(AD4&lt;&gt;INDEX('Planned and Progress BMPs'!AB:AB, MATCH($G4, 'Planned and Progress BMPs'!$D:$D, 0)), 1, 0)), "")</f>
        <v/>
      </c>
      <c r="BY4" s="4" t="str">
        <f>IFERROR(IF($I4="Historical", IF(AE4&lt;&gt;INDEX('Historical BMP Records'!AE:AE, MATCH($G4, 'Historical BMP Records'!$G:$G, 0)), 1, 0), IF(AE4&lt;&gt;INDEX('Planned and Progress BMPs'!AC:AC, MATCH($G4, 'Planned and Progress BMPs'!$D:$D, 0)), 1, 0)), "")</f>
        <v/>
      </c>
      <c r="BZ4" s="4" t="str">
        <f>IFERROR(IF($I4="Historical", IF(AF4&lt;&gt;INDEX('Historical BMP Records'!AF:AF, MATCH($G4, 'Historical BMP Records'!$G:$G, 0)), 1, 0), IF(AF4&lt;&gt;INDEX('Planned and Progress BMPs'!AD:AD, MATCH($G4, 'Planned and Progress BMPs'!$D:$D, 0)), 1, 0)), "")</f>
        <v/>
      </c>
      <c r="CA4" s="4" t="str">
        <f>IFERROR(IF($I4="Historical", IF(AG4&lt;&gt;INDEX('Historical BMP Records'!AG:AG, MATCH($G4, 'Historical BMP Records'!$G:$G, 0)), 1, 0), IF(AG4&lt;&gt;INDEX('Planned and Progress BMPs'!AE:AE, MATCH($G4, 'Planned and Progress BMPs'!$D:$D, 0)), 1, 0)), "")</f>
        <v/>
      </c>
      <c r="CB4" s="4" t="str">
        <f>IFERROR(IF($I4="Historical", IF(AH4&lt;&gt;INDEX('Historical BMP Records'!AH:AH, MATCH($G4, 'Historical BMP Records'!$G:$G, 0)), 1, 0), IF(AH4&lt;&gt;INDEX('Planned and Progress BMPs'!AF:AF, MATCH($G4, 'Planned and Progress BMPs'!$D:$D, 0)), 1, 0)), "")</f>
        <v/>
      </c>
      <c r="CC4" s="4" t="str">
        <f>IFERROR(IF($I4="Historical", IF(AI4&lt;&gt;INDEX('Historical BMP Records'!AI:AI, MATCH($G4, 'Historical BMP Records'!$G:$G, 0)), 1, 0), IF(AI4&lt;&gt;INDEX('Planned and Progress BMPs'!AG:AG, MATCH($G4, 'Planned and Progress BMPs'!$D:$D, 0)), 1, 0)), "")</f>
        <v/>
      </c>
      <c r="CD4" s="4" t="str">
        <f>IFERROR(IF($I4="Historical", IF(AJ4&lt;&gt;INDEX('Historical BMP Records'!AJ:AJ, MATCH($G4, 'Historical BMP Records'!$G:$G, 0)), 1, 0), IF(AJ4&lt;&gt;INDEX('Planned and Progress BMPs'!AH:AH, MATCH($G4, 'Planned and Progress BMPs'!$D:$D, 0)), 1, 0)), "")</f>
        <v/>
      </c>
      <c r="CE4" s="4" t="str">
        <f>IFERROR(IF($I4="Historical", IF(AK4&lt;&gt;INDEX('Historical BMP Records'!AK:AK, MATCH($G4, 'Historical BMP Records'!$G:$G, 0)), 1, 0), IF(AK4&lt;&gt;INDEX('Planned and Progress BMPs'!AI:AI, MATCH($G4, 'Planned and Progress BMPs'!$D:$D, 0)), 1, 0)), "")</f>
        <v/>
      </c>
      <c r="CF4" s="4" t="str">
        <f>IFERROR(IF($I4="Historical", IF(AL4&lt;&gt;INDEX('Historical BMP Records'!AL:AL, MATCH($G4, 'Historical BMP Records'!$G:$G, 0)), 1, 0), IF(AL4&lt;&gt;INDEX('Planned and Progress BMPs'!AJ:AJ, MATCH($G4, 'Planned and Progress BMPs'!$D:$D, 0)), 1, 0)), "")</f>
        <v/>
      </c>
      <c r="CG4" s="4" t="str">
        <f>IFERROR(IF($I4="Historical", IF(AM4&lt;&gt;INDEX('Historical BMP Records'!AM:AM, MATCH($G4, 'Historical BMP Records'!$G:$G, 0)), 1, 0), IF(AM4&lt;&gt;INDEX('Planned and Progress BMPs'!AK:AK, MATCH($G4, 'Planned and Progress BMPs'!$D:$D, 0)), 1, 0)), "")</f>
        <v/>
      </c>
      <c r="CH4" s="4" t="str">
        <f>IFERROR(IF($I4="Historical", IF(AN4&lt;&gt;INDEX('Historical BMP Records'!AN:AN, MATCH($G4, 'Historical BMP Records'!$G:$G, 0)), 1, 0), IF(AN4&lt;&gt;INDEX('Planned and Progress BMPs'!AL:AL, MATCH($G4, 'Planned and Progress BMPs'!$D:$D, 0)), 1, 0)), "")</f>
        <v/>
      </c>
      <c r="CI4" s="4" t="str">
        <f>IFERROR(IF($I4="Historical", IF(AO4&lt;&gt;INDEX('Historical BMP Records'!AO:AO, MATCH($G4, 'Historical BMP Records'!$G:$G, 0)), 1, 0), IF(AO4&lt;&gt;INDEX('Planned and Progress BMPs'!AM:AM, MATCH($G4, 'Planned and Progress BMPs'!$D:$D, 0)), 1, 0)), "")</f>
        <v/>
      </c>
      <c r="CJ4" s="4" t="str">
        <f>IFERROR(IF($I4="Historical", IF(AP4&lt;&gt;INDEX('Historical BMP Records'!AP:AP, MATCH($G4, 'Historical BMP Records'!$G:$G, 0)), 1, 0), IF(AP4&lt;&gt;INDEX('Planned and Progress BMPs'!AN:AN, MATCH($G4, 'Planned and Progress BMPs'!$D:$D, 0)), 1, 0)), "")</f>
        <v/>
      </c>
      <c r="CK4" s="4" t="str">
        <f>IFERROR(IF($I4="Historical", IF(AQ4&lt;&gt;INDEX('Historical BMP Records'!AQ:AQ, MATCH($G4, 'Historical BMP Records'!$G:$G, 0)), 1, 0), IF(AQ4&lt;&gt;INDEX('Planned and Progress BMPs'!AO:AO, MATCH($G4, 'Planned and Progress BMPs'!$D:$D, 0)), 1, 0)), "")</f>
        <v/>
      </c>
      <c r="CL4" s="4" t="str">
        <f>IFERROR(IF($I4="Historical", IF(AR4&lt;&gt;INDEX('Historical BMP Records'!AR:AR, MATCH($G4, 'Historical BMP Records'!$G:$G, 0)), 1, 0), IF(AR4&lt;&gt;INDEX('Planned and Progress BMPs'!AQ:AQ, MATCH($G4, 'Planned and Progress BMPs'!$D:$D, 0)), 1, 0)), "")</f>
        <v/>
      </c>
      <c r="CM4" s="4" t="str">
        <f>IFERROR(IF($I4="Historical", IF(AS4&lt;&gt;INDEX('Historical BMP Records'!AS:AS, MATCH($G4, 'Historical BMP Records'!$G:$G, 0)), 1, 0), IF(AS4&lt;&gt;INDEX('Planned and Progress BMPs'!AP:AP, MATCH($G4, 'Planned and Progress BMPs'!$D:$D, 0)), 1, 0)), "")</f>
        <v/>
      </c>
      <c r="CN4" s="4" t="str">
        <f>IFERROR(IF($I4="Historical", IF(AT4&lt;&gt;INDEX('Historical BMP Records'!AT:AT, MATCH($G4, 'Historical BMP Records'!$G:$G, 0)), 1, 0), IF(AT4&lt;&gt;INDEX('Planned and Progress BMPs'!AQ:AQ, MATCH($G4, 'Planned and Progress BMPs'!$D:$D, 0)), 1, 0)), "")</f>
        <v/>
      </c>
      <c r="CO4" s="4">
        <f>SUM(T_Historical9[[#This Row],[FY17 Crediting Status Change]:[Comments Change]])</f>
        <v>0</v>
      </c>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row>
    <row r="5" spans="1:142" ht="15" customHeight="1" x14ac:dyDescent="0.55000000000000004">
      <c r="A5" s="126" t="s">
        <v>2457</v>
      </c>
      <c r="B5" s="126" t="s">
        <v>2457</v>
      </c>
      <c r="C5" s="126" t="s">
        <v>2458</v>
      </c>
      <c r="D5" s="126"/>
      <c r="E5" s="126"/>
      <c r="F5" s="126"/>
      <c r="G5" s="126" t="s">
        <v>553</v>
      </c>
      <c r="H5" s="126"/>
      <c r="I5" s="126" t="s">
        <v>243</v>
      </c>
      <c r="J5" s="126">
        <v>2019</v>
      </c>
      <c r="K5" s="73">
        <v>45000</v>
      </c>
      <c r="L5" s="64">
        <v>43631</v>
      </c>
      <c r="M5" s="126" t="s">
        <v>214</v>
      </c>
      <c r="N5" s="126"/>
      <c r="O5" s="126" t="s">
        <v>215</v>
      </c>
      <c r="P5" s="73" t="s">
        <v>2463</v>
      </c>
      <c r="Q5" s="64">
        <v>64466</v>
      </c>
      <c r="R5" s="126"/>
      <c r="S5" s="126"/>
      <c r="T5" s="126"/>
      <c r="U5" s="126"/>
      <c r="V5" s="126"/>
      <c r="W5" s="126"/>
      <c r="X5" s="65"/>
      <c r="Y5" s="126"/>
      <c r="Z5" s="126" t="s">
        <v>201</v>
      </c>
      <c r="AA5" s="126" t="s">
        <v>202</v>
      </c>
      <c r="AB5" s="126" t="s">
        <v>203</v>
      </c>
      <c r="AC5" s="126" t="s">
        <v>2460</v>
      </c>
      <c r="AD5" s="64"/>
      <c r="AE5" s="126"/>
      <c r="AF5" s="64"/>
      <c r="AG5" s="64"/>
      <c r="AH5" s="126"/>
      <c r="AI5" s="64"/>
      <c r="AK5" s="64"/>
      <c r="AL5" s="64"/>
      <c r="AM5" s="64"/>
      <c r="AN5" s="64"/>
      <c r="AO5" s="64"/>
      <c r="AP5" s="64"/>
      <c r="AQ5" s="64"/>
      <c r="AR5" s="64"/>
      <c r="AS5" s="64"/>
      <c r="AT5" s="126"/>
      <c r="AU5" s="4" t="str">
        <f>IFERROR(IF($I5="Historical", IF(A5&lt;&gt;INDEX('Historical BMP Records'!A:A, MATCH($G5, 'Historical BMP Records'!$G:$G, 0)), 1, 0), IF(A5&lt;&gt;INDEX('Planned and Progress BMPs'!A:A, MATCH($G5, 'Planned and Progress BMPs'!$D:$D, 0)), 1, 0)), "")</f>
        <v/>
      </c>
      <c r="AV5" s="4" t="str">
        <f>IFERROR(IF($I5="Historical", IF(B5&lt;&gt;INDEX('Historical BMP Records'!B:B, MATCH($G5, 'Historical BMP Records'!$G:$G, 0)), 1, 0), IF(B5&lt;&gt;INDEX('Planned and Progress BMPs'!A:A, MATCH($G5, 'Planned and Progress BMPs'!$D:$D, 0)), 1, 0)), "")</f>
        <v/>
      </c>
      <c r="AW5" s="4" t="str">
        <f>IFERROR(IF($I5="Historical", IF(C5&lt;&gt;INDEX('Historical BMP Records'!C:C, MATCH($G5, 'Historical BMP Records'!$G:$G, 0)), 1, 0), IF(C5&lt;&gt;INDEX('Planned and Progress BMPs'!A:A, MATCH($G5, 'Planned and Progress BMPs'!$D:$D, 0)), 1, 0)), "")</f>
        <v/>
      </c>
      <c r="AX5" s="4" t="str">
        <f>IFERROR(IF($I5="Historical", IF(D5&lt;&gt;INDEX('Historical BMP Records'!D:D, MATCH($G5, 'Historical BMP Records'!$G:$G, 0)), 1, 0), IF(D5&lt;&gt;INDEX('Planned and Progress BMPs'!A:A, MATCH($G5, 'Planned and Progress BMPs'!$D:$D, 0)), 1, 0)), "")</f>
        <v/>
      </c>
      <c r="AY5" s="4" t="str">
        <f>IFERROR(IF($I5="Historical", IF(E5&lt;&gt;INDEX('Historical BMP Records'!E:E, MATCH($G5, 'Historical BMP Records'!$G:$G, 0)), 1, 0), IF(E5&lt;&gt;INDEX('Planned and Progress BMPs'!B:B, MATCH($G5, 'Planned and Progress BMPs'!$D:$D, 0)), 1, 0)), "")</f>
        <v/>
      </c>
      <c r="AZ5" s="4" t="str">
        <f>IFERROR(IF($I5="Historical", IF(F5&lt;&gt;INDEX('Historical BMP Records'!F:F, MATCH($G5, 'Historical BMP Records'!$G:$G, 0)), 1, 0), IF(F5&lt;&gt;INDEX('Planned and Progress BMPs'!C:C, MATCH($G5, 'Planned and Progress BMPs'!$D:$D, 0)), 1, 0)), "")</f>
        <v/>
      </c>
      <c r="BA5" s="4" t="str">
        <f>IFERROR(IF($I5="Historical", IF(G5&lt;&gt;INDEX('Historical BMP Records'!G:G, MATCH($G5, 'Historical BMP Records'!$G:$G, 0)), 1, 0), IF(G5&lt;&gt;INDEX('Planned and Progress BMPs'!D:D, MATCH($G5, 'Planned and Progress BMPs'!$D:$D, 0)), 1, 0)), "")</f>
        <v/>
      </c>
      <c r="BB5" s="4" t="str">
        <f>IFERROR(IF($I5="Historical", IF(H5&lt;&gt;INDEX('Historical BMP Records'!H:H, MATCH($G5, 'Historical BMP Records'!$G:$G, 0)), 1, 0), IF(H5&lt;&gt;INDEX('Planned and Progress BMPs'!E:E, MATCH($G5, 'Planned and Progress BMPs'!$D:$D, 0)), 1, 0)), "")</f>
        <v/>
      </c>
      <c r="BC5" s="4" t="str">
        <f>IFERROR(IF($I5="Historical", IF(I5&lt;&gt;INDEX('Historical BMP Records'!I:I, MATCH($G5, 'Historical BMP Records'!$G:$G, 0)), 1, 0), IF(I5&lt;&gt;INDEX('Planned and Progress BMPs'!F:F, MATCH($G5, 'Planned and Progress BMPs'!$D:$D, 0)), 1, 0)), "")</f>
        <v/>
      </c>
      <c r="BD5" s="4" t="str">
        <f>IFERROR(IF($I5="Historical", IF(J5&lt;&gt;INDEX('Historical BMP Records'!J:J, MATCH($G5, 'Historical BMP Records'!$G:$G, 0)), 1, 0), IF(J5&lt;&gt;INDEX('Planned and Progress BMPs'!G:G, MATCH($G5, 'Planned and Progress BMPs'!$D:$D, 0)), 1, 0)), "")</f>
        <v/>
      </c>
      <c r="BE5" s="4" t="str">
        <f>IFERROR(IF($I5="Historical", IF(K5&lt;&gt;INDEX('Historical BMP Records'!K:K, MATCH($G5, 'Historical BMP Records'!$G:$G, 0)), 1, 0), IF(K5&lt;&gt;INDEX('Planned and Progress BMPs'!H:H, MATCH($G5, 'Planned and Progress BMPs'!$D:$D, 0)), 1, 0)), "")</f>
        <v/>
      </c>
      <c r="BF5" s="4" t="str">
        <f>IFERROR(IF($I5="Historical", IF(L5&lt;&gt;INDEX('Historical BMP Records'!L:L, MATCH($G5, 'Historical BMP Records'!$G:$G, 0)), 1, 0), IF(L5&lt;&gt;INDEX('Planned and Progress BMPs'!I:I, MATCH($G5, 'Planned and Progress BMPs'!$D:$D, 0)), 1, 0)), "")</f>
        <v/>
      </c>
      <c r="BG5" s="4" t="str">
        <f>IFERROR(IF($I5="Historical", IF(M5&lt;&gt;INDEX('Historical BMP Records'!M:M, MATCH($G5, 'Historical BMP Records'!$G:$G, 0)), 1, 0), IF(M5&lt;&gt;INDEX('Planned and Progress BMPs'!J:J, MATCH($G5, 'Planned and Progress BMPs'!$D:$D, 0)), 1, 0)), "")</f>
        <v/>
      </c>
      <c r="BH5" s="4" t="str">
        <f>IFERROR(IF($I5="Historical", IF(N5&lt;&gt;INDEX('Historical BMP Records'!N:N, MATCH($G5, 'Historical BMP Records'!$G:$G, 0)), 1, 0), IF(N5&lt;&gt;INDEX('Planned and Progress BMPs'!K:K, MATCH($G5, 'Planned and Progress BMPs'!$D:$D, 0)), 1, 0)), "")</f>
        <v/>
      </c>
      <c r="BI5" s="4" t="str">
        <f>IFERROR(IF($I5="Historical", IF(O5&lt;&gt;INDEX('Historical BMP Records'!O:O, MATCH($G5, 'Historical BMP Records'!$G:$G, 0)), 1, 0), IF(O5&lt;&gt;INDEX('Planned and Progress BMPs'!L:L, MATCH($G5, 'Planned and Progress BMPs'!$D:$D, 0)), 1, 0)), "")</f>
        <v/>
      </c>
      <c r="BJ5" s="4" t="str">
        <f>IFERROR(IF($I5="Historical", IF(P5&lt;&gt;INDEX('Historical BMP Records'!P:P, MATCH($G5, 'Historical BMP Records'!$G:$G, 0)), 1, 0), IF(P5&lt;&gt;INDEX('Planned and Progress BMPs'!M:M, MATCH($G5, 'Planned and Progress BMPs'!$D:$D, 0)), 1, 0)), "")</f>
        <v/>
      </c>
      <c r="BK5" s="4" t="str">
        <f>IFERROR(IF($I5="Historical", IF(Q5&lt;&gt;INDEX('Historical BMP Records'!Q:Q, MATCH($G5, 'Historical BMP Records'!$G:$G, 0)), 1, 0), IF(Q5&lt;&gt;INDEX('Planned and Progress BMPs'!N:N, MATCH($G5, 'Planned and Progress BMPs'!$D:$D, 0)), 1, 0)), "")</f>
        <v/>
      </c>
      <c r="BL5" s="4" t="str">
        <f>IFERROR(IF($I5="Historical", IF(R5&lt;&gt;INDEX('Historical BMP Records'!R:R, MATCH($G5, 'Historical BMP Records'!$G:$G, 0)), 1, 0), IF(R5&lt;&gt;INDEX('Planned and Progress BMPs'!O:O, MATCH($G5, 'Planned and Progress BMPs'!$D:$D, 0)), 1, 0)), "")</f>
        <v/>
      </c>
      <c r="BM5" s="4" t="str">
        <f>IFERROR(IF($I5="Historical", IF(S5&lt;&gt;INDEX('Historical BMP Records'!S:S, MATCH($G5, 'Historical BMP Records'!$G:$G, 0)), 1, 0), IF(S5&lt;&gt;INDEX('Planned and Progress BMPs'!P:P, MATCH($G5, 'Planned and Progress BMPs'!$D:$D, 0)), 1, 0)), "")</f>
        <v/>
      </c>
      <c r="BN5" s="4" t="str">
        <f>IFERROR(IF($I5="Historical", IF(T5&lt;&gt;INDEX('Historical BMP Records'!T:T, MATCH($G5, 'Historical BMP Records'!$G:$G, 0)), 1, 0), IF(T5&lt;&gt;INDEX('Planned and Progress BMPs'!Q:Q, MATCH($G5, 'Planned and Progress BMPs'!$D:$D, 0)), 1, 0)), "")</f>
        <v/>
      </c>
      <c r="BO5" s="4" t="str">
        <f>IFERROR(IF($I5="Historical", IF(AB5&lt;&gt;INDEX('Historical BMP Records'!#REF!, MATCH($G5, 'Historical BMP Records'!$G:$G, 0)), 1, 0), IF(AB5&lt;&gt;INDEX('Planned and Progress BMPs'!Z:Z, MATCH($G5, 'Planned and Progress BMPs'!$D:$D, 0)), 1, 0)), "")</f>
        <v/>
      </c>
      <c r="BP5" s="4" t="str">
        <f>IFERROR(IF($I5="Historical", IF(U5&lt;&gt;INDEX('Historical BMP Records'!U:U, MATCH($G5, 'Historical BMP Records'!$G:$G, 0)), 1, 0), IF(U5&lt;&gt;INDEX('Planned and Progress BMPs'!S:S, MATCH($G5, 'Planned and Progress BMPs'!$D:$D, 0)), 1, 0)), "")</f>
        <v/>
      </c>
      <c r="BQ5" s="4" t="str">
        <f>IFERROR(IF($I5="Historical", IF(V5&lt;&gt;INDEX('Historical BMP Records'!V:V, MATCH($G5, 'Historical BMP Records'!$G:$G, 0)), 1, 0), IF(V5&lt;&gt;INDEX('Planned and Progress BMPs'!T:T, MATCH($G5, 'Planned and Progress BMPs'!$D:$D, 0)), 1, 0)), "")</f>
        <v/>
      </c>
      <c r="BR5" s="4" t="str">
        <f>IFERROR(IF($I5="Historical", IF(W5&lt;&gt;INDEX('Historical BMP Records'!W:W, MATCH($G5, 'Historical BMP Records'!$G:$G, 0)), 1, 0), IF(W5&lt;&gt;INDEX('Planned and Progress BMPs'!U:U, MATCH($G5, 'Planned and Progress BMPs'!$D:$D, 0)), 1, 0)), "")</f>
        <v/>
      </c>
      <c r="BS5" s="4" t="str">
        <f>IFERROR(IF($I5="Historical", IF(X5&lt;&gt;INDEX('Historical BMP Records'!X:X, MATCH($G5, 'Historical BMP Records'!$G:$G, 0)), 1, 0), IF(X5&lt;&gt;INDEX('Planned and Progress BMPs'!V:V, MATCH($G5, 'Planned and Progress BMPs'!$D:$D, 0)), 1, 0)), "")</f>
        <v/>
      </c>
      <c r="BT5" s="4" t="str">
        <f>IFERROR(IF($I5="Historical", IF(Y5&lt;&gt;INDEX('Historical BMP Records'!Y:Y, MATCH($G5, 'Historical BMP Records'!$G:$G, 0)), 1, 0), IF(Y5&lt;&gt;INDEX('Planned and Progress BMPs'!W:W, MATCH($G5, 'Planned and Progress BMPs'!$D:$D, 0)), 1, 0)), "")</f>
        <v/>
      </c>
      <c r="BU5" s="4" t="str">
        <f>IFERROR(IF($I5="Historical", IF(Z5&lt;&gt;INDEX('Historical BMP Records'!Z:Z, MATCH($G5, 'Historical BMP Records'!$G:$G, 0)), 1, 0), IF(Z5&lt;&gt;INDEX('Planned and Progress BMPs'!X:X, MATCH($G5, 'Planned and Progress BMPs'!$D:$D, 0)), 1, 0)), "")</f>
        <v/>
      </c>
      <c r="BV5" s="4" t="str">
        <f>IFERROR(IF($I5="Historical", IF(AA5&lt;&gt;INDEX('Historical BMP Records'!AA:AA, MATCH($G5, 'Historical BMP Records'!$G:$G, 0)), 1, 0), IF(AA5&lt;&gt;INDEX('Planned and Progress BMPs'!#REF!, MATCH($G5, 'Planned and Progress BMPs'!$D:$D, 0)), 1, 0)), "")</f>
        <v/>
      </c>
      <c r="BW5" s="4" t="str">
        <f>IFERROR(IF($I5="Historical", IF(AC5&lt;&gt;INDEX('Historical BMP Records'!AC:AC, MATCH($G5, 'Historical BMP Records'!$G:$G, 0)), 1, 0), IF(AC5&lt;&gt;INDEX('Planned and Progress BMPs'!AA:AA, MATCH($G5, 'Planned and Progress BMPs'!$D:$D, 0)), 1, 0)), "")</f>
        <v/>
      </c>
      <c r="BX5" s="4" t="str">
        <f>IFERROR(IF($I5="Historical", IF(AD5&lt;&gt;INDEX('Historical BMP Records'!AD:AD, MATCH($G5, 'Historical BMP Records'!$G:$G, 0)), 1, 0), IF(AD5&lt;&gt;INDEX('Planned and Progress BMPs'!AB:AB, MATCH($G5, 'Planned and Progress BMPs'!$D:$D, 0)), 1, 0)), "")</f>
        <v/>
      </c>
      <c r="BY5" s="4" t="str">
        <f>IFERROR(IF($I5="Historical", IF(AE5&lt;&gt;INDEX('Historical BMP Records'!AE:AE, MATCH($G5, 'Historical BMP Records'!$G:$G, 0)), 1, 0), IF(AE5&lt;&gt;INDEX('Planned and Progress BMPs'!AC:AC, MATCH($G5, 'Planned and Progress BMPs'!$D:$D, 0)), 1, 0)), "")</f>
        <v/>
      </c>
      <c r="BZ5" s="4" t="str">
        <f>IFERROR(IF($I5="Historical", IF(AF5&lt;&gt;INDEX('Historical BMP Records'!AF:AF, MATCH($G5, 'Historical BMP Records'!$G:$G, 0)), 1, 0), IF(AF5&lt;&gt;INDEX('Planned and Progress BMPs'!AD:AD, MATCH($G5, 'Planned and Progress BMPs'!$D:$D, 0)), 1, 0)), "")</f>
        <v/>
      </c>
      <c r="CA5" s="4" t="str">
        <f>IFERROR(IF($I5="Historical", IF(AG5&lt;&gt;INDEX('Historical BMP Records'!AG:AG, MATCH($G5, 'Historical BMP Records'!$G:$G, 0)), 1, 0), IF(AG5&lt;&gt;INDEX('Planned and Progress BMPs'!AE:AE, MATCH($G5, 'Planned and Progress BMPs'!$D:$D, 0)), 1, 0)), "")</f>
        <v/>
      </c>
      <c r="CB5" s="4" t="str">
        <f>IFERROR(IF($I5="Historical", IF(AH5&lt;&gt;INDEX('Historical BMP Records'!AH:AH, MATCH($G5, 'Historical BMP Records'!$G:$G, 0)), 1, 0), IF(AH5&lt;&gt;INDEX('Planned and Progress BMPs'!AF:AF, MATCH($G5, 'Planned and Progress BMPs'!$D:$D, 0)), 1, 0)), "")</f>
        <v/>
      </c>
      <c r="CC5" s="4" t="str">
        <f>IFERROR(IF($I5="Historical", IF(AI5&lt;&gt;INDEX('Historical BMP Records'!AI:AI, MATCH($G5, 'Historical BMP Records'!$G:$G, 0)), 1, 0), IF(AI5&lt;&gt;INDEX('Planned and Progress BMPs'!AG:AG, MATCH($G5, 'Planned and Progress BMPs'!$D:$D, 0)), 1, 0)), "")</f>
        <v/>
      </c>
      <c r="CD5" s="4" t="str">
        <f>IFERROR(IF($I5="Historical", IF(AJ5&lt;&gt;INDEX('Historical BMP Records'!AJ:AJ, MATCH($G5, 'Historical BMP Records'!$G:$G, 0)), 1, 0), IF(AJ5&lt;&gt;INDEX('Planned and Progress BMPs'!AH:AH, MATCH($G5, 'Planned and Progress BMPs'!$D:$D, 0)), 1, 0)), "")</f>
        <v/>
      </c>
      <c r="CE5" s="4" t="str">
        <f>IFERROR(IF($I5="Historical", IF(AK5&lt;&gt;INDEX('Historical BMP Records'!AK:AK, MATCH($G5, 'Historical BMP Records'!$G:$G, 0)), 1, 0), IF(AK5&lt;&gt;INDEX('Planned and Progress BMPs'!AI:AI, MATCH($G5, 'Planned and Progress BMPs'!$D:$D, 0)), 1, 0)), "")</f>
        <v/>
      </c>
      <c r="CF5" s="4" t="str">
        <f>IFERROR(IF($I5="Historical", IF(AL5&lt;&gt;INDEX('Historical BMP Records'!AL:AL, MATCH($G5, 'Historical BMP Records'!$G:$G, 0)), 1, 0), IF(AL5&lt;&gt;INDEX('Planned and Progress BMPs'!AJ:AJ, MATCH($G5, 'Planned and Progress BMPs'!$D:$D, 0)), 1, 0)), "")</f>
        <v/>
      </c>
      <c r="CG5" s="4" t="str">
        <f>IFERROR(IF($I5="Historical", IF(AM5&lt;&gt;INDEX('Historical BMP Records'!AM:AM, MATCH($G5, 'Historical BMP Records'!$G:$G, 0)), 1, 0), IF(AM5&lt;&gt;INDEX('Planned and Progress BMPs'!AK:AK, MATCH($G5, 'Planned and Progress BMPs'!$D:$D, 0)), 1, 0)), "")</f>
        <v/>
      </c>
      <c r="CH5" s="4" t="str">
        <f>IFERROR(IF($I5="Historical", IF(AN5&lt;&gt;INDEX('Historical BMP Records'!AN:AN, MATCH($G5, 'Historical BMP Records'!$G:$G, 0)), 1, 0), IF(AN5&lt;&gt;INDEX('Planned and Progress BMPs'!AL:AL, MATCH($G5, 'Planned and Progress BMPs'!$D:$D, 0)), 1, 0)), "")</f>
        <v/>
      </c>
      <c r="CI5" s="4" t="str">
        <f>IFERROR(IF($I5="Historical", IF(AO5&lt;&gt;INDEX('Historical BMP Records'!AO:AO, MATCH($G5, 'Historical BMP Records'!$G:$G, 0)), 1, 0), IF(AO5&lt;&gt;INDEX('Planned and Progress BMPs'!AM:AM, MATCH($G5, 'Planned and Progress BMPs'!$D:$D, 0)), 1, 0)), "")</f>
        <v/>
      </c>
      <c r="CJ5" s="4" t="str">
        <f>IFERROR(IF($I5="Historical", IF(AP5&lt;&gt;INDEX('Historical BMP Records'!AP:AP, MATCH($G5, 'Historical BMP Records'!$G:$G, 0)), 1, 0), IF(AP5&lt;&gt;INDEX('Planned and Progress BMPs'!AN:AN, MATCH($G5, 'Planned and Progress BMPs'!$D:$D, 0)), 1, 0)), "")</f>
        <v/>
      </c>
      <c r="CK5" s="4" t="str">
        <f>IFERROR(IF($I5="Historical", IF(AQ5&lt;&gt;INDEX('Historical BMP Records'!AQ:AQ, MATCH($G5, 'Historical BMP Records'!$G:$G, 0)), 1, 0), IF(AQ5&lt;&gt;INDEX('Planned and Progress BMPs'!AO:AO, MATCH($G5, 'Planned and Progress BMPs'!$D:$D, 0)), 1, 0)), "")</f>
        <v/>
      </c>
      <c r="CL5" s="4" t="str">
        <f>IFERROR(IF($I5="Historical", IF(AR5&lt;&gt;INDEX('Historical BMP Records'!AR:AR, MATCH($G5, 'Historical BMP Records'!$G:$G, 0)), 1, 0), IF(AR5&lt;&gt;INDEX('Planned and Progress BMPs'!AQ:AQ, MATCH($G5, 'Planned and Progress BMPs'!$D:$D, 0)), 1, 0)), "")</f>
        <v/>
      </c>
      <c r="CM5" s="4" t="str">
        <f>IFERROR(IF($I5="Historical", IF(AS5&lt;&gt;INDEX('Historical BMP Records'!AS:AS, MATCH($G5, 'Historical BMP Records'!$G:$G, 0)), 1, 0), IF(AS5&lt;&gt;INDEX('Planned and Progress BMPs'!AP:AP, MATCH($G5, 'Planned and Progress BMPs'!$D:$D, 0)), 1, 0)), "")</f>
        <v/>
      </c>
      <c r="CN5" s="4" t="str">
        <f>IFERROR(IF($I5="Historical", IF(AT5&lt;&gt;INDEX('Historical BMP Records'!AT:AT, MATCH($G5, 'Historical BMP Records'!$G:$G, 0)), 1, 0), IF(AT5&lt;&gt;INDEX('Planned and Progress BMPs'!AQ:AQ, MATCH($G5, 'Planned and Progress BMPs'!$D:$D, 0)), 1, 0)), "")</f>
        <v/>
      </c>
      <c r="CO5" s="4">
        <f>SUM(T_Historical9[[#This Row],[FY17 Crediting Status Change]:[Comments Change]])</f>
        <v>0</v>
      </c>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row>
    <row r="6" spans="1:142" ht="15" customHeight="1" x14ac:dyDescent="0.55000000000000004">
      <c r="A6" s="126" t="s">
        <v>2457</v>
      </c>
      <c r="B6" s="126" t="s">
        <v>2457</v>
      </c>
      <c r="C6" s="126" t="s">
        <v>2458</v>
      </c>
      <c r="D6" s="126"/>
      <c r="E6" s="126"/>
      <c r="F6" s="126" t="s">
        <v>135</v>
      </c>
      <c r="G6" s="126" t="s">
        <v>259</v>
      </c>
      <c r="H6" s="126"/>
      <c r="I6" s="126" t="s">
        <v>243</v>
      </c>
      <c r="J6" s="126">
        <v>2017</v>
      </c>
      <c r="K6" s="73">
        <v>726990.29</v>
      </c>
      <c r="L6" s="64">
        <v>43617</v>
      </c>
      <c r="M6" s="126" t="s">
        <v>214</v>
      </c>
      <c r="N6" s="126"/>
      <c r="O6" s="126" t="s">
        <v>127</v>
      </c>
      <c r="P6" s="73" t="s">
        <v>551</v>
      </c>
      <c r="Q6" s="64">
        <v>0.79</v>
      </c>
      <c r="R6" s="126">
        <v>0.79</v>
      </c>
      <c r="S6" s="126">
        <v>6.5833333333333327E-2</v>
      </c>
      <c r="T6" s="126" t="s">
        <v>260</v>
      </c>
      <c r="U6" s="126"/>
      <c r="V6" s="126"/>
      <c r="W6" s="126"/>
      <c r="X6" s="65"/>
      <c r="Y6" s="126"/>
      <c r="Z6" s="126" t="s">
        <v>245</v>
      </c>
      <c r="AA6" s="126" t="s">
        <v>246</v>
      </c>
      <c r="AB6" s="126" t="s">
        <v>155</v>
      </c>
      <c r="AC6" s="126" t="s">
        <v>2460</v>
      </c>
      <c r="AD6" s="64"/>
      <c r="AE6" s="126"/>
      <c r="AF6" s="64"/>
      <c r="AG6" s="64"/>
      <c r="AH6" s="126"/>
      <c r="AI6" s="64"/>
      <c r="AK6" s="64"/>
      <c r="AL6" s="64"/>
      <c r="AM6" s="64"/>
      <c r="AN6" s="64"/>
      <c r="AO6" s="64"/>
      <c r="AP6" s="64"/>
      <c r="AQ6" s="64"/>
      <c r="AR6" s="64"/>
      <c r="AS6" s="64"/>
      <c r="AT6" s="126" t="s">
        <v>261</v>
      </c>
      <c r="AU6" s="4" t="str">
        <f>IFERROR(IF($I6="Historical", IF(A6&lt;&gt;INDEX('Historical BMP Records'!A:A, MATCH($G6, 'Historical BMP Records'!$G:$G, 0)), 1, 0), IF(A6&lt;&gt;INDEX('Planned and Progress BMPs'!A:A, MATCH($G6, 'Planned and Progress BMPs'!$D:$D, 0)), 1, 0)), "")</f>
        <v/>
      </c>
      <c r="AV6" s="4" t="str">
        <f>IFERROR(IF($I6="Historical", IF(B6&lt;&gt;INDEX('Historical BMP Records'!B:B, MATCH($G6, 'Historical BMP Records'!$G:$G, 0)), 1, 0), IF(B6&lt;&gt;INDEX('Planned and Progress BMPs'!A:A, MATCH($G6, 'Planned and Progress BMPs'!$D:$D, 0)), 1, 0)), "")</f>
        <v/>
      </c>
      <c r="AW6" s="4" t="str">
        <f>IFERROR(IF($I6="Historical", IF(C6&lt;&gt;INDEX('Historical BMP Records'!C:C, MATCH($G6, 'Historical BMP Records'!$G:$G, 0)), 1, 0), IF(C6&lt;&gt;INDEX('Planned and Progress BMPs'!A:A, MATCH($G6, 'Planned and Progress BMPs'!$D:$D, 0)), 1, 0)), "")</f>
        <v/>
      </c>
      <c r="AX6" s="4" t="str">
        <f>IFERROR(IF($I6="Historical", IF(D6&lt;&gt;INDEX('Historical BMP Records'!D:D, MATCH($G6, 'Historical BMP Records'!$G:$G, 0)), 1, 0), IF(D6&lt;&gt;INDEX('Planned and Progress BMPs'!A:A, MATCH($G6, 'Planned and Progress BMPs'!$D:$D, 0)), 1, 0)), "")</f>
        <v/>
      </c>
      <c r="AY6" s="4" t="str">
        <f>IFERROR(IF($I6="Historical", IF(E6&lt;&gt;INDEX('Historical BMP Records'!E:E, MATCH($G6, 'Historical BMP Records'!$G:$G, 0)), 1, 0), IF(E6&lt;&gt;INDEX('Planned and Progress BMPs'!B:B, MATCH($G6, 'Planned and Progress BMPs'!$D:$D, 0)), 1, 0)), "")</f>
        <v/>
      </c>
      <c r="AZ6" s="4" t="str">
        <f>IFERROR(IF($I6="Historical", IF(F6&lt;&gt;INDEX('Historical BMP Records'!F:F, MATCH($G6, 'Historical BMP Records'!$G:$G, 0)), 1, 0), IF(F6&lt;&gt;INDEX('Planned and Progress BMPs'!C:C, MATCH($G6, 'Planned and Progress BMPs'!$D:$D, 0)), 1, 0)), "")</f>
        <v/>
      </c>
      <c r="BA6" s="4" t="str">
        <f>IFERROR(IF($I6="Historical", IF(G6&lt;&gt;INDEX('Historical BMP Records'!G:G, MATCH($G6, 'Historical BMP Records'!$G:$G, 0)), 1, 0), IF(G6&lt;&gt;INDEX('Planned and Progress BMPs'!D:D, MATCH($G6, 'Planned and Progress BMPs'!$D:$D, 0)), 1, 0)), "")</f>
        <v/>
      </c>
      <c r="BB6" s="4" t="str">
        <f>IFERROR(IF($I6="Historical", IF(H6&lt;&gt;INDEX('Historical BMP Records'!H:H, MATCH($G6, 'Historical BMP Records'!$G:$G, 0)), 1, 0), IF(H6&lt;&gt;INDEX('Planned and Progress BMPs'!E:E, MATCH($G6, 'Planned and Progress BMPs'!$D:$D, 0)), 1, 0)), "")</f>
        <v/>
      </c>
      <c r="BC6" s="4" t="str">
        <f>IFERROR(IF($I6="Historical", IF(I6&lt;&gt;INDEX('Historical BMP Records'!I:I, MATCH($G6, 'Historical BMP Records'!$G:$G, 0)), 1, 0), IF(I6&lt;&gt;INDEX('Planned and Progress BMPs'!F:F, MATCH($G6, 'Planned and Progress BMPs'!$D:$D, 0)), 1, 0)), "")</f>
        <v/>
      </c>
      <c r="BD6" s="4" t="str">
        <f>IFERROR(IF($I6="Historical", IF(J6&lt;&gt;INDEX('Historical BMP Records'!J:J, MATCH($G6, 'Historical BMP Records'!$G:$G, 0)), 1, 0), IF(J6&lt;&gt;INDEX('Planned and Progress BMPs'!G:G, MATCH($G6, 'Planned and Progress BMPs'!$D:$D, 0)), 1, 0)), "")</f>
        <v/>
      </c>
      <c r="BE6" s="4" t="str">
        <f>IFERROR(IF($I6="Historical", IF(K6&lt;&gt;INDEX('Historical BMP Records'!K:K, MATCH($G6, 'Historical BMP Records'!$G:$G, 0)), 1, 0), IF(K6&lt;&gt;INDEX('Planned and Progress BMPs'!H:H, MATCH($G6, 'Planned and Progress BMPs'!$D:$D, 0)), 1, 0)), "")</f>
        <v/>
      </c>
      <c r="BF6" s="4" t="str">
        <f>IFERROR(IF($I6="Historical", IF(L6&lt;&gt;INDEX('Historical BMP Records'!L:L, MATCH($G6, 'Historical BMP Records'!$G:$G, 0)), 1, 0), IF(L6&lt;&gt;INDEX('Planned and Progress BMPs'!I:I, MATCH($G6, 'Planned and Progress BMPs'!$D:$D, 0)), 1, 0)), "")</f>
        <v/>
      </c>
      <c r="BG6" s="4" t="str">
        <f>IFERROR(IF($I6="Historical", IF(M6&lt;&gt;INDEX('Historical BMP Records'!M:M, MATCH($G6, 'Historical BMP Records'!$G:$G, 0)), 1, 0), IF(M6&lt;&gt;INDEX('Planned and Progress BMPs'!J:J, MATCH($G6, 'Planned and Progress BMPs'!$D:$D, 0)), 1, 0)), "")</f>
        <v/>
      </c>
      <c r="BH6" s="4" t="str">
        <f>IFERROR(IF($I6="Historical", IF(N6&lt;&gt;INDEX('Historical BMP Records'!N:N, MATCH($G6, 'Historical BMP Records'!$G:$G, 0)), 1, 0), IF(N6&lt;&gt;INDEX('Planned and Progress BMPs'!K:K, MATCH($G6, 'Planned and Progress BMPs'!$D:$D, 0)), 1, 0)), "")</f>
        <v/>
      </c>
      <c r="BI6" s="4" t="str">
        <f>IFERROR(IF($I6="Historical", IF(O6&lt;&gt;INDEX('Historical BMP Records'!O:O, MATCH($G6, 'Historical BMP Records'!$G:$G, 0)), 1, 0), IF(O6&lt;&gt;INDEX('Planned and Progress BMPs'!L:L, MATCH($G6, 'Planned and Progress BMPs'!$D:$D, 0)), 1, 0)), "")</f>
        <v/>
      </c>
      <c r="BJ6" s="4" t="str">
        <f>IFERROR(IF($I6="Historical", IF(P6&lt;&gt;INDEX('Historical BMP Records'!P:P, MATCH($G6, 'Historical BMP Records'!$G:$G, 0)), 1, 0), IF(P6&lt;&gt;INDEX('Planned and Progress BMPs'!M:M, MATCH($G6, 'Planned and Progress BMPs'!$D:$D, 0)), 1, 0)), "")</f>
        <v/>
      </c>
      <c r="BK6" s="4" t="str">
        <f>IFERROR(IF($I6="Historical", IF(Q6&lt;&gt;INDEX('Historical BMP Records'!Q:Q, MATCH($G6, 'Historical BMP Records'!$G:$G, 0)), 1, 0), IF(Q6&lt;&gt;INDEX('Planned and Progress BMPs'!N:N, MATCH($G6, 'Planned and Progress BMPs'!$D:$D, 0)), 1, 0)), "")</f>
        <v/>
      </c>
      <c r="BL6" s="4" t="str">
        <f>IFERROR(IF($I6="Historical", IF(R6&lt;&gt;INDEX('Historical BMP Records'!R:R, MATCH($G6, 'Historical BMP Records'!$G:$G, 0)), 1, 0), IF(R6&lt;&gt;INDEX('Planned and Progress BMPs'!O:O, MATCH($G6, 'Planned and Progress BMPs'!$D:$D, 0)), 1, 0)), "")</f>
        <v/>
      </c>
      <c r="BM6" s="4" t="str">
        <f>IFERROR(IF($I6="Historical", IF(S6&lt;&gt;INDEX('Historical BMP Records'!S:S, MATCH($G6, 'Historical BMP Records'!$G:$G, 0)), 1, 0), IF(S6&lt;&gt;INDEX('Planned and Progress BMPs'!P:P, MATCH($G6, 'Planned and Progress BMPs'!$D:$D, 0)), 1, 0)), "")</f>
        <v/>
      </c>
      <c r="BN6" s="4" t="str">
        <f>IFERROR(IF($I6="Historical", IF(T6&lt;&gt;INDEX('Historical BMP Records'!T:T, MATCH($G6, 'Historical BMP Records'!$G:$G, 0)), 1, 0), IF(T6&lt;&gt;INDEX('Planned and Progress BMPs'!Q:Q, MATCH($G6, 'Planned and Progress BMPs'!$D:$D, 0)), 1, 0)), "")</f>
        <v/>
      </c>
      <c r="BO6" s="4" t="str">
        <f>IFERROR(IF($I6="Historical", IF(AB6&lt;&gt;INDEX('Historical BMP Records'!#REF!, MATCH($G6, 'Historical BMP Records'!$G:$G, 0)), 1, 0), IF(AB6&lt;&gt;INDEX('Planned and Progress BMPs'!Z:Z, MATCH($G6, 'Planned and Progress BMPs'!$D:$D, 0)), 1, 0)), "")</f>
        <v/>
      </c>
      <c r="BP6" s="4" t="str">
        <f>IFERROR(IF($I6="Historical", IF(U6&lt;&gt;INDEX('Historical BMP Records'!U:U, MATCH($G6, 'Historical BMP Records'!$G:$G, 0)), 1, 0), IF(U6&lt;&gt;INDEX('Planned and Progress BMPs'!S:S, MATCH($G6, 'Planned and Progress BMPs'!$D:$D, 0)), 1, 0)), "")</f>
        <v/>
      </c>
      <c r="BQ6" s="4" t="str">
        <f>IFERROR(IF($I6="Historical", IF(V6&lt;&gt;INDEX('Historical BMP Records'!V:V, MATCH($G6, 'Historical BMP Records'!$G:$G, 0)), 1, 0), IF(V6&lt;&gt;INDEX('Planned and Progress BMPs'!T:T, MATCH($G6, 'Planned and Progress BMPs'!$D:$D, 0)), 1, 0)), "")</f>
        <v/>
      </c>
      <c r="BR6" s="4" t="str">
        <f>IFERROR(IF($I6="Historical", IF(W6&lt;&gt;INDEX('Historical BMP Records'!W:W, MATCH($G6, 'Historical BMP Records'!$G:$G, 0)), 1, 0), IF(W6&lt;&gt;INDEX('Planned and Progress BMPs'!U:U, MATCH($G6, 'Planned and Progress BMPs'!$D:$D, 0)), 1, 0)), "")</f>
        <v/>
      </c>
      <c r="BS6" s="4" t="str">
        <f>IFERROR(IF($I6="Historical", IF(X6&lt;&gt;INDEX('Historical BMP Records'!X:X, MATCH($G6, 'Historical BMP Records'!$G:$G, 0)), 1, 0), IF(X6&lt;&gt;INDEX('Planned and Progress BMPs'!V:V, MATCH($G6, 'Planned and Progress BMPs'!$D:$D, 0)), 1, 0)), "")</f>
        <v/>
      </c>
      <c r="BT6" s="4" t="str">
        <f>IFERROR(IF($I6="Historical", IF(Y6&lt;&gt;INDEX('Historical BMP Records'!Y:Y, MATCH($G6, 'Historical BMP Records'!$G:$G, 0)), 1, 0), IF(Y6&lt;&gt;INDEX('Planned and Progress BMPs'!W:W, MATCH($G6, 'Planned and Progress BMPs'!$D:$D, 0)), 1, 0)), "")</f>
        <v/>
      </c>
      <c r="BU6" s="4" t="str">
        <f>IFERROR(IF($I6="Historical", IF(Z6&lt;&gt;INDEX('Historical BMP Records'!Z:Z, MATCH($G6, 'Historical BMP Records'!$G:$G, 0)), 1, 0), IF(Z6&lt;&gt;INDEX('Planned and Progress BMPs'!X:X, MATCH($G6, 'Planned and Progress BMPs'!$D:$D, 0)), 1, 0)), "")</f>
        <v/>
      </c>
      <c r="BV6" s="4" t="str">
        <f>IFERROR(IF($I6="Historical", IF(AA6&lt;&gt;INDEX('Historical BMP Records'!AA:AA, MATCH($G6, 'Historical BMP Records'!$G:$G, 0)), 1, 0), IF(AA6&lt;&gt;INDEX('Planned and Progress BMPs'!#REF!, MATCH($G6, 'Planned and Progress BMPs'!$D:$D, 0)), 1, 0)), "")</f>
        <v/>
      </c>
      <c r="BW6" s="4" t="str">
        <f>IFERROR(IF($I6="Historical", IF(AC6&lt;&gt;INDEX('Historical BMP Records'!AC:AC, MATCH($G6, 'Historical BMP Records'!$G:$G, 0)), 1, 0), IF(AC6&lt;&gt;INDEX('Planned and Progress BMPs'!AA:AA, MATCH($G6, 'Planned and Progress BMPs'!$D:$D, 0)), 1, 0)), "")</f>
        <v/>
      </c>
      <c r="BX6" s="4" t="str">
        <f>IFERROR(IF($I6="Historical", IF(AD6&lt;&gt;INDEX('Historical BMP Records'!AD:AD, MATCH($G6, 'Historical BMP Records'!$G:$G, 0)), 1, 0), IF(AD6&lt;&gt;INDEX('Planned and Progress BMPs'!AB:AB, MATCH($G6, 'Planned and Progress BMPs'!$D:$D, 0)), 1, 0)), "")</f>
        <v/>
      </c>
      <c r="BY6" s="4" t="str">
        <f>IFERROR(IF($I6="Historical", IF(AE6&lt;&gt;INDEX('Historical BMP Records'!AE:AE, MATCH($G6, 'Historical BMP Records'!$G:$G, 0)), 1, 0), IF(AE6&lt;&gt;INDEX('Planned and Progress BMPs'!AC:AC, MATCH($G6, 'Planned and Progress BMPs'!$D:$D, 0)), 1, 0)), "")</f>
        <v/>
      </c>
      <c r="BZ6" s="4" t="str">
        <f>IFERROR(IF($I6="Historical", IF(AF6&lt;&gt;INDEX('Historical BMP Records'!AF:AF, MATCH($G6, 'Historical BMP Records'!$G:$G, 0)), 1, 0), IF(AF6&lt;&gt;INDEX('Planned and Progress BMPs'!AD:AD, MATCH($G6, 'Planned and Progress BMPs'!$D:$D, 0)), 1, 0)), "")</f>
        <v/>
      </c>
      <c r="CA6" s="4" t="str">
        <f>IFERROR(IF($I6="Historical", IF(AG6&lt;&gt;INDEX('Historical BMP Records'!AG:AG, MATCH($G6, 'Historical BMP Records'!$G:$G, 0)), 1, 0), IF(AG6&lt;&gt;INDEX('Planned and Progress BMPs'!AE:AE, MATCH($G6, 'Planned and Progress BMPs'!$D:$D, 0)), 1, 0)), "")</f>
        <v/>
      </c>
      <c r="CB6" s="4" t="str">
        <f>IFERROR(IF($I6="Historical", IF(AH6&lt;&gt;INDEX('Historical BMP Records'!AH:AH, MATCH($G6, 'Historical BMP Records'!$G:$G, 0)), 1, 0), IF(AH6&lt;&gt;INDEX('Planned and Progress BMPs'!AF:AF, MATCH($G6, 'Planned and Progress BMPs'!$D:$D, 0)), 1, 0)), "")</f>
        <v/>
      </c>
      <c r="CC6" s="4" t="str">
        <f>IFERROR(IF($I6="Historical", IF(AI6&lt;&gt;INDEX('Historical BMP Records'!AI:AI, MATCH($G6, 'Historical BMP Records'!$G:$G, 0)), 1, 0), IF(AI6&lt;&gt;INDEX('Planned and Progress BMPs'!AG:AG, MATCH($G6, 'Planned and Progress BMPs'!$D:$D, 0)), 1, 0)), "")</f>
        <v/>
      </c>
      <c r="CD6" s="4" t="str">
        <f>IFERROR(IF($I6="Historical", IF(AJ6&lt;&gt;INDEX('Historical BMP Records'!AJ:AJ, MATCH($G6, 'Historical BMP Records'!$G:$G, 0)), 1, 0), IF(AJ6&lt;&gt;INDEX('Planned and Progress BMPs'!AH:AH, MATCH($G6, 'Planned and Progress BMPs'!$D:$D, 0)), 1, 0)), "")</f>
        <v/>
      </c>
      <c r="CE6" s="4" t="str">
        <f>IFERROR(IF($I6="Historical", IF(AK6&lt;&gt;INDEX('Historical BMP Records'!AK:AK, MATCH($G6, 'Historical BMP Records'!$G:$G, 0)), 1, 0), IF(AK6&lt;&gt;INDEX('Planned and Progress BMPs'!AI:AI, MATCH($G6, 'Planned and Progress BMPs'!$D:$D, 0)), 1, 0)), "")</f>
        <v/>
      </c>
      <c r="CF6" s="4" t="str">
        <f>IFERROR(IF($I6="Historical", IF(AL6&lt;&gt;INDEX('Historical BMP Records'!AL:AL, MATCH($G6, 'Historical BMP Records'!$G:$G, 0)), 1, 0), IF(AL6&lt;&gt;INDEX('Planned and Progress BMPs'!AJ:AJ, MATCH($G6, 'Planned and Progress BMPs'!$D:$D, 0)), 1, 0)), "")</f>
        <v/>
      </c>
      <c r="CG6" s="4" t="str">
        <f>IFERROR(IF($I6="Historical", IF(AM6&lt;&gt;INDEX('Historical BMP Records'!AM:AM, MATCH($G6, 'Historical BMP Records'!$G:$G, 0)), 1, 0), IF(AM6&lt;&gt;INDEX('Planned and Progress BMPs'!AK:AK, MATCH($G6, 'Planned and Progress BMPs'!$D:$D, 0)), 1, 0)), "")</f>
        <v/>
      </c>
      <c r="CH6" s="4" t="str">
        <f>IFERROR(IF($I6="Historical", IF(AN6&lt;&gt;INDEX('Historical BMP Records'!AN:AN, MATCH($G6, 'Historical BMP Records'!$G:$G, 0)), 1, 0), IF(AN6&lt;&gt;INDEX('Planned and Progress BMPs'!AL:AL, MATCH($G6, 'Planned and Progress BMPs'!$D:$D, 0)), 1, 0)), "")</f>
        <v/>
      </c>
      <c r="CI6" s="4" t="str">
        <f>IFERROR(IF($I6="Historical", IF(AO6&lt;&gt;INDEX('Historical BMP Records'!AO:AO, MATCH($G6, 'Historical BMP Records'!$G:$G, 0)), 1, 0), IF(AO6&lt;&gt;INDEX('Planned and Progress BMPs'!AM:AM, MATCH($G6, 'Planned and Progress BMPs'!$D:$D, 0)), 1, 0)), "")</f>
        <v/>
      </c>
      <c r="CJ6" s="4" t="str">
        <f>IFERROR(IF($I6="Historical", IF(AP6&lt;&gt;INDEX('Historical BMP Records'!AP:AP, MATCH($G6, 'Historical BMP Records'!$G:$G, 0)), 1, 0), IF(AP6&lt;&gt;INDEX('Planned and Progress BMPs'!AN:AN, MATCH($G6, 'Planned and Progress BMPs'!$D:$D, 0)), 1, 0)), "")</f>
        <v/>
      </c>
      <c r="CK6" s="4" t="str">
        <f>IFERROR(IF($I6="Historical", IF(AQ6&lt;&gt;INDEX('Historical BMP Records'!AQ:AQ, MATCH($G6, 'Historical BMP Records'!$G:$G, 0)), 1, 0), IF(AQ6&lt;&gt;INDEX('Planned and Progress BMPs'!AO:AO, MATCH($G6, 'Planned and Progress BMPs'!$D:$D, 0)), 1, 0)), "")</f>
        <v/>
      </c>
      <c r="CL6" s="4" t="str">
        <f>IFERROR(IF($I6="Historical", IF(AR6&lt;&gt;INDEX('Historical BMP Records'!AR:AR, MATCH($G6, 'Historical BMP Records'!$G:$G, 0)), 1, 0), IF(AR6&lt;&gt;INDEX('Planned and Progress BMPs'!AQ:AQ, MATCH($G6, 'Planned and Progress BMPs'!$D:$D, 0)), 1, 0)), "")</f>
        <v/>
      </c>
      <c r="CM6" s="4" t="str">
        <f>IFERROR(IF($I6="Historical", IF(AS6&lt;&gt;INDEX('Historical BMP Records'!AS:AS, MATCH($G6, 'Historical BMP Records'!$G:$G, 0)), 1, 0), IF(AS6&lt;&gt;INDEX('Planned and Progress BMPs'!AP:AP, MATCH($G6, 'Planned and Progress BMPs'!$D:$D, 0)), 1, 0)), "")</f>
        <v/>
      </c>
      <c r="CN6" s="4" t="str">
        <f>IFERROR(IF($I6="Historical", IF(AT6&lt;&gt;INDEX('Historical BMP Records'!AT:AT, MATCH($G6, 'Historical BMP Records'!$G:$G, 0)), 1, 0), IF(AT6&lt;&gt;INDEX('Planned and Progress BMPs'!AQ:AQ, MATCH($G6, 'Planned and Progress BMPs'!$D:$D, 0)), 1, 0)), "")</f>
        <v/>
      </c>
      <c r="CO6" s="4">
        <f>SUM(T_Historical9[[#This Row],[FY17 Crediting Status Change]:[Comments Change]])</f>
        <v>0</v>
      </c>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row>
    <row r="7" spans="1:142" ht="15" customHeight="1" x14ac:dyDescent="0.55000000000000004">
      <c r="A7" s="126" t="s">
        <v>2457</v>
      </c>
      <c r="B7" s="126" t="s">
        <v>2457</v>
      </c>
      <c r="C7" s="126" t="s">
        <v>2458</v>
      </c>
      <c r="D7" s="126"/>
      <c r="E7" s="126"/>
      <c r="F7" s="126" t="s">
        <v>135</v>
      </c>
      <c r="G7" s="126" t="s">
        <v>242</v>
      </c>
      <c r="H7" s="126"/>
      <c r="I7" s="126" t="s">
        <v>243</v>
      </c>
      <c r="J7" s="126">
        <v>2017</v>
      </c>
      <c r="K7" s="73">
        <v>103571.25</v>
      </c>
      <c r="L7" s="64">
        <v>43617</v>
      </c>
      <c r="M7" s="126" t="s">
        <v>142</v>
      </c>
      <c r="N7" s="126"/>
      <c r="O7" s="126" t="s">
        <v>127</v>
      </c>
      <c r="P7" s="73" t="s">
        <v>551</v>
      </c>
      <c r="Q7" s="64">
        <v>0.56999999999999995</v>
      </c>
      <c r="R7" s="126">
        <v>0.56999999999999995</v>
      </c>
      <c r="S7" s="126">
        <v>4.7499999999999994E-2</v>
      </c>
      <c r="T7" s="126" t="s">
        <v>244</v>
      </c>
      <c r="U7" s="126"/>
      <c r="V7" s="126"/>
      <c r="W7" s="126"/>
      <c r="X7" s="65"/>
      <c r="Y7" s="126"/>
      <c r="Z7" s="126" t="s">
        <v>245</v>
      </c>
      <c r="AA7" s="126" t="s">
        <v>246</v>
      </c>
      <c r="AB7" s="126" t="s">
        <v>155</v>
      </c>
      <c r="AC7" s="126" t="s">
        <v>2460</v>
      </c>
      <c r="AD7" s="64"/>
      <c r="AE7" s="126"/>
      <c r="AF7" s="64"/>
      <c r="AG7" s="64"/>
      <c r="AH7" s="126"/>
      <c r="AI7" s="64"/>
      <c r="AK7" s="64"/>
      <c r="AL7" s="64"/>
      <c r="AM7" s="64"/>
      <c r="AN7" s="64"/>
      <c r="AO7" s="64"/>
      <c r="AP7" s="64"/>
      <c r="AQ7" s="64"/>
      <c r="AR7" s="64"/>
      <c r="AS7" s="64"/>
      <c r="AT7" s="126" t="s">
        <v>247</v>
      </c>
      <c r="AU7" s="4" t="str">
        <f>IFERROR(IF($I7="Historical", IF(A7&lt;&gt;INDEX('Historical BMP Records'!A:A, MATCH($G7, 'Historical BMP Records'!$G:$G, 0)), 1, 0), IF(A7&lt;&gt;INDEX('Planned and Progress BMPs'!A:A, MATCH($G7, 'Planned and Progress BMPs'!$D:$D, 0)), 1, 0)), "")</f>
        <v/>
      </c>
      <c r="AV7" s="4" t="str">
        <f>IFERROR(IF($I7="Historical", IF(B7&lt;&gt;INDEX('Historical BMP Records'!B:B, MATCH($G7, 'Historical BMP Records'!$G:$G, 0)), 1, 0), IF(B7&lt;&gt;INDEX('Planned and Progress BMPs'!A:A, MATCH($G7, 'Planned and Progress BMPs'!$D:$D, 0)), 1, 0)), "")</f>
        <v/>
      </c>
      <c r="AW7" s="4" t="str">
        <f>IFERROR(IF($I7="Historical", IF(C7&lt;&gt;INDEX('Historical BMP Records'!C:C, MATCH($G7, 'Historical BMP Records'!$G:$G, 0)), 1, 0), IF(C7&lt;&gt;INDEX('Planned and Progress BMPs'!A:A, MATCH($G7, 'Planned and Progress BMPs'!$D:$D, 0)), 1, 0)), "")</f>
        <v/>
      </c>
      <c r="AX7" s="4" t="str">
        <f>IFERROR(IF($I7="Historical", IF(D7&lt;&gt;INDEX('Historical BMP Records'!D:D, MATCH($G7, 'Historical BMP Records'!$G:$G, 0)), 1, 0), IF(D7&lt;&gt;INDEX('Planned and Progress BMPs'!A:A, MATCH($G7, 'Planned and Progress BMPs'!$D:$D, 0)), 1, 0)), "")</f>
        <v/>
      </c>
      <c r="AY7" s="4" t="str">
        <f>IFERROR(IF($I7="Historical", IF(E7&lt;&gt;INDEX('Historical BMP Records'!E:E, MATCH($G7, 'Historical BMP Records'!$G:$G, 0)), 1, 0), IF(E7&lt;&gt;INDEX('Planned and Progress BMPs'!B:B, MATCH($G7, 'Planned and Progress BMPs'!$D:$D, 0)), 1, 0)), "")</f>
        <v/>
      </c>
      <c r="AZ7" s="4" t="str">
        <f>IFERROR(IF($I7="Historical", IF(F7&lt;&gt;INDEX('Historical BMP Records'!F:F, MATCH($G7, 'Historical BMP Records'!$G:$G, 0)), 1, 0), IF(F7&lt;&gt;INDEX('Planned and Progress BMPs'!C:C, MATCH($G7, 'Planned and Progress BMPs'!$D:$D, 0)), 1, 0)), "")</f>
        <v/>
      </c>
      <c r="BA7" s="4" t="str">
        <f>IFERROR(IF($I7="Historical", IF(G7&lt;&gt;INDEX('Historical BMP Records'!G:G, MATCH($G7, 'Historical BMP Records'!$G:$G, 0)), 1, 0), IF(G7&lt;&gt;INDEX('Planned and Progress BMPs'!D:D, MATCH($G7, 'Planned and Progress BMPs'!$D:$D, 0)), 1, 0)), "")</f>
        <v/>
      </c>
      <c r="BB7" s="4" t="str">
        <f>IFERROR(IF($I7="Historical", IF(H7&lt;&gt;INDEX('Historical BMP Records'!H:H, MATCH($G7, 'Historical BMP Records'!$G:$G, 0)), 1, 0), IF(H7&lt;&gt;INDEX('Planned and Progress BMPs'!E:E, MATCH($G7, 'Planned and Progress BMPs'!$D:$D, 0)), 1, 0)), "")</f>
        <v/>
      </c>
      <c r="BC7" s="4" t="str">
        <f>IFERROR(IF($I7="Historical", IF(I7&lt;&gt;INDEX('Historical BMP Records'!I:I, MATCH($G7, 'Historical BMP Records'!$G:$G, 0)), 1, 0), IF(I7&lt;&gt;INDEX('Planned and Progress BMPs'!F:F, MATCH($G7, 'Planned and Progress BMPs'!$D:$D, 0)), 1, 0)), "")</f>
        <v/>
      </c>
      <c r="BD7" s="4" t="str">
        <f>IFERROR(IF($I7="Historical", IF(J7&lt;&gt;INDEX('Historical BMP Records'!J:J, MATCH($G7, 'Historical BMP Records'!$G:$G, 0)), 1, 0), IF(J7&lt;&gt;INDEX('Planned and Progress BMPs'!G:G, MATCH($G7, 'Planned and Progress BMPs'!$D:$D, 0)), 1, 0)), "")</f>
        <v/>
      </c>
      <c r="BE7" s="4" t="str">
        <f>IFERROR(IF($I7="Historical", IF(K7&lt;&gt;INDEX('Historical BMP Records'!K:K, MATCH($G7, 'Historical BMP Records'!$G:$G, 0)), 1, 0), IF(K7&lt;&gt;INDEX('Planned and Progress BMPs'!H:H, MATCH($G7, 'Planned and Progress BMPs'!$D:$D, 0)), 1, 0)), "")</f>
        <v/>
      </c>
      <c r="BF7" s="4" t="str">
        <f>IFERROR(IF($I7="Historical", IF(L7&lt;&gt;INDEX('Historical BMP Records'!L:L, MATCH($G7, 'Historical BMP Records'!$G:$G, 0)), 1, 0), IF(L7&lt;&gt;INDEX('Planned and Progress BMPs'!I:I, MATCH($G7, 'Planned and Progress BMPs'!$D:$D, 0)), 1, 0)), "")</f>
        <v/>
      </c>
      <c r="BG7" s="4" t="str">
        <f>IFERROR(IF($I7="Historical", IF(M7&lt;&gt;INDEX('Historical BMP Records'!M:M, MATCH($G7, 'Historical BMP Records'!$G:$G, 0)), 1, 0), IF(M7&lt;&gt;INDEX('Planned and Progress BMPs'!J:J, MATCH($G7, 'Planned and Progress BMPs'!$D:$D, 0)), 1, 0)), "")</f>
        <v/>
      </c>
      <c r="BH7" s="4" t="str">
        <f>IFERROR(IF($I7="Historical", IF(N7&lt;&gt;INDEX('Historical BMP Records'!N:N, MATCH($G7, 'Historical BMP Records'!$G:$G, 0)), 1, 0), IF(N7&lt;&gt;INDEX('Planned and Progress BMPs'!K:K, MATCH($G7, 'Planned and Progress BMPs'!$D:$D, 0)), 1, 0)), "")</f>
        <v/>
      </c>
      <c r="BI7" s="4" t="str">
        <f>IFERROR(IF($I7="Historical", IF(O7&lt;&gt;INDEX('Historical BMP Records'!O:O, MATCH($G7, 'Historical BMP Records'!$G:$G, 0)), 1, 0), IF(O7&lt;&gt;INDEX('Planned and Progress BMPs'!L:L, MATCH($G7, 'Planned and Progress BMPs'!$D:$D, 0)), 1, 0)), "")</f>
        <v/>
      </c>
      <c r="BJ7" s="4" t="str">
        <f>IFERROR(IF($I7="Historical", IF(P7&lt;&gt;INDEX('Historical BMP Records'!P:P, MATCH($G7, 'Historical BMP Records'!$G:$G, 0)), 1, 0), IF(P7&lt;&gt;INDEX('Planned and Progress BMPs'!M:M, MATCH($G7, 'Planned and Progress BMPs'!$D:$D, 0)), 1, 0)), "")</f>
        <v/>
      </c>
      <c r="BK7" s="4" t="str">
        <f>IFERROR(IF($I7="Historical", IF(Q7&lt;&gt;INDEX('Historical BMP Records'!Q:Q, MATCH($G7, 'Historical BMP Records'!$G:$G, 0)), 1, 0), IF(Q7&lt;&gt;INDEX('Planned and Progress BMPs'!N:N, MATCH($G7, 'Planned and Progress BMPs'!$D:$D, 0)), 1, 0)), "")</f>
        <v/>
      </c>
      <c r="BL7" s="4" t="str">
        <f>IFERROR(IF($I7="Historical", IF(R7&lt;&gt;INDEX('Historical BMP Records'!R:R, MATCH($G7, 'Historical BMP Records'!$G:$G, 0)), 1, 0), IF(R7&lt;&gt;INDEX('Planned and Progress BMPs'!O:O, MATCH($G7, 'Planned and Progress BMPs'!$D:$D, 0)), 1, 0)), "")</f>
        <v/>
      </c>
      <c r="BM7" s="4" t="str">
        <f>IFERROR(IF($I7="Historical", IF(S7&lt;&gt;INDEX('Historical BMP Records'!S:S, MATCH($G7, 'Historical BMP Records'!$G:$G, 0)), 1, 0), IF(S7&lt;&gt;INDEX('Planned and Progress BMPs'!P:P, MATCH($G7, 'Planned and Progress BMPs'!$D:$D, 0)), 1, 0)), "")</f>
        <v/>
      </c>
      <c r="BN7" s="4" t="str">
        <f>IFERROR(IF($I7="Historical", IF(T7&lt;&gt;INDEX('Historical BMP Records'!T:T, MATCH($G7, 'Historical BMP Records'!$G:$G, 0)), 1, 0), IF(T7&lt;&gt;INDEX('Planned and Progress BMPs'!Q:Q, MATCH($G7, 'Planned and Progress BMPs'!$D:$D, 0)), 1, 0)), "")</f>
        <v/>
      </c>
      <c r="BO7" s="4" t="str">
        <f>IFERROR(IF($I7="Historical", IF(AB7&lt;&gt;INDEX('Historical BMP Records'!#REF!, MATCH($G7, 'Historical BMP Records'!$G:$G, 0)), 1, 0), IF(AB7&lt;&gt;INDEX('Planned and Progress BMPs'!Z:Z, MATCH($G7, 'Planned and Progress BMPs'!$D:$D, 0)), 1, 0)), "")</f>
        <v/>
      </c>
      <c r="BP7" s="4" t="str">
        <f>IFERROR(IF($I7="Historical", IF(U7&lt;&gt;INDEX('Historical BMP Records'!U:U, MATCH($G7, 'Historical BMP Records'!$G:$G, 0)), 1, 0), IF(U7&lt;&gt;INDEX('Planned and Progress BMPs'!S:S, MATCH($G7, 'Planned and Progress BMPs'!$D:$D, 0)), 1, 0)), "")</f>
        <v/>
      </c>
      <c r="BQ7" s="4" t="str">
        <f>IFERROR(IF($I7="Historical", IF(V7&lt;&gt;INDEX('Historical BMP Records'!V:V, MATCH($G7, 'Historical BMP Records'!$G:$G, 0)), 1, 0), IF(V7&lt;&gt;INDEX('Planned and Progress BMPs'!T:T, MATCH($G7, 'Planned and Progress BMPs'!$D:$D, 0)), 1, 0)), "")</f>
        <v/>
      </c>
      <c r="BR7" s="4" t="str">
        <f>IFERROR(IF($I7="Historical", IF(W7&lt;&gt;INDEX('Historical BMP Records'!W:W, MATCH($G7, 'Historical BMP Records'!$G:$G, 0)), 1, 0), IF(W7&lt;&gt;INDEX('Planned and Progress BMPs'!U:U, MATCH($G7, 'Planned and Progress BMPs'!$D:$D, 0)), 1, 0)), "")</f>
        <v/>
      </c>
      <c r="BS7" s="4" t="str">
        <f>IFERROR(IF($I7="Historical", IF(X7&lt;&gt;INDEX('Historical BMP Records'!X:X, MATCH($G7, 'Historical BMP Records'!$G:$G, 0)), 1, 0), IF(X7&lt;&gt;INDEX('Planned and Progress BMPs'!V:V, MATCH($G7, 'Planned and Progress BMPs'!$D:$D, 0)), 1, 0)), "")</f>
        <v/>
      </c>
      <c r="BT7" s="4" t="str">
        <f>IFERROR(IF($I7="Historical", IF(Y7&lt;&gt;INDEX('Historical BMP Records'!Y:Y, MATCH($G7, 'Historical BMP Records'!$G:$G, 0)), 1, 0), IF(Y7&lt;&gt;INDEX('Planned and Progress BMPs'!W:W, MATCH($G7, 'Planned and Progress BMPs'!$D:$D, 0)), 1, 0)), "")</f>
        <v/>
      </c>
      <c r="BU7" s="4" t="str">
        <f>IFERROR(IF($I7="Historical", IF(Z7&lt;&gt;INDEX('Historical BMP Records'!Z:Z, MATCH($G7, 'Historical BMP Records'!$G:$G, 0)), 1, 0), IF(Z7&lt;&gt;INDEX('Planned and Progress BMPs'!X:X, MATCH($G7, 'Planned and Progress BMPs'!$D:$D, 0)), 1, 0)), "")</f>
        <v/>
      </c>
      <c r="BV7" s="4" t="str">
        <f>IFERROR(IF($I7="Historical", IF(AA7&lt;&gt;INDEX('Historical BMP Records'!AA:AA, MATCH($G7, 'Historical BMP Records'!$G:$G, 0)), 1, 0), IF(AA7&lt;&gt;INDEX('Planned and Progress BMPs'!#REF!, MATCH($G7, 'Planned and Progress BMPs'!$D:$D, 0)), 1, 0)), "")</f>
        <v/>
      </c>
      <c r="BW7" s="4" t="str">
        <f>IFERROR(IF($I7="Historical", IF(AC7&lt;&gt;INDEX('Historical BMP Records'!AC:AC, MATCH($G7, 'Historical BMP Records'!$G:$G, 0)), 1, 0), IF(AC7&lt;&gt;INDEX('Planned and Progress BMPs'!AA:AA, MATCH($G7, 'Planned and Progress BMPs'!$D:$D, 0)), 1, 0)), "")</f>
        <v/>
      </c>
      <c r="BX7" s="4" t="str">
        <f>IFERROR(IF($I7="Historical", IF(AD7&lt;&gt;INDEX('Historical BMP Records'!AD:AD, MATCH($G7, 'Historical BMP Records'!$G:$G, 0)), 1, 0), IF(AD7&lt;&gt;INDEX('Planned and Progress BMPs'!AB:AB, MATCH($G7, 'Planned and Progress BMPs'!$D:$D, 0)), 1, 0)), "")</f>
        <v/>
      </c>
      <c r="BY7" s="4" t="str">
        <f>IFERROR(IF($I7="Historical", IF(AE7&lt;&gt;INDEX('Historical BMP Records'!AE:AE, MATCH($G7, 'Historical BMP Records'!$G:$G, 0)), 1, 0), IF(AE7&lt;&gt;INDEX('Planned and Progress BMPs'!AC:AC, MATCH($G7, 'Planned and Progress BMPs'!$D:$D, 0)), 1, 0)), "")</f>
        <v/>
      </c>
      <c r="BZ7" s="4" t="str">
        <f>IFERROR(IF($I7="Historical", IF(AF7&lt;&gt;INDEX('Historical BMP Records'!AF:AF, MATCH($G7, 'Historical BMP Records'!$G:$G, 0)), 1, 0), IF(AF7&lt;&gt;INDEX('Planned and Progress BMPs'!AD:AD, MATCH($G7, 'Planned and Progress BMPs'!$D:$D, 0)), 1, 0)), "")</f>
        <v/>
      </c>
      <c r="CA7" s="4" t="str">
        <f>IFERROR(IF($I7="Historical", IF(AG7&lt;&gt;INDEX('Historical BMP Records'!AG:AG, MATCH($G7, 'Historical BMP Records'!$G:$G, 0)), 1, 0), IF(AG7&lt;&gt;INDEX('Planned and Progress BMPs'!AE:AE, MATCH($G7, 'Planned and Progress BMPs'!$D:$D, 0)), 1, 0)), "")</f>
        <v/>
      </c>
      <c r="CB7" s="4" t="str">
        <f>IFERROR(IF($I7="Historical", IF(AH7&lt;&gt;INDEX('Historical BMP Records'!AH:AH, MATCH($G7, 'Historical BMP Records'!$G:$G, 0)), 1, 0), IF(AH7&lt;&gt;INDEX('Planned and Progress BMPs'!AF:AF, MATCH($G7, 'Planned and Progress BMPs'!$D:$D, 0)), 1, 0)), "")</f>
        <v/>
      </c>
      <c r="CC7" s="4" t="str">
        <f>IFERROR(IF($I7="Historical", IF(AI7&lt;&gt;INDEX('Historical BMP Records'!AI:AI, MATCH($G7, 'Historical BMP Records'!$G:$G, 0)), 1, 0), IF(AI7&lt;&gt;INDEX('Planned and Progress BMPs'!AG:AG, MATCH($G7, 'Planned and Progress BMPs'!$D:$D, 0)), 1, 0)), "")</f>
        <v/>
      </c>
      <c r="CD7" s="4" t="str">
        <f>IFERROR(IF($I7="Historical", IF(AJ7&lt;&gt;INDEX('Historical BMP Records'!AJ:AJ, MATCH($G7, 'Historical BMP Records'!$G:$G, 0)), 1, 0), IF(AJ7&lt;&gt;INDEX('Planned and Progress BMPs'!AH:AH, MATCH($G7, 'Planned and Progress BMPs'!$D:$D, 0)), 1, 0)), "")</f>
        <v/>
      </c>
      <c r="CE7" s="4" t="str">
        <f>IFERROR(IF($I7="Historical", IF(AK7&lt;&gt;INDEX('Historical BMP Records'!AK:AK, MATCH($G7, 'Historical BMP Records'!$G:$G, 0)), 1, 0), IF(AK7&lt;&gt;INDEX('Planned and Progress BMPs'!AI:AI, MATCH($G7, 'Planned and Progress BMPs'!$D:$D, 0)), 1, 0)), "")</f>
        <v/>
      </c>
      <c r="CF7" s="4" t="str">
        <f>IFERROR(IF($I7="Historical", IF(AL7&lt;&gt;INDEX('Historical BMP Records'!AL:AL, MATCH($G7, 'Historical BMP Records'!$G:$G, 0)), 1, 0), IF(AL7&lt;&gt;INDEX('Planned and Progress BMPs'!AJ:AJ, MATCH($G7, 'Planned and Progress BMPs'!$D:$D, 0)), 1, 0)), "")</f>
        <v/>
      </c>
      <c r="CG7" s="4" t="str">
        <f>IFERROR(IF($I7="Historical", IF(AM7&lt;&gt;INDEX('Historical BMP Records'!AM:AM, MATCH($G7, 'Historical BMP Records'!$G:$G, 0)), 1, 0), IF(AM7&lt;&gt;INDEX('Planned and Progress BMPs'!AK:AK, MATCH($G7, 'Planned and Progress BMPs'!$D:$D, 0)), 1, 0)), "")</f>
        <v/>
      </c>
      <c r="CH7" s="4" t="str">
        <f>IFERROR(IF($I7="Historical", IF(AN7&lt;&gt;INDEX('Historical BMP Records'!AN:AN, MATCH($G7, 'Historical BMP Records'!$G:$G, 0)), 1, 0), IF(AN7&lt;&gt;INDEX('Planned and Progress BMPs'!AL:AL, MATCH($G7, 'Planned and Progress BMPs'!$D:$D, 0)), 1, 0)), "")</f>
        <v/>
      </c>
      <c r="CI7" s="4" t="str">
        <f>IFERROR(IF($I7="Historical", IF(AO7&lt;&gt;INDEX('Historical BMP Records'!AO:AO, MATCH($G7, 'Historical BMP Records'!$G:$G, 0)), 1, 0), IF(AO7&lt;&gt;INDEX('Planned and Progress BMPs'!AM:AM, MATCH($G7, 'Planned and Progress BMPs'!$D:$D, 0)), 1, 0)), "")</f>
        <v/>
      </c>
      <c r="CJ7" s="4" t="str">
        <f>IFERROR(IF($I7="Historical", IF(AP7&lt;&gt;INDEX('Historical BMP Records'!AP:AP, MATCH($G7, 'Historical BMP Records'!$G:$G, 0)), 1, 0), IF(AP7&lt;&gt;INDEX('Planned and Progress BMPs'!AN:AN, MATCH($G7, 'Planned and Progress BMPs'!$D:$D, 0)), 1, 0)), "")</f>
        <v/>
      </c>
      <c r="CK7" s="4" t="str">
        <f>IFERROR(IF($I7="Historical", IF(AQ7&lt;&gt;INDEX('Historical BMP Records'!AQ:AQ, MATCH($G7, 'Historical BMP Records'!$G:$G, 0)), 1, 0), IF(AQ7&lt;&gt;INDEX('Planned and Progress BMPs'!AO:AO, MATCH($G7, 'Planned and Progress BMPs'!$D:$D, 0)), 1, 0)), "")</f>
        <v/>
      </c>
      <c r="CL7" s="4" t="str">
        <f>IFERROR(IF($I7="Historical", IF(AR7&lt;&gt;INDEX('Historical BMP Records'!AR:AR, MATCH($G7, 'Historical BMP Records'!$G:$G, 0)), 1, 0), IF(AR7&lt;&gt;INDEX('Planned and Progress BMPs'!AQ:AQ, MATCH($G7, 'Planned and Progress BMPs'!$D:$D, 0)), 1, 0)), "")</f>
        <v/>
      </c>
      <c r="CM7" s="4" t="str">
        <f>IFERROR(IF($I7="Historical", IF(AS7&lt;&gt;INDEX('Historical BMP Records'!AS:AS, MATCH($G7, 'Historical BMP Records'!$G:$G, 0)), 1, 0), IF(AS7&lt;&gt;INDEX('Planned and Progress BMPs'!AP:AP, MATCH($G7, 'Planned and Progress BMPs'!$D:$D, 0)), 1, 0)), "")</f>
        <v/>
      </c>
      <c r="CN7" s="4" t="str">
        <f>IFERROR(IF($I7="Historical", IF(AT7&lt;&gt;INDEX('Historical BMP Records'!AT:AT, MATCH($G7, 'Historical BMP Records'!$G:$G, 0)), 1, 0), IF(AT7&lt;&gt;INDEX('Planned and Progress BMPs'!AQ:AQ, MATCH($G7, 'Planned and Progress BMPs'!$D:$D, 0)), 1, 0)), "")</f>
        <v/>
      </c>
      <c r="CO7" s="4">
        <f>SUM(T_Historical9[[#This Row],[FY17 Crediting Status Change]:[Comments Change]])</f>
        <v>0</v>
      </c>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row>
    <row r="8" spans="1:142" ht="15" customHeight="1" x14ac:dyDescent="0.55000000000000004">
      <c r="A8" s="126" t="s">
        <v>2457</v>
      </c>
      <c r="B8" s="126" t="s">
        <v>2457</v>
      </c>
      <c r="C8" s="126" t="s">
        <v>2458</v>
      </c>
      <c r="D8" s="126"/>
      <c r="E8" s="126"/>
      <c r="F8" s="126" t="s">
        <v>135</v>
      </c>
      <c r="G8" s="126" t="s">
        <v>248</v>
      </c>
      <c r="H8" s="126"/>
      <c r="I8" s="126" t="s">
        <v>243</v>
      </c>
      <c r="J8" s="126">
        <v>2017</v>
      </c>
      <c r="K8" s="73">
        <v>288691.11</v>
      </c>
      <c r="L8" s="64">
        <v>43617</v>
      </c>
      <c r="M8" s="126" t="s">
        <v>249</v>
      </c>
      <c r="N8" s="126"/>
      <c r="O8" s="126" t="s">
        <v>127</v>
      </c>
      <c r="P8" s="73" t="s">
        <v>551</v>
      </c>
      <c r="Q8" s="64">
        <v>1.5</v>
      </c>
      <c r="R8" s="126">
        <v>1.5</v>
      </c>
      <c r="S8" s="126">
        <v>0.125</v>
      </c>
      <c r="T8" s="126" t="s">
        <v>250</v>
      </c>
      <c r="U8" s="126"/>
      <c r="V8" s="126"/>
      <c r="W8" s="126"/>
      <c r="X8" s="65"/>
      <c r="Y8" s="126"/>
      <c r="Z8" s="126" t="s">
        <v>245</v>
      </c>
      <c r="AA8" s="126" t="s">
        <v>246</v>
      </c>
      <c r="AB8" s="126" t="s">
        <v>155</v>
      </c>
      <c r="AC8" s="126" t="s">
        <v>2460</v>
      </c>
      <c r="AD8" s="64"/>
      <c r="AE8" s="126"/>
      <c r="AF8" s="64"/>
      <c r="AG8" s="64"/>
      <c r="AH8" s="126"/>
      <c r="AI8" s="64"/>
      <c r="AK8" s="64"/>
      <c r="AL8" s="64"/>
      <c r="AM8" s="64"/>
      <c r="AN8" s="64"/>
      <c r="AO8" s="64"/>
      <c r="AP8" s="64"/>
      <c r="AQ8" s="64"/>
      <c r="AR8" s="64"/>
      <c r="AS8" s="64"/>
      <c r="AT8" s="126" t="s">
        <v>247</v>
      </c>
      <c r="AU8" s="4" t="str">
        <f>IFERROR(IF($I8="Historical", IF(A8&lt;&gt;INDEX('Historical BMP Records'!A:A, MATCH($G8, 'Historical BMP Records'!$G:$G, 0)), 1, 0), IF(A8&lt;&gt;INDEX('Planned and Progress BMPs'!A:A, MATCH($G8, 'Planned and Progress BMPs'!$D:$D, 0)), 1, 0)), "")</f>
        <v/>
      </c>
      <c r="AV8" s="4" t="str">
        <f>IFERROR(IF($I8="Historical", IF(B8&lt;&gt;INDEX('Historical BMP Records'!B:B, MATCH($G8, 'Historical BMP Records'!$G:$G, 0)), 1, 0), IF(B8&lt;&gt;INDEX('Planned and Progress BMPs'!A:A, MATCH($G8, 'Planned and Progress BMPs'!$D:$D, 0)), 1, 0)), "")</f>
        <v/>
      </c>
      <c r="AW8" s="4" t="str">
        <f>IFERROR(IF($I8="Historical", IF(C8&lt;&gt;INDEX('Historical BMP Records'!C:C, MATCH($G8, 'Historical BMP Records'!$G:$G, 0)), 1, 0), IF(C8&lt;&gt;INDEX('Planned and Progress BMPs'!A:A, MATCH($G8, 'Planned and Progress BMPs'!$D:$D, 0)), 1, 0)), "")</f>
        <v/>
      </c>
      <c r="AX8" s="4" t="str">
        <f>IFERROR(IF($I8="Historical", IF(D8&lt;&gt;INDEX('Historical BMP Records'!D:D, MATCH($G8, 'Historical BMP Records'!$G:$G, 0)), 1, 0), IF(D8&lt;&gt;INDEX('Planned and Progress BMPs'!A:A, MATCH($G8, 'Planned and Progress BMPs'!$D:$D, 0)), 1, 0)), "")</f>
        <v/>
      </c>
      <c r="AY8" s="4" t="str">
        <f>IFERROR(IF($I8="Historical", IF(E8&lt;&gt;INDEX('Historical BMP Records'!E:E, MATCH($G8, 'Historical BMP Records'!$G:$G, 0)), 1, 0), IF(E8&lt;&gt;INDEX('Planned and Progress BMPs'!B:B, MATCH($G8, 'Planned and Progress BMPs'!$D:$D, 0)), 1, 0)), "")</f>
        <v/>
      </c>
      <c r="AZ8" s="4" t="str">
        <f>IFERROR(IF($I8="Historical", IF(F8&lt;&gt;INDEX('Historical BMP Records'!F:F, MATCH($G8, 'Historical BMP Records'!$G:$G, 0)), 1, 0), IF(F8&lt;&gt;INDEX('Planned and Progress BMPs'!C:C, MATCH($G8, 'Planned and Progress BMPs'!$D:$D, 0)), 1, 0)), "")</f>
        <v/>
      </c>
      <c r="BA8" s="4" t="str">
        <f>IFERROR(IF($I8="Historical", IF(G8&lt;&gt;INDEX('Historical BMP Records'!G:G, MATCH($G8, 'Historical BMP Records'!$G:$G, 0)), 1, 0), IF(G8&lt;&gt;INDEX('Planned and Progress BMPs'!D:D, MATCH($G8, 'Planned and Progress BMPs'!$D:$D, 0)), 1, 0)), "")</f>
        <v/>
      </c>
      <c r="BB8" s="4" t="str">
        <f>IFERROR(IF($I8="Historical", IF(H8&lt;&gt;INDEX('Historical BMP Records'!H:H, MATCH($G8, 'Historical BMP Records'!$G:$G, 0)), 1, 0), IF(H8&lt;&gt;INDEX('Planned and Progress BMPs'!E:E, MATCH($G8, 'Planned and Progress BMPs'!$D:$D, 0)), 1, 0)), "")</f>
        <v/>
      </c>
      <c r="BC8" s="4" t="str">
        <f>IFERROR(IF($I8="Historical", IF(I8&lt;&gt;INDEX('Historical BMP Records'!I:I, MATCH($G8, 'Historical BMP Records'!$G:$G, 0)), 1, 0), IF(I8&lt;&gt;INDEX('Planned and Progress BMPs'!F:F, MATCH($G8, 'Planned and Progress BMPs'!$D:$D, 0)), 1, 0)), "")</f>
        <v/>
      </c>
      <c r="BD8" s="4" t="str">
        <f>IFERROR(IF($I8="Historical", IF(J8&lt;&gt;INDEX('Historical BMP Records'!J:J, MATCH($G8, 'Historical BMP Records'!$G:$G, 0)), 1, 0), IF(J8&lt;&gt;INDEX('Planned and Progress BMPs'!G:G, MATCH($G8, 'Planned and Progress BMPs'!$D:$D, 0)), 1, 0)), "")</f>
        <v/>
      </c>
      <c r="BE8" s="4" t="str">
        <f>IFERROR(IF($I8="Historical", IF(K8&lt;&gt;INDEX('Historical BMP Records'!K:K, MATCH($G8, 'Historical BMP Records'!$G:$G, 0)), 1, 0), IF(K8&lt;&gt;INDEX('Planned and Progress BMPs'!H:H, MATCH($G8, 'Planned and Progress BMPs'!$D:$D, 0)), 1, 0)), "")</f>
        <v/>
      </c>
      <c r="BF8" s="4" t="str">
        <f>IFERROR(IF($I8="Historical", IF(L8&lt;&gt;INDEX('Historical BMP Records'!L:L, MATCH($G8, 'Historical BMP Records'!$G:$G, 0)), 1, 0), IF(L8&lt;&gt;INDEX('Planned and Progress BMPs'!I:I, MATCH($G8, 'Planned and Progress BMPs'!$D:$D, 0)), 1, 0)), "")</f>
        <v/>
      </c>
      <c r="BG8" s="4" t="str">
        <f>IFERROR(IF($I8="Historical", IF(M8&lt;&gt;INDEX('Historical BMP Records'!M:M, MATCH($G8, 'Historical BMP Records'!$G:$G, 0)), 1, 0), IF(M8&lt;&gt;INDEX('Planned and Progress BMPs'!J:J, MATCH($G8, 'Planned and Progress BMPs'!$D:$D, 0)), 1, 0)), "")</f>
        <v/>
      </c>
      <c r="BH8" s="4" t="str">
        <f>IFERROR(IF($I8="Historical", IF(N8&lt;&gt;INDEX('Historical BMP Records'!N:N, MATCH($G8, 'Historical BMP Records'!$G:$G, 0)), 1, 0), IF(N8&lt;&gt;INDEX('Planned and Progress BMPs'!K:K, MATCH($G8, 'Planned and Progress BMPs'!$D:$D, 0)), 1, 0)), "")</f>
        <v/>
      </c>
      <c r="BI8" s="4" t="str">
        <f>IFERROR(IF($I8="Historical", IF(O8&lt;&gt;INDEX('Historical BMP Records'!O:O, MATCH($G8, 'Historical BMP Records'!$G:$G, 0)), 1, 0), IF(O8&lt;&gt;INDEX('Planned and Progress BMPs'!L:L, MATCH($G8, 'Planned and Progress BMPs'!$D:$D, 0)), 1, 0)), "")</f>
        <v/>
      </c>
      <c r="BJ8" s="4" t="str">
        <f>IFERROR(IF($I8="Historical", IF(P8&lt;&gt;INDEX('Historical BMP Records'!P:P, MATCH($G8, 'Historical BMP Records'!$G:$G, 0)), 1, 0), IF(P8&lt;&gt;INDEX('Planned and Progress BMPs'!M:M, MATCH($G8, 'Planned and Progress BMPs'!$D:$D, 0)), 1, 0)), "")</f>
        <v/>
      </c>
      <c r="BK8" s="4" t="str">
        <f>IFERROR(IF($I8="Historical", IF(Q8&lt;&gt;INDEX('Historical BMP Records'!Q:Q, MATCH($G8, 'Historical BMP Records'!$G:$G, 0)), 1, 0), IF(Q8&lt;&gt;INDEX('Planned and Progress BMPs'!N:N, MATCH($G8, 'Planned and Progress BMPs'!$D:$D, 0)), 1, 0)), "")</f>
        <v/>
      </c>
      <c r="BL8" s="4" t="str">
        <f>IFERROR(IF($I8="Historical", IF(R8&lt;&gt;INDEX('Historical BMP Records'!R:R, MATCH($G8, 'Historical BMP Records'!$G:$G, 0)), 1, 0), IF(R8&lt;&gt;INDEX('Planned and Progress BMPs'!O:O, MATCH($G8, 'Planned and Progress BMPs'!$D:$D, 0)), 1, 0)), "")</f>
        <v/>
      </c>
      <c r="BM8" s="4" t="str">
        <f>IFERROR(IF($I8="Historical", IF(S8&lt;&gt;INDEX('Historical BMP Records'!S:S, MATCH($G8, 'Historical BMP Records'!$G:$G, 0)), 1, 0), IF(S8&lt;&gt;INDEX('Planned and Progress BMPs'!P:P, MATCH($G8, 'Planned and Progress BMPs'!$D:$D, 0)), 1, 0)), "")</f>
        <v/>
      </c>
      <c r="BN8" s="4" t="str">
        <f>IFERROR(IF($I8="Historical", IF(T8&lt;&gt;INDEX('Historical BMP Records'!T:T, MATCH($G8, 'Historical BMP Records'!$G:$G, 0)), 1, 0), IF(T8&lt;&gt;INDEX('Planned and Progress BMPs'!Q:Q, MATCH($G8, 'Planned and Progress BMPs'!$D:$D, 0)), 1, 0)), "")</f>
        <v/>
      </c>
      <c r="BO8" s="4" t="str">
        <f>IFERROR(IF($I8="Historical", IF(AB8&lt;&gt;INDEX('Historical BMP Records'!#REF!, MATCH($G8, 'Historical BMP Records'!$G:$G, 0)), 1, 0), IF(AB8&lt;&gt;INDEX('Planned and Progress BMPs'!Z:Z, MATCH($G8, 'Planned and Progress BMPs'!$D:$D, 0)), 1, 0)), "")</f>
        <v/>
      </c>
      <c r="BP8" s="4" t="str">
        <f>IFERROR(IF($I8="Historical", IF(U8&lt;&gt;INDEX('Historical BMP Records'!U:U, MATCH($G8, 'Historical BMP Records'!$G:$G, 0)), 1, 0), IF(U8&lt;&gt;INDEX('Planned and Progress BMPs'!S:S, MATCH($G8, 'Planned and Progress BMPs'!$D:$D, 0)), 1, 0)), "")</f>
        <v/>
      </c>
      <c r="BQ8" s="4" t="str">
        <f>IFERROR(IF($I8="Historical", IF(V8&lt;&gt;INDEX('Historical BMP Records'!V:V, MATCH($G8, 'Historical BMP Records'!$G:$G, 0)), 1, 0), IF(V8&lt;&gt;INDEX('Planned and Progress BMPs'!T:T, MATCH($G8, 'Planned and Progress BMPs'!$D:$D, 0)), 1, 0)), "")</f>
        <v/>
      </c>
      <c r="BR8" s="4" t="str">
        <f>IFERROR(IF($I8="Historical", IF(W8&lt;&gt;INDEX('Historical BMP Records'!W:W, MATCH($G8, 'Historical BMP Records'!$G:$G, 0)), 1, 0), IF(W8&lt;&gt;INDEX('Planned and Progress BMPs'!U:U, MATCH($G8, 'Planned and Progress BMPs'!$D:$D, 0)), 1, 0)), "")</f>
        <v/>
      </c>
      <c r="BS8" s="4" t="str">
        <f>IFERROR(IF($I8="Historical", IF(X8&lt;&gt;INDEX('Historical BMP Records'!X:X, MATCH($G8, 'Historical BMP Records'!$G:$G, 0)), 1, 0), IF(X8&lt;&gt;INDEX('Planned and Progress BMPs'!V:V, MATCH($G8, 'Planned and Progress BMPs'!$D:$D, 0)), 1, 0)), "")</f>
        <v/>
      </c>
      <c r="BT8" s="4" t="str">
        <f>IFERROR(IF($I8="Historical", IF(Y8&lt;&gt;INDEX('Historical BMP Records'!Y:Y, MATCH($G8, 'Historical BMP Records'!$G:$G, 0)), 1, 0), IF(Y8&lt;&gt;INDEX('Planned and Progress BMPs'!W:W, MATCH($G8, 'Planned and Progress BMPs'!$D:$D, 0)), 1, 0)), "")</f>
        <v/>
      </c>
      <c r="BU8" s="4" t="str">
        <f>IFERROR(IF($I8="Historical", IF(Z8&lt;&gt;INDEX('Historical BMP Records'!Z:Z, MATCH($G8, 'Historical BMP Records'!$G:$G, 0)), 1, 0), IF(Z8&lt;&gt;INDEX('Planned and Progress BMPs'!X:X, MATCH($G8, 'Planned and Progress BMPs'!$D:$D, 0)), 1, 0)), "")</f>
        <v/>
      </c>
      <c r="BV8" s="4" t="str">
        <f>IFERROR(IF($I8="Historical", IF(AA8&lt;&gt;INDEX('Historical BMP Records'!AA:AA, MATCH($G8, 'Historical BMP Records'!$G:$G, 0)), 1, 0), IF(AA8&lt;&gt;INDEX('Planned and Progress BMPs'!#REF!, MATCH($G8, 'Planned and Progress BMPs'!$D:$D, 0)), 1, 0)), "")</f>
        <v/>
      </c>
      <c r="BW8" s="4" t="str">
        <f>IFERROR(IF($I8="Historical", IF(AC8&lt;&gt;INDEX('Historical BMP Records'!AC:AC, MATCH($G8, 'Historical BMP Records'!$G:$G, 0)), 1, 0), IF(AC8&lt;&gt;INDEX('Planned and Progress BMPs'!AA:AA, MATCH($G8, 'Planned and Progress BMPs'!$D:$D, 0)), 1, 0)), "")</f>
        <v/>
      </c>
      <c r="BX8" s="4" t="str">
        <f>IFERROR(IF($I8="Historical", IF(AD8&lt;&gt;INDEX('Historical BMP Records'!AD:AD, MATCH($G8, 'Historical BMP Records'!$G:$G, 0)), 1, 0), IF(AD8&lt;&gt;INDEX('Planned and Progress BMPs'!AB:AB, MATCH($G8, 'Planned and Progress BMPs'!$D:$D, 0)), 1, 0)), "")</f>
        <v/>
      </c>
      <c r="BY8" s="4" t="str">
        <f>IFERROR(IF($I8="Historical", IF(AE8&lt;&gt;INDEX('Historical BMP Records'!AE:AE, MATCH($G8, 'Historical BMP Records'!$G:$G, 0)), 1, 0), IF(AE8&lt;&gt;INDEX('Planned and Progress BMPs'!AC:AC, MATCH($G8, 'Planned and Progress BMPs'!$D:$D, 0)), 1, 0)), "")</f>
        <v/>
      </c>
      <c r="BZ8" s="4" t="str">
        <f>IFERROR(IF($I8="Historical", IF(AF8&lt;&gt;INDEX('Historical BMP Records'!AF:AF, MATCH($G8, 'Historical BMP Records'!$G:$G, 0)), 1, 0), IF(AF8&lt;&gt;INDEX('Planned and Progress BMPs'!AD:AD, MATCH($G8, 'Planned and Progress BMPs'!$D:$D, 0)), 1, 0)), "")</f>
        <v/>
      </c>
      <c r="CA8" s="4" t="str">
        <f>IFERROR(IF($I8="Historical", IF(AG8&lt;&gt;INDEX('Historical BMP Records'!AG:AG, MATCH($G8, 'Historical BMP Records'!$G:$G, 0)), 1, 0), IF(AG8&lt;&gt;INDEX('Planned and Progress BMPs'!AE:AE, MATCH($G8, 'Planned and Progress BMPs'!$D:$D, 0)), 1, 0)), "")</f>
        <v/>
      </c>
      <c r="CB8" s="4" t="str">
        <f>IFERROR(IF($I8="Historical", IF(AH8&lt;&gt;INDEX('Historical BMP Records'!AH:AH, MATCH($G8, 'Historical BMP Records'!$G:$G, 0)), 1, 0), IF(AH8&lt;&gt;INDEX('Planned and Progress BMPs'!AF:AF, MATCH($G8, 'Planned and Progress BMPs'!$D:$D, 0)), 1, 0)), "")</f>
        <v/>
      </c>
      <c r="CC8" s="4" t="str">
        <f>IFERROR(IF($I8="Historical", IF(AI8&lt;&gt;INDEX('Historical BMP Records'!AI:AI, MATCH($G8, 'Historical BMP Records'!$G:$G, 0)), 1, 0), IF(AI8&lt;&gt;INDEX('Planned and Progress BMPs'!AG:AG, MATCH($G8, 'Planned and Progress BMPs'!$D:$D, 0)), 1, 0)), "")</f>
        <v/>
      </c>
      <c r="CD8" s="4" t="str">
        <f>IFERROR(IF($I8="Historical", IF(AJ8&lt;&gt;INDEX('Historical BMP Records'!AJ:AJ, MATCH($G8, 'Historical BMP Records'!$G:$G, 0)), 1, 0), IF(AJ8&lt;&gt;INDEX('Planned and Progress BMPs'!AH:AH, MATCH($G8, 'Planned and Progress BMPs'!$D:$D, 0)), 1, 0)), "")</f>
        <v/>
      </c>
      <c r="CE8" s="4" t="str">
        <f>IFERROR(IF($I8="Historical", IF(AK8&lt;&gt;INDEX('Historical BMP Records'!AK:AK, MATCH($G8, 'Historical BMP Records'!$G:$G, 0)), 1, 0), IF(AK8&lt;&gt;INDEX('Planned and Progress BMPs'!AI:AI, MATCH($G8, 'Planned and Progress BMPs'!$D:$D, 0)), 1, 0)), "")</f>
        <v/>
      </c>
      <c r="CF8" s="4" t="str">
        <f>IFERROR(IF($I8="Historical", IF(AL8&lt;&gt;INDEX('Historical BMP Records'!AL:AL, MATCH($G8, 'Historical BMP Records'!$G:$G, 0)), 1, 0), IF(AL8&lt;&gt;INDEX('Planned and Progress BMPs'!AJ:AJ, MATCH($G8, 'Planned and Progress BMPs'!$D:$D, 0)), 1, 0)), "")</f>
        <v/>
      </c>
      <c r="CG8" s="4" t="str">
        <f>IFERROR(IF($I8="Historical", IF(AM8&lt;&gt;INDEX('Historical BMP Records'!AM:AM, MATCH($G8, 'Historical BMP Records'!$G:$G, 0)), 1, 0), IF(AM8&lt;&gt;INDEX('Planned and Progress BMPs'!AK:AK, MATCH($G8, 'Planned and Progress BMPs'!$D:$D, 0)), 1, 0)), "")</f>
        <v/>
      </c>
      <c r="CH8" s="4" t="str">
        <f>IFERROR(IF($I8="Historical", IF(AN8&lt;&gt;INDEX('Historical BMP Records'!AN:AN, MATCH($G8, 'Historical BMP Records'!$G:$G, 0)), 1, 0), IF(AN8&lt;&gt;INDEX('Planned and Progress BMPs'!AL:AL, MATCH($G8, 'Planned and Progress BMPs'!$D:$D, 0)), 1, 0)), "")</f>
        <v/>
      </c>
      <c r="CI8" s="4" t="str">
        <f>IFERROR(IF($I8="Historical", IF(AO8&lt;&gt;INDEX('Historical BMP Records'!AO:AO, MATCH($G8, 'Historical BMP Records'!$G:$G, 0)), 1, 0), IF(AO8&lt;&gt;INDEX('Planned and Progress BMPs'!AM:AM, MATCH($G8, 'Planned and Progress BMPs'!$D:$D, 0)), 1, 0)), "")</f>
        <v/>
      </c>
      <c r="CJ8" s="4" t="str">
        <f>IFERROR(IF($I8="Historical", IF(AP8&lt;&gt;INDEX('Historical BMP Records'!AP:AP, MATCH($G8, 'Historical BMP Records'!$G:$G, 0)), 1, 0), IF(AP8&lt;&gt;INDEX('Planned and Progress BMPs'!AN:AN, MATCH($G8, 'Planned and Progress BMPs'!$D:$D, 0)), 1, 0)), "")</f>
        <v/>
      </c>
      <c r="CK8" s="4" t="str">
        <f>IFERROR(IF($I8="Historical", IF(AQ8&lt;&gt;INDEX('Historical BMP Records'!AQ:AQ, MATCH($G8, 'Historical BMP Records'!$G:$G, 0)), 1, 0), IF(AQ8&lt;&gt;INDEX('Planned and Progress BMPs'!AO:AO, MATCH($G8, 'Planned and Progress BMPs'!$D:$D, 0)), 1, 0)), "")</f>
        <v/>
      </c>
      <c r="CL8" s="4" t="str">
        <f>IFERROR(IF($I8="Historical", IF(AR8&lt;&gt;INDEX('Historical BMP Records'!AR:AR, MATCH($G8, 'Historical BMP Records'!$G:$G, 0)), 1, 0), IF(AR8&lt;&gt;INDEX('Planned and Progress BMPs'!AQ:AQ, MATCH($G8, 'Planned and Progress BMPs'!$D:$D, 0)), 1, 0)), "")</f>
        <v/>
      </c>
      <c r="CM8" s="4" t="str">
        <f>IFERROR(IF($I8="Historical", IF(AS8&lt;&gt;INDEX('Historical BMP Records'!AS:AS, MATCH($G8, 'Historical BMP Records'!$G:$G, 0)), 1, 0), IF(AS8&lt;&gt;INDEX('Planned and Progress BMPs'!AP:AP, MATCH($G8, 'Planned and Progress BMPs'!$D:$D, 0)), 1, 0)), "")</f>
        <v/>
      </c>
      <c r="CN8" s="4" t="str">
        <f>IFERROR(IF($I8="Historical", IF(AT8&lt;&gt;INDEX('Historical BMP Records'!AT:AT, MATCH($G8, 'Historical BMP Records'!$G:$G, 0)), 1, 0), IF(AT8&lt;&gt;INDEX('Planned and Progress BMPs'!AQ:AQ, MATCH($G8, 'Planned and Progress BMPs'!$D:$D, 0)), 1, 0)), "")</f>
        <v/>
      </c>
      <c r="CO8" s="4">
        <f>SUM(T_Historical9[[#This Row],[FY17 Crediting Status Change]:[Comments Change]])</f>
        <v>0</v>
      </c>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row>
    <row r="9" spans="1:142" ht="15" customHeight="1" x14ac:dyDescent="0.55000000000000004">
      <c r="A9" s="126" t="s">
        <v>2457</v>
      </c>
      <c r="B9" s="126" t="s">
        <v>2457</v>
      </c>
      <c r="C9" s="126" t="s">
        <v>2458</v>
      </c>
      <c r="D9" s="126"/>
      <c r="E9" s="126"/>
      <c r="F9" s="126" t="s">
        <v>135</v>
      </c>
      <c r="G9" s="126" t="s">
        <v>251</v>
      </c>
      <c r="H9" s="126"/>
      <c r="I9" s="126" t="s">
        <v>243</v>
      </c>
      <c r="J9" s="126">
        <v>2017</v>
      </c>
      <c r="K9" s="73">
        <v>25877.759999999998</v>
      </c>
      <c r="L9" s="64">
        <v>43617</v>
      </c>
      <c r="M9" s="126" t="s">
        <v>249</v>
      </c>
      <c r="N9" s="126"/>
      <c r="O9" s="126" t="s">
        <v>127</v>
      </c>
      <c r="P9" s="73" t="s">
        <v>551</v>
      </c>
      <c r="Q9" s="64">
        <v>0.2</v>
      </c>
      <c r="R9" s="126">
        <v>0.2</v>
      </c>
      <c r="S9" s="126">
        <v>1.6666666666666666E-2</v>
      </c>
      <c r="T9" s="126" t="s">
        <v>252</v>
      </c>
      <c r="U9" s="126"/>
      <c r="V9" s="126"/>
      <c r="W9" s="126"/>
      <c r="X9" s="65"/>
      <c r="Y9" s="126"/>
      <c r="Z9" s="126" t="s">
        <v>245</v>
      </c>
      <c r="AA9" s="126" t="s">
        <v>246</v>
      </c>
      <c r="AB9" s="126" t="s">
        <v>155</v>
      </c>
      <c r="AC9" s="126" t="s">
        <v>2460</v>
      </c>
      <c r="AD9" s="64"/>
      <c r="AE9" s="126"/>
      <c r="AF9" s="64"/>
      <c r="AG9" s="64"/>
      <c r="AH9" s="126"/>
      <c r="AI9" s="64"/>
      <c r="AK9" s="64"/>
      <c r="AL9" s="64"/>
      <c r="AM9" s="64"/>
      <c r="AN9" s="64"/>
      <c r="AO9" s="64"/>
      <c r="AP9" s="64"/>
      <c r="AQ9" s="64"/>
      <c r="AR9" s="64"/>
      <c r="AS9" s="64"/>
      <c r="AT9" s="126" t="s">
        <v>247</v>
      </c>
      <c r="AU9" s="4" t="str">
        <f>IFERROR(IF($I9="Historical", IF(A9&lt;&gt;INDEX('Historical BMP Records'!A:A, MATCH($G9, 'Historical BMP Records'!$G:$G, 0)), 1, 0), IF(A9&lt;&gt;INDEX('Planned and Progress BMPs'!A:A, MATCH($G9, 'Planned and Progress BMPs'!$D:$D, 0)), 1, 0)), "")</f>
        <v/>
      </c>
      <c r="AV9" s="4" t="str">
        <f>IFERROR(IF($I9="Historical", IF(B9&lt;&gt;INDEX('Historical BMP Records'!B:B, MATCH($G9, 'Historical BMP Records'!$G:$G, 0)), 1, 0), IF(B9&lt;&gt;INDEX('Planned and Progress BMPs'!A:A, MATCH($G9, 'Planned and Progress BMPs'!$D:$D, 0)), 1, 0)), "")</f>
        <v/>
      </c>
      <c r="AW9" s="4" t="str">
        <f>IFERROR(IF($I9="Historical", IF(C9&lt;&gt;INDEX('Historical BMP Records'!C:C, MATCH($G9, 'Historical BMP Records'!$G:$G, 0)), 1, 0), IF(C9&lt;&gt;INDEX('Planned and Progress BMPs'!A:A, MATCH($G9, 'Planned and Progress BMPs'!$D:$D, 0)), 1, 0)), "")</f>
        <v/>
      </c>
      <c r="AX9" s="4" t="str">
        <f>IFERROR(IF($I9="Historical", IF(D9&lt;&gt;INDEX('Historical BMP Records'!D:D, MATCH($G9, 'Historical BMP Records'!$G:$G, 0)), 1, 0), IF(D9&lt;&gt;INDEX('Planned and Progress BMPs'!A:A, MATCH($G9, 'Planned and Progress BMPs'!$D:$D, 0)), 1, 0)), "")</f>
        <v/>
      </c>
      <c r="AY9" s="4" t="str">
        <f>IFERROR(IF($I9="Historical", IF(E9&lt;&gt;INDEX('Historical BMP Records'!E:E, MATCH($G9, 'Historical BMP Records'!$G:$G, 0)), 1, 0), IF(E9&lt;&gt;INDEX('Planned and Progress BMPs'!B:B, MATCH($G9, 'Planned and Progress BMPs'!$D:$D, 0)), 1, 0)), "")</f>
        <v/>
      </c>
      <c r="AZ9" s="4" t="str">
        <f>IFERROR(IF($I9="Historical", IF(F9&lt;&gt;INDEX('Historical BMP Records'!F:F, MATCH($G9, 'Historical BMP Records'!$G:$G, 0)), 1, 0), IF(F9&lt;&gt;INDEX('Planned and Progress BMPs'!C:C, MATCH($G9, 'Planned and Progress BMPs'!$D:$D, 0)), 1, 0)), "")</f>
        <v/>
      </c>
      <c r="BA9" s="4" t="str">
        <f>IFERROR(IF($I9="Historical", IF(G9&lt;&gt;INDEX('Historical BMP Records'!G:G, MATCH($G9, 'Historical BMP Records'!$G:$G, 0)), 1, 0), IF(G9&lt;&gt;INDEX('Planned and Progress BMPs'!D:D, MATCH($G9, 'Planned and Progress BMPs'!$D:$D, 0)), 1, 0)), "")</f>
        <v/>
      </c>
      <c r="BB9" s="4" t="str">
        <f>IFERROR(IF($I9="Historical", IF(H9&lt;&gt;INDEX('Historical BMP Records'!H:H, MATCH($G9, 'Historical BMP Records'!$G:$G, 0)), 1, 0), IF(H9&lt;&gt;INDEX('Planned and Progress BMPs'!E:E, MATCH($G9, 'Planned and Progress BMPs'!$D:$D, 0)), 1, 0)), "")</f>
        <v/>
      </c>
      <c r="BC9" s="4" t="str">
        <f>IFERROR(IF($I9="Historical", IF(I9&lt;&gt;INDEX('Historical BMP Records'!I:I, MATCH($G9, 'Historical BMP Records'!$G:$G, 0)), 1, 0), IF(I9&lt;&gt;INDEX('Planned and Progress BMPs'!F:F, MATCH($G9, 'Planned and Progress BMPs'!$D:$D, 0)), 1, 0)), "")</f>
        <v/>
      </c>
      <c r="BD9" s="4" t="str">
        <f>IFERROR(IF($I9="Historical", IF(J9&lt;&gt;INDEX('Historical BMP Records'!J:J, MATCH($G9, 'Historical BMP Records'!$G:$G, 0)), 1, 0), IF(J9&lt;&gt;INDEX('Planned and Progress BMPs'!G:G, MATCH($G9, 'Planned and Progress BMPs'!$D:$D, 0)), 1, 0)), "")</f>
        <v/>
      </c>
      <c r="BE9" s="4" t="str">
        <f>IFERROR(IF($I9="Historical", IF(K9&lt;&gt;INDEX('Historical BMP Records'!K:K, MATCH($G9, 'Historical BMP Records'!$G:$G, 0)), 1, 0), IF(K9&lt;&gt;INDEX('Planned and Progress BMPs'!H:H, MATCH($G9, 'Planned and Progress BMPs'!$D:$D, 0)), 1, 0)), "")</f>
        <v/>
      </c>
      <c r="BF9" s="4" t="str">
        <f>IFERROR(IF($I9="Historical", IF(L9&lt;&gt;INDEX('Historical BMP Records'!L:L, MATCH($G9, 'Historical BMP Records'!$G:$G, 0)), 1, 0), IF(L9&lt;&gt;INDEX('Planned and Progress BMPs'!I:I, MATCH($G9, 'Planned and Progress BMPs'!$D:$D, 0)), 1, 0)), "")</f>
        <v/>
      </c>
      <c r="BG9" s="4" t="str">
        <f>IFERROR(IF($I9="Historical", IF(M9&lt;&gt;INDEX('Historical BMP Records'!M:M, MATCH($G9, 'Historical BMP Records'!$G:$G, 0)), 1, 0), IF(M9&lt;&gt;INDEX('Planned and Progress BMPs'!J:J, MATCH($G9, 'Planned and Progress BMPs'!$D:$D, 0)), 1, 0)), "")</f>
        <v/>
      </c>
      <c r="BH9" s="4" t="str">
        <f>IFERROR(IF($I9="Historical", IF(N9&lt;&gt;INDEX('Historical BMP Records'!N:N, MATCH($G9, 'Historical BMP Records'!$G:$G, 0)), 1, 0), IF(N9&lt;&gt;INDEX('Planned and Progress BMPs'!K:K, MATCH($G9, 'Planned and Progress BMPs'!$D:$D, 0)), 1, 0)), "")</f>
        <v/>
      </c>
      <c r="BI9" s="4" t="str">
        <f>IFERROR(IF($I9="Historical", IF(O9&lt;&gt;INDEX('Historical BMP Records'!O:O, MATCH($G9, 'Historical BMP Records'!$G:$G, 0)), 1, 0), IF(O9&lt;&gt;INDEX('Planned and Progress BMPs'!L:L, MATCH($G9, 'Planned and Progress BMPs'!$D:$D, 0)), 1, 0)), "")</f>
        <v/>
      </c>
      <c r="BJ9" s="4" t="str">
        <f>IFERROR(IF($I9="Historical", IF(P9&lt;&gt;INDEX('Historical BMP Records'!P:P, MATCH($G9, 'Historical BMP Records'!$G:$G, 0)), 1, 0), IF(P9&lt;&gt;INDEX('Planned and Progress BMPs'!M:M, MATCH($G9, 'Planned and Progress BMPs'!$D:$D, 0)), 1, 0)), "")</f>
        <v/>
      </c>
      <c r="BK9" s="4" t="str">
        <f>IFERROR(IF($I9="Historical", IF(Q9&lt;&gt;INDEX('Historical BMP Records'!Q:Q, MATCH($G9, 'Historical BMP Records'!$G:$G, 0)), 1, 0), IF(Q9&lt;&gt;INDEX('Planned and Progress BMPs'!N:N, MATCH($G9, 'Planned and Progress BMPs'!$D:$D, 0)), 1, 0)), "")</f>
        <v/>
      </c>
      <c r="BL9" s="4" t="str">
        <f>IFERROR(IF($I9="Historical", IF(R9&lt;&gt;INDEX('Historical BMP Records'!R:R, MATCH($G9, 'Historical BMP Records'!$G:$G, 0)), 1, 0), IF(R9&lt;&gt;INDEX('Planned and Progress BMPs'!O:O, MATCH($G9, 'Planned and Progress BMPs'!$D:$D, 0)), 1, 0)), "")</f>
        <v/>
      </c>
      <c r="BM9" s="4" t="str">
        <f>IFERROR(IF($I9="Historical", IF(S9&lt;&gt;INDEX('Historical BMP Records'!S:S, MATCH($G9, 'Historical BMP Records'!$G:$G, 0)), 1, 0), IF(S9&lt;&gt;INDEX('Planned and Progress BMPs'!P:P, MATCH($G9, 'Planned and Progress BMPs'!$D:$D, 0)), 1, 0)), "")</f>
        <v/>
      </c>
      <c r="BN9" s="4" t="str">
        <f>IFERROR(IF($I9="Historical", IF(T9&lt;&gt;INDEX('Historical BMP Records'!T:T, MATCH($G9, 'Historical BMP Records'!$G:$G, 0)), 1, 0), IF(T9&lt;&gt;INDEX('Planned and Progress BMPs'!Q:Q, MATCH($G9, 'Planned and Progress BMPs'!$D:$D, 0)), 1, 0)), "")</f>
        <v/>
      </c>
      <c r="BO9" s="4" t="str">
        <f>IFERROR(IF($I9="Historical", IF(AB9&lt;&gt;INDEX('Historical BMP Records'!#REF!, MATCH($G9, 'Historical BMP Records'!$G:$G, 0)), 1, 0), IF(AB9&lt;&gt;INDEX('Planned and Progress BMPs'!Z:Z, MATCH($G9, 'Planned and Progress BMPs'!$D:$D, 0)), 1, 0)), "")</f>
        <v/>
      </c>
      <c r="BP9" s="4" t="str">
        <f>IFERROR(IF($I9="Historical", IF(U9&lt;&gt;INDEX('Historical BMP Records'!U:U, MATCH($G9, 'Historical BMP Records'!$G:$G, 0)), 1, 0), IF(U9&lt;&gt;INDEX('Planned and Progress BMPs'!S:S, MATCH($G9, 'Planned and Progress BMPs'!$D:$D, 0)), 1, 0)), "")</f>
        <v/>
      </c>
      <c r="BQ9" s="4" t="str">
        <f>IFERROR(IF($I9="Historical", IF(V9&lt;&gt;INDEX('Historical BMP Records'!V:V, MATCH($G9, 'Historical BMP Records'!$G:$G, 0)), 1, 0), IF(V9&lt;&gt;INDEX('Planned and Progress BMPs'!T:T, MATCH($G9, 'Planned and Progress BMPs'!$D:$D, 0)), 1, 0)), "")</f>
        <v/>
      </c>
      <c r="BR9" s="4" t="str">
        <f>IFERROR(IF($I9="Historical", IF(W9&lt;&gt;INDEX('Historical BMP Records'!W:W, MATCH($G9, 'Historical BMP Records'!$G:$G, 0)), 1, 0), IF(W9&lt;&gt;INDEX('Planned and Progress BMPs'!U:U, MATCH($G9, 'Planned and Progress BMPs'!$D:$D, 0)), 1, 0)), "")</f>
        <v/>
      </c>
      <c r="BS9" s="4" t="str">
        <f>IFERROR(IF($I9="Historical", IF(X9&lt;&gt;INDEX('Historical BMP Records'!X:X, MATCH($G9, 'Historical BMP Records'!$G:$G, 0)), 1, 0), IF(X9&lt;&gt;INDEX('Planned and Progress BMPs'!V:V, MATCH($G9, 'Planned and Progress BMPs'!$D:$D, 0)), 1, 0)), "")</f>
        <v/>
      </c>
      <c r="BT9" s="4" t="str">
        <f>IFERROR(IF($I9="Historical", IF(Y9&lt;&gt;INDEX('Historical BMP Records'!Y:Y, MATCH($G9, 'Historical BMP Records'!$G:$G, 0)), 1, 0), IF(Y9&lt;&gt;INDEX('Planned and Progress BMPs'!W:W, MATCH($G9, 'Planned and Progress BMPs'!$D:$D, 0)), 1, 0)), "")</f>
        <v/>
      </c>
      <c r="BU9" s="4" t="str">
        <f>IFERROR(IF($I9="Historical", IF(Z9&lt;&gt;INDEX('Historical BMP Records'!Z:Z, MATCH($G9, 'Historical BMP Records'!$G:$G, 0)), 1, 0), IF(Z9&lt;&gt;INDEX('Planned and Progress BMPs'!X:X, MATCH($G9, 'Planned and Progress BMPs'!$D:$D, 0)), 1, 0)), "")</f>
        <v/>
      </c>
      <c r="BV9" s="4" t="str">
        <f>IFERROR(IF($I9="Historical", IF(AA9&lt;&gt;INDEX('Historical BMP Records'!AA:AA, MATCH($G9, 'Historical BMP Records'!$G:$G, 0)), 1, 0), IF(AA9&lt;&gt;INDEX('Planned and Progress BMPs'!#REF!, MATCH($G9, 'Planned and Progress BMPs'!$D:$D, 0)), 1, 0)), "")</f>
        <v/>
      </c>
      <c r="BW9" s="4" t="str">
        <f>IFERROR(IF($I9="Historical", IF(AC9&lt;&gt;INDEX('Historical BMP Records'!AC:AC, MATCH($G9, 'Historical BMP Records'!$G:$G, 0)), 1, 0), IF(AC9&lt;&gt;INDEX('Planned and Progress BMPs'!AA:AA, MATCH($G9, 'Planned and Progress BMPs'!$D:$D, 0)), 1, 0)), "")</f>
        <v/>
      </c>
      <c r="BX9" s="4" t="str">
        <f>IFERROR(IF($I9="Historical", IF(AD9&lt;&gt;INDEX('Historical BMP Records'!AD:AD, MATCH($G9, 'Historical BMP Records'!$G:$G, 0)), 1, 0), IF(AD9&lt;&gt;INDEX('Planned and Progress BMPs'!AB:AB, MATCH($G9, 'Planned and Progress BMPs'!$D:$D, 0)), 1, 0)), "")</f>
        <v/>
      </c>
      <c r="BY9" s="4" t="str">
        <f>IFERROR(IF($I9="Historical", IF(AE9&lt;&gt;INDEX('Historical BMP Records'!AE:AE, MATCH($G9, 'Historical BMP Records'!$G:$G, 0)), 1, 0), IF(AE9&lt;&gt;INDEX('Planned and Progress BMPs'!AC:AC, MATCH($G9, 'Planned and Progress BMPs'!$D:$D, 0)), 1, 0)), "")</f>
        <v/>
      </c>
      <c r="BZ9" s="4" t="str">
        <f>IFERROR(IF($I9="Historical", IF(AF9&lt;&gt;INDEX('Historical BMP Records'!AF:AF, MATCH($G9, 'Historical BMP Records'!$G:$G, 0)), 1, 0), IF(AF9&lt;&gt;INDEX('Planned and Progress BMPs'!AD:AD, MATCH($G9, 'Planned and Progress BMPs'!$D:$D, 0)), 1, 0)), "")</f>
        <v/>
      </c>
      <c r="CA9" s="4" t="str">
        <f>IFERROR(IF($I9="Historical", IF(AG9&lt;&gt;INDEX('Historical BMP Records'!AG:AG, MATCH($G9, 'Historical BMP Records'!$G:$G, 0)), 1, 0), IF(AG9&lt;&gt;INDEX('Planned and Progress BMPs'!AE:AE, MATCH($G9, 'Planned and Progress BMPs'!$D:$D, 0)), 1, 0)), "")</f>
        <v/>
      </c>
      <c r="CB9" s="4" t="str">
        <f>IFERROR(IF($I9="Historical", IF(AH9&lt;&gt;INDEX('Historical BMP Records'!AH:AH, MATCH($G9, 'Historical BMP Records'!$G:$G, 0)), 1, 0), IF(AH9&lt;&gt;INDEX('Planned and Progress BMPs'!AF:AF, MATCH($G9, 'Planned and Progress BMPs'!$D:$D, 0)), 1, 0)), "")</f>
        <v/>
      </c>
      <c r="CC9" s="4" t="str">
        <f>IFERROR(IF($I9="Historical", IF(AI9&lt;&gt;INDEX('Historical BMP Records'!AI:AI, MATCH($G9, 'Historical BMP Records'!$G:$G, 0)), 1, 0), IF(AI9&lt;&gt;INDEX('Planned and Progress BMPs'!AG:AG, MATCH($G9, 'Planned and Progress BMPs'!$D:$D, 0)), 1, 0)), "")</f>
        <v/>
      </c>
      <c r="CD9" s="4" t="str">
        <f>IFERROR(IF($I9="Historical", IF(AJ9&lt;&gt;INDEX('Historical BMP Records'!AJ:AJ, MATCH($G9, 'Historical BMP Records'!$G:$G, 0)), 1, 0), IF(AJ9&lt;&gt;INDEX('Planned and Progress BMPs'!AH:AH, MATCH($G9, 'Planned and Progress BMPs'!$D:$D, 0)), 1, 0)), "")</f>
        <v/>
      </c>
      <c r="CE9" s="4" t="str">
        <f>IFERROR(IF($I9="Historical", IF(AK9&lt;&gt;INDEX('Historical BMP Records'!AK:AK, MATCH($G9, 'Historical BMP Records'!$G:$G, 0)), 1, 0), IF(AK9&lt;&gt;INDEX('Planned and Progress BMPs'!AI:AI, MATCH($G9, 'Planned and Progress BMPs'!$D:$D, 0)), 1, 0)), "")</f>
        <v/>
      </c>
      <c r="CF9" s="4" t="str">
        <f>IFERROR(IF($I9="Historical", IF(AL9&lt;&gt;INDEX('Historical BMP Records'!AL:AL, MATCH($G9, 'Historical BMP Records'!$G:$G, 0)), 1, 0), IF(AL9&lt;&gt;INDEX('Planned and Progress BMPs'!AJ:AJ, MATCH($G9, 'Planned and Progress BMPs'!$D:$D, 0)), 1, 0)), "")</f>
        <v/>
      </c>
      <c r="CG9" s="4" t="str">
        <f>IFERROR(IF($I9="Historical", IF(AM9&lt;&gt;INDEX('Historical BMP Records'!AM:AM, MATCH($G9, 'Historical BMP Records'!$G:$G, 0)), 1, 0), IF(AM9&lt;&gt;INDEX('Planned and Progress BMPs'!AK:AK, MATCH($G9, 'Planned and Progress BMPs'!$D:$D, 0)), 1, 0)), "")</f>
        <v/>
      </c>
      <c r="CH9" s="4" t="str">
        <f>IFERROR(IF($I9="Historical", IF(AN9&lt;&gt;INDEX('Historical BMP Records'!AN:AN, MATCH($G9, 'Historical BMP Records'!$G:$G, 0)), 1, 0), IF(AN9&lt;&gt;INDEX('Planned and Progress BMPs'!AL:AL, MATCH($G9, 'Planned and Progress BMPs'!$D:$D, 0)), 1, 0)), "")</f>
        <v/>
      </c>
      <c r="CI9" s="4" t="str">
        <f>IFERROR(IF($I9="Historical", IF(AO9&lt;&gt;INDEX('Historical BMP Records'!AO:AO, MATCH($G9, 'Historical BMP Records'!$G:$G, 0)), 1, 0), IF(AO9&lt;&gt;INDEX('Planned and Progress BMPs'!AM:AM, MATCH($G9, 'Planned and Progress BMPs'!$D:$D, 0)), 1, 0)), "")</f>
        <v/>
      </c>
      <c r="CJ9" s="4" t="str">
        <f>IFERROR(IF($I9="Historical", IF(AP9&lt;&gt;INDEX('Historical BMP Records'!AP:AP, MATCH($G9, 'Historical BMP Records'!$G:$G, 0)), 1, 0), IF(AP9&lt;&gt;INDEX('Planned and Progress BMPs'!AN:AN, MATCH($G9, 'Planned and Progress BMPs'!$D:$D, 0)), 1, 0)), "")</f>
        <v/>
      </c>
      <c r="CK9" s="4" t="str">
        <f>IFERROR(IF($I9="Historical", IF(AQ9&lt;&gt;INDEX('Historical BMP Records'!AQ:AQ, MATCH($G9, 'Historical BMP Records'!$G:$G, 0)), 1, 0), IF(AQ9&lt;&gt;INDEX('Planned and Progress BMPs'!AO:AO, MATCH($G9, 'Planned and Progress BMPs'!$D:$D, 0)), 1, 0)), "")</f>
        <v/>
      </c>
      <c r="CL9" s="4" t="str">
        <f>IFERROR(IF($I9="Historical", IF(AR9&lt;&gt;INDEX('Historical BMP Records'!AR:AR, MATCH($G9, 'Historical BMP Records'!$G:$G, 0)), 1, 0), IF(AR9&lt;&gt;INDEX('Planned and Progress BMPs'!AQ:AQ, MATCH($G9, 'Planned and Progress BMPs'!$D:$D, 0)), 1, 0)), "")</f>
        <v/>
      </c>
      <c r="CM9" s="4" t="str">
        <f>IFERROR(IF($I9="Historical", IF(AS9&lt;&gt;INDEX('Historical BMP Records'!AS:AS, MATCH($G9, 'Historical BMP Records'!$G:$G, 0)), 1, 0), IF(AS9&lt;&gt;INDEX('Planned and Progress BMPs'!AP:AP, MATCH($G9, 'Planned and Progress BMPs'!$D:$D, 0)), 1, 0)), "")</f>
        <v/>
      </c>
      <c r="CN9" s="4" t="str">
        <f>IFERROR(IF($I9="Historical", IF(AT9&lt;&gt;INDEX('Historical BMP Records'!AT:AT, MATCH($G9, 'Historical BMP Records'!$G:$G, 0)), 1, 0), IF(AT9&lt;&gt;INDEX('Planned and Progress BMPs'!AQ:AQ, MATCH($G9, 'Planned and Progress BMPs'!$D:$D, 0)), 1, 0)), "")</f>
        <v/>
      </c>
      <c r="CO9" s="4">
        <f>SUM(T_Historical9[[#This Row],[FY17 Crediting Status Change]:[Comments Change]])</f>
        <v>0</v>
      </c>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row>
    <row r="10" spans="1:142" ht="15" customHeight="1" x14ac:dyDescent="0.55000000000000004">
      <c r="A10" s="126" t="s">
        <v>2457</v>
      </c>
      <c r="B10" s="126" t="s">
        <v>2457</v>
      </c>
      <c r="C10" s="126" t="s">
        <v>2458</v>
      </c>
      <c r="D10" s="126"/>
      <c r="E10" s="126"/>
      <c r="F10" s="126" t="s">
        <v>135</v>
      </c>
      <c r="G10" s="126" t="s">
        <v>253</v>
      </c>
      <c r="H10" s="126"/>
      <c r="I10" s="126" t="s">
        <v>243</v>
      </c>
      <c r="J10" s="126">
        <v>2017</v>
      </c>
      <c r="K10" s="73">
        <v>114052.13</v>
      </c>
      <c r="L10" s="64">
        <v>43617</v>
      </c>
      <c r="M10" s="126" t="s">
        <v>142</v>
      </c>
      <c r="N10" s="126"/>
      <c r="O10" s="126" t="s">
        <v>127</v>
      </c>
      <c r="P10" s="73" t="s">
        <v>551</v>
      </c>
      <c r="Q10" s="64">
        <v>0.67</v>
      </c>
      <c r="R10" s="126">
        <v>0.67</v>
      </c>
      <c r="S10" s="126">
        <v>5.5833333333333332E-2</v>
      </c>
      <c r="T10" s="126" t="s">
        <v>254</v>
      </c>
      <c r="U10" s="126"/>
      <c r="V10" s="126"/>
      <c r="W10" s="126"/>
      <c r="X10" s="65"/>
      <c r="Y10" s="126"/>
      <c r="Z10" s="126" t="s">
        <v>245</v>
      </c>
      <c r="AA10" s="126" t="s">
        <v>246</v>
      </c>
      <c r="AB10" s="126" t="s">
        <v>155</v>
      </c>
      <c r="AC10" s="126" t="s">
        <v>2460</v>
      </c>
      <c r="AD10" s="64"/>
      <c r="AE10" s="126"/>
      <c r="AF10" s="64"/>
      <c r="AG10" s="64"/>
      <c r="AH10" s="126"/>
      <c r="AI10" s="64"/>
      <c r="AK10" s="64"/>
      <c r="AL10" s="64"/>
      <c r="AM10" s="64"/>
      <c r="AN10" s="64"/>
      <c r="AO10" s="64"/>
      <c r="AP10" s="64"/>
      <c r="AQ10" s="64"/>
      <c r="AR10" s="64"/>
      <c r="AS10" s="64"/>
      <c r="AT10" s="126" t="s">
        <v>247</v>
      </c>
      <c r="AU10" s="4" t="str">
        <f>IFERROR(IF($I10="Historical", IF(A10&lt;&gt;INDEX('Historical BMP Records'!A:A, MATCH($G10, 'Historical BMP Records'!$G:$G, 0)), 1, 0), IF(A10&lt;&gt;INDEX('Planned and Progress BMPs'!A:A, MATCH($G10, 'Planned and Progress BMPs'!$D:$D, 0)), 1, 0)), "")</f>
        <v/>
      </c>
      <c r="AV10" s="4" t="str">
        <f>IFERROR(IF($I10="Historical", IF(B10&lt;&gt;INDEX('Historical BMP Records'!B:B, MATCH($G10, 'Historical BMP Records'!$G:$G, 0)), 1, 0), IF(B10&lt;&gt;INDEX('Planned and Progress BMPs'!A:A, MATCH($G10, 'Planned and Progress BMPs'!$D:$D, 0)), 1, 0)), "")</f>
        <v/>
      </c>
      <c r="AW10" s="4" t="str">
        <f>IFERROR(IF($I10="Historical", IF(C10&lt;&gt;INDEX('Historical BMP Records'!C:C, MATCH($G10, 'Historical BMP Records'!$G:$G, 0)), 1, 0), IF(C10&lt;&gt;INDEX('Planned and Progress BMPs'!A:A, MATCH($G10, 'Planned and Progress BMPs'!$D:$D, 0)), 1, 0)), "")</f>
        <v/>
      </c>
      <c r="AX10" s="4" t="str">
        <f>IFERROR(IF($I10="Historical", IF(D10&lt;&gt;INDEX('Historical BMP Records'!D:D, MATCH($G10, 'Historical BMP Records'!$G:$G, 0)), 1, 0), IF(D10&lt;&gt;INDEX('Planned and Progress BMPs'!A:A, MATCH($G10, 'Planned and Progress BMPs'!$D:$D, 0)), 1, 0)), "")</f>
        <v/>
      </c>
      <c r="AY10" s="4" t="str">
        <f>IFERROR(IF($I10="Historical", IF(E10&lt;&gt;INDEX('Historical BMP Records'!E:E, MATCH($G10, 'Historical BMP Records'!$G:$G, 0)), 1, 0), IF(E10&lt;&gt;INDEX('Planned and Progress BMPs'!B:B, MATCH($G10, 'Planned and Progress BMPs'!$D:$D, 0)), 1, 0)), "")</f>
        <v/>
      </c>
      <c r="AZ10" s="4" t="str">
        <f>IFERROR(IF($I10="Historical", IF(F10&lt;&gt;INDEX('Historical BMP Records'!F:F, MATCH($G10, 'Historical BMP Records'!$G:$G, 0)), 1, 0), IF(F10&lt;&gt;INDEX('Planned and Progress BMPs'!C:C, MATCH($G10, 'Planned and Progress BMPs'!$D:$D, 0)), 1, 0)), "")</f>
        <v/>
      </c>
      <c r="BA10" s="4" t="str">
        <f>IFERROR(IF($I10="Historical", IF(G10&lt;&gt;INDEX('Historical BMP Records'!G:G, MATCH($G10, 'Historical BMP Records'!$G:$G, 0)), 1, 0), IF(G10&lt;&gt;INDEX('Planned and Progress BMPs'!D:D, MATCH($G10, 'Planned and Progress BMPs'!$D:$D, 0)), 1, 0)), "")</f>
        <v/>
      </c>
      <c r="BB10" s="4" t="str">
        <f>IFERROR(IF($I10="Historical", IF(H10&lt;&gt;INDEX('Historical BMP Records'!H:H, MATCH($G10, 'Historical BMP Records'!$G:$G, 0)), 1, 0), IF(H10&lt;&gt;INDEX('Planned and Progress BMPs'!E:E, MATCH($G10, 'Planned and Progress BMPs'!$D:$D, 0)), 1, 0)), "")</f>
        <v/>
      </c>
      <c r="BC10" s="4" t="str">
        <f>IFERROR(IF($I10="Historical", IF(I10&lt;&gt;INDEX('Historical BMP Records'!I:I, MATCH($G10, 'Historical BMP Records'!$G:$G, 0)), 1, 0), IF(I10&lt;&gt;INDEX('Planned and Progress BMPs'!F:F, MATCH($G10, 'Planned and Progress BMPs'!$D:$D, 0)), 1, 0)), "")</f>
        <v/>
      </c>
      <c r="BD10" s="4" t="str">
        <f>IFERROR(IF($I10="Historical", IF(J10&lt;&gt;INDEX('Historical BMP Records'!J:J, MATCH($G10, 'Historical BMP Records'!$G:$G, 0)), 1, 0), IF(J10&lt;&gt;INDEX('Planned and Progress BMPs'!G:G, MATCH($G10, 'Planned and Progress BMPs'!$D:$D, 0)), 1, 0)), "")</f>
        <v/>
      </c>
      <c r="BE10" s="4" t="str">
        <f>IFERROR(IF($I10="Historical", IF(K10&lt;&gt;INDEX('Historical BMP Records'!K:K, MATCH($G10, 'Historical BMP Records'!$G:$G, 0)), 1, 0), IF(K10&lt;&gt;INDEX('Planned and Progress BMPs'!H:H, MATCH($G10, 'Planned and Progress BMPs'!$D:$D, 0)), 1, 0)), "")</f>
        <v/>
      </c>
      <c r="BF10" s="4" t="str">
        <f>IFERROR(IF($I10="Historical", IF(L10&lt;&gt;INDEX('Historical BMP Records'!L:L, MATCH($G10, 'Historical BMP Records'!$G:$G, 0)), 1, 0), IF(L10&lt;&gt;INDEX('Planned and Progress BMPs'!I:I, MATCH($G10, 'Planned and Progress BMPs'!$D:$D, 0)), 1, 0)), "")</f>
        <v/>
      </c>
      <c r="BG10" s="4" t="str">
        <f>IFERROR(IF($I10="Historical", IF(M10&lt;&gt;INDEX('Historical BMP Records'!M:M, MATCH($G10, 'Historical BMP Records'!$G:$G, 0)), 1, 0), IF(M10&lt;&gt;INDEX('Planned and Progress BMPs'!J:J, MATCH($G10, 'Planned and Progress BMPs'!$D:$D, 0)), 1, 0)), "")</f>
        <v/>
      </c>
      <c r="BH10" s="4" t="str">
        <f>IFERROR(IF($I10="Historical", IF(N10&lt;&gt;INDEX('Historical BMP Records'!N:N, MATCH($G10, 'Historical BMP Records'!$G:$G, 0)), 1, 0), IF(N10&lt;&gt;INDEX('Planned and Progress BMPs'!K:K, MATCH($G10, 'Planned and Progress BMPs'!$D:$D, 0)), 1, 0)), "")</f>
        <v/>
      </c>
      <c r="BI10" s="4" t="str">
        <f>IFERROR(IF($I10="Historical", IF(O10&lt;&gt;INDEX('Historical BMP Records'!O:O, MATCH($G10, 'Historical BMP Records'!$G:$G, 0)), 1, 0), IF(O10&lt;&gt;INDEX('Planned and Progress BMPs'!L:L, MATCH($G10, 'Planned and Progress BMPs'!$D:$D, 0)), 1, 0)), "")</f>
        <v/>
      </c>
      <c r="BJ10" s="4" t="str">
        <f>IFERROR(IF($I10="Historical", IF(P10&lt;&gt;INDEX('Historical BMP Records'!P:P, MATCH($G10, 'Historical BMP Records'!$G:$G, 0)), 1, 0), IF(P10&lt;&gt;INDEX('Planned and Progress BMPs'!M:M, MATCH($G10, 'Planned and Progress BMPs'!$D:$D, 0)), 1, 0)), "")</f>
        <v/>
      </c>
      <c r="BK10" s="4" t="str">
        <f>IFERROR(IF($I10="Historical", IF(Q10&lt;&gt;INDEX('Historical BMP Records'!Q:Q, MATCH($G10, 'Historical BMP Records'!$G:$G, 0)), 1, 0), IF(Q10&lt;&gt;INDEX('Planned and Progress BMPs'!N:N, MATCH($G10, 'Planned and Progress BMPs'!$D:$D, 0)), 1, 0)), "")</f>
        <v/>
      </c>
      <c r="BL10" s="4" t="str">
        <f>IFERROR(IF($I10="Historical", IF(R10&lt;&gt;INDEX('Historical BMP Records'!R:R, MATCH($G10, 'Historical BMP Records'!$G:$G, 0)), 1, 0), IF(R10&lt;&gt;INDEX('Planned and Progress BMPs'!O:O, MATCH($G10, 'Planned and Progress BMPs'!$D:$D, 0)), 1, 0)), "")</f>
        <v/>
      </c>
      <c r="BM10" s="4" t="str">
        <f>IFERROR(IF($I10="Historical", IF(S10&lt;&gt;INDEX('Historical BMP Records'!S:S, MATCH($G10, 'Historical BMP Records'!$G:$G, 0)), 1, 0), IF(S10&lt;&gt;INDEX('Planned and Progress BMPs'!P:P, MATCH($G10, 'Planned and Progress BMPs'!$D:$D, 0)), 1, 0)), "")</f>
        <v/>
      </c>
      <c r="BN10" s="4" t="str">
        <f>IFERROR(IF($I10="Historical", IF(T10&lt;&gt;INDEX('Historical BMP Records'!T:T, MATCH($G10, 'Historical BMP Records'!$G:$G, 0)), 1, 0), IF(T10&lt;&gt;INDEX('Planned and Progress BMPs'!Q:Q, MATCH($G10, 'Planned and Progress BMPs'!$D:$D, 0)), 1, 0)), "")</f>
        <v/>
      </c>
      <c r="BO10" s="4" t="str">
        <f>IFERROR(IF($I10="Historical", IF(AB10&lt;&gt;INDEX('Historical BMP Records'!#REF!, MATCH($G10, 'Historical BMP Records'!$G:$G, 0)), 1, 0), IF(AB10&lt;&gt;INDEX('Planned and Progress BMPs'!Z:Z, MATCH($G10, 'Planned and Progress BMPs'!$D:$D, 0)), 1, 0)), "")</f>
        <v/>
      </c>
      <c r="BP10" s="4" t="str">
        <f>IFERROR(IF($I10="Historical", IF(U10&lt;&gt;INDEX('Historical BMP Records'!U:U, MATCH($G10, 'Historical BMP Records'!$G:$G, 0)), 1, 0), IF(U10&lt;&gt;INDEX('Planned and Progress BMPs'!S:S, MATCH($G10, 'Planned and Progress BMPs'!$D:$D, 0)), 1, 0)), "")</f>
        <v/>
      </c>
      <c r="BQ10" s="4" t="str">
        <f>IFERROR(IF($I10="Historical", IF(V10&lt;&gt;INDEX('Historical BMP Records'!V:V, MATCH($G10, 'Historical BMP Records'!$G:$G, 0)), 1, 0), IF(V10&lt;&gt;INDEX('Planned and Progress BMPs'!T:T, MATCH($G10, 'Planned and Progress BMPs'!$D:$D, 0)), 1, 0)), "")</f>
        <v/>
      </c>
      <c r="BR10" s="4" t="str">
        <f>IFERROR(IF($I10="Historical", IF(W10&lt;&gt;INDEX('Historical BMP Records'!W:W, MATCH($G10, 'Historical BMP Records'!$G:$G, 0)), 1, 0), IF(W10&lt;&gt;INDEX('Planned and Progress BMPs'!U:U, MATCH($G10, 'Planned and Progress BMPs'!$D:$D, 0)), 1, 0)), "")</f>
        <v/>
      </c>
      <c r="BS10" s="4" t="str">
        <f>IFERROR(IF($I10="Historical", IF(X10&lt;&gt;INDEX('Historical BMP Records'!X:X, MATCH($G10, 'Historical BMP Records'!$G:$G, 0)), 1, 0), IF(X10&lt;&gt;INDEX('Planned and Progress BMPs'!V:V, MATCH($G10, 'Planned and Progress BMPs'!$D:$D, 0)), 1, 0)), "")</f>
        <v/>
      </c>
      <c r="BT10" s="4" t="str">
        <f>IFERROR(IF($I10="Historical", IF(Y10&lt;&gt;INDEX('Historical BMP Records'!Y:Y, MATCH($G10, 'Historical BMP Records'!$G:$G, 0)), 1, 0), IF(Y10&lt;&gt;INDEX('Planned and Progress BMPs'!W:W, MATCH($G10, 'Planned and Progress BMPs'!$D:$D, 0)), 1, 0)), "")</f>
        <v/>
      </c>
      <c r="BU10" s="4" t="str">
        <f>IFERROR(IF($I10="Historical", IF(Z10&lt;&gt;INDEX('Historical BMP Records'!Z:Z, MATCH($G10, 'Historical BMP Records'!$G:$G, 0)), 1, 0), IF(Z10&lt;&gt;INDEX('Planned and Progress BMPs'!X:X, MATCH($G10, 'Planned and Progress BMPs'!$D:$D, 0)), 1, 0)), "")</f>
        <v/>
      </c>
      <c r="BV10" s="4" t="str">
        <f>IFERROR(IF($I10="Historical", IF(AA10&lt;&gt;INDEX('Historical BMP Records'!AA:AA, MATCH($G10, 'Historical BMP Records'!$G:$G, 0)), 1, 0), IF(AA10&lt;&gt;INDEX('Planned and Progress BMPs'!#REF!, MATCH($G10, 'Planned and Progress BMPs'!$D:$D, 0)), 1, 0)), "")</f>
        <v/>
      </c>
      <c r="BW10" s="4" t="str">
        <f>IFERROR(IF($I10="Historical", IF(AC10&lt;&gt;INDEX('Historical BMP Records'!AC:AC, MATCH($G10, 'Historical BMP Records'!$G:$G, 0)), 1, 0), IF(AC10&lt;&gt;INDEX('Planned and Progress BMPs'!AA:AA, MATCH($G10, 'Planned and Progress BMPs'!$D:$D, 0)), 1, 0)), "")</f>
        <v/>
      </c>
      <c r="BX10" s="4" t="str">
        <f>IFERROR(IF($I10="Historical", IF(AD10&lt;&gt;INDEX('Historical BMP Records'!AD:AD, MATCH($G10, 'Historical BMP Records'!$G:$G, 0)), 1, 0), IF(AD10&lt;&gt;INDEX('Planned and Progress BMPs'!AB:AB, MATCH($G10, 'Planned and Progress BMPs'!$D:$D, 0)), 1, 0)), "")</f>
        <v/>
      </c>
      <c r="BY10" s="4" t="str">
        <f>IFERROR(IF($I10="Historical", IF(AE10&lt;&gt;INDEX('Historical BMP Records'!AE:AE, MATCH($G10, 'Historical BMP Records'!$G:$G, 0)), 1, 0), IF(AE10&lt;&gt;INDEX('Planned and Progress BMPs'!AC:AC, MATCH($G10, 'Planned and Progress BMPs'!$D:$D, 0)), 1, 0)), "")</f>
        <v/>
      </c>
      <c r="BZ10" s="4" t="str">
        <f>IFERROR(IF($I10="Historical", IF(AF10&lt;&gt;INDEX('Historical BMP Records'!AF:AF, MATCH($G10, 'Historical BMP Records'!$G:$G, 0)), 1, 0), IF(AF10&lt;&gt;INDEX('Planned and Progress BMPs'!AD:AD, MATCH($G10, 'Planned and Progress BMPs'!$D:$D, 0)), 1, 0)), "")</f>
        <v/>
      </c>
      <c r="CA10" s="4" t="str">
        <f>IFERROR(IF($I10="Historical", IF(AG10&lt;&gt;INDEX('Historical BMP Records'!AG:AG, MATCH($G10, 'Historical BMP Records'!$G:$G, 0)), 1, 0), IF(AG10&lt;&gt;INDEX('Planned and Progress BMPs'!AE:AE, MATCH($G10, 'Planned and Progress BMPs'!$D:$D, 0)), 1, 0)), "")</f>
        <v/>
      </c>
      <c r="CB10" s="4" t="str">
        <f>IFERROR(IF($I10="Historical", IF(AH10&lt;&gt;INDEX('Historical BMP Records'!AH:AH, MATCH($G10, 'Historical BMP Records'!$G:$G, 0)), 1, 0), IF(AH10&lt;&gt;INDEX('Planned and Progress BMPs'!AF:AF, MATCH($G10, 'Planned and Progress BMPs'!$D:$D, 0)), 1, 0)), "")</f>
        <v/>
      </c>
      <c r="CC10" s="4" t="str">
        <f>IFERROR(IF($I10="Historical", IF(AI10&lt;&gt;INDEX('Historical BMP Records'!AI:AI, MATCH($G10, 'Historical BMP Records'!$G:$G, 0)), 1, 0), IF(AI10&lt;&gt;INDEX('Planned and Progress BMPs'!AG:AG, MATCH($G10, 'Planned and Progress BMPs'!$D:$D, 0)), 1, 0)), "")</f>
        <v/>
      </c>
      <c r="CD10" s="4" t="str">
        <f>IFERROR(IF($I10="Historical", IF(AJ10&lt;&gt;INDEX('Historical BMP Records'!AJ:AJ, MATCH($G10, 'Historical BMP Records'!$G:$G, 0)), 1, 0), IF(AJ10&lt;&gt;INDEX('Planned and Progress BMPs'!AH:AH, MATCH($G10, 'Planned and Progress BMPs'!$D:$D, 0)), 1, 0)), "")</f>
        <v/>
      </c>
      <c r="CE10" s="4" t="str">
        <f>IFERROR(IF($I10="Historical", IF(AK10&lt;&gt;INDEX('Historical BMP Records'!AK:AK, MATCH($G10, 'Historical BMP Records'!$G:$G, 0)), 1, 0), IF(AK10&lt;&gt;INDEX('Planned and Progress BMPs'!AI:AI, MATCH($G10, 'Planned and Progress BMPs'!$D:$D, 0)), 1, 0)), "")</f>
        <v/>
      </c>
      <c r="CF10" s="4" t="str">
        <f>IFERROR(IF($I10="Historical", IF(AL10&lt;&gt;INDEX('Historical BMP Records'!AL:AL, MATCH($G10, 'Historical BMP Records'!$G:$G, 0)), 1, 0), IF(AL10&lt;&gt;INDEX('Planned and Progress BMPs'!AJ:AJ, MATCH($G10, 'Planned and Progress BMPs'!$D:$D, 0)), 1, 0)), "")</f>
        <v/>
      </c>
      <c r="CG10" s="4" t="str">
        <f>IFERROR(IF($I10="Historical", IF(AM10&lt;&gt;INDEX('Historical BMP Records'!AM:AM, MATCH($G10, 'Historical BMP Records'!$G:$G, 0)), 1, 0), IF(AM10&lt;&gt;INDEX('Planned and Progress BMPs'!AK:AK, MATCH($G10, 'Planned and Progress BMPs'!$D:$D, 0)), 1, 0)), "")</f>
        <v/>
      </c>
      <c r="CH10" s="4" t="str">
        <f>IFERROR(IF($I10="Historical", IF(AN10&lt;&gt;INDEX('Historical BMP Records'!AN:AN, MATCH($G10, 'Historical BMP Records'!$G:$G, 0)), 1, 0), IF(AN10&lt;&gt;INDEX('Planned and Progress BMPs'!AL:AL, MATCH($G10, 'Planned and Progress BMPs'!$D:$D, 0)), 1, 0)), "")</f>
        <v/>
      </c>
      <c r="CI10" s="4" t="str">
        <f>IFERROR(IF($I10="Historical", IF(AO10&lt;&gt;INDEX('Historical BMP Records'!AO:AO, MATCH($G10, 'Historical BMP Records'!$G:$G, 0)), 1, 0), IF(AO10&lt;&gt;INDEX('Planned and Progress BMPs'!AM:AM, MATCH($G10, 'Planned and Progress BMPs'!$D:$D, 0)), 1, 0)), "")</f>
        <v/>
      </c>
      <c r="CJ10" s="4" t="str">
        <f>IFERROR(IF($I10="Historical", IF(AP10&lt;&gt;INDEX('Historical BMP Records'!AP:AP, MATCH($G10, 'Historical BMP Records'!$G:$G, 0)), 1, 0), IF(AP10&lt;&gt;INDEX('Planned and Progress BMPs'!AN:AN, MATCH($G10, 'Planned and Progress BMPs'!$D:$D, 0)), 1, 0)), "")</f>
        <v/>
      </c>
      <c r="CK10" s="4" t="str">
        <f>IFERROR(IF($I10="Historical", IF(AQ10&lt;&gt;INDEX('Historical BMP Records'!AQ:AQ, MATCH($G10, 'Historical BMP Records'!$G:$G, 0)), 1, 0), IF(AQ10&lt;&gt;INDEX('Planned and Progress BMPs'!AO:AO, MATCH($G10, 'Planned and Progress BMPs'!$D:$D, 0)), 1, 0)), "")</f>
        <v/>
      </c>
      <c r="CL10" s="4" t="str">
        <f>IFERROR(IF($I10="Historical", IF(AR10&lt;&gt;INDEX('Historical BMP Records'!AR:AR, MATCH($G10, 'Historical BMP Records'!$G:$G, 0)), 1, 0), IF(AR10&lt;&gt;INDEX('Planned and Progress BMPs'!AQ:AQ, MATCH($G10, 'Planned and Progress BMPs'!$D:$D, 0)), 1, 0)), "")</f>
        <v/>
      </c>
      <c r="CM10" s="4" t="str">
        <f>IFERROR(IF($I10="Historical", IF(AS10&lt;&gt;INDEX('Historical BMP Records'!AS:AS, MATCH($G10, 'Historical BMP Records'!$G:$G, 0)), 1, 0), IF(AS10&lt;&gt;INDEX('Planned and Progress BMPs'!AP:AP, MATCH($G10, 'Planned and Progress BMPs'!$D:$D, 0)), 1, 0)), "")</f>
        <v/>
      </c>
      <c r="CN10" s="4" t="str">
        <f>IFERROR(IF($I10="Historical", IF(AT10&lt;&gt;INDEX('Historical BMP Records'!AT:AT, MATCH($G10, 'Historical BMP Records'!$G:$G, 0)), 1, 0), IF(AT10&lt;&gt;INDEX('Planned and Progress BMPs'!AQ:AQ, MATCH($G10, 'Planned and Progress BMPs'!$D:$D, 0)), 1, 0)), "")</f>
        <v/>
      </c>
      <c r="CO10" s="4">
        <f>SUM(T_Historical9[[#This Row],[FY17 Crediting Status Change]:[Comments Change]])</f>
        <v>0</v>
      </c>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row>
    <row r="11" spans="1:142" ht="15" customHeight="1" x14ac:dyDescent="0.55000000000000004">
      <c r="A11" s="126" t="s">
        <v>2457</v>
      </c>
      <c r="B11" s="126" t="s">
        <v>2457</v>
      </c>
      <c r="C11" s="126" t="s">
        <v>2458</v>
      </c>
      <c r="D11" s="126"/>
      <c r="E11" s="126"/>
      <c r="F11" s="126"/>
      <c r="G11" s="126" t="s">
        <v>532</v>
      </c>
      <c r="H11" s="126"/>
      <c r="I11" s="126" t="s">
        <v>243</v>
      </c>
      <c r="J11" s="126">
        <v>2019</v>
      </c>
      <c r="K11" s="73">
        <v>2500</v>
      </c>
      <c r="L11" s="64">
        <v>43617</v>
      </c>
      <c r="M11" s="126" t="s">
        <v>205</v>
      </c>
      <c r="N11" s="126"/>
      <c r="O11" s="126" t="s">
        <v>206</v>
      </c>
      <c r="P11" s="73" t="s">
        <v>551</v>
      </c>
      <c r="Q11" s="64">
        <v>200</v>
      </c>
      <c r="R11" s="126"/>
      <c r="S11" s="126"/>
      <c r="T11" s="126"/>
      <c r="U11" s="126"/>
      <c r="V11" s="126"/>
      <c r="W11" s="126">
        <v>40.041153000000001</v>
      </c>
      <c r="X11" s="65">
        <v>-77.706877000000006</v>
      </c>
      <c r="Y11" s="126"/>
      <c r="Z11" s="126" t="s">
        <v>191</v>
      </c>
      <c r="AA11" s="126" t="s">
        <v>192</v>
      </c>
      <c r="AB11" s="126" t="s">
        <v>193</v>
      </c>
      <c r="AC11" s="126" t="s">
        <v>2460</v>
      </c>
      <c r="AD11" s="64"/>
      <c r="AE11" s="126"/>
      <c r="AF11" s="64"/>
      <c r="AG11" s="64"/>
      <c r="AH11" s="126"/>
      <c r="AI11" s="64"/>
      <c r="AK11" s="64"/>
      <c r="AL11" s="64"/>
      <c r="AM11" s="64"/>
      <c r="AN11" s="64"/>
      <c r="AO11" s="64"/>
      <c r="AP11" s="64"/>
      <c r="AQ11" s="64"/>
      <c r="AR11" s="64"/>
      <c r="AS11" s="64"/>
      <c r="AT11" s="126"/>
      <c r="AU11" s="4" t="str">
        <f>IFERROR(IF($I11="Historical", IF(A11&lt;&gt;INDEX('Historical BMP Records'!A:A, MATCH($G11, 'Historical BMP Records'!$G:$G, 0)), 1, 0), IF(A11&lt;&gt;INDEX('Planned and Progress BMPs'!A:A, MATCH($G11, 'Planned and Progress BMPs'!$D:$D, 0)), 1, 0)), "")</f>
        <v/>
      </c>
      <c r="AV11" s="4" t="str">
        <f>IFERROR(IF($I11="Historical", IF(B11&lt;&gt;INDEX('Historical BMP Records'!B:B, MATCH($G11, 'Historical BMP Records'!$G:$G, 0)), 1, 0), IF(B11&lt;&gt;INDEX('Planned and Progress BMPs'!A:A, MATCH($G11, 'Planned and Progress BMPs'!$D:$D, 0)), 1, 0)), "")</f>
        <v/>
      </c>
      <c r="AW11" s="4" t="str">
        <f>IFERROR(IF($I11="Historical", IF(C11&lt;&gt;INDEX('Historical BMP Records'!C:C, MATCH($G11, 'Historical BMP Records'!$G:$G, 0)), 1, 0), IF(C11&lt;&gt;INDEX('Planned and Progress BMPs'!A:A, MATCH($G11, 'Planned and Progress BMPs'!$D:$D, 0)), 1, 0)), "")</f>
        <v/>
      </c>
      <c r="AX11" s="4" t="str">
        <f>IFERROR(IF($I11="Historical", IF(D11&lt;&gt;INDEX('Historical BMP Records'!D:D, MATCH($G11, 'Historical BMP Records'!$G:$G, 0)), 1, 0), IF(D11&lt;&gt;INDEX('Planned and Progress BMPs'!A:A, MATCH($G11, 'Planned and Progress BMPs'!$D:$D, 0)), 1, 0)), "")</f>
        <v/>
      </c>
      <c r="AY11" s="4" t="str">
        <f>IFERROR(IF($I11="Historical", IF(E11&lt;&gt;INDEX('Historical BMP Records'!E:E, MATCH($G11, 'Historical BMP Records'!$G:$G, 0)), 1, 0), IF(E11&lt;&gt;INDEX('Planned and Progress BMPs'!B:B, MATCH($G11, 'Planned and Progress BMPs'!$D:$D, 0)), 1, 0)), "")</f>
        <v/>
      </c>
      <c r="AZ11" s="4" t="str">
        <f>IFERROR(IF($I11="Historical", IF(F11&lt;&gt;INDEX('Historical BMP Records'!F:F, MATCH($G11, 'Historical BMP Records'!$G:$G, 0)), 1, 0), IF(F11&lt;&gt;INDEX('Planned and Progress BMPs'!C:C, MATCH($G11, 'Planned and Progress BMPs'!$D:$D, 0)), 1, 0)), "")</f>
        <v/>
      </c>
      <c r="BA11" s="4" t="str">
        <f>IFERROR(IF($I11="Historical", IF(G11&lt;&gt;INDEX('Historical BMP Records'!G:G, MATCH($G11, 'Historical BMP Records'!$G:$G, 0)), 1, 0), IF(G11&lt;&gt;INDEX('Planned and Progress BMPs'!D:D, MATCH($G11, 'Planned and Progress BMPs'!$D:$D, 0)), 1, 0)), "")</f>
        <v/>
      </c>
      <c r="BB11" s="4" t="str">
        <f>IFERROR(IF($I11="Historical", IF(H11&lt;&gt;INDEX('Historical BMP Records'!H:H, MATCH($G11, 'Historical BMP Records'!$G:$G, 0)), 1, 0), IF(H11&lt;&gt;INDEX('Planned and Progress BMPs'!E:E, MATCH($G11, 'Planned and Progress BMPs'!$D:$D, 0)), 1, 0)), "")</f>
        <v/>
      </c>
      <c r="BC11" s="4" t="str">
        <f>IFERROR(IF($I11="Historical", IF(I11&lt;&gt;INDEX('Historical BMP Records'!I:I, MATCH($G11, 'Historical BMP Records'!$G:$G, 0)), 1, 0), IF(I11&lt;&gt;INDEX('Planned and Progress BMPs'!F:F, MATCH($G11, 'Planned and Progress BMPs'!$D:$D, 0)), 1, 0)), "")</f>
        <v/>
      </c>
      <c r="BD11" s="4" t="str">
        <f>IFERROR(IF($I11="Historical", IF(J11&lt;&gt;INDEX('Historical BMP Records'!J:J, MATCH($G11, 'Historical BMP Records'!$G:$G, 0)), 1, 0), IF(J11&lt;&gt;INDEX('Planned and Progress BMPs'!G:G, MATCH($G11, 'Planned and Progress BMPs'!$D:$D, 0)), 1, 0)), "")</f>
        <v/>
      </c>
      <c r="BE11" s="4" t="str">
        <f>IFERROR(IF($I11="Historical", IF(K11&lt;&gt;INDEX('Historical BMP Records'!K:K, MATCH($G11, 'Historical BMP Records'!$G:$G, 0)), 1, 0), IF(K11&lt;&gt;INDEX('Planned and Progress BMPs'!H:H, MATCH($G11, 'Planned and Progress BMPs'!$D:$D, 0)), 1, 0)), "")</f>
        <v/>
      </c>
      <c r="BF11" s="4" t="str">
        <f>IFERROR(IF($I11="Historical", IF(L11&lt;&gt;INDEX('Historical BMP Records'!L:L, MATCH($G11, 'Historical BMP Records'!$G:$G, 0)), 1, 0), IF(L11&lt;&gt;INDEX('Planned and Progress BMPs'!I:I, MATCH($G11, 'Planned and Progress BMPs'!$D:$D, 0)), 1, 0)), "")</f>
        <v/>
      </c>
      <c r="BG11" s="4" t="str">
        <f>IFERROR(IF($I11="Historical", IF(M11&lt;&gt;INDEX('Historical BMP Records'!M:M, MATCH($G11, 'Historical BMP Records'!$G:$G, 0)), 1, 0), IF(M11&lt;&gt;INDEX('Planned and Progress BMPs'!J:J, MATCH($G11, 'Planned and Progress BMPs'!$D:$D, 0)), 1, 0)), "")</f>
        <v/>
      </c>
      <c r="BH11" s="4" t="str">
        <f>IFERROR(IF($I11="Historical", IF(N11&lt;&gt;INDEX('Historical BMP Records'!N:N, MATCH($G11, 'Historical BMP Records'!$G:$G, 0)), 1, 0), IF(N11&lt;&gt;INDEX('Planned and Progress BMPs'!K:K, MATCH($G11, 'Planned and Progress BMPs'!$D:$D, 0)), 1, 0)), "")</f>
        <v/>
      </c>
      <c r="BI11" s="4" t="str">
        <f>IFERROR(IF($I11="Historical", IF(O11&lt;&gt;INDEX('Historical BMP Records'!O:O, MATCH($G11, 'Historical BMP Records'!$G:$G, 0)), 1, 0), IF(O11&lt;&gt;INDEX('Planned and Progress BMPs'!L:L, MATCH($G11, 'Planned and Progress BMPs'!$D:$D, 0)), 1, 0)), "")</f>
        <v/>
      </c>
      <c r="BJ11" s="4" t="str">
        <f>IFERROR(IF($I11="Historical", IF(P11&lt;&gt;INDEX('Historical BMP Records'!P:P, MATCH($G11, 'Historical BMP Records'!$G:$G, 0)), 1, 0), IF(P11&lt;&gt;INDEX('Planned and Progress BMPs'!M:M, MATCH($G11, 'Planned and Progress BMPs'!$D:$D, 0)), 1, 0)), "")</f>
        <v/>
      </c>
      <c r="BK11" s="4" t="str">
        <f>IFERROR(IF($I11="Historical", IF(Q11&lt;&gt;INDEX('Historical BMP Records'!Q:Q, MATCH($G11, 'Historical BMP Records'!$G:$G, 0)), 1, 0), IF(Q11&lt;&gt;INDEX('Planned and Progress BMPs'!N:N, MATCH($G11, 'Planned and Progress BMPs'!$D:$D, 0)), 1, 0)), "")</f>
        <v/>
      </c>
      <c r="BL11" s="4" t="str">
        <f>IFERROR(IF($I11="Historical", IF(R11&lt;&gt;INDEX('Historical BMP Records'!R:R, MATCH($G11, 'Historical BMP Records'!$G:$G, 0)), 1, 0), IF(R11&lt;&gt;INDEX('Planned and Progress BMPs'!O:O, MATCH($G11, 'Planned and Progress BMPs'!$D:$D, 0)), 1, 0)), "")</f>
        <v/>
      </c>
      <c r="BM11" s="4" t="str">
        <f>IFERROR(IF($I11="Historical", IF(S11&lt;&gt;INDEX('Historical BMP Records'!S:S, MATCH($G11, 'Historical BMP Records'!$G:$G, 0)), 1, 0), IF(S11&lt;&gt;INDEX('Planned and Progress BMPs'!P:P, MATCH($G11, 'Planned and Progress BMPs'!$D:$D, 0)), 1, 0)), "")</f>
        <v/>
      </c>
      <c r="BN11" s="4" t="str">
        <f>IFERROR(IF($I11="Historical", IF(T11&lt;&gt;INDEX('Historical BMP Records'!T:T, MATCH($G11, 'Historical BMP Records'!$G:$G, 0)), 1, 0), IF(T11&lt;&gt;INDEX('Planned and Progress BMPs'!Q:Q, MATCH($G11, 'Planned and Progress BMPs'!$D:$D, 0)), 1, 0)), "")</f>
        <v/>
      </c>
      <c r="BO11" s="4" t="str">
        <f>IFERROR(IF($I11="Historical", IF(AB11&lt;&gt;INDEX('Historical BMP Records'!#REF!, MATCH($G11, 'Historical BMP Records'!$G:$G, 0)), 1, 0), IF(AB11&lt;&gt;INDEX('Planned and Progress BMPs'!Z:Z, MATCH($G11, 'Planned and Progress BMPs'!$D:$D, 0)), 1, 0)), "")</f>
        <v/>
      </c>
      <c r="BP11" s="4" t="str">
        <f>IFERROR(IF($I11="Historical", IF(U11&lt;&gt;INDEX('Historical BMP Records'!U:U, MATCH($G11, 'Historical BMP Records'!$G:$G, 0)), 1, 0), IF(U11&lt;&gt;INDEX('Planned and Progress BMPs'!S:S, MATCH($G11, 'Planned and Progress BMPs'!$D:$D, 0)), 1, 0)), "")</f>
        <v/>
      </c>
      <c r="BQ11" s="4" t="str">
        <f>IFERROR(IF($I11="Historical", IF(V11&lt;&gt;INDEX('Historical BMP Records'!V:V, MATCH($G11, 'Historical BMP Records'!$G:$G, 0)), 1, 0), IF(V11&lt;&gt;INDEX('Planned and Progress BMPs'!T:T, MATCH($G11, 'Planned and Progress BMPs'!$D:$D, 0)), 1, 0)), "")</f>
        <v/>
      </c>
      <c r="BR11" s="4" t="str">
        <f>IFERROR(IF($I11="Historical", IF(W11&lt;&gt;INDEX('Historical BMP Records'!W:W, MATCH($G11, 'Historical BMP Records'!$G:$G, 0)), 1, 0), IF(W11&lt;&gt;INDEX('Planned and Progress BMPs'!U:U, MATCH($G11, 'Planned and Progress BMPs'!$D:$D, 0)), 1, 0)), "")</f>
        <v/>
      </c>
      <c r="BS11" s="4" t="str">
        <f>IFERROR(IF($I11="Historical", IF(X11&lt;&gt;INDEX('Historical BMP Records'!X:X, MATCH($G11, 'Historical BMP Records'!$G:$G, 0)), 1, 0), IF(X11&lt;&gt;INDEX('Planned and Progress BMPs'!V:V, MATCH($G11, 'Planned and Progress BMPs'!$D:$D, 0)), 1, 0)), "")</f>
        <v/>
      </c>
      <c r="BT11" s="4" t="str">
        <f>IFERROR(IF($I11="Historical", IF(Y11&lt;&gt;INDEX('Historical BMP Records'!Y:Y, MATCH($G11, 'Historical BMP Records'!$G:$G, 0)), 1, 0), IF(Y11&lt;&gt;INDEX('Planned and Progress BMPs'!W:W, MATCH($G11, 'Planned and Progress BMPs'!$D:$D, 0)), 1, 0)), "")</f>
        <v/>
      </c>
      <c r="BU11" s="4" t="str">
        <f>IFERROR(IF($I11="Historical", IF(Z11&lt;&gt;INDEX('Historical BMP Records'!Z:Z, MATCH($G11, 'Historical BMP Records'!$G:$G, 0)), 1, 0), IF(Z11&lt;&gt;INDEX('Planned and Progress BMPs'!X:X, MATCH($G11, 'Planned and Progress BMPs'!$D:$D, 0)), 1, 0)), "")</f>
        <v/>
      </c>
      <c r="BV11" s="4" t="str">
        <f>IFERROR(IF($I11="Historical", IF(AA11&lt;&gt;INDEX('Historical BMP Records'!AA:AA, MATCH($G11, 'Historical BMP Records'!$G:$G, 0)), 1, 0), IF(AA11&lt;&gt;INDEX('Planned and Progress BMPs'!#REF!, MATCH($G11, 'Planned and Progress BMPs'!$D:$D, 0)), 1, 0)), "")</f>
        <v/>
      </c>
      <c r="BW11" s="4" t="str">
        <f>IFERROR(IF($I11="Historical", IF(AC11&lt;&gt;INDEX('Historical BMP Records'!AC:AC, MATCH($G11, 'Historical BMP Records'!$G:$G, 0)), 1, 0), IF(AC11&lt;&gt;INDEX('Planned and Progress BMPs'!AA:AA, MATCH($G11, 'Planned and Progress BMPs'!$D:$D, 0)), 1, 0)), "")</f>
        <v/>
      </c>
      <c r="BX11" s="4" t="str">
        <f>IFERROR(IF($I11="Historical", IF(AD11&lt;&gt;INDEX('Historical BMP Records'!AD:AD, MATCH($G11, 'Historical BMP Records'!$G:$G, 0)), 1, 0), IF(AD11&lt;&gt;INDEX('Planned and Progress BMPs'!AB:AB, MATCH($G11, 'Planned and Progress BMPs'!$D:$D, 0)), 1, 0)), "")</f>
        <v/>
      </c>
      <c r="BY11" s="4" t="str">
        <f>IFERROR(IF($I11="Historical", IF(AE11&lt;&gt;INDEX('Historical BMP Records'!AE:AE, MATCH($G11, 'Historical BMP Records'!$G:$G, 0)), 1, 0), IF(AE11&lt;&gt;INDEX('Planned and Progress BMPs'!AC:AC, MATCH($G11, 'Planned and Progress BMPs'!$D:$D, 0)), 1, 0)), "")</f>
        <v/>
      </c>
      <c r="BZ11" s="4" t="str">
        <f>IFERROR(IF($I11="Historical", IF(AF11&lt;&gt;INDEX('Historical BMP Records'!AF:AF, MATCH($G11, 'Historical BMP Records'!$G:$G, 0)), 1, 0), IF(AF11&lt;&gt;INDEX('Planned and Progress BMPs'!AD:AD, MATCH($G11, 'Planned and Progress BMPs'!$D:$D, 0)), 1, 0)), "")</f>
        <v/>
      </c>
      <c r="CA11" s="4" t="str">
        <f>IFERROR(IF($I11="Historical", IF(AG11&lt;&gt;INDEX('Historical BMP Records'!AG:AG, MATCH($G11, 'Historical BMP Records'!$G:$G, 0)), 1, 0), IF(AG11&lt;&gt;INDEX('Planned and Progress BMPs'!AE:AE, MATCH($G11, 'Planned and Progress BMPs'!$D:$D, 0)), 1, 0)), "")</f>
        <v/>
      </c>
      <c r="CB11" s="4" t="str">
        <f>IFERROR(IF($I11="Historical", IF(AH11&lt;&gt;INDEX('Historical BMP Records'!AH:AH, MATCH($G11, 'Historical BMP Records'!$G:$G, 0)), 1, 0), IF(AH11&lt;&gt;INDEX('Planned and Progress BMPs'!AF:AF, MATCH($G11, 'Planned and Progress BMPs'!$D:$D, 0)), 1, 0)), "")</f>
        <v/>
      </c>
      <c r="CC11" s="4" t="str">
        <f>IFERROR(IF($I11="Historical", IF(AI11&lt;&gt;INDEX('Historical BMP Records'!AI:AI, MATCH($G11, 'Historical BMP Records'!$G:$G, 0)), 1, 0), IF(AI11&lt;&gt;INDEX('Planned and Progress BMPs'!AG:AG, MATCH($G11, 'Planned and Progress BMPs'!$D:$D, 0)), 1, 0)), "")</f>
        <v/>
      </c>
      <c r="CD11" s="4" t="str">
        <f>IFERROR(IF($I11="Historical", IF(AJ11&lt;&gt;INDEX('Historical BMP Records'!AJ:AJ, MATCH($G11, 'Historical BMP Records'!$G:$G, 0)), 1, 0), IF(AJ11&lt;&gt;INDEX('Planned and Progress BMPs'!AH:AH, MATCH($G11, 'Planned and Progress BMPs'!$D:$D, 0)), 1, 0)), "")</f>
        <v/>
      </c>
      <c r="CE11" s="4" t="str">
        <f>IFERROR(IF($I11="Historical", IF(AK11&lt;&gt;INDEX('Historical BMP Records'!AK:AK, MATCH($G11, 'Historical BMP Records'!$G:$G, 0)), 1, 0), IF(AK11&lt;&gt;INDEX('Planned and Progress BMPs'!AI:AI, MATCH($G11, 'Planned and Progress BMPs'!$D:$D, 0)), 1, 0)), "")</f>
        <v/>
      </c>
      <c r="CF11" s="4" t="str">
        <f>IFERROR(IF($I11="Historical", IF(AL11&lt;&gt;INDEX('Historical BMP Records'!AL:AL, MATCH($G11, 'Historical BMP Records'!$G:$G, 0)), 1, 0), IF(AL11&lt;&gt;INDEX('Planned and Progress BMPs'!AJ:AJ, MATCH($G11, 'Planned and Progress BMPs'!$D:$D, 0)), 1, 0)), "")</f>
        <v/>
      </c>
      <c r="CG11" s="4" t="str">
        <f>IFERROR(IF($I11="Historical", IF(AM11&lt;&gt;INDEX('Historical BMP Records'!AM:AM, MATCH($G11, 'Historical BMP Records'!$G:$G, 0)), 1, 0), IF(AM11&lt;&gt;INDEX('Planned and Progress BMPs'!AK:AK, MATCH($G11, 'Planned and Progress BMPs'!$D:$D, 0)), 1, 0)), "")</f>
        <v/>
      </c>
      <c r="CH11" s="4" t="str">
        <f>IFERROR(IF($I11="Historical", IF(AN11&lt;&gt;INDEX('Historical BMP Records'!AN:AN, MATCH($G11, 'Historical BMP Records'!$G:$G, 0)), 1, 0), IF(AN11&lt;&gt;INDEX('Planned and Progress BMPs'!AL:AL, MATCH($G11, 'Planned and Progress BMPs'!$D:$D, 0)), 1, 0)), "")</f>
        <v/>
      </c>
      <c r="CI11" s="4" t="str">
        <f>IFERROR(IF($I11="Historical", IF(AO11&lt;&gt;INDEX('Historical BMP Records'!AO:AO, MATCH($G11, 'Historical BMP Records'!$G:$G, 0)), 1, 0), IF(AO11&lt;&gt;INDEX('Planned and Progress BMPs'!AM:AM, MATCH($G11, 'Planned and Progress BMPs'!$D:$D, 0)), 1, 0)), "")</f>
        <v/>
      </c>
      <c r="CJ11" s="4" t="str">
        <f>IFERROR(IF($I11="Historical", IF(AP11&lt;&gt;INDEX('Historical BMP Records'!AP:AP, MATCH($G11, 'Historical BMP Records'!$G:$G, 0)), 1, 0), IF(AP11&lt;&gt;INDEX('Planned and Progress BMPs'!AN:AN, MATCH($G11, 'Planned and Progress BMPs'!$D:$D, 0)), 1, 0)), "")</f>
        <v/>
      </c>
      <c r="CK11" s="4" t="str">
        <f>IFERROR(IF($I11="Historical", IF(AQ11&lt;&gt;INDEX('Historical BMP Records'!AQ:AQ, MATCH($G11, 'Historical BMP Records'!$G:$G, 0)), 1, 0), IF(AQ11&lt;&gt;INDEX('Planned and Progress BMPs'!AO:AO, MATCH($G11, 'Planned and Progress BMPs'!$D:$D, 0)), 1, 0)), "")</f>
        <v/>
      </c>
      <c r="CL11" s="4" t="str">
        <f>IFERROR(IF($I11="Historical", IF(AR11&lt;&gt;INDEX('Historical BMP Records'!AR:AR, MATCH($G11, 'Historical BMP Records'!$G:$G, 0)), 1, 0), IF(AR11&lt;&gt;INDEX('Planned and Progress BMPs'!AQ:AQ, MATCH($G11, 'Planned and Progress BMPs'!$D:$D, 0)), 1, 0)), "")</f>
        <v/>
      </c>
      <c r="CM11" s="4" t="str">
        <f>IFERROR(IF($I11="Historical", IF(AS11&lt;&gt;INDEX('Historical BMP Records'!AS:AS, MATCH($G11, 'Historical BMP Records'!$G:$G, 0)), 1, 0), IF(AS11&lt;&gt;INDEX('Planned and Progress BMPs'!AP:AP, MATCH($G11, 'Planned and Progress BMPs'!$D:$D, 0)), 1, 0)), "")</f>
        <v/>
      </c>
      <c r="CN11" s="4" t="str">
        <f>IFERROR(IF($I11="Historical", IF(AT11&lt;&gt;INDEX('Historical BMP Records'!AT:AT, MATCH($G11, 'Historical BMP Records'!$G:$G, 0)), 1, 0), IF(AT11&lt;&gt;INDEX('Planned and Progress BMPs'!AQ:AQ, MATCH($G11, 'Planned and Progress BMPs'!$D:$D, 0)), 1, 0)), "")</f>
        <v/>
      </c>
      <c r="CO11" s="4">
        <f>SUM(T_Historical9[[#This Row],[FY17 Crediting Status Change]:[Comments Change]])</f>
        <v>0</v>
      </c>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row>
    <row r="12" spans="1:142" ht="15" customHeight="1" x14ac:dyDescent="0.55000000000000004">
      <c r="A12" s="126" t="s">
        <v>2457</v>
      </c>
      <c r="B12" s="126" t="s">
        <v>2457</v>
      </c>
      <c r="C12" s="126" t="s">
        <v>2458</v>
      </c>
      <c r="D12" s="126"/>
      <c r="E12" s="126"/>
      <c r="F12" s="126"/>
      <c r="G12" s="126" t="s">
        <v>554</v>
      </c>
      <c r="H12" s="126"/>
      <c r="I12" s="126" t="s">
        <v>243</v>
      </c>
      <c r="J12" s="126">
        <v>2019</v>
      </c>
      <c r="K12" s="73">
        <v>12000</v>
      </c>
      <c r="L12" s="64">
        <v>43615</v>
      </c>
      <c r="M12" s="126" t="s">
        <v>208</v>
      </c>
      <c r="N12" s="126"/>
      <c r="O12" s="126" t="s">
        <v>209</v>
      </c>
      <c r="P12" s="73" t="s">
        <v>551</v>
      </c>
      <c r="Q12" s="64">
        <v>0.5</v>
      </c>
      <c r="R12" s="126"/>
      <c r="S12" s="126"/>
      <c r="T12" s="126"/>
      <c r="U12" s="126"/>
      <c r="V12" s="126"/>
      <c r="W12" s="126"/>
      <c r="X12" s="65"/>
      <c r="Y12" s="126"/>
      <c r="Z12" s="126" t="s">
        <v>201</v>
      </c>
      <c r="AA12" s="126" t="s">
        <v>202</v>
      </c>
      <c r="AB12" s="126" t="s">
        <v>203</v>
      </c>
      <c r="AC12" s="126" t="s">
        <v>2460</v>
      </c>
      <c r="AD12" s="64"/>
      <c r="AE12" s="126"/>
      <c r="AF12" s="64"/>
      <c r="AG12" s="64"/>
      <c r="AH12" s="126"/>
      <c r="AI12" s="64"/>
      <c r="AK12" s="64"/>
      <c r="AL12" s="64"/>
      <c r="AM12" s="64"/>
      <c r="AN12" s="64"/>
      <c r="AO12" s="64"/>
      <c r="AP12" s="64"/>
      <c r="AQ12" s="64"/>
      <c r="AR12" s="64"/>
      <c r="AS12" s="64"/>
      <c r="AT12" s="126"/>
      <c r="AU12" s="4" t="str">
        <f>IFERROR(IF($I12="Historical", IF(A12&lt;&gt;INDEX('Historical BMP Records'!A:A, MATCH($G12, 'Historical BMP Records'!$G:$G, 0)), 1, 0), IF(A12&lt;&gt;INDEX('Planned and Progress BMPs'!A:A, MATCH($G12, 'Planned and Progress BMPs'!$D:$D, 0)), 1, 0)), "")</f>
        <v/>
      </c>
      <c r="AV12" s="4" t="str">
        <f>IFERROR(IF($I12="Historical", IF(B12&lt;&gt;INDEX('Historical BMP Records'!B:B, MATCH($G12, 'Historical BMP Records'!$G:$G, 0)), 1, 0), IF(B12&lt;&gt;INDEX('Planned and Progress BMPs'!A:A, MATCH($G12, 'Planned and Progress BMPs'!$D:$D, 0)), 1, 0)), "")</f>
        <v/>
      </c>
      <c r="AW12" s="4" t="str">
        <f>IFERROR(IF($I12="Historical", IF(C12&lt;&gt;INDEX('Historical BMP Records'!C:C, MATCH($G12, 'Historical BMP Records'!$G:$G, 0)), 1, 0), IF(C12&lt;&gt;INDEX('Planned and Progress BMPs'!A:A, MATCH($G12, 'Planned and Progress BMPs'!$D:$D, 0)), 1, 0)), "")</f>
        <v/>
      </c>
      <c r="AX12" s="4" t="str">
        <f>IFERROR(IF($I12="Historical", IF(D12&lt;&gt;INDEX('Historical BMP Records'!D:D, MATCH($G12, 'Historical BMP Records'!$G:$G, 0)), 1, 0), IF(D12&lt;&gt;INDEX('Planned and Progress BMPs'!A:A, MATCH($G12, 'Planned and Progress BMPs'!$D:$D, 0)), 1, 0)), "")</f>
        <v/>
      </c>
      <c r="AY12" s="4" t="str">
        <f>IFERROR(IF($I12="Historical", IF(E12&lt;&gt;INDEX('Historical BMP Records'!E:E, MATCH($G12, 'Historical BMP Records'!$G:$G, 0)), 1, 0), IF(E12&lt;&gt;INDEX('Planned and Progress BMPs'!B:B, MATCH($G12, 'Planned and Progress BMPs'!$D:$D, 0)), 1, 0)), "")</f>
        <v/>
      </c>
      <c r="AZ12" s="4" t="str">
        <f>IFERROR(IF($I12="Historical", IF(F12&lt;&gt;INDEX('Historical BMP Records'!F:F, MATCH($G12, 'Historical BMP Records'!$G:$G, 0)), 1, 0), IF(F12&lt;&gt;INDEX('Planned and Progress BMPs'!C:C, MATCH($G12, 'Planned and Progress BMPs'!$D:$D, 0)), 1, 0)), "")</f>
        <v/>
      </c>
      <c r="BA12" s="4" t="str">
        <f>IFERROR(IF($I12="Historical", IF(G12&lt;&gt;INDEX('Historical BMP Records'!G:G, MATCH($G12, 'Historical BMP Records'!$G:$G, 0)), 1, 0), IF(G12&lt;&gt;INDEX('Planned and Progress BMPs'!D:D, MATCH($G12, 'Planned and Progress BMPs'!$D:$D, 0)), 1, 0)), "")</f>
        <v/>
      </c>
      <c r="BB12" s="4" t="str">
        <f>IFERROR(IF($I12="Historical", IF(H12&lt;&gt;INDEX('Historical BMP Records'!H:H, MATCH($G12, 'Historical BMP Records'!$G:$G, 0)), 1, 0), IF(H12&lt;&gt;INDEX('Planned and Progress BMPs'!E:E, MATCH($G12, 'Planned and Progress BMPs'!$D:$D, 0)), 1, 0)), "")</f>
        <v/>
      </c>
      <c r="BC12" s="4" t="str">
        <f>IFERROR(IF($I12="Historical", IF(I12&lt;&gt;INDEX('Historical BMP Records'!I:I, MATCH($G12, 'Historical BMP Records'!$G:$G, 0)), 1, 0), IF(I12&lt;&gt;INDEX('Planned and Progress BMPs'!F:F, MATCH($G12, 'Planned and Progress BMPs'!$D:$D, 0)), 1, 0)), "")</f>
        <v/>
      </c>
      <c r="BD12" s="4" t="str">
        <f>IFERROR(IF($I12="Historical", IF(J12&lt;&gt;INDEX('Historical BMP Records'!J:J, MATCH($G12, 'Historical BMP Records'!$G:$G, 0)), 1, 0), IF(J12&lt;&gt;INDEX('Planned and Progress BMPs'!G:G, MATCH($G12, 'Planned and Progress BMPs'!$D:$D, 0)), 1, 0)), "")</f>
        <v/>
      </c>
      <c r="BE12" s="4" t="str">
        <f>IFERROR(IF($I12="Historical", IF(K12&lt;&gt;INDEX('Historical BMP Records'!K:K, MATCH($G12, 'Historical BMP Records'!$G:$G, 0)), 1, 0), IF(K12&lt;&gt;INDEX('Planned and Progress BMPs'!H:H, MATCH($G12, 'Planned and Progress BMPs'!$D:$D, 0)), 1, 0)), "")</f>
        <v/>
      </c>
      <c r="BF12" s="4" t="str">
        <f>IFERROR(IF($I12="Historical", IF(L12&lt;&gt;INDEX('Historical BMP Records'!L:L, MATCH($G12, 'Historical BMP Records'!$G:$G, 0)), 1, 0), IF(L12&lt;&gt;INDEX('Planned and Progress BMPs'!I:I, MATCH($G12, 'Planned and Progress BMPs'!$D:$D, 0)), 1, 0)), "")</f>
        <v/>
      </c>
      <c r="BG12" s="4" t="str">
        <f>IFERROR(IF($I12="Historical", IF(M12&lt;&gt;INDEX('Historical BMP Records'!M:M, MATCH($G12, 'Historical BMP Records'!$G:$G, 0)), 1, 0), IF(M12&lt;&gt;INDEX('Planned and Progress BMPs'!J:J, MATCH($G12, 'Planned and Progress BMPs'!$D:$D, 0)), 1, 0)), "")</f>
        <v/>
      </c>
      <c r="BH12" s="4" t="str">
        <f>IFERROR(IF($I12="Historical", IF(N12&lt;&gt;INDEX('Historical BMP Records'!N:N, MATCH($G12, 'Historical BMP Records'!$G:$G, 0)), 1, 0), IF(N12&lt;&gt;INDEX('Planned and Progress BMPs'!K:K, MATCH($G12, 'Planned and Progress BMPs'!$D:$D, 0)), 1, 0)), "")</f>
        <v/>
      </c>
      <c r="BI12" s="4" t="str">
        <f>IFERROR(IF($I12="Historical", IF(O12&lt;&gt;INDEX('Historical BMP Records'!O:O, MATCH($G12, 'Historical BMP Records'!$G:$G, 0)), 1, 0), IF(O12&lt;&gt;INDEX('Planned and Progress BMPs'!L:L, MATCH($G12, 'Planned and Progress BMPs'!$D:$D, 0)), 1, 0)), "")</f>
        <v/>
      </c>
      <c r="BJ12" s="4" t="str">
        <f>IFERROR(IF($I12="Historical", IF(P12&lt;&gt;INDEX('Historical BMP Records'!P:P, MATCH($G12, 'Historical BMP Records'!$G:$G, 0)), 1, 0), IF(P12&lt;&gt;INDEX('Planned and Progress BMPs'!M:M, MATCH($G12, 'Planned and Progress BMPs'!$D:$D, 0)), 1, 0)), "")</f>
        <v/>
      </c>
      <c r="BK12" s="4" t="str">
        <f>IFERROR(IF($I12="Historical", IF(Q12&lt;&gt;INDEX('Historical BMP Records'!Q:Q, MATCH($G12, 'Historical BMP Records'!$G:$G, 0)), 1, 0), IF(Q12&lt;&gt;INDEX('Planned and Progress BMPs'!N:N, MATCH($G12, 'Planned and Progress BMPs'!$D:$D, 0)), 1, 0)), "")</f>
        <v/>
      </c>
      <c r="BL12" s="4" t="str">
        <f>IFERROR(IF($I12="Historical", IF(R12&lt;&gt;INDEX('Historical BMP Records'!R:R, MATCH($G12, 'Historical BMP Records'!$G:$G, 0)), 1, 0), IF(R12&lt;&gt;INDEX('Planned and Progress BMPs'!O:O, MATCH($G12, 'Planned and Progress BMPs'!$D:$D, 0)), 1, 0)), "")</f>
        <v/>
      </c>
      <c r="BM12" s="4" t="str">
        <f>IFERROR(IF($I12="Historical", IF(S12&lt;&gt;INDEX('Historical BMP Records'!S:S, MATCH($G12, 'Historical BMP Records'!$G:$G, 0)), 1, 0), IF(S12&lt;&gt;INDEX('Planned and Progress BMPs'!P:P, MATCH($G12, 'Planned and Progress BMPs'!$D:$D, 0)), 1, 0)), "")</f>
        <v/>
      </c>
      <c r="BN12" s="4" t="str">
        <f>IFERROR(IF($I12="Historical", IF(T12&lt;&gt;INDEX('Historical BMP Records'!T:T, MATCH($G12, 'Historical BMP Records'!$G:$G, 0)), 1, 0), IF(T12&lt;&gt;INDEX('Planned and Progress BMPs'!Q:Q, MATCH($G12, 'Planned and Progress BMPs'!$D:$D, 0)), 1, 0)), "")</f>
        <v/>
      </c>
      <c r="BO12" s="4" t="str">
        <f>IFERROR(IF($I12="Historical", IF(AB12&lt;&gt;INDEX('Historical BMP Records'!#REF!, MATCH($G12, 'Historical BMP Records'!$G:$G, 0)), 1, 0), IF(AB12&lt;&gt;INDEX('Planned and Progress BMPs'!Z:Z, MATCH($G12, 'Planned and Progress BMPs'!$D:$D, 0)), 1, 0)), "")</f>
        <v/>
      </c>
      <c r="BP12" s="4" t="str">
        <f>IFERROR(IF($I12="Historical", IF(U12&lt;&gt;INDEX('Historical BMP Records'!U:U, MATCH($G12, 'Historical BMP Records'!$G:$G, 0)), 1, 0), IF(U12&lt;&gt;INDEX('Planned and Progress BMPs'!S:S, MATCH($G12, 'Planned and Progress BMPs'!$D:$D, 0)), 1, 0)), "")</f>
        <v/>
      </c>
      <c r="BQ12" s="4" t="str">
        <f>IFERROR(IF($I12="Historical", IF(V12&lt;&gt;INDEX('Historical BMP Records'!V:V, MATCH($G12, 'Historical BMP Records'!$G:$G, 0)), 1, 0), IF(V12&lt;&gt;INDEX('Planned and Progress BMPs'!T:T, MATCH($G12, 'Planned and Progress BMPs'!$D:$D, 0)), 1, 0)), "")</f>
        <v/>
      </c>
      <c r="BR12" s="4" t="str">
        <f>IFERROR(IF($I12="Historical", IF(W12&lt;&gt;INDEX('Historical BMP Records'!W:W, MATCH($G12, 'Historical BMP Records'!$G:$G, 0)), 1, 0), IF(W12&lt;&gt;INDEX('Planned and Progress BMPs'!U:U, MATCH($G12, 'Planned and Progress BMPs'!$D:$D, 0)), 1, 0)), "")</f>
        <v/>
      </c>
      <c r="BS12" s="4" t="str">
        <f>IFERROR(IF($I12="Historical", IF(X12&lt;&gt;INDEX('Historical BMP Records'!X:X, MATCH($G12, 'Historical BMP Records'!$G:$G, 0)), 1, 0), IF(X12&lt;&gt;INDEX('Planned and Progress BMPs'!V:V, MATCH($G12, 'Planned and Progress BMPs'!$D:$D, 0)), 1, 0)), "")</f>
        <v/>
      </c>
      <c r="BT12" s="4" t="str">
        <f>IFERROR(IF($I12="Historical", IF(Y12&lt;&gt;INDEX('Historical BMP Records'!Y:Y, MATCH($G12, 'Historical BMP Records'!$G:$G, 0)), 1, 0), IF(Y12&lt;&gt;INDEX('Planned and Progress BMPs'!W:W, MATCH($G12, 'Planned and Progress BMPs'!$D:$D, 0)), 1, 0)), "")</f>
        <v/>
      </c>
      <c r="BU12" s="4" t="str">
        <f>IFERROR(IF($I12="Historical", IF(Z12&lt;&gt;INDEX('Historical BMP Records'!Z:Z, MATCH($G12, 'Historical BMP Records'!$G:$G, 0)), 1, 0), IF(Z12&lt;&gt;INDEX('Planned and Progress BMPs'!X:X, MATCH($G12, 'Planned and Progress BMPs'!$D:$D, 0)), 1, 0)), "")</f>
        <v/>
      </c>
      <c r="BV12" s="4" t="str">
        <f>IFERROR(IF($I12="Historical", IF(AA12&lt;&gt;INDEX('Historical BMP Records'!AA:AA, MATCH($G12, 'Historical BMP Records'!$G:$G, 0)), 1, 0), IF(AA12&lt;&gt;INDEX('Planned and Progress BMPs'!#REF!, MATCH($G12, 'Planned and Progress BMPs'!$D:$D, 0)), 1, 0)), "")</f>
        <v/>
      </c>
      <c r="BW12" s="4" t="str">
        <f>IFERROR(IF($I12="Historical", IF(AC12&lt;&gt;INDEX('Historical BMP Records'!AC:AC, MATCH($G12, 'Historical BMP Records'!$G:$G, 0)), 1, 0), IF(AC12&lt;&gt;INDEX('Planned and Progress BMPs'!AA:AA, MATCH($G12, 'Planned and Progress BMPs'!$D:$D, 0)), 1, 0)), "")</f>
        <v/>
      </c>
      <c r="BX12" s="4" t="str">
        <f>IFERROR(IF($I12="Historical", IF(AD12&lt;&gt;INDEX('Historical BMP Records'!AD:AD, MATCH($G12, 'Historical BMP Records'!$G:$G, 0)), 1, 0), IF(AD12&lt;&gt;INDEX('Planned and Progress BMPs'!AB:AB, MATCH($G12, 'Planned and Progress BMPs'!$D:$D, 0)), 1, 0)), "")</f>
        <v/>
      </c>
      <c r="BY12" s="4" t="str">
        <f>IFERROR(IF($I12="Historical", IF(AE12&lt;&gt;INDEX('Historical BMP Records'!AE:AE, MATCH($G12, 'Historical BMP Records'!$G:$G, 0)), 1, 0), IF(AE12&lt;&gt;INDEX('Planned and Progress BMPs'!AC:AC, MATCH($G12, 'Planned and Progress BMPs'!$D:$D, 0)), 1, 0)), "")</f>
        <v/>
      </c>
      <c r="BZ12" s="4" t="str">
        <f>IFERROR(IF($I12="Historical", IF(AF12&lt;&gt;INDEX('Historical BMP Records'!AF:AF, MATCH($G12, 'Historical BMP Records'!$G:$G, 0)), 1, 0), IF(AF12&lt;&gt;INDEX('Planned and Progress BMPs'!AD:AD, MATCH($G12, 'Planned and Progress BMPs'!$D:$D, 0)), 1, 0)), "")</f>
        <v/>
      </c>
      <c r="CA12" s="4" t="str">
        <f>IFERROR(IF($I12="Historical", IF(AG12&lt;&gt;INDEX('Historical BMP Records'!AG:AG, MATCH($G12, 'Historical BMP Records'!$G:$G, 0)), 1, 0), IF(AG12&lt;&gt;INDEX('Planned and Progress BMPs'!AE:AE, MATCH($G12, 'Planned and Progress BMPs'!$D:$D, 0)), 1, 0)), "")</f>
        <v/>
      </c>
      <c r="CB12" s="4" t="str">
        <f>IFERROR(IF($I12="Historical", IF(AH12&lt;&gt;INDEX('Historical BMP Records'!AH:AH, MATCH($G12, 'Historical BMP Records'!$G:$G, 0)), 1, 0), IF(AH12&lt;&gt;INDEX('Planned and Progress BMPs'!AF:AF, MATCH($G12, 'Planned and Progress BMPs'!$D:$D, 0)), 1, 0)), "")</f>
        <v/>
      </c>
      <c r="CC12" s="4" t="str">
        <f>IFERROR(IF($I12="Historical", IF(AI12&lt;&gt;INDEX('Historical BMP Records'!AI:AI, MATCH($G12, 'Historical BMP Records'!$G:$G, 0)), 1, 0), IF(AI12&lt;&gt;INDEX('Planned and Progress BMPs'!AG:AG, MATCH($G12, 'Planned and Progress BMPs'!$D:$D, 0)), 1, 0)), "")</f>
        <v/>
      </c>
      <c r="CD12" s="4" t="str">
        <f>IFERROR(IF($I12="Historical", IF(AJ12&lt;&gt;INDEX('Historical BMP Records'!AJ:AJ, MATCH($G12, 'Historical BMP Records'!$G:$G, 0)), 1, 0), IF(AJ12&lt;&gt;INDEX('Planned and Progress BMPs'!AH:AH, MATCH($G12, 'Planned and Progress BMPs'!$D:$D, 0)), 1, 0)), "")</f>
        <v/>
      </c>
      <c r="CE12" s="4" t="str">
        <f>IFERROR(IF($I12="Historical", IF(AK12&lt;&gt;INDEX('Historical BMP Records'!AK:AK, MATCH($G12, 'Historical BMP Records'!$G:$G, 0)), 1, 0), IF(AK12&lt;&gt;INDEX('Planned and Progress BMPs'!AI:AI, MATCH($G12, 'Planned and Progress BMPs'!$D:$D, 0)), 1, 0)), "")</f>
        <v/>
      </c>
      <c r="CF12" s="4" t="str">
        <f>IFERROR(IF($I12="Historical", IF(AL12&lt;&gt;INDEX('Historical BMP Records'!AL:AL, MATCH($G12, 'Historical BMP Records'!$G:$G, 0)), 1, 0), IF(AL12&lt;&gt;INDEX('Planned and Progress BMPs'!AJ:AJ, MATCH($G12, 'Planned and Progress BMPs'!$D:$D, 0)), 1, 0)), "")</f>
        <v/>
      </c>
      <c r="CG12" s="4" t="str">
        <f>IFERROR(IF($I12="Historical", IF(AM12&lt;&gt;INDEX('Historical BMP Records'!AM:AM, MATCH($G12, 'Historical BMP Records'!$G:$G, 0)), 1, 0), IF(AM12&lt;&gt;INDEX('Planned and Progress BMPs'!AK:AK, MATCH($G12, 'Planned and Progress BMPs'!$D:$D, 0)), 1, 0)), "")</f>
        <v/>
      </c>
      <c r="CH12" s="4" t="str">
        <f>IFERROR(IF($I12="Historical", IF(AN12&lt;&gt;INDEX('Historical BMP Records'!AN:AN, MATCH($G12, 'Historical BMP Records'!$G:$G, 0)), 1, 0), IF(AN12&lt;&gt;INDEX('Planned and Progress BMPs'!AL:AL, MATCH($G12, 'Planned and Progress BMPs'!$D:$D, 0)), 1, 0)), "")</f>
        <v/>
      </c>
      <c r="CI12" s="4" t="str">
        <f>IFERROR(IF($I12="Historical", IF(AO12&lt;&gt;INDEX('Historical BMP Records'!AO:AO, MATCH($G12, 'Historical BMP Records'!$G:$G, 0)), 1, 0), IF(AO12&lt;&gt;INDEX('Planned and Progress BMPs'!AM:AM, MATCH($G12, 'Planned and Progress BMPs'!$D:$D, 0)), 1, 0)), "")</f>
        <v/>
      </c>
      <c r="CJ12" s="4" t="str">
        <f>IFERROR(IF($I12="Historical", IF(AP12&lt;&gt;INDEX('Historical BMP Records'!AP:AP, MATCH($G12, 'Historical BMP Records'!$G:$G, 0)), 1, 0), IF(AP12&lt;&gt;INDEX('Planned and Progress BMPs'!AN:AN, MATCH($G12, 'Planned and Progress BMPs'!$D:$D, 0)), 1, 0)), "")</f>
        <v/>
      </c>
      <c r="CK12" s="4" t="str">
        <f>IFERROR(IF($I12="Historical", IF(AQ12&lt;&gt;INDEX('Historical BMP Records'!AQ:AQ, MATCH($G12, 'Historical BMP Records'!$G:$G, 0)), 1, 0), IF(AQ12&lt;&gt;INDEX('Planned and Progress BMPs'!AO:AO, MATCH($G12, 'Planned and Progress BMPs'!$D:$D, 0)), 1, 0)), "")</f>
        <v/>
      </c>
      <c r="CL12" s="4" t="str">
        <f>IFERROR(IF($I12="Historical", IF(AR12&lt;&gt;INDEX('Historical BMP Records'!AR:AR, MATCH($G12, 'Historical BMP Records'!$G:$G, 0)), 1, 0), IF(AR12&lt;&gt;INDEX('Planned and Progress BMPs'!AQ:AQ, MATCH($G12, 'Planned and Progress BMPs'!$D:$D, 0)), 1, 0)), "")</f>
        <v/>
      </c>
      <c r="CM12" s="4" t="str">
        <f>IFERROR(IF($I12="Historical", IF(AS12&lt;&gt;INDEX('Historical BMP Records'!AS:AS, MATCH($G12, 'Historical BMP Records'!$G:$G, 0)), 1, 0), IF(AS12&lt;&gt;INDEX('Planned and Progress BMPs'!AP:AP, MATCH($G12, 'Planned and Progress BMPs'!$D:$D, 0)), 1, 0)), "")</f>
        <v/>
      </c>
      <c r="CN12" s="4" t="str">
        <f>IFERROR(IF($I12="Historical", IF(AT12&lt;&gt;INDEX('Historical BMP Records'!AT:AT, MATCH($G12, 'Historical BMP Records'!$G:$G, 0)), 1, 0), IF(AT12&lt;&gt;INDEX('Planned and Progress BMPs'!AQ:AQ, MATCH($G12, 'Planned and Progress BMPs'!$D:$D, 0)), 1, 0)), "")</f>
        <v/>
      </c>
      <c r="CO12" s="4">
        <f>SUM(T_Historical9[[#This Row],[FY17 Crediting Status Change]:[Comments Change]])</f>
        <v>0</v>
      </c>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row>
    <row r="13" spans="1:142" ht="15" customHeight="1" x14ac:dyDescent="0.55000000000000004">
      <c r="A13" s="126" t="s">
        <v>2457</v>
      </c>
      <c r="B13" s="126" t="s">
        <v>2457</v>
      </c>
      <c r="C13" s="126" t="s">
        <v>2458</v>
      </c>
      <c r="D13" s="126"/>
      <c r="E13" s="126"/>
      <c r="F13" s="126"/>
      <c r="G13" s="126" t="s">
        <v>555</v>
      </c>
      <c r="H13" s="126"/>
      <c r="I13" s="126" t="s">
        <v>243</v>
      </c>
      <c r="J13" s="126">
        <v>2019</v>
      </c>
      <c r="K13" s="73">
        <v>1500</v>
      </c>
      <c r="L13" s="64">
        <v>43570</v>
      </c>
      <c r="M13" s="126" t="s">
        <v>214</v>
      </c>
      <c r="N13" s="126"/>
      <c r="O13" s="126" t="s">
        <v>215</v>
      </c>
      <c r="P13" s="73" t="s">
        <v>2463</v>
      </c>
      <c r="Q13" s="64">
        <v>2500</v>
      </c>
      <c r="R13" s="126"/>
      <c r="S13" s="126"/>
      <c r="T13" s="126"/>
      <c r="U13" s="126"/>
      <c r="V13" s="126"/>
      <c r="W13" s="126">
        <v>40.018413000000002</v>
      </c>
      <c r="X13" s="65">
        <v>-77.733440999999999</v>
      </c>
      <c r="Y13" s="126"/>
      <c r="Z13" s="126" t="s">
        <v>191</v>
      </c>
      <c r="AA13" s="126" t="s">
        <v>192</v>
      </c>
      <c r="AB13" s="126" t="s">
        <v>193</v>
      </c>
      <c r="AC13" s="126" t="s">
        <v>2460</v>
      </c>
      <c r="AD13" s="64"/>
      <c r="AE13" s="126"/>
      <c r="AF13" s="64"/>
      <c r="AG13" s="64"/>
      <c r="AH13" s="126"/>
      <c r="AI13" s="64"/>
      <c r="AK13" s="64"/>
      <c r="AL13" s="64"/>
      <c r="AM13" s="64"/>
      <c r="AN13" s="64"/>
      <c r="AO13" s="64"/>
      <c r="AP13" s="64"/>
      <c r="AQ13" s="64"/>
      <c r="AR13" s="64"/>
      <c r="AS13" s="64"/>
      <c r="AT13" s="126"/>
      <c r="AU13" s="4" t="str">
        <f>IFERROR(IF($I13="Historical", IF(A13&lt;&gt;INDEX('Historical BMP Records'!A:A, MATCH($G13, 'Historical BMP Records'!$G:$G, 0)), 1, 0), IF(A13&lt;&gt;INDEX('Planned and Progress BMPs'!A:A, MATCH($G13, 'Planned and Progress BMPs'!$D:$D, 0)), 1, 0)), "")</f>
        <v/>
      </c>
      <c r="AV13" s="4" t="str">
        <f>IFERROR(IF($I13="Historical", IF(B13&lt;&gt;INDEX('Historical BMP Records'!B:B, MATCH($G13, 'Historical BMP Records'!$G:$G, 0)), 1, 0), IF(B13&lt;&gt;INDEX('Planned and Progress BMPs'!A:A, MATCH($G13, 'Planned and Progress BMPs'!$D:$D, 0)), 1, 0)), "")</f>
        <v/>
      </c>
      <c r="AW13" s="4" t="str">
        <f>IFERROR(IF($I13="Historical", IF(C13&lt;&gt;INDEX('Historical BMP Records'!C:C, MATCH($G13, 'Historical BMP Records'!$G:$G, 0)), 1, 0), IF(C13&lt;&gt;INDEX('Planned and Progress BMPs'!A:A, MATCH($G13, 'Planned and Progress BMPs'!$D:$D, 0)), 1, 0)), "")</f>
        <v/>
      </c>
      <c r="AX13" s="4" t="str">
        <f>IFERROR(IF($I13="Historical", IF(D13&lt;&gt;INDEX('Historical BMP Records'!D:D, MATCH($G13, 'Historical BMP Records'!$G:$G, 0)), 1, 0), IF(D13&lt;&gt;INDEX('Planned and Progress BMPs'!A:A, MATCH($G13, 'Planned and Progress BMPs'!$D:$D, 0)), 1, 0)), "")</f>
        <v/>
      </c>
      <c r="AY13" s="4" t="str">
        <f>IFERROR(IF($I13="Historical", IF(E13&lt;&gt;INDEX('Historical BMP Records'!E:E, MATCH($G13, 'Historical BMP Records'!$G:$G, 0)), 1, 0), IF(E13&lt;&gt;INDEX('Planned and Progress BMPs'!B:B, MATCH($G13, 'Planned and Progress BMPs'!$D:$D, 0)), 1, 0)), "")</f>
        <v/>
      </c>
      <c r="AZ13" s="4" t="str">
        <f>IFERROR(IF($I13="Historical", IF(F13&lt;&gt;INDEX('Historical BMP Records'!F:F, MATCH($G13, 'Historical BMP Records'!$G:$G, 0)), 1, 0), IF(F13&lt;&gt;INDEX('Planned and Progress BMPs'!C:C, MATCH($G13, 'Planned and Progress BMPs'!$D:$D, 0)), 1, 0)), "")</f>
        <v/>
      </c>
      <c r="BA13" s="4" t="str">
        <f>IFERROR(IF($I13="Historical", IF(G13&lt;&gt;INDEX('Historical BMP Records'!G:G, MATCH($G13, 'Historical BMP Records'!$G:$G, 0)), 1, 0), IF(G13&lt;&gt;INDEX('Planned and Progress BMPs'!D:D, MATCH($G13, 'Planned and Progress BMPs'!$D:$D, 0)), 1, 0)), "")</f>
        <v/>
      </c>
      <c r="BB13" s="4" t="str">
        <f>IFERROR(IF($I13="Historical", IF(H13&lt;&gt;INDEX('Historical BMP Records'!H:H, MATCH($G13, 'Historical BMP Records'!$G:$G, 0)), 1, 0), IF(H13&lt;&gt;INDEX('Planned and Progress BMPs'!E:E, MATCH($G13, 'Planned and Progress BMPs'!$D:$D, 0)), 1, 0)), "")</f>
        <v/>
      </c>
      <c r="BC13" s="4" t="str">
        <f>IFERROR(IF($I13="Historical", IF(I13&lt;&gt;INDEX('Historical BMP Records'!I:I, MATCH($G13, 'Historical BMP Records'!$G:$G, 0)), 1, 0), IF(I13&lt;&gt;INDEX('Planned and Progress BMPs'!F:F, MATCH($G13, 'Planned and Progress BMPs'!$D:$D, 0)), 1, 0)), "")</f>
        <v/>
      </c>
      <c r="BD13" s="4" t="str">
        <f>IFERROR(IF($I13="Historical", IF(J13&lt;&gt;INDEX('Historical BMP Records'!J:J, MATCH($G13, 'Historical BMP Records'!$G:$G, 0)), 1, 0), IF(J13&lt;&gt;INDEX('Planned and Progress BMPs'!G:G, MATCH($G13, 'Planned and Progress BMPs'!$D:$D, 0)), 1, 0)), "")</f>
        <v/>
      </c>
      <c r="BE13" s="4" t="str">
        <f>IFERROR(IF($I13="Historical", IF(K13&lt;&gt;INDEX('Historical BMP Records'!K:K, MATCH($G13, 'Historical BMP Records'!$G:$G, 0)), 1, 0), IF(K13&lt;&gt;INDEX('Planned and Progress BMPs'!H:H, MATCH($G13, 'Planned and Progress BMPs'!$D:$D, 0)), 1, 0)), "")</f>
        <v/>
      </c>
      <c r="BF13" s="4" t="str">
        <f>IFERROR(IF($I13="Historical", IF(L13&lt;&gt;INDEX('Historical BMP Records'!L:L, MATCH($G13, 'Historical BMP Records'!$G:$G, 0)), 1, 0), IF(L13&lt;&gt;INDEX('Planned and Progress BMPs'!I:I, MATCH($G13, 'Planned and Progress BMPs'!$D:$D, 0)), 1, 0)), "")</f>
        <v/>
      </c>
      <c r="BG13" s="4" t="str">
        <f>IFERROR(IF($I13="Historical", IF(M13&lt;&gt;INDEX('Historical BMP Records'!M:M, MATCH($G13, 'Historical BMP Records'!$G:$G, 0)), 1, 0), IF(M13&lt;&gt;INDEX('Planned and Progress BMPs'!J:J, MATCH($G13, 'Planned and Progress BMPs'!$D:$D, 0)), 1, 0)), "")</f>
        <v/>
      </c>
      <c r="BH13" s="4" t="str">
        <f>IFERROR(IF($I13="Historical", IF(N13&lt;&gt;INDEX('Historical BMP Records'!N:N, MATCH($G13, 'Historical BMP Records'!$G:$G, 0)), 1, 0), IF(N13&lt;&gt;INDEX('Planned and Progress BMPs'!K:K, MATCH($G13, 'Planned and Progress BMPs'!$D:$D, 0)), 1, 0)), "")</f>
        <v/>
      </c>
      <c r="BI13" s="4" t="str">
        <f>IFERROR(IF($I13="Historical", IF(O13&lt;&gt;INDEX('Historical BMP Records'!O:O, MATCH($G13, 'Historical BMP Records'!$G:$G, 0)), 1, 0), IF(O13&lt;&gt;INDEX('Planned and Progress BMPs'!L:L, MATCH($G13, 'Planned and Progress BMPs'!$D:$D, 0)), 1, 0)), "")</f>
        <v/>
      </c>
      <c r="BJ13" s="4" t="str">
        <f>IFERROR(IF($I13="Historical", IF(P13&lt;&gt;INDEX('Historical BMP Records'!P:P, MATCH($G13, 'Historical BMP Records'!$G:$G, 0)), 1, 0), IF(P13&lt;&gt;INDEX('Planned and Progress BMPs'!M:M, MATCH($G13, 'Planned and Progress BMPs'!$D:$D, 0)), 1, 0)), "")</f>
        <v/>
      </c>
      <c r="BK13" s="4" t="str">
        <f>IFERROR(IF($I13="Historical", IF(Q13&lt;&gt;INDEX('Historical BMP Records'!Q:Q, MATCH($G13, 'Historical BMP Records'!$G:$G, 0)), 1, 0), IF(Q13&lt;&gt;INDEX('Planned and Progress BMPs'!N:N, MATCH($G13, 'Planned and Progress BMPs'!$D:$D, 0)), 1, 0)), "")</f>
        <v/>
      </c>
      <c r="BL13" s="4" t="str">
        <f>IFERROR(IF($I13="Historical", IF(R13&lt;&gt;INDEX('Historical BMP Records'!R:R, MATCH($G13, 'Historical BMP Records'!$G:$G, 0)), 1, 0), IF(R13&lt;&gt;INDEX('Planned and Progress BMPs'!O:O, MATCH($G13, 'Planned and Progress BMPs'!$D:$D, 0)), 1, 0)), "")</f>
        <v/>
      </c>
      <c r="BM13" s="4" t="str">
        <f>IFERROR(IF($I13="Historical", IF(S13&lt;&gt;INDEX('Historical BMP Records'!S:S, MATCH($G13, 'Historical BMP Records'!$G:$G, 0)), 1, 0), IF(S13&lt;&gt;INDEX('Planned and Progress BMPs'!P:P, MATCH($G13, 'Planned and Progress BMPs'!$D:$D, 0)), 1, 0)), "")</f>
        <v/>
      </c>
      <c r="BN13" s="4" t="str">
        <f>IFERROR(IF($I13="Historical", IF(T13&lt;&gt;INDEX('Historical BMP Records'!T:T, MATCH($G13, 'Historical BMP Records'!$G:$G, 0)), 1, 0), IF(T13&lt;&gt;INDEX('Planned and Progress BMPs'!Q:Q, MATCH($G13, 'Planned and Progress BMPs'!$D:$D, 0)), 1, 0)), "")</f>
        <v/>
      </c>
      <c r="BO13" s="4" t="str">
        <f>IFERROR(IF($I13="Historical", IF(AB13&lt;&gt;INDEX('Historical BMP Records'!#REF!, MATCH($G13, 'Historical BMP Records'!$G:$G, 0)), 1, 0), IF(AB13&lt;&gt;INDEX('Planned and Progress BMPs'!Z:Z, MATCH($G13, 'Planned and Progress BMPs'!$D:$D, 0)), 1, 0)), "")</f>
        <v/>
      </c>
      <c r="BP13" s="4" t="str">
        <f>IFERROR(IF($I13="Historical", IF(U13&lt;&gt;INDEX('Historical BMP Records'!U:U, MATCH($G13, 'Historical BMP Records'!$G:$G, 0)), 1, 0), IF(U13&lt;&gt;INDEX('Planned and Progress BMPs'!S:S, MATCH($G13, 'Planned and Progress BMPs'!$D:$D, 0)), 1, 0)), "")</f>
        <v/>
      </c>
      <c r="BQ13" s="4" t="str">
        <f>IFERROR(IF($I13="Historical", IF(V13&lt;&gt;INDEX('Historical BMP Records'!V:V, MATCH($G13, 'Historical BMP Records'!$G:$G, 0)), 1, 0), IF(V13&lt;&gt;INDEX('Planned and Progress BMPs'!T:T, MATCH($G13, 'Planned and Progress BMPs'!$D:$D, 0)), 1, 0)), "")</f>
        <v/>
      </c>
      <c r="BR13" s="4" t="str">
        <f>IFERROR(IF($I13="Historical", IF(W13&lt;&gt;INDEX('Historical BMP Records'!W:W, MATCH($G13, 'Historical BMP Records'!$G:$G, 0)), 1, 0), IF(W13&lt;&gt;INDEX('Planned and Progress BMPs'!U:U, MATCH($G13, 'Planned and Progress BMPs'!$D:$D, 0)), 1, 0)), "")</f>
        <v/>
      </c>
      <c r="BS13" s="4" t="str">
        <f>IFERROR(IF($I13="Historical", IF(X13&lt;&gt;INDEX('Historical BMP Records'!X:X, MATCH($G13, 'Historical BMP Records'!$G:$G, 0)), 1, 0), IF(X13&lt;&gt;INDEX('Planned and Progress BMPs'!V:V, MATCH($G13, 'Planned and Progress BMPs'!$D:$D, 0)), 1, 0)), "")</f>
        <v/>
      </c>
      <c r="BT13" s="4" t="str">
        <f>IFERROR(IF($I13="Historical", IF(Y13&lt;&gt;INDEX('Historical BMP Records'!Y:Y, MATCH($G13, 'Historical BMP Records'!$G:$G, 0)), 1, 0), IF(Y13&lt;&gt;INDEX('Planned and Progress BMPs'!W:W, MATCH($G13, 'Planned and Progress BMPs'!$D:$D, 0)), 1, 0)), "")</f>
        <v/>
      </c>
      <c r="BU13" s="4" t="str">
        <f>IFERROR(IF($I13="Historical", IF(Z13&lt;&gt;INDEX('Historical BMP Records'!Z:Z, MATCH($G13, 'Historical BMP Records'!$G:$G, 0)), 1, 0), IF(Z13&lt;&gt;INDEX('Planned and Progress BMPs'!X:X, MATCH($G13, 'Planned and Progress BMPs'!$D:$D, 0)), 1, 0)), "")</f>
        <v/>
      </c>
      <c r="BV13" s="4" t="str">
        <f>IFERROR(IF($I13="Historical", IF(AA13&lt;&gt;INDEX('Historical BMP Records'!AA:AA, MATCH($G13, 'Historical BMP Records'!$G:$G, 0)), 1, 0), IF(AA13&lt;&gt;INDEX('Planned and Progress BMPs'!#REF!, MATCH($G13, 'Planned and Progress BMPs'!$D:$D, 0)), 1, 0)), "")</f>
        <v/>
      </c>
      <c r="BW13" s="4" t="str">
        <f>IFERROR(IF($I13="Historical", IF(AC13&lt;&gt;INDEX('Historical BMP Records'!AC:AC, MATCH($G13, 'Historical BMP Records'!$G:$G, 0)), 1, 0), IF(AC13&lt;&gt;INDEX('Planned and Progress BMPs'!AA:AA, MATCH($G13, 'Planned and Progress BMPs'!$D:$D, 0)), 1, 0)), "")</f>
        <v/>
      </c>
      <c r="BX13" s="4" t="str">
        <f>IFERROR(IF($I13="Historical", IF(AD13&lt;&gt;INDEX('Historical BMP Records'!AD:AD, MATCH($G13, 'Historical BMP Records'!$G:$G, 0)), 1, 0), IF(AD13&lt;&gt;INDEX('Planned and Progress BMPs'!AB:AB, MATCH($G13, 'Planned and Progress BMPs'!$D:$D, 0)), 1, 0)), "")</f>
        <v/>
      </c>
      <c r="BY13" s="4" t="str">
        <f>IFERROR(IF($I13="Historical", IF(AE13&lt;&gt;INDEX('Historical BMP Records'!AE:AE, MATCH($G13, 'Historical BMP Records'!$G:$G, 0)), 1, 0), IF(AE13&lt;&gt;INDEX('Planned and Progress BMPs'!AC:AC, MATCH($G13, 'Planned and Progress BMPs'!$D:$D, 0)), 1, 0)), "")</f>
        <v/>
      </c>
      <c r="BZ13" s="4" t="str">
        <f>IFERROR(IF($I13="Historical", IF(AF13&lt;&gt;INDEX('Historical BMP Records'!AF:AF, MATCH($G13, 'Historical BMP Records'!$G:$G, 0)), 1, 0), IF(AF13&lt;&gt;INDEX('Planned and Progress BMPs'!AD:AD, MATCH($G13, 'Planned and Progress BMPs'!$D:$D, 0)), 1, 0)), "")</f>
        <v/>
      </c>
      <c r="CA13" s="4" t="str">
        <f>IFERROR(IF($I13="Historical", IF(AG13&lt;&gt;INDEX('Historical BMP Records'!AG:AG, MATCH($G13, 'Historical BMP Records'!$G:$G, 0)), 1, 0), IF(AG13&lt;&gt;INDEX('Planned and Progress BMPs'!AE:AE, MATCH($G13, 'Planned and Progress BMPs'!$D:$D, 0)), 1, 0)), "")</f>
        <v/>
      </c>
      <c r="CB13" s="4" t="str">
        <f>IFERROR(IF($I13="Historical", IF(AH13&lt;&gt;INDEX('Historical BMP Records'!AH:AH, MATCH($G13, 'Historical BMP Records'!$G:$G, 0)), 1, 0), IF(AH13&lt;&gt;INDEX('Planned and Progress BMPs'!AF:AF, MATCH($G13, 'Planned and Progress BMPs'!$D:$D, 0)), 1, 0)), "")</f>
        <v/>
      </c>
      <c r="CC13" s="4" t="str">
        <f>IFERROR(IF($I13="Historical", IF(AI13&lt;&gt;INDEX('Historical BMP Records'!AI:AI, MATCH($G13, 'Historical BMP Records'!$G:$G, 0)), 1, 0), IF(AI13&lt;&gt;INDEX('Planned and Progress BMPs'!AG:AG, MATCH($G13, 'Planned and Progress BMPs'!$D:$D, 0)), 1, 0)), "")</f>
        <v/>
      </c>
      <c r="CD13" s="4" t="str">
        <f>IFERROR(IF($I13="Historical", IF(AJ13&lt;&gt;INDEX('Historical BMP Records'!AJ:AJ, MATCH($G13, 'Historical BMP Records'!$G:$G, 0)), 1, 0), IF(AJ13&lt;&gt;INDEX('Planned and Progress BMPs'!AH:AH, MATCH($G13, 'Planned and Progress BMPs'!$D:$D, 0)), 1, 0)), "")</f>
        <v/>
      </c>
      <c r="CE13" s="4" t="str">
        <f>IFERROR(IF($I13="Historical", IF(AK13&lt;&gt;INDEX('Historical BMP Records'!AK:AK, MATCH($G13, 'Historical BMP Records'!$G:$G, 0)), 1, 0), IF(AK13&lt;&gt;INDEX('Planned and Progress BMPs'!AI:AI, MATCH($G13, 'Planned and Progress BMPs'!$D:$D, 0)), 1, 0)), "")</f>
        <v/>
      </c>
      <c r="CF13" s="4" t="str">
        <f>IFERROR(IF($I13="Historical", IF(AL13&lt;&gt;INDEX('Historical BMP Records'!AL:AL, MATCH($G13, 'Historical BMP Records'!$G:$G, 0)), 1, 0), IF(AL13&lt;&gt;INDEX('Planned and Progress BMPs'!AJ:AJ, MATCH($G13, 'Planned and Progress BMPs'!$D:$D, 0)), 1, 0)), "")</f>
        <v/>
      </c>
      <c r="CG13" s="4" t="str">
        <f>IFERROR(IF($I13="Historical", IF(AM13&lt;&gt;INDEX('Historical BMP Records'!AM:AM, MATCH($G13, 'Historical BMP Records'!$G:$G, 0)), 1, 0), IF(AM13&lt;&gt;INDEX('Planned and Progress BMPs'!AK:AK, MATCH($G13, 'Planned and Progress BMPs'!$D:$D, 0)), 1, 0)), "")</f>
        <v/>
      </c>
      <c r="CH13" s="4" t="str">
        <f>IFERROR(IF($I13="Historical", IF(AN13&lt;&gt;INDEX('Historical BMP Records'!AN:AN, MATCH($G13, 'Historical BMP Records'!$G:$G, 0)), 1, 0), IF(AN13&lt;&gt;INDEX('Planned and Progress BMPs'!AL:AL, MATCH($G13, 'Planned and Progress BMPs'!$D:$D, 0)), 1, 0)), "")</f>
        <v/>
      </c>
      <c r="CI13" s="4" t="str">
        <f>IFERROR(IF($I13="Historical", IF(AO13&lt;&gt;INDEX('Historical BMP Records'!AO:AO, MATCH($G13, 'Historical BMP Records'!$G:$G, 0)), 1, 0), IF(AO13&lt;&gt;INDEX('Planned and Progress BMPs'!AM:AM, MATCH($G13, 'Planned and Progress BMPs'!$D:$D, 0)), 1, 0)), "")</f>
        <v/>
      </c>
      <c r="CJ13" s="4" t="str">
        <f>IFERROR(IF($I13="Historical", IF(AP13&lt;&gt;INDEX('Historical BMP Records'!AP:AP, MATCH($G13, 'Historical BMP Records'!$G:$G, 0)), 1, 0), IF(AP13&lt;&gt;INDEX('Planned and Progress BMPs'!AN:AN, MATCH($G13, 'Planned and Progress BMPs'!$D:$D, 0)), 1, 0)), "")</f>
        <v/>
      </c>
      <c r="CK13" s="4" t="str">
        <f>IFERROR(IF($I13="Historical", IF(AQ13&lt;&gt;INDEX('Historical BMP Records'!AQ:AQ, MATCH($G13, 'Historical BMP Records'!$G:$G, 0)), 1, 0), IF(AQ13&lt;&gt;INDEX('Planned and Progress BMPs'!AO:AO, MATCH($G13, 'Planned and Progress BMPs'!$D:$D, 0)), 1, 0)), "")</f>
        <v/>
      </c>
      <c r="CL13" s="4" t="str">
        <f>IFERROR(IF($I13="Historical", IF(AR13&lt;&gt;INDEX('Historical BMP Records'!AR:AR, MATCH($G13, 'Historical BMP Records'!$G:$G, 0)), 1, 0), IF(AR13&lt;&gt;INDEX('Planned and Progress BMPs'!AQ:AQ, MATCH($G13, 'Planned and Progress BMPs'!$D:$D, 0)), 1, 0)), "")</f>
        <v/>
      </c>
      <c r="CM13" s="4" t="str">
        <f>IFERROR(IF($I13="Historical", IF(AS13&lt;&gt;INDEX('Historical BMP Records'!AS:AS, MATCH($G13, 'Historical BMP Records'!$G:$G, 0)), 1, 0), IF(AS13&lt;&gt;INDEX('Planned and Progress BMPs'!AP:AP, MATCH($G13, 'Planned and Progress BMPs'!$D:$D, 0)), 1, 0)), "")</f>
        <v/>
      </c>
      <c r="CN13" s="4" t="str">
        <f>IFERROR(IF($I13="Historical", IF(AT13&lt;&gt;INDEX('Historical BMP Records'!AT:AT, MATCH($G13, 'Historical BMP Records'!$G:$G, 0)), 1, 0), IF(AT13&lt;&gt;INDEX('Planned and Progress BMPs'!AQ:AQ, MATCH($G13, 'Planned and Progress BMPs'!$D:$D, 0)), 1, 0)), "")</f>
        <v/>
      </c>
      <c r="CO13" s="4">
        <f>SUM(T_Historical9[[#This Row],[FY17 Crediting Status Change]:[Comments Change]])</f>
        <v>0</v>
      </c>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row>
    <row r="14" spans="1:142" ht="15" customHeight="1" x14ac:dyDescent="0.55000000000000004">
      <c r="A14" s="126" t="s">
        <v>2457</v>
      </c>
      <c r="B14" s="126" t="s">
        <v>2457</v>
      </c>
      <c r="C14" s="126" t="s">
        <v>2458</v>
      </c>
      <c r="D14" s="126"/>
      <c r="E14" s="126"/>
      <c r="F14" s="126"/>
      <c r="G14" s="126" t="s">
        <v>533</v>
      </c>
      <c r="H14" s="126"/>
      <c r="I14" s="126" t="s">
        <v>243</v>
      </c>
      <c r="J14" s="126">
        <v>2019</v>
      </c>
      <c r="K14" s="73">
        <v>85000</v>
      </c>
      <c r="L14" s="64">
        <v>43539</v>
      </c>
      <c r="M14" s="126" t="s">
        <v>189</v>
      </c>
      <c r="N14" s="126"/>
      <c r="O14" s="126" t="s">
        <v>190</v>
      </c>
      <c r="P14" s="73" t="s">
        <v>551</v>
      </c>
      <c r="Q14" s="64">
        <v>70</v>
      </c>
      <c r="R14" s="126"/>
      <c r="S14" s="126"/>
      <c r="T14" s="126"/>
      <c r="U14" s="126"/>
      <c r="V14" s="126"/>
      <c r="W14" s="126"/>
      <c r="X14" s="65"/>
      <c r="Y14" s="126"/>
      <c r="Z14" s="126" t="s">
        <v>191</v>
      </c>
      <c r="AA14" s="126" t="s">
        <v>192</v>
      </c>
      <c r="AB14" s="126" t="s">
        <v>193</v>
      </c>
      <c r="AC14" s="126" t="s">
        <v>2460</v>
      </c>
      <c r="AD14" s="64"/>
      <c r="AE14" s="126"/>
      <c r="AF14" s="64"/>
      <c r="AG14" s="64"/>
      <c r="AH14" s="126"/>
      <c r="AI14" s="64"/>
      <c r="AK14" s="64"/>
      <c r="AL14" s="64"/>
      <c r="AM14" s="64"/>
      <c r="AN14" s="64"/>
      <c r="AO14" s="64"/>
      <c r="AP14" s="64"/>
      <c r="AQ14" s="64"/>
      <c r="AR14" s="64"/>
      <c r="AS14" s="64"/>
      <c r="AT14" s="126"/>
      <c r="AU14" s="4" t="str">
        <f>IFERROR(IF($I14="Historical", IF(A14&lt;&gt;INDEX('Historical BMP Records'!A:A, MATCH($G14, 'Historical BMP Records'!$G:$G, 0)), 1, 0), IF(A14&lt;&gt;INDEX('Planned and Progress BMPs'!A:A, MATCH($G14, 'Planned and Progress BMPs'!$D:$D, 0)), 1, 0)), "")</f>
        <v/>
      </c>
      <c r="AV14" s="4" t="str">
        <f>IFERROR(IF($I14="Historical", IF(B14&lt;&gt;INDEX('Historical BMP Records'!B:B, MATCH($G14, 'Historical BMP Records'!$G:$G, 0)), 1, 0), IF(B14&lt;&gt;INDEX('Planned and Progress BMPs'!A:A, MATCH($G14, 'Planned and Progress BMPs'!$D:$D, 0)), 1, 0)), "")</f>
        <v/>
      </c>
      <c r="AW14" s="4" t="str">
        <f>IFERROR(IF($I14="Historical", IF(C14&lt;&gt;INDEX('Historical BMP Records'!C:C, MATCH($G14, 'Historical BMP Records'!$G:$G, 0)), 1, 0), IF(C14&lt;&gt;INDEX('Planned and Progress BMPs'!A:A, MATCH($G14, 'Planned and Progress BMPs'!$D:$D, 0)), 1, 0)), "")</f>
        <v/>
      </c>
      <c r="AX14" s="4" t="str">
        <f>IFERROR(IF($I14="Historical", IF(D14&lt;&gt;INDEX('Historical BMP Records'!D:D, MATCH($G14, 'Historical BMP Records'!$G:$G, 0)), 1, 0), IF(D14&lt;&gt;INDEX('Planned and Progress BMPs'!A:A, MATCH($G14, 'Planned and Progress BMPs'!$D:$D, 0)), 1, 0)), "")</f>
        <v/>
      </c>
      <c r="AY14" s="4" t="str">
        <f>IFERROR(IF($I14="Historical", IF(E14&lt;&gt;INDEX('Historical BMP Records'!E:E, MATCH($G14, 'Historical BMP Records'!$G:$G, 0)), 1, 0), IF(E14&lt;&gt;INDEX('Planned and Progress BMPs'!B:B, MATCH($G14, 'Planned and Progress BMPs'!$D:$D, 0)), 1, 0)), "")</f>
        <v/>
      </c>
      <c r="AZ14" s="4" t="str">
        <f>IFERROR(IF($I14="Historical", IF(F14&lt;&gt;INDEX('Historical BMP Records'!F:F, MATCH($G14, 'Historical BMP Records'!$G:$G, 0)), 1, 0), IF(F14&lt;&gt;INDEX('Planned and Progress BMPs'!C:C, MATCH($G14, 'Planned and Progress BMPs'!$D:$D, 0)), 1, 0)), "")</f>
        <v/>
      </c>
      <c r="BA14" s="4" t="str">
        <f>IFERROR(IF($I14="Historical", IF(G14&lt;&gt;INDEX('Historical BMP Records'!G:G, MATCH($G14, 'Historical BMP Records'!$G:$G, 0)), 1, 0), IF(G14&lt;&gt;INDEX('Planned and Progress BMPs'!D:D, MATCH($G14, 'Planned and Progress BMPs'!$D:$D, 0)), 1, 0)), "")</f>
        <v/>
      </c>
      <c r="BB14" s="4" t="str">
        <f>IFERROR(IF($I14="Historical", IF(H14&lt;&gt;INDEX('Historical BMP Records'!H:H, MATCH($G14, 'Historical BMP Records'!$G:$G, 0)), 1, 0), IF(H14&lt;&gt;INDEX('Planned and Progress BMPs'!E:E, MATCH($G14, 'Planned and Progress BMPs'!$D:$D, 0)), 1, 0)), "")</f>
        <v/>
      </c>
      <c r="BC14" s="4" t="str">
        <f>IFERROR(IF($I14="Historical", IF(I14&lt;&gt;INDEX('Historical BMP Records'!I:I, MATCH($G14, 'Historical BMP Records'!$G:$G, 0)), 1, 0), IF(I14&lt;&gt;INDEX('Planned and Progress BMPs'!F:F, MATCH($G14, 'Planned and Progress BMPs'!$D:$D, 0)), 1, 0)), "")</f>
        <v/>
      </c>
      <c r="BD14" s="4" t="str">
        <f>IFERROR(IF($I14="Historical", IF(J14&lt;&gt;INDEX('Historical BMP Records'!J:J, MATCH($G14, 'Historical BMP Records'!$G:$G, 0)), 1, 0), IF(J14&lt;&gt;INDEX('Planned and Progress BMPs'!G:G, MATCH($G14, 'Planned and Progress BMPs'!$D:$D, 0)), 1, 0)), "")</f>
        <v/>
      </c>
      <c r="BE14" s="4" t="str">
        <f>IFERROR(IF($I14="Historical", IF(K14&lt;&gt;INDEX('Historical BMP Records'!K:K, MATCH($G14, 'Historical BMP Records'!$G:$G, 0)), 1, 0), IF(K14&lt;&gt;INDEX('Planned and Progress BMPs'!H:H, MATCH($G14, 'Planned and Progress BMPs'!$D:$D, 0)), 1, 0)), "")</f>
        <v/>
      </c>
      <c r="BF14" s="4" t="str">
        <f>IFERROR(IF($I14="Historical", IF(L14&lt;&gt;INDEX('Historical BMP Records'!L:L, MATCH($G14, 'Historical BMP Records'!$G:$G, 0)), 1, 0), IF(L14&lt;&gt;INDEX('Planned and Progress BMPs'!I:I, MATCH($G14, 'Planned and Progress BMPs'!$D:$D, 0)), 1, 0)), "")</f>
        <v/>
      </c>
      <c r="BG14" s="4" t="str">
        <f>IFERROR(IF($I14="Historical", IF(M14&lt;&gt;INDEX('Historical BMP Records'!M:M, MATCH($G14, 'Historical BMP Records'!$G:$G, 0)), 1, 0), IF(M14&lt;&gt;INDEX('Planned and Progress BMPs'!J:J, MATCH($G14, 'Planned and Progress BMPs'!$D:$D, 0)), 1, 0)), "")</f>
        <v/>
      </c>
      <c r="BH14" s="4" t="str">
        <f>IFERROR(IF($I14="Historical", IF(N14&lt;&gt;INDEX('Historical BMP Records'!N:N, MATCH($G14, 'Historical BMP Records'!$G:$G, 0)), 1, 0), IF(N14&lt;&gt;INDEX('Planned and Progress BMPs'!K:K, MATCH($G14, 'Planned and Progress BMPs'!$D:$D, 0)), 1, 0)), "")</f>
        <v/>
      </c>
      <c r="BI14" s="4" t="str">
        <f>IFERROR(IF($I14="Historical", IF(O14&lt;&gt;INDEX('Historical BMP Records'!O:O, MATCH($G14, 'Historical BMP Records'!$G:$G, 0)), 1, 0), IF(O14&lt;&gt;INDEX('Planned and Progress BMPs'!L:L, MATCH($G14, 'Planned and Progress BMPs'!$D:$D, 0)), 1, 0)), "")</f>
        <v/>
      </c>
      <c r="BJ14" s="4" t="str">
        <f>IFERROR(IF($I14="Historical", IF(P14&lt;&gt;INDEX('Historical BMP Records'!P:P, MATCH($G14, 'Historical BMP Records'!$G:$G, 0)), 1, 0), IF(P14&lt;&gt;INDEX('Planned and Progress BMPs'!M:M, MATCH($G14, 'Planned and Progress BMPs'!$D:$D, 0)), 1, 0)), "")</f>
        <v/>
      </c>
      <c r="BK14" s="4" t="str">
        <f>IFERROR(IF($I14="Historical", IF(Q14&lt;&gt;INDEX('Historical BMP Records'!Q:Q, MATCH($G14, 'Historical BMP Records'!$G:$G, 0)), 1, 0), IF(Q14&lt;&gt;INDEX('Planned and Progress BMPs'!N:N, MATCH($G14, 'Planned and Progress BMPs'!$D:$D, 0)), 1, 0)), "")</f>
        <v/>
      </c>
      <c r="BL14" s="4" t="str">
        <f>IFERROR(IF($I14="Historical", IF(R14&lt;&gt;INDEX('Historical BMP Records'!R:R, MATCH($G14, 'Historical BMP Records'!$G:$G, 0)), 1, 0), IF(R14&lt;&gt;INDEX('Planned and Progress BMPs'!O:O, MATCH($G14, 'Planned and Progress BMPs'!$D:$D, 0)), 1, 0)), "")</f>
        <v/>
      </c>
      <c r="BM14" s="4" t="str">
        <f>IFERROR(IF($I14="Historical", IF(S14&lt;&gt;INDEX('Historical BMP Records'!S:S, MATCH($G14, 'Historical BMP Records'!$G:$G, 0)), 1, 0), IF(S14&lt;&gt;INDEX('Planned and Progress BMPs'!P:P, MATCH($G14, 'Planned and Progress BMPs'!$D:$D, 0)), 1, 0)), "")</f>
        <v/>
      </c>
      <c r="BN14" s="4" t="str">
        <f>IFERROR(IF($I14="Historical", IF(T14&lt;&gt;INDEX('Historical BMP Records'!T:T, MATCH($G14, 'Historical BMP Records'!$G:$G, 0)), 1, 0), IF(T14&lt;&gt;INDEX('Planned and Progress BMPs'!Q:Q, MATCH($G14, 'Planned and Progress BMPs'!$D:$D, 0)), 1, 0)), "")</f>
        <v/>
      </c>
      <c r="BO14" s="4" t="str">
        <f>IFERROR(IF($I14="Historical", IF(AB14&lt;&gt;INDEX('Historical BMP Records'!#REF!, MATCH($G14, 'Historical BMP Records'!$G:$G, 0)), 1, 0), IF(AB14&lt;&gt;INDEX('Planned and Progress BMPs'!Z:Z, MATCH($G14, 'Planned and Progress BMPs'!$D:$D, 0)), 1, 0)), "")</f>
        <v/>
      </c>
      <c r="BP14" s="4" t="str">
        <f>IFERROR(IF($I14="Historical", IF(U14&lt;&gt;INDEX('Historical BMP Records'!U:U, MATCH($G14, 'Historical BMP Records'!$G:$G, 0)), 1, 0), IF(U14&lt;&gt;INDEX('Planned and Progress BMPs'!S:S, MATCH($G14, 'Planned and Progress BMPs'!$D:$D, 0)), 1, 0)), "")</f>
        <v/>
      </c>
      <c r="BQ14" s="4" t="str">
        <f>IFERROR(IF($I14="Historical", IF(V14&lt;&gt;INDEX('Historical BMP Records'!V:V, MATCH($G14, 'Historical BMP Records'!$G:$G, 0)), 1, 0), IF(V14&lt;&gt;INDEX('Planned and Progress BMPs'!T:T, MATCH($G14, 'Planned and Progress BMPs'!$D:$D, 0)), 1, 0)), "")</f>
        <v/>
      </c>
      <c r="BR14" s="4" t="str">
        <f>IFERROR(IF($I14="Historical", IF(W14&lt;&gt;INDEX('Historical BMP Records'!W:W, MATCH($G14, 'Historical BMP Records'!$G:$G, 0)), 1, 0), IF(W14&lt;&gt;INDEX('Planned and Progress BMPs'!U:U, MATCH($G14, 'Planned and Progress BMPs'!$D:$D, 0)), 1, 0)), "")</f>
        <v/>
      </c>
      <c r="BS14" s="4" t="str">
        <f>IFERROR(IF($I14="Historical", IF(X14&lt;&gt;INDEX('Historical BMP Records'!X:X, MATCH($G14, 'Historical BMP Records'!$G:$G, 0)), 1, 0), IF(X14&lt;&gt;INDEX('Planned and Progress BMPs'!V:V, MATCH($G14, 'Planned and Progress BMPs'!$D:$D, 0)), 1, 0)), "")</f>
        <v/>
      </c>
      <c r="BT14" s="4" t="str">
        <f>IFERROR(IF($I14="Historical", IF(Y14&lt;&gt;INDEX('Historical BMP Records'!Y:Y, MATCH($G14, 'Historical BMP Records'!$G:$G, 0)), 1, 0), IF(Y14&lt;&gt;INDEX('Planned and Progress BMPs'!W:W, MATCH($G14, 'Planned and Progress BMPs'!$D:$D, 0)), 1, 0)), "")</f>
        <v/>
      </c>
      <c r="BU14" s="4" t="str">
        <f>IFERROR(IF($I14="Historical", IF(Z14&lt;&gt;INDEX('Historical BMP Records'!Z:Z, MATCH($G14, 'Historical BMP Records'!$G:$G, 0)), 1, 0), IF(Z14&lt;&gt;INDEX('Planned and Progress BMPs'!X:X, MATCH($G14, 'Planned and Progress BMPs'!$D:$D, 0)), 1, 0)), "")</f>
        <v/>
      </c>
      <c r="BV14" s="4" t="str">
        <f>IFERROR(IF($I14="Historical", IF(AA14&lt;&gt;INDEX('Historical BMP Records'!AA:AA, MATCH($G14, 'Historical BMP Records'!$G:$G, 0)), 1, 0), IF(AA14&lt;&gt;INDEX('Planned and Progress BMPs'!#REF!, MATCH($G14, 'Planned and Progress BMPs'!$D:$D, 0)), 1, 0)), "")</f>
        <v/>
      </c>
      <c r="BW14" s="4" t="str">
        <f>IFERROR(IF($I14="Historical", IF(AC14&lt;&gt;INDEX('Historical BMP Records'!AC:AC, MATCH($G14, 'Historical BMP Records'!$G:$G, 0)), 1, 0), IF(AC14&lt;&gt;INDEX('Planned and Progress BMPs'!AA:AA, MATCH($G14, 'Planned and Progress BMPs'!$D:$D, 0)), 1, 0)), "")</f>
        <v/>
      </c>
      <c r="BX14" s="4" t="str">
        <f>IFERROR(IF($I14="Historical", IF(AD14&lt;&gt;INDEX('Historical BMP Records'!AD:AD, MATCH($G14, 'Historical BMP Records'!$G:$G, 0)), 1, 0), IF(AD14&lt;&gt;INDEX('Planned and Progress BMPs'!AB:AB, MATCH($G14, 'Planned and Progress BMPs'!$D:$D, 0)), 1, 0)), "")</f>
        <v/>
      </c>
      <c r="BY14" s="4" t="str">
        <f>IFERROR(IF($I14="Historical", IF(AE14&lt;&gt;INDEX('Historical BMP Records'!AE:AE, MATCH($G14, 'Historical BMP Records'!$G:$G, 0)), 1, 0), IF(AE14&lt;&gt;INDEX('Planned and Progress BMPs'!AC:AC, MATCH($G14, 'Planned and Progress BMPs'!$D:$D, 0)), 1, 0)), "")</f>
        <v/>
      </c>
      <c r="BZ14" s="4" t="str">
        <f>IFERROR(IF($I14="Historical", IF(AF14&lt;&gt;INDEX('Historical BMP Records'!AF:AF, MATCH($G14, 'Historical BMP Records'!$G:$G, 0)), 1, 0), IF(AF14&lt;&gt;INDEX('Planned and Progress BMPs'!AD:AD, MATCH($G14, 'Planned and Progress BMPs'!$D:$D, 0)), 1, 0)), "")</f>
        <v/>
      </c>
      <c r="CA14" s="4" t="str">
        <f>IFERROR(IF($I14="Historical", IF(AG14&lt;&gt;INDEX('Historical BMP Records'!AG:AG, MATCH($G14, 'Historical BMP Records'!$G:$G, 0)), 1, 0), IF(AG14&lt;&gt;INDEX('Planned and Progress BMPs'!AE:AE, MATCH($G14, 'Planned and Progress BMPs'!$D:$D, 0)), 1, 0)), "")</f>
        <v/>
      </c>
      <c r="CB14" s="4" t="str">
        <f>IFERROR(IF($I14="Historical", IF(AH14&lt;&gt;INDEX('Historical BMP Records'!AH:AH, MATCH($G14, 'Historical BMP Records'!$G:$G, 0)), 1, 0), IF(AH14&lt;&gt;INDEX('Planned and Progress BMPs'!AF:AF, MATCH($G14, 'Planned and Progress BMPs'!$D:$D, 0)), 1, 0)), "")</f>
        <v/>
      </c>
      <c r="CC14" s="4" t="str">
        <f>IFERROR(IF($I14="Historical", IF(AI14&lt;&gt;INDEX('Historical BMP Records'!AI:AI, MATCH($G14, 'Historical BMP Records'!$G:$G, 0)), 1, 0), IF(AI14&lt;&gt;INDEX('Planned and Progress BMPs'!AG:AG, MATCH($G14, 'Planned and Progress BMPs'!$D:$D, 0)), 1, 0)), "")</f>
        <v/>
      </c>
      <c r="CD14" s="4" t="str">
        <f>IFERROR(IF($I14="Historical", IF(AJ14&lt;&gt;INDEX('Historical BMP Records'!AJ:AJ, MATCH($G14, 'Historical BMP Records'!$G:$G, 0)), 1, 0), IF(AJ14&lt;&gt;INDEX('Planned and Progress BMPs'!AH:AH, MATCH($G14, 'Planned and Progress BMPs'!$D:$D, 0)), 1, 0)), "")</f>
        <v/>
      </c>
      <c r="CE14" s="4" t="str">
        <f>IFERROR(IF($I14="Historical", IF(AK14&lt;&gt;INDEX('Historical BMP Records'!AK:AK, MATCH($G14, 'Historical BMP Records'!$G:$G, 0)), 1, 0), IF(AK14&lt;&gt;INDEX('Planned and Progress BMPs'!AI:AI, MATCH($G14, 'Planned and Progress BMPs'!$D:$D, 0)), 1, 0)), "")</f>
        <v/>
      </c>
      <c r="CF14" s="4" t="str">
        <f>IFERROR(IF($I14="Historical", IF(AL14&lt;&gt;INDEX('Historical BMP Records'!AL:AL, MATCH($G14, 'Historical BMP Records'!$G:$G, 0)), 1, 0), IF(AL14&lt;&gt;INDEX('Planned and Progress BMPs'!AJ:AJ, MATCH($G14, 'Planned and Progress BMPs'!$D:$D, 0)), 1, 0)), "")</f>
        <v/>
      </c>
      <c r="CG14" s="4" t="str">
        <f>IFERROR(IF($I14="Historical", IF(AM14&lt;&gt;INDEX('Historical BMP Records'!AM:AM, MATCH($G14, 'Historical BMP Records'!$G:$G, 0)), 1, 0), IF(AM14&lt;&gt;INDEX('Planned and Progress BMPs'!AK:AK, MATCH($G14, 'Planned and Progress BMPs'!$D:$D, 0)), 1, 0)), "")</f>
        <v/>
      </c>
      <c r="CH14" s="4" t="str">
        <f>IFERROR(IF($I14="Historical", IF(AN14&lt;&gt;INDEX('Historical BMP Records'!AN:AN, MATCH($G14, 'Historical BMP Records'!$G:$G, 0)), 1, 0), IF(AN14&lt;&gt;INDEX('Planned and Progress BMPs'!AL:AL, MATCH($G14, 'Planned and Progress BMPs'!$D:$D, 0)), 1, 0)), "")</f>
        <v/>
      </c>
      <c r="CI14" s="4" t="str">
        <f>IFERROR(IF($I14="Historical", IF(AO14&lt;&gt;INDEX('Historical BMP Records'!AO:AO, MATCH($G14, 'Historical BMP Records'!$G:$G, 0)), 1, 0), IF(AO14&lt;&gt;INDEX('Planned and Progress BMPs'!AM:AM, MATCH($G14, 'Planned and Progress BMPs'!$D:$D, 0)), 1, 0)), "")</f>
        <v/>
      </c>
      <c r="CJ14" s="4" t="str">
        <f>IFERROR(IF($I14="Historical", IF(AP14&lt;&gt;INDEX('Historical BMP Records'!AP:AP, MATCH($G14, 'Historical BMP Records'!$G:$G, 0)), 1, 0), IF(AP14&lt;&gt;INDEX('Planned and Progress BMPs'!AN:AN, MATCH($G14, 'Planned and Progress BMPs'!$D:$D, 0)), 1, 0)), "")</f>
        <v/>
      </c>
      <c r="CK14" s="4" t="str">
        <f>IFERROR(IF($I14="Historical", IF(AQ14&lt;&gt;INDEX('Historical BMP Records'!AQ:AQ, MATCH($G14, 'Historical BMP Records'!$G:$G, 0)), 1, 0), IF(AQ14&lt;&gt;INDEX('Planned and Progress BMPs'!AO:AO, MATCH($G14, 'Planned and Progress BMPs'!$D:$D, 0)), 1, 0)), "")</f>
        <v/>
      </c>
      <c r="CL14" s="4" t="str">
        <f>IFERROR(IF($I14="Historical", IF(AR14&lt;&gt;INDEX('Historical BMP Records'!AR:AR, MATCH($G14, 'Historical BMP Records'!$G:$G, 0)), 1, 0), IF(AR14&lt;&gt;INDEX('Planned and Progress BMPs'!AQ:AQ, MATCH($G14, 'Planned and Progress BMPs'!$D:$D, 0)), 1, 0)), "")</f>
        <v/>
      </c>
      <c r="CM14" s="4" t="str">
        <f>IFERROR(IF($I14="Historical", IF(AS14&lt;&gt;INDEX('Historical BMP Records'!AS:AS, MATCH($G14, 'Historical BMP Records'!$G:$G, 0)), 1, 0), IF(AS14&lt;&gt;INDEX('Planned and Progress BMPs'!AP:AP, MATCH($G14, 'Planned and Progress BMPs'!$D:$D, 0)), 1, 0)), "")</f>
        <v/>
      </c>
      <c r="CN14" s="4" t="str">
        <f>IFERROR(IF($I14="Historical", IF(AT14&lt;&gt;INDEX('Historical BMP Records'!AT:AT, MATCH($G14, 'Historical BMP Records'!$G:$G, 0)), 1, 0), IF(AT14&lt;&gt;INDEX('Planned and Progress BMPs'!AQ:AQ, MATCH($G14, 'Planned and Progress BMPs'!$D:$D, 0)), 1, 0)), "")</f>
        <v/>
      </c>
      <c r="CO14" s="4">
        <f>SUM(T_Historical9[[#This Row],[FY17 Crediting Status Change]:[Comments Change]])</f>
        <v>0</v>
      </c>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row>
    <row r="15" spans="1:142" ht="15" customHeight="1" x14ac:dyDescent="0.55000000000000004">
      <c r="A15" s="126" t="s">
        <v>2457</v>
      </c>
      <c r="B15" s="126" t="s">
        <v>2457</v>
      </c>
      <c r="C15" s="126" t="s">
        <v>2458</v>
      </c>
      <c r="D15" s="126"/>
      <c r="E15" s="126"/>
      <c r="F15" s="126" t="s">
        <v>135</v>
      </c>
      <c r="G15" s="126" t="s">
        <v>499</v>
      </c>
      <c r="H15" s="126"/>
      <c r="I15" s="126" t="s">
        <v>243</v>
      </c>
      <c r="J15" s="126">
        <v>2019</v>
      </c>
      <c r="K15" s="73">
        <v>710000</v>
      </c>
      <c r="L15" s="64">
        <v>43466</v>
      </c>
      <c r="M15" s="126" t="s">
        <v>137</v>
      </c>
      <c r="N15" s="126"/>
      <c r="O15" s="126" t="s">
        <v>138</v>
      </c>
      <c r="P15" s="73" t="s">
        <v>551</v>
      </c>
      <c r="Q15" s="64">
        <v>80</v>
      </c>
      <c r="R15" s="126">
        <v>50</v>
      </c>
      <c r="S15" s="126">
        <v>4</v>
      </c>
      <c r="T15" s="126" t="s">
        <v>500</v>
      </c>
      <c r="U15" s="126"/>
      <c r="V15" s="126"/>
      <c r="W15" s="126"/>
      <c r="X15" s="65"/>
      <c r="Y15" s="126"/>
      <c r="Z15" s="126" t="s">
        <v>129</v>
      </c>
      <c r="AA15" s="126" t="s">
        <v>130</v>
      </c>
      <c r="AB15" s="126" t="s">
        <v>131</v>
      </c>
      <c r="AC15" s="126" t="s">
        <v>2460</v>
      </c>
      <c r="AD15" s="64"/>
      <c r="AE15" s="126"/>
      <c r="AF15" s="64"/>
      <c r="AG15" s="64"/>
      <c r="AH15" s="126"/>
      <c r="AI15" s="64"/>
      <c r="AK15" s="64"/>
      <c r="AL15" s="64"/>
      <c r="AM15" s="64"/>
      <c r="AN15" s="64"/>
      <c r="AO15" s="64"/>
      <c r="AP15" s="64"/>
      <c r="AQ15" s="64"/>
      <c r="AR15" s="64"/>
      <c r="AS15" s="64"/>
      <c r="AT15" s="126" t="s">
        <v>140</v>
      </c>
      <c r="AU15" s="4" t="str">
        <f>IFERROR(IF($I15="Historical", IF(A15&lt;&gt;INDEX('Historical BMP Records'!A:A, MATCH($G15, 'Historical BMP Records'!$G:$G, 0)), 1, 0), IF(A15&lt;&gt;INDEX('Planned and Progress BMPs'!A:A, MATCH($G15, 'Planned and Progress BMPs'!$D:$D, 0)), 1, 0)), "")</f>
        <v/>
      </c>
      <c r="AV15" s="4" t="str">
        <f>IFERROR(IF($I15="Historical", IF(B15&lt;&gt;INDEX('Historical BMP Records'!B:B, MATCH($G15, 'Historical BMP Records'!$G:$G, 0)), 1, 0), IF(B15&lt;&gt;INDEX('Planned and Progress BMPs'!A:A, MATCH($G15, 'Planned and Progress BMPs'!$D:$D, 0)), 1, 0)), "")</f>
        <v/>
      </c>
      <c r="AW15" s="4" t="str">
        <f>IFERROR(IF($I15="Historical", IF(C15&lt;&gt;INDEX('Historical BMP Records'!C:C, MATCH($G15, 'Historical BMP Records'!$G:$G, 0)), 1, 0), IF(C15&lt;&gt;INDEX('Planned and Progress BMPs'!A:A, MATCH($G15, 'Planned and Progress BMPs'!$D:$D, 0)), 1, 0)), "")</f>
        <v/>
      </c>
      <c r="AX15" s="4" t="str">
        <f>IFERROR(IF($I15="Historical", IF(D15&lt;&gt;INDEX('Historical BMP Records'!D:D, MATCH($G15, 'Historical BMP Records'!$G:$G, 0)), 1, 0), IF(D15&lt;&gt;INDEX('Planned and Progress BMPs'!A:A, MATCH($G15, 'Planned and Progress BMPs'!$D:$D, 0)), 1, 0)), "")</f>
        <v/>
      </c>
      <c r="AY15" s="4" t="str">
        <f>IFERROR(IF($I15="Historical", IF(E15&lt;&gt;INDEX('Historical BMP Records'!E:E, MATCH($G15, 'Historical BMP Records'!$G:$G, 0)), 1, 0), IF(E15&lt;&gt;INDEX('Planned and Progress BMPs'!B:B, MATCH($G15, 'Planned and Progress BMPs'!$D:$D, 0)), 1, 0)), "")</f>
        <v/>
      </c>
      <c r="AZ15" s="4" t="str">
        <f>IFERROR(IF($I15="Historical", IF(F15&lt;&gt;INDEX('Historical BMP Records'!F:F, MATCH($G15, 'Historical BMP Records'!$G:$G, 0)), 1, 0), IF(F15&lt;&gt;INDEX('Planned and Progress BMPs'!C:C, MATCH($G15, 'Planned and Progress BMPs'!$D:$D, 0)), 1, 0)), "")</f>
        <v/>
      </c>
      <c r="BA15" s="4" t="str">
        <f>IFERROR(IF($I15="Historical", IF(G15&lt;&gt;INDEX('Historical BMP Records'!G:G, MATCH($G15, 'Historical BMP Records'!$G:$G, 0)), 1, 0), IF(G15&lt;&gt;INDEX('Planned and Progress BMPs'!D:D, MATCH($G15, 'Planned and Progress BMPs'!$D:$D, 0)), 1, 0)), "")</f>
        <v/>
      </c>
      <c r="BB15" s="4" t="str">
        <f>IFERROR(IF($I15="Historical", IF(H15&lt;&gt;INDEX('Historical BMP Records'!H:H, MATCH($G15, 'Historical BMP Records'!$G:$G, 0)), 1, 0), IF(H15&lt;&gt;INDEX('Planned and Progress BMPs'!E:E, MATCH($G15, 'Planned and Progress BMPs'!$D:$D, 0)), 1, 0)), "")</f>
        <v/>
      </c>
      <c r="BC15" s="4" t="str">
        <f>IFERROR(IF($I15="Historical", IF(I15&lt;&gt;INDEX('Historical BMP Records'!I:I, MATCH($G15, 'Historical BMP Records'!$G:$G, 0)), 1, 0), IF(I15&lt;&gt;INDEX('Planned and Progress BMPs'!F:F, MATCH($G15, 'Planned and Progress BMPs'!$D:$D, 0)), 1, 0)), "")</f>
        <v/>
      </c>
      <c r="BD15" s="4" t="str">
        <f>IFERROR(IF($I15="Historical", IF(J15&lt;&gt;INDEX('Historical BMP Records'!J:J, MATCH($G15, 'Historical BMP Records'!$G:$G, 0)), 1, 0), IF(J15&lt;&gt;INDEX('Planned and Progress BMPs'!G:G, MATCH($G15, 'Planned and Progress BMPs'!$D:$D, 0)), 1, 0)), "")</f>
        <v/>
      </c>
      <c r="BE15" s="4" t="str">
        <f>IFERROR(IF($I15="Historical", IF(K15&lt;&gt;INDEX('Historical BMP Records'!K:K, MATCH($G15, 'Historical BMP Records'!$G:$G, 0)), 1, 0), IF(K15&lt;&gt;INDEX('Planned and Progress BMPs'!H:H, MATCH($G15, 'Planned and Progress BMPs'!$D:$D, 0)), 1, 0)), "")</f>
        <v/>
      </c>
      <c r="BF15" s="4" t="str">
        <f>IFERROR(IF($I15="Historical", IF(L15&lt;&gt;INDEX('Historical BMP Records'!L:L, MATCH($G15, 'Historical BMP Records'!$G:$G, 0)), 1, 0), IF(L15&lt;&gt;INDEX('Planned and Progress BMPs'!I:I, MATCH($G15, 'Planned and Progress BMPs'!$D:$D, 0)), 1, 0)), "")</f>
        <v/>
      </c>
      <c r="BG15" s="4" t="str">
        <f>IFERROR(IF($I15="Historical", IF(M15&lt;&gt;INDEX('Historical BMP Records'!M:M, MATCH($G15, 'Historical BMP Records'!$G:$G, 0)), 1, 0), IF(M15&lt;&gt;INDEX('Planned and Progress BMPs'!J:J, MATCH($G15, 'Planned and Progress BMPs'!$D:$D, 0)), 1, 0)), "")</f>
        <v/>
      </c>
      <c r="BH15" s="4" t="str">
        <f>IFERROR(IF($I15="Historical", IF(N15&lt;&gt;INDEX('Historical BMP Records'!N:N, MATCH($G15, 'Historical BMP Records'!$G:$G, 0)), 1, 0), IF(N15&lt;&gt;INDEX('Planned and Progress BMPs'!K:K, MATCH($G15, 'Planned and Progress BMPs'!$D:$D, 0)), 1, 0)), "")</f>
        <v/>
      </c>
      <c r="BI15" s="4" t="str">
        <f>IFERROR(IF($I15="Historical", IF(O15&lt;&gt;INDEX('Historical BMP Records'!O:O, MATCH($G15, 'Historical BMP Records'!$G:$G, 0)), 1, 0), IF(O15&lt;&gt;INDEX('Planned and Progress BMPs'!L:L, MATCH($G15, 'Planned and Progress BMPs'!$D:$D, 0)), 1, 0)), "")</f>
        <v/>
      </c>
      <c r="BJ15" s="4" t="str">
        <f>IFERROR(IF($I15="Historical", IF(P15&lt;&gt;INDEX('Historical BMP Records'!P:P, MATCH($G15, 'Historical BMP Records'!$G:$G, 0)), 1, 0), IF(P15&lt;&gt;INDEX('Planned and Progress BMPs'!M:M, MATCH($G15, 'Planned and Progress BMPs'!$D:$D, 0)), 1, 0)), "")</f>
        <v/>
      </c>
      <c r="BK15" s="4" t="str">
        <f>IFERROR(IF($I15="Historical", IF(Q15&lt;&gt;INDEX('Historical BMP Records'!Q:Q, MATCH($G15, 'Historical BMP Records'!$G:$G, 0)), 1, 0), IF(Q15&lt;&gt;INDEX('Planned and Progress BMPs'!N:N, MATCH($G15, 'Planned and Progress BMPs'!$D:$D, 0)), 1, 0)), "")</f>
        <v/>
      </c>
      <c r="BL15" s="4" t="str">
        <f>IFERROR(IF($I15="Historical", IF(R15&lt;&gt;INDEX('Historical BMP Records'!R:R, MATCH($G15, 'Historical BMP Records'!$G:$G, 0)), 1, 0), IF(R15&lt;&gt;INDEX('Planned and Progress BMPs'!O:O, MATCH($G15, 'Planned and Progress BMPs'!$D:$D, 0)), 1, 0)), "")</f>
        <v/>
      </c>
      <c r="BM15" s="4" t="str">
        <f>IFERROR(IF($I15="Historical", IF(S15&lt;&gt;INDEX('Historical BMP Records'!S:S, MATCH($G15, 'Historical BMP Records'!$G:$G, 0)), 1, 0), IF(S15&lt;&gt;INDEX('Planned and Progress BMPs'!P:P, MATCH($G15, 'Planned and Progress BMPs'!$D:$D, 0)), 1, 0)), "")</f>
        <v/>
      </c>
      <c r="BN15" s="4" t="str">
        <f>IFERROR(IF($I15="Historical", IF(T15&lt;&gt;INDEX('Historical BMP Records'!T:T, MATCH($G15, 'Historical BMP Records'!$G:$G, 0)), 1, 0), IF(T15&lt;&gt;INDEX('Planned and Progress BMPs'!Q:Q, MATCH($G15, 'Planned and Progress BMPs'!$D:$D, 0)), 1, 0)), "")</f>
        <v/>
      </c>
      <c r="BO15" s="4" t="str">
        <f>IFERROR(IF($I15="Historical", IF(AB15&lt;&gt;INDEX('Historical BMP Records'!#REF!, MATCH($G15, 'Historical BMP Records'!$G:$G, 0)), 1, 0), IF(AB15&lt;&gt;INDEX('Planned and Progress BMPs'!Z:Z, MATCH($G15, 'Planned and Progress BMPs'!$D:$D, 0)), 1, 0)), "")</f>
        <v/>
      </c>
      <c r="BP15" s="4" t="str">
        <f>IFERROR(IF($I15="Historical", IF(U15&lt;&gt;INDEX('Historical BMP Records'!U:U, MATCH($G15, 'Historical BMP Records'!$G:$G, 0)), 1, 0), IF(U15&lt;&gt;INDEX('Planned and Progress BMPs'!S:S, MATCH($G15, 'Planned and Progress BMPs'!$D:$D, 0)), 1, 0)), "")</f>
        <v/>
      </c>
      <c r="BQ15" s="4" t="str">
        <f>IFERROR(IF($I15="Historical", IF(V15&lt;&gt;INDEX('Historical BMP Records'!V:V, MATCH($G15, 'Historical BMP Records'!$G:$G, 0)), 1, 0), IF(V15&lt;&gt;INDEX('Planned and Progress BMPs'!T:T, MATCH($G15, 'Planned and Progress BMPs'!$D:$D, 0)), 1, 0)), "")</f>
        <v/>
      </c>
      <c r="BR15" s="4" t="str">
        <f>IFERROR(IF($I15="Historical", IF(W15&lt;&gt;INDEX('Historical BMP Records'!W:W, MATCH($G15, 'Historical BMP Records'!$G:$G, 0)), 1, 0), IF(W15&lt;&gt;INDEX('Planned and Progress BMPs'!U:U, MATCH($G15, 'Planned and Progress BMPs'!$D:$D, 0)), 1, 0)), "")</f>
        <v/>
      </c>
      <c r="BS15" s="4" t="str">
        <f>IFERROR(IF($I15="Historical", IF(X15&lt;&gt;INDEX('Historical BMP Records'!X:X, MATCH($G15, 'Historical BMP Records'!$G:$G, 0)), 1, 0), IF(X15&lt;&gt;INDEX('Planned and Progress BMPs'!V:V, MATCH($G15, 'Planned and Progress BMPs'!$D:$D, 0)), 1, 0)), "")</f>
        <v/>
      </c>
      <c r="BT15" s="4" t="str">
        <f>IFERROR(IF($I15="Historical", IF(Y15&lt;&gt;INDEX('Historical BMP Records'!Y:Y, MATCH($G15, 'Historical BMP Records'!$G:$G, 0)), 1, 0), IF(Y15&lt;&gt;INDEX('Planned and Progress BMPs'!W:W, MATCH($G15, 'Planned and Progress BMPs'!$D:$D, 0)), 1, 0)), "")</f>
        <v/>
      </c>
      <c r="BU15" s="4" t="str">
        <f>IFERROR(IF($I15="Historical", IF(Z15&lt;&gt;INDEX('Historical BMP Records'!Z:Z, MATCH($G15, 'Historical BMP Records'!$G:$G, 0)), 1, 0), IF(Z15&lt;&gt;INDEX('Planned and Progress BMPs'!X:X, MATCH($G15, 'Planned and Progress BMPs'!$D:$D, 0)), 1, 0)), "")</f>
        <v/>
      </c>
      <c r="BV15" s="4" t="str">
        <f>IFERROR(IF($I15="Historical", IF(AA15&lt;&gt;INDEX('Historical BMP Records'!AA:AA, MATCH($G15, 'Historical BMP Records'!$G:$G, 0)), 1, 0), IF(AA15&lt;&gt;INDEX('Planned and Progress BMPs'!#REF!, MATCH($G15, 'Planned and Progress BMPs'!$D:$D, 0)), 1, 0)), "")</f>
        <v/>
      </c>
      <c r="BW15" s="4" t="str">
        <f>IFERROR(IF($I15="Historical", IF(AC15&lt;&gt;INDEX('Historical BMP Records'!AC:AC, MATCH($G15, 'Historical BMP Records'!$G:$G, 0)), 1, 0), IF(AC15&lt;&gt;INDEX('Planned and Progress BMPs'!AA:AA, MATCH($G15, 'Planned and Progress BMPs'!$D:$D, 0)), 1, 0)), "")</f>
        <v/>
      </c>
      <c r="BX15" s="4" t="str">
        <f>IFERROR(IF($I15="Historical", IF(AD15&lt;&gt;INDEX('Historical BMP Records'!AD:AD, MATCH($G15, 'Historical BMP Records'!$G:$G, 0)), 1, 0), IF(AD15&lt;&gt;INDEX('Planned and Progress BMPs'!AB:AB, MATCH($G15, 'Planned and Progress BMPs'!$D:$D, 0)), 1, 0)), "")</f>
        <v/>
      </c>
      <c r="BY15" s="4" t="str">
        <f>IFERROR(IF($I15="Historical", IF(AE15&lt;&gt;INDEX('Historical BMP Records'!AE:AE, MATCH($G15, 'Historical BMP Records'!$G:$G, 0)), 1, 0), IF(AE15&lt;&gt;INDEX('Planned and Progress BMPs'!AC:AC, MATCH($G15, 'Planned and Progress BMPs'!$D:$D, 0)), 1, 0)), "")</f>
        <v/>
      </c>
      <c r="BZ15" s="4" t="str">
        <f>IFERROR(IF($I15="Historical", IF(AF15&lt;&gt;INDEX('Historical BMP Records'!AF:AF, MATCH($G15, 'Historical BMP Records'!$G:$G, 0)), 1, 0), IF(AF15&lt;&gt;INDEX('Planned and Progress BMPs'!AD:AD, MATCH($G15, 'Planned and Progress BMPs'!$D:$D, 0)), 1, 0)), "")</f>
        <v/>
      </c>
      <c r="CA15" s="4" t="str">
        <f>IFERROR(IF($I15="Historical", IF(AG15&lt;&gt;INDEX('Historical BMP Records'!AG:AG, MATCH($G15, 'Historical BMP Records'!$G:$G, 0)), 1, 0), IF(AG15&lt;&gt;INDEX('Planned and Progress BMPs'!AE:AE, MATCH($G15, 'Planned and Progress BMPs'!$D:$D, 0)), 1, 0)), "")</f>
        <v/>
      </c>
      <c r="CB15" s="4" t="str">
        <f>IFERROR(IF($I15="Historical", IF(AH15&lt;&gt;INDEX('Historical BMP Records'!AH:AH, MATCH($G15, 'Historical BMP Records'!$G:$G, 0)), 1, 0), IF(AH15&lt;&gt;INDEX('Planned and Progress BMPs'!AF:AF, MATCH($G15, 'Planned and Progress BMPs'!$D:$D, 0)), 1, 0)), "")</f>
        <v/>
      </c>
      <c r="CC15" s="4" t="str">
        <f>IFERROR(IF($I15="Historical", IF(AI15&lt;&gt;INDEX('Historical BMP Records'!AI:AI, MATCH($G15, 'Historical BMP Records'!$G:$G, 0)), 1, 0), IF(AI15&lt;&gt;INDEX('Planned and Progress BMPs'!AG:AG, MATCH($G15, 'Planned and Progress BMPs'!$D:$D, 0)), 1, 0)), "")</f>
        <v/>
      </c>
      <c r="CD15" s="4" t="str">
        <f>IFERROR(IF($I15="Historical", IF(AJ15&lt;&gt;INDEX('Historical BMP Records'!AJ:AJ, MATCH($G15, 'Historical BMP Records'!$G:$G, 0)), 1, 0), IF(AJ15&lt;&gt;INDEX('Planned and Progress BMPs'!AH:AH, MATCH($G15, 'Planned and Progress BMPs'!$D:$D, 0)), 1, 0)), "")</f>
        <v/>
      </c>
      <c r="CE15" s="4" t="str">
        <f>IFERROR(IF($I15="Historical", IF(AK15&lt;&gt;INDEX('Historical BMP Records'!AK:AK, MATCH($G15, 'Historical BMP Records'!$G:$G, 0)), 1, 0), IF(AK15&lt;&gt;INDEX('Planned and Progress BMPs'!AI:AI, MATCH($G15, 'Planned and Progress BMPs'!$D:$D, 0)), 1, 0)), "")</f>
        <v/>
      </c>
      <c r="CF15" s="4" t="str">
        <f>IFERROR(IF($I15="Historical", IF(AL15&lt;&gt;INDEX('Historical BMP Records'!AL:AL, MATCH($G15, 'Historical BMP Records'!$G:$G, 0)), 1, 0), IF(AL15&lt;&gt;INDEX('Planned and Progress BMPs'!AJ:AJ, MATCH($G15, 'Planned and Progress BMPs'!$D:$D, 0)), 1, 0)), "")</f>
        <v/>
      </c>
      <c r="CG15" s="4" t="str">
        <f>IFERROR(IF($I15="Historical", IF(AM15&lt;&gt;INDEX('Historical BMP Records'!AM:AM, MATCH($G15, 'Historical BMP Records'!$G:$G, 0)), 1, 0), IF(AM15&lt;&gt;INDEX('Planned and Progress BMPs'!AK:AK, MATCH($G15, 'Planned and Progress BMPs'!$D:$D, 0)), 1, 0)), "")</f>
        <v/>
      </c>
      <c r="CH15" s="4" t="str">
        <f>IFERROR(IF($I15="Historical", IF(AN15&lt;&gt;INDEX('Historical BMP Records'!AN:AN, MATCH($G15, 'Historical BMP Records'!$G:$G, 0)), 1, 0), IF(AN15&lt;&gt;INDEX('Planned and Progress BMPs'!AL:AL, MATCH($G15, 'Planned and Progress BMPs'!$D:$D, 0)), 1, 0)), "")</f>
        <v/>
      </c>
      <c r="CI15" s="4" t="str">
        <f>IFERROR(IF($I15="Historical", IF(AO15&lt;&gt;INDEX('Historical BMP Records'!AO:AO, MATCH($G15, 'Historical BMP Records'!$G:$G, 0)), 1, 0), IF(AO15&lt;&gt;INDEX('Planned and Progress BMPs'!AM:AM, MATCH($G15, 'Planned and Progress BMPs'!$D:$D, 0)), 1, 0)), "")</f>
        <v/>
      </c>
      <c r="CJ15" s="4" t="str">
        <f>IFERROR(IF($I15="Historical", IF(AP15&lt;&gt;INDEX('Historical BMP Records'!AP:AP, MATCH($G15, 'Historical BMP Records'!$G:$G, 0)), 1, 0), IF(AP15&lt;&gt;INDEX('Planned and Progress BMPs'!AN:AN, MATCH($G15, 'Planned and Progress BMPs'!$D:$D, 0)), 1, 0)), "")</f>
        <v/>
      </c>
      <c r="CK15" s="4" t="str">
        <f>IFERROR(IF($I15="Historical", IF(AQ15&lt;&gt;INDEX('Historical BMP Records'!AQ:AQ, MATCH($G15, 'Historical BMP Records'!$G:$G, 0)), 1, 0), IF(AQ15&lt;&gt;INDEX('Planned and Progress BMPs'!AO:AO, MATCH($G15, 'Planned and Progress BMPs'!$D:$D, 0)), 1, 0)), "")</f>
        <v/>
      </c>
      <c r="CL15" s="4" t="str">
        <f>IFERROR(IF($I15="Historical", IF(AR15&lt;&gt;INDEX('Historical BMP Records'!AR:AR, MATCH($G15, 'Historical BMP Records'!$G:$G, 0)), 1, 0), IF(AR15&lt;&gt;INDEX('Planned and Progress BMPs'!AQ:AQ, MATCH($G15, 'Planned and Progress BMPs'!$D:$D, 0)), 1, 0)), "")</f>
        <v/>
      </c>
      <c r="CM15" s="4" t="str">
        <f>IFERROR(IF($I15="Historical", IF(AS15&lt;&gt;INDEX('Historical BMP Records'!AS:AS, MATCH($G15, 'Historical BMP Records'!$G:$G, 0)), 1, 0), IF(AS15&lt;&gt;INDEX('Planned and Progress BMPs'!AP:AP, MATCH($G15, 'Planned and Progress BMPs'!$D:$D, 0)), 1, 0)), "")</f>
        <v/>
      </c>
      <c r="CN15" s="4" t="str">
        <f>IFERROR(IF($I15="Historical", IF(AT15&lt;&gt;INDEX('Historical BMP Records'!AT:AT, MATCH($G15, 'Historical BMP Records'!$G:$G, 0)), 1, 0), IF(AT15&lt;&gt;INDEX('Planned and Progress BMPs'!AQ:AQ, MATCH($G15, 'Planned and Progress BMPs'!$D:$D, 0)), 1, 0)), "")</f>
        <v/>
      </c>
      <c r="CO15" s="4">
        <f>SUM(T_Historical9[[#This Row],[FY17 Crediting Status Change]:[Comments Change]])</f>
        <v>0</v>
      </c>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row>
    <row r="16" spans="1:142" ht="15" customHeight="1" x14ac:dyDescent="0.55000000000000004">
      <c r="A16" s="126" t="s">
        <v>2457</v>
      </c>
      <c r="B16" s="126" t="s">
        <v>2457</v>
      </c>
      <c r="C16" s="126" t="s">
        <v>2458</v>
      </c>
      <c r="D16" s="126"/>
      <c r="E16" s="126"/>
      <c r="F16" s="126" t="s">
        <v>135</v>
      </c>
      <c r="G16" s="126" t="s">
        <v>481</v>
      </c>
      <c r="H16" s="126"/>
      <c r="I16" s="126" t="s">
        <v>243</v>
      </c>
      <c r="J16" s="126">
        <v>2016</v>
      </c>
      <c r="K16" s="73">
        <v>100000</v>
      </c>
      <c r="L16" s="64">
        <v>43434</v>
      </c>
      <c r="M16" s="126" t="s">
        <v>385</v>
      </c>
      <c r="N16" s="126"/>
      <c r="O16" s="126" t="s">
        <v>151</v>
      </c>
      <c r="P16" s="73" t="s">
        <v>551</v>
      </c>
      <c r="Q16" s="64">
        <v>10.33</v>
      </c>
      <c r="R16" s="126">
        <v>3.2023000000000001</v>
      </c>
      <c r="S16" s="126">
        <v>0.25618400000000002</v>
      </c>
      <c r="T16" s="126" t="s">
        <v>482</v>
      </c>
      <c r="U16" s="126"/>
      <c r="V16" s="126"/>
      <c r="W16" s="126"/>
      <c r="X16" s="65"/>
      <c r="Y16" s="126"/>
      <c r="Z16" s="126" t="s">
        <v>153</v>
      </c>
      <c r="AA16" s="126" t="s">
        <v>154</v>
      </c>
      <c r="AB16" s="126" t="s">
        <v>155</v>
      </c>
      <c r="AC16" s="126" t="s">
        <v>2460</v>
      </c>
      <c r="AD16" s="64"/>
      <c r="AE16" s="126"/>
      <c r="AF16" s="64"/>
      <c r="AG16" s="64"/>
      <c r="AH16" s="126"/>
      <c r="AI16" s="64"/>
      <c r="AK16" s="64"/>
      <c r="AL16" s="64"/>
      <c r="AM16" s="64"/>
      <c r="AN16" s="64"/>
      <c r="AO16" s="64"/>
      <c r="AP16" s="64"/>
      <c r="AQ16" s="64"/>
      <c r="AR16" s="64"/>
      <c r="AS16" s="64"/>
      <c r="AT16" s="126" t="s">
        <v>483</v>
      </c>
      <c r="AU16" s="4" t="str">
        <f>IFERROR(IF($I16="Historical", IF(A16&lt;&gt;INDEX('Historical BMP Records'!A:A, MATCH($G16, 'Historical BMP Records'!$G:$G, 0)), 1, 0), IF(A16&lt;&gt;INDEX('Planned and Progress BMPs'!A:A, MATCH($G16, 'Planned and Progress BMPs'!$D:$D, 0)), 1, 0)), "")</f>
        <v/>
      </c>
      <c r="AV16" s="4" t="str">
        <f>IFERROR(IF($I16="Historical", IF(B16&lt;&gt;INDEX('Historical BMP Records'!B:B, MATCH($G16, 'Historical BMP Records'!$G:$G, 0)), 1, 0), IF(B16&lt;&gt;INDEX('Planned and Progress BMPs'!A:A, MATCH($G16, 'Planned and Progress BMPs'!$D:$D, 0)), 1, 0)), "")</f>
        <v/>
      </c>
      <c r="AW16" s="4" t="str">
        <f>IFERROR(IF($I16="Historical", IF(C16&lt;&gt;INDEX('Historical BMP Records'!C:C, MATCH($G16, 'Historical BMP Records'!$G:$G, 0)), 1, 0), IF(C16&lt;&gt;INDEX('Planned and Progress BMPs'!A:A, MATCH($G16, 'Planned and Progress BMPs'!$D:$D, 0)), 1, 0)), "")</f>
        <v/>
      </c>
      <c r="AX16" s="4" t="str">
        <f>IFERROR(IF($I16="Historical", IF(D16&lt;&gt;INDEX('Historical BMP Records'!D:D, MATCH($G16, 'Historical BMP Records'!$G:$G, 0)), 1, 0), IF(D16&lt;&gt;INDEX('Planned and Progress BMPs'!A:A, MATCH($G16, 'Planned and Progress BMPs'!$D:$D, 0)), 1, 0)), "")</f>
        <v/>
      </c>
      <c r="AY16" s="4" t="str">
        <f>IFERROR(IF($I16="Historical", IF(E16&lt;&gt;INDEX('Historical BMP Records'!E:E, MATCH($G16, 'Historical BMP Records'!$G:$G, 0)), 1, 0), IF(E16&lt;&gt;INDEX('Planned and Progress BMPs'!B:B, MATCH($G16, 'Planned and Progress BMPs'!$D:$D, 0)), 1, 0)), "")</f>
        <v/>
      </c>
      <c r="AZ16" s="4" t="str">
        <f>IFERROR(IF($I16="Historical", IF(F16&lt;&gt;INDEX('Historical BMP Records'!F:F, MATCH($G16, 'Historical BMP Records'!$G:$G, 0)), 1, 0), IF(F16&lt;&gt;INDEX('Planned and Progress BMPs'!C:C, MATCH($G16, 'Planned and Progress BMPs'!$D:$D, 0)), 1, 0)), "")</f>
        <v/>
      </c>
      <c r="BA16" s="4" t="str">
        <f>IFERROR(IF($I16="Historical", IF(G16&lt;&gt;INDEX('Historical BMP Records'!G:G, MATCH($G16, 'Historical BMP Records'!$G:$G, 0)), 1, 0), IF(G16&lt;&gt;INDEX('Planned and Progress BMPs'!D:D, MATCH($G16, 'Planned and Progress BMPs'!$D:$D, 0)), 1, 0)), "")</f>
        <v/>
      </c>
      <c r="BB16" s="4" t="str">
        <f>IFERROR(IF($I16="Historical", IF(H16&lt;&gt;INDEX('Historical BMP Records'!H:H, MATCH($G16, 'Historical BMP Records'!$G:$G, 0)), 1, 0), IF(H16&lt;&gt;INDEX('Planned and Progress BMPs'!E:E, MATCH($G16, 'Planned and Progress BMPs'!$D:$D, 0)), 1, 0)), "")</f>
        <v/>
      </c>
      <c r="BC16" s="4" t="str">
        <f>IFERROR(IF($I16="Historical", IF(I16&lt;&gt;INDEX('Historical BMP Records'!I:I, MATCH($G16, 'Historical BMP Records'!$G:$G, 0)), 1, 0), IF(I16&lt;&gt;INDEX('Planned and Progress BMPs'!F:F, MATCH($G16, 'Planned and Progress BMPs'!$D:$D, 0)), 1, 0)), "")</f>
        <v/>
      </c>
      <c r="BD16" s="4" t="str">
        <f>IFERROR(IF($I16="Historical", IF(J16&lt;&gt;INDEX('Historical BMP Records'!J:J, MATCH($G16, 'Historical BMP Records'!$G:$G, 0)), 1, 0), IF(J16&lt;&gt;INDEX('Planned and Progress BMPs'!G:G, MATCH($G16, 'Planned and Progress BMPs'!$D:$D, 0)), 1, 0)), "")</f>
        <v/>
      </c>
      <c r="BE16" s="4" t="str">
        <f>IFERROR(IF($I16="Historical", IF(K16&lt;&gt;INDEX('Historical BMP Records'!K:K, MATCH($G16, 'Historical BMP Records'!$G:$G, 0)), 1, 0), IF(K16&lt;&gt;INDEX('Planned and Progress BMPs'!H:H, MATCH($G16, 'Planned and Progress BMPs'!$D:$D, 0)), 1, 0)), "")</f>
        <v/>
      </c>
      <c r="BF16" s="4" t="str">
        <f>IFERROR(IF($I16="Historical", IF(L16&lt;&gt;INDEX('Historical BMP Records'!L:L, MATCH($G16, 'Historical BMP Records'!$G:$G, 0)), 1, 0), IF(L16&lt;&gt;INDEX('Planned and Progress BMPs'!I:I, MATCH($G16, 'Planned and Progress BMPs'!$D:$D, 0)), 1, 0)), "")</f>
        <v/>
      </c>
      <c r="BG16" s="4" t="str">
        <f>IFERROR(IF($I16="Historical", IF(M16&lt;&gt;INDEX('Historical BMP Records'!M:M, MATCH($G16, 'Historical BMP Records'!$G:$G, 0)), 1, 0), IF(M16&lt;&gt;INDEX('Planned and Progress BMPs'!J:J, MATCH($G16, 'Planned and Progress BMPs'!$D:$D, 0)), 1, 0)), "")</f>
        <v/>
      </c>
      <c r="BH16" s="4" t="str">
        <f>IFERROR(IF($I16="Historical", IF(N16&lt;&gt;INDEX('Historical BMP Records'!N:N, MATCH($G16, 'Historical BMP Records'!$G:$G, 0)), 1, 0), IF(N16&lt;&gt;INDEX('Planned and Progress BMPs'!K:K, MATCH($G16, 'Planned and Progress BMPs'!$D:$D, 0)), 1, 0)), "")</f>
        <v/>
      </c>
      <c r="BI16" s="4" t="str">
        <f>IFERROR(IF($I16="Historical", IF(O16&lt;&gt;INDEX('Historical BMP Records'!O:O, MATCH($G16, 'Historical BMP Records'!$G:$G, 0)), 1, 0), IF(O16&lt;&gt;INDEX('Planned and Progress BMPs'!L:L, MATCH($G16, 'Planned and Progress BMPs'!$D:$D, 0)), 1, 0)), "")</f>
        <v/>
      </c>
      <c r="BJ16" s="4" t="str">
        <f>IFERROR(IF($I16="Historical", IF(P16&lt;&gt;INDEX('Historical BMP Records'!P:P, MATCH($G16, 'Historical BMP Records'!$G:$G, 0)), 1, 0), IF(P16&lt;&gt;INDEX('Planned and Progress BMPs'!M:M, MATCH($G16, 'Planned and Progress BMPs'!$D:$D, 0)), 1, 0)), "")</f>
        <v/>
      </c>
      <c r="BK16" s="4" t="str">
        <f>IFERROR(IF($I16="Historical", IF(Q16&lt;&gt;INDEX('Historical BMP Records'!Q:Q, MATCH($G16, 'Historical BMP Records'!$G:$G, 0)), 1, 0), IF(Q16&lt;&gt;INDEX('Planned and Progress BMPs'!N:N, MATCH($G16, 'Planned and Progress BMPs'!$D:$D, 0)), 1, 0)), "")</f>
        <v/>
      </c>
      <c r="BL16" s="4" t="str">
        <f>IFERROR(IF($I16="Historical", IF(R16&lt;&gt;INDEX('Historical BMP Records'!R:R, MATCH($G16, 'Historical BMP Records'!$G:$G, 0)), 1, 0), IF(R16&lt;&gt;INDEX('Planned and Progress BMPs'!O:O, MATCH($G16, 'Planned and Progress BMPs'!$D:$D, 0)), 1, 0)), "")</f>
        <v/>
      </c>
      <c r="BM16" s="4" t="str">
        <f>IFERROR(IF($I16="Historical", IF(S16&lt;&gt;INDEX('Historical BMP Records'!S:S, MATCH($G16, 'Historical BMP Records'!$G:$G, 0)), 1, 0), IF(S16&lt;&gt;INDEX('Planned and Progress BMPs'!P:P, MATCH($G16, 'Planned and Progress BMPs'!$D:$D, 0)), 1, 0)), "")</f>
        <v/>
      </c>
      <c r="BN16" s="4" t="str">
        <f>IFERROR(IF($I16="Historical", IF(T16&lt;&gt;INDEX('Historical BMP Records'!T:T, MATCH($G16, 'Historical BMP Records'!$G:$G, 0)), 1, 0), IF(T16&lt;&gt;INDEX('Planned and Progress BMPs'!Q:Q, MATCH($G16, 'Planned and Progress BMPs'!$D:$D, 0)), 1, 0)), "")</f>
        <v/>
      </c>
      <c r="BO16" s="4" t="str">
        <f>IFERROR(IF($I16="Historical", IF(AB16&lt;&gt;INDEX('Historical BMP Records'!#REF!, MATCH($G16, 'Historical BMP Records'!$G:$G, 0)), 1, 0), IF(AB16&lt;&gt;INDEX('Planned and Progress BMPs'!Z:Z, MATCH($G16, 'Planned and Progress BMPs'!$D:$D, 0)), 1, 0)), "")</f>
        <v/>
      </c>
      <c r="BP16" s="4" t="str">
        <f>IFERROR(IF($I16="Historical", IF(U16&lt;&gt;INDEX('Historical BMP Records'!U:U, MATCH($G16, 'Historical BMP Records'!$G:$G, 0)), 1, 0), IF(U16&lt;&gt;INDEX('Planned and Progress BMPs'!S:S, MATCH($G16, 'Planned and Progress BMPs'!$D:$D, 0)), 1, 0)), "")</f>
        <v/>
      </c>
      <c r="BQ16" s="4" t="str">
        <f>IFERROR(IF($I16="Historical", IF(V16&lt;&gt;INDEX('Historical BMP Records'!V:V, MATCH($G16, 'Historical BMP Records'!$G:$G, 0)), 1, 0), IF(V16&lt;&gt;INDEX('Planned and Progress BMPs'!T:T, MATCH($G16, 'Planned and Progress BMPs'!$D:$D, 0)), 1, 0)), "")</f>
        <v/>
      </c>
      <c r="BR16" s="4" t="str">
        <f>IFERROR(IF($I16="Historical", IF(W16&lt;&gt;INDEX('Historical BMP Records'!W:W, MATCH($G16, 'Historical BMP Records'!$G:$G, 0)), 1, 0), IF(W16&lt;&gt;INDEX('Planned and Progress BMPs'!U:U, MATCH($G16, 'Planned and Progress BMPs'!$D:$D, 0)), 1, 0)), "")</f>
        <v/>
      </c>
      <c r="BS16" s="4" t="str">
        <f>IFERROR(IF($I16="Historical", IF(X16&lt;&gt;INDEX('Historical BMP Records'!X:X, MATCH($G16, 'Historical BMP Records'!$G:$G, 0)), 1, 0), IF(X16&lt;&gt;INDEX('Planned and Progress BMPs'!V:V, MATCH($G16, 'Planned and Progress BMPs'!$D:$D, 0)), 1, 0)), "")</f>
        <v/>
      </c>
      <c r="BT16" s="4" t="str">
        <f>IFERROR(IF($I16="Historical", IF(Y16&lt;&gt;INDEX('Historical BMP Records'!Y:Y, MATCH($G16, 'Historical BMP Records'!$G:$G, 0)), 1, 0), IF(Y16&lt;&gt;INDEX('Planned and Progress BMPs'!W:W, MATCH($G16, 'Planned and Progress BMPs'!$D:$D, 0)), 1, 0)), "")</f>
        <v/>
      </c>
      <c r="BU16" s="4" t="str">
        <f>IFERROR(IF($I16="Historical", IF(Z16&lt;&gt;INDEX('Historical BMP Records'!Z:Z, MATCH($G16, 'Historical BMP Records'!$G:$G, 0)), 1, 0), IF(Z16&lt;&gt;INDEX('Planned and Progress BMPs'!X:X, MATCH($G16, 'Planned and Progress BMPs'!$D:$D, 0)), 1, 0)), "")</f>
        <v/>
      </c>
      <c r="BV16" s="4" t="str">
        <f>IFERROR(IF($I16="Historical", IF(AA16&lt;&gt;INDEX('Historical BMP Records'!AA:AA, MATCH($G16, 'Historical BMP Records'!$G:$G, 0)), 1, 0), IF(AA16&lt;&gt;INDEX('Planned and Progress BMPs'!#REF!, MATCH($G16, 'Planned and Progress BMPs'!$D:$D, 0)), 1, 0)), "")</f>
        <v/>
      </c>
      <c r="BW16" s="4" t="str">
        <f>IFERROR(IF($I16="Historical", IF(AC16&lt;&gt;INDEX('Historical BMP Records'!AC:AC, MATCH($G16, 'Historical BMP Records'!$G:$G, 0)), 1, 0), IF(AC16&lt;&gt;INDEX('Planned and Progress BMPs'!AA:AA, MATCH($G16, 'Planned and Progress BMPs'!$D:$D, 0)), 1, 0)), "")</f>
        <v/>
      </c>
      <c r="BX16" s="4" t="str">
        <f>IFERROR(IF($I16="Historical", IF(AD16&lt;&gt;INDEX('Historical BMP Records'!AD:AD, MATCH($G16, 'Historical BMP Records'!$G:$G, 0)), 1, 0), IF(AD16&lt;&gt;INDEX('Planned and Progress BMPs'!AB:AB, MATCH($G16, 'Planned and Progress BMPs'!$D:$D, 0)), 1, 0)), "")</f>
        <v/>
      </c>
      <c r="BY16" s="4" t="str">
        <f>IFERROR(IF($I16="Historical", IF(AE16&lt;&gt;INDEX('Historical BMP Records'!AE:AE, MATCH($G16, 'Historical BMP Records'!$G:$G, 0)), 1, 0), IF(AE16&lt;&gt;INDEX('Planned and Progress BMPs'!AC:AC, MATCH($G16, 'Planned and Progress BMPs'!$D:$D, 0)), 1, 0)), "")</f>
        <v/>
      </c>
      <c r="BZ16" s="4" t="str">
        <f>IFERROR(IF($I16="Historical", IF(AF16&lt;&gt;INDEX('Historical BMP Records'!AF:AF, MATCH($G16, 'Historical BMP Records'!$G:$G, 0)), 1, 0), IF(AF16&lt;&gt;INDEX('Planned and Progress BMPs'!AD:AD, MATCH($G16, 'Planned and Progress BMPs'!$D:$D, 0)), 1, 0)), "")</f>
        <v/>
      </c>
      <c r="CA16" s="4" t="str">
        <f>IFERROR(IF($I16="Historical", IF(AG16&lt;&gt;INDEX('Historical BMP Records'!AG:AG, MATCH($G16, 'Historical BMP Records'!$G:$G, 0)), 1, 0), IF(AG16&lt;&gt;INDEX('Planned and Progress BMPs'!AE:AE, MATCH($G16, 'Planned and Progress BMPs'!$D:$D, 0)), 1, 0)), "")</f>
        <v/>
      </c>
      <c r="CB16" s="4" t="str">
        <f>IFERROR(IF($I16="Historical", IF(AH16&lt;&gt;INDEX('Historical BMP Records'!AH:AH, MATCH($G16, 'Historical BMP Records'!$G:$G, 0)), 1, 0), IF(AH16&lt;&gt;INDEX('Planned and Progress BMPs'!AF:AF, MATCH($G16, 'Planned and Progress BMPs'!$D:$D, 0)), 1, 0)), "")</f>
        <v/>
      </c>
      <c r="CC16" s="4" t="str">
        <f>IFERROR(IF($I16="Historical", IF(AI16&lt;&gt;INDEX('Historical BMP Records'!AI:AI, MATCH($G16, 'Historical BMP Records'!$G:$G, 0)), 1, 0), IF(AI16&lt;&gt;INDEX('Planned and Progress BMPs'!AG:AG, MATCH($G16, 'Planned and Progress BMPs'!$D:$D, 0)), 1, 0)), "")</f>
        <v/>
      </c>
      <c r="CD16" s="4" t="str">
        <f>IFERROR(IF($I16="Historical", IF(AJ16&lt;&gt;INDEX('Historical BMP Records'!AJ:AJ, MATCH($G16, 'Historical BMP Records'!$G:$G, 0)), 1, 0), IF(AJ16&lt;&gt;INDEX('Planned and Progress BMPs'!AH:AH, MATCH($G16, 'Planned and Progress BMPs'!$D:$D, 0)), 1, 0)), "")</f>
        <v/>
      </c>
      <c r="CE16" s="4" t="str">
        <f>IFERROR(IF($I16="Historical", IF(AK16&lt;&gt;INDEX('Historical BMP Records'!AK:AK, MATCH($G16, 'Historical BMP Records'!$G:$G, 0)), 1, 0), IF(AK16&lt;&gt;INDEX('Planned and Progress BMPs'!AI:AI, MATCH($G16, 'Planned and Progress BMPs'!$D:$D, 0)), 1, 0)), "")</f>
        <v/>
      </c>
      <c r="CF16" s="4" t="str">
        <f>IFERROR(IF($I16="Historical", IF(AL16&lt;&gt;INDEX('Historical BMP Records'!AL:AL, MATCH($G16, 'Historical BMP Records'!$G:$G, 0)), 1, 0), IF(AL16&lt;&gt;INDEX('Planned and Progress BMPs'!AJ:AJ, MATCH($G16, 'Planned and Progress BMPs'!$D:$D, 0)), 1, 0)), "")</f>
        <v/>
      </c>
      <c r="CG16" s="4" t="str">
        <f>IFERROR(IF($I16="Historical", IF(AM16&lt;&gt;INDEX('Historical BMP Records'!AM:AM, MATCH($G16, 'Historical BMP Records'!$G:$G, 0)), 1, 0), IF(AM16&lt;&gt;INDEX('Planned and Progress BMPs'!AK:AK, MATCH($G16, 'Planned and Progress BMPs'!$D:$D, 0)), 1, 0)), "")</f>
        <v/>
      </c>
      <c r="CH16" s="4" t="str">
        <f>IFERROR(IF($I16="Historical", IF(AN16&lt;&gt;INDEX('Historical BMP Records'!AN:AN, MATCH($G16, 'Historical BMP Records'!$G:$G, 0)), 1, 0), IF(AN16&lt;&gt;INDEX('Planned and Progress BMPs'!AL:AL, MATCH($G16, 'Planned and Progress BMPs'!$D:$D, 0)), 1, 0)), "")</f>
        <v/>
      </c>
      <c r="CI16" s="4" t="str">
        <f>IFERROR(IF($I16="Historical", IF(AO16&lt;&gt;INDEX('Historical BMP Records'!AO:AO, MATCH($G16, 'Historical BMP Records'!$G:$G, 0)), 1, 0), IF(AO16&lt;&gt;INDEX('Planned and Progress BMPs'!AM:AM, MATCH($G16, 'Planned and Progress BMPs'!$D:$D, 0)), 1, 0)), "")</f>
        <v/>
      </c>
      <c r="CJ16" s="4" t="str">
        <f>IFERROR(IF($I16="Historical", IF(AP16&lt;&gt;INDEX('Historical BMP Records'!AP:AP, MATCH($G16, 'Historical BMP Records'!$G:$G, 0)), 1, 0), IF(AP16&lt;&gt;INDEX('Planned and Progress BMPs'!AN:AN, MATCH($G16, 'Planned and Progress BMPs'!$D:$D, 0)), 1, 0)), "")</f>
        <v/>
      </c>
      <c r="CK16" s="4" t="str">
        <f>IFERROR(IF($I16="Historical", IF(AQ16&lt;&gt;INDEX('Historical BMP Records'!AQ:AQ, MATCH($G16, 'Historical BMP Records'!$G:$G, 0)), 1, 0), IF(AQ16&lt;&gt;INDEX('Planned and Progress BMPs'!AO:AO, MATCH($G16, 'Planned and Progress BMPs'!$D:$D, 0)), 1, 0)), "")</f>
        <v/>
      </c>
      <c r="CL16" s="4" t="str">
        <f>IFERROR(IF($I16="Historical", IF(AR16&lt;&gt;INDEX('Historical BMP Records'!AR:AR, MATCH($G16, 'Historical BMP Records'!$G:$G, 0)), 1, 0), IF(AR16&lt;&gt;INDEX('Planned and Progress BMPs'!AQ:AQ, MATCH($G16, 'Planned and Progress BMPs'!$D:$D, 0)), 1, 0)), "")</f>
        <v/>
      </c>
      <c r="CM16" s="4" t="str">
        <f>IFERROR(IF($I16="Historical", IF(AS16&lt;&gt;INDEX('Historical BMP Records'!AS:AS, MATCH($G16, 'Historical BMP Records'!$G:$G, 0)), 1, 0), IF(AS16&lt;&gt;INDEX('Planned and Progress BMPs'!AP:AP, MATCH($G16, 'Planned and Progress BMPs'!$D:$D, 0)), 1, 0)), "")</f>
        <v/>
      </c>
      <c r="CN16" s="4" t="str">
        <f>IFERROR(IF($I16="Historical", IF(AT16&lt;&gt;INDEX('Historical BMP Records'!AT:AT, MATCH($G16, 'Historical BMP Records'!$G:$G, 0)), 1, 0), IF(AT16&lt;&gt;INDEX('Planned and Progress BMPs'!AQ:AQ, MATCH($G16, 'Planned and Progress BMPs'!$D:$D, 0)), 1, 0)), "")</f>
        <v/>
      </c>
      <c r="CO16" s="4">
        <f>SUM(T_Historical9[[#This Row],[FY17 Crediting Status Change]:[Comments Change]])</f>
        <v>0</v>
      </c>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row>
    <row r="17" spans="1:93" ht="15" customHeight="1" x14ac:dyDescent="0.55000000000000004">
      <c r="A17" s="126" t="s">
        <v>2457</v>
      </c>
      <c r="B17" s="126" t="s">
        <v>2457</v>
      </c>
      <c r="C17" s="126" t="s">
        <v>2458</v>
      </c>
      <c r="D17" s="126"/>
      <c r="E17" s="126"/>
      <c r="F17" s="126" t="s">
        <v>135</v>
      </c>
      <c r="G17" s="126" t="s">
        <v>556</v>
      </c>
      <c r="H17" s="126"/>
      <c r="I17" s="126" t="s">
        <v>243</v>
      </c>
      <c r="J17" s="126">
        <v>2018</v>
      </c>
      <c r="K17" s="73">
        <v>53503</v>
      </c>
      <c r="L17" s="64">
        <v>43301</v>
      </c>
      <c r="M17" s="126" t="s">
        <v>150</v>
      </c>
      <c r="N17" s="126"/>
      <c r="O17" s="126" t="s">
        <v>151</v>
      </c>
      <c r="P17" s="73" t="s">
        <v>551</v>
      </c>
      <c r="Q17" s="64">
        <v>1.56</v>
      </c>
      <c r="R17" s="126">
        <v>1.31</v>
      </c>
      <c r="S17" s="126">
        <v>0.10916666666666666</v>
      </c>
      <c r="T17" s="126" t="s">
        <v>557</v>
      </c>
      <c r="U17" s="126"/>
      <c r="V17" s="126"/>
      <c r="W17" s="126">
        <v>40.006447999999999</v>
      </c>
      <c r="X17" s="65">
        <v>-77.632560999999995</v>
      </c>
      <c r="Y17" s="126"/>
      <c r="Z17" s="126" t="s">
        <v>191</v>
      </c>
      <c r="AA17" s="126" t="s">
        <v>192</v>
      </c>
      <c r="AB17" s="126" t="s">
        <v>193</v>
      </c>
      <c r="AC17" s="126" t="s">
        <v>2460</v>
      </c>
      <c r="AD17" s="64"/>
      <c r="AE17" s="126"/>
      <c r="AF17" s="64"/>
      <c r="AG17" s="64"/>
      <c r="AH17" s="126"/>
      <c r="AI17" s="64"/>
      <c r="AK17" s="64"/>
      <c r="AL17" s="64"/>
      <c r="AM17" s="64"/>
      <c r="AN17" s="64"/>
      <c r="AO17" s="64"/>
      <c r="AP17" s="64"/>
      <c r="AQ17" s="64"/>
      <c r="AR17" s="64"/>
      <c r="AS17" s="64"/>
      <c r="AT17" s="126"/>
      <c r="AU17" s="4" t="str">
        <f>IFERROR(IF($I17="Historical", IF(A17&lt;&gt;INDEX('Historical BMP Records'!A:A, MATCH($G17, 'Historical BMP Records'!$G:$G, 0)), 1, 0), IF(A17&lt;&gt;INDEX('Planned and Progress BMPs'!A:A, MATCH($G17, 'Planned and Progress BMPs'!$D:$D, 0)), 1, 0)), "")</f>
        <v/>
      </c>
      <c r="AV17" s="4" t="str">
        <f>IFERROR(IF($I17="Historical", IF(B17&lt;&gt;INDEX('Historical BMP Records'!B:B, MATCH($G17, 'Historical BMP Records'!$G:$G, 0)), 1, 0), IF(B17&lt;&gt;INDEX('Planned and Progress BMPs'!A:A, MATCH($G17, 'Planned and Progress BMPs'!$D:$D, 0)), 1, 0)), "")</f>
        <v/>
      </c>
      <c r="AW17" s="4" t="str">
        <f>IFERROR(IF($I17="Historical", IF(C17&lt;&gt;INDEX('Historical BMP Records'!C:C, MATCH($G17, 'Historical BMP Records'!$G:$G, 0)), 1, 0), IF(C17&lt;&gt;INDEX('Planned and Progress BMPs'!A:A, MATCH($G17, 'Planned and Progress BMPs'!$D:$D, 0)), 1, 0)), "")</f>
        <v/>
      </c>
      <c r="AX17" s="4" t="str">
        <f>IFERROR(IF($I17="Historical", IF(D17&lt;&gt;INDEX('Historical BMP Records'!D:D, MATCH($G17, 'Historical BMP Records'!$G:$G, 0)), 1, 0), IF(D17&lt;&gt;INDEX('Planned and Progress BMPs'!A:A, MATCH($G17, 'Planned and Progress BMPs'!$D:$D, 0)), 1, 0)), "")</f>
        <v/>
      </c>
      <c r="AY17" s="4" t="str">
        <f>IFERROR(IF($I17="Historical", IF(E17&lt;&gt;INDEX('Historical BMP Records'!E:E, MATCH($G17, 'Historical BMP Records'!$G:$G, 0)), 1, 0), IF(E17&lt;&gt;INDEX('Planned and Progress BMPs'!B:B, MATCH($G17, 'Planned and Progress BMPs'!$D:$D, 0)), 1, 0)), "")</f>
        <v/>
      </c>
      <c r="AZ17" s="4" t="str">
        <f>IFERROR(IF($I17="Historical", IF(F17&lt;&gt;INDEX('Historical BMP Records'!F:F, MATCH($G17, 'Historical BMP Records'!$G:$G, 0)), 1, 0), IF(F17&lt;&gt;INDEX('Planned and Progress BMPs'!C:C, MATCH($G17, 'Planned and Progress BMPs'!$D:$D, 0)), 1, 0)), "")</f>
        <v/>
      </c>
      <c r="BA17" s="4" t="str">
        <f>IFERROR(IF($I17="Historical", IF(G17&lt;&gt;INDEX('Historical BMP Records'!G:G, MATCH($G17, 'Historical BMP Records'!$G:$G, 0)), 1, 0), IF(G17&lt;&gt;INDEX('Planned and Progress BMPs'!D:D, MATCH($G17, 'Planned and Progress BMPs'!$D:$D, 0)), 1, 0)), "")</f>
        <v/>
      </c>
      <c r="BB17" s="4" t="str">
        <f>IFERROR(IF($I17="Historical", IF(H17&lt;&gt;INDEX('Historical BMP Records'!H:H, MATCH($G17, 'Historical BMP Records'!$G:$G, 0)), 1, 0), IF(H17&lt;&gt;INDEX('Planned and Progress BMPs'!E:E, MATCH($G17, 'Planned and Progress BMPs'!$D:$D, 0)), 1, 0)), "")</f>
        <v/>
      </c>
      <c r="BC17" s="4" t="str">
        <f>IFERROR(IF($I17="Historical", IF(I17&lt;&gt;INDEX('Historical BMP Records'!I:I, MATCH($G17, 'Historical BMP Records'!$G:$G, 0)), 1, 0), IF(I17&lt;&gt;INDEX('Planned and Progress BMPs'!F:F, MATCH($G17, 'Planned and Progress BMPs'!$D:$D, 0)), 1, 0)), "")</f>
        <v/>
      </c>
      <c r="BD17" s="4" t="str">
        <f>IFERROR(IF($I17="Historical", IF(J17&lt;&gt;INDEX('Historical BMP Records'!J:J, MATCH($G17, 'Historical BMP Records'!$G:$G, 0)), 1, 0), IF(J17&lt;&gt;INDEX('Planned and Progress BMPs'!G:G, MATCH($G17, 'Planned and Progress BMPs'!$D:$D, 0)), 1, 0)), "")</f>
        <v/>
      </c>
      <c r="BE17" s="4" t="str">
        <f>IFERROR(IF($I17="Historical", IF(K17&lt;&gt;INDEX('Historical BMP Records'!K:K, MATCH($G17, 'Historical BMP Records'!$G:$G, 0)), 1, 0), IF(K17&lt;&gt;INDEX('Planned and Progress BMPs'!H:H, MATCH($G17, 'Planned and Progress BMPs'!$D:$D, 0)), 1, 0)), "")</f>
        <v/>
      </c>
      <c r="BF17" s="4" t="str">
        <f>IFERROR(IF($I17="Historical", IF(L17&lt;&gt;INDEX('Historical BMP Records'!L:L, MATCH($G17, 'Historical BMP Records'!$G:$G, 0)), 1, 0), IF(L17&lt;&gt;INDEX('Planned and Progress BMPs'!I:I, MATCH($G17, 'Planned and Progress BMPs'!$D:$D, 0)), 1, 0)), "")</f>
        <v/>
      </c>
      <c r="BG17" s="4" t="str">
        <f>IFERROR(IF($I17="Historical", IF(M17&lt;&gt;INDEX('Historical BMP Records'!M:M, MATCH($G17, 'Historical BMP Records'!$G:$G, 0)), 1, 0), IF(M17&lt;&gt;INDEX('Planned and Progress BMPs'!J:J, MATCH($G17, 'Planned and Progress BMPs'!$D:$D, 0)), 1, 0)), "")</f>
        <v/>
      </c>
      <c r="BH17" s="4" t="str">
        <f>IFERROR(IF($I17="Historical", IF(N17&lt;&gt;INDEX('Historical BMP Records'!N:N, MATCH($G17, 'Historical BMP Records'!$G:$G, 0)), 1, 0), IF(N17&lt;&gt;INDEX('Planned and Progress BMPs'!K:K, MATCH($G17, 'Planned and Progress BMPs'!$D:$D, 0)), 1, 0)), "")</f>
        <v/>
      </c>
      <c r="BI17" s="4" t="str">
        <f>IFERROR(IF($I17="Historical", IF(O17&lt;&gt;INDEX('Historical BMP Records'!O:O, MATCH($G17, 'Historical BMP Records'!$G:$G, 0)), 1, 0), IF(O17&lt;&gt;INDEX('Planned and Progress BMPs'!L:L, MATCH($G17, 'Planned and Progress BMPs'!$D:$D, 0)), 1, 0)), "")</f>
        <v/>
      </c>
      <c r="BJ17" s="4" t="str">
        <f>IFERROR(IF($I17="Historical", IF(P17&lt;&gt;INDEX('Historical BMP Records'!P:P, MATCH($G17, 'Historical BMP Records'!$G:$G, 0)), 1, 0), IF(P17&lt;&gt;INDEX('Planned and Progress BMPs'!M:M, MATCH($G17, 'Planned and Progress BMPs'!$D:$D, 0)), 1, 0)), "")</f>
        <v/>
      </c>
      <c r="BK17" s="4" t="str">
        <f>IFERROR(IF($I17="Historical", IF(Q17&lt;&gt;INDEX('Historical BMP Records'!Q:Q, MATCH($G17, 'Historical BMP Records'!$G:$G, 0)), 1, 0), IF(Q17&lt;&gt;INDEX('Planned and Progress BMPs'!N:N, MATCH($G17, 'Planned and Progress BMPs'!$D:$D, 0)), 1, 0)), "")</f>
        <v/>
      </c>
      <c r="BL17" s="4" t="str">
        <f>IFERROR(IF($I17="Historical", IF(R17&lt;&gt;INDEX('Historical BMP Records'!R:R, MATCH($G17, 'Historical BMP Records'!$G:$G, 0)), 1, 0), IF(R17&lt;&gt;INDEX('Planned and Progress BMPs'!O:O, MATCH($G17, 'Planned and Progress BMPs'!$D:$D, 0)), 1, 0)), "")</f>
        <v/>
      </c>
      <c r="BM17" s="4" t="str">
        <f>IFERROR(IF($I17="Historical", IF(S17&lt;&gt;INDEX('Historical BMP Records'!S:S, MATCH($G17, 'Historical BMP Records'!$G:$G, 0)), 1, 0), IF(S17&lt;&gt;INDEX('Planned and Progress BMPs'!P:P, MATCH($G17, 'Planned and Progress BMPs'!$D:$D, 0)), 1, 0)), "")</f>
        <v/>
      </c>
      <c r="BN17" s="4" t="str">
        <f>IFERROR(IF($I17="Historical", IF(T17&lt;&gt;INDEX('Historical BMP Records'!T:T, MATCH($G17, 'Historical BMP Records'!$G:$G, 0)), 1, 0), IF(T17&lt;&gt;INDEX('Planned and Progress BMPs'!Q:Q, MATCH($G17, 'Planned and Progress BMPs'!$D:$D, 0)), 1, 0)), "")</f>
        <v/>
      </c>
      <c r="BO17" s="4" t="str">
        <f>IFERROR(IF($I17="Historical", IF(AB17&lt;&gt;INDEX('Historical BMP Records'!#REF!, MATCH($G17, 'Historical BMP Records'!$G:$G, 0)), 1, 0), IF(AB17&lt;&gt;INDEX('Planned and Progress BMPs'!Z:Z, MATCH($G17, 'Planned and Progress BMPs'!$D:$D, 0)), 1, 0)), "")</f>
        <v/>
      </c>
      <c r="BP17" s="4" t="str">
        <f>IFERROR(IF($I17="Historical", IF(U17&lt;&gt;INDEX('Historical BMP Records'!U:U, MATCH($G17, 'Historical BMP Records'!$G:$G, 0)), 1, 0), IF(U17&lt;&gt;INDEX('Planned and Progress BMPs'!S:S, MATCH($G17, 'Planned and Progress BMPs'!$D:$D, 0)), 1, 0)), "")</f>
        <v/>
      </c>
      <c r="BQ17" s="4" t="str">
        <f>IFERROR(IF($I17="Historical", IF(V17&lt;&gt;INDEX('Historical BMP Records'!V:V, MATCH($G17, 'Historical BMP Records'!$G:$G, 0)), 1, 0), IF(V17&lt;&gt;INDEX('Planned and Progress BMPs'!T:T, MATCH($G17, 'Planned and Progress BMPs'!$D:$D, 0)), 1, 0)), "")</f>
        <v/>
      </c>
      <c r="BR17" s="4" t="str">
        <f>IFERROR(IF($I17="Historical", IF(W17&lt;&gt;INDEX('Historical BMP Records'!W:W, MATCH($G17, 'Historical BMP Records'!$G:$G, 0)), 1, 0), IF(W17&lt;&gt;INDEX('Planned and Progress BMPs'!U:U, MATCH($G17, 'Planned and Progress BMPs'!$D:$D, 0)), 1, 0)), "")</f>
        <v/>
      </c>
      <c r="BS17" s="4" t="str">
        <f>IFERROR(IF($I17="Historical", IF(X17&lt;&gt;INDEX('Historical BMP Records'!X:X, MATCH($G17, 'Historical BMP Records'!$G:$G, 0)), 1, 0), IF(X17&lt;&gt;INDEX('Planned and Progress BMPs'!V:V, MATCH($G17, 'Planned and Progress BMPs'!$D:$D, 0)), 1, 0)), "")</f>
        <v/>
      </c>
      <c r="BT17" s="4" t="str">
        <f>IFERROR(IF($I17="Historical", IF(Y17&lt;&gt;INDEX('Historical BMP Records'!Y:Y, MATCH($G17, 'Historical BMP Records'!$G:$G, 0)), 1, 0), IF(Y17&lt;&gt;INDEX('Planned and Progress BMPs'!W:W, MATCH($G17, 'Planned and Progress BMPs'!$D:$D, 0)), 1, 0)), "")</f>
        <v/>
      </c>
      <c r="BU17" s="4" t="str">
        <f>IFERROR(IF($I17="Historical", IF(Z17&lt;&gt;INDEX('Historical BMP Records'!Z:Z, MATCH($G17, 'Historical BMP Records'!$G:$G, 0)), 1, 0), IF(Z17&lt;&gt;INDEX('Planned and Progress BMPs'!X:X, MATCH($G17, 'Planned and Progress BMPs'!$D:$D, 0)), 1, 0)), "")</f>
        <v/>
      </c>
      <c r="BV17" s="4" t="str">
        <f>IFERROR(IF($I17="Historical", IF(AA17&lt;&gt;INDEX('Historical BMP Records'!AA:AA, MATCH($G17, 'Historical BMP Records'!$G:$G, 0)), 1, 0), IF(AA17&lt;&gt;INDEX('Planned and Progress BMPs'!#REF!, MATCH($G17, 'Planned and Progress BMPs'!$D:$D, 0)), 1, 0)), "")</f>
        <v/>
      </c>
      <c r="BW17" s="4" t="str">
        <f>IFERROR(IF($I17="Historical", IF(AC17&lt;&gt;INDEX('Historical BMP Records'!AC:AC, MATCH($G17, 'Historical BMP Records'!$G:$G, 0)), 1, 0), IF(AC17&lt;&gt;INDEX('Planned and Progress BMPs'!AA:AA, MATCH($G17, 'Planned and Progress BMPs'!$D:$D, 0)), 1, 0)), "")</f>
        <v/>
      </c>
      <c r="BX17" s="4" t="str">
        <f>IFERROR(IF($I17="Historical", IF(AD17&lt;&gt;INDEX('Historical BMP Records'!AD:AD, MATCH($G17, 'Historical BMP Records'!$G:$G, 0)), 1, 0), IF(AD17&lt;&gt;INDEX('Planned and Progress BMPs'!AB:AB, MATCH($G17, 'Planned and Progress BMPs'!$D:$D, 0)), 1, 0)), "")</f>
        <v/>
      </c>
      <c r="BY17" s="4" t="str">
        <f>IFERROR(IF($I17="Historical", IF(AE17&lt;&gt;INDEX('Historical BMP Records'!AE:AE, MATCH($G17, 'Historical BMP Records'!$G:$G, 0)), 1, 0), IF(AE17&lt;&gt;INDEX('Planned and Progress BMPs'!AC:AC, MATCH($G17, 'Planned and Progress BMPs'!$D:$D, 0)), 1, 0)), "")</f>
        <v/>
      </c>
      <c r="BZ17" s="4" t="str">
        <f>IFERROR(IF($I17="Historical", IF(AF17&lt;&gt;INDEX('Historical BMP Records'!AF:AF, MATCH($G17, 'Historical BMP Records'!$G:$G, 0)), 1, 0), IF(AF17&lt;&gt;INDEX('Planned and Progress BMPs'!AD:AD, MATCH($G17, 'Planned and Progress BMPs'!$D:$D, 0)), 1, 0)), "")</f>
        <v/>
      </c>
      <c r="CA17" s="4" t="str">
        <f>IFERROR(IF($I17="Historical", IF(AG17&lt;&gt;INDEX('Historical BMP Records'!AG:AG, MATCH($G17, 'Historical BMP Records'!$G:$G, 0)), 1, 0), IF(AG17&lt;&gt;INDEX('Planned and Progress BMPs'!AE:AE, MATCH($G17, 'Planned and Progress BMPs'!$D:$D, 0)), 1, 0)), "")</f>
        <v/>
      </c>
      <c r="CB17" s="4" t="str">
        <f>IFERROR(IF($I17="Historical", IF(AH17&lt;&gt;INDEX('Historical BMP Records'!AH:AH, MATCH($G17, 'Historical BMP Records'!$G:$G, 0)), 1, 0), IF(AH17&lt;&gt;INDEX('Planned and Progress BMPs'!AF:AF, MATCH($G17, 'Planned and Progress BMPs'!$D:$D, 0)), 1, 0)), "")</f>
        <v/>
      </c>
      <c r="CC17" s="4" t="str">
        <f>IFERROR(IF($I17="Historical", IF(AI17&lt;&gt;INDEX('Historical BMP Records'!AI:AI, MATCH($G17, 'Historical BMP Records'!$G:$G, 0)), 1, 0), IF(AI17&lt;&gt;INDEX('Planned and Progress BMPs'!AG:AG, MATCH($G17, 'Planned and Progress BMPs'!$D:$D, 0)), 1, 0)), "")</f>
        <v/>
      </c>
      <c r="CD17" s="4" t="str">
        <f>IFERROR(IF($I17="Historical", IF(AJ17&lt;&gt;INDEX('Historical BMP Records'!AJ:AJ, MATCH($G17, 'Historical BMP Records'!$G:$G, 0)), 1, 0), IF(AJ17&lt;&gt;INDEX('Planned and Progress BMPs'!AH:AH, MATCH($G17, 'Planned and Progress BMPs'!$D:$D, 0)), 1, 0)), "")</f>
        <v/>
      </c>
      <c r="CE17" s="4" t="str">
        <f>IFERROR(IF($I17="Historical", IF(AK17&lt;&gt;INDEX('Historical BMP Records'!AK:AK, MATCH($G17, 'Historical BMP Records'!$G:$G, 0)), 1, 0), IF(AK17&lt;&gt;INDEX('Planned and Progress BMPs'!AI:AI, MATCH($G17, 'Planned and Progress BMPs'!$D:$D, 0)), 1, 0)), "")</f>
        <v/>
      </c>
      <c r="CF17" s="4" t="str">
        <f>IFERROR(IF($I17="Historical", IF(AL17&lt;&gt;INDEX('Historical BMP Records'!AL:AL, MATCH($G17, 'Historical BMP Records'!$G:$G, 0)), 1, 0), IF(AL17&lt;&gt;INDEX('Planned and Progress BMPs'!AJ:AJ, MATCH($G17, 'Planned and Progress BMPs'!$D:$D, 0)), 1, 0)), "")</f>
        <v/>
      </c>
      <c r="CG17" s="4" t="str">
        <f>IFERROR(IF($I17="Historical", IF(AM17&lt;&gt;INDEX('Historical BMP Records'!AM:AM, MATCH($G17, 'Historical BMP Records'!$G:$G, 0)), 1, 0), IF(AM17&lt;&gt;INDEX('Planned and Progress BMPs'!AK:AK, MATCH($G17, 'Planned and Progress BMPs'!$D:$D, 0)), 1, 0)), "")</f>
        <v/>
      </c>
      <c r="CH17" s="4" t="str">
        <f>IFERROR(IF($I17="Historical", IF(AN17&lt;&gt;INDEX('Historical BMP Records'!AN:AN, MATCH($G17, 'Historical BMP Records'!$G:$G, 0)), 1, 0), IF(AN17&lt;&gt;INDEX('Planned and Progress BMPs'!AL:AL, MATCH($G17, 'Planned and Progress BMPs'!$D:$D, 0)), 1, 0)), "")</f>
        <v/>
      </c>
      <c r="CI17" s="4" t="str">
        <f>IFERROR(IF($I17="Historical", IF(AO17&lt;&gt;INDEX('Historical BMP Records'!AO:AO, MATCH($G17, 'Historical BMP Records'!$G:$G, 0)), 1, 0), IF(AO17&lt;&gt;INDEX('Planned and Progress BMPs'!AM:AM, MATCH($G17, 'Planned and Progress BMPs'!$D:$D, 0)), 1, 0)), "")</f>
        <v/>
      </c>
      <c r="CJ17" s="4" t="str">
        <f>IFERROR(IF($I17="Historical", IF(AP17&lt;&gt;INDEX('Historical BMP Records'!AP:AP, MATCH($G17, 'Historical BMP Records'!$G:$G, 0)), 1, 0), IF(AP17&lt;&gt;INDEX('Planned and Progress BMPs'!AN:AN, MATCH($G17, 'Planned and Progress BMPs'!$D:$D, 0)), 1, 0)), "")</f>
        <v/>
      </c>
      <c r="CK17" s="4" t="str">
        <f>IFERROR(IF($I17="Historical", IF(AQ17&lt;&gt;INDEX('Historical BMP Records'!AQ:AQ, MATCH($G17, 'Historical BMP Records'!$G:$G, 0)), 1, 0), IF(AQ17&lt;&gt;INDEX('Planned and Progress BMPs'!AO:AO, MATCH($G17, 'Planned and Progress BMPs'!$D:$D, 0)), 1, 0)), "")</f>
        <v/>
      </c>
      <c r="CL17" s="4" t="str">
        <f>IFERROR(IF($I17="Historical", IF(AR17&lt;&gt;INDEX('Historical BMP Records'!AR:AR, MATCH($G17, 'Historical BMP Records'!$G:$G, 0)), 1, 0), IF(AR17&lt;&gt;INDEX('Planned and Progress BMPs'!AQ:AQ, MATCH($G17, 'Planned and Progress BMPs'!$D:$D, 0)), 1, 0)), "")</f>
        <v/>
      </c>
      <c r="CM17" s="4" t="str">
        <f>IFERROR(IF($I17="Historical", IF(AS17&lt;&gt;INDEX('Historical BMP Records'!AS:AS, MATCH($G17, 'Historical BMP Records'!$G:$G, 0)), 1, 0), IF(AS17&lt;&gt;INDEX('Planned and Progress BMPs'!AP:AP, MATCH($G17, 'Planned and Progress BMPs'!$D:$D, 0)), 1, 0)), "")</f>
        <v/>
      </c>
      <c r="CN17" s="4" t="str">
        <f>IFERROR(IF($I17="Historical", IF(AT17&lt;&gt;INDEX('Historical BMP Records'!AT:AT, MATCH($G17, 'Historical BMP Records'!$G:$G, 0)), 1, 0), IF(AT17&lt;&gt;INDEX('Planned and Progress BMPs'!AQ:AQ, MATCH($G17, 'Planned and Progress BMPs'!$D:$D, 0)), 1, 0)), "")</f>
        <v/>
      </c>
      <c r="CO17" s="4">
        <f>SUM(T_Historical9[[#This Row],[FY17 Crediting Status Change]:[Comments Change]])</f>
        <v>0</v>
      </c>
    </row>
    <row r="18" spans="1:93" ht="15" customHeight="1" x14ac:dyDescent="0.55000000000000004">
      <c r="A18" s="126" t="s">
        <v>2457</v>
      </c>
      <c r="B18" s="126" t="s">
        <v>2461</v>
      </c>
      <c r="C18" s="126" t="s">
        <v>2458</v>
      </c>
      <c r="D18" s="126"/>
      <c r="E18" s="126"/>
      <c r="F18" s="126" t="s">
        <v>534</v>
      </c>
      <c r="G18" s="126" t="s">
        <v>535</v>
      </c>
      <c r="H18" s="126"/>
      <c r="I18" s="126" t="s">
        <v>243</v>
      </c>
      <c r="J18" s="126">
        <v>2018</v>
      </c>
      <c r="K18" s="73">
        <v>5000</v>
      </c>
      <c r="L18" s="64">
        <v>43282</v>
      </c>
      <c r="M18" s="126" t="s">
        <v>205</v>
      </c>
      <c r="N18" s="126"/>
      <c r="O18" s="126" t="s">
        <v>206</v>
      </c>
      <c r="P18" s="73" t="s">
        <v>551</v>
      </c>
      <c r="Q18" s="64">
        <v>500</v>
      </c>
      <c r="R18" s="126"/>
      <c r="S18" s="126"/>
      <c r="T18" s="126"/>
      <c r="U18" s="126"/>
      <c r="V18" s="126"/>
      <c r="W18" s="126">
        <v>40.040554</v>
      </c>
      <c r="X18" s="65">
        <v>-77.705697999999998</v>
      </c>
      <c r="Y18" s="126"/>
      <c r="Z18" s="126" t="s">
        <v>191</v>
      </c>
      <c r="AA18" s="126" t="s">
        <v>192</v>
      </c>
      <c r="AB18" s="126" t="s">
        <v>193</v>
      </c>
      <c r="AC18" s="126" t="s">
        <v>2460</v>
      </c>
      <c r="AD18" s="64"/>
      <c r="AE18" s="126"/>
      <c r="AF18" s="64"/>
      <c r="AG18" s="64"/>
      <c r="AH18" s="126"/>
      <c r="AI18" s="64"/>
      <c r="AK18" s="64"/>
      <c r="AL18" s="64"/>
      <c r="AM18" s="64"/>
      <c r="AN18" s="64"/>
      <c r="AO18" s="64"/>
      <c r="AP18" s="64"/>
      <c r="AQ18" s="64"/>
      <c r="AR18" s="64"/>
      <c r="AS18" s="64"/>
      <c r="AT18" s="126"/>
      <c r="AU18" s="4" t="str">
        <f>IFERROR(IF($I18="Historical", IF(A18&lt;&gt;INDEX('Historical BMP Records'!A:A, MATCH($G18, 'Historical BMP Records'!$G:$G, 0)), 1, 0), IF(A18&lt;&gt;INDEX('Planned and Progress BMPs'!A:A, MATCH($G18, 'Planned and Progress BMPs'!$D:$D, 0)), 1, 0)), "")</f>
        <v/>
      </c>
      <c r="AV18" s="4" t="str">
        <f>IFERROR(IF($I18="Historical", IF(B18&lt;&gt;INDEX('Historical BMP Records'!B:B, MATCH($G18, 'Historical BMP Records'!$G:$G, 0)), 1, 0), IF(B18&lt;&gt;INDEX('Planned and Progress BMPs'!A:A, MATCH($G18, 'Planned and Progress BMPs'!$D:$D, 0)), 1, 0)), "")</f>
        <v/>
      </c>
      <c r="AW18" s="4" t="str">
        <f>IFERROR(IF($I18="Historical", IF(C18&lt;&gt;INDEX('Historical BMP Records'!C:C, MATCH($G18, 'Historical BMP Records'!$G:$G, 0)), 1, 0), IF(C18&lt;&gt;INDEX('Planned and Progress BMPs'!A:A, MATCH($G18, 'Planned and Progress BMPs'!$D:$D, 0)), 1, 0)), "")</f>
        <v/>
      </c>
      <c r="AX18" s="4" t="str">
        <f>IFERROR(IF($I18="Historical", IF(D18&lt;&gt;INDEX('Historical BMP Records'!D:D, MATCH($G18, 'Historical BMP Records'!$G:$G, 0)), 1, 0), IF(D18&lt;&gt;INDEX('Planned and Progress BMPs'!A:A, MATCH($G18, 'Planned and Progress BMPs'!$D:$D, 0)), 1, 0)), "")</f>
        <v/>
      </c>
      <c r="AY18" s="4" t="str">
        <f>IFERROR(IF($I18="Historical", IF(E18&lt;&gt;INDEX('Historical BMP Records'!E:E, MATCH($G18, 'Historical BMP Records'!$G:$G, 0)), 1, 0), IF(E18&lt;&gt;INDEX('Planned and Progress BMPs'!B:B, MATCH($G18, 'Planned and Progress BMPs'!$D:$D, 0)), 1, 0)), "")</f>
        <v/>
      </c>
      <c r="AZ18" s="4" t="str">
        <f>IFERROR(IF($I18="Historical", IF(F18&lt;&gt;INDEX('Historical BMP Records'!F:F, MATCH($G18, 'Historical BMP Records'!$G:$G, 0)), 1, 0), IF(F18&lt;&gt;INDEX('Planned and Progress BMPs'!C:C, MATCH($G18, 'Planned and Progress BMPs'!$D:$D, 0)), 1, 0)), "")</f>
        <v/>
      </c>
      <c r="BA18" s="4" t="str">
        <f>IFERROR(IF($I18="Historical", IF(G18&lt;&gt;INDEX('Historical BMP Records'!G:G, MATCH($G18, 'Historical BMP Records'!$G:$G, 0)), 1, 0), IF(G18&lt;&gt;INDEX('Planned and Progress BMPs'!D:D, MATCH($G18, 'Planned and Progress BMPs'!$D:$D, 0)), 1, 0)), "")</f>
        <v/>
      </c>
      <c r="BB18" s="4" t="str">
        <f>IFERROR(IF($I18="Historical", IF(H18&lt;&gt;INDEX('Historical BMP Records'!H:H, MATCH($G18, 'Historical BMP Records'!$G:$G, 0)), 1, 0), IF(H18&lt;&gt;INDEX('Planned and Progress BMPs'!E:E, MATCH($G18, 'Planned and Progress BMPs'!$D:$D, 0)), 1, 0)), "")</f>
        <v/>
      </c>
      <c r="BC18" s="4" t="str">
        <f>IFERROR(IF($I18="Historical", IF(I18&lt;&gt;INDEX('Historical BMP Records'!I:I, MATCH($G18, 'Historical BMP Records'!$G:$G, 0)), 1, 0), IF(I18&lt;&gt;INDEX('Planned and Progress BMPs'!F:F, MATCH($G18, 'Planned and Progress BMPs'!$D:$D, 0)), 1, 0)), "")</f>
        <v/>
      </c>
      <c r="BD18" s="4" t="str">
        <f>IFERROR(IF($I18="Historical", IF(J18&lt;&gt;INDEX('Historical BMP Records'!J:J, MATCH($G18, 'Historical BMP Records'!$G:$G, 0)), 1, 0), IF(J18&lt;&gt;INDEX('Planned and Progress BMPs'!G:G, MATCH($G18, 'Planned and Progress BMPs'!$D:$D, 0)), 1, 0)), "")</f>
        <v/>
      </c>
      <c r="BE18" s="4" t="str">
        <f>IFERROR(IF($I18="Historical", IF(K18&lt;&gt;INDEX('Historical BMP Records'!K:K, MATCH($G18, 'Historical BMP Records'!$G:$G, 0)), 1, 0), IF(K18&lt;&gt;INDEX('Planned and Progress BMPs'!H:H, MATCH($G18, 'Planned and Progress BMPs'!$D:$D, 0)), 1, 0)), "")</f>
        <v/>
      </c>
      <c r="BF18" s="4" t="str">
        <f>IFERROR(IF($I18="Historical", IF(L18&lt;&gt;INDEX('Historical BMP Records'!L:L, MATCH($G18, 'Historical BMP Records'!$G:$G, 0)), 1, 0), IF(L18&lt;&gt;INDEX('Planned and Progress BMPs'!I:I, MATCH($G18, 'Planned and Progress BMPs'!$D:$D, 0)), 1, 0)), "")</f>
        <v/>
      </c>
      <c r="BG18" s="4" t="str">
        <f>IFERROR(IF($I18="Historical", IF(M18&lt;&gt;INDEX('Historical BMP Records'!M:M, MATCH($G18, 'Historical BMP Records'!$G:$G, 0)), 1, 0), IF(M18&lt;&gt;INDEX('Planned and Progress BMPs'!J:J, MATCH($G18, 'Planned and Progress BMPs'!$D:$D, 0)), 1, 0)), "")</f>
        <v/>
      </c>
      <c r="BH18" s="4" t="str">
        <f>IFERROR(IF($I18="Historical", IF(N18&lt;&gt;INDEX('Historical BMP Records'!N:N, MATCH($G18, 'Historical BMP Records'!$G:$G, 0)), 1, 0), IF(N18&lt;&gt;INDEX('Planned and Progress BMPs'!K:K, MATCH($G18, 'Planned and Progress BMPs'!$D:$D, 0)), 1, 0)), "")</f>
        <v/>
      </c>
      <c r="BI18" s="4" t="str">
        <f>IFERROR(IF($I18="Historical", IF(O18&lt;&gt;INDEX('Historical BMP Records'!O:O, MATCH($G18, 'Historical BMP Records'!$G:$G, 0)), 1, 0), IF(O18&lt;&gt;INDEX('Planned and Progress BMPs'!L:L, MATCH($G18, 'Planned and Progress BMPs'!$D:$D, 0)), 1, 0)), "")</f>
        <v/>
      </c>
      <c r="BJ18" s="4" t="str">
        <f>IFERROR(IF($I18="Historical", IF(P18&lt;&gt;INDEX('Historical BMP Records'!P:P, MATCH($G18, 'Historical BMP Records'!$G:$G, 0)), 1, 0), IF(P18&lt;&gt;INDEX('Planned and Progress BMPs'!M:M, MATCH($G18, 'Planned and Progress BMPs'!$D:$D, 0)), 1, 0)), "")</f>
        <v/>
      </c>
      <c r="BK18" s="4" t="str">
        <f>IFERROR(IF($I18="Historical", IF(Q18&lt;&gt;INDEX('Historical BMP Records'!Q:Q, MATCH($G18, 'Historical BMP Records'!$G:$G, 0)), 1, 0), IF(Q18&lt;&gt;INDEX('Planned and Progress BMPs'!N:N, MATCH($G18, 'Planned and Progress BMPs'!$D:$D, 0)), 1, 0)), "")</f>
        <v/>
      </c>
      <c r="BL18" s="4" t="str">
        <f>IFERROR(IF($I18="Historical", IF(R18&lt;&gt;INDEX('Historical BMP Records'!R:R, MATCH($G18, 'Historical BMP Records'!$G:$G, 0)), 1, 0), IF(R18&lt;&gt;INDEX('Planned and Progress BMPs'!O:O, MATCH($G18, 'Planned and Progress BMPs'!$D:$D, 0)), 1, 0)), "")</f>
        <v/>
      </c>
      <c r="BM18" s="4" t="str">
        <f>IFERROR(IF($I18="Historical", IF(S18&lt;&gt;INDEX('Historical BMP Records'!S:S, MATCH($G18, 'Historical BMP Records'!$G:$G, 0)), 1, 0), IF(S18&lt;&gt;INDEX('Planned and Progress BMPs'!P:P, MATCH($G18, 'Planned and Progress BMPs'!$D:$D, 0)), 1, 0)), "")</f>
        <v/>
      </c>
      <c r="BN18" s="4" t="str">
        <f>IFERROR(IF($I18="Historical", IF(T18&lt;&gt;INDEX('Historical BMP Records'!T:T, MATCH($G18, 'Historical BMP Records'!$G:$G, 0)), 1, 0), IF(T18&lt;&gt;INDEX('Planned and Progress BMPs'!Q:Q, MATCH($G18, 'Planned and Progress BMPs'!$D:$D, 0)), 1, 0)), "")</f>
        <v/>
      </c>
      <c r="BO18" s="4" t="str">
        <f>IFERROR(IF($I18="Historical", IF(AB18&lt;&gt;INDEX('Historical BMP Records'!#REF!, MATCH($G18, 'Historical BMP Records'!$G:$G, 0)), 1, 0), IF(AB18&lt;&gt;INDEX('Planned and Progress BMPs'!Z:Z, MATCH($G18, 'Planned and Progress BMPs'!$D:$D, 0)), 1, 0)), "")</f>
        <v/>
      </c>
      <c r="BP18" s="4" t="str">
        <f>IFERROR(IF($I18="Historical", IF(U18&lt;&gt;INDEX('Historical BMP Records'!U:U, MATCH($G18, 'Historical BMP Records'!$G:$G, 0)), 1, 0), IF(U18&lt;&gt;INDEX('Planned and Progress BMPs'!S:S, MATCH($G18, 'Planned and Progress BMPs'!$D:$D, 0)), 1, 0)), "")</f>
        <v/>
      </c>
      <c r="BQ18" s="4" t="str">
        <f>IFERROR(IF($I18="Historical", IF(V18&lt;&gt;INDEX('Historical BMP Records'!V:V, MATCH($G18, 'Historical BMP Records'!$G:$G, 0)), 1, 0), IF(V18&lt;&gt;INDEX('Planned and Progress BMPs'!T:T, MATCH($G18, 'Planned and Progress BMPs'!$D:$D, 0)), 1, 0)), "")</f>
        <v/>
      </c>
      <c r="BR18" s="4" t="str">
        <f>IFERROR(IF($I18="Historical", IF(W18&lt;&gt;INDEX('Historical BMP Records'!W:W, MATCH($G18, 'Historical BMP Records'!$G:$G, 0)), 1, 0), IF(W18&lt;&gt;INDEX('Planned and Progress BMPs'!U:U, MATCH($G18, 'Planned and Progress BMPs'!$D:$D, 0)), 1, 0)), "")</f>
        <v/>
      </c>
      <c r="BS18" s="4" t="str">
        <f>IFERROR(IF($I18="Historical", IF(X18&lt;&gt;INDEX('Historical BMP Records'!X:X, MATCH($G18, 'Historical BMP Records'!$G:$G, 0)), 1, 0), IF(X18&lt;&gt;INDEX('Planned and Progress BMPs'!V:V, MATCH($G18, 'Planned and Progress BMPs'!$D:$D, 0)), 1, 0)), "")</f>
        <v/>
      </c>
      <c r="BT18" s="4" t="str">
        <f>IFERROR(IF($I18="Historical", IF(Y18&lt;&gt;INDEX('Historical BMP Records'!Y:Y, MATCH($G18, 'Historical BMP Records'!$G:$G, 0)), 1, 0), IF(Y18&lt;&gt;INDEX('Planned and Progress BMPs'!W:W, MATCH($G18, 'Planned and Progress BMPs'!$D:$D, 0)), 1, 0)), "")</f>
        <v/>
      </c>
      <c r="BU18" s="4" t="str">
        <f>IFERROR(IF($I18="Historical", IF(Z18&lt;&gt;INDEX('Historical BMP Records'!Z:Z, MATCH($G18, 'Historical BMP Records'!$G:$G, 0)), 1, 0), IF(Z18&lt;&gt;INDEX('Planned and Progress BMPs'!X:X, MATCH($G18, 'Planned and Progress BMPs'!$D:$D, 0)), 1, 0)), "")</f>
        <v/>
      </c>
      <c r="BV18" s="4" t="str">
        <f>IFERROR(IF($I18="Historical", IF(AA18&lt;&gt;INDEX('Historical BMP Records'!AA:AA, MATCH($G18, 'Historical BMP Records'!$G:$G, 0)), 1, 0), IF(AA18&lt;&gt;INDEX('Planned and Progress BMPs'!#REF!, MATCH($G18, 'Planned and Progress BMPs'!$D:$D, 0)), 1, 0)), "")</f>
        <v/>
      </c>
      <c r="BW18" s="4" t="str">
        <f>IFERROR(IF($I18="Historical", IF(AC18&lt;&gt;INDEX('Historical BMP Records'!AC:AC, MATCH($G18, 'Historical BMP Records'!$G:$G, 0)), 1, 0), IF(AC18&lt;&gt;INDEX('Planned and Progress BMPs'!AA:AA, MATCH($G18, 'Planned and Progress BMPs'!$D:$D, 0)), 1, 0)), "")</f>
        <v/>
      </c>
      <c r="BX18" s="4" t="str">
        <f>IFERROR(IF($I18="Historical", IF(AD18&lt;&gt;INDEX('Historical BMP Records'!AD:AD, MATCH($G18, 'Historical BMP Records'!$G:$G, 0)), 1, 0), IF(AD18&lt;&gt;INDEX('Planned and Progress BMPs'!AB:AB, MATCH($G18, 'Planned and Progress BMPs'!$D:$D, 0)), 1, 0)), "")</f>
        <v/>
      </c>
      <c r="BY18" s="4" t="str">
        <f>IFERROR(IF($I18="Historical", IF(AE18&lt;&gt;INDEX('Historical BMP Records'!AE:AE, MATCH($G18, 'Historical BMP Records'!$G:$G, 0)), 1, 0), IF(AE18&lt;&gt;INDEX('Planned and Progress BMPs'!AC:AC, MATCH($G18, 'Planned and Progress BMPs'!$D:$D, 0)), 1, 0)), "")</f>
        <v/>
      </c>
      <c r="BZ18" s="4" t="str">
        <f>IFERROR(IF($I18="Historical", IF(AF18&lt;&gt;INDEX('Historical BMP Records'!AF:AF, MATCH($G18, 'Historical BMP Records'!$G:$G, 0)), 1, 0), IF(AF18&lt;&gt;INDEX('Planned and Progress BMPs'!AD:AD, MATCH($G18, 'Planned and Progress BMPs'!$D:$D, 0)), 1, 0)), "")</f>
        <v/>
      </c>
      <c r="CA18" s="4" t="str">
        <f>IFERROR(IF($I18="Historical", IF(AG18&lt;&gt;INDEX('Historical BMP Records'!AG:AG, MATCH($G18, 'Historical BMP Records'!$G:$G, 0)), 1, 0), IF(AG18&lt;&gt;INDEX('Planned and Progress BMPs'!AE:AE, MATCH($G18, 'Planned and Progress BMPs'!$D:$D, 0)), 1, 0)), "")</f>
        <v/>
      </c>
      <c r="CB18" s="4" t="str">
        <f>IFERROR(IF($I18="Historical", IF(AH18&lt;&gt;INDEX('Historical BMP Records'!AH:AH, MATCH($G18, 'Historical BMP Records'!$G:$G, 0)), 1, 0), IF(AH18&lt;&gt;INDEX('Planned and Progress BMPs'!AF:AF, MATCH($G18, 'Planned and Progress BMPs'!$D:$D, 0)), 1, 0)), "")</f>
        <v/>
      </c>
      <c r="CC18" s="4" t="str">
        <f>IFERROR(IF($I18="Historical", IF(AI18&lt;&gt;INDEX('Historical BMP Records'!AI:AI, MATCH($G18, 'Historical BMP Records'!$G:$G, 0)), 1, 0), IF(AI18&lt;&gt;INDEX('Planned and Progress BMPs'!AG:AG, MATCH($G18, 'Planned and Progress BMPs'!$D:$D, 0)), 1, 0)), "")</f>
        <v/>
      </c>
      <c r="CD18" s="4" t="str">
        <f>IFERROR(IF($I18="Historical", IF(AJ18&lt;&gt;INDEX('Historical BMP Records'!AJ:AJ, MATCH($G18, 'Historical BMP Records'!$G:$G, 0)), 1, 0), IF(AJ18&lt;&gt;INDEX('Planned and Progress BMPs'!AH:AH, MATCH($G18, 'Planned and Progress BMPs'!$D:$D, 0)), 1, 0)), "")</f>
        <v/>
      </c>
      <c r="CE18" s="4" t="str">
        <f>IFERROR(IF($I18="Historical", IF(AK18&lt;&gt;INDEX('Historical BMP Records'!AK:AK, MATCH($G18, 'Historical BMP Records'!$G:$G, 0)), 1, 0), IF(AK18&lt;&gt;INDEX('Planned and Progress BMPs'!AI:AI, MATCH($G18, 'Planned and Progress BMPs'!$D:$D, 0)), 1, 0)), "")</f>
        <v/>
      </c>
      <c r="CF18" s="4" t="str">
        <f>IFERROR(IF($I18="Historical", IF(AL18&lt;&gt;INDEX('Historical BMP Records'!AL:AL, MATCH($G18, 'Historical BMP Records'!$G:$G, 0)), 1, 0), IF(AL18&lt;&gt;INDEX('Planned and Progress BMPs'!AJ:AJ, MATCH($G18, 'Planned and Progress BMPs'!$D:$D, 0)), 1, 0)), "")</f>
        <v/>
      </c>
      <c r="CG18" s="4" t="str">
        <f>IFERROR(IF($I18="Historical", IF(AM18&lt;&gt;INDEX('Historical BMP Records'!AM:AM, MATCH($G18, 'Historical BMP Records'!$G:$G, 0)), 1, 0), IF(AM18&lt;&gt;INDEX('Planned and Progress BMPs'!AK:AK, MATCH($G18, 'Planned and Progress BMPs'!$D:$D, 0)), 1, 0)), "")</f>
        <v/>
      </c>
      <c r="CH18" s="4" t="str">
        <f>IFERROR(IF($I18="Historical", IF(AN18&lt;&gt;INDEX('Historical BMP Records'!AN:AN, MATCH($G18, 'Historical BMP Records'!$G:$G, 0)), 1, 0), IF(AN18&lt;&gt;INDEX('Planned and Progress BMPs'!AL:AL, MATCH($G18, 'Planned and Progress BMPs'!$D:$D, 0)), 1, 0)), "")</f>
        <v/>
      </c>
      <c r="CI18" s="4" t="str">
        <f>IFERROR(IF($I18="Historical", IF(AO18&lt;&gt;INDEX('Historical BMP Records'!AO:AO, MATCH($G18, 'Historical BMP Records'!$G:$G, 0)), 1, 0), IF(AO18&lt;&gt;INDEX('Planned and Progress BMPs'!AM:AM, MATCH($G18, 'Planned and Progress BMPs'!$D:$D, 0)), 1, 0)), "")</f>
        <v/>
      </c>
      <c r="CJ18" s="4" t="str">
        <f>IFERROR(IF($I18="Historical", IF(AP18&lt;&gt;INDEX('Historical BMP Records'!AP:AP, MATCH($G18, 'Historical BMP Records'!$G:$G, 0)), 1, 0), IF(AP18&lt;&gt;INDEX('Planned and Progress BMPs'!AN:AN, MATCH($G18, 'Planned and Progress BMPs'!$D:$D, 0)), 1, 0)), "")</f>
        <v/>
      </c>
      <c r="CK18" s="4" t="str">
        <f>IFERROR(IF($I18="Historical", IF(AQ18&lt;&gt;INDEX('Historical BMP Records'!AQ:AQ, MATCH($G18, 'Historical BMP Records'!$G:$G, 0)), 1, 0), IF(AQ18&lt;&gt;INDEX('Planned and Progress BMPs'!AO:AO, MATCH($G18, 'Planned and Progress BMPs'!$D:$D, 0)), 1, 0)), "")</f>
        <v/>
      </c>
      <c r="CL18" s="4" t="str">
        <f>IFERROR(IF($I18="Historical", IF(AR18&lt;&gt;INDEX('Historical BMP Records'!AR:AR, MATCH($G18, 'Historical BMP Records'!$G:$G, 0)), 1, 0), IF(AR18&lt;&gt;INDEX('Planned and Progress BMPs'!AQ:AQ, MATCH($G18, 'Planned and Progress BMPs'!$D:$D, 0)), 1, 0)), "")</f>
        <v/>
      </c>
      <c r="CM18" s="4" t="str">
        <f>IFERROR(IF($I18="Historical", IF(AS18&lt;&gt;INDEX('Historical BMP Records'!AS:AS, MATCH($G18, 'Historical BMP Records'!$G:$G, 0)), 1, 0), IF(AS18&lt;&gt;INDEX('Planned and Progress BMPs'!AP:AP, MATCH($G18, 'Planned and Progress BMPs'!$D:$D, 0)), 1, 0)), "")</f>
        <v/>
      </c>
      <c r="CN18" s="4" t="str">
        <f>IFERROR(IF($I18="Historical", IF(AT18&lt;&gt;INDEX('Historical BMP Records'!AT:AT, MATCH($G18, 'Historical BMP Records'!$G:$G, 0)), 1, 0), IF(AT18&lt;&gt;INDEX('Planned and Progress BMPs'!AQ:AQ, MATCH($G18, 'Planned and Progress BMPs'!$D:$D, 0)), 1, 0)), "")</f>
        <v/>
      </c>
      <c r="CO18" s="4">
        <f>SUM(T_Historical9[[#This Row],[FY17 Crediting Status Change]:[Comments Change]])</f>
        <v>0</v>
      </c>
    </row>
    <row r="19" spans="1:93" ht="15" customHeight="1" x14ac:dyDescent="0.55000000000000004">
      <c r="A19" s="126" t="s">
        <v>2457</v>
      </c>
      <c r="B19" s="126" t="s">
        <v>2464</v>
      </c>
      <c r="C19" s="126" t="s">
        <v>2461</v>
      </c>
      <c r="D19" s="126"/>
      <c r="E19" s="126"/>
      <c r="F19" s="126" t="s">
        <v>536</v>
      </c>
      <c r="G19" s="126" t="s">
        <v>537</v>
      </c>
      <c r="H19" s="126"/>
      <c r="I19" s="126" t="s">
        <v>243</v>
      </c>
      <c r="J19" s="126">
        <v>2018</v>
      </c>
      <c r="K19" s="73">
        <v>5000</v>
      </c>
      <c r="L19" s="64">
        <v>43281</v>
      </c>
      <c r="M19" s="126" t="s">
        <v>205</v>
      </c>
      <c r="N19" s="126"/>
      <c r="O19" s="126" t="s">
        <v>206</v>
      </c>
      <c r="P19" s="73" t="s">
        <v>551</v>
      </c>
      <c r="Q19" s="64">
        <v>191</v>
      </c>
      <c r="R19" s="126"/>
      <c r="S19" s="126"/>
      <c r="T19" s="126"/>
      <c r="U19" s="126"/>
      <c r="V19" s="126"/>
      <c r="W19" s="126"/>
      <c r="X19" s="65"/>
      <c r="Y19" s="126"/>
      <c r="Z19" s="126" t="s">
        <v>201</v>
      </c>
      <c r="AA19" s="126" t="s">
        <v>300</v>
      </c>
      <c r="AB19" s="126" t="s">
        <v>203</v>
      </c>
      <c r="AC19" s="126" t="s">
        <v>2460</v>
      </c>
      <c r="AD19" s="64"/>
      <c r="AE19" s="126"/>
      <c r="AF19" s="64"/>
      <c r="AG19" s="64"/>
      <c r="AH19" s="126"/>
      <c r="AI19" s="64"/>
      <c r="AK19" s="64"/>
      <c r="AL19" s="64"/>
      <c r="AM19" s="64"/>
      <c r="AN19" s="64"/>
      <c r="AO19" s="64"/>
      <c r="AP19" s="64"/>
      <c r="AQ19" s="64"/>
      <c r="AR19" s="64"/>
      <c r="AS19" s="64"/>
      <c r="AT19" s="126"/>
      <c r="AU19" s="4" t="str">
        <f>IFERROR(IF($I19="Historical", IF(A19&lt;&gt;INDEX('Historical BMP Records'!A:A, MATCH($G19, 'Historical BMP Records'!$G:$G, 0)), 1, 0), IF(A19&lt;&gt;INDEX('Planned and Progress BMPs'!A:A, MATCH($G19, 'Planned and Progress BMPs'!$D:$D, 0)), 1, 0)), "")</f>
        <v/>
      </c>
      <c r="AV19" s="4" t="str">
        <f>IFERROR(IF($I19="Historical", IF(B19&lt;&gt;INDEX('Historical BMP Records'!B:B, MATCH($G19, 'Historical BMP Records'!$G:$G, 0)), 1, 0), IF(B19&lt;&gt;INDEX('Planned and Progress BMPs'!A:A, MATCH($G19, 'Planned and Progress BMPs'!$D:$D, 0)), 1, 0)), "")</f>
        <v/>
      </c>
      <c r="AW19" s="4" t="str">
        <f>IFERROR(IF($I19="Historical", IF(C19&lt;&gt;INDEX('Historical BMP Records'!C:C, MATCH($G19, 'Historical BMP Records'!$G:$G, 0)), 1, 0), IF(C19&lt;&gt;INDEX('Planned and Progress BMPs'!A:A, MATCH($G19, 'Planned and Progress BMPs'!$D:$D, 0)), 1, 0)), "")</f>
        <v/>
      </c>
      <c r="AX19" s="4" t="str">
        <f>IFERROR(IF($I19="Historical", IF(D19&lt;&gt;INDEX('Historical BMP Records'!D:D, MATCH($G19, 'Historical BMP Records'!$G:$G, 0)), 1, 0), IF(D19&lt;&gt;INDEX('Planned and Progress BMPs'!A:A, MATCH($G19, 'Planned and Progress BMPs'!$D:$D, 0)), 1, 0)), "")</f>
        <v/>
      </c>
      <c r="AY19" s="4" t="str">
        <f>IFERROR(IF($I19="Historical", IF(E19&lt;&gt;INDEX('Historical BMP Records'!E:E, MATCH($G19, 'Historical BMP Records'!$G:$G, 0)), 1, 0), IF(E19&lt;&gt;INDEX('Planned and Progress BMPs'!B:B, MATCH($G19, 'Planned and Progress BMPs'!$D:$D, 0)), 1, 0)), "")</f>
        <v/>
      </c>
      <c r="AZ19" s="4" t="str">
        <f>IFERROR(IF($I19="Historical", IF(F19&lt;&gt;INDEX('Historical BMP Records'!F:F, MATCH($G19, 'Historical BMP Records'!$G:$G, 0)), 1, 0), IF(F19&lt;&gt;INDEX('Planned and Progress BMPs'!C:C, MATCH($G19, 'Planned and Progress BMPs'!$D:$D, 0)), 1, 0)), "")</f>
        <v/>
      </c>
      <c r="BA19" s="4" t="str">
        <f>IFERROR(IF($I19="Historical", IF(G19&lt;&gt;INDEX('Historical BMP Records'!G:G, MATCH($G19, 'Historical BMP Records'!$G:$G, 0)), 1, 0), IF(G19&lt;&gt;INDEX('Planned and Progress BMPs'!D:D, MATCH($G19, 'Planned and Progress BMPs'!$D:$D, 0)), 1, 0)), "")</f>
        <v/>
      </c>
      <c r="BB19" s="4" t="str">
        <f>IFERROR(IF($I19="Historical", IF(H19&lt;&gt;INDEX('Historical BMP Records'!H:H, MATCH($G19, 'Historical BMP Records'!$G:$G, 0)), 1, 0), IF(H19&lt;&gt;INDEX('Planned and Progress BMPs'!E:E, MATCH($G19, 'Planned and Progress BMPs'!$D:$D, 0)), 1, 0)), "")</f>
        <v/>
      </c>
      <c r="BC19" s="4" t="str">
        <f>IFERROR(IF($I19="Historical", IF(I19&lt;&gt;INDEX('Historical BMP Records'!I:I, MATCH($G19, 'Historical BMP Records'!$G:$G, 0)), 1, 0), IF(I19&lt;&gt;INDEX('Planned and Progress BMPs'!F:F, MATCH($G19, 'Planned and Progress BMPs'!$D:$D, 0)), 1, 0)), "")</f>
        <v/>
      </c>
      <c r="BD19" s="4" t="str">
        <f>IFERROR(IF($I19="Historical", IF(J19&lt;&gt;INDEX('Historical BMP Records'!J:J, MATCH($G19, 'Historical BMP Records'!$G:$G, 0)), 1, 0), IF(J19&lt;&gt;INDEX('Planned and Progress BMPs'!G:G, MATCH($G19, 'Planned and Progress BMPs'!$D:$D, 0)), 1, 0)), "")</f>
        <v/>
      </c>
      <c r="BE19" s="4" t="str">
        <f>IFERROR(IF($I19="Historical", IF(K19&lt;&gt;INDEX('Historical BMP Records'!K:K, MATCH($G19, 'Historical BMP Records'!$G:$G, 0)), 1, 0), IF(K19&lt;&gt;INDEX('Planned and Progress BMPs'!H:H, MATCH($G19, 'Planned and Progress BMPs'!$D:$D, 0)), 1, 0)), "")</f>
        <v/>
      </c>
      <c r="BF19" s="4" t="str">
        <f>IFERROR(IF($I19="Historical", IF(L19&lt;&gt;INDEX('Historical BMP Records'!L:L, MATCH($G19, 'Historical BMP Records'!$G:$G, 0)), 1, 0), IF(L19&lt;&gt;INDEX('Planned and Progress BMPs'!I:I, MATCH($G19, 'Planned and Progress BMPs'!$D:$D, 0)), 1, 0)), "")</f>
        <v/>
      </c>
      <c r="BG19" s="4" t="str">
        <f>IFERROR(IF($I19="Historical", IF(M19&lt;&gt;INDEX('Historical BMP Records'!M:M, MATCH($G19, 'Historical BMP Records'!$G:$G, 0)), 1, 0), IF(M19&lt;&gt;INDEX('Planned and Progress BMPs'!J:J, MATCH($G19, 'Planned and Progress BMPs'!$D:$D, 0)), 1, 0)), "")</f>
        <v/>
      </c>
      <c r="BH19" s="4" t="str">
        <f>IFERROR(IF($I19="Historical", IF(N19&lt;&gt;INDEX('Historical BMP Records'!N:N, MATCH($G19, 'Historical BMP Records'!$G:$G, 0)), 1, 0), IF(N19&lt;&gt;INDEX('Planned and Progress BMPs'!K:K, MATCH($G19, 'Planned and Progress BMPs'!$D:$D, 0)), 1, 0)), "")</f>
        <v/>
      </c>
      <c r="BI19" s="4" t="str">
        <f>IFERROR(IF($I19="Historical", IF(O19&lt;&gt;INDEX('Historical BMP Records'!O:O, MATCH($G19, 'Historical BMP Records'!$G:$G, 0)), 1, 0), IF(O19&lt;&gt;INDEX('Planned and Progress BMPs'!L:L, MATCH($G19, 'Planned and Progress BMPs'!$D:$D, 0)), 1, 0)), "")</f>
        <v/>
      </c>
      <c r="BJ19" s="4" t="str">
        <f>IFERROR(IF($I19="Historical", IF(P19&lt;&gt;INDEX('Historical BMP Records'!P:P, MATCH($G19, 'Historical BMP Records'!$G:$G, 0)), 1, 0), IF(P19&lt;&gt;INDEX('Planned and Progress BMPs'!M:M, MATCH($G19, 'Planned and Progress BMPs'!$D:$D, 0)), 1, 0)), "")</f>
        <v/>
      </c>
      <c r="BK19" s="4" t="str">
        <f>IFERROR(IF($I19="Historical", IF(Q19&lt;&gt;INDEX('Historical BMP Records'!Q:Q, MATCH($G19, 'Historical BMP Records'!$G:$G, 0)), 1, 0), IF(Q19&lt;&gt;INDEX('Planned and Progress BMPs'!N:N, MATCH($G19, 'Planned and Progress BMPs'!$D:$D, 0)), 1, 0)), "")</f>
        <v/>
      </c>
      <c r="BL19" s="4" t="str">
        <f>IFERROR(IF($I19="Historical", IF(R19&lt;&gt;INDEX('Historical BMP Records'!R:R, MATCH($G19, 'Historical BMP Records'!$G:$G, 0)), 1, 0), IF(R19&lt;&gt;INDEX('Planned and Progress BMPs'!O:O, MATCH($G19, 'Planned and Progress BMPs'!$D:$D, 0)), 1, 0)), "")</f>
        <v/>
      </c>
      <c r="BM19" s="4" t="str">
        <f>IFERROR(IF($I19="Historical", IF(S19&lt;&gt;INDEX('Historical BMP Records'!S:S, MATCH($G19, 'Historical BMP Records'!$G:$G, 0)), 1, 0), IF(S19&lt;&gt;INDEX('Planned and Progress BMPs'!P:P, MATCH($G19, 'Planned and Progress BMPs'!$D:$D, 0)), 1, 0)), "")</f>
        <v/>
      </c>
      <c r="BN19" s="4" t="str">
        <f>IFERROR(IF($I19="Historical", IF(T19&lt;&gt;INDEX('Historical BMP Records'!T:T, MATCH($G19, 'Historical BMP Records'!$G:$G, 0)), 1, 0), IF(T19&lt;&gt;INDEX('Planned and Progress BMPs'!Q:Q, MATCH($G19, 'Planned and Progress BMPs'!$D:$D, 0)), 1, 0)), "")</f>
        <v/>
      </c>
      <c r="BO19" s="4" t="str">
        <f>IFERROR(IF($I19="Historical", IF(AB19&lt;&gt;INDEX('Historical BMP Records'!#REF!, MATCH($G19, 'Historical BMP Records'!$G:$G, 0)), 1, 0), IF(AB19&lt;&gt;INDEX('Planned and Progress BMPs'!Z:Z, MATCH($G19, 'Planned and Progress BMPs'!$D:$D, 0)), 1, 0)), "")</f>
        <v/>
      </c>
      <c r="BP19" s="4" t="str">
        <f>IFERROR(IF($I19="Historical", IF(U19&lt;&gt;INDEX('Historical BMP Records'!U:U, MATCH($G19, 'Historical BMP Records'!$G:$G, 0)), 1, 0), IF(U19&lt;&gt;INDEX('Planned and Progress BMPs'!S:S, MATCH($G19, 'Planned and Progress BMPs'!$D:$D, 0)), 1, 0)), "")</f>
        <v/>
      </c>
      <c r="BQ19" s="4" t="str">
        <f>IFERROR(IF($I19="Historical", IF(V19&lt;&gt;INDEX('Historical BMP Records'!V:V, MATCH($G19, 'Historical BMP Records'!$G:$G, 0)), 1, 0), IF(V19&lt;&gt;INDEX('Planned and Progress BMPs'!T:T, MATCH($G19, 'Planned and Progress BMPs'!$D:$D, 0)), 1, 0)), "")</f>
        <v/>
      </c>
      <c r="BR19" s="4" t="str">
        <f>IFERROR(IF($I19="Historical", IF(W19&lt;&gt;INDEX('Historical BMP Records'!W:W, MATCH($G19, 'Historical BMP Records'!$G:$G, 0)), 1, 0), IF(W19&lt;&gt;INDEX('Planned and Progress BMPs'!U:U, MATCH($G19, 'Planned and Progress BMPs'!$D:$D, 0)), 1, 0)), "")</f>
        <v/>
      </c>
      <c r="BS19" s="4" t="str">
        <f>IFERROR(IF($I19="Historical", IF(X19&lt;&gt;INDEX('Historical BMP Records'!X:X, MATCH($G19, 'Historical BMP Records'!$G:$G, 0)), 1, 0), IF(X19&lt;&gt;INDEX('Planned and Progress BMPs'!V:V, MATCH($G19, 'Planned and Progress BMPs'!$D:$D, 0)), 1, 0)), "")</f>
        <v/>
      </c>
      <c r="BT19" s="4" t="str">
        <f>IFERROR(IF($I19="Historical", IF(Y19&lt;&gt;INDEX('Historical BMP Records'!Y:Y, MATCH($G19, 'Historical BMP Records'!$G:$G, 0)), 1, 0), IF(Y19&lt;&gt;INDEX('Planned and Progress BMPs'!W:W, MATCH($G19, 'Planned and Progress BMPs'!$D:$D, 0)), 1, 0)), "")</f>
        <v/>
      </c>
      <c r="BU19" s="4" t="str">
        <f>IFERROR(IF($I19="Historical", IF(Z19&lt;&gt;INDEX('Historical BMP Records'!Z:Z, MATCH($G19, 'Historical BMP Records'!$G:$G, 0)), 1, 0), IF(Z19&lt;&gt;INDEX('Planned and Progress BMPs'!X:X, MATCH($G19, 'Planned and Progress BMPs'!$D:$D, 0)), 1, 0)), "")</f>
        <v/>
      </c>
      <c r="BV19" s="4" t="str">
        <f>IFERROR(IF($I19="Historical", IF(AA19&lt;&gt;INDEX('Historical BMP Records'!AA:AA, MATCH($G19, 'Historical BMP Records'!$G:$G, 0)), 1, 0), IF(AA19&lt;&gt;INDEX('Planned and Progress BMPs'!#REF!, MATCH($G19, 'Planned and Progress BMPs'!$D:$D, 0)), 1, 0)), "")</f>
        <v/>
      </c>
      <c r="BW19" s="4" t="str">
        <f>IFERROR(IF($I19="Historical", IF(AC19&lt;&gt;INDEX('Historical BMP Records'!AC:AC, MATCH($G19, 'Historical BMP Records'!$G:$G, 0)), 1, 0), IF(AC19&lt;&gt;INDEX('Planned and Progress BMPs'!AA:AA, MATCH($G19, 'Planned and Progress BMPs'!$D:$D, 0)), 1, 0)), "")</f>
        <v/>
      </c>
      <c r="BX19" s="4" t="str">
        <f>IFERROR(IF($I19="Historical", IF(AD19&lt;&gt;INDEX('Historical BMP Records'!AD:AD, MATCH($G19, 'Historical BMP Records'!$G:$G, 0)), 1, 0), IF(AD19&lt;&gt;INDEX('Planned and Progress BMPs'!AB:AB, MATCH($G19, 'Planned and Progress BMPs'!$D:$D, 0)), 1, 0)), "")</f>
        <v/>
      </c>
      <c r="BY19" s="4" t="str">
        <f>IFERROR(IF($I19="Historical", IF(AE19&lt;&gt;INDEX('Historical BMP Records'!AE:AE, MATCH($G19, 'Historical BMP Records'!$G:$G, 0)), 1, 0), IF(AE19&lt;&gt;INDEX('Planned and Progress BMPs'!AC:AC, MATCH($G19, 'Planned and Progress BMPs'!$D:$D, 0)), 1, 0)), "")</f>
        <v/>
      </c>
      <c r="BZ19" s="4" t="str">
        <f>IFERROR(IF($I19="Historical", IF(AF19&lt;&gt;INDEX('Historical BMP Records'!AF:AF, MATCH($G19, 'Historical BMP Records'!$G:$G, 0)), 1, 0), IF(AF19&lt;&gt;INDEX('Planned and Progress BMPs'!AD:AD, MATCH($G19, 'Planned and Progress BMPs'!$D:$D, 0)), 1, 0)), "")</f>
        <v/>
      </c>
      <c r="CA19" s="4" t="str">
        <f>IFERROR(IF($I19="Historical", IF(AG19&lt;&gt;INDEX('Historical BMP Records'!AG:AG, MATCH($G19, 'Historical BMP Records'!$G:$G, 0)), 1, 0), IF(AG19&lt;&gt;INDEX('Planned and Progress BMPs'!AE:AE, MATCH($G19, 'Planned and Progress BMPs'!$D:$D, 0)), 1, 0)), "")</f>
        <v/>
      </c>
      <c r="CB19" s="4" t="str">
        <f>IFERROR(IF($I19="Historical", IF(AH19&lt;&gt;INDEX('Historical BMP Records'!AH:AH, MATCH($G19, 'Historical BMP Records'!$G:$G, 0)), 1, 0), IF(AH19&lt;&gt;INDEX('Planned and Progress BMPs'!AF:AF, MATCH($G19, 'Planned and Progress BMPs'!$D:$D, 0)), 1, 0)), "")</f>
        <v/>
      </c>
      <c r="CC19" s="4" t="str">
        <f>IFERROR(IF($I19="Historical", IF(AI19&lt;&gt;INDEX('Historical BMP Records'!AI:AI, MATCH($G19, 'Historical BMP Records'!$G:$G, 0)), 1, 0), IF(AI19&lt;&gt;INDEX('Planned and Progress BMPs'!AG:AG, MATCH($G19, 'Planned and Progress BMPs'!$D:$D, 0)), 1, 0)), "")</f>
        <v/>
      </c>
      <c r="CD19" s="4" t="str">
        <f>IFERROR(IF($I19="Historical", IF(AJ19&lt;&gt;INDEX('Historical BMP Records'!AJ:AJ, MATCH($G19, 'Historical BMP Records'!$G:$G, 0)), 1, 0), IF(AJ19&lt;&gt;INDEX('Planned and Progress BMPs'!AH:AH, MATCH($G19, 'Planned and Progress BMPs'!$D:$D, 0)), 1, 0)), "")</f>
        <v/>
      </c>
      <c r="CE19" s="4" t="str">
        <f>IFERROR(IF($I19="Historical", IF(AK19&lt;&gt;INDEX('Historical BMP Records'!AK:AK, MATCH($G19, 'Historical BMP Records'!$G:$G, 0)), 1, 0), IF(AK19&lt;&gt;INDEX('Planned and Progress BMPs'!AI:AI, MATCH($G19, 'Planned and Progress BMPs'!$D:$D, 0)), 1, 0)), "")</f>
        <v/>
      </c>
      <c r="CF19" s="4" t="str">
        <f>IFERROR(IF($I19="Historical", IF(AL19&lt;&gt;INDEX('Historical BMP Records'!AL:AL, MATCH($G19, 'Historical BMP Records'!$G:$G, 0)), 1, 0), IF(AL19&lt;&gt;INDEX('Planned and Progress BMPs'!AJ:AJ, MATCH($G19, 'Planned and Progress BMPs'!$D:$D, 0)), 1, 0)), "")</f>
        <v/>
      </c>
      <c r="CG19" s="4" t="str">
        <f>IFERROR(IF($I19="Historical", IF(AM19&lt;&gt;INDEX('Historical BMP Records'!AM:AM, MATCH($G19, 'Historical BMP Records'!$G:$G, 0)), 1, 0), IF(AM19&lt;&gt;INDEX('Planned and Progress BMPs'!AK:AK, MATCH($G19, 'Planned and Progress BMPs'!$D:$D, 0)), 1, 0)), "")</f>
        <v/>
      </c>
      <c r="CH19" s="4" t="str">
        <f>IFERROR(IF($I19="Historical", IF(AN19&lt;&gt;INDEX('Historical BMP Records'!AN:AN, MATCH($G19, 'Historical BMP Records'!$G:$G, 0)), 1, 0), IF(AN19&lt;&gt;INDEX('Planned and Progress BMPs'!AL:AL, MATCH($G19, 'Planned and Progress BMPs'!$D:$D, 0)), 1, 0)), "")</f>
        <v/>
      </c>
      <c r="CI19" s="4" t="str">
        <f>IFERROR(IF($I19="Historical", IF(AO19&lt;&gt;INDEX('Historical BMP Records'!AO:AO, MATCH($G19, 'Historical BMP Records'!$G:$G, 0)), 1, 0), IF(AO19&lt;&gt;INDEX('Planned and Progress BMPs'!AM:AM, MATCH($G19, 'Planned and Progress BMPs'!$D:$D, 0)), 1, 0)), "")</f>
        <v/>
      </c>
      <c r="CJ19" s="4" t="str">
        <f>IFERROR(IF($I19="Historical", IF(AP19&lt;&gt;INDEX('Historical BMP Records'!AP:AP, MATCH($G19, 'Historical BMP Records'!$G:$G, 0)), 1, 0), IF(AP19&lt;&gt;INDEX('Planned and Progress BMPs'!AN:AN, MATCH($G19, 'Planned and Progress BMPs'!$D:$D, 0)), 1, 0)), "")</f>
        <v/>
      </c>
      <c r="CK19" s="4" t="str">
        <f>IFERROR(IF($I19="Historical", IF(AQ19&lt;&gt;INDEX('Historical BMP Records'!AQ:AQ, MATCH($G19, 'Historical BMP Records'!$G:$G, 0)), 1, 0), IF(AQ19&lt;&gt;INDEX('Planned and Progress BMPs'!AO:AO, MATCH($G19, 'Planned and Progress BMPs'!$D:$D, 0)), 1, 0)), "")</f>
        <v/>
      </c>
      <c r="CL19" s="4" t="str">
        <f>IFERROR(IF($I19="Historical", IF(AR19&lt;&gt;INDEX('Historical BMP Records'!AR:AR, MATCH($G19, 'Historical BMP Records'!$G:$G, 0)), 1, 0), IF(AR19&lt;&gt;INDEX('Planned and Progress BMPs'!AQ:AQ, MATCH($G19, 'Planned and Progress BMPs'!$D:$D, 0)), 1, 0)), "")</f>
        <v/>
      </c>
      <c r="CM19" s="4" t="str">
        <f>IFERROR(IF($I19="Historical", IF(AS19&lt;&gt;INDEX('Historical BMP Records'!AS:AS, MATCH($G19, 'Historical BMP Records'!$G:$G, 0)), 1, 0), IF(AS19&lt;&gt;INDEX('Planned and Progress BMPs'!AP:AP, MATCH($G19, 'Planned and Progress BMPs'!$D:$D, 0)), 1, 0)), "")</f>
        <v/>
      </c>
      <c r="CN19" s="4" t="str">
        <f>IFERROR(IF($I19="Historical", IF(AT19&lt;&gt;INDEX('Historical BMP Records'!AT:AT, MATCH($G19, 'Historical BMP Records'!$G:$G, 0)), 1, 0), IF(AT19&lt;&gt;INDEX('Planned and Progress BMPs'!AQ:AQ, MATCH($G19, 'Planned and Progress BMPs'!$D:$D, 0)), 1, 0)), "")</f>
        <v/>
      </c>
      <c r="CO19" s="4">
        <f>SUM(T_Historical9[[#This Row],[FY17 Crediting Status Change]:[Comments Change]])</f>
        <v>0</v>
      </c>
    </row>
    <row r="20" spans="1:93" ht="15" customHeight="1" x14ac:dyDescent="0.55000000000000004">
      <c r="A20" s="126" t="s">
        <v>2457</v>
      </c>
      <c r="B20" s="126" t="s">
        <v>2464</v>
      </c>
      <c r="C20" s="126" t="s">
        <v>2461</v>
      </c>
      <c r="D20" s="126"/>
      <c r="E20" s="126"/>
      <c r="F20" s="126" t="s">
        <v>538</v>
      </c>
      <c r="G20" s="126" t="s">
        <v>539</v>
      </c>
      <c r="H20" s="126"/>
      <c r="I20" s="126" t="s">
        <v>243</v>
      </c>
      <c r="J20" s="126">
        <v>2018</v>
      </c>
      <c r="K20" s="73">
        <v>31000</v>
      </c>
      <c r="L20" s="64">
        <v>43281</v>
      </c>
      <c r="M20" s="126" t="s">
        <v>189</v>
      </c>
      <c r="N20" s="126"/>
      <c r="O20" s="126" t="s">
        <v>211</v>
      </c>
      <c r="P20" s="73" t="s">
        <v>2459</v>
      </c>
      <c r="Q20" s="64">
        <v>158400</v>
      </c>
      <c r="R20" s="126"/>
      <c r="S20" s="126"/>
      <c r="T20" s="126"/>
      <c r="U20" s="126"/>
      <c r="V20" s="126"/>
      <c r="W20" s="126"/>
      <c r="X20" s="65"/>
      <c r="Y20" s="126"/>
      <c r="Z20" s="126" t="s">
        <v>201</v>
      </c>
      <c r="AA20" s="126" t="s">
        <v>257</v>
      </c>
      <c r="AB20" s="126" t="s">
        <v>203</v>
      </c>
      <c r="AC20" s="126" t="s">
        <v>2460</v>
      </c>
      <c r="AD20" s="64"/>
      <c r="AE20" s="126"/>
      <c r="AF20" s="64"/>
      <c r="AG20" s="64"/>
      <c r="AH20" s="126"/>
      <c r="AI20" s="64"/>
      <c r="AK20" s="64"/>
      <c r="AL20" s="64"/>
      <c r="AM20" s="64"/>
      <c r="AN20" s="64"/>
      <c r="AO20" s="64"/>
      <c r="AP20" s="64"/>
      <c r="AQ20" s="64"/>
      <c r="AR20" s="64"/>
      <c r="AS20" s="64"/>
      <c r="AT20" s="126"/>
      <c r="AU20" s="4" t="str">
        <f>IFERROR(IF($I20="Historical", IF(A20&lt;&gt;INDEX('Historical BMP Records'!A:A, MATCH($G20, 'Historical BMP Records'!$G:$G, 0)), 1, 0), IF(A20&lt;&gt;INDEX('Planned and Progress BMPs'!A:A, MATCH($G20, 'Planned and Progress BMPs'!$D:$D, 0)), 1, 0)), "")</f>
        <v/>
      </c>
      <c r="AV20" s="4" t="str">
        <f>IFERROR(IF($I20="Historical", IF(B20&lt;&gt;INDEX('Historical BMP Records'!B:B, MATCH($G20, 'Historical BMP Records'!$G:$G, 0)), 1, 0), IF(B20&lt;&gt;INDEX('Planned and Progress BMPs'!A:A, MATCH($G20, 'Planned and Progress BMPs'!$D:$D, 0)), 1, 0)), "")</f>
        <v/>
      </c>
      <c r="AW20" s="4" t="str">
        <f>IFERROR(IF($I20="Historical", IF(C20&lt;&gt;INDEX('Historical BMP Records'!C:C, MATCH($G20, 'Historical BMP Records'!$G:$G, 0)), 1, 0), IF(C20&lt;&gt;INDEX('Planned and Progress BMPs'!A:A, MATCH($G20, 'Planned and Progress BMPs'!$D:$D, 0)), 1, 0)), "")</f>
        <v/>
      </c>
      <c r="AX20" s="4" t="str">
        <f>IFERROR(IF($I20="Historical", IF(D20&lt;&gt;INDEX('Historical BMP Records'!D:D, MATCH($G20, 'Historical BMP Records'!$G:$G, 0)), 1, 0), IF(D20&lt;&gt;INDEX('Planned and Progress BMPs'!A:A, MATCH($G20, 'Planned and Progress BMPs'!$D:$D, 0)), 1, 0)), "")</f>
        <v/>
      </c>
      <c r="AY20" s="4" t="str">
        <f>IFERROR(IF($I20="Historical", IF(E20&lt;&gt;INDEX('Historical BMP Records'!E:E, MATCH($G20, 'Historical BMP Records'!$G:$G, 0)), 1, 0), IF(E20&lt;&gt;INDEX('Planned and Progress BMPs'!B:B, MATCH($G20, 'Planned and Progress BMPs'!$D:$D, 0)), 1, 0)), "")</f>
        <v/>
      </c>
      <c r="AZ20" s="4" t="str">
        <f>IFERROR(IF($I20="Historical", IF(F20&lt;&gt;INDEX('Historical BMP Records'!F:F, MATCH($G20, 'Historical BMP Records'!$G:$G, 0)), 1, 0), IF(F20&lt;&gt;INDEX('Planned and Progress BMPs'!C:C, MATCH($G20, 'Planned and Progress BMPs'!$D:$D, 0)), 1, 0)), "")</f>
        <v/>
      </c>
      <c r="BA20" s="4" t="str">
        <f>IFERROR(IF($I20="Historical", IF(G20&lt;&gt;INDEX('Historical BMP Records'!G:G, MATCH($G20, 'Historical BMP Records'!$G:$G, 0)), 1, 0), IF(G20&lt;&gt;INDEX('Planned and Progress BMPs'!D:D, MATCH($G20, 'Planned and Progress BMPs'!$D:$D, 0)), 1, 0)), "")</f>
        <v/>
      </c>
      <c r="BB20" s="4" t="str">
        <f>IFERROR(IF($I20="Historical", IF(H20&lt;&gt;INDEX('Historical BMP Records'!H:H, MATCH($G20, 'Historical BMP Records'!$G:$G, 0)), 1, 0), IF(H20&lt;&gt;INDEX('Planned and Progress BMPs'!E:E, MATCH($G20, 'Planned and Progress BMPs'!$D:$D, 0)), 1, 0)), "")</f>
        <v/>
      </c>
      <c r="BC20" s="4" t="str">
        <f>IFERROR(IF($I20="Historical", IF(I20&lt;&gt;INDEX('Historical BMP Records'!I:I, MATCH($G20, 'Historical BMP Records'!$G:$G, 0)), 1, 0), IF(I20&lt;&gt;INDEX('Planned and Progress BMPs'!F:F, MATCH($G20, 'Planned and Progress BMPs'!$D:$D, 0)), 1, 0)), "")</f>
        <v/>
      </c>
      <c r="BD20" s="4" t="str">
        <f>IFERROR(IF($I20="Historical", IF(J20&lt;&gt;INDEX('Historical BMP Records'!J:J, MATCH($G20, 'Historical BMP Records'!$G:$G, 0)), 1, 0), IF(J20&lt;&gt;INDEX('Planned and Progress BMPs'!G:G, MATCH($G20, 'Planned and Progress BMPs'!$D:$D, 0)), 1, 0)), "")</f>
        <v/>
      </c>
      <c r="BE20" s="4" t="str">
        <f>IFERROR(IF($I20="Historical", IF(K20&lt;&gt;INDEX('Historical BMP Records'!K:K, MATCH($G20, 'Historical BMP Records'!$G:$G, 0)), 1, 0), IF(K20&lt;&gt;INDEX('Planned and Progress BMPs'!H:H, MATCH($G20, 'Planned and Progress BMPs'!$D:$D, 0)), 1, 0)), "")</f>
        <v/>
      </c>
      <c r="BF20" s="4" t="str">
        <f>IFERROR(IF($I20="Historical", IF(L20&lt;&gt;INDEX('Historical BMP Records'!L:L, MATCH($G20, 'Historical BMP Records'!$G:$G, 0)), 1, 0), IF(L20&lt;&gt;INDEX('Planned and Progress BMPs'!I:I, MATCH($G20, 'Planned and Progress BMPs'!$D:$D, 0)), 1, 0)), "")</f>
        <v/>
      </c>
      <c r="BG20" s="4" t="str">
        <f>IFERROR(IF($I20="Historical", IF(M20&lt;&gt;INDEX('Historical BMP Records'!M:M, MATCH($G20, 'Historical BMP Records'!$G:$G, 0)), 1, 0), IF(M20&lt;&gt;INDEX('Planned and Progress BMPs'!J:J, MATCH($G20, 'Planned and Progress BMPs'!$D:$D, 0)), 1, 0)), "")</f>
        <v/>
      </c>
      <c r="BH20" s="4" t="str">
        <f>IFERROR(IF($I20="Historical", IF(N20&lt;&gt;INDEX('Historical BMP Records'!N:N, MATCH($G20, 'Historical BMP Records'!$G:$G, 0)), 1, 0), IF(N20&lt;&gt;INDEX('Planned and Progress BMPs'!K:K, MATCH($G20, 'Planned and Progress BMPs'!$D:$D, 0)), 1, 0)), "")</f>
        <v/>
      </c>
      <c r="BI20" s="4" t="str">
        <f>IFERROR(IF($I20="Historical", IF(O20&lt;&gt;INDEX('Historical BMP Records'!O:O, MATCH($G20, 'Historical BMP Records'!$G:$G, 0)), 1, 0), IF(O20&lt;&gt;INDEX('Planned and Progress BMPs'!L:L, MATCH($G20, 'Planned and Progress BMPs'!$D:$D, 0)), 1, 0)), "")</f>
        <v/>
      </c>
      <c r="BJ20" s="4" t="str">
        <f>IFERROR(IF($I20="Historical", IF(P20&lt;&gt;INDEX('Historical BMP Records'!P:P, MATCH($G20, 'Historical BMP Records'!$G:$G, 0)), 1, 0), IF(P20&lt;&gt;INDEX('Planned and Progress BMPs'!M:M, MATCH($G20, 'Planned and Progress BMPs'!$D:$D, 0)), 1, 0)), "")</f>
        <v/>
      </c>
      <c r="BK20" s="4" t="str">
        <f>IFERROR(IF($I20="Historical", IF(Q20&lt;&gt;INDEX('Historical BMP Records'!Q:Q, MATCH($G20, 'Historical BMP Records'!$G:$G, 0)), 1, 0), IF(Q20&lt;&gt;INDEX('Planned and Progress BMPs'!N:N, MATCH($G20, 'Planned and Progress BMPs'!$D:$D, 0)), 1, 0)), "")</f>
        <v/>
      </c>
      <c r="BL20" s="4" t="str">
        <f>IFERROR(IF($I20="Historical", IF(R20&lt;&gt;INDEX('Historical BMP Records'!R:R, MATCH($G20, 'Historical BMP Records'!$G:$G, 0)), 1, 0), IF(R20&lt;&gt;INDEX('Planned and Progress BMPs'!O:O, MATCH($G20, 'Planned and Progress BMPs'!$D:$D, 0)), 1, 0)), "")</f>
        <v/>
      </c>
      <c r="BM20" s="4" t="str">
        <f>IFERROR(IF($I20="Historical", IF(S20&lt;&gt;INDEX('Historical BMP Records'!S:S, MATCH($G20, 'Historical BMP Records'!$G:$G, 0)), 1, 0), IF(S20&lt;&gt;INDEX('Planned and Progress BMPs'!P:P, MATCH($G20, 'Planned and Progress BMPs'!$D:$D, 0)), 1, 0)), "")</f>
        <v/>
      </c>
      <c r="BN20" s="4" t="str">
        <f>IFERROR(IF($I20="Historical", IF(T20&lt;&gt;INDEX('Historical BMP Records'!T:T, MATCH($G20, 'Historical BMP Records'!$G:$G, 0)), 1, 0), IF(T20&lt;&gt;INDEX('Planned and Progress BMPs'!Q:Q, MATCH($G20, 'Planned and Progress BMPs'!$D:$D, 0)), 1, 0)), "")</f>
        <v/>
      </c>
      <c r="BO20" s="4" t="str">
        <f>IFERROR(IF($I20="Historical", IF(AB20&lt;&gt;INDEX('Historical BMP Records'!#REF!, MATCH($G20, 'Historical BMP Records'!$G:$G, 0)), 1, 0), IF(AB20&lt;&gt;INDEX('Planned and Progress BMPs'!Z:Z, MATCH($G20, 'Planned and Progress BMPs'!$D:$D, 0)), 1, 0)), "")</f>
        <v/>
      </c>
      <c r="BP20" s="4" t="str">
        <f>IFERROR(IF($I20="Historical", IF(U20&lt;&gt;INDEX('Historical BMP Records'!U:U, MATCH($G20, 'Historical BMP Records'!$G:$G, 0)), 1, 0), IF(U20&lt;&gt;INDEX('Planned and Progress BMPs'!S:S, MATCH($G20, 'Planned and Progress BMPs'!$D:$D, 0)), 1, 0)), "")</f>
        <v/>
      </c>
      <c r="BQ20" s="4" t="str">
        <f>IFERROR(IF($I20="Historical", IF(V20&lt;&gt;INDEX('Historical BMP Records'!V:V, MATCH($G20, 'Historical BMP Records'!$G:$G, 0)), 1, 0), IF(V20&lt;&gt;INDEX('Planned and Progress BMPs'!T:T, MATCH($G20, 'Planned and Progress BMPs'!$D:$D, 0)), 1, 0)), "")</f>
        <v/>
      </c>
      <c r="BR20" s="4" t="str">
        <f>IFERROR(IF($I20="Historical", IF(W20&lt;&gt;INDEX('Historical BMP Records'!W:W, MATCH($G20, 'Historical BMP Records'!$G:$G, 0)), 1, 0), IF(W20&lt;&gt;INDEX('Planned and Progress BMPs'!U:U, MATCH($G20, 'Planned and Progress BMPs'!$D:$D, 0)), 1, 0)), "")</f>
        <v/>
      </c>
      <c r="BS20" s="4" t="str">
        <f>IFERROR(IF($I20="Historical", IF(X20&lt;&gt;INDEX('Historical BMP Records'!X:X, MATCH($G20, 'Historical BMP Records'!$G:$G, 0)), 1, 0), IF(X20&lt;&gt;INDEX('Planned and Progress BMPs'!V:V, MATCH($G20, 'Planned and Progress BMPs'!$D:$D, 0)), 1, 0)), "")</f>
        <v/>
      </c>
      <c r="BT20" s="4" t="str">
        <f>IFERROR(IF($I20="Historical", IF(Y20&lt;&gt;INDEX('Historical BMP Records'!Y:Y, MATCH($G20, 'Historical BMP Records'!$G:$G, 0)), 1, 0), IF(Y20&lt;&gt;INDEX('Planned and Progress BMPs'!W:W, MATCH($G20, 'Planned and Progress BMPs'!$D:$D, 0)), 1, 0)), "")</f>
        <v/>
      </c>
      <c r="BU20" s="4" t="str">
        <f>IFERROR(IF($I20="Historical", IF(Z20&lt;&gt;INDEX('Historical BMP Records'!Z:Z, MATCH($G20, 'Historical BMP Records'!$G:$G, 0)), 1, 0), IF(Z20&lt;&gt;INDEX('Planned and Progress BMPs'!X:X, MATCH($G20, 'Planned and Progress BMPs'!$D:$D, 0)), 1, 0)), "")</f>
        <v/>
      </c>
      <c r="BV20" s="4" t="str">
        <f>IFERROR(IF($I20="Historical", IF(AA20&lt;&gt;INDEX('Historical BMP Records'!AA:AA, MATCH($G20, 'Historical BMP Records'!$G:$G, 0)), 1, 0), IF(AA20&lt;&gt;INDEX('Planned and Progress BMPs'!#REF!, MATCH($G20, 'Planned and Progress BMPs'!$D:$D, 0)), 1, 0)), "")</f>
        <v/>
      </c>
      <c r="BW20" s="4" t="str">
        <f>IFERROR(IF($I20="Historical", IF(AC20&lt;&gt;INDEX('Historical BMP Records'!AC:AC, MATCH($G20, 'Historical BMP Records'!$G:$G, 0)), 1, 0), IF(AC20&lt;&gt;INDEX('Planned and Progress BMPs'!AA:AA, MATCH($G20, 'Planned and Progress BMPs'!$D:$D, 0)), 1, 0)), "")</f>
        <v/>
      </c>
      <c r="BX20" s="4" t="str">
        <f>IFERROR(IF($I20="Historical", IF(AD20&lt;&gt;INDEX('Historical BMP Records'!AD:AD, MATCH($G20, 'Historical BMP Records'!$G:$G, 0)), 1, 0), IF(AD20&lt;&gt;INDEX('Planned and Progress BMPs'!AB:AB, MATCH($G20, 'Planned and Progress BMPs'!$D:$D, 0)), 1, 0)), "")</f>
        <v/>
      </c>
      <c r="BY20" s="4" t="str">
        <f>IFERROR(IF($I20="Historical", IF(AE20&lt;&gt;INDEX('Historical BMP Records'!AE:AE, MATCH($G20, 'Historical BMP Records'!$G:$G, 0)), 1, 0), IF(AE20&lt;&gt;INDEX('Planned and Progress BMPs'!AC:AC, MATCH($G20, 'Planned and Progress BMPs'!$D:$D, 0)), 1, 0)), "")</f>
        <v/>
      </c>
      <c r="BZ20" s="4" t="str">
        <f>IFERROR(IF($I20="Historical", IF(AF20&lt;&gt;INDEX('Historical BMP Records'!AF:AF, MATCH($G20, 'Historical BMP Records'!$G:$G, 0)), 1, 0), IF(AF20&lt;&gt;INDEX('Planned and Progress BMPs'!AD:AD, MATCH($G20, 'Planned and Progress BMPs'!$D:$D, 0)), 1, 0)), "")</f>
        <v/>
      </c>
      <c r="CA20" s="4" t="str">
        <f>IFERROR(IF($I20="Historical", IF(AG20&lt;&gt;INDEX('Historical BMP Records'!AG:AG, MATCH($G20, 'Historical BMP Records'!$G:$G, 0)), 1, 0), IF(AG20&lt;&gt;INDEX('Planned and Progress BMPs'!AE:AE, MATCH($G20, 'Planned and Progress BMPs'!$D:$D, 0)), 1, 0)), "")</f>
        <v/>
      </c>
      <c r="CB20" s="4" t="str">
        <f>IFERROR(IF($I20="Historical", IF(AH20&lt;&gt;INDEX('Historical BMP Records'!AH:AH, MATCH($G20, 'Historical BMP Records'!$G:$G, 0)), 1, 0), IF(AH20&lt;&gt;INDEX('Planned and Progress BMPs'!AF:AF, MATCH($G20, 'Planned and Progress BMPs'!$D:$D, 0)), 1, 0)), "")</f>
        <v/>
      </c>
      <c r="CC20" s="4" t="str">
        <f>IFERROR(IF($I20="Historical", IF(AI20&lt;&gt;INDEX('Historical BMP Records'!AI:AI, MATCH($G20, 'Historical BMP Records'!$G:$G, 0)), 1, 0), IF(AI20&lt;&gt;INDEX('Planned and Progress BMPs'!AG:AG, MATCH($G20, 'Planned and Progress BMPs'!$D:$D, 0)), 1, 0)), "")</f>
        <v/>
      </c>
      <c r="CD20" s="4" t="str">
        <f>IFERROR(IF($I20="Historical", IF(AJ20&lt;&gt;INDEX('Historical BMP Records'!AJ:AJ, MATCH($G20, 'Historical BMP Records'!$G:$G, 0)), 1, 0), IF(AJ20&lt;&gt;INDEX('Planned and Progress BMPs'!AH:AH, MATCH($G20, 'Planned and Progress BMPs'!$D:$D, 0)), 1, 0)), "")</f>
        <v/>
      </c>
      <c r="CE20" s="4" t="str">
        <f>IFERROR(IF($I20="Historical", IF(AK20&lt;&gt;INDEX('Historical BMP Records'!AK:AK, MATCH($G20, 'Historical BMP Records'!$G:$G, 0)), 1, 0), IF(AK20&lt;&gt;INDEX('Planned and Progress BMPs'!AI:AI, MATCH($G20, 'Planned and Progress BMPs'!$D:$D, 0)), 1, 0)), "")</f>
        <v/>
      </c>
      <c r="CF20" s="4" t="str">
        <f>IFERROR(IF($I20="Historical", IF(AL20&lt;&gt;INDEX('Historical BMP Records'!AL:AL, MATCH($G20, 'Historical BMP Records'!$G:$G, 0)), 1, 0), IF(AL20&lt;&gt;INDEX('Planned and Progress BMPs'!AJ:AJ, MATCH($G20, 'Planned and Progress BMPs'!$D:$D, 0)), 1, 0)), "")</f>
        <v/>
      </c>
      <c r="CG20" s="4" t="str">
        <f>IFERROR(IF($I20="Historical", IF(AM20&lt;&gt;INDEX('Historical BMP Records'!AM:AM, MATCH($G20, 'Historical BMP Records'!$G:$G, 0)), 1, 0), IF(AM20&lt;&gt;INDEX('Planned and Progress BMPs'!AK:AK, MATCH($G20, 'Planned and Progress BMPs'!$D:$D, 0)), 1, 0)), "")</f>
        <v/>
      </c>
      <c r="CH20" s="4" t="str">
        <f>IFERROR(IF($I20="Historical", IF(AN20&lt;&gt;INDEX('Historical BMP Records'!AN:AN, MATCH($G20, 'Historical BMP Records'!$G:$G, 0)), 1, 0), IF(AN20&lt;&gt;INDEX('Planned and Progress BMPs'!AL:AL, MATCH($G20, 'Planned and Progress BMPs'!$D:$D, 0)), 1, 0)), "")</f>
        <v/>
      </c>
      <c r="CI20" s="4" t="str">
        <f>IFERROR(IF($I20="Historical", IF(AO20&lt;&gt;INDEX('Historical BMP Records'!AO:AO, MATCH($G20, 'Historical BMP Records'!$G:$G, 0)), 1, 0), IF(AO20&lt;&gt;INDEX('Planned and Progress BMPs'!AM:AM, MATCH($G20, 'Planned and Progress BMPs'!$D:$D, 0)), 1, 0)), "")</f>
        <v/>
      </c>
      <c r="CJ20" s="4" t="str">
        <f>IFERROR(IF($I20="Historical", IF(AP20&lt;&gt;INDEX('Historical BMP Records'!AP:AP, MATCH($G20, 'Historical BMP Records'!$G:$G, 0)), 1, 0), IF(AP20&lt;&gt;INDEX('Planned and Progress BMPs'!AN:AN, MATCH($G20, 'Planned and Progress BMPs'!$D:$D, 0)), 1, 0)), "")</f>
        <v/>
      </c>
      <c r="CK20" s="4" t="str">
        <f>IFERROR(IF($I20="Historical", IF(AQ20&lt;&gt;INDEX('Historical BMP Records'!AQ:AQ, MATCH($G20, 'Historical BMP Records'!$G:$G, 0)), 1, 0), IF(AQ20&lt;&gt;INDEX('Planned and Progress BMPs'!AO:AO, MATCH($G20, 'Planned and Progress BMPs'!$D:$D, 0)), 1, 0)), "")</f>
        <v/>
      </c>
      <c r="CL20" s="4" t="str">
        <f>IFERROR(IF($I20="Historical", IF(AR20&lt;&gt;INDEX('Historical BMP Records'!AR:AR, MATCH($G20, 'Historical BMP Records'!$G:$G, 0)), 1, 0), IF(AR20&lt;&gt;INDEX('Planned and Progress BMPs'!AQ:AQ, MATCH($G20, 'Planned and Progress BMPs'!$D:$D, 0)), 1, 0)), "")</f>
        <v/>
      </c>
      <c r="CM20" s="4" t="str">
        <f>IFERROR(IF($I20="Historical", IF(AS20&lt;&gt;INDEX('Historical BMP Records'!AS:AS, MATCH($G20, 'Historical BMP Records'!$G:$G, 0)), 1, 0), IF(AS20&lt;&gt;INDEX('Planned and Progress BMPs'!AP:AP, MATCH($G20, 'Planned and Progress BMPs'!$D:$D, 0)), 1, 0)), "")</f>
        <v/>
      </c>
      <c r="CN20" s="4" t="str">
        <f>IFERROR(IF($I20="Historical", IF(AT20&lt;&gt;INDEX('Historical BMP Records'!AT:AT, MATCH($G20, 'Historical BMP Records'!$G:$G, 0)), 1, 0), IF(AT20&lt;&gt;INDEX('Planned and Progress BMPs'!AQ:AQ, MATCH($G20, 'Planned and Progress BMPs'!$D:$D, 0)), 1, 0)), "")</f>
        <v/>
      </c>
      <c r="CO20" s="4">
        <f>SUM(T_Historical9[[#This Row],[FY17 Crediting Status Change]:[Comments Change]])</f>
        <v>0</v>
      </c>
    </row>
    <row r="21" spans="1:93" ht="15" customHeight="1" x14ac:dyDescent="0.55000000000000004">
      <c r="A21" s="126" t="s">
        <v>2457</v>
      </c>
      <c r="B21" s="126" t="s">
        <v>2464</v>
      </c>
      <c r="C21" s="126" t="s">
        <v>2461</v>
      </c>
      <c r="D21" s="126"/>
      <c r="E21" s="126"/>
      <c r="F21" s="126" t="s">
        <v>540</v>
      </c>
      <c r="G21" s="126" t="s">
        <v>541</v>
      </c>
      <c r="H21" s="126"/>
      <c r="I21" s="126" t="s">
        <v>243</v>
      </c>
      <c r="J21" s="126">
        <v>2018</v>
      </c>
      <c r="K21" s="73">
        <v>12400</v>
      </c>
      <c r="L21" s="64">
        <v>43281</v>
      </c>
      <c r="M21" s="126" t="s">
        <v>217</v>
      </c>
      <c r="N21" s="126"/>
      <c r="O21" s="126" t="s">
        <v>218</v>
      </c>
      <c r="P21" s="73" t="s">
        <v>2462</v>
      </c>
      <c r="Q21" s="64">
        <v>20000</v>
      </c>
      <c r="R21" s="126"/>
      <c r="S21" s="126"/>
      <c r="T21" s="126"/>
      <c r="U21" s="126"/>
      <c r="V21" s="126"/>
      <c r="W21" s="126"/>
      <c r="X21" s="65"/>
      <c r="Y21" s="126"/>
      <c r="Z21" s="126" t="s">
        <v>201</v>
      </c>
      <c r="AA21" s="126" t="s">
        <v>257</v>
      </c>
      <c r="AB21" s="126" t="s">
        <v>203</v>
      </c>
      <c r="AC21" s="126" t="s">
        <v>2460</v>
      </c>
      <c r="AD21" s="64"/>
      <c r="AE21" s="126"/>
      <c r="AF21" s="64"/>
      <c r="AG21" s="64"/>
      <c r="AH21" s="126"/>
      <c r="AI21" s="64"/>
      <c r="AK21" s="64"/>
      <c r="AL21" s="64"/>
      <c r="AM21" s="64"/>
      <c r="AN21" s="64"/>
      <c r="AO21" s="64"/>
      <c r="AP21" s="64"/>
      <c r="AQ21" s="64"/>
      <c r="AR21" s="64"/>
      <c r="AS21" s="64"/>
      <c r="AT21" s="126"/>
      <c r="AU21" s="4" t="str">
        <f>IFERROR(IF($I21="Historical", IF(A21&lt;&gt;INDEX('Historical BMP Records'!A:A, MATCH($G21, 'Historical BMP Records'!$G:$G, 0)), 1, 0), IF(A21&lt;&gt;INDEX('Planned and Progress BMPs'!A:A, MATCH($G21, 'Planned and Progress BMPs'!$D:$D, 0)), 1, 0)), "")</f>
        <v/>
      </c>
      <c r="AV21" s="4" t="str">
        <f>IFERROR(IF($I21="Historical", IF(B21&lt;&gt;INDEX('Historical BMP Records'!B:B, MATCH($G21, 'Historical BMP Records'!$G:$G, 0)), 1, 0), IF(B21&lt;&gt;INDEX('Planned and Progress BMPs'!A:A, MATCH($G21, 'Planned and Progress BMPs'!$D:$D, 0)), 1, 0)), "")</f>
        <v/>
      </c>
      <c r="AW21" s="4" t="str">
        <f>IFERROR(IF($I21="Historical", IF(C21&lt;&gt;INDEX('Historical BMP Records'!C:C, MATCH($G21, 'Historical BMP Records'!$G:$G, 0)), 1, 0), IF(C21&lt;&gt;INDEX('Planned and Progress BMPs'!A:A, MATCH($G21, 'Planned and Progress BMPs'!$D:$D, 0)), 1, 0)), "")</f>
        <v/>
      </c>
      <c r="AX21" s="4" t="str">
        <f>IFERROR(IF($I21="Historical", IF(D21&lt;&gt;INDEX('Historical BMP Records'!D:D, MATCH($G21, 'Historical BMP Records'!$G:$G, 0)), 1, 0), IF(D21&lt;&gt;INDEX('Planned and Progress BMPs'!A:A, MATCH($G21, 'Planned and Progress BMPs'!$D:$D, 0)), 1, 0)), "")</f>
        <v/>
      </c>
      <c r="AY21" s="4" t="str">
        <f>IFERROR(IF($I21="Historical", IF(E21&lt;&gt;INDEX('Historical BMP Records'!E:E, MATCH($G21, 'Historical BMP Records'!$G:$G, 0)), 1, 0), IF(E21&lt;&gt;INDEX('Planned and Progress BMPs'!B:B, MATCH($G21, 'Planned and Progress BMPs'!$D:$D, 0)), 1, 0)), "")</f>
        <v/>
      </c>
      <c r="AZ21" s="4" t="str">
        <f>IFERROR(IF($I21="Historical", IF(F21&lt;&gt;INDEX('Historical BMP Records'!F:F, MATCH($G21, 'Historical BMP Records'!$G:$G, 0)), 1, 0), IF(F21&lt;&gt;INDEX('Planned and Progress BMPs'!C:C, MATCH($G21, 'Planned and Progress BMPs'!$D:$D, 0)), 1, 0)), "")</f>
        <v/>
      </c>
      <c r="BA21" s="4" t="str">
        <f>IFERROR(IF($I21="Historical", IF(G21&lt;&gt;INDEX('Historical BMP Records'!G:G, MATCH($G21, 'Historical BMP Records'!$G:$G, 0)), 1, 0), IF(G21&lt;&gt;INDEX('Planned and Progress BMPs'!D:D, MATCH($G21, 'Planned and Progress BMPs'!$D:$D, 0)), 1, 0)), "")</f>
        <v/>
      </c>
      <c r="BB21" s="4" t="str">
        <f>IFERROR(IF($I21="Historical", IF(H21&lt;&gt;INDEX('Historical BMP Records'!H:H, MATCH($G21, 'Historical BMP Records'!$G:$G, 0)), 1, 0), IF(H21&lt;&gt;INDEX('Planned and Progress BMPs'!E:E, MATCH($G21, 'Planned and Progress BMPs'!$D:$D, 0)), 1, 0)), "")</f>
        <v/>
      </c>
      <c r="BC21" s="4" t="str">
        <f>IFERROR(IF($I21="Historical", IF(I21&lt;&gt;INDEX('Historical BMP Records'!I:I, MATCH($G21, 'Historical BMP Records'!$G:$G, 0)), 1, 0), IF(I21&lt;&gt;INDEX('Planned and Progress BMPs'!F:F, MATCH($G21, 'Planned and Progress BMPs'!$D:$D, 0)), 1, 0)), "")</f>
        <v/>
      </c>
      <c r="BD21" s="4" t="str">
        <f>IFERROR(IF($I21="Historical", IF(J21&lt;&gt;INDEX('Historical BMP Records'!J:J, MATCH($G21, 'Historical BMP Records'!$G:$G, 0)), 1, 0), IF(J21&lt;&gt;INDEX('Planned and Progress BMPs'!G:G, MATCH($G21, 'Planned and Progress BMPs'!$D:$D, 0)), 1, 0)), "")</f>
        <v/>
      </c>
      <c r="BE21" s="4" t="str">
        <f>IFERROR(IF($I21="Historical", IF(K21&lt;&gt;INDEX('Historical BMP Records'!K:K, MATCH($G21, 'Historical BMP Records'!$G:$G, 0)), 1, 0), IF(K21&lt;&gt;INDEX('Planned and Progress BMPs'!H:H, MATCH($G21, 'Planned and Progress BMPs'!$D:$D, 0)), 1, 0)), "")</f>
        <v/>
      </c>
      <c r="BF21" s="4" t="str">
        <f>IFERROR(IF($I21="Historical", IF(L21&lt;&gt;INDEX('Historical BMP Records'!L:L, MATCH($G21, 'Historical BMP Records'!$G:$G, 0)), 1, 0), IF(L21&lt;&gt;INDEX('Planned and Progress BMPs'!I:I, MATCH($G21, 'Planned and Progress BMPs'!$D:$D, 0)), 1, 0)), "")</f>
        <v/>
      </c>
      <c r="BG21" s="4" t="str">
        <f>IFERROR(IF($I21="Historical", IF(M21&lt;&gt;INDEX('Historical BMP Records'!M:M, MATCH($G21, 'Historical BMP Records'!$G:$G, 0)), 1, 0), IF(M21&lt;&gt;INDEX('Planned and Progress BMPs'!J:J, MATCH($G21, 'Planned and Progress BMPs'!$D:$D, 0)), 1, 0)), "")</f>
        <v/>
      </c>
      <c r="BH21" s="4" t="str">
        <f>IFERROR(IF($I21="Historical", IF(N21&lt;&gt;INDEX('Historical BMP Records'!N:N, MATCH($G21, 'Historical BMP Records'!$G:$G, 0)), 1, 0), IF(N21&lt;&gt;INDEX('Planned and Progress BMPs'!K:K, MATCH($G21, 'Planned and Progress BMPs'!$D:$D, 0)), 1, 0)), "")</f>
        <v/>
      </c>
      <c r="BI21" s="4" t="str">
        <f>IFERROR(IF($I21="Historical", IF(O21&lt;&gt;INDEX('Historical BMP Records'!O:O, MATCH($G21, 'Historical BMP Records'!$G:$G, 0)), 1, 0), IF(O21&lt;&gt;INDEX('Planned and Progress BMPs'!L:L, MATCH($G21, 'Planned and Progress BMPs'!$D:$D, 0)), 1, 0)), "")</f>
        <v/>
      </c>
      <c r="BJ21" s="4" t="str">
        <f>IFERROR(IF($I21="Historical", IF(P21&lt;&gt;INDEX('Historical BMP Records'!P:P, MATCH($G21, 'Historical BMP Records'!$G:$G, 0)), 1, 0), IF(P21&lt;&gt;INDEX('Planned and Progress BMPs'!M:M, MATCH($G21, 'Planned and Progress BMPs'!$D:$D, 0)), 1, 0)), "")</f>
        <v/>
      </c>
      <c r="BK21" s="4" t="str">
        <f>IFERROR(IF($I21="Historical", IF(Q21&lt;&gt;INDEX('Historical BMP Records'!Q:Q, MATCH($G21, 'Historical BMP Records'!$G:$G, 0)), 1, 0), IF(Q21&lt;&gt;INDEX('Planned and Progress BMPs'!N:N, MATCH($G21, 'Planned and Progress BMPs'!$D:$D, 0)), 1, 0)), "")</f>
        <v/>
      </c>
      <c r="BL21" s="4" t="str">
        <f>IFERROR(IF($I21="Historical", IF(R21&lt;&gt;INDEX('Historical BMP Records'!R:R, MATCH($G21, 'Historical BMP Records'!$G:$G, 0)), 1, 0), IF(R21&lt;&gt;INDEX('Planned and Progress BMPs'!O:O, MATCH($G21, 'Planned and Progress BMPs'!$D:$D, 0)), 1, 0)), "")</f>
        <v/>
      </c>
      <c r="BM21" s="4" t="str">
        <f>IFERROR(IF($I21="Historical", IF(S21&lt;&gt;INDEX('Historical BMP Records'!S:S, MATCH($G21, 'Historical BMP Records'!$G:$G, 0)), 1, 0), IF(S21&lt;&gt;INDEX('Planned and Progress BMPs'!P:P, MATCH($G21, 'Planned and Progress BMPs'!$D:$D, 0)), 1, 0)), "")</f>
        <v/>
      </c>
      <c r="BN21" s="4" t="str">
        <f>IFERROR(IF($I21="Historical", IF(T21&lt;&gt;INDEX('Historical BMP Records'!T:T, MATCH($G21, 'Historical BMP Records'!$G:$G, 0)), 1, 0), IF(T21&lt;&gt;INDEX('Planned and Progress BMPs'!Q:Q, MATCH($G21, 'Planned and Progress BMPs'!$D:$D, 0)), 1, 0)), "")</f>
        <v/>
      </c>
      <c r="BO21" s="4" t="str">
        <f>IFERROR(IF($I21="Historical", IF(AB21&lt;&gt;INDEX('Historical BMP Records'!#REF!, MATCH($G21, 'Historical BMP Records'!$G:$G, 0)), 1, 0), IF(AB21&lt;&gt;INDEX('Planned and Progress BMPs'!Z:Z, MATCH($G21, 'Planned and Progress BMPs'!$D:$D, 0)), 1, 0)), "")</f>
        <v/>
      </c>
      <c r="BP21" s="4" t="str">
        <f>IFERROR(IF($I21="Historical", IF(U21&lt;&gt;INDEX('Historical BMP Records'!U:U, MATCH($G21, 'Historical BMP Records'!$G:$G, 0)), 1, 0), IF(U21&lt;&gt;INDEX('Planned and Progress BMPs'!S:S, MATCH($G21, 'Planned and Progress BMPs'!$D:$D, 0)), 1, 0)), "")</f>
        <v/>
      </c>
      <c r="BQ21" s="4" t="str">
        <f>IFERROR(IF($I21="Historical", IF(V21&lt;&gt;INDEX('Historical BMP Records'!V:V, MATCH($G21, 'Historical BMP Records'!$G:$G, 0)), 1, 0), IF(V21&lt;&gt;INDEX('Planned and Progress BMPs'!T:T, MATCH($G21, 'Planned and Progress BMPs'!$D:$D, 0)), 1, 0)), "")</f>
        <v/>
      </c>
      <c r="BR21" s="4" t="str">
        <f>IFERROR(IF($I21="Historical", IF(W21&lt;&gt;INDEX('Historical BMP Records'!W:W, MATCH($G21, 'Historical BMP Records'!$G:$G, 0)), 1, 0), IF(W21&lt;&gt;INDEX('Planned and Progress BMPs'!U:U, MATCH($G21, 'Planned and Progress BMPs'!$D:$D, 0)), 1, 0)), "")</f>
        <v/>
      </c>
      <c r="BS21" s="4" t="str">
        <f>IFERROR(IF($I21="Historical", IF(X21&lt;&gt;INDEX('Historical BMP Records'!X:X, MATCH($G21, 'Historical BMP Records'!$G:$G, 0)), 1, 0), IF(X21&lt;&gt;INDEX('Planned and Progress BMPs'!V:V, MATCH($G21, 'Planned and Progress BMPs'!$D:$D, 0)), 1, 0)), "")</f>
        <v/>
      </c>
      <c r="BT21" s="4" t="str">
        <f>IFERROR(IF($I21="Historical", IF(Y21&lt;&gt;INDEX('Historical BMP Records'!Y:Y, MATCH($G21, 'Historical BMP Records'!$G:$G, 0)), 1, 0), IF(Y21&lt;&gt;INDEX('Planned and Progress BMPs'!W:W, MATCH($G21, 'Planned and Progress BMPs'!$D:$D, 0)), 1, 0)), "")</f>
        <v/>
      </c>
      <c r="BU21" s="4" t="str">
        <f>IFERROR(IF($I21="Historical", IF(Z21&lt;&gt;INDEX('Historical BMP Records'!Z:Z, MATCH($G21, 'Historical BMP Records'!$G:$G, 0)), 1, 0), IF(Z21&lt;&gt;INDEX('Planned and Progress BMPs'!X:X, MATCH($G21, 'Planned and Progress BMPs'!$D:$D, 0)), 1, 0)), "")</f>
        <v/>
      </c>
      <c r="BV21" s="4" t="str">
        <f>IFERROR(IF($I21="Historical", IF(AA21&lt;&gt;INDEX('Historical BMP Records'!AA:AA, MATCH($G21, 'Historical BMP Records'!$G:$G, 0)), 1, 0), IF(AA21&lt;&gt;INDEX('Planned and Progress BMPs'!#REF!, MATCH($G21, 'Planned and Progress BMPs'!$D:$D, 0)), 1, 0)), "")</f>
        <v/>
      </c>
      <c r="BW21" s="4" t="str">
        <f>IFERROR(IF($I21="Historical", IF(AC21&lt;&gt;INDEX('Historical BMP Records'!AC:AC, MATCH($G21, 'Historical BMP Records'!$G:$G, 0)), 1, 0), IF(AC21&lt;&gt;INDEX('Planned and Progress BMPs'!AA:AA, MATCH($G21, 'Planned and Progress BMPs'!$D:$D, 0)), 1, 0)), "")</f>
        <v/>
      </c>
      <c r="BX21" s="4" t="str">
        <f>IFERROR(IF($I21="Historical", IF(AD21&lt;&gt;INDEX('Historical BMP Records'!AD:AD, MATCH($G21, 'Historical BMP Records'!$G:$G, 0)), 1, 0), IF(AD21&lt;&gt;INDEX('Planned and Progress BMPs'!AB:AB, MATCH($G21, 'Planned and Progress BMPs'!$D:$D, 0)), 1, 0)), "")</f>
        <v/>
      </c>
      <c r="BY21" s="4" t="str">
        <f>IFERROR(IF($I21="Historical", IF(AE21&lt;&gt;INDEX('Historical BMP Records'!AE:AE, MATCH($G21, 'Historical BMP Records'!$G:$G, 0)), 1, 0), IF(AE21&lt;&gt;INDEX('Planned and Progress BMPs'!AC:AC, MATCH($G21, 'Planned and Progress BMPs'!$D:$D, 0)), 1, 0)), "")</f>
        <v/>
      </c>
      <c r="BZ21" s="4" t="str">
        <f>IFERROR(IF($I21="Historical", IF(AF21&lt;&gt;INDEX('Historical BMP Records'!AF:AF, MATCH($G21, 'Historical BMP Records'!$G:$G, 0)), 1, 0), IF(AF21&lt;&gt;INDEX('Planned and Progress BMPs'!AD:AD, MATCH($G21, 'Planned and Progress BMPs'!$D:$D, 0)), 1, 0)), "")</f>
        <v/>
      </c>
      <c r="CA21" s="4" t="str">
        <f>IFERROR(IF($I21="Historical", IF(AG21&lt;&gt;INDEX('Historical BMP Records'!AG:AG, MATCH($G21, 'Historical BMP Records'!$G:$G, 0)), 1, 0), IF(AG21&lt;&gt;INDEX('Planned and Progress BMPs'!AE:AE, MATCH($G21, 'Planned and Progress BMPs'!$D:$D, 0)), 1, 0)), "")</f>
        <v/>
      </c>
      <c r="CB21" s="4" t="str">
        <f>IFERROR(IF($I21="Historical", IF(AH21&lt;&gt;INDEX('Historical BMP Records'!AH:AH, MATCH($G21, 'Historical BMP Records'!$G:$G, 0)), 1, 0), IF(AH21&lt;&gt;INDEX('Planned and Progress BMPs'!AF:AF, MATCH($G21, 'Planned and Progress BMPs'!$D:$D, 0)), 1, 0)), "")</f>
        <v/>
      </c>
      <c r="CC21" s="4" t="str">
        <f>IFERROR(IF($I21="Historical", IF(AI21&lt;&gt;INDEX('Historical BMP Records'!AI:AI, MATCH($G21, 'Historical BMP Records'!$G:$G, 0)), 1, 0), IF(AI21&lt;&gt;INDEX('Planned and Progress BMPs'!AG:AG, MATCH($G21, 'Planned and Progress BMPs'!$D:$D, 0)), 1, 0)), "")</f>
        <v/>
      </c>
      <c r="CD21" s="4" t="str">
        <f>IFERROR(IF($I21="Historical", IF(AJ21&lt;&gt;INDEX('Historical BMP Records'!AJ:AJ, MATCH($G21, 'Historical BMP Records'!$G:$G, 0)), 1, 0), IF(AJ21&lt;&gt;INDEX('Planned and Progress BMPs'!AH:AH, MATCH($G21, 'Planned and Progress BMPs'!$D:$D, 0)), 1, 0)), "")</f>
        <v/>
      </c>
      <c r="CE21" s="4" t="str">
        <f>IFERROR(IF($I21="Historical", IF(AK21&lt;&gt;INDEX('Historical BMP Records'!AK:AK, MATCH($G21, 'Historical BMP Records'!$G:$G, 0)), 1, 0), IF(AK21&lt;&gt;INDEX('Planned and Progress BMPs'!AI:AI, MATCH($G21, 'Planned and Progress BMPs'!$D:$D, 0)), 1, 0)), "")</f>
        <v/>
      </c>
      <c r="CF21" s="4" t="str">
        <f>IFERROR(IF($I21="Historical", IF(AL21&lt;&gt;INDEX('Historical BMP Records'!AL:AL, MATCH($G21, 'Historical BMP Records'!$G:$G, 0)), 1, 0), IF(AL21&lt;&gt;INDEX('Planned and Progress BMPs'!AJ:AJ, MATCH($G21, 'Planned and Progress BMPs'!$D:$D, 0)), 1, 0)), "")</f>
        <v/>
      </c>
      <c r="CG21" s="4" t="str">
        <f>IFERROR(IF($I21="Historical", IF(AM21&lt;&gt;INDEX('Historical BMP Records'!AM:AM, MATCH($G21, 'Historical BMP Records'!$G:$G, 0)), 1, 0), IF(AM21&lt;&gt;INDEX('Planned and Progress BMPs'!AK:AK, MATCH($G21, 'Planned and Progress BMPs'!$D:$D, 0)), 1, 0)), "")</f>
        <v/>
      </c>
      <c r="CH21" s="4" t="str">
        <f>IFERROR(IF($I21="Historical", IF(AN21&lt;&gt;INDEX('Historical BMP Records'!AN:AN, MATCH($G21, 'Historical BMP Records'!$G:$G, 0)), 1, 0), IF(AN21&lt;&gt;INDEX('Planned and Progress BMPs'!AL:AL, MATCH($G21, 'Planned and Progress BMPs'!$D:$D, 0)), 1, 0)), "")</f>
        <v/>
      </c>
      <c r="CI21" s="4" t="str">
        <f>IFERROR(IF($I21="Historical", IF(AO21&lt;&gt;INDEX('Historical BMP Records'!AO:AO, MATCH($G21, 'Historical BMP Records'!$G:$G, 0)), 1, 0), IF(AO21&lt;&gt;INDEX('Planned and Progress BMPs'!AM:AM, MATCH($G21, 'Planned and Progress BMPs'!$D:$D, 0)), 1, 0)), "")</f>
        <v/>
      </c>
      <c r="CJ21" s="4" t="str">
        <f>IFERROR(IF($I21="Historical", IF(AP21&lt;&gt;INDEX('Historical BMP Records'!AP:AP, MATCH($G21, 'Historical BMP Records'!$G:$G, 0)), 1, 0), IF(AP21&lt;&gt;INDEX('Planned and Progress BMPs'!AN:AN, MATCH($G21, 'Planned and Progress BMPs'!$D:$D, 0)), 1, 0)), "")</f>
        <v/>
      </c>
      <c r="CK21" s="4" t="str">
        <f>IFERROR(IF($I21="Historical", IF(AQ21&lt;&gt;INDEX('Historical BMP Records'!AQ:AQ, MATCH($G21, 'Historical BMP Records'!$G:$G, 0)), 1, 0), IF(AQ21&lt;&gt;INDEX('Planned and Progress BMPs'!AO:AO, MATCH($G21, 'Planned and Progress BMPs'!$D:$D, 0)), 1, 0)), "")</f>
        <v/>
      </c>
      <c r="CL21" s="4" t="str">
        <f>IFERROR(IF($I21="Historical", IF(AR21&lt;&gt;INDEX('Historical BMP Records'!AR:AR, MATCH($G21, 'Historical BMP Records'!$G:$G, 0)), 1, 0), IF(AR21&lt;&gt;INDEX('Planned and Progress BMPs'!AQ:AQ, MATCH($G21, 'Planned and Progress BMPs'!$D:$D, 0)), 1, 0)), "")</f>
        <v/>
      </c>
      <c r="CM21" s="4" t="str">
        <f>IFERROR(IF($I21="Historical", IF(AS21&lt;&gt;INDEX('Historical BMP Records'!AS:AS, MATCH($G21, 'Historical BMP Records'!$G:$G, 0)), 1, 0), IF(AS21&lt;&gt;INDEX('Planned and Progress BMPs'!AP:AP, MATCH($G21, 'Planned and Progress BMPs'!$D:$D, 0)), 1, 0)), "")</f>
        <v/>
      </c>
      <c r="CN21" s="4" t="str">
        <f>IFERROR(IF($I21="Historical", IF(AT21&lt;&gt;INDEX('Historical BMP Records'!AT:AT, MATCH($G21, 'Historical BMP Records'!$G:$G, 0)), 1, 0), IF(AT21&lt;&gt;INDEX('Planned and Progress BMPs'!AQ:AQ, MATCH($G21, 'Planned and Progress BMPs'!$D:$D, 0)), 1, 0)), "")</f>
        <v/>
      </c>
      <c r="CO21" s="4">
        <f>SUM(T_Historical9[[#This Row],[FY17 Crediting Status Change]:[Comments Change]])</f>
        <v>0</v>
      </c>
    </row>
    <row r="22" spans="1:93" ht="15" customHeight="1" x14ac:dyDescent="0.55000000000000004">
      <c r="A22" s="126" t="s">
        <v>2457</v>
      </c>
      <c r="B22" s="126" t="s">
        <v>2458</v>
      </c>
      <c r="C22" s="126" t="s">
        <v>2458</v>
      </c>
      <c r="D22" s="126"/>
      <c r="E22" s="126"/>
      <c r="F22" s="126" t="s">
        <v>304</v>
      </c>
      <c r="G22" s="126" t="s">
        <v>305</v>
      </c>
      <c r="H22" s="126"/>
      <c r="I22" s="126" t="s">
        <v>243</v>
      </c>
      <c r="J22" s="126">
        <v>2018</v>
      </c>
      <c r="K22" s="73">
        <v>99930</v>
      </c>
      <c r="L22" s="64">
        <v>43281</v>
      </c>
      <c r="M22" s="126" t="s">
        <v>306</v>
      </c>
      <c r="N22" s="126"/>
      <c r="O22" s="126" t="s">
        <v>127</v>
      </c>
      <c r="P22" s="73" t="s">
        <v>551</v>
      </c>
      <c r="Q22" s="64">
        <v>9.7200000000000006</v>
      </c>
      <c r="R22" s="126"/>
      <c r="S22" s="126"/>
      <c r="T22" s="126"/>
      <c r="U22" s="126"/>
      <c r="V22" s="126"/>
      <c r="W22" s="126"/>
      <c r="X22" s="65"/>
      <c r="Y22" s="126"/>
      <c r="Z22" s="126" t="s">
        <v>201</v>
      </c>
      <c r="AA22" s="126" t="s">
        <v>257</v>
      </c>
      <c r="AB22" s="126" t="s">
        <v>203</v>
      </c>
      <c r="AC22" s="126" t="s">
        <v>2460</v>
      </c>
      <c r="AD22" s="64"/>
      <c r="AE22" s="126"/>
      <c r="AF22" s="64"/>
      <c r="AG22" s="64"/>
      <c r="AH22" s="126"/>
      <c r="AI22" s="64"/>
      <c r="AK22" s="64"/>
      <c r="AL22" s="64"/>
      <c r="AM22" s="64"/>
      <c r="AN22" s="64"/>
      <c r="AO22" s="64"/>
      <c r="AP22" s="64"/>
      <c r="AQ22" s="64"/>
      <c r="AR22" s="64"/>
      <c r="AS22" s="64"/>
      <c r="AT22" s="126" t="s">
        <v>307</v>
      </c>
      <c r="AU22" s="4" t="str">
        <f>IFERROR(IF($I22="Historical", IF(A22&lt;&gt;INDEX('Historical BMP Records'!A:A, MATCH($G22, 'Historical BMP Records'!$G:$G, 0)), 1, 0), IF(A22&lt;&gt;INDEX('Planned and Progress BMPs'!A:A, MATCH($G22, 'Planned and Progress BMPs'!$D:$D, 0)), 1, 0)), "")</f>
        <v/>
      </c>
      <c r="AV22" s="4" t="str">
        <f>IFERROR(IF($I22="Historical", IF(B22&lt;&gt;INDEX('Historical BMP Records'!B:B, MATCH($G22, 'Historical BMP Records'!$G:$G, 0)), 1, 0), IF(B22&lt;&gt;INDEX('Planned and Progress BMPs'!A:A, MATCH($G22, 'Planned and Progress BMPs'!$D:$D, 0)), 1, 0)), "")</f>
        <v/>
      </c>
      <c r="AW22" s="4" t="str">
        <f>IFERROR(IF($I22="Historical", IF(C22&lt;&gt;INDEX('Historical BMP Records'!C:C, MATCH($G22, 'Historical BMP Records'!$G:$G, 0)), 1, 0), IF(C22&lt;&gt;INDEX('Planned and Progress BMPs'!A:A, MATCH($G22, 'Planned and Progress BMPs'!$D:$D, 0)), 1, 0)), "")</f>
        <v/>
      </c>
      <c r="AX22" s="4" t="str">
        <f>IFERROR(IF($I22="Historical", IF(D22&lt;&gt;INDEX('Historical BMP Records'!D:D, MATCH($G22, 'Historical BMP Records'!$G:$G, 0)), 1, 0), IF(D22&lt;&gt;INDEX('Planned and Progress BMPs'!A:A, MATCH($G22, 'Planned and Progress BMPs'!$D:$D, 0)), 1, 0)), "")</f>
        <v/>
      </c>
      <c r="AY22" s="4" t="str">
        <f>IFERROR(IF($I22="Historical", IF(E22&lt;&gt;INDEX('Historical BMP Records'!E:E, MATCH($G22, 'Historical BMP Records'!$G:$G, 0)), 1, 0), IF(E22&lt;&gt;INDEX('Planned and Progress BMPs'!B:B, MATCH($G22, 'Planned and Progress BMPs'!$D:$D, 0)), 1, 0)), "")</f>
        <v/>
      </c>
      <c r="AZ22" s="4" t="str">
        <f>IFERROR(IF($I22="Historical", IF(F22&lt;&gt;INDEX('Historical BMP Records'!F:F, MATCH($G22, 'Historical BMP Records'!$G:$G, 0)), 1, 0), IF(F22&lt;&gt;INDEX('Planned and Progress BMPs'!C:C, MATCH($G22, 'Planned and Progress BMPs'!$D:$D, 0)), 1, 0)), "")</f>
        <v/>
      </c>
      <c r="BA22" s="4" t="str">
        <f>IFERROR(IF($I22="Historical", IF(G22&lt;&gt;INDEX('Historical BMP Records'!G:G, MATCH($G22, 'Historical BMP Records'!$G:$G, 0)), 1, 0), IF(G22&lt;&gt;INDEX('Planned and Progress BMPs'!D:D, MATCH($G22, 'Planned and Progress BMPs'!$D:$D, 0)), 1, 0)), "")</f>
        <v/>
      </c>
      <c r="BB22" s="4" t="str">
        <f>IFERROR(IF($I22="Historical", IF(H22&lt;&gt;INDEX('Historical BMP Records'!H:H, MATCH($G22, 'Historical BMP Records'!$G:$G, 0)), 1, 0), IF(H22&lt;&gt;INDEX('Planned and Progress BMPs'!E:E, MATCH($G22, 'Planned and Progress BMPs'!$D:$D, 0)), 1, 0)), "")</f>
        <v/>
      </c>
      <c r="BC22" s="4" t="str">
        <f>IFERROR(IF($I22="Historical", IF(I22&lt;&gt;INDEX('Historical BMP Records'!I:I, MATCH($G22, 'Historical BMP Records'!$G:$G, 0)), 1, 0), IF(I22&lt;&gt;INDEX('Planned and Progress BMPs'!F:F, MATCH($G22, 'Planned and Progress BMPs'!$D:$D, 0)), 1, 0)), "")</f>
        <v/>
      </c>
      <c r="BD22" s="4" t="str">
        <f>IFERROR(IF($I22="Historical", IF(J22&lt;&gt;INDEX('Historical BMP Records'!J:J, MATCH($G22, 'Historical BMP Records'!$G:$G, 0)), 1, 0), IF(J22&lt;&gt;INDEX('Planned and Progress BMPs'!G:G, MATCH($G22, 'Planned and Progress BMPs'!$D:$D, 0)), 1, 0)), "")</f>
        <v/>
      </c>
      <c r="BE22" s="4" t="str">
        <f>IFERROR(IF($I22="Historical", IF(K22&lt;&gt;INDEX('Historical BMP Records'!K:K, MATCH($G22, 'Historical BMP Records'!$G:$G, 0)), 1, 0), IF(K22&lt;&gt;INDEX('Planned and Progress BMPs'!H:H, MATCH($G22, 'Planned and Progress BMPs'!$D:$D, 0)), 1, 0)), "")</f>
        <v/>
      </c>
      <c r="BF22" s="4" t="str">
        <f>IFERROR(IF($I22="Historical", IF(L22&lt;&gt;INDEX('Historical BMP Records'!L:L, MATCH($G22, 'Historical BMP Records'!$G:$G, 0)), 1, 0), IF(L22&lt;&gt;INDEX('Planned and Progress BMPs'!I:I, MATCH($G22, 'Planned and Progress BMPs'!$D:$D, 0)), 1, 0)), "")</f>
        <v/>
      </c>
      <c r="BG22" s="4" t="str">
        <f>IFERROR(IF($I22="Historical", IF(M22&lt;&gt;INDEX('Historical BMP Records'!M:M, MATCH($G22, 'Historical BMP Records'!$G:$G, 0)), 1, 0), IF(M22&lt;&gt;INDEX('Planned and Progress BMPs'!J:J, MATCH($G22, 'Planned and Progress BMPs'!$D:$D, 0)), 1, 0)), "")</f>
        <v/>
      </c>
      <c r="BH22" s="4" t="str">
        <f>IFERROR(IF($I22="Historical", IF(N22&lt;&gt;INDEX('Historical BMP Records'!N:N, MATCH($G22, 'Historical BMP Records'!$G:$G, 0)), 1, 0), IF(N22&lt;&gt;INDEX('Planned and Progress BMPs'!K:K, MATCH($G22, 'Planned and Progress BMPs'!$D:$D, 0)), 1, 0)), "")</f>
        <v/>
      </c>
      <c r="BI22" s="4" t="str">
        <f>IFERROR(IF($I22="Historical", IF(O22&lt;&gt;INDEX('Historical BMP Records'!O:O, MATCH($G22, 'Historical BMP Records'!$G:$G, 0)), 1, 0), IF(O22&lt;&gt;INDEX('Planned and Progress BMPs'!L:L, MATCH($G22, 'Planned and Progress BMPs'!$D:$D, 0)), 1, 0)), "")</f>
        <v/>
      </c>
      <c r="BJ22" s="4" t="str">
        <f>IFERROR(IF($I22="Historical", IF(P22&lt;&gt;INDEX('Historical BMP Records'!P:P, MATCH($G22, 'Historical BMP Records'!$G:$G, 0)), 1, 0), IF(P22&lt;&gt;INDEX('Planned and Progress BMPs'!M:M, MATCH($G22, 'Planned and Progress BMPs'!$D:$D, 0)), 1, 0)), "")</f>
        <v/>
      </c>
      <c r="BK22" s="4" t="str">
        <f>IFERROR(IF($I22="Historical", IF(Q22&lt;&gt;INDEX('Historical BMP Records'!Q:Q, MATCH($G22, 'Historical BMP Records'!$G:$G, 0)), 1, 0), IF(Q22&lt;&gt;INDEX('Planned and Progress BMPs'!N:N, MATCH($G22, 'Planned and Progress BMPs'!$D:$D, 0)), 1, 0)), "")</f>
        <v/>
      </c>
      <c r="BL22" s="4" t="str">
        <f>IFERROR(IF($I22="Historical", IF(R22&lt;&gt;INDEX('Historical BMP Records'!R:R, MATCH($G22, 'Historical BMP Records'!$G:$G, 0)), 1, 0), IF(R22&lt;&gt;INDEX('Planned and Progress BMPs'!O:O, MATCH($G22, 'Planned and Progress BMPs'!$D:$D, 0)), 1, 0)), "")</f>
        <v/>
      </c>
      <c r="BM22" s="4" t="str">
        <f>IFERROR(IF($I22="Historical", IF(S22&lt;&gt;INDEX('Historical BMP Records'!S:S, MATCH($G22, 'Historical BMP Records'!$G:$G, 0)), 1, 0), IF(S22&lt;&gt;INDEX('Planned and Progress BMPs'!P:P, MATCH($G22, 'Planned and Progress BMPs'!$D:$D, 0)), 1, 0)), "")</f>
        <v/>
      </c>
      <c r="BN22" s="4" t="str">
        <f>IFERROR(IF($I22="Historical", IF(T22&lt;&gt;INDEX('Historical BMP Records'!T:T, MATCH($G22, 'Historical BMP Records'!$G:$G, 0)), 1, 0), IF(T22&lt;&gt;INDEX('Planned and Progress BMPs'!Q:Q, MATCH($G22, 'Planned and Progress BMPs'!$D:$D, 0)), 1, 0)), "")</f>
        <v/>
      </c>
      <c r="BO22" s="4" t="str">
        <f>IFERROR(IF($I22="Historical", IF(AB22&lt;&gt;INDEX('Historical BMP Records'!#REF!, MATCH($G22, 'Historical BMP Records'!$G:$G, 0)), 1, 0), IF(AB22&lt;&gt;INDEX('Planned and Progress BMPs'!Z:Z, MATCH($G22, 'Planned and Progress BMPs'!$D:$D, 0)), 1, 0)), "")</f>
        <v/>
      </c>
      <c r="BP22" s="4" t="str">
        <f>IFERROR(IF($I22="Historical", IF(U22&lt;&gt;INDEX('Historical BMP Records'!U:U, MATCH($G22, 'Historical BMP Records'!$G:$G, 0)), 1, 0), IF(U22&lt;&gt;INDEX('Planned and Progress BMPs'!S:S, MATCH($G22, 'Planned and Progress BMPs'!$D:$D, 0)), 1, 0)), "")</f>
        <v/>
      </c>
      <c r="BQ22" s="4" t="str">
        <f>IFERROR(IF($I22="Historical", IF(V22&lt;&gt;INDEX('Historical BMP Records'!V:V, MATCH($G22, 'Historical BMP Records'!$G:$G, 0)), 1, 0), IF(V22&lt;&gt;INDEX('Planned and Progress BMPs'!T:T, MATCH($G22, 'Planned and Progress BMPs'!$D:$D, 0)), 1, 0)), "")</f>
        <v/>
      </c>
      <c r="BR22" s="4" t="str">
        <f>IFERROR(IF($I22="Historical", IF(W22&lt;&gt;INDEX('Historical BMP Records'!W:W, MATCH($G22, 'Historical BMP Records'!$G:$G, 0)), 1, 0), IF(W22&lt;&gt;INDEX('Planned and Progress BMPs'!U:U, MATCH($G22, 'Planned and Progress BMPs'!$D:$D, 0)), 1, 0)), "")</f>
        <v/>
      </c>
      <c r="BS22" s="4" t="str">
        <f>IFERROR(IF($I22="Historical", IF(X22&lt;&gt;INDEX('Historical BMP Records'!X:X, MATCH($G22, 'Historical BMP Records'!$G:$G, 0)), 1, 0), IF(X22&lt;&gt;INDEX('Planned and Progress BMPs'!V:V, MATCH($G22, 'Planned and Progress BMPs'!$D:$D, 0)), 1, 0)), "")</f>
        <v/>
      </c>
      <c r="BT22" s="4" t="str">
        <f>IFERROR(IF($I22="Historical", IF(Y22&lt;&gt;INDEX('Historical BMP Records'!Y:Y, MATCH($G22, 'Historical BMP Records'!$G:$G, 0)), 1, 0), IF(Y22&lt;&gt;INDEX('Planned and Progress BMPs'!W:W, MATCH($G22, 'Planned and Progress BMPs'!$D:$D, 0)), 1, 0)), "")</f>
        <v/>
      </c>
      <c r="BU22" s="4" t="str">
        <f>IFERROR(IF($I22="Historical", IF(Z22&lt;&gt;INDEX('Historical BMP Records'!Z:Z, MATCH($G22, 'Historical BMP Records'!$G:$G, 0)), 1, 0), IF(Z22&lt;&gt;INDEX('Planned and Progress BMPs'!X:X, MATCH($G22, 'Planned and Progress BMPs'!$D:$D, 0)), 1, 0)), "")</f>
        <v/>
      </c>
      <c r="BV22" s="4" t="str">
        <f>IFERROR(IF($I22="Historical", IF(AA22&lt;&gt;INDEX('Historical BMP Records'!AA:AA, MATCH($G22, 'Historical BMP Records'!$G:$G, 0)), 1, 0), IF(AA22&lt;&gt;INDEX('Planned and Progress BMPs'!#REF!, MATCH($G22, 'Planned and Progress BMPs'!$D:$D, 0)), 1, 0)), "")</f>
        <v/>
      </c>
      <c r="BW22" s="4" t="str">
        <f>IFERROR(IF($I22="Historical", IF(AC22&lt;&gt;INDEX('Historical BMP Records'!AC:AC, MATCH($G22, 'Historical BMP Records'!$G:$G, 0)), 1, 0), IF(AC22&lt;&gt;INDEX('Planned and Progress BMPs'!AA:AA, MATCH($G22, 'Planned and Progress BMPs'!$D:$D, 0)), 1, 0)), "")</f>
        <v/>
      </c>
      <c r="BX22" s="4" t="str">
        <f>IFERROR(IF($I22="Historical", IF(AD22&lt;&gt;INDEX('Historical BMP Records'!AD:AD, MATCH($G22, 'Historical BMP Records'!$G:$G, 0)), 1, 0), IF(AD22&lt;&gt;INDEX('Planned and Progress BMPs'!AB:AB, MATCH($G22, 'Planned and Progress BMPs'!$D:$D, 0)), 1, 0)), "")</f>
        <v/>
      </c>
      <c r="BY22" s="4" t="str">
        <f>IFERROR(IF($I22="Historical", IF(AE22&lt;&gt;INDEX('Historical BMP Records'!AE:AE, MATCH($G22, 'Historical BMP Records'!$G:$G, 0)), 1, 0), IF(AE22&lt;&gt;INDEX('Planned and Progress BMPs'!AC:AC, MATCH($G22, 'Planned and Progress BMPs'!$D:$D, 0)), 1, 0)), "")</f>
        <v/>
      </c>
      <c r="BZ22" s="4" t="str">
        <f>IFERROR(IF($I22="Historical", IF(AF22&lt;&gt;INDEX('Historical BMP Records'!AF:AF, MATCH($G22, 'Historical BMP Records'!$G:$G, 0)), 1, 0), IF(AF22&lt;&gt;INDEX('Planned and Progress BMPs'!AD:AD, MATCH($G22, 'Planned and Progress BMPs'!$D:$D, 0)), 1, 0)), "")</f>
        <v/>
      </c>
      <c r="CA22" s="4" t="str">
        <f>IFERROR(IF($I22="Historical", IF(AG22&lt;&gt;INDEX('Historical BMP Records'!AG:AG, MATCH($G22, 'Historical BMP Records'!$G:$G, 0)), 1, 0), IF(AG22&lt;&gt;INDEX('Planned and Progress BMPs'!AE:AE, MATCH($G22, 'Planned and Progress BMPs'!$D:$D, 0)), 1, 0)), "")</f>
        <v/>
      </c>
      <c r="CB22" s="4" t="str">
        <f>IFERROR(IF($I22="Historical", IF(AH22&lt;&gt;INDEX('Historical BMP Records'!AH:AH, MATCH($G22, 'Historical BMP Records'!$G:$G, 0)), 1, 0), IF(AH22&lt;&gt;INDEX('Planned and Progress BMPs'!AF:AF, MATCH($G22, 'Planned and Progress BMPs'!$D:$D, 0)), 1, 0)), "")</f>
        <v/>
      </c>
      <c r="CC22" s="4" t="str">
        <f>IFERROR(IF($I22="Historical", IF(AI22&lt;&gt;INDEX('Historical BMP Records'!AI:AI, MATCH($G22, 'Historical BMP Records'!$G:$G, 0)), 1, 0), IF(AI22&lt;&gt;INDEX('Planned and Progress BMPs'!AG:AG, MATCH($G22, 'Planned and Progress BMPs'!$D:$D, 0)), 1, 0)), "")</f>
        <v/>
      </c>
      <c r="CD22" s="4" t="str">
        <f>IFERROR(IF($I22="Historical", IF(AJ22&lt;&gt;INDEX('Historical BMP Records'!AJ:AJ, MATCH($G22, 'Historical BMP Records'!$G:$G, 0)), 1, 0), IF(AJ22&lt;&gt;INDEX('Planned and Progress BMPs'!AH:AH, MATCH($G22, 'Planned and Progress BMPs'!$D:$D, 0)), 1, 0)), "")</f>
        <v/>
      </c>
      <c r="CE22" s="4" t="str">
        <f>IFERROR(IF($I22="Historical", IF(AK22&lt;&gt;INDEX('Historical BMP Records'!AK:AK, MATCH($G22, 'Historical BMP Records'!$G:$G, 0)), 1, 0), IF(AK22&lt;&gt;INDEX('Planned and Progress BMPs'!AI:AI, MATCH($G22, 'Planned and Progress BMPs'!$D:$D, 0)), 1, 0)), "")</f>
        <v/>
      </c>
      <c r="CF22" s="4" t="str">
        <f>IFERROR(IF($I22="Historical", IF(AL22&lt;&gt;INDEX('Historical BMP Records'!AL:AL, MATCH($G22, 'Historical BMP Records'!$G:$G, 0)), 1, 0), IF(AL22&lt;&gt;INDEX('Planned and Progress BMPs'!AJ:AJ, MATCH($G22, 'Planned and Progress BMPs'!$D:$D, 0)), 1, 0)), "")</f>
        <v/>
      </c>
      <c r="CG22" s="4" t="str">
        <f>IFERROR(IF($I22="Historical", IF(AM22&lt;&gt;INDEX('Historical BMP Records'!AM:AM, MATCH($G22, 'Historical BMP Records'!$G:$G, 0)), 1, 0), IF(AM22&lt;&gt;INDEX('Planned and Progress BMPs'!AK:AK, MATCH($G22, 'Planned and Progress BMPs'!$D:$D, 0)), 1, 0)), "")</f>
        <v/>
      </c>
      <c r="CH22" s="4" t="str">
        <f>IFERROR(IF($I22="Historical", IF(AN22&lt;&gt;INDEX('Historical BMP Records'!AN:AN, MATCH($G22, 'Historical BMP Records'!$G:$G, 0)), 1, 0), IF(AN22&lt;&gt;INDEX('Planned and Progress BMPs'!AL:AL, MATCH($G22, 'Planned and Progress BMPs'!$D:$D, 0)), 1, 0)), "")</f>
        <v/>
      </c>
      <c r="CI22" s="4" t="str">
        <f>IFERROR(IF($I22="Historical", IF(AO22&lt;&gt;INDEX('Historical BMP Records'!AO:AO, MATCH($G22, 'Historical BMP Records'!$G:$G, 0)), 1, 0), IF(AO22&lt;&gt;INDEX('Planned and Progress BMPs'!AM:AM, MATCH($G22, 'Planned and Progress BMPs'!$D:$D, 0)), 1, 0)), "")</f>
        <v/>
      </c>
      <c r="CJ22" s="4" t="str">
        <f>IFERROR(IF($I22="Historical", IF(AP22&lt;&gt;INDEX('Historical BMP Records'!AP:AP, MATCH($G22, 'Historical BMP Records'!$G:$G, 0)), 1, 0), IF(AP22&lt;&gt;INDEX('Planned and Progress BMPs'!AN:AN, MATCH($G22, 'Planned and Progress BMPs'!$D:$D, 0)), 1, 0)), "")</f>
        <v/>
      </c>
      <c r="CK22" s="4" t="str">
        <f>IFERROR(IF($I22="Historical", IF(AQ22&lt;&gt;INDEX('Historical BMP Records'!AQ:AQ, MATCH($G22, 'Historical BMP Records'!$G:$G, 0)), 1, 0), IF(AQ22&lt;&gt;INDEX('Planned and Progress BMPs'!AO:AO, MATCH($G22, 'Planned and Progress BMPs'!$D:$D, 0)), 1, 0)), "")</f>
        <v/>
      </c>
      <c r="CL22" s="4" t="str">
        <f>IFERROR(IF($I22="Historical", IF(AR22&lt;&gt;INDEX('Historical BMP Records'!AR:AR, MATCH($G22, 'Historical BMP Records'!$G:$G, 0)), 1, 0), IF(AR22&lt;&gt;INDEX('Planned and Progress BMPs'!AQ:AQ, MATCH($G22, 'Planned and Progress BMPs'!$D:$D, 0)), 1, 0)), "")</f>
        <v/>
      </c>
      <c r="CM22" s="4" t="str">
        <f>IFERROR(IF($I22="Historical", IF(AS22&lt;&gt;INDEX('Historical BMP Records'!AS:AS, MATCH($G22, 'Historical BMP Records'!$G:$G, 0)), 1, 0), IF(AS22&lt;&gt;INDEX('Planned and Progress BMPs'!AP:AP, MATCH($G22, 'Planned and Progress BMPs'!$D:$D, 0)), 1, 0)), "")</f>
        <v/>
      </c>
      <c r="CN22" s="4" t="str">
        <f>IFERROR(IF($I22="Historical", IF(AT22&lt;&gt;INDEX('Historical BMP Records'!AT:AT, MATCH($G22, 'Historical BMP Records'!$G:$G, 0)), 1, 0), IF(AT22&lt;&gt;INDEX('Planned and Progress BMPs'!AQ:AQ, MATCH($G22, 'Planned and Progress BMPs'!$D:$D, 0)), 1, 0)), "")</f>
        <v/>
      </c>
      <c r="CO22" s="4">
        <f>SUM(T_Historical9[[#This Row],[FY17 Crediting Status Change]:[Comments Change]])</f>
        <v>0</v>
      </c>
    </row>
    <row r="23" spans="1:93" ht="15" customHeight="1" x14ac:dyDescent="0.55000000000000004">
      <c r="A23" s="126" t="s">
        <v>2457</v>
      </c>
      <c r="B23" s="126" t="s">
        <v>2458</v>
      </c>
      <c r="C23" s="126" t="s">
        <v>2458</v>
      </c>
      <c r="D23" s="126"/>
      <c r="E23" s="126"/>
      <c r="F23" s="126" t="s">
        <v>298</v>
      </c>
      <c r="G23" s="126" t="s">
        <v>299</v>
      </c>
      <c r="H23" s="126"/>
      <c r="I23" s="126" t="s">
        <v>243</v>
      </c>
      <c r="J23" s="126">
        <v>2018</v>
      </c>
      <c r="K23" s="73">
        <v>500</v>
      </c>
      <c r="L23" s="64">
        <v>43220</v>
      </c>
      <c r="M23" s="126" t="s">
        <v>208</v>
      </c>
      <c r="N23" s="126"/>
      <c r="O23" s="126" t="s">
        <v>209</v>
      </c>
      <c r="P23" s="73" t="s">
        <v>551</v>
      </c>
      <c r="Q23" s="64">
        <v>0.16700000000000001</v>
      </c>
      <c r="R23" s="126"/>
      <c r="S23" s="126"/>
      <c r="T23" s="126"/>
      <c r="U23" s="126"/>
      <c r="V23" s="126"/>
      <c r="W23" s="126"/>
      <c r="X23" s="65"/>
      <c r="Y23" s="126"/>
      <c r="Z23" s="126" t="s">
        <v>201</v>
      </c>
      <c r="AA23" s="126" t="s">
        <v>300</v>
      </c>
      <c r="AB23" s="126" t="s">
        <v>203</v>
      </c>
      <c r="AC23" s="126" t="s">
        <v>2460</v>
      </c>
      <c r="AD23" s="64"/>
      <c r="AE23" s="126"/>
      <c r="AF23" s="64"/>
      <c r="AG23" s="64"/>
      <c r="AH23" s="126"/>
      <c r="AI23" s="64"/>
      <c r="AK23" s="64"/>
      <c r="AL23" s="64"/>
      <c r="AM23" s="64"/>
      <c r="AN23" s="64"/>
      <c r="AO23" s="64"/>
      <c r="AP23" s="64"/>
      <c r="AQ23" s="64"/>
      <c r="AR23" s="64"/>
      <c r="AS23" s="64"/>
      <c r="AT23" s="126" t="s">
        <v>301</v>
      </c>
      <c r="AU23" s="4" t="str">
        <f>IFERROR(IF($I23="Historical", IF(A23&lt;&gt;INDEX('Historical BMP Records'!A:A, MATCH($G23, 'Historical BMP Records'!$G:$G, 0)), 1, 0), IF(A23&lt;&gt;INDEX('Planned and Progress BMPs'!A:A, MATCH($G23, 'Planned and Progress BMPs'!$D:$D, 0)), 1, 0)), "")</f>
        <v/>
      </c>
      <c r="AV23" s="4" t="str">
        <f>IFERROR(IF($I23="Historical", IF(B23&lt;&gt;INDEX('Historical BMP Records'!B:B, MATCH($G23, 'Historical BMP Records'!$G:$G, 0)), 1, 0), IF(B23&lt;&gt;INDEX('Planned and Progress BMPs'!A:A, MATCH($G23, 'Planned and Progress BMPs'!$D:$D, 0)), 1, 0)), "")</f>
        <v/>
      </c>
      <c r="AW23" s="4" t="str">
        <f>IFERROR(IF($I23="Historical", IF(C23&lt;&gt;INDEX('Historical BMP Records'!C:C, MATCH($G23, 'Historical BMP Records'!$G:$G, 0)), 1, 0), IF(C23&lt;&gt;INDEX('Planned and Progress BMPs'!A:A, MATCH($G23, 'Planned and Progress BMPs'!$D:$D, 0)), 1, 0)), "")</f>
        <v/>
      </c>
      <c r="AX23" s="4" t="str">
        <f>IFERROR(IF($I23="Historical", IF(D23&lt;&gt;INDEX('Historical BMP Records'!D:D, MATCH($G23, 'Historical BMP Records'!$G:$G, 0)), 1, 0), IF(D23&lt;&gt;INDEX('Planned and Progress BMPs'!A:A, MATCH($G23, 'Planned and Progress BMPs'!$D:$D, 0)), 1, 0)), "")</f>
        <v/>
      </c>
      <c r="AY23" s="4" t="str">
        <f>IFERROR(IF($I23="Historical", IF(E23&lt;&gt;INDEX('Historical BMP Records'!E:E, MATCH($G23, 'Historical BMP Records'!$G:$G, 0)), 1, 0), IF(E23&lt;&gt;INDEX('Planned and Progress BMPs'!B:B, MATCH($G23, 'Planned and Progress BMPs'!$D:$D, 0)), 1, 0)), "")</f>
        <v/>
      </c>
      <c r="AZ23" s="4" t="str">
        <f>IFERROR(IF($I23="Historical", IF(F23&lt;&gt;INDEX('Historical BMP Records'!F:F, MATCH($G23, 'Historical BMP Records'!$G:$G, 0)), 1, 0), IF(F23&lt;&gt;INDEX('Planned and Progress BMPs'!C:C, MATCH($G23, 'Planned and Progress BMPs'!$D:$D, 0)), 1, 0)), "")</f>
        <v/>
      </c>
      <c r="BA23" s="4" t="str">
        <f>IFERROR(IF($I23="Historical", IF(G23&lt;&gt;INDEX('Historical BMP Records'!G:G, MATCH($G23, 'Historical BMP Records'!$G:$G, 0)), 1, 0), IF(G23&lt;&gt;INDEX('Planned and Progress BMPs'!D:D, MATCH($G23, 'Planned and Progress BMPs'!$D:$D, 0)), 1, 0)), "")</f>
        <v/>
      </c>
      <c r="BB23" s="4" t="str">
        <f>IFERROR(IF($I23="Historical", IF(H23&lt;&gt;INDEX('Historical BMP Records'!H:H, MATCH($G23, 'Historical BMP Records'!$G:$G, 0)), 1, 0), IF(H23&lt;&gt;INDEX('Planned and Progress BMPs'!E:E, MATCH($G23, 'Planned and Progress BMPs'!$D:$D, 0)), 1, 0)), "")</f>
        <v/>
      </c>
      <c r="BC23" s="4" t="str">
        <f>IFERROR(IF($I23="Historical", IF(I23&lt;&gt;INDEX('Historical BMP Records'!I:I, MATCH($G23, 'Historical BMP Records'!$G:$G, 0)), 1, 0), IF(I23&lt;&gt;INDEX('Planned and Progress BMPs'!F:F, MATCH($G23, 'Planned and Progress BMPs'!$D:$D, 0)), 1, 0)), "")</f>
        <v/>
      </c>
      <c r="BD23" s="4" t="str">
        <f>IFERROR(IF($I23="Historical", IF(J23&lt;&gt;INDEX('Historical BMP Records'!J:J, MATCH($G23, 'Historical BMP Records'!$G:$G, 0)), 1, 0), IF(J23&lt;&gt;INDEX('Planned and Progress BMPs'!G:G, MATCH($G23, 'Planned and Progress BMPs'!$D:$D, 0)), 1, 0)), "")</f>
        <v/>
      </c>
      <c r="BE23" s="4" t="str">
        <f>IFERROR(IF($I23="Historical", IF(K23&lt;&gt;INDEX('Historical BMP Records'!K:K, MATCH($G23, 'Historical BMP Records'!$G:$G, 0)), 1, 0), IF(K23&lt;&gt;INDEX('Planned and Progress BMPs'!H:H, MATCH($G23, 'Planned and Progress BMPs'!$D:$D, 0)), 1, 0)), "")</f>
        <v/>
      </c>
      <c r="BF23" s="4" t="str">
        <f>IFERROR(IF($I23="Historical", IF(L23&lt;&gt;INDEX('Historical BMP Records'!L:L, MATCH($G23, 'Historical BMP Records'!$G:$G, 0)), 1, 0), IF(L23&lt;&gt;INDEX('Planned and Progress BMPs'!I:I, MATCH($G23, 'Planned and Progress BMPs'!$D:$D, 0)), 1, 0)), "")</f>
        <v/>
      </c>
      <c r="BG23" s="4" t="str">
        <f>IFERROR(IF($I23="Historical", IF(M23&lt;&gt;INDEX('Historical BMP Records'!M:M, MATCH($G23, 'Historical BMP Records'!$G:$G, 0)), 1, 0), IF(M23&lt;&gt;INDEX('Planned and Progress BMPs'!J:J, MATCH($G23, 'Planned and Progress BMPs'!$D:$D, 0)), 1, 0)), "")</f>
        <v/>
      </c>
      <c r="BH23" s="4" t="str">
        <f>IFERROR(IF($I23="Historical", IF(N23&lt;&gt;INDEX('Historical BMP Records'!N:N, MATCH($G23, 'Historical BMP Records'!$G:$G, 0)), 1, 0), IF(N23&lt;&gt;INDEX('Planned and Progress BMPs'!K:K, MATCH($G23, 'Planned and Progress BMPs'!$D:$D, 0)), 1, 0)), "")</f>
        <v/>
      </c>
      <c r="BI23" s="4" t="str">
        <f>IFERROR(IF($I23="Historical", IF(O23&lt;&gt;INDEX('Historical BMP Records'!O:O, MATCH($G23, 'Historical BMP Records'!$G:$G, 0)), 1, 0), IF(O23&lt;&gt;INDEX('Planned and Progress BMPs'!L:L, MATCH($G23, 'Planned and Progress BMPs'!$D:$D, 0)), 1, 0)), "")</f>
        <v/>
      </c>
      <c r="BJ23" s="4" t="str">
        <f>IFERROR(IF($I23="Historical", IF(P23&lt;&gt;INDEX('Historical BMP Records'!P:P, MATCH($G23, 'Historical BMP Records'!$G:$G, 0)), 1, 0), IF(P23&lt;&gt;INDEX('Planned and Progress BMPs'!M:M, MATCH($G23, 'Planned and Progress BMPs'!$D:$D, 0)), 1, 0)), "")</f>
        <v/>
      </c>
      <c r="BK23" s="4" t="str">
        <f>IFERROR(IF($I23="Historical", IF(Q23&lt;&gt;INDEX('Historical BMP Records'!Q:Q, MATCH($G23, 'Historical BMP Records'!$G:$G, 0)), 1, 0), IF(Q23&lt;&gt;INDEX('Planned and Progress BMPs'!N:N, MATCH($G23, 'Planned and Progress BMPs'!$D:$D, 0)), 1, 0)), "")</f>
        <v/>
      </c>
      <c r="BL23" s="4" t="str">
        <f>IFERROR(IF($I23="Historical", IF(R23&lt;&gt;INDEX('Historical BMP Records'!R:R, MATCH($G23, 'Historical BMP Records'!$G:$G, 0)), 1, 0), IF(R23&lt;&gt;INDEX('Planned and Progress BMPs'!O:O, MATCH($G23, 'Planned and Progress BMPs'!$D:$D, 0)), 1, 0)), "")</f>
        <v/>
      </c>
      <c r="BM23" s="4" t="str">
        <f>IFERROR(IF($I23="Historical", IF(S23&lt;&gt;INDEX('Historical BMP Records'!S:S, MATCH($G23, 'Historical BMP Records'!$G:$G, 0)), 1, 0), IF(S23&lt;&gt;INDEX('Planned and Progress BMPs'!P:P, MATCH($G23, 'Planned and Progress BMPs'!$D:$D, 0)), 1, 0)), "")</f>
        <v/>
      </c>
      <c r="BN23" s="4" t="str">
        <f>IFERROR(IF($I23="Historical", IF(T23&lt;&gt;INDEX('Historical BMP Records'!T:T, MATCH($G23, 'Historical BMP Records'!$G:$G, 0)), 1, 0), IF(T23&lt;&gt;INDEX('Planned and Progress BMPs'!Q:Q, MATCH($G23, 'Planned and Progress BMPs'!$D:$D, 0)), 1, 0)), "")</f>
        <v/>
      </c>
      <c r="BO23" s="4" t="str">
        <f>IFERROR(IF($I23="Historical", IF(AB23&lt;&gt;INDEX('Historical BMP Records'!#REF!, MATCH($G23, 'Historical BMP Records'!$G:$G, 0)), 1, 0), IF(AB23&lt;&gt;INDEX('Planned and Progress BMPs'!Z:Z, MATCH($G23, 'Planned and Progress BMPs'!$D:$D, 0)), 1, 0)), "")</f>
        <v/>
      </c>
      <c r="BP23" s="4" t="str">
        <f>IFERROR(IF($I23="Historical", IF(U23&lt;&gt;INDEX('Historical BMP Records'!U:U, MATCH($G23, 'Historical BMP Records'!$G:$G, 0)), 1, 0), IF(U23&lt;&gt;INDEX('Planned and Progress BMPs'!S:S, MATCH($G23, 'Planned and Progress BMPs'!$D:$D, 0)), 1, 0)), "")</f>
        <v/>
      </c>
      <c r="BQ23" s="4" t="str">
        <f>IFERROR(IF($I23="Historical", IF(V23&lt;&gt;INDEX('Historical BMP Records'!V:V, MATCH($G23, 'Historical BMP Records'!$G:$G, 0)), 1, 0), IF(V23&lt;&gt;INDEX('Planned and Progress BMPs'!T:T, MATCH($G23, 'Planned and Progress BMPs'!$D:$D, 0)), 1, 0)), "")</f>
        <v/>
      </c>
      <c r="BR23" s="4" t="str">
        <f>IFERROR(IF($I23="Historical", IF(W23&lt;&gt;INDEX('Historical BMP Records'!W:W, MATCH($G23, 'Historical BMP Records'!$G:$G, 0)), 1, 0), IF(W23&lt;&gt;INDEX('Planned and Progress BMPs'!U:U, MATCH($G23, 'Planned and Progress BMPs'!$D:$D, 0)), 1, 0)), "")</f>
        <v/>
      </c>
      <c r="BS23" s="4" t="str">
        <f>IFERROR(IF($I23="Historical", IF(X23&lt;&gt;INDEX('Historical BMP Records'!X:X, MATCH($G23, 'Historical BMP Records'!$G:$G, 0)), 1, 0), IF(X23&lt;&gt;INDEX('Planned and Progress BMPs'!V:V, MATCH($G23, 'Planned and Progress BMPs'!$D:$D, 0)), 1, 0)), "")</f>
        <v/>
      </c>
      <c r="BT23" s="4" t="str">
        <f>IFERROR(IF($I23="Historical", IF(Y23&lt;&gt;INDEX('Historical BMP Records'!Y:Y, MATCH($G23, 'Historical BMP Records'!$G:$G, 0)), 1, 0), IF(Y23&lt;&gt;INDEX('Planned and Progress BMPs'!W:W, MATCH($G23, 'Planned and Progress BMPs'!$D:$D, 0)), 1, 0)), "")</f>
        <v/>
      </c>
      <c r="BU23" s="4" t="str">
        <f>IFERROR(IF($I23="Historical", IF(Z23&lt;&gt;INDEX('Historical BMP Records'!Z:Z, MATCH($G23, 'Historical BMP Records'!$G:$G, 0)), 1, 0), IF(Z23&lt;&gt;INDEX('Planned and Progress BMPs'!X:X, MATCH($G23, 'Planned and Progress BMPs'!$D:$D, 0)), 1, 0)), "")</f>
        <v/>
      </c>
      <c r="BV23" s="4" t="str">
        <f>IFERROR(IF($I23="Historical", IF(AA23&lt;&gt;INDEX('Historical BMP Records'!AA:AA, MATCH($G23, 'Historical BMP Records'!$G:$G, 0)), 1, 0), IF(AA23&lt;&gt;INDEX('Planned and Progress BMPs'!#REF!, MATCH($G23, 'Planned and Progress BMPs'!$D:$D, 0)), 1, 0)), "")</f>
        <v/>
      </c>
      <c r="BW23" s="4" t="str">
        <f>IFERROR(IF($I23="Historical", IF(AC23&lt;&gt;INDEX('Historical BMP Records'!AC:AC, MATCH($G23, 'Historical BMP Records'!$G:$G, 0)), 1, 0), IF(AC23&lt;&gt;INDEX('Planned and Progress BMPs'!AA:AA, MATCH($G23, 'Planned and Progress BMPs'!$D:$D, 0)), 1, 0)), "")</f>
        <v/>
      </c>
      <c r="BX23" s="4" t="str">
        <f>IFERROR(IF($I23="Historical", IF(AD23&lt;&gt;INDEX('Historical BMP Records'!AD:AD, MATCH($G23, 'Historical BMP Records'!$G:$G, 0)), 1, 0), IF(AD23&lt;&gt;INDEX('Planned and Progress BMPs'!AB:AB, MATCH($G23, 'Planned and Progress BMPs'!$D:$D, 0)), 1, 0)), "")</f>
        <v/>
      </c>
      <c r="BY23" s="4" t="str">
        <f>IFERROR(IF($I23="Historical", IF(AE23&lt;&gt;INDEX('Historical BMP Records'!AE:AE, MATCH($G23, 'Historical BMP Records'!$G:$G, 0)), 1, 0), IF(AE23&lt;&gt;INDEX('Planned and Progress BMPs'!AC:AC, MATCH($G23, 'Planned and Progress BMPs'!$D:$D, 0)), 1, 0)), "")</f>
        <v/>
      </c>
      <c r="BZ23" s="4" t="str">
        <f>IFERROR(IF($I23="Historical", IF(AF23&lt;&gt;INDEX('Historical BMP Records'!AF:AF, MATCH($G23, 'Historical BMP Records'!$G:$G, 0)), 1, 0), IF(AF23&lt;&gt;INDEX('Planned and Progress BMPs'!AD:AD, MATCH($G23, 'Planned and Progress BMPs'!$D:$D, 0)), 1, 0)), "")</f>
        <v/>
      </c>
      <c r="CA23" s="4" t="str">
        <f>IFERROR(IF($I23="Historical", IF(AG23&lt;&gt;INDEX('Historical BMP Records'!AG:AG, MATCH($G23, 'Historical BMP Records'!$G:$G, 0)), 1, 0), IF(AG23&lt;&gt;INDEX('Planned and Progress BMPs'!AE:AE, MATCH($G23, 'Planned and Progress BMPs'!$D:$D, 0)), 1, 0)), "")</f>
        <v/>
      </c>
      <c r="CB23" s="4" t="str">
        <f>IFERROR(IF($I23="Historical", IF(AH23&lt;&gt;INDEX('Historical BMP Records'!AH:AH, MATCH($G23, 'Historical BMP Records'!$G:$G, 0)), 1, 0), IF(AH23&lt;&gt;INDEX('Planned and Progress BMPs'!AF:AF, MATCH($G23, 'Planned and Progress BMPs'!$D:$D, 0)), 1, 0)), "")</f>
        <v/>
      </c>
      <c r="CC23" s="4" t="str">
        <f>IFERROR(IF($I23="Historical", IF(AI23&lt;&gt;INDEX('Historical BMP Records'!AI:AI, MATCH($G23, 'Historical BMP Records'!$G:$G, 0)), 1, 0), IF(AI23&lt;&gt;INDEX('Planned and Progress BMPs'!AG:AG, MATCH($G23, 'Planned and Progress BMPs'!$D:$D, 0)), 1, 0)), "")</f>
        <v/>
      </c>
      <c r="CD23" s="4" t="str">
        <f>IFERROR(IF($I23="Historical", IF(AJ23&lt;&gt;INDEX('Historical BMP Records'!AJ:AJ, MATCH($G23, 'Historical BMP Records'!$G:$G, 0)), 1, 0), IF(AJ23&lt;&gt;INDEX('Planned and Progress BMPs'!AH:AH, MATCH($G23, 'Planned and Progress BMPs'!$D:$D, 0)), 1, 0)), "")</f>
        <v/>
      </c>
      <c r="CE23" s="4" t="str">
        <f>IFERROR(IF($I23="Historical", IF(AK23&lt;&gt;INDEX('Historical BMP Records'!AK:AK, MATCH($G23, 'Historical BMP Records'!$G:$G, 0)), 1, 0), IF(AK23&lt;&gt;INDEX('Planned and Progress BMPs'!AI:AI, MATCH($G23, 'Planned and Progress BMPs'!$D:$D, 0)), 1, 0)), "")</f>
        <v/>
      </c>
      <c r="CF23" s="4" t="str">
        <f>IFERROR(IF($I23="Historical", IF(AL23&lt;&gt;INDEX('Historical BMP Records'!AL:AL, MATCH($G23, 'Historical BMP Records'!$G:$G, 0)), 1, 0), IF(AL23&lt;&gt;INDEX('Planned and Progress BMPs'!AJ:AJ, MATCH($G23, 'Planned and Progress BMPs'!$D:$D, 0)), 1, 0)), "")</f>
        <v/>
      </c>
      <c r="CG23" s="4" t="str">
        <f>IFERROR(IF($I23="Historical", IF(AM23&lt;&gt;INDEX('Historical BMP Records'!AM:AM, MATCH($G23, 'Historical BMP Records'!$G:$G, 0)), 1, 0), IF(AM23&lt;&gt;INDEX('Planned and Progress BMPs'!AK:AK, MATCH($G23, 'Planned and Progress BMPs'!$D:$D, 0)), 1, 0)), "")</f>
        <v/>
      </c>
      <c r="CH23" s="4" t="str">
        <f>IFERROR(IF($I23="Historical", IF(AN23&lt;&gt;INDEX('Historical BMP Records'!AN:AN, MATCH($G23, 'Historical BMP Records'!$G:$G, 0)), 1, 0), IF(AN23&lt;&gt;INDEX('Planned and Progress BMPs'!AL:AL, MATCH($G23, 'Planned and Progress BMPs'!$D:$D, 0)), 1, 0)), "")</f>
        <v/>
      </c>
      <c r="CI23" s="4" t="str">
        <f>IFERROR(IF($I23="Historical", IF(AO23&lt;&gt;INDEX('Historical BMP Records'!AO:AO, MATCH($G23, 'Historical BMP Records'!$G:$G, 0)), 1, 0), IF(AO23&lt;&gt;INDEX('Planned and Progress BMPs'!AM:AM, MATCH($G23, 'Planned and Progress BMPs'!$D:$D, 0)), 1, 0)), "")</f>
        <v/>
      </c>
      <c r="CJ23" s="4" t="str">
        <f>IFERROR(IF($I23="Historical", IF(AP23&lt;&gt;INDEX('Historical BMP Records'!AP:AP, MATCH($G23, 'Historical BMP Records'!$G:$G, 0)), 1, 0), IF(AP23&lt;&gt;INDEX('Planned and Progress BMPs'!AN:AN, MATCH($G23, 'Planned and Progress BMPs'!$D:$D, 0)), 1, 0)), "")</f>
        <v/>
      </c>
      <c r="CK23" s="4" t="str">
        <f>IFERROR(IF($I23="Historical", IF(AQ23&lt;&gt;INDEX('Historical BMP Records'!AQ:AQ, MATCH($G23, 'Historical BMP Records'!$G:$G, 0)), 1, 0), IF(AQ23&lt;&gt;INDEX('Planned and Progress BMPs'!AO:AO, MATCH($G23, 'Planned and Progress BMPs'!$D:$D, 0)), 1, 0)), "")</f>
        <v/>
      </c>
      <c r="CL23" s="4" t="str">
        <f>IFERROR(IF($I23="Historical", IF(AR23&lt;&gt;INDEX('Historical BMP Records'!AR:AR, MATCH($G23, 'Historical BMP Records'!$G:$G, 0)), 1, 0), IF(AR23&lt;&gt;INDEX('Planned and Progress BMPs'!AQ:AQ, MATCH($G23, 'Planned and Progress BMPs'!$D:$D, 0)), 1, 0)), "")</f>
        <v/>
      </c>
      <c r="CM23" s="4" t="str">
        <f>IFERROR(IF($I23="Historical", IF(AS23&lt;&gt;INDEX('Historical BMP Records'!AS:AS, MATCH($G23, 'Historical BMP Records'!$G:$G, 0)), 1, 0), IF(AS23&lt;&gt;INDEX('Planned and Progress BMPs'!AP:AP, MATCH($G23, 'Planned and Progress BMPs'!$D:$D, 0)), 1, 0)), "")</f>
        <v/>
      </c>
      <c r="CN23" s="4" t="str">
        <f>IFERROR(IF($I23="Historical", IF(AT23&lt;&gt;INDEX('Historical BMP Records'!AT:AT, MATCH($G23, 'Historical BMP Records'!$G:$G, 0)), 1, 0), IF(AT23&lt;&gt;INDEX('Planned and Progress BMPs'!AQ:AQ, MATCH($G23, 'Planned and Progress BMPs'!$D:$D, 0)), 1, 0)), "")</f>
        <v/>
      </c>
      <c r="CO23" s="4">
        <f>SUM(T_Historical9[[#This Row],[FY17 Crediting Status Change]:[Comments Change]])</f>
        <v>0</v>
      </c>
    </row>
    <row r="24" spans="1:93" ht="15" customHeight="1" x14ac:dyDescent="0.55000000000000004">
      <c r="A24" s="126" t="s">
        <v>2457</v>
      </c>
      <c r="B24" s="126" t="s">
        <v>2458</v>
      </c>
      <c r="C24" s="126" t="s">
        <v>2458</v>
      </c>
      <c r="D24" s="126"/>
      <c r="E24" s="126"/>
      <c r="F24" s="126" t="s">
        <v>558</v>
      </c>
      <c r="G24" s="126" t="s">
        <v>559</v>
      </c>
      <c r="H24" s="126"/>
      <c r="I24" s="126" t="s">
        <v>243</v>
      </c>
      <c r="J24" s="126">
        <v>2018</v>
      </c>
      <c r="K24" s="73">
        <v>27480</v>
      </c>
      <c r="L24" s="64">
        <v>43220</v>
      </c>
      <c r="M24" s="126" t="s">
        <v>214</v>
      </c>
      <c r="N24" s="126"/>
      <c r="O24" s="126" t="s">
        <v>215</v>
      </c>
      <c r="P24" s="73" t="s">
        <v>2463</v>
      </c>
      <c r="Q24" s="64">
        <v>105</v>
      </c>
      <c r="R24" s="126"/>
      <c r="S24" s="126"/>
      <c r="T24" s="126"/>
      <c r="U24" s="126"/>
      <c r="V24" s="126"/>
      <c r="W24" s="126"/>
      <c r="X24" s="65"/>
      <c r="Y24" s="126"/>
      <c r="Z24" s="126" t="s">
        <v>201</v>
      </c>
      <c r="AA24" s="126" t="s">
        <v>300</v>
      </c>
      <c r="AB24" s="126" t="s">
        <v>203</v>
      </c>
      <c r="AC24" s="126" t="s">
        <v>2460</v>
      </c>
      <c r="AD24" s="64"/>
      <c r="AE24" s="126"/>
      <c r="AF24" s="64"/>
      <c r="AG24" s="64"/>
      <c r="AH24" s="126"/>
      <c r="AI24" s="64"/>
      <c r="AK24" s="64"/>
      <c r="AL24" s="64"/>
      <c r="AM24" s="64"/>
      <c r="AN24" s="64"/>
      <c r="AO24" s="64"/>
      <c r="AP24" s="64"/>
      <c r="AQ24" s="64"/>
      <c r="AR24" s="64"/>
      <c r="AS24" s="64"/>
      <c r="AT24" s="126"/>
      <c r="AU24" s="4" t="str">
        <f>IFERROR(IF($I24="Historical", IF(A24&lt;&gt;INDEX('Historical BMP Records'!A:A, MATCH($G24, 'Historical BMP Records'!$G:$G, 0)), 1, 0), IF(A24&lt;&gt;INDEX('Planned and Progress BMPs'!A:A, MATCH($G24, 'Planned and Progress BMPs'!$D:$D, 0)), 1, 0)), "")</f>
        <v/>
      </c>
      <c r="AV24" s="4" t="str">
        <f>IFERROR(IF($I24="Historical", IF(B24&lt;&gt;INDEX('Historical BMP Records'!B:B, MATCH($G24, 'Historical BMP Records'!$G:$G, 0)), 1, 0), IF(B24&lt;&gt;INDEX('Planned and Progress BMPs'!A:A, MATCH($G24, 'Planned and Progress BMPs'!$D:$D, 0)), 1, 0)), "")</f>
        <v/>
      </c>
      <c r="AW24" s="4" t="str">
        <f>IFERROR(IF($I24="Historical", IF(C24&lt;&gt;INDEX('Historical BMP Records'!C:C, MATCH($G24, 'Historical BMP Records'!$G:$G, 0)), 1, 0), IF(C24&lt;&gt;INDEX('Planned and Progress BMPs'!A:A, MATCH($G24, 'Planned and Progress BMPs'!$D:$D, 0)), 1, 0)), "")</f>
        <v/>
      </c>
      <c r="AX24" s="4" t="str">
        <f>IFERROR(IF($I24="Historical", IF(D24&lt;&gt;INDEX('Historical BMP Records'!D:D, MATCH($G24, 'Historical BMP Records'!$G:$G, 0)), 1, 0), IF(D24&lt;&gt;INDEX('Planned and Progress BMPs'!A:A, MATCH($G24, 'Planned and Progress BMPs'!$D:$D, 0)), 1, 0)), "")</f>
        <v/>
      </c>
      <c r="AY24" s="4" t="str">
        <f>IFERROR(IF($I24="Historical", IF(E24&lt;&gt;INDEX('Historical BMP Records'!E:E, MATCH($G24, 'Historical BMP Records'!$G:$G, 0)), 1, 0), IF(E24&lt;&gt;INDEX('Planned and Progress BMPs'!B:B, MATCH($G24, 'Planned and Progress BMPs'!$D:$D, 0)), 1, 0)), "")</f>
        <v/>
      </c>
      <c r="AZ24" s="4" t="str">
        <f>IFERROR(IF($I24="Historical", IF(F24&lt;&gt;INDEX('Historical BMP Records'!F:F, MATCH($G24, 'Historical BMP Records'!$G:$G, 0)), 1, 0), IF(F24&lt;&gt;INDEX('Planned and Progress BMPs'!C:C, MATCH($G24, 'Planned and Progress BMPs'!$D:$D, 0)), 1, 0)), "")</f>
        <v/>
      </c>
      <c r="BA24" s="4" t="str">
        <f>IFERROR(IF($I24="Historical", IF(G24&lt;&gt;INDEX('Historical BMP Records'!G:G, MATCH($G24, 'Historical BMP Records'!$G:$G, 0)), 1, 0), IF(G24&lt;&gt;INDEX('Planned and Progress BMPs'!D:D, MATCH($G24, 'Planned and Progress BMPs'!$D:$D, 0)), 1, 0)), "")</f>
        <v/>
      </c>
      <c r="BB24" s="4" t="str">
        <f>IFERROR(IF($I24="Historical", IF(H24&lt;&gt;INDEX('Historical BMP Records'!H:H, MATCH($G24, 'Historical BMP Records'!$G:$G, 0)), 1, 0), IF(H24&lt;&gt;INDEX('Planned and Progress BMPs'!E:E, MATCH($G24, 'Planned and Progress BMPs'!$D:$D, 0)), 1, 0)), "")</f>
        <v/>
      </c>
      <c r="BC24" s="4" t="str">
        <f>IFERROR(IF($I24="Historical", IF(I24&lt;&gt;INDEX('Historical BMP Records'!I:I, MATCH($G24, 'Historical BMP Records'!$G:$G, 0)), 1, 0), IF(I24&lt;&gt;INDEX('Planned and Progress BMPs'!F:F, MATCH($G24, 'Planned and Progress BMPs'!$D:$D, 0)), 1, 0)), "")</f>
        <v/>
      </c>
      <c r="BD24" s="4" t="str">
        <f>IFERROR(IF($I24="Historical", IF(J24&lt;&gt;INDEX('Historical BMP Records'!J:J, MATCH($G24, 'Historical BMP Records'!$G:$G, 0)), 1, 0), IF(J24&lt;&gt;INDEX('Planned and Progress BMPs'!G:G, MATCH($G24, 'Planned and Progress BMPs'!$D:$D, 0)), 1, 0)), "")</f>
        <v/>
      </c>
      <c r="BE24" s="4" t="str">
        <f>IFERROR(IF($I24="Historical", IF(K24&lt;&gt;INDEX('Historical BMP Records'!K:K, MATCH($G24, 'Historical BMP Records'!$G:$G, 0)), 1, 0), IF(K24&lt;&gt;INDEX('Planned and Progress BMPs'!H:H, MATCH($G24, 'Planned and Progress BMPs'!$D:$D, 0)), 1, 0)), "")</f>
        <v/>
      </c>
      <c r="BF24" s="4" t="str">
        <f>IFERROR(IF($I24="Historical", IF(L24&lt;&gt;INDEX('Historical BMP Records'!L:L, MATCH($G24, 'Historical BMP Records'!$G:$G, 0)), 1, 0), IF(L24&lt;&gt;INDEX('Planned and Progress BMPs'!I:I, MATCH($G24, 'Planned and Progress BMPs'!$D:$D, 0)), 1, 0)), "")</f>
        <v/>
      </c>
      <c r="BG24" s="4" t="str">
        <f>IFERROR(IF($I24="Historical", IF(M24&lt;&gt;INDEX('Historical BMP Records'!M:M, MATCH($G24, 'Historical BMP Records'!$G:$G, 0)), 1, 0), IF(M24&lt;&gt;INDEX('Planned and Progress BMPs'!J:J, MATCH($G24, 'Planned and Progress BMPs'!$D:$D, 0)), 1, 0)), "")</f>
        <v/>
      </c>
      <c r="BH24" s="4" t="str">
        <f>IFERROR(IF($I24="Historical", IF(N24&lt;&gt;INDEX('Historical BMP Records'!N:N, MATCH($G24, 'Historical BMP Records'!$G:$G, 0)), 1, 0), IF(N24&lt;&gt;INDEX('Planned and Progress BMPs'!K:K, MATCH($G24, 'Planned and Progress BMPs'!$D:$D, 0)), 1, 0)), "")</f>
        <v/>
      </c>
      <c r="BI24" s="4" t="str">
        <f>IFERROR(IF($I24="Historical", IF(O24&lt;&gt;INDEX('Historical BMP Records'!O:O, MATCH($G24, 'Historical BMP Records'!$G:$G, 0)), 1, 0), IF(O24&lt;&gt;INDEX('Planned and Progress BMPs'!L:L, MATCH($G24, 'Planned and Progress BMPs'!$D:$D, 0)), 1, 0)), "")</f>
        <v/>
      </c>
      <c r="BJ24" s="4" t="str">
        <f>IFERROR(IF($I24="Historical", IF(P24&lt;&gt;INDEX('Historical BMP Records'!P:P, MATCH($G24, 'Historical BMP Records'!$G:$G, 0)), 1, 0), IF(P24&lt;&gt;INDEX('Planned and Progress BMPs'!M:M, MATCH($G24, 'Planned and Progress BMPs'!$D:$D, 0)), 1, 0)), "")</f>
        <v/>
      </c>
      <c r="BK24" s="4" t="str">
        <f>IFERROR(IF($I24="Historical", IF(Q24&lt;&gt;INDEX('Historical BMP Records'!Q:Q, MATCH($G24, 'Historical BMP Records'!$G:$G, 0)), 1, 0), IF(Q24&lt;&gt;INDEX('Planned and Progress BMPs'!N:N, MATCH($G24, 'Planned and Progress BMPs'!$D:$D, 0)), 1, 0)), "")</f>
        <v/>
      </c>
      <c r="BL24" s="4" t="str">
        <f>IFERROR(IF($I24="Historical", IF(R24&lt;&gt;INDEX('Historical BMP Records'!R:R, MATCH($G24, 'Historical BMP Records'!$G:$G, 0)), 1, 0), IF(R24&lt;&gt;INDEX('Planned and Progress BMPs'!O:O, MATCH($G24, 'Planned and Progress BMPs'!$D:$D, 0)), 1, 0)), "")</f>
        <v/>
      </c>
      <c r="BM24" s="4" t="str">
        <f>IFERROR(IF($I24="Historical", IF(S24&lt;&gt;INDEX('Historical BMP Records'!S:S, MATCH($G24, 'Historical BMP Records'!$G:$G, 0)), 1, 0), IF(S24&lt;&gt;INDEX('Planned and Progress BMPs'!P:P, MATCH($G24, 'Planned and Progress BMPs'!$D:$D, 0)), 1, 0)), "")</f>
        <v/>
      </c>
      <c r="BN24" s="4" t="str">
        <f>IFERROR(IF($I24="Historical", IF(T24&lt;&gt;INDEX('Historical BMP Records'!T:T, MATCH($G24, 'Historical BMP Records'!$G:$G, 0)), 1, 0), IF(T24&lt;&gt;INDEX('Planned and Progress BMPs'!Q:Q, MATCH($G24, 'Planned and Progress BMPs'!$D:$D, 0)), 1, 0)), "")</f>
        <v/>
      </c>
      <c r="BO24" s="4" t="str">
        <f>IFERROR(IF($I24="Historical", IF(AB24&lt;&gt;INDEX('Historical BMP Records'!#REF!, MATCH($G24, 'Historical BMP Records'!$G:$G, 0)), 1, 0), IF(AB24&lt;&gt;INDEX('Planned and Progress BMPs'!Z:Z, MATCH($G24, 'Planned and Progress BMPs'!$D:$D, 0)), 1, 0)), "")</f>
        <v/>
      </c>
      <c r="BP24" s="4" t="str">
        <f>IFERROR(IF($I24="Historical", IF(U24&lt;&gt;INDEX('Historical BMP Records'!U:U, MATCH($G24, 'Historical BMP Records'!$G:$G, 0)), 1, 0), IF(U24&lt;&gt;INDEX('Planned and Progress BMPs'!S:S, MATCH($G24, 'Planned and Progress BMPs'!$D:$D, 0)), 1, 0)), "")</f>
        <v/>
      </c>
      <c r="BQ24" s="4" t="str">
        <f>IFERROR(IF($I24="Historical", IF(V24&lt;&gt;INDEX('Historical BMP Records'!V:V, MATCH($G24, 'Historical BMP Records'!$G:$G, 0)), 1, 0), IF(V24&lt;&gt;INDEX('Planned and Progress BMPs'!T:T, MATCH($G24, 'Planned and Progress BMPs'!$D:$D, 0)), 1, 0)), "")</f>
        <v/>
      </c>
      <c r="BR24" s="4" t="str">
        <f>IFERROR(IF($I24="Historical", IF(W24&lt;&gt;INDEX('Historical BMP Records'!W:W, MATCH($G24, 'Historical BMP Records'!$G:$G, 0)), 1, 0), IF(W24&lt;&gt;INDEX('Planned and Progress BMPs'!U:U, MATCH($G24, 'Planned and Progress BMPs'!$D:$D, 0)), 1, 0)), "")</f>
        <v/>
      </c>
      <c r="BS24" s="4" t="str">
        <f>IFERROR(IF($I24="Historical", IF(X24&lt;&gt;INDEX('Historical BMP Records'!X:X, MATCH($G24, 'Historical BMP Records'!$G:$G, 0)), 1, 0), IF(X24&lt;&gt;INDEX('Planned and Progress BMPs'!V:V, MATCH($G24, 'Planned and Progress BMPs'!$D:$D, 0)), 1, 0)), "")</f>
        <v/>
      </c>
      <c r="BT24" s="4" t="str">
        <f>IFERROR(IF($I24="Historical", IF(Y24&lt;&gt;INDEX('Historical BMP Records'!Y:Y, MATCH($G24, 'Historical BMP Records'!$G:$G, 0)), 1, 0), IF(Y24&lt;&gt;INDEX('Planned and Progress BMPs'!W:W, MATCH($G24, 'Planned and Progress BMPs'!$D:$D, 0)), 1, 0)), "")</f>
        <v/>
      </c>
      <c r="BU24" s="4" t="str">
        <f>IFERROR(IF($I24="Historical", IF(Z24&lt;&gt;INDEX('Historical BMP Records'!Z:Z, MATCH($G24, 'Historical BMP Records'!$G:$G, 0)), 1, 0), IF(Z24&lt;&gt;INDEX('Planned and Progress BMPs'!X:X, MATCH($G24, 'Planned and Progress BMPs'!$D:$D, 0)), 1, 0)), "")</f>
        <v/>
      </c>
      <c r="BV24" s="4" t="str">
        <f>IFERROR(IF($I24="Historical", IF(AA24&lt;&gt;INDEX('Historical BMP Records'!AA:AA, MATCH($G24, 'Historical BMP Records'!$G:$G, 0)), 1, 0), IF(AA24&lt;&gt;INDEX('Planned and Progress BMPs'!#REF!, MATCH($G24, 'Planned and Progress BMPs'!$D:$D, 0)), 1, 0)), "")</f>
        <v/>
      </c>
      <c r="BW24" s="4" t="str">
        <f>IFERROR(IF($I24="Historical", IF(AC24&lt;&gt;INDEX('Historical BMP Records'!AC:AC, MATCH($G24, 'Historical BMP Records'!$G:$G, 0)), 1, 0), IF(AC24&lt;&gt;INDEX('Planned and Progress BMPs'!AA:AA, MATCH($G24, 'Planned and Progress BMPs'!$D:$D, 0)), 1, 0)), "")</f>
        <v/>
      </c>
      <c r="BX24" s="4" t="str">
        <f>IFERROR(IF($I24="Historical", IF(AD24&lt;&gt;INDEX('Historical BMP Records'!AD:AD, MATCH($G24, 'Historical BMP Records'!$G:$G, 0)), 1, 0), IF(AD24&lt;&gt;INDEX('Planned and Progress BMPs'!AB:AB, MATCH($G24, 'Planned and Progress BMPs'!$D:$D, 0)), 1, 0)), "")</f>
        <v/>
      </c>
      <c r="BY24" s="4" t="str">
        <f>IFERROR(IF($I24="Historical", IF(AE24&lt;&gt;INDEX('Historical BMP Records'!AE:AE, MATCH($G24, 'Historical BMP Records'!$G:$G, 0)), 1, 0), IF(AE24&lt;&gt;INDEX('Planned and Progress BMPs'!AC:AC, MATCH($G24, 'Planned and Progress BMPs'!$D:$D, 0)), 1, 0)), "")</f>
        <v/>
      </c>
      <c r="BZ24" s="4" t="str">
        <f>IFERROR(IF($I24="Historical", IF(AF24&lt;&gt;INDEX('Historical BMP Records'!AF:AF, MATCH($G24, 'Historical BMP Records'!$G:$G, 0)), 1, 0), IF(AF24&lt;&gt;INDEX('Planned and Progress BMPs'!AD:AD, MATCH($G24, 'Planned and Progress BMPs'!$D:$D, 0)), 1, 0)), "")</f>
        <v/>
      </c>
      <c r="CA24" s="4" t="str">
        <f>IFERROR(IF($I24="Historical", IF(AG24&lt;&gt;INDEX('Historical BMP Records'!AG:AG, MATCH($G24, 'Historical BMP Records'!$G:$G, 0)), 1, 0), IF(AG24&lt;&gt;INDEX('Planned and Progress BMPs'!AE:AE, MATCH($G24, 'Planned and Progress BMPs'!$D:$D, 0)), 1, 0)), "")</f>
        <v/>
      </c>
      <c r="CB24" s="4" t="str">
        <f>IFERROR(IF($I24="Historical", IF(AH24&lt;&gt;INDEX('Historical BMP Records'!AH:AH, MATCH($G24, 'Historical BMP Records'!$G:$G, 0)), 1, 0), IF(AH24&lt;&gt;INDEX('Planned and Progress BMPs'!AF:AF, MATCH($G24, 'Planned and Progress BMPs'!$D:$D, 0)), 1, 0)), "")</f>
        <v/>
      </c>
      <c r="CC24" s="4" t="str">
        <f>IFERROR(IF($I24="Historical", IF(AI24&lt;&gt;INDEX('Historical BMP Records'!AI:AI, MATCH($G24, 'Historical BMP Records'!$G:$G, 0)), 1, 0), IF(AI24&lt;&gt;INDEX('Planned and Progress BMPs'!AG:AG, MATCH($G24, 'Planned and Progress BMPs'!$D:$D, 0)), 1, 0)), "")</f>
        <v/>
      </c>
      <c r="CD24" s="4" t="str">
        <f>IFERROR(IF($I24="Historical", IF(AJ24&lt;&gt;INDEX('Historical BMP Records'!AJ:AJ, MATCH($G24, 'Historical BMP Records'!$G:$G, 0)), 1, 0), IF(AJ24&lt;&gt;INDEX('Planned and Progress BMPs'!AH:AH, MATCH($G24, 'Planned and Progress BMPs'!$D:$D, 0)), 1, 0)), "")</f>
        <v/>
      </c>
      <c r="CE24" s="4" t="str">
        <f>IFERROR(IF($I24="Historical", IF(AK24&lt;&gt;INDEX('Historical BMP Records'!AK:AK, MATCH($G24, 'Historical BMP Records'!$G:$G, 0)), 1, 0), IF(AK24&lt;&gt;INDEX('Planned and Progress BMPs'!AI:AI, MATCH($G24, 'Planned and Progress BMPs'!$D:$D, 0)), 1, 0)), "")</f>
        <v/>
      </c>
      <c r="CF24" s="4" t="str">
        <f>IFERROR(IF($I24="Historical", IF(AL24&lt;&gt;INDEX('Historical BMP Records'!AL:AL, MATCH($G24, 'Historical BMP Records'!$G:$G, 0)), 1, 0), IF(AL24&lt;&gt;INDEX('Planned and Progress BMPs'!AJ:AJ, MATCH($G24, 'Planned and Progress BMPs'!$D:$D, 0)), 1, 0)), "")</f>
        <v/>
      </c>
      <c r="CG24" s="4" t="str">
        <f>IFERROR(IF($I24="Historical", IF(AM24&lt;&gt;INDEX('Historical BMP Records'!AM:AM, MATCH($G24, 'Historical BMP Records'!$G:$G, 0)), 1, 0), IF(AM24&lt;&gt;INDEX('Planned and Progress BMPs'!AK:AK, MATCH($G24, 'Planned and Progress BMPs'!$D:$D, 0)), 1, 0)), "")</f>
        <v/>
      </c>
      <c r="CH24" s="4" t="str">
        <f>IFERROR(IF($I24="Historical", IF(AN24&lt;&gt;INDEX('Historical BMP Records'!AN:AN, MATCH($G24, 'Historical BMP Records'!$G:$G, 0)), 1, 0), IF(AN24&lt;&gt;INDEX('Planned and Progress BMPs'!AL:AL, MATCH($G24, 'Planned and Progress BMPs'!$D:$D, 0)), 1, 0)), "")</f>
        <v/>
      </c>
      <c r="CI24" s="4" t="str">
        <f>IFERROR(IF($I24="Historical", IF(AO24&lt;&gt;INDEX('Historical BMP Records'!AO:AO, MATCH($G24, 'Historical BMP Records'!$G:$G, 0)), 1, 0), IF(AO24&lt;&gt;INDEX('Planned and Progress BMPs'!AM:AM, MATCH($G24, 'Planned and Progress BMPs'!$D:$D, 0)), 1, 0)), "")</f>
        <v/>
      </c>
      <c r="CJ24" s="4" t="str">
        <f>IFERROR(IF($I24="Historical", IF(AP24&lt;&gt;INDEX('Historical BMP Records'!AP:AP, MATCH($G24, 'Historical BMP Records'!$G:$G, 0)), 1, 0), IF(AP24&lt;&gt;INDEX('Planned and Progress BMPs'!AN:AN, MATCH($G24, 'Planned and Progress BMPs'!$D:$D, 0)), 1, 0)), "")</f>
        <v/>
      </c>
      <c r="CK24" s="4" t="str">
        <f>IFERROR(IF($I24="Historical", IF(AQ24&lt;&gt;INDEX('Historical BMP Records'!AQ:AQ, MATCH($G24, 'Historical BMP Records'!$G:$G, 0)), 1, 0), IF(AQ24&lt;&gt;INDEX('Planned and Progress BMPs'!AO:AO, MATCH($G24, 'Planned and Progress BMPs'!$D:$D, 0)), 1, 0)), "")</f>
        <v/>
      </c>
      <c r="CL24" s="4" t="str">
        <f>IFERROR(IF($I24="Historical", IF(AR24&lt;&gt;INDEX('Historical BMP Records'!AR:AR, MATCH($G24, 'Historical BMP Records'!$G:$G, 0)), 1, 0), IF(AR24&lt;&gt;INDEX('Planned and Progress BMPs'!AQ:AQ, MATCH($G24, 'Planned and Progress BMPs'!$D:$D, 0)), 1, 0)), "")</f>
        <v/>
      </c>
      <c r="CM24" s="4" t="str">
        <f>IFERROR(IF($I24="Historical", IF(AS24&lt;&gt;INDEX('Historical BMP Records'!AS:AS, MATCH($G24, 'Historical BMP Records'!$G:$G, 0)), 1, 0), IF(AS24&lt;&gt;INDEX('Planned and Progress BMPs'!AP:AP, MATCH($G24, 'Planned and Progress BMPs'!$D:$D, 0)), 1, 0)), "")</f>
        <v/>
      </c>
      <c r="CN24" s="4" t="str">
        <f>IFERROR(IF($I24="Historical", IF(AT24&lt;&gt;INDEX('Historical BMP Records'!AT:AT, MATCH($G24, 'Historical BMP Records'!$G:$G, 0)), 1, 0), IF(AT24&lt;&gt;INDEX('Planned and Progress BMPs'!AQ:AQ, MATCH($G24, 'Planned and Progress BMPs'!$D:$D, 0)), 1, 0)), "")</f>
        <v/>
      </c>
      <c r="CO24" s="4">
        <f>SUM(T_Historical9[[#This Row],[FY17 Crediting Status Change]:[Comments Change]])</f>
        <v>0</v>
      </c>
    </row>
    <row r="25" spans="1:93" ht="15" customHeight="1" x14ac:dyDescent="0.55000000000000004">
      <c r="A25" s="126" t="s">
        <v>2457</v>
      </c>
      <c r="B25" s="126" t="s">
        <v>2457</v>
      </c>
      <c r="C25" s="126" t="s">
        <v>2458</v>
      </c>
      <c r="D25" s="126"/>
      <c r="E25" s="126"/>
      <c r="F25" s="126"/>
      <c r="G25" s="126" t="s">
        <v>560</v>
      </c>
      <c r="H25" s="126"/>
      <c r="I25" s="126" t="s">
        <v>243</v>
      </c>
      <c r="J25" s="126">
        <v>2018</v>
      </c>
      <c r="K25" s="73">
        <v>2500</v>
      </c>
      <c r="L25" s="64">
        <v>43200</v>
      </c>
      <c r="M25" s="126" t="s">
        <v>214</v>
      </c>
      <c r="N25" s="126"/>
      <c r="O25" s="126" t="s">
        <v>127</v>
      </c>
      <c r="P25" s="73" t="s">
        <v>551</v>
      </c>
      <c r="Q25" s="64">
        <v>5</v>
      </c>
      <c r="R25" s="126"/>
      <c r="S25" s="126"/>
      <c r="T25" s="126" t="s">
        <v>561</v>
      </c>
      <c r="U25" s="126"/>
      <c r="V25" s="126"/>
      <c r="W25" s="126">
        <v>40.018380999999998</v>
      </c>
      <c r="X25" s="65">
        <v>-77.733311</v>
      </c>
      <c r="Y25" s="126"/>
      <c r="Z25" s="126" t="s">
        <v>191</v>
      </c>
      <c r="AA25" s="126" t="s">
        <v>192</v>
      </c>
      <c r="AB25" s="126" t="s">
        <v>193</v>
      </c>
      <c r="AC25" s="126" t="s">
        <v>2460</v>
      </c>
      <c r="AD25" s="64"/>
      <c r="AE25" s="126"/>
      <c r="AF25" s="64"/>
      <c r="AG25" s="64"/>
      <c r="AH25" s="126"/>
      <c r="AI25" s="64"/>
      <c r="AK25" s="64"/>
      <c r="AL25" s="64"/>
      <c r="AM25" s="64"/>
      <c r="AN25" s="64"/>
      <c r="AO25" s="64"/>
      <c r="AP25" s="64"/>
      <c r="AQ25" s="64"/>
      <c r="AR25" s="64"/>
      <c r="AS25" s="64"/>
      <c r="AT25" s="126"/>
      <c r="AU25" s="4" t="str">
        <f>IFERROR(IF($I25="Historical", IF(A25&lt;&gt;INDEX('Historical BMP Records'!A:A, MATCH($G25, 'Historical BMP Records'!$G:$G, 0)), 1, 0), IF(A25&lt;&gt;INDEX('Planned and Progress BMPs'!A:A, MATCH($G25, 'Planned and Progress BMPs'!$D:$D, 0)), 1, 0)), "")</f>
        <v/>
      </c>
      <c r="AV25" s="4" t="str">
        <f>IFERROR(IF($I25="Historical", IF(B25&lt;&gt;INDEX('Historical BMP Records'!B:B, MATCH($G25, 'Historical BMP Records'!$G:$G, 0)), 1, 0), IF(B25&lt;&gt;INDEX('Planned and Progress BMPs'!A:A, MATCH($G25, 'Planned and Progress BMPs'!$D:$D, 0)), 1, 0)), "")</f>
        <v/>
      </c>
      <c r="AW25" s="4" t="str">
        <f>IFERROR(IF($I25="Historical", IF(C25&lt;&gt;INDEX('Historical BMP Records'!C:C, MATCH($G25, 'Historical BMP Records'!$G:$G, 0)), 1, 0), IF(C25&lt;&gt;INDEX('Planned and Progress BMPs'!A:A, MATCH($G25, 'Planned and Progress BMPs'!$D:$D, 0)), 1, 0)), "")</f>
        <v/>
      </c>
      <c r="AX25" s="4" t="str">
        <f>IFERROR(IF($I25="Historical", IF(D25&lt;&gt;INDEX('Historical BMP Records'!D:D, MATCH($G25, 'Historical BMP Records'!$G:$G, 0)), 1, 0), IF(D25&lt;&gt;INDEX('Planned and Progress BMPs'!A:A, MATCH($G25, 'Planned and Progress BMPs'!$D:$D, 0)), 1, 0)), "")</f>
        <v/>
      </c>
      <c r="AY25" s="4" t="str">
        <f>IFERROR(IF($I25="Historical", IF(E25&lt;&gt;INDEX('Historical BMP Records'!E:E, MATCH($G25, 'Historical BMP Records'!$G:$G, 0)), 1, 0), IF(E25&lt;&gt;INDEX('Planned and Progress BMPs'!B:B, MATCH($G25, 'Planned and Progress BMPs'!$D:$D, 0)), 1, 0)), "")</f>
        <v/>
      </c>
      <c r="AZ25" s="4" t="str">
        <f>IFERROR(IF($I25="Historical", IF(F25&lt;&gt;INDEX('Historical BMP Records'!F:F, MATCH($G25, 'Historical BMP Records'!$G:$G, 0)), 1, 0), IF(F25&lt;&gt;INDEX('Planned and Progress BMPs'!C:C, MATCH($G25, 'Planned and Progress BMPs'!$D:$D, 0)), 1, 0)), "")</f>
        <v/>
      </c>
      <c r="BA25" s="4" t="str">
        <f>IFERROR(IF($I25="Historical", IF(G25&lt;&gt;INDEX('Historical BMP Records'!G:G, MATCH($G25, 'Historical BMP Records'!$G:$G, 0)), 1, 0), IF(G25&lt;&gt;INDEX('Planned and Progress BMPs'!D:D, MATCH($G25, 'Planned and Progress BMPs'!$D:$D, 0)), 1, 0)), "")</f>
        <v/>
      </c>
      <c r="BB25" s="4" t="str">
        <f>IFERROR(IF($I25="Historical", IF(H25&lt;&gt;INDEX('Historical BMP Records'!H:H, MATCH($G25, 'Historical BMP Records'!$G:$G, 0)), 1, 0), IF(H25&lt;&gt;INDEX('Planned and Progress BMPs'!E:E, MATCH($G25, 'Planned and Progress BMPs'!$D:$D, 0)), 1, 0)), "")</f>
        <v/>
      </c>
      <c r="BC25" s="4" t="str">
        <f>IFERROR(IF($I25="Historical", IF(I25&lt;&gt;INDEX('Historical BMP Records'!I:I, MATCH($G25, 'Historical BMP Records'!$G:$G, 0)), 1, 0), IF(I25&lt;&gt;INDEX('Planned and Progress BMPs'!F:F, MATCH($G25, 'Planned and Progress BMPs'!$D:$D, 0)), 1, 0)), "")</f>
        <v/>
      </c>
      <c r="BD25" s="4" t="str">
        <f>IFERROR(IF($I25="Historical", IF(J25&lt;&gt;INDEX('Historical BMP Records'!J:J, MATCH($G25, 'Historical BMP Records'!$G:$G, 0)), 1, 0), IF(J25&lt;&gt;INDEX('Planned and Progress BMPs'!G:G, MATCH($G25, 'Planned and Progress BMPs'!$D:$D, 0)), 1, 0)), "")</f>
        <v/>
      </c>
      <c r="BE25" s="4" t="str">
        <f>IFERROR(IF($I25="Historical", IF(K25&lt;&gt;INDEX('Historical BMP Records'!K:K, MATCH($G25, 'Historical BMP Records'!$G:$G, 0)), 1, 0), IF(K25&lt;&gt;INDEX('Planned and Progress BMPs'!H:H, MATCH($G25, 'Planned and Progress BMPs'!$D:$D, 0)), 1, 0)), "")</f>
        <v/>
      </c>
      <c r="BF25" s="4" t="str">
        <f>IFERROR(IF($I25="Historical", IF(L25&lt;&gt;INDEX('Historical BMP Records'!L:L, MATCH($G25, 'Historical BMP Records'!$G:$G, 0)), 1, 0), IF(L25&lt;&gt;INDEX('Planned and Progress BMPs'!I:I, MATCH($G25, 'Planned and Progress BMPs'!$D:$D, 0)), 1, 0)), "")</f>
        <v/>
      </c>
      <c r="BG25" s="4" t="str">
        <f>IFERROR(IF($I25="Historical", IF(M25&lt;&gt;INDEX('Historical BMP Records'!M:M, MATCH($G25, 'Historical BMP Records'!$G:$G, 0)), 1, 0), IF(M25&lt;&gt;INDEX('Planned and Progress BMPs'!J:J, MATCH($G25, 'Planned and Progress BMPs'!$D:$D, 0)), 1, 0)), "")</f>
        <v/>
      </c>
      <c r="BH25" s="4" t="str">
        <f>IFERROR(IF($I25="Historical", IF(N25&lt;&gt;INDEX('Historical BMP Records'!N:N, MATCH($G25, 'Historical BMP Records'!$G:$G, 0)), 1, 0), IF(N25&lt;&gt;INDEX('Planned and Progress BMPs'!K:K, MATCH($G25, 'Planned and Progress BMPs'!$D:$D, 0)), 1, 0)), "")</f>
        <v/>
      </c>
      <c r="BI25" s="4" t="str">
        <f>IFERROR(IF($I25="Historical", IF(O25&lt;&gt;INDEX('Historical BMP Records'!O:O, MATCH($G25, 'Historical BMP Records'!$G:$G, 0)), 1, 0), IF(O25&lt;&gt;INDEX('Planned and Progress BMPs'!L:L, MATCH($G25, 'Planned and Progress BMPs'!$D:$D, 0)), 1, 0)), "")</f>
        <v/>
      </c>
      <c r="BJ25" s="4" t="str">
        <f>IFERROR(IF($I25="Historical", IF(P25&lt;&gt;INDEX('Historical BMP Records'!P:P, MATCH($G25, 'Historical BMP Records'!$G:$G, 0)), 1, 0), IF(P25&lt;&gt;INDEX('Planned and Progress BMPs'!M:M, MATCH($G25, 'Planned and Progress BMPs'!$D:$D, 0)), 1, 0)), "")</f>
        <v/>
      </c>
      <c r="BK25" s="4" t="str">
        <f>IFERROR(IF($I25="Historical", IF(Q25&lt;&gt;INDEX('Historical BMP Records'!Q:Q, MATCH($G25, 'Historical BMP Records'!$G:$G, 0)), 1, 0), IF(Q25&lt;&gt;INDEX('Planned and Progress BMPs'!N:N, MATCH($G25, 'Planned and Progress BMPs'!$D:$D, 0)), 1, 0)), "")</f>
        <v/>
      </c>
      <c r="BL25" s="4" t="str">
        <f>IFERROR(IF($I25="Historical", IF(R25&lt;&gt;INDEX('Historical BMP Records'!R:R, MATCH($G25, 'Historical BMP Records'!$G:$G, 0)), 1, 0), IF(R25&lt;&gt;INDEX('Planned and Progress BMPs'!O:O, MATCH($G25, 'Planned and Progress BMPs'!$D:$D, 0)), 1, 0)), "")</f>
        <v/>
      </c>
      <c r="BM25" s="4" t="str">
        <f>IFERROR(IF($I25="Historical", IF(S25&lt;&gt;INDEX('Historical BMP Records'!S:S, MATCH($G25, 'Historical BMP Records'!$G:$G, 0)), 1, 0), IF(S25&lt;&gt;INDEX('Planned and Progress BMPs'!P:P, MATCH($G25, 'Planned and Progress BMPs'!$D:$D, 0)), 1, 0)), "")</f>
        <v/>
      </c>
      <c r="BN25" s="4" t="str">
        <f>IFERROR(IF($I25="Historical", IF(T25&lt;&gt;INDEX('Historical BMP Records'!T:T, MATCH($G25, 'Historical BMP Records'!$G:$G, 0)), 1, 0), IF(T25&lt;&gt;INDEX('Planned and Progress BMPs'!Q:Q, MATCH($G25, 'Planned and Progress BMPs'!$D:$D, 0)), 1, 0)), "")</f>
        <v/>
      </c>
      <c r="BO25" s="4" t="str">
        <f>IFERROR(IF($I25="Historical", IF(AB25&lt;&gt;INDEX('Historical BMP Records'!#REF!, MATCH($G25, 'Historical BMP Records'!$G:$G, 0)), 1, 0), IF(AB25&lt;&gt;INDEX('Planned and Progress BMPs'!Z:Z, MATCH($G25, 'Planned and Progress BMPs'!$D:$D, 0)), 1, 0)), "")</f>
        <v/>
      </c>
      <c r="BP25" s="4" t="str">
        <f>IFERROR(IF($I25="Historical", IF(U25&lt;&gt;INDEX('Historical BMP Records'!U:U, MATCH($G25, 'Historical BMP Records'!$G:$G, 0)), 1, 0), IF(U25&lt;&gt;INDEX('Planned and Progress BMPs'!S:S, MATCH($G25, 'Planned and Progress BMPs'!$D:$D, 0)), 1, 0)), "")</f>
        <v/>
      </c>
      <c r="BQ25" s="4" t="str">
        <f>IFERROR(IF($I25="Historical", IF(V25&lt;&gt;INDEX('Historical BMP Records'!V:V, MATCH($G25, 'Historical BMP Records'!$G:$G, 0)), 1, 0), IF(V25&lt;&gt;INDEX('Planned and Progress BMPs'!T:T, MATCH($G25, 'Planned and Progress BMPs'!$D:$D, 0)), 1, 0)), "")</f>
        <v/>
      </c>
      <c r="BR25" s="4" t="str">
        <f>IFERROR(IF($I25="Historical", IF(W25&lt;&gt;INDEX('Historical BMP Records'!W:W, MATCH($G25, 'Historical BMP Records'!$G:$G, 0)), 1, 0), IF(W25&lt;&gt;INDEX('Planned and Progress BMPs'!U:U, MATCH($G25, 'Planned and Progress BMPs'!$D:$D, 0)), 1, 0)), "")</f>
        <v/>
      </c>
      <c r="BS25" s="4" t="str">
        <f>IFERROR(IF($I25="Historical", IF(X25&lt;&gt;INDEX('Historical BMP Records'!X:X, MATCH($G25, 'Historical BMP Records'!$G:$G, 0)), 1, 0), IF(X25&lt;&gt;INDEX('Planned and Progress BMPs'!V:V, MATCH($G25, 'Planned and Progress BMPs'!$D:$D, 0)), 1, 0)), "")</f>
        <v/>
      </c>
      <c r="BT25" s="4" t="str">
        <f>IFERROR(IF($I25="Historical", IF(Y25&lt;&gt;INDEX('Historical BMP Records'!Y:Y, MATCH($G25, 'Historical BMP Records'!$G:$G, 0)), 1, 0), IF(Y25&lt;&gt;INDEX('Planned and Progress BMPs'!W:W, MATCH($G25, 'Planned and Progress BMPs'!$D:$D, 0)), 1, 0)), "")</f>
        <v/>
      </c>
      <c r="BU25" s="4" t="str">
        <f>IFERROR(IF($I25="Historical", IF(Z25&lt;&gt;INDEX('Historical BMP Records'!Z:Z, MATCH($G25, 'Historical BMP Records'!$G:$G, 0)), 1, 0), IF(Z25&lt;&gt;INDEX('Planned and Progress BMPs'!X:X, MATCH($G25, 'Planned and Progress BMPs'!$D:$D, 0)), 1, 0)), "")</f>
        <v/>
      </c>
      <c r="BV25" s="4" t="str">
        <f>IFERROR(IF($I25="Historical", IF(AA25&lt;&gt;INDEX('Historical BMP Records'!AA:AA, MATCH($G25, 'Historical BMP Records'!$G:$G, 0)), 1, 0), IF(AA25&lt;&gt;INDEX('Planned and Progress BMPs'!#REF!, MATCH($G25, 'Planned and Progress BMPs'!$D:$D, 0)), 1, 0)), "")</f>
        <v/>
      </c>
      <c r="BW25" s="4" t="str">
        <f>IFERROR(IF($I25="Historical", IF(AC25&lt;&gt;INDEX('Historical BMP Records'!AC:AC, MATCH($G25, 'Historical BMP Records'!$G:$G, 0)), 1, 0), IF(AC25&lt;&gt;INDEX('Planned and Progress BMPs'!AA:AA, MATCH($G25, 'Planned and Progress BMPs'!$D:$D, 0)), 1, 0)), "")</f>
        <v/>
      </c>
      <c r="BX25" s="4" t="str">
        <f>IFERROR(IF($I25="Historical", IF(AD25&lt;&gt;INDEX('Historical BMP Records'!AD:AD, MATCH($G25, 'Historical BMP Records'!$G:$G, 0)), 1, 0), IF(AD25&lt;&gt;INDEX('Planned and Progress BMPs'!AB:AB, MATCH($G25, 'Planned and Progress BMPs'!$D:$D, 0)), 1, 0)), "")</f>
        <v/>
      </c>
      <c r="BY25" s="4" t="str">
        <f>IFERROR(IF($I25="Historical", IF(AE25&lt;&gt;INDEX('Historical BMP Records'!AE:AE, MATCH($G25, 'Historical BMP Records'!$G:$G, 0)), 1, 0), IF(AE25&lt;&gt;INDEX('Planned and Progress BMPs'!AC:AC, MATCH($G25, 'Planned and Progress BMPs'!$D:$D, 0)), 1, 0)), "")</f>
        <v/>
      </c>
      <c r="BZ25" s="4" t="str">
        <f>IFERROR(IF($I25="Historical", IF(AF25&lt;&gt;INDEX('Historical BMP Records'!AF:AF, MATCH($G25, 'Historical BMP Records'!$G:$G, 0)), 1, 0), IF(AF25&lt;&gt;INDEX('Planned and Progress BMPs'!AD:AD, MATCH($G25, 'Planned and Progress BMPs'!$D:$D, 0)), 1, 0)), "")</f>
        <v/>
      </c>
      <c r="CA25" s="4" t="str">
        <f>IFERROR(IF($I25="Historical", IF(AG25&lt;&gt;INDEX('Historical BMP Records'!AG:AG, MATCH($G25, 'Historical BMP Records'!$G:$G, 0)), 1, 0), IF(AG25&lt;&gt;INDEX('Planned and Progress BMPs'!AE:AE, MATCH($G25, 'Planned and Progress BMPs'!$D:$D, 0)), 1, 0)), "")</f>
        <v/>
      </c>
      <c r="CB25" s="4" t="str">
        <f>IFERROR(IF($I25="Historical", IF(AH25&lt;&gt;INDEX('Historical BMP Records'!AH:AH, MATCH($G25, 'Historical BMP Records'!$G:$G, 0)), 1, 0), IF(AH25&lt;&gt;INDEX('Planned and Progress BMPs'!AF:AF, MATCH($G25, 'Planned and Progress BMPs'!$D:$D, 0)), 1, 0)), "")</f>
        <v/>
      </c>
      <c r="CC25" s="4" t="str">
        <f>IFERROR(IF($I25="Historical", IF(AI25&lt;&gt;INDEX('Historical BMP Records'!AI:AI, MATCH($G25, 'Historical BMP Records'!$G:$G, 0)), 1, 0), IF(AI25&lt;&gt;INDEX('Planned and Progress BMPs'!AG:AG, MATCH($G25, 'Planned and Progress BMPs'!$D:$D, 0)), 1, 0)), "")</f>
        <v/>
      </c>
      <c r="CD25" s="4" t="str">
        <f>IFERROR(IF($I25="Historical", IF(AJ25&lt;&gt;INDEX('Historical BMP Records'!AJ:AJ, MATCH($G25, 'Historical BMP Records'!$G:$G, 0)), 1, 0), IF(AJ25&lt;&gt;INDEX('Planned and Progress BMPs'!AH:AH, MATCH($G25, 'Planned and Progress BMPs'!$D:$D, 0)), 1, 0)), "")</f>
        <v/>
      </c>
      <c r="CE25" s="4" t="str">
        <f>IFERROR(IF($I25="Historical", IF(AK25&lt;&gt;INDEX('Historical BMP Records'!AK:AK, MATCH($G25, 'Historical BMP Records'!$G:$G, 0)), 1, 0), IF(AK25&lt;&gt;INDEX('Planned and Progress BMPs'!AI:AI, MATCH($G25, 'Planned and Progress BMPs'!$D:$D, 0)), 1, 0)), "")</f>
        <v/>
      </c>
      <c r="CF25" s="4" t="str">
        <f>IFERROR(IF($I25="Historical", IF(AL25&lt;&gt;INDEX('Historical BMP Records'!AL:AL, MATCH($G25, 'Historical BMP Records'!$G:$G, 0)), 1, 0), IF(AL25&lt;&gt;INDEX('Planned and Progress BMPs'!AJ:AJ, MATCH($G25, 'Planned and Progress BMPs'!$D:$D, 0)), 1, 0)), "")</f>
        <v/>
      </c>
      <c r="CG25" s="4" t="str">
        <f>IFERROR(IF($I25="Historical", IF(AM25&lt;&gt;INDEX('Historical BMP Records'!AM:AM, MATCH($G25, 'Historical BMP Records'!$G:$G, 0)), 1, 0), IF(AM25&lt;&gt;INDEX('Planned and Progress BMPs'!AK:AK, MATCH($G25, 'Planned and Progress BMPs'!$D:$D, 0)), 1, 0)), "")</f>
        <v/>
      </c>
      <c r="CH25" s="4" t="str">
        <f>IFERROR(IF($I25="Historical", IF(AN25&lt;&gt;INDEX('Historical BMP Records'!AN:AN, MATCH($G25, 'Historical BMP Records'!$G:$G, 0)), 1, 0), IF(AN25&lt;&gt;INDEX('Planned and Progress BMPs'!AL:AL, MATCH($G25, 'Planned and Progress BMPs'!$D:$D, 0)), 1, 0)), "")</f>
        <v/>
      </c>
      <c r="CI25" s="4" t="str">
        <f>IFERROR(IF($I25="Historical", IF(AO25&lt;&gt;INDEX('Historical BMP Records'!AO:AO, MATCH($G25, 'Historical BMP Records'!$G:$G, 0)), 1, 0), IF(AO25&lt;&gt;INDEX('Planned and Progress BMPs'!AM:AM, MATCH($G25, 'Planned and Progress BMPs'!$D:$D, 0)), 1, 0)), "")</f>
        <v/>
      </c>
      <c r="CJ25" s="4" t="str">
        <f>IFERROR(IF($I25="Historical", IF(AP25&lt;&gt;INDEX('Historical BMP Records'!AP:AP, MATCH($G25, 'Historical BMP Records'!$G:$G, 0)), 1, 0), IF(AP25&lt;&gt;INDEX('Planned and Progress BMPs'!AN:AN, MATCH($G25, 'Planned and Progress BMPs'!$D:$D, 0)), 1, 0)), "")</f>
        <v/>
      </c>
      <c r="CK25" s="4" t="str">
        <f>IFERROR(IF($I25="Historical", IF(AQ25&lt;&gt;INDEX('Historical BMP Records'!AQ:AQ, MATCH($G25, 'Historical BMP Records'!$G:$G, 0)), 1, 0), IF(AQ25&lt;&gt;INDEX('Planned and Progress BMPs'!AO:AO, MATCH($G25, 'Planned and Progress BMPs'!$D:$D, 0)), 1, 0)), "")</f>
        <v/>
      </c>
      <c r="CL25" s="4" t="str">
        <f>IFERROR(IF($I25="Historical", IF(AR25&lt;&gt;INDEX('Historical BMP Records'!AR:AR, MATCH($G25, 'Historical BMP Records'!$G:$G, 0)), 1, 0), IF(AR25&lt;&gt;INDEX('Planned and Progress BMPs'!AQ:AQ, MATCH($G25, 'Planned and Progress BMPs'!$D:$D, 0)), 1, 0)), "")</f>
        <v/>
      </c>
      <c r="CM25" s="4" t="str">
        <f>IFERROR(IF($I25="Historical", IF(AS25&lt;&gt;INDEX('Historical BMP Records'!AS:AS, MATCH($G25, 'Historical BMP Records'!$G:$G, 0)), 1, 0), IF(AS25&lt;&gt;INDEX('Planned and Progress BMPs'!AP:AP, MATCH($G25, 'Planned and Progress BMPs'!$D:$D, 0)), 1, 0)), "")</f>
        <v/>
      </c>
      <c r="CN25" s="4" t="str">
        <f>IFERROR(IF($I25="Historical", IF(AT25&lt;&gt;INDEX('Historical BMP Records'!AT:AT, MATCH($G25, 'Historical BMP Records'!$G:$G, 0)), 1, 0), IF(AT25&lt;&gt;INDEX('Planned and Progress BMPs'!AQ:AQ, MATCH($G25, 'Planned and Progress BMPs'!$D:$D, 0)), 1, 0)), "")</f>
        <v/>
      </c>
      <c r="CO25" s="4">
        <f>SUM(T_Historical9[[#This Row],[FY17 Crediting Status Change]:[Comments Change]])</f>
        <v>0</v>
      </c>
    </row>
    <row r="26" spans="1:93" ht="15" customHeight="1" x14ac:dyDescent="0.55000000000000004">
      <c r="A26" s="126" t="s">
        <v>2457</v>
      </c>
      <c r="B26" s="126" t="s">
        <v>2458</v>
      </c>
      <c r="C26" s="126" t="s">
        <v>2458</v>
      </c>
      <c r="D26" s="126"/>
      <c r="E26" s="126"/>
      <c r="F26" s="126" t="s">
        <v>562</v>
      </c>
      <c r="G26" s="126" t="s">
        <v>563</v>
      </c>
      <c r="H26" s="126"/>
      <c r="I26" s="126" t="s">
        <v>243</v>
      </c>
      <c r="J26" s="126">
        <v>2017</v>
      </c>
      <c r="K26" s="73">
        <v>30000</v>
      </c>
      <c r="L26" s="64">
        <v>43179</v>
      </c>
      <c r="M26" s="126" t="s">
        <v>455</v>
      </c>
      <c r="N26" s="126"/>
      <c r="O26" s="126" t="s">
        <v>457</v>
      </c>
      <c r="P26" s="73" t="s">
        <v>551</v>
      </c>
      <c r="Q26" s="64">
        <v>0.78</v>
      </c>
      <c r="R26" s="126">
        <v>0.78</v>
      </c>
      <c r="S26" s="126">
        <v>0.78</v>
      </c>
      <c r="T26" s="126" t="s">
        <v>564</v>
      </c>
      <c r="U26" s="126"/>
      <c r="V26" s="126"/>
      <c r="W26" s="126">
        <v>40.430346</v>
      </c>
      <c r="X26" s="65">
        <v>-76.539820000000006</v>
      </c>
      <c r="Y26" s="126" t="s">
        <v>565</v>
      </c>
      <c r="Z26" s="126" t="s">
        <v>201</v>
      </c>
      <c r="AA26" s="126" t="s">
        <v>566</v>
      </c>
      <c r="AB26" s="126" t="s">
        <v>203</v>
      </c>
      <c r="AC26" s="126" t="s">
        <v>2460</v>
      </c>
      <c r="AD26" s="64"/>
      <c r="AE26" s="126"/>
      <c r="AF26" s="64"/>
      <c r="AG26" s="64"/>
      <c r="AH26" s="126"/>
      <c r="AI26" s="64"/>
      <c r="AK26" s="64"/>
      <c r="AL26" s="64"/>
      <c r="AM26" s="64"/>
      <c r="AN26" s="64"/>
      <c r="AO26" s="64"/>
      <c r="AP26" s="64"/>
      <c r="AQ26" s="64"/>
      <c r="AR26" s="64"/>
      <c r="AS26" s="64"/>
      <c r="AT26" s="126"/>
      <c r="AU26" s="4" t="str">
        <f>IFERROR(IF($I26="Historical", IF(A26&lt;&gt;INDEX('Historical BMP Records'!A:A, MATCH($G26, 'Historical BMP Records'!$G:$G, 0)), 1, 0), IF(A26&lt;&gt;INDEX('Planned and Progress BMPs'!A:A, MATCH($G26, 'Planned and Progress BMPs'!$D:$D, 0)), 1, 0)), "")</f>
        <v/>
      </c>
      <c r="AV26" s="4" t="str">
        <f>IFERROR(IF($I26="Historical", IF(B26&lt;&gt;INDEX('Historical BMP Records'!B:B, MATCH($G26, 'Historical BMP Records'!$G:$G, 0)), 1, 0), IF(B26&lt;&gt;INDEX('Planned and Progress BMPs'!A:A, MATCH($G26, 'Planned and Progress BMPs'!$D:$D, 0)), 1, 0)), "")</f>
        <v/>
      </c>
      <c r="AW26" s="4" t="str">
        <f>IFERROR(IF($I26="Historical", IF(C26&lt;&gt;INDEX('Historical BMP Records'!C:C, MATCH($G26, 'Historical BMP Records'!$G:$G, 0)), 1, 0), IF(C26&lt;&gt;INDEX('Planned and Progress BMPs'!A:A, MATCH($G26, 'Planned and Progress BMPs'!$D:$D, 0)), 1, 0)), "")</f>
        <v/>
      </c>
      <c r="AX26" s="4" t="str">
        <f>IFERROR(IF($I26="Historical", IF(D26&lt;&gt;INDEX('Historical BMP Records'!D:D, MATCH($G26, 'Historical BMP Records'!$G:$G, 0)), 1, 0), IF(D26&lt;&gt;INDEX('Planned and Progress BMPs'!A:A, MATCH($G26, 'Planned and Progress BMPs'!$D:$D, 0)), 1, 0)), "")</f>
        <v/>
      </c>
      <c r="AY26" s="4" t="str">
        <f>IFERROR(IF($I26="Historical", IF(E26&lt;&gt;INDEX('Historical BMP Records'!E:E, MATCH($G26, 'Historical BMP Records'!$G:$G, 0)), 1, 0), IF(E26&lt;&gt;INDEX('Planned and Progress BMPs'!B:B, MATCH($G26, 'Planned and Progress BMPs'!$D:$D, 0)), 1, 0)), "")</f>
        <v/>
      </c>
      <c r="AZ26" s="4" t="str">
        <f>IFERROR(IF($I26="Historical", IF(F26&lt;&gt;INDEX('Historical BMP Records'!F:F, MATCH($G26, 'Historical BMP Records'!$G:$G, 0)), 1, 0), IF(F26&lt;&gt;INDEX('Planned and Progress BMPs'!C:C, MATCH($G26, 'Planned and Progress BMPs'!$D:$D, 0)), 1, 0)), "")</f>
        <v/>
      </c>
      <c r="BA26" s="4" t="str">
        <f>IFERROR(IF($I26="Historical", IF(G26&lt;&gt;INDEX('Historical BMP Records'!G:G, MATCH($G26, 'Historical BMP Records'!$G:$G, 0)), 1, 0), IF(G26&lt;&gt;INDEX('Planned and Progress BMPs'!D:D, MATCH($G26, 'Planned and Progress BMPs'!$D:$D, 0)), 1, 0)), "")</f>
        <v/>
      </c>
      <c r="BB26" s="4" t="str">
        <f>IFERROR(IF($I26="Historical", IF(H26&lt;&gt;INDEX('Historical BMP Records'!H:H, MATCH($G26, 'Historical BMP Records'!$G:$G, 0)), 1, 0), IF(H26&lt;&gt;INDEX('Planned and Progress BMPs'!E:E, MATCH($G26, 'Planned and Progress BMPs'!$D:$D, 0)), 1, 0)), "")</f>
        <v/>
      </c>
      <c r="BC26" s="4" t="str">
        <f>IFERROR(IF($I26="Historical", IF(I26&lt;&gt;INDEX('Historical BMP Records'!I:I, MATCH($G26, 'Historical BMP Records'!$G:$G, 0)), 1, 0), IF(I26&lt;&gt;INDEX('Planned and Progress BMPs'!F:F, MATCH($G26, 'Planned and Progress BMPs'!$D:$D, 0)), 1, 0)), "")</f>
        <v/>
      </c>
      <c r="BD26" s="4" t="str">
        <f>IFERROR(IF($I26="Historical", IF(J26&lt;&gt;INDEX('Historical BMP Records'!J:J, MATCH($G26, 'Historical BMP Records'!$G:$G, 0)), 1, 0), IF(J26&lt;&gt;INDEX('Planned and Progress BMPs'!G:G, MATCH($G26, 'Planned and Progress BMPs'!$D:$D, 0)), 1, 0)), "")</f>
        <v/>
      </c>
      <c r="BE26" s="4" t="str">
        <f>IFERROR(IF($I26="Historical", IF(K26&lt;&gt;INDEX('Historical BMP Records'!K:K, MATCH($G26, 'Historical BMP Records'!$G:$G, 0)), 1, 0), IF(K26&lt;&gt;INDEX('Planned and Progress BMPs'!H:H, MATCH($G26, 'Planned and Progress BMPs'!$D:$D, 0)), 1, 0)), "")</f>
        <v/>
      </c>
      <c r="BF26" s="4" t="str">
        <f>IFERROR(IF($I26="Historical", IF(L26&lt;&gt;INDEX('Historical BMP Records'!L:L, MATCH($G26, 'Historical BMP Records'!$G:$G, 0)), 1, 0), IF(L26&lt;&gt;INDEX('Planned and Progress BMPs'!I:I, MATCH($G26, 'Planned and Progress BMPs'!$D:$D, 0)), 1, 0)), "")</f>
        <v/>
      </c>
      <c r="BG26" s="4" t="str">
        <f>IFERROR(IF($I26="Historical", IF(M26&lt;&gt;INDEX('Historical BMP Records'!M:M, MATCH($G26, 'Historical BMP Records'!$G:$G, 0)), 1, 0), IF(M26&lt;&gt;INDEX('Planned and Progress BMPs'!J:J, MATCH($G26, 'Planned and Progress BMPs'!$D:$D, 0)), 1, 0)), "")</f>
        <v/>
      </c>
      <c r="BH26" s="4" t="str">
        <f>IFERROR(IF($I26="Historical", IF(N26&lt;&gt;INDEX('Historical BMP Records'!N:N, MATCH($G26, 'Historical BMP Records'!$G:$G, 0)), 1, 0), IF(N26&lt;&gt;INDEX('Planned and Progress BMPs'!K:K, MATCH($G26, 'Planned and Progress BMPs'!$D:$D, 0)), 1, 0)), "")</f>
        <v/>
      </c>
      <c r="BI26" s="4" t="str">
        <f>IFERROR(IF($I26="Historical", IF(O26&lt;&gt;INDEX('Historical BMP Records'!O:O, MATCH($G26, 'Historical BMP Records'!$G:$G, 0)), 1, 0), IF(O26&lt;&gt;INDEX('Planned and Progress BMPs'!L:L, MATCH($G26, 'Planned and Progress BMPs'!$D:$D, 0)), 1, 0)), "")</f>
        <v/>
      </c>
      <c r="BJ26" s="4" t="str">
        <f>IFERROR(IF($I26="Historical", IF(P26&lt;&gt;INDEX('Historical BMP Records'!P:P, MATCH($G26, 'Historical BMP Records'!$G:$G, 0)), 1, 0), IF(P26&lt;&gt;INDEX('Planned and Progress BMPs'!M:M, MATCH($G26, 'Planned and Progress BMPs'!$D:$D, 0)), 1, 0)), "")</f>
        <v/>
      </c>
      <c r="BK26" s="4" t="str">
        <f>IFERROR(IF($I26="Historical", IF(Q26&lt;&gt;INDEX('Historical BMP Records'!Q:Q, MATCH($G26, 'Historical BMP Records'!$G:$G, 0)), 1, 0), IF(Q26&lt;&gt;INDEX('Planned and Progress BMPs'!N:N, MATCH($G26, 'Planned and Progress BMPs'!$D:$D, 0)), 1, 0)), "")</f>
        <v/>
      </c>
      <c r="BL26" s="4" t="str">
        <f>IFERROR(IF($I26="Historical", IF(R26&lt;&gt;INDEX('Historical BMP Records'!R:R, MATCH($G26, 'Historical BMP Records'!$G:$G, 0)), 1, 0), IF(R26&lt;&gt;INDEX('Planned and Progress BMPs'!O:O, MATCH($G26, 'Planned and Progress BMPs'!$D:$D, 0)), 1, 0)), "")</f>
        <v/>
      </c>
      <c r="BM26" s="4" t="str">
        <f>IFERROR(IF($I26="Historical", IF(S26&lt;&gt;INDEX('Historical BMP Records'!S:S, MATCH($G26, 'Historical BMP Records'!$G:$G, 0)), 1, 0), IF(S26&lt;&gt;INDEX('Planned and Progress BMPs'!P:P, MATCH($G26, 'Planned and Progress BMPs'!$D:$D, 0)), 1, 0)), "")</f>
        <v/>
      </c>
      <c r="BN26" s="4" t="str">
        <f>IFERROR(IF($I26="Historical", IF(T26&lt;&gt;INDEX('Historical BMP Records'!T:T, MATCH($G26, 'Historical BMP Records'!$G:$G, 0)), 1, 0), IF(T26&lt;&gt;INDEX('Planned and Progress BMPs'!Q:Q, MATCH($G26, 'Planned and Progress BMPs'!$D:$D, 0)), 1, 0)), "")</f>
        <v/>
      </c>
      <c r="BO26" s="4" t="str">
        <f>IFERROR(IF($I26="Historical", IF(AB26&lt;&gt;INDEX('Historical BMP Records'!#REF!, MATCH($G26, 'Historical BMP Records'!$G:$G, 0)), 1, 0), IF(AB26&lt;&gt;INDEX('Planned and Progress BMPs'!Z:Z, MATCH($G26, 'Planned and Progress BMPs'!$D:$D, 0)), 1, 0)), "")</f>
        <v/>
      </c>
      <c r="BP26" s="4" t="str">
        <f>IFERROR(IF($I26="Historical", IF(U26&lt;&gt;INDEX('Historical BMP Records'!U:U, MATCH($G26, 'Historical BMP Records'!$G:$G, 0)), 1, 0), IF(U26&lt;&gt;INDEX('Planned and Progress BMPs'!S:S, MATCH($G26, 'Planned and Progress BMPs'!$D:$D, 0)), 1, 0)), "")</f>
        <v/>
      </c>
      <c r="BQ26" s="4" t="str">
        <f>IFERROR(IF($I26="Historical", IF(V26&lt;&gt;INDEX('Historical BMP Records'!V:V, MATCH($G26, 'Historical BMP Records'!$G:$G, 0)), 1, 0), IF(V26&lt;&gt;INDEX('Planned and Progress BMPs'!T:T, MATCH($G26, 'Planned and Progress BMPs'!$D:$D, 0)), 1, 0)), "")</f>
        <v/>
      </c>
      <c r="BR26" s="4" t="str">
        <f>IFERROR(IF($I26="Historical", IF(W26&lt;&gt;INDEX('Historical BMP Records'!W:W, MATCH($G26, 'Historical BMP Records'!$G:$G, 0)), 1, 0), IF(W26&lt;&gt;INDEX('Planned and Progress BMPs'!U:U, MATCH($G26, 'Planned and Progress BMPs'!$D:$D, 0)), 1, 0)), "")</f>
        <v/>
      </c>
      <c r="BS26" s="4" t="str">
        <f>IFERROR(IF($I26="Historical", IF(X26&lt;&gt;INDEX('Historical BMP Records'!X:X, MATCH($G26, 'Historical BMP Records'!$G:$G, 0)), 1, 0), IF(X26&lt;&gt;INDEX('Planned and Progress BMPs'!V:V, MATCH($G26, 'Planned and Progress BMPs'!$D:$D, 0)), 1, 0)), "")</f>
        <v/>
      </c>
      <c r="BT26" s="4" t="str">
        <f>IFERROR(IF($I26="Historical", IF(Y26&lt;&gt;INDEX('Historical BMP Records'!Y:Y, MATCH($G26, 'Historical BMP Records'!$G:$G, 0)), 1, 0), IF(Y26&lt;&gt;INDEX('Planned and Progress BMPs'!W:W, MATCH($G26, 'Planned and Progress BMPs'!$D:$D, 0)), 1, 0)), "")</f>
        <v/>
      </c>
      <c r="BU26" s="4" t="str">
        <f>IFERROR(IF($I26="Historical", IF(Z26&lt;&gt;INDEX('Historical BMP Records'!Z:Z, MATCH($G26, 'Historical BMP Records'!$G:$G, 0)), 1, 0), IF(Z26&lt;&gt;INDEX('Planned and Progress BMPs'!X:X, MATCH($G26, 'Planned and Progress BMPs'!$D:$D, 0)), 1, 0)), "")</f>
        <v/>
      </c>
      <c r="BV26" s="4" t="str">
        <f>IFERROR(IF($I26="Historical", IF(AA26&lt;&gt;INDEX('Historical BMP Records'!AA:AA, MATCH($G26, 'Historical BMP Records'!$G:$G, 0)), 1, 0), IF(AA26&lt;&gt;INDEX('Planned and Progress BMPs'!#REF!, MATCH($G26, 'Planned and Progress BMPs'!$D:$D, 0)), 1, 0)), "")</f>
        <v/>
      </c>
      <c r="BW26" s="4" t="str">
        <f>IFERROR(IF($I26="Historical", IF(AC26&lt;&gt;INDEX('Historical BMP Records'!AC:AC, MATCH($G26, 'Historical BMP Records'!$G:$G, 0)), 1, 0), IF(AC26&lt;&gt;INDEX('Planned and Progress BMPs'!AA:AA, MATCH($G26, 'Planned and Progress BMPs'!$D:$D, 0)), 1, 0)), "")</f>
        <v/>
      </c>
      <c r="BX26" s="4" t="str">
        <f>IFERROR(IF($I26="Historical", IF(AD26&lt;&gt;INDEX('Historical BMP Records'!AD:AD, MATCH($G26, 'Historical BMP Records'!$G:$G, 0)), 1, 0), IF(AD26&lt;&gt;INDEX('Planned and Progress BMPs'!AB:AB, MATCH($G26, 'Planned and Progress BMPs'!$D:$D, 0)), 1, 0)), "")</f>
        <v/>
      </c>
      <c r="BY26" s="4" t="str">
        <f>IFERROR(IF($I26="Historical", IF(AE26&lt;&gt;INDEX('Historical BMP Records'!AE:AE, MATCH($G26, 'Historical BMP Records'!$G:$G, 0)), 1, 0), IF(AE26&lt;&gt;INDEX('Planned and Progress BMPs'!AC:AC, MATCH($G26, 'Planned and Progress BMPs'!$D:$D, 0)), 1, 0)), "")</f>
        <v/>
      </c>
      <c r="BZ26" s="4" t="str">
        <f>IFERROR(IF($I26="Historical", IF(AF26&lt;&gt;INDEX('Historical BMP Records'!AF:AF, MATCH($G26, 'Historical BMP Records'!$G:$G, 0)), 1, 0), IF(AF26&lt;&gt;INDEX('Planned and Progress BMPs'!AD:AD, MATCH($G26, 'Planned and Progress BMPs'!$D:$D, 0)), 1, 0)), "")</f>
        <v/>
      </c>
      <c r="CA26" s="4" t="str">
        <f>IFERROR(IF($I26="Historical", IF(AG26&lt;&gt;INDEX('Historical BMP Records'!AG:AG, MATCH($G26, 'Historical BMP Records'!$G:$G, 0)), 1, 0), IF(AG26&lt;&gt;INDEX('Planned and Progress BMPs'!AE:AE, MATCH($G26, 'Planned and Progress BMPs'!$D:$D, 0)), 1, 0)), "")</f>
        <v/>
      </c>
      <c r="CB26" s="4" t="str">
        <f>IFERROR(IF($I26="Historical", IF(AH26&lt;&gt;INDEX('Historical BMP Records'!AH:AH, MATCH($G26, 'Historical BMP Records'!$G:$G, 0)), 1, 0), IF(AH26&lt;&gt;INDEX('Planned and Progress BMPs'!AF:AF, MATCH($G26, 'Planned and Progress BMPs'!$D:$D, 0)), 1, 0)), "")</f>
        <v/>
      </c>
      <c r="CC26" s="4" t="str">
        <f>IFERROR(IF($I26="Historical", IF(AI26&lt;&gt;INDEX('Historical BMP Records'!AI:AI, MATCH($G26, 'Historical BMP Records'!$G:$G, 0)), 1, 0), IF(AI26&lt;&gt;INDEX('Planned and Progress BMPs'!AG:AG, MATCH($G26, 'Planned and Progress BMPs'!$D:$D, 0)), 1, 0)), "")</f>
        <v/>
      </c>
      <c r="CD26" s="4" t="str">
        <f>IFERROR(IF($I26="Historical", IF(AJ26&lt;&gt;INDEX('Historical BMP Records'!AJ:AJ, MATCH($G26, 'Historical BMP Records'!$G:$G, 0)), 1, 0), IF(AJ26&lt;&gt;INDEX('Planned and Progress BMPs'!AH:AH, MATCH($G26, 'Planned and Progress BMPs'!$D:$D, 0)), 1, 0)), "")</f>
        <v/>
      </c>
      <c r="CE26" s="4" t="str">
        <f>IFERROR(IF($I26="Historical", IF(AK26&lt;&gt;INDEX('Historical BMP Records'!AK:AK, MATCH($G26, 'Historical BMP Records'!$G:$G, 0)), 1, 0), IF(AK26&lt;&gt;INDEX('Planned and Progress BMPs'!AI:AI, MATCH($G26, 'Planned and Progress BMPs'!$D:$D, 0)), 1, 0)), "")</f>
        <v/>
      </c>
      <c r="CF26" s="4" t="str">
        <f>IFERROR(IF($I26="Historical", IF(AL26&lt;&gt;INDEX('Historical BMP Records'!AL:AL, MATCH($G26, 'Historical BMP Records'!$G:$G, 0)), 1, 0), IF(AL26&lt;&gt;INDEX('Planned and Progress BMPs'!AJ:AJ, MATCH($G26, 'Planned and Progress BMPs'!$D:$D, 0)), 1, 0)), "")</f>
        <v/>
      </c>
      <c r="CG26" s="4" t="str">
        <f>IFERROR(IF($I26="Historical", IF(AM26&lt;&gt;INDEX('Historical BMP Records'!AM:AM, MATCH($G26, 'Historical BMP Records'!$G:$G, 0)), 1, 0), IF(AM26&lt;&gt;INDEX('Planned and Progress BMPs'!AK:AK, MATCH($G26, 'Planned and Progress BMPs'!$D:$D, 0)), 1, 0)), "")</f>
        <v/>
      </c>
      <c r="CH26" s="4" t="str">
        <f>IFERROR(IF($I26="Historical", IF(AN26&lt;&gt;INDEX('Historical BMP Records'!AN:AN, MATCH($G26, 'Historical BMP Records'!$G:$G, 0)), 1, 0), IF(AN26&lt;&gt;INDEX('Planned and Progress BMPs'!AL:AL, MATCH($G26, 'Planned and Progress BMPs'!$D:$D, 0)), 1, 0)), "")</f>
        <v/>
      </c>
      <c r="CI26" s="4" t="str">
        <f>IFERROR(IF($I26="Historical", IF(AO26&lt;&gt;INDEX('Historical BMP Records'!AO:AO, MATCH($G26, 'Historical BMP Records'!$G:$G, 0)), 1, 0), IF(AO26&lt;&gt;INDEX('Planned and Progress BMPs'!AM:AM, MATCH($G26, 'Planned and Progress BMPs'!$D:$D, 0)), 1, 0)), "")</f>
        <v/>
      </c>
      <c r="CJ26" s="4" t="str">
        <f>IFERROR(IF($I26="Historical", IF(AP26&lt;&gt;INDEX('Historical BMP Records'!AP:AP, MATCH($G26, 'Historical BMP Records'!$G:$G, 0)), 1, 0), IF(AP26&lt;&gt;INDEX('Planned and Progress BMPs'!AN:AN, MATCH($G26, 'Planned and Progress BMPs'!$D:$D, 0)), 1, 0)), "")</f>
        <v/>
      </c>
      <c r="CK26" s="4" t="str">
        <f>IFERROR(IF($I26="Historical", IF(AQ26&lt;&gt;INDEX('Historical BMP Records'!AQ:AQ, MATCH($G26, 'Historical BMP Records'!$G:$G, 0)), 1, 0), IF(AQ26&lt;&gt;INDEX('Planned and Progress BMPs'!AO:AO, MATCH($G26, 'Planned and Progress BMPs'!$D:$D, 0)), 1, 0)), "")</f>
        <v/>
      </c>
      <c r="CL26" s="4" t="str">
        <f>IFERROR(IF($I26="Historical", IF(AR26&lt;&gt;INDEX('Historical BMP Records'!AR:AR, MATCH($G26, 'Historical BMP Records'!$G:$G, 0)), 1, 0), IF(AR26&lt;&gt;INDEX('Planned and Progress BMPs'!AQ:AQ, MATCH($G26, 'Planned and Progress BMPs'!$D:$D, 0)), 1, 0)), "")</f>
        <v/>
      </c>
      <c r="CM26" s="4" t="str">
        <f>IFERROR(IF($I26="Historical", IF(AS26&lt;&gt;INDEX('Historical BMP Records'!AS:AS, MATCH($G26, 'Historical BMP Records'!$G:$G, 0)), 1, 0), IF(AS26&lt;&gt;INDEX('Planned and Progress BMPs'!AP:AP, MATCH($G26, 'Planned and Progress BMPs'!$D:$D, 0)), 1, 0)), "")</f>
        <v/>
      </c>
      <c r="CN26" s="4" t="str">
        <f>IFERROR(IF($I26="Historical", IF(AT26&lt;&gt;INDEX('Historical BMP Records'!AT:AT, MATCH($G26, 'Historical BMP Records'!$G:$G, 0)), 1, 0), IF(AT26&lt;&gt;INDEX('Planned and Progress BMPs'!AQ:AQ, MATCH($G26, 'Planned and Progress BMPs'!$D:$D, 0)), 1, 0)), "")</f>
        <v/>
      </c>
      <c r="CO26" s="4">
        <f>SUM(T_Historical9[[#This Row],[FY17 Crediting Status Change]:[Comments Change]])</f>
        <v>0</v>
      </c>
    </row>
    <row r="27" spans="1:93" ht="15" customHeight="1" x14ac:dyDescent="0.55000000000000004">
      <c r="A27" s="126" t="s">
        <v>2457</v>
      </c>
      <c r="B27" s="126" t="s">
        <v>2458</v>
      </c>
      <c r="C27" s="126" t="s">
        <v>2458</v>
      </c>
      <c r="D27" s="126"/>
      <c r="E27" s="126"/>
      <c r="F27" s="126" t="s">
        <v>567</v>
      </c>
      <c r="G27" s="126" t="s">
        <v>568</v>
      </c>
      <c r="H27" s="126"/>
      <c r="I27" s="126" t="s">
        <v>243</v>
      </c>
      <c r="J27" s="126">
        <v>2018</v>
      </c>
      <c r="K27" s="73">
        <v>15000</v>
      </c>
      <c r="L27" s="64">
        <v>43179</v>
      </c>
      <c r="M27" s="126" t="s">
        <v>455</v>
      </c>
      <c r="N27" s="126"/>
      <c r="O27" s="126" t="s">
        <v>457</v>
      </c>
      <c r="P27" s="73" t="s">
        <v>551</v>
      </c>
      <c r="Q27" s="64">
        <v>0.4</v>
      </c>
      <c r="R27" s="126">
        <v>0.4</v>
      </c>
      <c r="S27" s="126">
        <v>0.4</v>
      </c>
      <c r="T27" s="126" t="s">
        <v>564</v>
      </c>
      <c r="U27" s="126"/>
      <c r="V27" s="126"/>
      <c r="W27" s="126">
        <v>40.431710000000002</v>
      </c>
      <c r="X27" s="65">
        <v>-76.544858000000005</v>
      </c>
      <c r="Y27" s="126" t="s">
        <v>565</v>
      </c>
      <c r="Z27" s="126" t="s">
        <v>201</v>
      </c>
      <c r="AA27" s="126" t="s">
        <v>566</v>
      </c>
      <c r="AB27" s="126" t="s">
        <v>203</v>
      </c>
      <c r="AC27" s="126" t="s">
        <v>2460</v>
      </c>
      <c r="AD27" s="64"/>
      <c r="AE27" s="126"/>
      <c r="AF27" s="64"/>
      <c r="AG27" s="64"/>
      <c r="AH27" s="126"/>
      <c r="AI27" s="64"/>
      <c r="AK27" s="64"/>
      <c r="AL27" s="64"/>
      <c r="AM27" s="64"/>
      <c r="AN27" s="64"/>
      <c r="AO27" s="64"/>
      <c r="AP27" s="64"/>
      <c r="AQ27" s="64"/>
      <c r="AR27" s="64"/>
      <c r="AS27" s="64"/>
      <c r="AT27" s="126"/>
      <c r="AU27" s="4" t="str">
        <f>IFERROR(IF($I27="Historical", IF(A27&lt;&gt;INDEX('Historical BMP Records'!A:A, MATCH($G27, 'Historical BMP Records'!$G:$G, 0)), 1, 0), IF(A27&lt;&gt;INDEX('Planned and Progress BMPs'!A:A, MATCH($G27, 'Planned and Progress BMPs'!$D:$D, 0)), 1, 0)), "")</f>
        <v/>
      </c>
      <c r="AV27" s="4" t="str">
        <f>IFERROR(IF($I27="Historical", IF(B27&lt;&gt;INDEX('Historical BMP Records'!B:B, MATCH($G27, 'Historical BMP Records'!$G:$G, 0)), 1, 0), IF(B27&lt;&gt;INDEX('Planned and Progress BMPs'!A:A, MATCH($G27, 'Planned and Progress BMPs'!$D:$D, 0)), 1, 0)), "")</f>
        <v/>
      </c>
      <c r="AW27" s="4" t="str">
        <f>IFERROR(IF($I27="Historical", IF(C27&lt;&gt;INDEX('Historical BMP Records'!C:C, MATCH($G27, 'Historical BMP Records'!$G:$G, 0)), 1, 0), IF(C27&lt;&gt;INDEX('Planned and Progress BMPs'!A:A, MATCH($G27, 'Planned and Progress BMPs'!$D:$D, 0)), 1, 0)), "")</f>
        <v/>
      </c>
      <c r="AX27" s="4" t="str">
        <f>IFERROR(IF($I27="Historical", IF(D27&lt;&gt;INDEX('Historical BMP Records'!D:D, MATCH($G27, 'Historical BMP Records'!$G:$G, 0)), 1, 0), IF(D27&lt;&gt;INDEX('Planned and Progress BMPs'!A:A, MATCH($G27, 'Planned and Progress BMPs'!$D:$D, 0)), 1, 0)), "")</f>
        <v/>
      </c>
      <c r="AY27" s="4" t="str">
        <f>IFERROR(IF($I27="Historical", IF(E27&lt;&gt;INDEX('Historical BMP Records'!E:E, MATCH($G27, 'Historical BMP Records'!$G:$G, 0)), 1, 0), IF(E27&lt;&gt;INDEX('Planned and Progress BMPs'!B:B, MATCH($G27, 'Planned and Progress BMPs'!$D:$D, 0)), 1, 0)), "")</f>
        <v/>
      </c>
      <c r="AZ27" s="4" t="str">
        <f>IFERROR(IF($I27="Historical", IF(F27&lt;&gt;INDEX('Historical BMP Records'!F:F, MATCH($G27, 'Historical BMP Records'!$G:$G, 0)), 1, 0), IF(F27&lt;&gt;INDEX('Planned and Progress BMPs'!C:C, MATCH($G27, 'Planned and Progress BMPs'!$D:$D, 0)), 1, 0)), "")</f>
        <v/>
      </c>
      <c r="BA27" s="4" t="str">
        <f>IFERROR(IF($I27="Historical", IF(G27&lt;&gt;INDEX('Historical BMP Records'!G:G, MATCH($G27, 'Historical BMP Records'!$G:$G, 0)), 1, 0), IF(G27&lt;&gt;INDEX('Planned and Progress BMPs'!D:D, MATCH($G27, 'Planned and Progress BMPs'!$D:$D, 0)), 1, 0)), "")</f>
        <v/>
      </c>
      <c r="BB27" s="4" t="str">
        <f>IFERROR(IF($I27="Historical", IF(H27&lt;&gt;INDEX('Historical BMP Records'!H:H, MATCH($G27, 'Historical BMP Records'!$G:$G, 0)), 1, 0), IF(H27&lt;&gt;INDEX('Planned and Progress BMPs'!E:E, MATCH($G27, 'Planned and Progress BMPs'!$D:$D, 0)), 1, 0)), "")</f>
        <v/>
      </c>
      <c r="BC27" s="4" t="str">
        <f>IFERROR(IF($I27="Historical", IF(I27&lt;&gt;INDEX('Historical BMP Records'!I:I, MATCH($G27, 'Historical BMP Records'!$G:$G, 0)), 1, 0), IF(I27&lt;&gt;INDEX('Planned and Progress BMPs'!F:F, MATCH($G27, 'Planned and Progress BMPs'!$D:$D, 0)), 1, 0)), "")</f>
        <v/>
      </c>
      <c r="BD27" s="4" t="str">
        <f>IFERROR(IF($I27="Historical", IF(J27&lt;&gt;INDEX('Historical BMP Records'!J:J, MATCH($G27, 'Historical BMP Records'!$G:$G, 0)), 1, 0), IF(J27&lt;&gt;INDEX('Planned and Progress BMPs'!G:G, MATCH($G27, 'Planned and Progress BMPs'!$D:$D, 0)), 1, 0)), "")</f>
        <v/>
      </c>
      <c r="BE27" s="4" t="str">
        <f>IFERROR(IF($I27="Historical", IF(K27&lt;&gt;INDEX('Historical BMP Records'!K:K, MATCH($G27, 'Historical BMP Records'!$G:$G, 0)), 1, 0), IF(K27&lt;&gt;INDEX('Planned and Progress BMPs'!H:H, MATCH($G27, 'Planned and Progress BMPs'!$D:$D, 0)), 1, 0)), "")</f>
        <v/>
      </c>
      <c r="BF27" s="4" t="str">
        <f>IFERROR(IF($I27="Historical", IF(L27&lt;&gt;INDEX('Historical BMP Records'!L:L, MATCH($G27, 'Historical BMP Records'!$G:$G, 0)), 1, 0), IF(L27&lt;&gt;INDEX('Planned and Progress BMPs'!I:I, MATCH($G27, 'Planned and Progress BMPs'!$D:$D, 0)), 1, 0)), "")</f>
        <v/>
      </c>
      <c r="BG27" s="4" t="str">
        <f>IFERROR(IF($I27="Historical", IF(M27&lt;&gt;INDEX('Historical BMP Records'!M:M, MATCH($G27, 'Historical BMP Records'!$G:$G, 0)), 1, 0), IF(M27&lt;&gt;INDEX('Planned and Progress BMPs'!J:J, MATCH($G27, 'Planned and Progress BMPs'!$D:$D, 0)), 1, 0)), "")</f>
        <v/>
      </c>
      <c r="BH27" s="4" t="str">
        <f>IFERROR(IF($I27="Historical", IF(N27&lt;&gt;INDEX('Historical BMP Records'!N:N, MATCH($G27, 'Historical BMP Records'!$G:$G, 0)), 1, 0), IF(N27&lt;&gt;INDEX('Planned and Progress BMPs'!K:K, MATCH($G27, 'Planned and Progress BMPs'!$D:$D, 0)), 1, 0)), "")</f>
        <v/>
      </c>
      <c r="BI27" s="4" t="str">
        <f>IFERROR(IF($I27="Historical", IF(O27&lt;&gt;INDEX('Historical BMP Records'!O:O, MATCH($G27, 'Historical BMP Records'!$G:$G, 0)), 1, 0), IF(O27&lt;&gt;INDEX('Planned and Progress BMPs'!L:L, MATCH($G27, 'Planned and Progress BMPs'!$D:$D, 0)), 1, 0)), "")</f>
        <v/>
      </c>
      <c r="BJ27" s="4" t="str">
        <f>IFERROR(IF($I27="Historical", IF(P27&lt;&gt;INDEX('Historical BMP Records'!P:P, MATCH($G27, 'Historical BMP Records'!$G:$G, 0)), 1, 0), IF(P27&lt;&gt;INDEX('Planned and Progress BMPs'!M:M, MATCH($G27, 'Planned and Progress BMPs'!$D:$D, 0)), 1, 0)), "")</f>
        <v/>
      </c>
      <c r="BK27" s="4" t="str">
        <f>IFERROR(IF($I27="Historical", IF(Q27&lt;&gt;INDEX('Historical BMP Records'!Q:Q, MATCH($G27, 'Historical BMP Records'!$G:$G, 0)), 1, 0), IF(Q27&lt;&gt;INDEX('Planned and Progress BMPs'!N:N, MATCH($G27, 'Planned and Progress BMPs'!$D:$D, 0)), 1, 0)), "")</f>
        <v/>
      </c>
      <c r="BL27" s="4" t="str">
        <f>IFERROR(IF($I27="Historical", IF(R27&lt;&gt;INDEX('Historical BMP Records'!R:R, MATCH($G27, 'Historical BMP Records'!$G:$G, 0)), 1, 0), IF(R27&lt;&gt;INDEX('Planned and Progress BMPs'!O:O, MATCH($G27, 'Planned and Progress BMPs'!$D:$D, 0)), 1, 0)), "")</f>
        <v/>
      </c>
      <c r="BM27" s="4" t="str">
        <f>IFERROR(IF($I27="Historical", IF(S27&lt;&gt;INDEX('Historical BMP Records'!S:S, MATCH($G27, 'Historical BMP Records'!$G:$G, 0)), 1, 0), IF(S27&lt;&gt;INDEX('Planned and Progress BMPs'!P:P, MATCH($G27, 'Planned and Progress BMPs'!$D:$D, 0)), 1, 0)), "")</f>
        <v/>
      </c>
      <c r="BN27" s="4" t="str">
        <f>IFERROR(IF($I27="Historical", IF(T27&lt;&gt;INDEX('Historical BMP Records'!T:T, MATCH($G27, 'Historical BMP Records'!$G:$G, 0)), 1, 0), IF(T27&lt;&gt;INDEX('Planned and Progress BMPs'!Q:Q, MATCH($G27, 'Planned and Progress BMPs'!$D:$D, 0)), 1, 0)), "")</f>
        <v/>
      </c>
      <c r="BO27" s="4" t="str">
        <f>IFERROR(IF($I27="Historical", IF(AB27&lt;&gt;INDEX('Historical BMP Records'!#REF!, MATCH($G27, 'Historical BMP Records'!$G:$G, 0)), 1, 0), IF(AB27&lt;&gt;INDEX('Planned and Progress BMPs'!Z:Z, MATCH($G27, 'Planned and Progress BMPs'!$D:$D, 0)), 1, 0)), "")</f>
        <v/>
      </c>
      <c r="BP27" s="4" t="str">
        <f>IFERROR(IF($I27="Historical", IF(U27&lt;&gt;INDEX('Historical BMP Records'!U:U, MATCH($G27, 'Historical BMP Records'!$G:$G, 0)), 1, 0), IF(U27&lt;&gt;INDEX('Planned and Progress BMPs'!S:S, MATCH($G27, 'Planned and Progress BMPs'!$D:$D, 0)), 1, 0)), "")</f>
        <v/>
      </c>
      <c r="BQ27" s="4" t="str">
        <f>IFERROR(IF($I27="Historical", IF(V27&lt;&gt;INDEX('Historical BMP Records'!V:V, MATCH($G27, 'Historical BMP Records'!$G:$G, 0)), 1, 0), IF(V27&lt;&gt;INDEX('Planned and Progress BMPs'!T:T, MATCH($G27, 'Planned and Progress BMPs'!$D:$D, 0)), 1, 0)), "")</f>
        <v/>
      </c>
      <c r="BR27" s="4" t="str">
        <f>IFERROR(IF($I27="Historical", IF(W27&lt;&gt;INDEX('Historical BMP Records'!W:W, MATCH($G27, 'Historical BMP Records'!$G:$G, 0)), 1, 0), IF(W27&lt;&gt;INDEX('Planned and Progress BMPs'!U:U, MATCH($G27, 'Planned and Progress BMPs'!$D:$D, 0)), 1, 0)), "")</f>
        <v/>
      </c>
      <c r="BS27" s="4" t="str">
        <f>IFERROR(IF($I27="Historical", IF(X27&lt;&gt;INDEX('Historical BMP Records'!X:X, MATCH($G27, 'Historical BMP Records'!$G:$G, 0)), 1, 0), IF(X27&lt;&gt;INDEX('Planned and Progress BMPs'!V:V, MATCH($G27, 'Planned and Progress BMPs'!$D:$D, 0)), 1, 0)), "")</f>
        <v/>
      </c>
      <c r="BT27" s="4" t="str">
        <f>IFERROR(IF($I27="Historical", IF(Y27&lt;&gt;INDEX('Historical BMP Records'!Y:Y, MATCH($G27, 'Historical BMP Records'!$G:$G, 0)), 1, 0), IF(Y27&lt;&gt;INDEX('Planned and Progress BMPs'!W:W, MATCH($G27, 'Planned and Progress BMPs'!$D:$D, 0)), 1, 0)), "")</f>
        <v/>
      </c>
      <c r="BU27" s="4" t="str">
        <f>IFERROR(IF($I27="Historical", IF(Z27&lt;&gt;INDEX('Historical BMP Records'!Z:Z, MATCH($G27, 'Historical BMP Records'!$G:$G, 0)), 1, 0), IF(Z27&lt;&gt;INDEX('Planned and Progress BMPs'!X:X, MATCH($G27, 'Planned and Progress BMPs'!$D:$D, 0)), 1, 0)), "")</f>
        <v/>
      </c>
      <c r="BV27" s="4" t="str">
        <f>IFERROR(IF($I27="Historical", IF(AA27&lt;&gt;INDEX('Historical BMP Records'!AA:AA, MATCH($G27, 'Historical BMP Records'!$G:$G, 0)), 1, 0), IF(AA27&lt;&gt;INDEX('Planned and Progress BMPs'!#REF!, MATCH($G27, 'Planned and Progress BMPs'!$D:$D, 0)), 1, 0)), "")</f>
        <v/>
      </c>
      <c r="BW27" s="4" t="str">
        <f>IFERROR(IF($I27="Historical", IF(AC27&lt;&gt;INDEX('Historical BMP Records'!AC:AC, MATCH($G27, 'Historical BMP Records'!$G:$G, 0)), 1, 0), IF(AC27&lt;&gt;INDEX('Planned and Progress BMPs'!AA:AA, MATCH($G27, 'Planned and Progress BMPs'!$D:$D, 0)), 1, 0)), "")</f>
        <v/>
      </c>
      <c r="BX27" s="4" t="str">
        <f>IFERROR(IF($I27="Historical", IF(AD27&lt;&gt;INDEX('Historical BMP Records'!AD:AD, MATCH($G27, 'Historical BMP Records'!$G:$G, 0)), 1, 0), IF(AD27&lt;&gt;INDEX('Planned and Progress BMPs'!AB:AB, MATCH($G27, 'Planned and Progress BMPs'!$D:$D, 0)), 1, 0)), "")</f>
        <v/>
      </c>
      <c r="BY27" s="4" t="str">
        <f>IFERROR(IF($I27="Historical", IF(AE27&lt;&gt;INDEX('Historical BMP Records'!AE:AE, MATCH($G27, 'Historical BMP Records'!$G:$G, 0)), 1, 0), IF(AE27&lt;&gt;INDEX('Planned and Progress BMPs'!AC:AC, MATCH($G27, 'Planned and Progress BMPs'!$D:$D, 0)), 1, 0)), "")</f>
        <v/>
      </c>
      <c r="BZ27" s="4" t="str">
        <f>IFERROR(IF($I27="Historical", IF(AF27&lt;&gt;INDEX('Historical BMP Records'!AF:AF, MATCH($G27, 'Historical BMP Records'!$G:$G, 0)), 1, 0), IF(AF27&lt;&gt;INDEX('Planned and Progress BMPs'!AD:AD, MATCH($G27, 'Planned and Progress BMPs'!$D:$D, 0)), 1, 0)), "")</f>
        <v/>
      </c>
      <c r="CA27" s="4" t="str">
        <f>IFERROR(IF($I27="Historical", IF(AG27&lt;&gt;INDEX('Historical BMP Records'!AG:AG, MATCH($G27, 'Historical BMP Records'!$G:$G, 0)), 1, 0), IF(AG27&lt;&gt;INDEX('Planned and Progress BMPs'!AE:AE, MATCH($G27, 'Planned and Progress BMPs'!$D:$D, 0)), 1, 0)), "")</f>
        <v/>
      </c>
      <c r="CB27" s="4" t="str">
        <f>IFERROR(IF($I27="Historical", IF(AH27&lt;&gt;INDEX('Historical BMP Records'!AH:AH, MATCH($G27, 'Historical BMP Records'!$G:$G, 0)), 1, 0), IF(AH27&lt;&gt;INDEX('Planned and Progress BMPs'!AF:AF, MATCH($G27, 'Planned and Progress BMPs'!$D:$D, 0)), 1, 0)), "")</f>
        <v/>
      </c>
      <c r="CC27" s="4" t="str">
        <f>IFERROR(IF($I27="Historical", IF(AI27&lt;&gt;INDEX('Historical BMP Records'!AI:AI, MATCH($G27, 'Historical BMP Records'!$G:$G, 0)), 1, 0), IF(AI27&lt;&gt;INDEX('Planned and Progress BMPs'!AG:AG, MATCH($G27, 'Planned and Progress BMPs'!$D:$D, 0)), 1, 0)), "")</f>
        <v/>
      </c>
      <c r="CD27" s="4" t="str">
        <f>IFERROR(IF($I27="Historical", IF(AJ27&lt;&gt;INDEX('Historical BMP Records'!AJ:AJ, MATCH($G27, 'Historical BMP Records'!$G:$G, 0)), 1, 0), IF(AJ27&lt;&gt;INDEX('Planned and Progress BMPs'!AH:AH, MATCH($G27, 'Planned and Progress BMPs'!$D:$D, 0)), 1, 0)), "")</f>
        <v/>
      </c>
      <c r="CE27" s="4" t="str">
        <f>IFERROR(IF($I27="Historical", IF(AK27&lt;&gt;INDEX('Historical BMP Records'!AK:AK, MATCH($G27, 'Historical BMP Records'!$G:$G, 0)), 1, 0), IF(AK27&lt;&gt;INDEX('Planned and Progress BMPs'!AI:AI, MATCH($G27, 'Planned and Progress BMPs'!$D:$D, 0)), 1, 0)), "")</f>
        <v/>
      </c>
      <c r="CF27" s="4" t="str">
        <f>IFERROR(IF($I27="Historical", IF(AL27&lt;&gt;INDEX('Historical BMP Records'!AL:AL, MATCH($G27, 'Historical BMP Records'!$G:$G, 0)), 1, 0), IF(AL27&lt;&gt;INDEX('Planned and Progress BMPs'!AJ:AJ, MATCH($G27, 'Planned and Progress BMPs'!$D:$D, 0)), 1, 0)), "")</f>
        <v/>
      </c>
      <c r="CG27" s="4" t="str">
        <f>IFERROR(IF($I27="Historical", IF(AM27&lt;&gt;INDEX('Historical BMP Records'!AM:AM, MATCH($G27, 'Historical BMP Records'!$G:$G, 0)), 1, 0), IF(AM27&lt;&gt;INDEX('Planned and Progress BMPs'!AK:AK, MATCH($G27, 'Planned and Progress BMPs'!$D:$D, 0)), 1, 0)), "")</f>
        <v/>
      </c>
      <c r="CH27" s="4" t="str">
        <f>IFERROR(IF($I27="Historical", IF(AN27&lt;&gt;INDEX('Historical BMP Records'!AN:AN, MATCH($G27, 'Historical BMP Records'!$G:$G, 0)), 1, 0), IF(AN27&lt;&gt;INDEX('Planned and Progress BMPs'!AL:AL, MATCH($G27, 'Planned and Progress BMPs'!$D:$D, 0)), 1, 0)), "")</f>
        <v/>
      </c>
      <c r="CI27" s="4" t="str">
        <f>IFERROR(IF($I27="Historical", IF(AO27&lt;&gt;INDEX('Historical BMP Records'!AO:AO, MATCH($G27, 'Historical BMP Records'!$G:$G, 0)), 1, 0), IF(AO27&lt;&gt;INDEX('Planned and Progress BMPs'!AM:AM, MATCH($G27, 'Planned and Progress BMPs'!$D:$D, 0)), 1, 0)), "")</f>
        <v/>
      </c>
      <c r="CJ27" s="4" t="str">
        <f>IFERROR(IF($I27="Historical", IF(AP27&lt;&gt;INDEX('Historical BMP Records'!AP:AP, MATCH($G27, 'Historical BMP Records'!$G:$G, 0)), 1, 0), IF(AP27&lt;&gt;INDEX('Planned and Progress BMPs'!AN:AN, MATCH($G27, 'Planned and Progress BMPs'!$D:$D, 0)), 1, 0)), "")</f>
        <v/>
      </c>
      <c r="CK27" s="4" t="str">
        <f>IFERROR(IF($I27="Historical", IF(AQ27&lt;&gt;INDEX('Historical BMP Records'!AQ:AQ, MATCH($G27, 'Historical BMP Records'!$G:$G, 0)), 1, 0), IF(AQ27&lt;&gt;INDEX('Planned and Progress BMPs'!AO:AO, MATCH($G27, 'Planned and Progress BMPs'!$D:$D, 0)), 1, 0)), "")</f>
        <v/>
      </c>
      <c r="CL27" s="4" t="str">
        <f>IFERROR(IF($I27="Historical", IF(AR27&lt;&gt;INDEX('Historical BMP Records'!AR:AR, MATCH($G27, 'Historical BMP Records'!$G:$G, 0)), 1, 0), IF(AR27&lt;&gt;INDEX('Planned and Progress BMPs'!AQ:AQ, MATCH($G27, 'Planned and Progress BMPs'!$D:$D, 0)), 1, 0)), "")</f>
        <v/>
      </c>
      <c r="CM27" s="4" t="str">
        <f>IFERROR(IF($I27="Historical", IF(AS27&lt;&gt;INDEX('Historical BMP Records'!AS:AS, MATCH($G27, 'Historical BMP Records'!$G:$G, 0)), 1, 0), IF(AS27&lt;&gt;INDEX('Planned and Progress BMPs'!AP:AP, MATCH($G27, 'Planned and Progress BMPs'!$D:$D, 0)), 1, 0)), "")</f>
        <v/>
      </c>
      <c r="CN27" s="4" t="str">
        <f>IFERROR(IF($I27="Historical", IF(AT27&lt;&gt;INDEX('Historical BMP Records'!AT:AT, MATCH($G27, 'Historical BMP Records'!$G:$G, 0)), 1, 0), IF(AT27&lt;&gt;INDEX('Planned and Progress BMPs'!AQ:AQ, MATCH($G27, 'Planned and Progress BMPs'!$D:$D, 0)), 1, 0)), "")</f>
        <v/>
      </c>
      <c r="CO27" s="4">
        <f>SUM(T_Historical9[[#This Row],[FY17 Crediting Status Change]:[Comments Change]])</f>
        <v>0</v>
      </c>
    </row>
    <row r="28" spans="1:93" ht="15" customHeight="1" x14ac:dyDescent="0.55000000000000004">
      <c r="A28" s="126" t="s">
        <v>2457</v>
      </c>
      <c r="B28" s="126" t="s">
        <v>2461</v>
      </c>
      <c r="C28" s="126" t="s">
        <v>2461</v>
      </c>
      <c r="D28" s="126"/>
      <c r="E28" s="126"/>
      <c r="F28" s="126" t="s">
        <v>569</v>
      </c>
      <c r="G28" s="126" t="s">
        <v>570</v>
      </c>
      <c r="H28" s="126"/>
      <c r="I28" s="126" t="s">
        <v>243</v>
      </c>
      <c r="J28" s="126">
        <v>2018</v>
      </c>
      <c r="K28" s="73">
        <v>100000</v>
      </c>
      <c r="L28" s="64">
        <v>43174</v>
      </c>
      <c r="M28" s="126" t="s">
        <v>546</v>
      </c>
      <c r="N28" s="126"/>
      <c r="O28" s="126" t="s">
        <v>200</v>
      </c>
      <c r="P28" s="73" t="s">
        <v>551</v>
      </c>
      <c r="Q28" s="64">
        <v>300</v>
      </c>
      <c r="R28" s="126"/>
      <c r="S28" s="126"/>
      <c r="T28" s="126"/>
      <c r="U28" s="126"/>
      <c r="V28" s="126"/>
      <c r="W28" s="126">
        <v>40.032753999999997</v>
      </c>
      <c r="X28" s="65">
        <v>-77.719172999999998</v>
      </c>
      <c r="Y28" s="126"/>
      <c r="Z28" s="126" t="s">
        <v>191</v>
      </c>
      <c r="AA28" s="126" t="s">
        <v>192</v>
      </c>
      <c r="AB28" s="126" t="s">
        <v>193</v>
      </c>
      <c r="AC28" s="126" t="s">
        <v>2460</v>
      </c>
      <c r="AD28" s="64">
        <v>43699</v>
      </c>
      <c r="AE28" s="126" t="s">
        <v>267</v>
      </c>
      <c r="AF28" s="64"/>
      <c r="AG28" s="64"/>
      <c r="AH28" s="126"/>
      <c r="AI28" s="64"/>
      <c r="AK28" s="64"/>
      <c r="AL28" s="64"/>
      <c r="AM28" s="64"/>
      <c r="AN28" s="64"/>
      <c r="AO28" s="64"/>
      <c r="AP28" s="64"/>
      <c r="AQ28" s="64"/>
      <c r="AR28" s="64"/>
      <c r="AS28" s="64"/>
      <c r="AT28" s="126"/>
      <c r="AU28" s="4" t="str">
        <f>IFERROR(IF($I28="Historical", IF(A28&lt;&gt;INDEX('Historical BMP Records'!A:A, MATCH($G28, 'Historical BMP Records'!$G:$G, 0)), 1, 0), IF(A28&lt;&gt;INDEX('Planned and Progress BMPs'!A:A, MATCH($G28, 'Planned and Progress BMPs'!$D:$D, 0)), 1, 0)), "")</f>
        <v/>
      </c>
      <c r="AV28" s="4" t="str">
        <f>IFERROR(IF($I28="Historical", IF(B28&lt;&gt;INDEX('Historical BMP Records'!B:B, MATCH($G28, 'Historical BMP Records'!$G:$G, 0)), 1, 0), IF(B28&lt;&gt;INDEX('Planned and Progress BMPs'!A:A, MATCH($G28, 'Planned and Progress BMPs'!$D:$D, 0)), 1, 0)), "")</f>
        <v/>
      </c>
      <c r="AW28" s="4" t="str">
        <f>IFERROR(IF($I28="Historical", IF(C28&lt;&gt;INDEX('Historical BMP Records'!C:C, MATCH($G28, 'Historical BMP Records'!$G:$G, 0)), 1, 0), IF(C28&lt;&gt;INDEX('Planned and Progress BMPs'!A:A, MATCH($G28, 'Planned and Progress BMPs'!$D:$D, 0)), 1, 0)), "")</f>
        <v/>
      </c>
      <c r="AX28" s="4" t="str">
        <f>IFERROR(IF($I28="Historical", IF(D28&lt;&gt;INDEX('Historical BMP Records'!D:D, MATCH($G28, 'Historical BMP Records'!$G:$G, 0)), 1, 0), IF(D28&lt;&gt;INDEX('Planned and Progress BMPs'!A:A, MATCH($G28, 'Planned and Progress BMPs'!$D:$D, 0)), 1, 0)), "")</f>
        <v/>
      </c>
      <c r="AY28" s="4" t="str">
        <f>IFERROR(IF($I28="Historical", IF(E28&lt;&gt;INDEX('Historical BMP Records'!E:E, MATCH($G28, 'Historical BMP Records'!$G:$G, 0)), 1, 0), IF(E28&lt;&gt;INDEX('Planned and Progress BMPs'!B:B, MATCH($G28, 'Planned and Progress BMPs'!$D:$D, 0)), 1, 0)), "")</f>
        <v/>
      </c>
      <c r="AZ28" s="4" t="str">
        <f>IFERROR(IF($I28="Historical", IF(F28&lt;&gt;INDEX('Historical BMP Records'!F:F, MATCH($G28, 'Historical BMP Records'!$G:$G, 0)), 1, 0), IF(F28&lt;&gt;INDEX('Planned and Progress BMPs'!C:C, MATCH($G28, 'Planned and Progress BMPs'!$D:$D, 0)), 1, 0)), "")</f>
        <v/>
      </c>
      <c r="BA28" s="4" t="str">
        <f>IFERROR(IF($I28="Historical", IF(G28&lt;&gt;INDEX('Historical BMP Records'!G:G, MATCH($G28, 'Historical BMP Records'!$G:$G, 0)), 1, 0), IF(G28&lt;&gt;INDEX('Planned and Progress BMPs'!D:D, MATCH($G28, 'Planned and Progress BMPs'!$D:$D, 0)), 1, 0)), "")</f>
        <v/>
      </c>
      <c r="BB28" s="4" t="str">
        <f>IFERROR(IF($I28="Historical", IF(H28&lt;&gt;INDEX('Historical BMP Records'!H:H, MATCH($G28, 'Historical BMP Records'!$G:$G, 0)), 1, 0), IF(H28&lt;&gt;INDEX('Planned and Progress BMPs'!E:E, MATCH($G28, 'Planned and Progress BMPs'!$D:$D, 0)), 1, 0)), "")</f>
        <v/>
      </c>
      <c r="BC28" s="4" t="str">
        <f>IFERROR(IF($I28="Historical", IF(I28&lt;&gt;INDEX('Historical BMP Records'!I:I, MATCH($G28, 'Historical BMP Records'!$G:$G, 0)), 1, 0), IF(I28&lt;&gt;INDEX('Planned and Progress BMPs'!F:F, MATCH($G28, 'Planned and Progress BMPs'!$D:$D, 0)), 1, 0)), "")</f>
        <v/>
      </c>
      <c r="BD28" s="4" t="str">
        <f>IFERROR(IF($I28="Historical", IF(J28&lt;&gt;INDEX('Historical BMP Records'!J:J, MATCH($G28, 'Historical BMP Records'!$G:$G, 0)), 1, 0), IF(J28&lt;&gt;INDEX('Planned and Progress BMPs'!G:G, MATCH($G28, 'Planned and Progress BMPs'!$D:$D, 0)), 1, 0)), "")</f>
        <v/>
      </c>
      <c r="BE28" s="4" t="str">
        <f>IFERROR(IF($I28="Historical", IF(K28&lt;&gt;INDEX('Historical BMP Records'!K:K, MATCH($G28, 'Historical BMP Records'!$G:$G, 0)), 1, 0), IF(K28&lt;&gt;INDEX('Planned and Progress BMPs'!H:H, MATCH($G28, 'Planned and Progress BMPs'!$D:$D, 0)), 1, 0)), "")</f>
        <v/>
      </c>
      <c r="BF28" s="4" t="str">
        <f>IFERROR(IF($I28="Historical", IF(L28&lt;&gt;INDEX('Historical BMP Records'!L:L, MATCH($G28, 'Historical BMP Records'!$G:$G, 0)), 1, 0), IF(L28&lt;&gt;INDEX('Planned and Progress BMPs'!I:I, MATCH($G28, 'Planned and Progress BMPs'!$D:$D, 0)), 1, 0)), "")</f>
        <v/>
      </c>
      <c r="BG28" s="4" t="str">
        <f>IFERROR(IF($I28="Historical", IF(M28&lt;&gt;INDEX('Historical BMP Records'!M:M, MATCH($G28, 'Historical BMP Records'!$G:$G, 0)), 1, 0), IF(M28&lt;&gt;INDEX('Planned and Progress BMPs'!J:J, MATCH($G28, 'Planned and Progress BMPs'!$D:$D, 0)), 1, 0)), "")</f>
        <v/>
      </c>
      <c r="BH28" s="4" t="str">
        <f>IFERROR(IF($I28="Historical", IF(N28&lt;&gt;INDEX('Historical BMP Records'!N:N, MATCH($G28, 'Historical BMP Records'!$G:$G, 0)), 1, 0), IF(N28&lt;&gt;INDEX('Planned and Progress BMPs'!K:K, MATCH($G28, 'Planned and Progress BMPs'!$D:$D, 0)), 1, 0)), "")</f>
        <v/>
      </c>
      <c r="BI28" s="4" t="str">
        <f>IFERROR(IF($I28="Historical", IF(O28&lt;&gt;INDEX('Historical BMP Records'!O:O, MATCH($G28, 'Historical BMP Records'!$G:$G, 0)), 1, 0), IF(O28&lt;&gt;INDEX('Planned and Progress BMPs'!L:L, MATCH($G28, 'Planned and Progress BMPs'!$D:$D, 0)), 1, 0)), "")</f>
        <v/>
      </c>
      <c r="BJ28" s="4" t="str">
        <f>IFERROR(IF($I28="Historical", IF(P28&lt;&gt;INDEX('Historical BMP Records'!P:P, MATCH($G28, 'Historical BMP Records'!$G:$G, 0)), 1, 0), IF(P28&lt;&gt;INDEX('Planned and Progress BMPs'!M:M, MATCH($G28, 'Planned and Progress BMPs'!$D:$D, 0)), 1, 0)), "")</f>
        <v/>
      </c>
      <c r="BK28" s="4" t="str">
        <f>IFERROR(IF($I28="Historical", IF(Q28&lt;&gt;INDEX('Historical BMP Records'!Q:Q, MATCH($G28, 'Historical BMP Records'!$G:$G, 0)), 1, 0), IF(Q28&lt;&gt;INDEX('Planned and Progress BMPs'!N:N, MATCH($G28, 'Planned and Progress BMPs'!$D:$D, 0)), 1, 0)), "")</f>
        <v/>
      </c>
      <c r="BL28" s="4" t="str">
        <f>IFERROR(IF($I28="Historical", IF(R28&lt;&gt;INDEX('Historical BMP Records'!R:R, MATCH($G28, 'Historical BMP Records'!$G:$G, 0)), 1, 0), IF(R28&lt;&gt;INDEX('Planned and Progress BMPs'!O:O, MATCH($G28, 'Planned and Progress BMPs'!$D:$D, 0)), 1, 0)), "")</f>
        <v/>
      </c>
      <c r="BM28" s="4" t="str">
        <f>IFERROR(IF($I28="Historical", IF(S28&lt;&gt;INDEX('Historical BMP Records'!S:S, MATCH($G28, 'Historical BMP Records'!$G:$G, 0)), 1, 0), IF(S28&lt;&gt;INDEX('Planned and Progress BMPs'!P:P, MATCH($G28, 'Planned and Progress BMPs'!$D:$D, 0)), 1, 0)), "")</f>
        <v/>
      </c>
      <c r="BN28" s="4" t="str">
        <f>IFERROR(IF($I28="Historical", IF(T28&lt;&gt;INDEX('Historical BMP Records'!T:T, MATCH($G28, 'Historical BMP Records'!$G:$G, 0)), 1, 0), IF(T28&lt;&gt;INDEX('Planned and Progress BMPs'!Q:Q, MATCH($G28, 'Planned and Progress BMPs'!$D:$D, 0)), 1, 0)), "")</f>
        <v/>
      </c>
      <c r="BO28" s="4" t="str">
        <f>IFERROR(IF($I28="Historical", IF(AB28&lt;&gt;INDEX('Historical BMP Records'!#REF!, MATCH($G28, 'Historical BMP Records'!$G:$G, 0)), 1, 0), IF(AB28&lt;&gt;INDEX('Planned and Progress BMPs'!Z:Z, MATCH($G28, 'Planned and Progress BMPs'!$D:$D, 0)), 1, 0)), "")</f>
        <v/>
      </c>
      <c r="BP28" s="4" t="str">
        <f>IFERROR(IF($I28="Historical", IF(U28&lt;&gt;INDEX('Historical BMP Records'!U:U, MATCH($G28, 'Historical BMP Records'!$G:$G, 0)), 1, 0), IF(U28&lt;&gt;INDEX('Planned and Progress BMPs'!S:S, MATCH($G28, 'Planned and Progress BMPs'!$D:$D, 0)), 1, 0)), "")</f>
        <v/>
      </c>
      <c r="BQ28" s="4" t="str">
        <f>IFERROR(IF($I28="Historical", IF(V28&lt;&gt;INDEX('Historical BMP Records'!V:V, MATCH($G28, 'Historical BMP Records'!$G:$G, 0)), 1, 0), IF(V28&lt;&gt;INDEX('Planned and Progress BMPs'!T:T, MATCH($G28, 'Planned and Progress BMPs'!$D:$D, 0)), 1, 0)), "")</f>
        <v/>
      </c>
      <c r="BR28" s="4" t="str">
        <f>IFERROR(IF($I28="Historical", IF(W28&lt;&gt;INDEX('Historical BMP Records'!W:W, MATCH($G28, 'Historical BMP Records'!$G:$G, 0)), 1, 0), IF(W28&lt;&gt;INDEX('Planned and Progress BMPs'!U:U, MATCH($G28, 'Planned and Progress BMPs'!$D:$D, 0)), 1, 0)), "")</f>
        <v/>
      </c>
      <c r="BS28" s="4" t="str">
        <f>IFERROR(IF($I28="Historical", IF(X28&lt;&gt;INDEX('Historical BMP Records'!X:X, MATCH($G28, 'Historical BMP Records'!$G:$G, 0)), 1, 0), IF(X28&lt;&gt;INDEX('Planned and Progress BMPs'!V:V, MATCH($G28, 'Planned and Progress BMPs'!$D:$D, 0)), 1, 0)), "")</f>
        <v/>
      </c>
      <c r="BT28" s="4" t="str">
        <f>IFERROR(IF($I28="Historical", IF(Y28&lt;&gt;INDEX('Historical BMP Records'!Y:Y, MATCH($G28, 'Historical BMP Records'!$G:$G, 0)), 1, 0), IF(Y28&lt;&gt;INDEX('Planned and Progress BMPs'!W:W, MATCH($G28, 'Planned and Progress BMPs'!$D:$D, 0)), 1, 0)), "")</f>
        <v/>
      </c>
      <c r="BU28" s="4" t="str">
        <f>IFERROR(IF($I28="Historical", IF(Z28&lt;&gt;INDEX('Historical BMP Records'!Z:Z, MATCH($G28, 'Historical BMP Records'!$G:$G, 0)), 1, 0), IF(Z28&lt;&gt;INDEX('Planned and Progress BMPs'!X:X, MATCH($G28, 'Planned and Progress BMPs'!$D:$D, 0)), 1, 0)), "")</f>
        <v/>
      </c>
      <c r="BV28" s="4" t="str">
        <f>IFERROR(IF($I28="Historical", IF(AA28&lt;&gt;INDEX('Historical BMP Records'!AA:AA, MATCH($G28, 'Historical BMP Records'!$G:$G, 0)), 1, 0), IF(AA28&lt;&gt;INDEX('Planned and Progress BMPs'!#REF!, MATCH($G28, 'Planned and Progress BMPs'!$D:$D, 0)), 1, 0)), "")</f>
        <v/>
      </c>
      <c r="BW28" s="4" t="str">
        <f>IFERROR(IF($I28="Historical", IF(AC28&lt;&gt;INDEX('Historical BMP Records'!AC:AC, MATCH($G28, 'Historical BMP Records'!$G:$G, 0)), 1, 0), IF(AC28&lt;&gt;INDEX('Planned and Progress BMPs'!AA:AA, MATCH($G28, 'Planned and Progress BMPs'!$D:$D, 0)), 1, 0)), "")</f>
        <v/>
      </c>
      <c r="BX28" s="4" t="str">
        <f>IFERROR(IF($I28="Historical", IF(AD28&lt;&gt;INDEX('Historical BMP Records'!AD:AD, MATCH($G28, 'Historical BMP Records'!$G:$G, 0)), 1, 0), IF(AD28&lt;&gt;INDEX('Planned and Progress BMPs'!AB:AB, MATCH($G28, 'Planned and Progress BMPs'!$D:$D, 0)), 1, 0)), "")</f>
        <v/>
      </c>
      <c r="BY28" s="4" t="str">
        <f>IFERROR(IF($I28="Historical", IF(AE28&lt;&gt;INDEX('Historical BMP Records'!AE:AE, MATCH($G28, 'Historical BMP Records'!$G:$G, 0)), 1, 0), IF(AE28&lt;&gt;INDEX('Planned and Progress BMPs'!AC:AC, MATCH($G28, 'Planned and Progress BMPs'!$D:$D, 0)), 1, 0)), "")</f>
        <v/>
      </c>
      <c r="BZ28" s="4" t="str">
        <f>IFERROR(IF($I28="Historical", IF(AF28&lt;&gt;INDEX('Historical BMP Records'!AF:AF, MATCH($G28, 'Historical BMP Records'!$G:$G, 0)), 1, 0), IF(AF28&lt;&gt;INDEX('Planned and Progress BMPs'!AD:AD, MATCH($G28, 'Planned and Progress BMPs'!$D:$D, 0)), 1, 0)), "")</f>
        <v/>
      </c>
      <c r="CA28" s="4" t="str">
        <f>IFERROR(IF($I28="Historical", IF(AG28&lt;&gt;INDEX('Historical BMP Records'!AG:AG, MATCH($G28, 'Historical BMP Records'!$G:$G, 0)), 1, 0), IF(AG28&lt;&gt;INDEX('Planned and Progress BMPs'!AE:AE, MATCH($G28, 'Planned and Progress BMPs'!$D:$D, 0)), 1, 0)), "")</f>
        <v/>
      </c>
      <c r="CB28" s="4" t="str">
        <f>IFERROR(IF($I28="Historical", IF(AH28&lt;&gt;INDEX('Historical BMP Records'!AH:AH, MATCH($G28, 'Historical BMP Records'!$G:$G, 0)), 1, 0), IF(AH28&lt;&gt;INDEX('Planned and Progress BMPs'!AF:AF, MATCH($G28, 'Planned and Progress BMPs'!$D:$D, 0)), 1, 0)), "")</f>
        <v/>
      </c>
      <c r="CC28" s="4" t="str">
        <f>IFERROR(IF($I28="Historical", IF(AI28&lt;&gt;INDEX('Historical BMP Records'!AI:AI, MATCH($G28, 'Historical BMP Records'!$G:$G, 0)), 1, 0), IF(AI28&lt;&gt;INDEX('Planned and Progress BMPs'!AG:AG, MATCH($G28, 'Planned and Progress BMPs'!$D:$D, 0)), 1, 0)), "")</f>
        <v/>
      </c>
      <c r="CD28" s="4" t="str">
        <f>IFERROR(IF($I28="Historical", IF(AJ28&lt;&gt;INDEX('Historical BMP Records'!AJ:AJ, MATCH($G28, 'Historical BMP Records'!$G:$G, 0)), 1, 0), IF(AJ28&lt;&gt;INDEX('Planned and Progress BMPs'!AH:AH, MATCH($G28, 'Planned and Progress BMPs'!$D:$D, 0)), 1, 0)), "")</f>
        <v/>
      </c>
      <c r="CE28" s="4" t="str">
        <f>IFERROR(IF($I28="Historical", IF(AK28&lt;&gt;INDEX('Historical BMP Records'!AK:AK, MATCH($G28, 'Historical BMP Records'!$G:$G, 0)), 1, 0), IF(AK28&lt;&gt;INDEX('Planned and Progress BMPs'!AI:AI, MATCH($G28, 'Planned and Progress BMPs'!$D:$D, 0)), 1, 0)), "")</f>
        <v/>
      </c>
      <c r="CF28" s="4" t="str">
        <f>IFERROR(IF($I28="Historical", IF(AL28&lt;&gt;INDEX('Historical BMP Records'!AL:AL, MATCH($G28, 'Historical BMP Records'!$G:$G, 0)), 1, 0), IF(AL28&lt;&gt;INDEX('Planned and Progress BMPs'!AJ:AJ, MATCH($G28, 'Planned and Progress BMPs'!$D:$D, 0)), 1, 0)), "")</f>
        <v/>
      </c>
      <c r="CG28" s="4" t="str">
        <f>IFERROR(IF($I28="Historical", IF(AM28&lt;&gt;INDEX('Historical BMP Records'!AM:AM, MATCH($G28, 'Historical BMP Records'!$G:$G, 0)), 1, 0), IF(AM28&lt;&gt;INDEX('Planned and Progress BMPs'!AK:AK, MATCH($G28, 'Planned and Progress BMPs'!$D:$D, 0)), 1, 0)), "")</f>
        <v/>
      </c>
      <c r="CH28" s="4" t="str">
        <f>IFERROR(IF($I28="Historical", IF(AN28&lt;&gt;INDEX('Historical BMP Records'!AN:AN, MATCH($G28, 'Historical BMP Records'!$G:$G, 0)), 1, 0), IF(AN28&lt;&gt;INDEX('Planned and Progress BMPs'!AL:AL, MATCH($G28, 'Planned and Progress BMPs'!$D:$D, 0)), 1, 0)), "")</f>
        <v/>
      </c>
      <c r="CI28" s="4" t="str">
        <f>IFERROR(IF($I28="Historical", IF(AO28&lt;&gt;INDEX('Historical BMP Records'!AO:AO, MATCH($G28, 'Historical BMP Records'!$G:$G, 0)), 1, 0), IF(AO28&lt;&gt;INDEX('Planned and Progress BMPs'!AM:AM, MATCH($G28, 'Planned and Progress BMPs'!$D:$D, 0)), 1, 0)), "")</f>
        <v/>
      </c>
      <c r="CJ28" s="4" t="str">
        <f>IFERROR(IF($I28="Historical", IF(AP28&lt;&gt;INDEX('Historical BMP Records'!AP:AP, MATCH($G28, 'Historical BMP Records'!$G:$G, 0)), 1, 0), IF(AP28&lt;&gt;INDEX('Planned and Progress BMPs'!AN:AN, MATCH($G28, 'Planned and Progress BMPs'!$D:$D, 0)), 1, 0)), "")</f>
        <v/>
      </c>
      <c r="CK28" s="4" t="str">
        <f>IFERROR(IF($I28="Historical", IF(AQ28&lt;&gt;INDEX('Historical BMP Records'!AQ:AQ, MATCH($G28, 'Historical BMP Records'!$G:$G, 0)), 1, 0), IF(AQ28&lt;&gt;INDEX('Planned and Progress BMPs'!AO:AO, MATCH($G28, 'Planned and Progress BMPs'!$D:$D, 0)), 1, 0)), "")</f>
        <v/>
      </c>
      <c r="CL28" s="4" t="str">
        <f>IFERROR(IF($I28="Historical", IF(AR28&lt;&gt;INDEX('Historical BMP Records'!AR:AR, MATCH($G28, 'Historical BMP Records'!$G:$G, 0)), 1, 0), IF(AR28&lt;&gt;INDEX('Planned and Progress BMPs'!AQ:AQ, MATCH($G28, 'Planned and Progress BMPs'!$D:$D, 0)), 1, 0)), "")</f>
        <v/>
      </c>
      <c r="CM28" s="4" t="str">
        <f>IFERROR(IF($I28="Historical", IF(AS28&lt;&gt;INDEX('Historical BMP Records'!AS:AS, MATCH($G28, 'Historical BMP Records'!$G:$G, 0)), 1, 0), IF(AS28&lt;&gt;INDEX('Planned and Progress BMPs'!AP:AP, MATCH($G28, 'Planned and Progress BMPs'!$D:$D, 0)), 1, 0)), "")</f>
        <v/>
      </c>
      <c r="CN28" s="4" t="str">
        <f>IFERROR(IF($I28="Historical", IF(AT28&lt;&gt;INDEX('Historical BMP Records'!AT:AT, MATCH($G28, 'Historical BMP Records'!$G:$G, 0)), 1, 0), IF(AT28&lt;&gt;INDEX('Planned and Progress BMPs'!AQ:AQ, MATCH($G28, 'Planned and Progress BMPs'!$D:$D, 0)), 1, 0)), "")</f>
        <v/>
      </c>
      <c r="CO28" s="4">
        <f>SUM(T_Historical9[[#This Row],[FY17 Crediting Status Change]:[Comments Change]])</f>
        <v>0</v>
      </c>
    </row>
    <row r="29" spans="1:93" ht="15" customHeight="1" x14ac:dyDescent="0.55000000000000004">
      <c r="A29" s="126" t="s">
        <v>2457</v>
      </c>
      <c r="B29" s="126" t="s">
        <v>2458</v>
      </c>
      <c r="C29" s="126" t="s">
        <v>2458</v>
      </c>
      <c r="D29" s="126"/>
      <c r="E29" s="126"/>
      <c r="F29" s="126" t="s">
        <v>571</v>
      </c>
      <c r="G29" s="126" t="s">
        <v>572</v>
      </c>
      <c r="H29" s="126"/>
      <c r="I29" s="126" t="s">
        <v>243</v>
      </c>
      <c r="J29" s="126">
        <v>2018</v>
      </c>
      <c r="K29" s="73">
        <v>2500</v>
      </c>
      <c r="L29" s="64">
        <v>43169</v>
      </c>
      <c r="M29" s="126" t="s">
        <v>214</v>
      </c>
      <c r="N29" s="126"/>
      <c r="O29" s="126" t="s">
        <v>215</v>
      </c>
      <c r="P29" s="73" t="s">
        <v>2463</v>
      </c>
      <c r="Q29" s="64">
        <v>2500</v>
      </c>
      <c r="R29" s="126"/>
      <c r="S29" s="126"/>
      <c r="T29" s="126"/>
      <c r="U29" s="126"/>
      <c r="V29" s="126"/>
      <c r="W29" s="126">
        <v>40.049306000000001</v>
      </c>
      <c r="X29" s="65">
        <v>-77.732562999999999</v>
      </c>
      <c r="Y29" s="126"/>
      <c r="Z29" s="126" t="s">
        <v>191</v>
      </c>
      <c r="AA29" s="126" t="s">
        <v>192</v>
      </c>
      <c r="AB29" s="126" t="s">
        <v>193</v>
      </c>
      <c r="AC29" s="126" t="s">
        <v>2460</v>
      </c>
      <c r="AD29" s="64"/>
      <c r="AE29" s="126"/>
      <c r="AF29" s="64"/>
      <c r="AG29" s="64"/>
      <c r="AH29" s="126"/>
      <c r="AI29" s="64"/>
      <c r="AK29" s="64"/>
      <c r="AL29" s="64"/>
      <c r="AM29" s="64"/>
      <c r="AN29" s="64"/>
      <c r="AO29" s="64"/>
      <c r="AP29" s="64"/>
      <c r="AQ29" s="64"/>
      <c r="AR29" s="64"/>
      <c r="AS29" s="64"/>
      <c r="AT29" s="126"/>
      <c r="AU29" s="4" t="str">
        <f>IFERROR(IF($I29="Historical", IF(A29&lt;&gt;INDEX('Historical BMP Records'!A:A, MATCH($G29, 'Historical BMP Records'!$G:$G, 0)), 1, 0), IF(A29&lt;&gt;INDEX('Planned and Progress BMPs'!A:A, MATCH($G29, 'Planned and Progress BMPs'!$D:$D, 0)), 1, 0)), "")</f>
        <v/>
      </c>
      <c r="AV29" s="4" t="str">
        <f>IFERROR(IF($I29="Historical", IF(B29&lt;&gt;INDEX('Historical BMP Records'!B:B, MATCH($G29, 'Historical BMP Records'!$G:$G, 0)), 1, 0), IF(B29&lt;&gt;INDEX('Planned and Progress BMPs'!A:A, MATCH($G29, 'Planned and Progress BMPs'!$D:$D, 0)), 1, 0)), "")</f>
        <v/>
      </c>
      <c r="AW29" s="4" t="str">
        <f>IFERROR(IF($I29="Historical", IF(C29&lt;&gt;INDEX('Historical BMP Records'!C:C, MATCH($G29, 'Historical BMP Records'!$G:$G, 0)), 1, 0), IF(C29&lt;&gt;INDEX('Planned and Progress BMPs'!A:A, MATCH($G29, 'Planned and Progress BMPs'!$D:$D, 0)), 1, 0)), "")</f>
        <v/>
      </c>
      <c r="AX29" s="4" t="str">
        <f>IFERROR(IF($I29="Historical", IF(D29&lt;&gt;INDEX('Historical BMP Records'!D:D, MATCH($G29, 'Historical BMP Records'!$G:$G, 0)), 1, 0), IF(D29&lt;&gt;INDEX('Planned and Progress BMPs'!A:A, MATCH($G29, 'Planned and Progress BMPs'!$D:$D, 0)), 1, 0)), "")</f>
        <v/>
      </c>
      <c r="AY29" s="4" t="str">
        <f>IFERROR(IF($I29="Historical", IF(E29&lt;&gt;INDEX('Historical BMP Records'!E:E, MATCH($G29, 'Historical BMP Records'!$G:$G, 0)), 1, 0), IF(E29&lt;&gt;INDEX('Planned and Progress BMPs'!B:B, MATCH($G29, 'Planned and Progress BMPs'!$D:$D, 0)), 1, 0)), "")</f>
        <v/>
      </c>
      <c r="AZ29" s="4" t="str">
        <f>IFERROR(IF($I29="Historical", IF(F29&lt;&gt;INDEX('Historical BMP Records'!F:F, MATCH($G29, 'Historical BMP Records'!$G:$G, 0)), 1, 0), IF(F29&lt;&gt;INDEX('Planned and Progress BMPs'!C:C, MATCH($G29, 'Planned and Progress BMPs'!$D:$D, 0)), 1, 0)), "")</f>
        <v/>
      </c>
      <c r="BA29" s="4" t="str">
        <f>IFERROR(IF($I29="Historical", IF(G29&lt;&gt;INDEX('Historical BMP Records'!G:G, MATCH($G29, 'Historical BMP Records'!$G:$G, 0)), 1, 0), IF(G29&lt;&gt;INDEX('Planned and Progress BMPs'!D:D, MATCH($G29, 'Planned and Progress BMPs'!$D:$D, 0)), 1, 0)), "")</f>
        <v/>
      </c>
      <c r="BB29" s="4" t="str">
        <f>IFERROR(IF($I29="Historical", IF(H29&lt;&gt;INDEX('Historical BMP Records'!H:H, MATCH($G29, 'Historical BMP Records'!$G:$G, 0)), 1, 0), IF(H29&lt;&gt;INDEX('Planned and Progress BMPs'!E:E, MATCH($G29, 'Planned and Progress BMPs'!$D:$D, 0)), 1, 0)), "")</f>
        <v/>
      </c>
      <c r="BC29" s="4" t="str">
        <f>IFERROR(IF($I29="Historical", IF(I29&lt;&gt;INDEX('Historical BMP Records'!I:I, MATCH($G29, 'Historical BMP Records'!$G:$G, 0)), 1, 0), IF(I29&lt;&gt;INDEX('Planned and Progress BMPs'!F:F, MATCH($G29, 'Planned and Progress BMPs'!$D:$D, 0)), 1, 0)), "")</f>
        <v/>
      </c>
      <c r="BD29" s="4" t="str">
        <f>IFERROR(IF($I29="Historical", IF(J29&lt;&gt;INDEX('Historical BMP Records'!J:J, MATCH($G29, 'Historical BMP Records'!$G:$G, 0)), 1, 0), IF(J29&lt;&gt;INDEX('Planned and Progress BMPs'!G:G, MATCH($G29, 'Planned and Progress BMPs'!$D:$D, 0)), 1, 0)), "")</f>
        <v/>
      </c>
      <c r="BE29" s="4" t="str">
        <f>IFERROR(IF($I29="Historical", IF(K29&lt;&gt;INDEX('Historical BMP Records'!K:K, MATCH($G29, 'Historical BMP Records'!$G:$G, 0)), 1, 0), IF(K29&lt;&gt;INDEX('Planned and Progress BMPs'!H:H, MATCH($G29, 'Planned and Progress BMPs'!$D:$D, 0)), 1, 0)), "")</f>
        <v/>
      </c>
      <c r="BF29" s="4" t="str">
        <f>IFERROR(IF($I29="Historical", IF(L29&lt;&gt;INDEX('Historical BMP Records'!L:L, MATCH($G29, 'Historical BMP Records'!$G:$G, 0)), 1, 0), IF(L29&lt;&gt;INDEX('Planned and Progress BMPs'!I:I, MATCH($G29, 'Planned and Progress BMPs'!$D:$D, 0)), 1, 0)), "")</f>
        <v/>
      </c>
      <c r="BG29" s="4" t="str">
        <f>IFERROR(IF($I29="Historical", IF(M29&lt;&gt;INDEX('Historical BMP Records'!M:M, MATCH($G29, 'Historical BMP Records'!$G:$G, 0)), 1, 0), IF(M29&lt;&gt;INDEX('Planned and Progress BMPs'!J:J, MATCH($G29, 'Planned and Progress BMPs'!$D:$D, 0)), 1, 0)), "")</f>
        <v/>
      </c>
      <c r="BH29" s="4" t="str">
        <f>IFERROR(IF($I29="Historical", IF(N29&lt;&gt;INDEX('Historical BMP Records'!N:N, MATCH($G29, 'Historical BMP Records'!$G:$G, 0)), 1, 0), IF(N29&lt;&gt;INDEX('Planned and Progress BMPs'!K:K, MATCH($G29, 'Planned and Progress BMPs'!$D:$D, 0)), 1, 0)), "")</f>
        <v/>
      </c>
      <c r="BI29" s="4" t="str">
        <f>IFERROR(IF($I29="Historical", IF(O29&lt;&gt;INDEX('Historical BMP Records'!O:O, MATCH($G29, 'Historical BMP Records'!$G:$G, 0)), 1, 0), IF(O29&lt;&gt;INDEX('Planned and Progress BMPs'!L:L, MATCH($G29, 'Planned and Progress BMPs'!$D:$D, 0)), 1, 0)), "")</f>
        <v/>
      </c>
      <c r="BJ29" s="4" t="str">
        <f>IFERROR(IF($I29="Historical", IF(P29&lt;&gt;INDEX('Historical BMP Records'!P:P, MATCH($G29, 'Historical BMP Records'!$G:$G, 0)), 1, 0), IF(P29&lt;&gt;INDEX('Planned and Progress BMPs'!M:M, MATCH($G29, 'Planned and Progress BMPs'!$D:$D, 0)), 1, 0)), "")</f>
        <v/>
      </c>
      <c r="BK29" s="4" t="str">
        <f>IFERROR(IF($I29="Historical", IF(Q29&lt;&gt;INDEX('Historical BMP Records'!Q:Q, MATCH($G29, 'Historical BMP Records'!$G:$G, 0)), 1, 0), IF(Q29&lt;&gt;INDEX('Planned and Progress BMPs'!N:N, MATCH($G29, 'Planned and Progress BMPs'!$D:$D, 0)), 1, 0)), "")</f>
        <v/>
      </c>
      <c r="BL29" s="4" t="str">
        <f>IFERROR(IF($I29="Historical", IF(R29&lt;&gt;INDEX('Historical BMP Records'!R:R, MATCH($G29, 'Historical BMP Records'!$G:$G, 0)), 1, 0), IF(R29&lt;&gt;INDEX('Planned and Progress BMPs'!O:O, MATCH($G29, 'Planned and Progress BMPs'!$D:$D, 0)), 1, 0)), "")</f>
        <v/>
      </c>
      <c r="BM29" s="4" t="str">
        <f>IFERROR(IF($I29="Historical", IF(S29&lt;&gt;INDEX('Historical BMP Records'!S:S, MATCH($G29, 'Historical BMP Records'!$G:$G, 0)), 1, 0), IF(S29&lt;&gt;INDEX('Planned and Progress BMPs'!P:P, MATCH($G29, 'Planned and Progress BMPs'!$D:$D, 0)), 1, 0)), "")</f>
        <v/>
      </c>
      <c r="BN29" s="4" t="str">
        <f>IFERROR(IF($I29="Historical", IF(T29&lt;&gt;INDEX('Historical BMP Records'!T:T, MATCH($G29, 'Historical BMP Records'!$G:$G, 0)), 1, 0), IF(T29&lt;&gt;INDEX('Planned and Progress BMPs'!Q:Q, MATCH($G29, 'Planned and Progress BMPs'!$D:$D, 0)), 1, 0)), "")</f>
        <v/>
      </c>
      <c r="BO29" s="4" t="str">
        <f>IFERROR(IF($I29="Historical", IF(AB29&lt;&gt;INDEX('Historical BMP Records'!#REF!, MATCH($G29, 'Historical BMP Records'!$G:$G, 0)), 1, 0), IF(AB29&lt;&gt;INDEX('Planned and Progress BMPs'!Z:Z, MATCH($G29, 'Planned and Progress BMPs'!$D:$D, 0)), 1, 0)), "")</f>
        <v/>
      </c>
      <c r="BP29" s="4" t="str">
        <f>IFERROR(IF($I29="Historical", IF(U29&lt;&gt;INDEX('Historical BMP Records'!U:U, MATCH($G29, 'Historical BMP Records'!$G:$G, 0)), 1, 0), IF(U29&lt;&gt;INDEX('Planned and Progress BMPs'!S:S, MATCH($G29, 'Planned and Progress BMPs'!$D:$D, 0)), 1, 0)), "")</f>
        <v/>
      </c>
      <c r="BQ29" s="4" t="str">
        <f>IFERROR(IF($I29="Historical", IF(V29&lt;&gt;INDEX('Historical BMP Records'!V:V, MATCH($G29, 'Historical BMP Records'!$G:$G, 0)), 1, 0), IF(V29&lt;&gt;INDEX('Planned and Progress BMPs'!T:T, MATCH($G29, 'Planned and Progress BMPs'!$D:$D, 0)), 1, 0)), "")</f>
        <v/>
      </c>
      <c r="BR29" s="4" t="str">
        <f>IFERROR(IF($I29="Historical", IF(W29&lt;&gt;INDEX('Historical BMP Records'!W:W, MATCH($G29, 'Historical BMP Records'!$G:$G, 0)), 1, 0), IF(W29&lt;&gt;INDEX('Planned and Progress BMPs'!U:U, MATCH($G29, 'Planned and Progress BMPs'!$D:$D, 0)), 1, 0)), "")</f>
        <v/>
      </c>
      <c r="BS29" s="4" t="str">
        <f>IFERROR(IF($I29="Historical", IF(X29&lt;&gt;INDEX('Historical BMP Records'!X:X, MATCH($G29, 'Historical BMP Records'!$G:$G, 0)), 1, 0), IF(X29&lt;&gt;INDEX('Planned and Progress BMPs'!V:V, MATCH($G29, 'Planned and Progress BMPs'!$D:$D, 0)), 1, 0)), "")</f>
        <v/>
      </c>
      <c r="BT29" s="4" t="str">
        <f>IFERROR(IF($I29="Historical", IF(Y29&lt;&gt;INDEX('Historical BMP Records'!Y:Y, MATCH($G29, 'Historical BMP Records'!$G:$G, 0)), 1, 0), IF(Y29&lt;&gt;INDEX('Planned and Progress BMPs'!W:W, MATCH($G29, 'Planned and Progress BMPs'!$D:$D, 0)), 1, 0)), "")</f>
        <v/>
      </c>
      <c r="BU29" s="4" t="str">
        <f>IFERROR(IF($I29="Historical", IF(Z29&lt;&gt;INDEX('Historical BMP Records'!Z:Z, MATCH($G29, 'Historical BMP Records'!$G:$G, 0)), 1, 0), IF(Z29&lt;&gt;INDEX('Planned and Progress BMPs'!X:X, MATCH($G29, 'Planned and Progress BMPs'!$D:$D, 0)), 1, 0)), "")</f>
        <v/>
      </c>
      <c r="BV29" s="4" t="str">
        <f>IFERROR(IF($I29="Historical", IF(AA29&lt;&gt;INDEX('Historical BMP Records'!AA:AA, MATCH($G29, 'Historical BMP Records'!$G:$G, 0)), 1, 0), IF(AA29&lt;&gt;INDEX('Planned and Progress BMPs'!#REF!, MATCH($G29, 'Planned and Progress BMPs'!$D:$D, 0)), 1, 0)), "")</f>
        <v/>
      </c>
      <c r="BW29" s="4" t="str">
        <f>IFERROR(IF($I29="Historical", IF(AC29&lt;&gt;INDEX('Historical BMP Records'!AC:AC, MATCH($G29, 'Historical BMP Records'!$G:$G, 0)), 1, 0), IF(AC29&lt;&gt;INDEX('Planned and Progress BMPs'!AA:AA, MATCH($G29, 'Planned and Progress BMPs'!$D:$D, 0)), 1, 0)), "")</f>
        <v/>
      </c>
      <c r="BX29" s="4" t="str">
        <f>IFERROR(IF($I29="Historical", IF(AD29&lt;&gt;INDEX('Historical BMP Records'!AD:AD, MATCH($G29, 'Historical BMP Records'!$G:$G, 0)), 1, 0), IF(AD29&lt;&gt;INDEX('Planned and Progress BMPs'!AB:AB, MATCH($G29, 'Planned and Progress BMPs'!$D:$D, 0)), 1, 0)), "")</f>
        <v/>
      </c>
      <c r="BY29" s="4" t="str">
        <f>IFERROR(IF($I29="Historical", IF(AE29&lt;&gt;INDEX('Historical BMP Records'!AE:AE, MATCH($G29, 'Historical BMP Records'!$G:$G, 0)), 1, 0), IF(AE29&lt;&gt;INDEX('Planned and Progress BMPs'!AC:AC, MATCH($G29, 'Planned and Progress BMPs'!$D:$D, 0)), 1, 0)), "")</f>
        <v/>
      </c>
      <c r="BZ29" s="4" t="str">
        <f>IFERROR(IF($I29="Historical", IF(AF29&lt;&gt;INDEX('Historical BMP Records'!AF:AF, MATCH($G29, 'Historical BMP Records'!$G:$G, 0)), 1, 0), IF(AF29&lt;&gt;INDEX('Planned and Progress BMPs'!AD:AD, MATCH($G29, 'Planned and Progress BMPs'!$D:$D, 0)), 1, 0)), "")</f>
        <v/>
      </c>
      <c r="CA29" s="4" t="str">
        <f>IFERROR(IF($I29="Historical", IF(AG29&lt;&gt;INDEX('Historical BMP Records'!AG:AG, MATCH($G29, 'Historical BMP Records'!$G:$G, 0)), 1, 0), IF(AG29&lt;&gt;INDEX('Planned and Progress BMPs'!AE:AE, MATCH($G29, 'Planned and Progress BMPs'!$D:$D, 0)), 1, 0)), "")</f>
        <v/>
      </c>
      <c r="CB29" s="4" t="str">
        <f>IFERROR(IF($I29="Historical", IF(AH29&lt;&gt;INDEX('Historical BMP Records'!AH:AH, MATCH($G29, 'Historical BMP Records'!$G:$G, 0)), 1, 0), IF(AH29&lt;&gt;INDEX('Planned and Progress BMPs'!AF:AF, MATCH($G29, 'Planned and Progress BMPs'!$D:$D, 0)), 1, 0)), "")</f>
        <v/>
      </c>
      <c r="CC29" s="4" t="str">
        <f>IFERROR(IF($I29="Historical", IF(AI29&lt;&gt;INDEX('Historical BMP Records'!AI:AI, MATCH($G29, 'Historical BMP Records'!$G:$G, 0)), 1, 0), IF(AI29&lt;&gt;INDEX('Planned and Progress BMPs'!AG:AG, MATCH($G29, 'Planned and Progress BMPs'!$D:$D, 0)), 1, 0)), "")</f>
        <v/>
      </c>
      <c r="CD29" s="4" t="str">
        <f>IFERROR(IF($I29="Historical", IF(AJ29&lt;&gt;INDEX('Historical BMP Records'!AJ:AJ, MATCH($G29, 'Historical BMP Records'!$G:$G, 0)), 1, 0), IF(AJ29&lt;&gt;INDEX('Planned and Progress BMPs'!AH:AH, MATCH($G29, 'Planned and Progress BMPs'!$D:$D, 0)), 1, 0)), "")</f>
        <v/>
      </c>
      <c r="CE29" s="4" t="str">
        <f>IFERROR(IF($I29="Historical", IF(AK29&lt;&gt;INDEX('Historical BMP Records'!AK:AK, MATCH($G29, 'Historical BMP Records'!$G:$G, 0)), 1, 0), IF(AK29&lt;&gt;INDEX('Planned and Progress BMPs'!AI:AI, MATCH($G29, 'Planned and Progress BMPs'!$D:$D, 0)), 1, 0)), "")</f>
        <v/>
      </c>
      <c r="CF29" s="4" t="str">
        <f>IFERROR(IF($I29="Historical", IF(AL29&lt;&gt;INDEX('Historical BMP Records'!AL:AL, MATCH($G29, 'Historical BMP Records'!$G:$G, 0)), 1, 0), IF(AL29&lt;&gt;INDEX('Planned and Progress BMPs'!AJ:AJ, MATCH($G29, 'Planned and Progress BMPs'!$D:$D, 0)), 1, 0)), "")</f>
        <v/>
      </c>
      <c r="CG29" s="4" t="str">
        <f>IFERROR(IF($I29="Historical", IF(AM29&lt;&gt;INDEX('Historical BMP Records'!AM:AM, MATCH($G29, 'Historical BMP Records'!$G:$G, 0)), 1, 0), IF(AM29&lt;&gt;INDEX('Planned and Progress BMPs'!AK:AK, MATCH($G29, 'Planned and Progress BMPs'!$D:$D, 0)), 1, 0)), "")</f>
        <v/>
      </c>
      <c r="CH29" s="4" t="str">
        <f>IFERROR(IF($I29="Historical", IF(AN29&lt;&gt;INDEX('Historical BMP Records'!AN:AN, MATCH($G29, 'Historical BMP Records'!$G:$G, 0)), 1, 0), IF(AN29&lt;&gt;INDEX('Planned and Progress BMPs'!AL:AL, MATCH($G29, 'Planned and Progress BMPs'!$D:$D, 0)), 1, 0)), "")</f>
        <v/>
      </c>
      <c r="CI29" s="4" t="str">
        <f>IFERROR(IF($I29="Historical", IF(AO29&lt;&gt;INDEX('Historical BMP Records'!AO:AO, MATCH($G29, 'Historical BMP Records'!$G:$G, 0)), 1, 0), IF(AO29&lt;&gt;INDEX('Planned and Progress BMPs'!AM:AM, MATCH($G29, 'Planned and Progress BMPs'!$D:$D, 0)), 1, 0)), "")</f>
        <v/>
      </c>
      <c r="CJ29" s="4" t="str">
        <f>IFERROR(IF($I29="Historical", IF(AP29&lt;&gt;INDEX('Historical BMP Records'!AP:AP, MATCH($G29, 'Historical BMP Records'!$G:$G, 0)), 1, 0), IF(AP29&lt;&gt;INDEX('Planned and Progress BMPs'!AN:AN, MATCH($G29, 'Planned and Progress BMPs'!$D:$D, 0)), 1, 0)), "")</f>
        <v/>
      </c>
      <c r="CK29" s="4" t="str">
        <f>IFERROR(IF($I29="Historical", IF(AQ29&lt;&gt;INDEX('Historical BMP Records'!AQ:AQ, MATCH($G29, 'Historical BMP Records'!$G:$G, 0)), 1, 0), IF(AQ29&lt;&gt;INDEX('Planned and Progress BMPs'!AO:AO, MATCH($G29, 'Planned and Progress BMPs'!$D:$D, 0)), 1, 0)), "")</f>
        <v/>
      </c>
      <c r="CL29" s="4" t="str">
        <f>IFERROR(IF($I29="Historical", IF(AR29&lt;&gt;INDEX('Historical BMP Records'!AR:AR, MATCH($G29, 'Historical BMP Records'!$G:$G, 0)), 1, 0), IF(AR29&lt;&gt;INDEX('Planned and Progress BMPs'!AQ:AQ, MATCH($G29, 'Planned and Progress BMPs'!$D:$D, 0)), 1, 0)), "")</f>
        <v/>
      </c>
      <c r="CM29" s="4" t="str">
        <f>IFERROR(IF($I29="Historical", IF(AS29&lt;&gt;INDEX('Historical BMP Records'!AS:AS, MATCH($G29, 'Historical BMP Records'!$G:$G, 0)), 1, 0), IF(AS29&lt;&gt;INDEX('Planned and Progress BMPs'!AP:AP, MATCH($G29, 'Planned and Progress BMPs'!$D:$D, 0)), 1, 0)), "")</f>
        <v/>
      </c>
      <c r="CN29" s="4" t="str">
        <f>IFERROR(IF($I29="Historical", IF(AT29&lt;&gt;INDEX('Historical BMP Records'!AT:AT, MATCH($G29, 'Historical BMP Records'!$G:$G, 0)), 1, 0), IF(AT29&lt;&gt;INDEX('Planned and Progress BMPs'!AQ:AQ, MATCH($G29, 'Planned and Progress BMPs'!$D:$D, 0)), 1, 0)), "")</f>
        <v/>
      </c>
      <c r="CO29" s="4">
        <f>SUM(T_Historical9[[#This Row],[FY17 Crediting Status Change]:[Comments Change]])</f>
        <v>0</v>
      </c>
    </row>
    <row r="30" spans="1:93" ht="15" customHeight="1" x14ac:dyDescent="0.55000000000000004">
      <c r="A30" s="126" t="s">
        <v>2457</v>
      </c>
      <c r="B30" s="126" t="s">
        <v>2464</v>
      </c>
      <c r="C30" s="126" t="s">
        <v>2461</v>
      </c>
      <c r="D30" s="126"/>
      <c r="E30" s="126"/>
      <c r="F30" s="126" t="s">
        <v>542</v>
      </c>
      <c r="G30" s="126" t="s">
        <v>543</v>
      </c>
      <c r="H30" s="126"/>
      <c r="I30" s="126" t="s">
        <v>243</v>
      </c>
      <c r="J30" s="126">
        <v>2017</v>
      </c>
      <c r="K30" s="73">
        <v>2672</v>
      </c>
      <c r="L30" s="64">
        <v>43099</v>
      </c>
      <c r="M30" s="126" t="s">
        <v>205</v>
      </c>
      <c r="N30" s="126"/>
      <c r="O30" s="126" t="s">
        <v>206</v>
      </c>
      <c r="P30" s="73" t="s">
        <v>551</v>
      </c>
      <c r="Q30" s="64">
        <v>21</v>
      </c>
      <c r="R30" s="126"/>
      <c r="S30" s="126"/>
      <c r="T30" s="126"/>
      <c r="U30" s="126"/>
      <c r="V30" s="126"/>
      <c r="W30" s="126"/>
      <c r="X30" s="65"/>
      <c r="Y30" s="126"/>
      <c r="Z30" s="126" t="s">
        <v>201</v>
      </c>
      <c r="AA30" s="126" t="s">
        <v>300</v>
      </c>
      <c r="AB30" s="126" t="s">
        <v>203</v>
      </c>
      <c r="AC30" s="126" t="s">
        <v>2460</v>
      </c>
      <c r="AD30" s="64"/>
      <c r="AE30" s="126"/>
      <c r="AF30" s="64"/>
      <c r="AG30" s="64"/>
      <c r="AH30" s="126"/>
      <c r="AI30" s="64"/>
      <c r="AK30" s="64"/>
      <c r="AL30" s="64"/>
      <c r="AM30" s="64"/>
      <c r="AN30" s="64"/>
      <c r="AO30" s="64"/>
      <c r="AP30" s="64"/>
      <c r="AQ30" s="64"/>
      <c r="AR30" s="64"/>
      <c r="AS30" s="64"/>
      <c r="AT30" s="126"/>
      <c r="AU30" s="4" t="str">
        <f>IFERROR(IF($I30="Historical", IF(A30&lt;&gt;INDEX('Historical BMP Records'!A:A, MATCH($G30, 'Historical BMP Records'!$G:$G, 0)), 1, 0), IF(A30&lt;&gt;INDEX('Planned and Progress BMPs'!A:A, MATCH($G30, 'Planned and Progress BMPs'!$D:$D, 0)), 1, 0)), "")</f>
        <v/>
      </c>
      <c r="AV30" s="4" t="str">
        <f>IFERROR(IF($I30="Historical", IF(B30&lt;&gt;INDEX('Historical BMP Records'!B:B, MATCH($G30, 'Historical BMP Records'!$G:$G, 0)), 1, 0), IF(B30&lt;&gt;INDEX('Planned and Progress BMPs'!A:A, MATCH($G30, 'Planned and Progress BMPs'!$D:$D, 0)), 1, 0)), "")</f>
        <v/>
      </c>
      <c r="AW30" s="4" t="str">
        <f>IFERROR(IF($I30="Historical", IF(C30&lt;&gt;INDEX('Historical BMP Records'!C:C, MATCH($G30, 'Historical BMP Records'!$G:$G, 0)), 1, 0), IF(C30&lt;&gt;INDEX('Planned and Progress BMPs'!A:A, MATCH($G30, 'Planned and Progress BMPs'!$D:$D, 0)), 1, 0)), "")</f>
        <v/>
      </c>
      <c r="AX30" s="4" t="str">
        <f>IFERROR(IF($I30="Historical", IF(D30&lt;&gt;INDEX('Historical BMP Records'!D:D, MATCH($G30, 'Historical BMP Records'!$G:$G, 0)), 1, 0), IF(D30&lt;&gt;INDEX('Planned and Progress BMPs'!A:A, MATCH($G30, 'Planned and Progress BMPs'!$D:$D, 0)), 1, 0)), "")</f>
        <v/>
      </c>
      <c r="AY30" s="4" t="str">
        <f>IFERROR(IF($I30="Historical", IF(E30&lt;&gt;INDEX('Historical BMP Records'!E:E, MATCH($G30, 'Historical BMP Records'!$G:$G, 0)), 1, 0), IF(E30&lt;&gt;INDEX('Planned and Progress BMPs'!B:B, MATCH($G30, 'Planned and Progress BMPs'!$D:$D, 0)), 1, 0)), "")</f>
        <v/>
      </c>
      <c r="AZ30" s="4" t="str">
        <f>IFERROR(IF($I30="Historical", IF(F30&lt;&gt;INDEX('Historical BMP Records'!F:F, MATCH($G30, 'Historical BMP Records'!$G:$G, 0)), 1, 0), IF(F30&lt;&gt;INDEX('Planned and Progress BMPs'!C:C, MATCH($G30, 'Planned and Progress BMPs'!$D:$D, 0)), 1, 0)), "")</f>
        <v/>
      </c>
      <c r="BA30" s="4" t="str">
        <f>IFERROR(IF($I30="Historical", IF(G30&lt;&gt;INDEX('Historical BMP Records'!G:G, MATCH($G30, 'Historical BMP Records'!$G:$G, 0)), 1, 0), IF(G30&lt;&gt;INDEX('Planned and Progress BMPs'!D:D, MATCH($G30, 'Planned and Progress BMPs'!$D:$D, 0)), 1, 0)), "")</f>
        <v/>
      </c>
      <c r="BB30" s="4" t="str">
        <f>IFERROR(IF($I30="Historical", IF(H30&lt;&gt;INDEX('Historical BMP Records'!H:H, MATCH($G30, 'Historical BMP Records'!$G:$G, 0)), 1, 0), IF(H30&lt;&gt;INDEX('Planned and Progress BMPs'!E:E, MATCH($G30, 'Planned and Progress BMPs'!$D:$D, 0)), 1, 0)), "")</f>
        <v/>
      </c>
      <c r="BC30" s="4" t="str">
        <f>IFERROR(IF($I30="Historical", IF(I30&lt;&gt;INDEX('Historical BMP Records'!I:I, MATCH($G30, 'Historical BMP Records'!$G:$G, 0)), 1, 0), IF(I30&lt;&gt;INDEX('Planned and Progress BMPs'!F:F, MATCH($G30, 'Planned and Progress BMPs'!$D:$D, 0)), 1, 0)), "")</f>
        <v/>
      </c>
      <c r="BD30" s="4" t="str">
        <f>IFERROR(IF($I30="Historical", IF(J30&lt;&gt;INDEX('Historical BMP Records'!J:J, MATCH($G30, 'Historical BMP Records'!$G:$G, 0)), 1, 0), IF(J30&lt;&gt;INDEX('Planned and Progress BMPs'!G:G, MATCH($G30, 'Planned and Progress BMPs'!$D:$D, 0)), 1, 0)), "")</f>
        <v/>
      </c>
      <c r="BE30" s="4" t="str">
        <f>IFERROR(IF($I30="Historical", IF(K30&lt;&gt;INDEX('Historical BMP Records'!K:K, MATCH($G30, 'Historical BMP Records'!$G:$G, 0)), 1, 0), IF(K30&lt;&gt;INDEX('Planned and Progress BMPs'!H:H, MATCH($G30, 'Planned and Progress BMPs'!$D:$D, 0)), 1, 0)), "")</f>
        <v/>
      </c>
      <c r="BF30" s="4" t="str">
        <f>IFERROR(IF($I30="Historical", IF(L30&lt;&gt;INDEX('Historical BMP Records'!L:L, MATCH($G30, 'Historical BMP Records'!$G:$G, 0)), 1, 0), IF(L30&lt;&gt;INDEX('Planned and Progress BMPs'!I:I, MATCH($G30, 'Planned and Progress BMPs'!$D:$D, 0)), 1, 0)), "")</f>
        <v/>
      </c>
      <c r="BG30" s="4" t="str">
        <f>IFERROR(IF($I30="Historical", IF(M30&lt;&gt;INDEX('Historical BMP Records'!M:M, MATCH($G30, 'Historical BMP Records'!$G:$G, 0)), 1, 0), IF(M30&lt;&gt;INDEX('Planned and Progress BMPs'!J:J, MATCH($G30, 'Planned and Progress BMPs'!$D:$D, 0)), 1, 0)), "")</f>
        <v/>
      </c>
      <c r="BH30" s="4" t="str">
        <f>IFERROR(IF($I30="Historical", IF(N30&lt;&gt;INDEX('Historical BMP Records'!N:N, MATCH($G30, 'Historical BMP Records'!$G:$G, 0)), 1, 0), IF(N30&lt;&gt;INDEX('Planned and Progress BMPs'!K:K, MATCH($G30, 'Planned and Progress BMPs'!$D:$D, 0)), 1, 0)), "")</f>
        <v/>
      </c>
      <c r="BI30" s="4" t="str">
        <f>IFERROR(IF($I30="Historical", IF(O30&lt;&gt;INDEX('Historical BMP Records'!O:O, MATCH($G30, 'Historical BMP Records'!$G:$G, 0)), 1, 0), IF(O30&lt;&gt;INDEX('Planned and Progress BMPs'!L:L, MATCH($G30, 'Planned and Progress BMPs'!$D:$D, 0)), 1, 0)), "")</f>
        <v/>
      </c>
      <c r="BJ30" s="4" t="str">
        <f>IFERROR(IF($I30="Historical", IF(P30&lt;&gt;INDEX('Historical BMP Records'!P:P, MATCH($G30, 'Historical BMP Records'!$G:$G, 0)), 1, 0), IF(P30&lt;&gt;INDEX('Planned and Progress BMPs'!M:M, MATCH($G30, 'Planned and Progress BMPs'!$D:$D, 0)), 1, 0)), "")</f>
        <v/>
      </c>
      <c r="BK30" s="4" t="str">
        <f>IFERROR(IF($I30="Historical", IF(Q30&lt;&gt;INDEX('Historical BMP Records'!Q:Q, MATCH($G30, 'Historical BMP Records'!$G:$G, 0)), 1, 0), IF(Q30&lt;&gt;INDEX('Planned and Progress BMPs'!N:N, MATCH($G30, 'Planned and Progress BMPs'!$D:$D, 0)), 1, 0)), "")</f>
        <v/>
      </c>
      <c r="BL30" s="4" t="str">
        <f>IFERROR(IF($I30="Historical", IF(R30&lt;&gt;INDEX('Historical BMP Records'!R:R, MATCH($G30, 'Historical BMP Records'!$G:$G, 0)), 1, 0), IF(R30&lt;&gt;INDEX('Planned and Progress BMPs'!O:O, MATCH($G30, 'Planned and Progress BMPs'!$D:$D, 0)), 1, 0)), "")</f>
        <v/>
      </c>
      <c r="BM30" s="4" t="str">
        <f>IFERROR(IF($I30="Historical", IF(S30&lt;&gt;INDEX('Historical BMP Records'!S:S, MATCH($G30, 'Historical BMP Records'!$G:$G, 0)), 1, 0), IF(S30&lt;&gt;INDEX('Planned and Progress BMPs'!P:P, MATCH($G30, 'Planned and Progress BMPs'!$D:$D, 0)), 1, 0)), "")</f>
        <v/>
      </c>
      <c r="BN30" s="4" t="str">
        <f>IFERROR(IF($I30="Historical", IF(T30&lt;&gt;INDEX('Historical BMP Records'!T:T, MATCH($G30, 'Historical BMP Records'!$G:$G, 0)), 1, 0), IF(T30&lt;&gt;INDEX('Planned and Progress BMPs'!Q:Q, MATCH($G30, 'Planned and Progress BMPs'!$D:$D, 0)), 1, 0)), "")</f>
        <v/>
      </c>
      <c r="BO30" s="4" t="str">
        <f>IFERROR(IF($I30="Historical", IF(AB30&lt;&gt;INDEX('Historical BMP Records'!#REF!, MATCH($G30, 'Historical BMP Records'!$G:$G, 0)), 1, 0), IF(AB30&lt;&gt;INDEX('Planned and Progress BMPs'!Z:Z, MATCH($G30, 'Planned and Progress BMPs'!$D:$D, 0)), 1, 0)), "")</f>
        <v/>
      </c>
      <c r="BP30" s="4" t="str">
        <f>IFERROR(IF($I30="Historical", IF(U30&lt;&gt;INDEX('Historical BMP Records'!U:U, MATCH($G30, 'Historical BMP Records'!$G:$G, 0)), 1, 0), IF(U30&lt;&gt;INDEX('Planned and Progress BMPs'!S:S, MATCH($G30, 'Planned and Progress BMPs'!$D:$D, 0)), 1, 0)), "")</f>
        <v/>
      </c>
      <c r="BQ30" s="4" t="str">
        <f>IFERROR(IF($I30="Historical", IF(V30&lt;&gt;INDEX('Historical BMP Records'!V:V, MATCH($G30, 'Historical BMP Records'!$G:$G, 0)), 1, 0), IF(V30&lt;&gt;INDEX('Planned and Progress BMPs'!T:T, MATCH($G30, 'Planned and Progress BMPs'!$D:$D, 0)), 1, 0)), "")</f>
        <v/>
      </c>
      <c r="BR30" s="4" t="str">
        <f>IFERROR(IF($I30="Historical", IF(W30&lt;&gt;INDEX('Historical BMP Records'!W:W, MATCH($G30, 'Historical BMP Records'!$G:$G, 0)), 1, 0), IF(W30&lt;&gt;INDEX('Planned and Progress BMPs'!U:U, MATCH($G30, 'Planned and Progress BMPs'!$D:$D, 0)), 1, 0)), "")</f>
        <v/>
      </c>
      <c r="BS30" s="4" t="str">
        <f>IFERROR(IF($I30="Historical", IF(X30&lt;&gt;INDEX('Historical BMP Records'!X:X, MATCH($G30, 'Historical BMP Records'!$G:$G, 0)), 1, 0), IF(X30&lt;&gt;INDEX('Planned and Progress BMPs'!V:V, MATCH($G30, 'Planned and Progress BMPs'!$D:$D, 0)), 1, 0)), "")</f>
        <v/>
      </c>
      <c r="BT30" s="4" t="str">
        <f>IFERROR(IF($I30="Historical", IF(Y30&lt;&gt;INDEX('Historical BMP Records'!Y:Y, MATCH($G30, 'Historical BMP Records'!$G:$G, 0)), 1, 0), IF(Y30&lt;&gt;INDEX('Planned and Progress BMPs'!W:W, MATCH($G30, 'Planned and Progress BMPs'!$D:$D, 0)), 1, 0)), "")</f>
        <v/>
      </c>
      <c r="BU30" s="4" t="str">
        <f>IFERROR(IF($I30="Historical", IF(Z30&lt;&gt;INDEX('Historical BMP Records'!Z:Z, MATCH($G30, 'Historical BMP Records'!$G:$G, 0)), 1, 0), IF(Z30&lt;&gt;INDEX('Planned and Progress BMPs'!X:X, MATCH($G30, 'Planned and Progress BMPs'!$D:$D, 0)), 1, 0)), "")</f>
        <v/>
      </c>
      <c r="BV30" s="4" t="str">
        <f>IFERROR(IF($I30="Historical", IF(AA30&lt;&gt;INDEX('Historical BMP Records'!AA:AA, MATCH($G30, 'Historical BMP Records'!$G:$G, 0)), 1, 0), IF(AA30&lt;&gt;INDEX('Planned and Progress BMPs'!#REF!, MATCH($G30, 'Planned and Progress BMPs'!$D:$D, 0)), 1, 0)), "")</f>
        <v/>
      </c>
      <c r="BW30" s="4" t="str">
        <f>IFERROR(IF($I30="Historical", IF(AC30&lt;&gt;INDEX('Historical BMP Records'!AC:AC, MATCH($G30, 'Historical BMP Records'!$G:$G, 0)), 1, 0), IF(AC30&lt;&gt;INDEX('Planned and Progress BMPs'!AA:AA, MATCH($G30, 'Planned and Progress BMPs'!$D:$D, 0)), 1, 0)), "")</f>
        <v/>
      </c>
      <c r="BX30" s="4" t="str">
        <f>IFERROR(IF($I30="Historical", IF(AD30&lt;&gt;INDEX('Historical BMP Records'!AD:AD, MATCH($G30, 'Historical BMP Records'!$G:$G, 0)), 1, 0), IF(AD30&lt;&gt;INDEX('Planned and Progress BMPs'!AB:AB, MATCH($G30, 'Planned and Progress BMPs'!$D:$D, 0)), 1, 0)), "")</f>
        <v/>
      </c>
      <c r="BY30" s="4" t="str">
        <f>IFERROR(IF($I30="Historical", IF(AE30&lt;&gt;INDEX('Historical BMP Records'!AE:AE, MATCH($G30, 'Historical BMP Records'!$G:$G, 0)), 1, 0), IF(AE30&lt;&gt;INDEX('Planned and Progress BMPs'!AC:AC, MATCH($G30, 'Planned and Progress BMPs'!$D:$D, 0)), 1, 0)), "")</f>
        <v/>
      </c>
      <c r="BZ30" s="4" t="str">
        <f>IFERROR(IF($I30="Historical", IF(AF30&lt;&gt;INDEX('Historical BMP Records'!AF:AF, MATCH($G30, 'Historical BMP Records'!$G:$G, 0)), 1, 0), IF(AF30&lt;&gt;INDEX('Planned and Progress BMPs'!AD:AD, MATCH($G30, 'Planned and Progress BMPs'!$D:$D, 0)), 1, 0)), "")</f>
        <v/>
      </c>
      <c r="CA30" s="4" t="str">
        <f>IFERROR(IF($I30="Historical", IF(AG30&lt;&gt;INDEX('Historical BMP Records'!AG:AG, MATCH($G30, 'Historical BMP Records'!$G:$G, 0)), 1, 0), IF(AG30&lt;&gt;INDEX('Planned and Progress BMPs'!AE:AE, MATCH($G30, 'Planned and Progress BMPs'!$D:$D, 0)), 1, 0)), "")</f>
        <v/>
      </c>
      <c r="CB30" s="4" t="str">
        <f>IFERROR(IF($I30="Historical", IF(AH30&lt;&gt;INDEX('Historical BMP Records'!AH:AH, MATCH($G30, 'Historical BMP Records'!$G:$G, 0)), 1, 0), IF(AH30&lt;&gt;INDEX('Planned and Progress BMPs'!AF:AF, MATCH($G30, 'Planned and Progress BMPs'!$D:$D, 0)), 1, 0)), "")</f>
        <v/>
      </c>
      <c r="CC30" s="4" t="str">
        <f>IFERROR(IF($I30="Historical", IF(AI30&lt;&gt;INDEX('Historical BMP Records'!AI:AI, MATCH($G30, 'Historical BMP Records'!$G:$G, 0)), 1, 0), IF(AI30&lt;&gt;INDEX('Planned and Progress BMPs'!AG:AG, MATCH($G30, 'Planned and Progress BMPs'!$D:$D, 0)), 1, 0)), "")</f>
        <v/>
      </c>
      <c r="CD30" s="4" t="str">
        <f>IFERROR(IF($I30="Historical", IF(AJ30&lt;&gt;INDEX('Historical BMP Records'!AJ:AJ, MATCH($G30, 'Historical BMP Records'!$G:$G, 0)), 1, 0), IF(AJ30&lt;&gt;INDEX('Planned and Progress BMPs'!AH:AH, MATCH($G30, 'Planned and Progress BMPs'!$D:$D, 0)), 1, 0)), "")</f>
        <v/>
      </c>
      <c r="CE30" s="4" t="str">
        <f>IFERROR(IF($I30="Historical", IF(AK30&lt;&gt;INDEX('Historical BMP Records'!AK:AK, MATCH($G30, 'Historical BMP Records'!$G:$G, 0)), 1, 0), IF(AK30&lt;&gt;INDEX('Planned and Progress BMPs'!AI:AI, MATCH($G30, 'Planned and Progress BMPs'!$D:$D, 0)), 1, 0)), "")</f>
        <v/>
      </c>
      <c r="CF30" s="4" t="str">
        <f>IFERROR(IF($I30="Historical", IF(AL30&lt;&gt;INDEX('Historical BMP Records'!AL:AL, MATCH($G30, 'Historical BMP Records'!$G:$G, 0)), 1, 0), IF(AL30&lt;&gt;INDEX('Planned and Progress BMPs'!AJ:AJ, MATCH($G30, 'Planned and Progress BMPs'!$D:$D, 0)), 1, 0)), "")</f>
        <v/>
      </c>
      <c r="CG30" s="4" t="str">
        <f>IFERROR(IF($I30="Historical", IF(AM30&lt;&gt;INDEX('Historical BMP Records'!AM:AM, MATCH($G30, 'Historical BMP Records'!$G:$G, 0)), 1, 0), IF(AM30&lt;&gt;INDEX('Planned and Progress BMPs'!AK:AK, MATCH($G30, 'Planned and Progress BMPs'!$D:$D, 0)), 1, 0)), "")</f>
        <v/>
      </c>
      <c r="CH30" s="4" t="str">
        <f>IFERROR(IF($I30="Historical", IF(AN30&lt;&gt;INDEX('Historical BMP Records'!AN:AN, MATCH($G30, 'Historical BMP Records'!$G:$G, 0)), 1, 0), IF(AN30&lt;&gt;INDEX('Planned and Progress BMPs'!AL:AL, MATCH($G30, 'Planned and Progress BMPs'!$D:$D, 0)), 1, 0)), "")</f>
        <v/>
      </c>
      <c r="CI30" s="4" t="str">
        <f>IFERROR(IF($I30="Historical", IF(AO30&lt;&gt;INDEX('Historical BMP Records'!AO:AO, MATCH($G30, 'Historical BMP Records'!$G:$G, 0)), 1, 0), IF(AO30&lt;&gt;INDEX('Planned and Progress BMPs'!AM:AM, MATCH($G30, 'Planned and Progress BMPs'!$D:$D, 0)), 1, 0)), "")</f>
        <v/>
      </c>
      <c r="CJ30" s="4" t="str">
        <f>IFERROR(IF($I30="Historical", IF(AP30&lt;&gt;INDEX('Historical BMP Records'!AP:AP, MATCH($G30, 'Historical BMP Records'!$G:$G, 0)), 1, 0), IF(AP30&lt;&gt;INDEX('Planned and Progress BMPs'!AN:AN, MATCH($G30, 'Planned and Progress BMPs'!$D:$D, 0)), 1, 0)), "")</f>
        <v/>
      </c>
      <c r="CK30" s="4" t="str">
        <f>IFERROR(IF($I30="Historical", IF(AQ30&lt;&gt;INDEX('Historical BMP Records'!AQ:AQ, MATCH($G30, 'Historical BMP Records'!$G:$G, 0)), 1, 0), IF(AQ30&lt;&gt;INDEX('Planned and Progress BMPs'!AO:AO, MATCH($G30, 'Planned and Progress BMPs'!$D:$D, 0)), 1, 0)), "")</f>
        <v/>
      </c>
      <c r="CL30" s="4" t="str">
        <f>IFERROR(IF($I30="Historical", IF(AR30&lt;&gt;INDEX('Historical BMP Records'!AR:AR, MATCH($G30, 'Historical BMP Records'!$G:$G, 0)), 1, 0), IF(AR30&lt;&gt;INDEX('Planned and Progress BMPs'!AQ:AQ, MATCH($G30, 'Planned and Progress BMPs'!$D:$D, 0)), 1, 0)), "")</f>
        <v/>
      </c>
      <c r="CM30" s="4" t="str">
        <f>IFERROR(IF($I30="Historical", IF(AS30&lt;&gt;INDEX('Historical BMP Records'!AS:AS, MATCH($G30, 'Historical BMP Records'!$G:$G, 0)), 1, 0), IF(AS30&lt;&gt;INDEX('Planned and Progress BMPs'!AP:AP, MATCH($G30, 'Planned and Progress BMPs'!$D:$D, 0)), 1, 0)), "")</f>
        <v/>
      </c>
      <c r="CN30" s="4" t="str">
        <f>IFERROR(IF($I30="Historical", IF(AT30&lt;&gt;INDEX('Historical BMP Records'!AT:AT, MATCH($G30, 'Historical BMP Records'!$G:$G, 0)), 1, 0), IF(AT30&lt;&gt;INDEX('Planned and Progress BMPs'!AQ:AQ, MATCH($G30, 'Planned and Progress BMPs'!$D:$D, 0)), 1, 0)), "")</f>
        <v/>
      </c>
      <c r="CO30" s="4">
        <f>SUM(T_Historical9[[#This Row],[FY17 Crediting Status Change]:[Comments Change]])</f>
        <v>0</v>
      </c>
    </row>
    <row r="31" spans="1:93" ht="15" customHeight="1" x14ac:dyDescent="0.55000000000000004">
      <c r="A31" s="126" t="s">
        <v>2457</v>
      </c>
      <c r="B31" s="126" t="s">
        <v>2458</v>
      </c>
      <c r="C31" s="126" t="s">
        <v>2458</v>
      </c>
      <c r="D31" s="126"/>
      <c r="E31" s="126"/>
      <c r="F31" s="126" t="s">
        <v>477</v>
      </c>
      <c r="G31" s="126" t="s">
        <v>478</v>
      </c>
      <c r="H31" s="126"/>
      <c r="I31" s="126" t="s">
        <v>243</v>
      </c>
      <c r="J31" s="126">
        <v>2013</v>
      </c>
      <c r="K31" s="73">
        <v>250000</v>
      </c>
      <c r="L31" s="64">
        <v>43088</v>
      </c>
      <c r="M31" s="126" t="s">
        <v>142</v>
      </c>
      <c r="N31" s="126"/>
      <c r="O31" s="126" t="s">
        <v>127</v>
      </c>
      <c r="P31" s="73" t="s">
        <v>551</v>
      </c>
      <c r="Q31" s="64">
        <v>3.01</v>
      </c>
      <c r="R31" s="126">
        <v>1.45</v>
      </c>
      <c r="S31" s="126">
        <v>0.46700000000000003</v>
      </c>
      <c r="T31" s="126" t="s">
        <v>479</v>
      </c>
      <c r="U31" s="126"/>
      <c r="V31" s="126"/>
      <c r="W31" s="126">
        <v>40.206975</v>
      </c>
      <c r="X31" s="65">
        <v>-76.850099999999998</v>
      </c>
      <c r="Y31" s="126"/>
      <c r="Z31" s="126" t="s">
        <v>144</v>
      </c>
      <c r="AA31" s="126" t="s">
        <v>145</v>
      </c>
      <c r="AB31" s="126" t="s">
        <v>146</v>
      </c>
      <c r="AC31" s="126" t="s">
        <v>2460</v>
      </c>
      <c r="AD31" s="64">
        <v>43159</v>
      </c>
      <c r="AE31" s="126" t="s">
        <v>267</v>
      </c>
      <c r="AF31" s="64"/>
      <c r="AG31" s="64"/>
      <c r="AH31" s="126"/>
      <c r="AI31" s="64"/>
      <c r="AK31" s="64"/>
      <c r="AL31" s="64"/>
      <c r="AM31" s="64"/>
      <c r="AN31" s="64"/>
      <c r="AO31" s="64"/>
      <c r="AP31" s="64"/>
      <c r="AQ31" s="64"/>
      <c r="AR31" s="64"/>
      <c r="AS31" s="64"/>
      <c r="AT31" s="126" t="s">
        <v>480</v>
      </c>
      <c r="AU31" s="4" t="str">
        <f>IFERROR(IF($I31="Historical", IF(A31&lt;&gt;INDEX('Historical BMP Records'!A:A, MATCH($G31, 'Historical BMP Records'!$G:$G, 0)), 1, 0), IF(A31&lt;&gt;INDEX('Planned and Progress BMPs'!A:A, MATCH($G31, 'Planned and Progress BMPs'!$D:$D, 0)), 1, 0)), "")</f>
        <v/>
      </c>
      <c r="AV31" s="4" t="str">
        <f>IFERROR(IF($I31="Historical", IF(B31&lt;&gt;INDEX('Historical BMP Records'!B:B, MATCH($G31, 'Historical BMP Records'!$G:$G, 0)), 1, 0), IF(B31&lt;&gt;INDEX('Planned and Progress BMPs'!A:A, MATCH($G31, 'Planned and Progress BMPs'!$D:$D, 0)), 1, 0)), "")</f>
        <v/>
      </c>
      <c r="AW31" s="4" t="str">
        <f>IFERROR(IF($I31="Historical", IF(C31&lt;&gt;INDEX('Historical BMP Records'!C:C, MATCH($G31, 'Historical BMP Records'!$G:$G, 0)), 1, 0), IF(C31&lt;&gt;INDEX('Planned and Progress BMPs'!A:A, MATCH($G31, 'Planned and Progress BMPs'!$D:$D, 0)), 1, 0)), "")</f>
        <v/>
      </c>
      <c r="AX31" s="4" t="str">
        <f>IFERROR(IF($I31="Historical", IF(D31&lt;&gt;INDEX('Historical BMP Records'!D:D, MATCH($G31, 'Historical BMP Records'!$G:$G, 0)), 1, 0), IF(D31&lt;&gt;INDEX('Planned and Progress BMPs'!A:A, MATCH($G31, 'Planned and Progress BMPs'!$D:$D, 0)), 1, 0)), "")</f>
        <v/>
      </c>
      <c r="AY31" s="4" t="str">
        <f>IFERROR(IF($I31="Historical", IF(E31&lt;&gt;INDEX('Historical BMP Records'!E:E, MATCH($G31, 'Historical BMP Records'!$G:$G, 0)), 1, 0), IF(E31&lt;&gt;INDEX('Planned and Progress BMPs'!B:B, MATCH($G31, 'Planned and Progress BMPs'!$D:$D, 0)), 1, 0)), "")</f>
        <v/>
      </c>
      <c r="AZ31" s="4" t="str">
        <f>IFERROR(IF($I31="Historical", IF(F31&lt;&gt;INDEX('Historical BMP Records'!F:F, MATCH($G31, 'Historical BMP Records'!$G:$G, 0)), 1, 0), IF(F31&lt;&gt;INDEX('Planned and Progress BMPs'!C:C, MATCH($G31, 'Planned and Progress BMPs'!$D:$D, 0)), 1, 0)), "")</f>
        <v/>
      </c>
      <c r="BA31" s="4" t="str">
        <f>IFERROR(IF($I31="Historical", IF(G31&lt;&gt;INDEX('Historical BMP Records'!G:G, MATCH($G31, 'Historical BMP Records'!$G:$G, 0)), 1, 0), IF(G31&lt;&gt;INDEX('Planned and Progress BMPs'!D:D, MATCH($G31, 'Planned and Progress BMPs'!$D:$D, 0)), 1, 0)), "")</f>
        <v/>
      </c>
      <c r="BB31" s="4" t="str">
        <f>IFERROR(IF($I31="Historical", IF(H31&lt;&gt;INDEX('Historical BMP Records'!H:H, MATCH($G31, 'Historical BMP Records'!$G:$G, 0)), 1, 0), IF(H31&lt;&gt;INDEX('Planned and Progress BMPs'!E:E, MATCH($G31, 'Planned and Progress BMPs'!$D:$D, 0)), 1, 0)), "")</f>
        <v/>
      </c>
      <c r="BC31" s="4" t="str">
        <f>IFERROR(IF($I31="Historical", IF(I31&lt;&gt;INDEX('Historical BMP Records'!I:I, MATCH($G31, 'Historical BMP Records'!$G:$G, 0)), 1, 0), IF(I31&lt;&gt;INDEX('Planned and Progress BMPs'!F:F, MATCH($G31, 'Planned and Progress BMPs'!$D:$D, 0)), 1, 0)), "")</f>
        <v/>
      </c>
      <c r="BD31" s="4" t="str">
        <f>IFERROR(IF($I31="Historical", IF(J31&lt;&gt;INDEX('Historical BMP Records'!J:J, MATCH($G31, 'Historical BMP Records'!$G:$G, 0)), 1, 0), IF(J31&lt;&gt;INDEX('Planned and Progress BMPs'!G:G, MATCH($G31, 'Planned and Progress BMPs'!$D:$D, 0)), 1, 0)), "")</f>
        <v/>
      </c>
      <c r="BE31" s="4" t="str">
        <f>IFERROR(IF($I31="Historical", IF(K31&lt;&gt;INDEX('Historical BMP Records'!K:K, MATCH($G31, 'Historical BMP Records'!$G:$G, 0)), 1, 0), IF(K31&lt;&gt;INDEX('Planned and Progress BMPs'!H:H, MATCH($G31, 'Planned and Progress BMPs'!$D:$D, 0)), 1, 0)), "")</f>
        <v/>
      </c>
      <c r="BF31" s="4" t="str">
        <f>IFERROR(IF($I31="Historical", IF(L31&lt;&gt;INDEX('Historical BMP Records'!L:L, MATCH($G31, 'Historical BMP Records'!$G:$G, 0)), 1, 0), IF(L31&lt;&gt;INDEX('Planned and Progress BMPs'!I:I, MATCH($G31, 'Planned and Progress BMPs'!$D:$D, 0)), 1, 0)), "")</f>
        <v/>
      </c>
      <c r="BG31" s="4" t="str">
        <f>IFERROR(IF($I31="Historical", IF(M31&lt;&gt;INDEX('Historical BMP Records'!M:M, MATCH($G31, 'Historical BMP Records'!$G:$G, 0)), 1, 0), IF(M31&lt;&gt;INDEX('Planned and Progress BMPs'!J:J, MATCH($G31, 'Planned and Progress BMPs'!$D:$D, 0)), 1, 0)), "")</f>
        <v/>
      </c>
      <c r="BH31" s="4" t="str">
        <f>IFERROR(IF($I31="Historical", IF(N31&lt;&gt;INDEX('Historical BMP Records'!N:N, MATCH($G31, 'Historical BMP Records'!$G:$G, 0)), 1, 0), IF(N31&lt;&gt;INDEX('Planned and Progress BMPs'!K:K, MATCH($G31, 'Planned and Progress BMPs'!$D:$D, 0)), 1, 0)), "")</f>
        <v/>
      </c>
      <c r="BI31" s="4" t="str">
        <f>IFERROR(IF($I31="Historical", IF(O31&lt;&gt;INDEX('Historical BMP Records'!O:O, MATCH($G31, 'Historical BMP Records'!$G:$G, 0)), 1, 0), IF(O31&lt;&gt;INDEX('Planned and Progress BMPs'!L:L, MATCH($G31, 'Planned and Progress BMPs'!$D:$D, 0)), 1, 0)), "")</f>
        <v/>
      </c>
      <c r="BJ31" s="4" t="str">
        <f>IFERROR(IF($I31="Historical", IF(P31&lt;&gt;INDEX('Historical BMP Records'!P:P, MATCH($G31, 'Historical BMP Records'!$G:$G, 0)), 1, 0), IF(P31&lt;&gt;INDEX('Planned and Progress BMPs'!M:M, MATCH($G31, 'Planned and Progress BMPs'!$D:$D, 0)), 1, 0)), "")</f>
        <v/>
      </c>
      <c r="BK31" s="4" t="str">
        <f>IFERROR(IF($I31="Historical", IF(Q31&lt;&gt;INDEX('Historical BMP Records'!Q:Q, MATCH($G31, 'Historical BMP Records'!$G:$G, 0)), 1, 0), IF(Q31&lt;&gt;INDEX('Planned and Progress BMPs'!N:N, MATCH($G31, 'Planned and Progress BMPs'!$D:$D, 0)), 1, 0)), "")</f>
        <v/>
      </c>
      <c r="BL31" s="4" t="str">
        <f>IFERROR(IF($I31="Historical", IF(R31&lt;&gt;INDEX('Historical BMP Records'!R:R, MATCH($G31, 'Historical BMP Records'!$G:$G, 0)), 1, 0), IF(R31&lt;&gt;INDEX('Planned and Progress BMPs'!O:O, MATCH($G31, 'Planned and Progress BMPs'!$D:$D, 0)), 1, 0)), "")</f>
        <v/>
      </c>
      <c r="BM31" s="4" t="str">
        <f>IFERROR(IF($I31="Historical", IF(S31&lt;&gt;INDEX('Historical BMP Records'!S:S, MATCH($G31, 'Historical BMP Records'!$G:$G, 0)), 1, 0), IF(S31&lt;&gt;INDEX('Planned and Progress BMPs'!P:P, MATCH($G31, 'Planned and Progress BMPs'!$D:$D, 0)), 1, 0)), "")</f>
        <v/>
      </c>
      <c r="BN31" s="4" t="str">
        <f>IFERROR(IF($I31="Historical", IF(T31&lt;&gt;INDEX('Historical BMP Records'!T:T, MATCH($G31, 'Historical BMP Records'!$G:$G, 0)), 1, 0), IF(T31&lt;&gt;INDEX('Planned and Progress BMPs'!Q:Q, MATCH($G31, 'Planned and Progress BMPs'!$D:$D, 0)), 1, 0)), "")</f>
        <v/>
      </c>
      <c r="BO31" s="4" t="str">
        <f>IFERROR(IF($I31="Historical", IF(AB31&lt;&gt;INDEX('Historical BMP Records'!#REF!, MATCH($G31, 'Historical BMP Records'!$G:$G, 0)), 1, 0), IF(AB31&lt;&gt;INDEX('Planned and Progress BMPs'!Z:Z, MATCH($G31, 'Planned and Progress BMPs'!$D:$D, 0)), 1, 0)), "")</f>
        <v/>
      </c>
      <c r="BP31" s="4" t="str">
        <f>IFERROR(IF($I31="Historical", IF(U31&lt;&gt;INDEX('Historical BMP Records'!U:U, MATCH($G31, 'Historical BMP Records'!$G:$G, 0)), 1, 0), IF(U31&lt;&gt;INDEX('Planned and Progress BMPs'!S:S, MATCH($G31, 'Planned and Progress BMPs'!$D:$D, 0)), 1, 0)), "")</f>
        <v/>
      </c>
      <c r="BQ31" s="4" t="str">
        <f>IFERROR(IF($I31="Historical", IF(V31&lt;&gt;INDEX('Historical BMP Records'!V:V, MATCH($G31, 'Historical BMP Records'!$G:$G, 0)), 1, 0), IF(V31&lt;&gt;INDEX('Planned and Progress BMPs'!T:T, MATCH($G31, 'Planned and Progress BMPs'!$D:$D, 0)), 1, 0)), "")</f>
        <v/>
      </c>
      <c r="BR31" s="4" t="str">
        <f>IFERROR(IF($I31="Historical", IF(W31&lt;&gt;INDEX('Historical BMP Records'!W:W, MATCH($G31, 'Historical BMP Records'!$G:$G, 0)), 1, 0), IF(W31&lt;&gt;INDEX('Planned and Progress BMPs'!U:U, MATCH($G31, 'Planned and Progress BMPs'!$D:$D, 0)), 1, 0)), "")</f>
        <v/>
      </c>
      <c r="BS31" s="4" t="str">
        <f>IFERROR(IF($I31="Historical", IF(X31&lt;&gt;INDEX('Historical BMP Records'!X:X, MATCH($G31, 'Historical BMP Records'!$G:$G, 0)), 1, 0), IF(X31&lt;&gt;INDEX('Planned and Progress BMPs'!V:V, MATCH($G31, 'Planned and Progress BMPs'!$D:$D, 0)), 1, 0)), "")</f>
        <v/>
      </c>
      <c r="BT31" s="4" t="str">
        <f>IFERROR(IF($I31="Historical", IF(Y31&lt;&gt;INDEX('Historical BMP Records'!Y:Y, MATCH($G31, 'Historical BMP Records'!$G:$G, 0)), 1, 0), IF(Y31&lt;&gt;INDEX('Planned and Progress BMPs'!W:W, MATCH($G31, 'Planned and Progress BMPs'!$D:$D, 0)), 1, 0)), "")</f>
        <v/>
      </c>
      <c r="BU31" s="4" t="str">
        <f>IFERROR(IF($I31="Historical", IF(Z31&lt;&gt;INDEX('Historical BMP Records'!Z:Z, MATCH($G31, 'Historical BMP Records'!$G:$G, 0)), 1, 0), IF(Z31&lt;&gt;INDEX('Planned and Progress BMPs'!X:X, MATCH($G31, 'Planned and Progress BMPs'!$D:$D, 0)), 1, 0)), "")</f>
        <v/>
      </c>
      <c r="BV31" s="4" t="str">
        <f>IFERROR(IF($I31="Historical", IF(AA31&lt;&gt;INDEX('Historical BMP Records'!AA:AA, MATCH($G31, 'Historical BMP Records'!$G:$G, 0)), 1, 0), IF(AA31&lt;&gt;INDEX('Planned and Progress BMPs'!#REF!, MATCH($G31, 'Planned and Progress BMPs'!$D:$D, 0)), 1, 0)), "")</f>
        <v/>
      </c>
      <c r="BW31" s="4" t="str">
        <f>IFERROR(IF($I31="Historical", IF(AC31&lt;&gt;INDEX('Historical BMP Records'!AC:AC, MATCH($G31, 'Historical BMP Records'!$G:$G, 0)), 1, 0), IF(AC31&lt;&gt;INDEX('Planned and Progress BMPs'!AA:AA, MATCH($G31, 'Planned and Progress BMPs'!$D:$D, 0)), 1, 0)), "")</f>
        <v/>
      </c>
      <c r="BX31" s="4" t="str">
        <f>IFERROR(IF($I31="Historical", IF(AD31&lt;&gt;INDEX('Historical BMP Records'!AD:AD, MATCH($G31, 'Historical BMP Records'!$G:$G, 0)), 1, 0), IF(AD31&lt;&gt;INDEX('Planned and Progress BMPs'!AB:AB, MATCH($G31, 'Planned and Progress BMPs'!$D:$D, 0)), 1, 0)), "")</f>
        <v/>
      </c>
      <c r="BY31" s="4" t="str">
        <f>IFERROR(IF($I31="Historical", IF(AE31&lt;&gt;INDEX('Historical BMP Records'!AE:AE, MATCH($G31, 'Historical BMP Records'!$G:$G, 0)), 1, 0), IF(AE31&lt;&gt;INDEX('Planned and Progress BMPs'!AC:AC, MATCH($G31, 'Planned and Progress BMPs'!$D:$D, 0)), 1, 0)), "")</f>
        <v/>
      </c>
      <c r="BZ31" s="4" t="str">
        <f>IFERROR(IF($I31="Historical", IF(AF31&lt;&gt;INDEX('Historical BMP Records'!AF:AF, MATCH($G31, 'Historical BMP Records'!$G:$G, 0)), 1, 0), IF(AF31&lt;&gt;INDEX('Planned and Progress BMPs'!AD:AD, MATCH($G31, 'Planned and Progress BMPs'!$D:$D, 0)), 1, 0)), "")</f>
        <v/>
      </c>
      <c r="CA31" s="4" t="str">
        <f>IFERROR(IF($I31="Historical", IF(AG31&lt;&gt;INDEX('Historical BMP Records'!AG:AG, MATCH($G31, 'Historical BMP Records'!$G:$G, 0)), 1, 0), IF(AG31&lt;&gt;INDEX('Planned and Progress BMPs'!AE:AE, MATCH($G31, 'Planned and Progress BMPs'!$D:$D, 0)), 1, 0)), "")</f>
        <v/>
      </c>
      <c r="CB31" s="4" t="str">
        <f>IFERROR(IF($I31="Historical", IF(AH31&lt;&gt;INDEX('Historical BMP Records'!AH:AH, MATCH($G31, 'Historical BMP Records'!$G:$G, 0)), 1, 0), IF(AH31&lt;&gt;INDEX('Planned and Progress BMPs'!AF:AF, MATCH($G31, 'Planned and Progress BMPs'!$D:$D, 0)), 1, 0)), "")</f>
        <v/>
      </c>
      <c r="CC31" s="4" t="str">
        <f>IFERROR(IF($I31="Historical", IF(AI31&lt;&gt;INDEX('Historical BMP Records'!AI:AI, MATCH($G31, 'Historical BMP Records'!$G:$G, 0)), 1, 0), IF(AI31&lt;&gt;INDEX('Planned and Progress BMPs'!AG:AG, MATCH($G31, 'Planned and Progress BMPs'!$D:$D, 0)), 1, 0)), "")</f>
        <v/>
      </c>
      <c r="CD31" s="4" t="str">
        <f>IFERROR(IF($I31="Historical", IF(AJ31&lt;&gt;INDEX('Historical BMP Records'!AJ:AJ, MATCH($G31, 'Historical BMP Records'!$G:$G, 0)), 1, 0), IF(AJ31&lt;&gt;INDEX('Planned and Progress BMPs'!AH:AH, MATCH($G31, 'Planned and Progress BMPs'!$D:$D, 0)), 1, 0)), "")</f>
        <v/>
      </c>
      <c r="CE31" s="4" t="str">
        <f>IFERROR(IF($I31="Historical", IF(AK31&lt;&gt;INDEX('Historical BMP Records'!AK:AK, MATCH($G31, 'Historical BMP Records'!$G:$G, 0)), 1, 0), IF(AK31&lt;&gt;INDEX('Planned and Progress BMPs'!AI:AI, MATCH($G31, 'Planned and Progress BMPs'!$D:$D, 0)), 1, 0)), "")</f>
        <v/>
      </c>
      <c r="CF31" s="4" t="str">
        <f>IFERROR(IF($I31="Historical", IF(AL31&lt;&gt;INDEX('Historical BMP Records'!AL:AL, MATCH($G31, 'Historical BMP Records'!$G:$G, 0)), 1, 0), IF(AL31&lt;&gt;INDEX('Planned and Progress BMPs'!AJ:AJ, MATCH($G31, 'Planned and Progress BMPs'!$D:$D, 0)), 1, 0)), "")</f>
        <v/>
      </c>
      <c r="CG31" s="4" t="str">
        <f>IFERROR(IF($I31="Historical", IF(AM31&lt;&gt;INDEX('Historical BMP Records'!AM:AM, MATCH($G31, 'Historical BMP Records'!$G:$G, 0)), 1, 0), IF(AM31&lt;&gt;INDEX('Planned and Progress BMPs'!AK:AK, MATCH($G31, 'Planned and Progress BMPs'!$D:$D, 0)), 1, 0)), "")</f>
        <v/>
      </c>
      <c r="CH31" s="4" t="str">
        <f>IFERROR(IF($I31="Historical", IF(AN31&lt;&gt;INDEX('Historical BMP Records'!AN:AN, MATCH($G31, 'Historical BMP Records'!$G:$G, 0)), 1, 0), IF(AN31&lt;&gt;INDEX('Planned and Progress BMPs'!AL:AL, MATCH($G31, 'Planned and Progress BMPs'!$D:$D, 0)), 1, 0)), "")</f>
        <v/>
      </c>
      <c r="CI31" s="4" t="str">
        <f>IFERROR(IF($I31="Historical", IF(AO31&lt;&gt;INDEX('Historical BMP Records'!AO:AO, MATCH($G31, 'Historical BMP Records'!$G:$G, 0)), 1, 0), IF(AO31&lt;&gt;INDEX('Planned and Progress BMPs'!AM:AM, MATCH($G31, 'Planned and Progress BMPs'!$D:$D, 0)), 1, 0)), "")</f>
        <v/>
      </c>
      <c r="CJ31" s="4" t="str">
        <f>IFERROR(IF($I31="Historical", IF(AP31&lt;&gt;INDEX('Historical BMP Records'!AP:AP, MATCH($G31, 'Historical BMP Records'!$G:$G, 0)), 1, 0), IF(AP31&lt;&gt;INDEX('Planned and Progress BMPs'!AN:AN, MATCH($G31, 'Planned and Progress BMPs'!$D:$D, 0)), 1, 0)), "")</f>
        <v/>
      </c>
      <c r="CK31" s="4" t="str">
        <f>IFERROR(IF($I31="Historical", IF(AQ31&lt;&gt;INDEX('Historical BMP Records'!AQ:AQ, MATCH($G31, 'Historical BMP Records'!$G:$G, 0)), 1, 0), IF(AQ31&lt;&gt;INDEX('Planned and Progress BMPs'!AO:AO, MATCH($G31, 'Planned and Progress BMPs'!$D:$D, 0)), 1, 0)), "")</f>
        <v/>
      </c>
      <c r="CL31" s="4" t="str">
        <f>IFERROR(IF($I31="Historical", IF(AR31&lt;&gt;INDEX('Historical BMP Records'!AR:AR, MATCH($G31, 'Historical BMP Records'!$G:$G, 0)), 1, 0), IF(AR31&lt;&gt;INDEX('Planned and Progress BMPs'!AQ:AQ, MATCH($G31, 'Planned and Progress BMPs'!$D:$D, 0)), 1, 0)), "")</f>
        <v/>
      </c>
      <c r="CM31" s="4" t="str">
        <f>IFERROR(IF($I31="Historical", IF(AS31&lt;&gt;INDEX('Historical BMP Records'!AS:AS, MATCH($G31, 'Historical BMP Records'!$G:$G, 0)), 1, 0), IF(AS31&lt;&gt;INDEX('Planned and Progress BMPs'!AP:AP, MATCH($G31, 'Planned and Progress BMPs'!$D:$D, 0)), 1, 0)), "")</f>
        <v/>
      </c>
      <c r="CN31" s="4" t="str">
        <f>IFERROR(IF($I31="Historical", IF(AT31&lt;&gt;INDEX('Historical BMP Records'!AT:AT, MATCH($G31, 'Historical BMP Records'!$G:$G, 0)), 1, 0), IF(AT31&lt;&gt;INDEX('Planned and Progress BMPs'!AQ:AQ, MATCH($G31, 'Planned and Progress BMPs'!$D:$D, 0)), 1, 0)), "")</f>
        <v/>
      </c>
      <c r="CO31" s="4">
        <f>SUM(T_Historical9[[#This Row],[FY17 Crediting Status Change]:[Comments Change]])</f>
        <v>0</v>
      </c>
    </row>
    <row r="32" spans="1:93" ht="15" customHeight="1" x14ac:dyDescent="0.55000000000000004">
      <c r="A32" s="126" t="s">
        <v>2457</v>
      </c>
      <c r="B32" s="126" t="s">
        <v>2458</v>
      </c>
      <c r="C32" s="126" t="s">
        <v>2458</v>
      </c>
      <c r="D32" s="126"/>
      <c r="E32" s="126"/>
      <c r="F32" s="126" t="s">
        <v>462</v>
      </c>
      <c r="G32" s="126" t="s">
        <v>463</v>
      </c>
      <c r="H32" s="126"/>
      <c r="I32" s="126" t="s">
        <v>243</v>
      </c>
      <c r="J32" s="126">
        <v>2013</v>
      </c>
      <c r="K32" s="73">
        <v>44000</v>
      </c>
      <c r="L32" s="64">
        <v>43088</v>
      </c>
      <c r="M32" s="126" t="s">
        <v>142</v>
      </c>
      <c r="N32" s="126"/>
      <c r="O32" s="126" t="s">
        <v>127</v>
      </c>
      <c r="P32" s="73" t="s">
        <v>551</v>
      </c>
      <c r="Q32" s="64">
        <v>1.29</v>
      </c>
      <c r="R32" s="126">
        <v>0.79500000000000004</v>
      </c>
      <c r="S32" s="126">
        <v>0.123</v>
      </c>
      <c r="T32" s="126" t="s">
        <v>464</v>
      </c>
      <c r="U32" s="126"/>
      <c r="V32" s="126"/>
      <c r="W32" s="126">
        <v>40.206975</v>
      </c>
      <c r="X32" s="65">
        <v>-76.850099999999998</v>
      </c>
      <c r="Y32" s="126"/>
      <c r="Z32" s="126" t="s">
        <v>144</v>
      </c>
      <c r="AA32" s="126" t="s">
        <v>145</v>
      </c>
      <c r="AB32" s="126" t="s">
        <v>146</v>
      </c>
      <c r="AC32" s="126" t="s">
        <v>2460</v>
      </c>
      <c r="AD32" s="64">
        <v>43159</v>
      </c>
      <c r="AE32" s="126" t="s">
        <v>267</v>
      </c>
      <c r="AF32" s="64"/>
      <c r="AG32" s="64"/>
      <c r="AH32" s="126"/>
      <c r="AI32" s="64"/>
      <c r="AK32" s="64"/>
      <c r="AL32" s="64"/>
      <c r="AM32" s="64"/>
      <c r="AN32" s="64"/>
      <c r="AO32" s="64"/>
      <c r="AP32" s="64"/>
      <c r="AQ32" s="64"/>
      <c r="AR32" s="64"/>
      <c r="AS32" s="64"/>
      <c r="AT32" s="126" t="s">
        <v>465</v>
      </c>
      <c r="AU32" s="4" t="str">
        <f>IFERROR(IF($I32="Historical", IF(A32&lt;&gt;INDEX('Historical BMP Records'!A:A, MATCH($G32, 'Historical BMP Records'!$G:$G, 0)), 1, 0), IF(A32&lt;&gt;INDEX('Planned and Progress BMPs'!A:A, MATCH($G32, 'Planned and Progress BMPs'!$D:$D, 0)), 1, 0)), "")</f>
        <v/>
      </c>
      <c r="AV32" s="4" t="str">
        <f>IFERROR(IF($I32="Historical", IF(B32&lt;&gt;INDEX('Historical BMP Records'!B:B, MATCH($G32, 'Historical BMP Records'!$G:$G, 0)), 1, 0), IF(B32&lt;&gt;INDEX('Planned and Progress BMPs'!A:A, MATCH($G32, 'Planned and Progress BMPs'!$D:$D, 0)), 1, 0)), "")</f>
        <v/>
      </c>
      <c r="AW32" s="4" t="str">
        <f>IFERROR(IF($I32="Historical", IF(C32&lt;&gt;INDEX('Historical BMP Records'!C:C, MATCH($G32, 'Historical BMP Records'!$G:$G, 0)), 1, 0), IF(C32&lt;&gt;INDEX('Planned and Progress BMPs'!A:A, MATCH($G32, 'Planned and Progress BMPs'!$D:$D, 0)), 1, 0)), "")</f>
        <v/>
      </c>
      <c r="AX32" s="4" t="str">
        <f>IFERROR(IF($I32="Historical", IF(D32&lt;&gt;INDEX('Historical BMP Records'!D:D, MATCH($G32, 'Historical BMP Records'!$G:$G, 0)), 1, 0), IF(D32&lt;&gt;INDEX('Planned and Progress BMPs'!A:A, MATCH($G32, 'Planned and Progress BMPs'!$D:$D, 0)), 1, 0)), "")</f>
        <v/>
      </c>
      <c r="AY32" s="4" t="str">
        <f>IFERROR(IF($I32="Historical", IF(E32&lt;&gt;INDEX('Historical BMP Records'!E:E, MATCH($G32, 'Historical BMP Records'!$G:$G, 0)), 1, 0), IF(E32&lt;&gt;INDEX('Planned and Progress BMPs'!B:B, MATCH($G32, 'Planned and Progress BMPs'!$D:$D, 0)), 1, 0)), "")</f>
        <v/>
      </c>
      <c r="AZ32" s="4" t="str">
        <f>IFERROR(IF($I32="Historical", IF(F32&lt;&gt;INDEX('Historical BMP Records'!F:F, MATCH($G32, 'Historical BMP Records'!$G:$G, 0)), 1, 0), IF(F32&lt;&gt;INDEX('Planned and Progress BMPs'!C:C, MATCH($G32, 'Planned and Progress BMPs'!$D:$D, 0)), 1, 0)), "")</f>
        <v/>
      </c>
      <c r="BA32" s="4" t="str">
        <f>IFERROR(IF($I32="Historical", IF(G32&lt;&gt;INDEX('Historical BMP Records'!G:G, MATCH($G32, 'Historical BMP Records'!$G:$G, 0)), 1, 0), IF(G32&lt;&gt;INDEX('Planned and Progress BMPs'!D:D, MATCH($G32, 'Planned and Progress BMPs'!$D:$D, 0)), 1, 0)), "")</f>
        <v/>
      </c>
      <c r="BB32" s="4" t="str">
        <f>IFERROR(IF($I32="Historical", IF(H32&lt;&gt;INDEX('Historical BMP Records'!H:H, MATCH($G32, 'Historical BMP Records'!$G:$G, 0)), 1, 0), IF(H32&lt;&gt;INDEX('Planned and Progress BMPs'!E:E, MATCH($G32, 'Planned and Progress BMPs'!$D:$D, 0)), 1, 0)), "")</f>
        <v/>
      </c>
      <c r="BC32" s="4" t="str">
        <f>IFERROR(IF($I32="Historical", IF(I32&lt;&gt;INDEX('Historical BMP Records'!I:I, MATCH($G32, 'Historical BMP Records'!$G:$G, 0)), 1, 0), IF(I32&lt;&gt;INDEX('Planned and Progress BMPs'!F:F, MATCH($G32, 'Planned and Progress BMPs'!$D:$D, 0)), 1, 0)), "")</f>
        <v/>
      </c>
      <c r="BD32" s="4" t="str">
        <f>IFERROR(IF($I32="Historical", IF(J32&lt;&gt;INDEX('Historical BMP Records'!J:J, MATCH($G32, 'Historical BMP Records'!$G:$G, 0)), 1, 0), IF(J32&lt;&gt;INDEX('Planned and Progress BMPs'!G:G, MATCH($G32, 'Planned and Progress BMPs'!$D:$D, 0)), 1, 0)), "")</f>
        <v/>
      </c>
      <c r="BE32" s="4" t="str">
        <f>IFERROR(IF($I32="Historical", IF(K32&lt;&gt;INDEX('Historical BMP Records'!K:K, MATCH($G32, 'Historical BMP Records'!$G:$G, 0)), 1, 0), IF(K32&lt;&gt;INDEX('Planned and Progress BMPs'!H:H, MATCH($G32, 'Planned and Progress BMPs'!$D:$D, 0)), 1, 0)), "")</f>
        <v/>
      </c>
      <c r="BF32" s="4" t="str">
        <f>IFERROR(IF($I32="Historical", IF(L32&lt;&gt;INDEX('Historical BMP Records'!L:L, MATCH($G32, 'Historical BMP Records'!$G:$G, 0)), 1, 0), IF(L32&lt;&gt;INDEX('Planned and Progress BMPs'!I:I, MATCH($G32, 'Planned and Progress BMPs'!$D:$D, 0)), 1, 0)), "")</f>
        <v/>
      </c>
      <c r="BG32" s="4" t="str">
        <f>IFERROR(IF($I32="Historical", IF(M32&lt;&gt;INDEX('Historical BMP Records'!M:M, MATCH($G32, 'Historical BMP Records'!$G:$G, 0)), 1, 0), IF(M32&lt;&gt;INDEX('Planned and Progress BMPs'!J:J, MATCH($G32, 'Planned and Progress BMPs'!$D:$D, 0)), 1, 0)), "")</f>
        <v/>
      </c>
      <c r="BH32" s="4" t="str">
        <f>IFERROR(IF($I32="Historical", IF(N32&lt;&gt;INDEX('Historical BMP Records'!N:N, MATCH($G32, 'Historical BMP Records'!$G:$G, 0)), 1, 0), IF(N32&lt;&gt;INDEX('Planned and Progress BMPs'!K:K, MATCH($G32, 'Planned and Progress BMPs'!$D:$D, 0)), 1, 0)), "")</f>
        <v/>
      </c>
      <c r="BI32" s="4" t="str">
        <f>IFERROR(IF($I32="Historical", IF(O32&lt;&gt;INDEX('Historical BMP Records'!O:O, MATCH($G32, 'Historical BMP Records'!$G:$G, 0)), 1, 0), IF(O32&lt;&gt;INDEX('Planned and Progress BMPs'!L:L, MATCH($G32, 'Planned and Progress BMPs'!$D:$D, 0)), 1, 0)), "")</f>
        <v/>
      </c>
      <c r="BJ32" s="4" t="str">
        <f>IFERROR(IF($I32="Historical", IF(P32&lt;&gt;INDEX('Historical BMP Records'!P:P, MATCH($G32, 'Historical BMP Records'!$G:$G, 0)), 1, 0), IF(P32&lt;&gt;INDEX('Planned and Progress BMPs'!M:M, MATCH($G32, 'Planned and Progress BMPs'!$D:$D, 0)), 1, 0)), "")</f>
        <v/>
      </c>
      <c r="BK32" s="4" t="str">
        <f>IFERROR(IF($I32="Historical", IF(Q32&lt;&gt;INDEX('Historical BMP Records'!Q:Q, MATCH($G32, 'Historical BMP Records'!$G:$G, 0)), 1, 0), IF(Q32&lt;&gt;INDEX('Planned and Progress BMPs'!N:N, MATCH($G32, 'Planned and Progress BMPs'!$D:$D, 0)), 1, 0)), "")</f>
        <v/>
      </c>
      <c r="BL32" s="4" t="str">
        <f>IFERROR(IF($I32="Historical", IF(R32&lt;&gt;INDEX('Historical BMP Records'!R:R, MATCH($G32, 'Historical BMP Records'!$G:$G, 0)), 1, 0), IF(R32&lt;&gt;INDEX('Planned and Progress BMPs'!O:O, MATCH($G32, 'Planned and Progress BMPs'!$D:$D, 0)), 1, 0)), "")</f>
        <v/>
      </c>
      <c r="BM32" s="4" t="str">
        <f>IFERROR(IF($I32="Historical", IF(S32&lt;&gt;INDEX('Historical BMP Records'!S:S, MATCH($G32, 'Historical BMP Records'!$G:$G, 0)), 1, 0), IF(S32&lt;&gt;INDEX('Planned and Progress BMPs'!P:P, MATCH($G32, 'Planned and Progress BMPs'!$D:$D, 0)), 1, 0)), "")</f>
        <v/>
      </c>
      <c r="BN32" s="4" t="str">
        <f>IFERROR(IF($I32="Historical", IF(T32&lt;&gt;INDEX('Historical BMP Records'!T:T, MATCH($G32, 'Historical BMP Records'!$G:$G, 0)), 1, 0), IF(T32&lt;&gt;INDEX('Planned and Progress BMPs'!Q:Q, MATCH($G32, 'Planned and Progress BMPs'!$D:$D, 0)), 1, 0)), "")</f>
        <v/>
      </c>
      <c r="BO32" s="4" t="str">
        <f>IFERROR(IF($I32="Historical", IF(AB32&lt;&gt;INDEX('Historical BMP Records'!#REF!, MATCH($G32, 'Historical BMP Records'!$G:$G, 0)), 1, 0), IF(AB32&lt;&gt;INDEX('Planned and Progress BMPs'!Z:Z, MATCH($G32, 'Planned and Progress BMPs'!$D:$D, 0)), 1, 0)), "")</f>
        <v/>
      </c>
      <c r="BP32" s="4" t="str">
        <f>IFERROR(IF($I32="Historical", IF(U32&lt;&gt;INDEX('Historical BMP Records'!U:U, MATCH($G32, 'Historical BMP Records'!$G:$G, 0)), 1, 0), IF(U32&lt;&gt;INDEX('Planned and Progress BMPs'!S:S, MATCH($G32, 'Planned and Progress BMPs'!$D:$D, 0)), 1, 0)), "")</f>
        <v/>
      </c>
      <c r="BQ32" s="4" t="str">
        <f>IFERROR(IF($I32="Historical", IF(V32&lt;&gt;INDEX('Historical BMP Records'!V:V, MATCH($G32, 'Historical BMP Records'!$G:$G, 0)), 1, 0), IF(V32&lt;&gt;INDEX('Planned and Progress BMPs'!T:T, MATCH($G32, 'Planned and Progress BMPs'!$D:$D, 0)), 1, 0)), "")</f>
        <v/>
      </c>
      <c r="BR32" s="4" t="str">
        <f>IFERROR(IF($I32="Historical", IF(W32&lt;&gt;INDEX('Historical BMP Records'!W:W, MATCH($G32, 'Historical BMP Records'!$G:$G, 0)), 1, 0), IF(W32&lt;&gt;INDEX('Planned and Progress BMPs'!U:U, MATCH($G32, 'Planned and Progress BMPs'!$D:$D, 0)), 1, 0)), "")</f>
        <v/>
      </c>
      <c r="BS32" s="4" t="str">
        <f>IFERROR(IF($I32="Historical", IF(X32&lt;&gt;INDEX('Historical BMP Records'!X:X, MATCH($G32, 'Historical BMP Records'!$G:$G, 0)), 1, 0), IF(X32&lt;&gt;INDEX('Planned and Progress BMPs'!V:V, MATCH($G32, 'Planned and Progress BMPs'!$D:$D, 0)), 1, 0)), "")</f>
        <v/>
      </c>
      <c r="BT32" s="4" t="str">
        <f>IFERROR(IF($I32="Historical", IF(Y32&lt;&gt;INDEX('Historical BMP Records'!Y:Y, MATCH($G32, 'Historical BMP Records'!$G:$G, 0)), 1, 0), IF(Y32&lt;&gt;INDEX('Planned and Progress BMPs'!W:W, MATCH($G32, 'Planned and Progress BMPs'!$D:$D, 0)), 1, 0)), "")</f>
        <v/>
      </c>
      <c r="BU32" s="4" t="str">
        <f>IFERROR(IF($I32="Historical", IF(Z32&lt;&gt;INDEX('Historical BMP Records'!Z:Z, MATCH($G32, 'Historical BMP Records'!$G:$G, 0)), 1, 0), IF(Z32&lt;&gt;INDEX('Planned and Progress BMPs'!X:X, MATCH($G32, 'Planned and Progress BMPs'!$D:$D, 0)), 1, 0)), "")</f>
        <v/>
      </c>
      <c r="BV32" s="4" t="str">
        <f>IFERROR(IF($I32="Historical", IF(AA32&lt;&gt;INDEX('Historical BMP Records'!AA:AA, MATCH($G32, 'Historical BMP Records'!$G:$G, 0)), 1, 0), IF(AA32&lt;&gt;INDEX('Planned and Progress BMPs'!#REF!, MATCH($G32, 'Planned and Progress BMPs'!$D:$D, 0)), 1, 0)), "")</f>
        <v/>
      </c>
      <c r="BW32" s="4" t="str">
        <f>IFERROR(IF($I32="Historical", IF(AC32&lt;&gt;INDEX('Historical BMP Records'!AC:AC, MATCH($G32, 'Historical BMP Records'!$G:$G, 0)), 1, 0), IF(AC32&lt;&gt;INDEX('Planned and Progress BMPs'!AA:AA, MATCH($G32, 'Planned and Progress BMPs'!$D:$D, 0)), 1, 0)), "")</f>
        <v/>
      </c>
      <c r="BX32" s="4" t="str">
        <f>IFERROR(IF($I32="Historical", IF(AD32&lt;&gt;INDEX('Historical BMP Records'!AD:AD, MATCH($G32, 'Historical BMP Records'!$G:$G, 0)), 1, 0), IF(AD32&lt;&gt;INDEX('Planned and Progress BMPs'!AB:AB, MATCH($G32, 'Planned and Progress BMPs'!$D:$D, 0)), 1, 0)), "")</f>
        <v/>
      </c>
      <c r="BY32" s="4" t="str">
        <f>IFERROR(IF($I32="Historical", IF(AE32&lt;&gt;INDEX('Historical BMP Records'!AE:AE, MATCH($G32, 'Historical BMP Records'!$G:$G, 0)), 1, 0), IF(AE32&lt;&gt;INDEX('Planned and Progress BMPs'!AC:AC, MATCH($G32, 'Planned and Progress BMPs'!$D:$D, 0)), 1, 0)), "")</f>
        <v/>
      </c>
      <c r="BZ32" s="4" t="str">
        <f>IFERROR(IF($I32="Historical", IF(AF32&lt;&gt;INDEX('Historical BMP Records'!AF:AF, MATCH($G32, 'Historical BMP Records'!$G:$G, 0)), 1, 0), IF(AF32&lt;&gt;INDEX('Planned and Progress BMPs'!AD:AD, MATCH($G32, 'Planned and Progress BMPs'!$D:$D, 0)), 1, 0)), "")</f>
        <v/>
      </c>
      <c r="CA32" s="4" t="str">
        <f>IFERROR(IF($I32="Historical", IF(AG32&lt;&gt;INDEX('Historical BMP Records'!AG:AG, MATCH($G32, 'Historical BMP Records'!$G:$G, 0)), 1, 0), IF(AG32&lt;&gt;INDEX('Planned and Progress BMPs'!AE:AE, MATCH($G32, 'Planned and Progress BMPs'!$D:$D, 0)), 1, 0)), "")</f>
        <v/>
      </c>
      <c r="CB32" s="4" t="str">
        <f>IFERROR(IF($I32="Historical", IF(AH32&lt;&gt;INDEX('Historical BMP Records'!AH:AH, MATCH($G32, 'Historical BMP Records'!$G:$G, 0)), 1, 0), IF(AH32&lt;&gt;INDEX('Planned and Progress BMPs'!AF:AF, MATCH($G32, 'Planned and Progress BMPs'!$D:$D, 0)), 1, 0)), "")</f>
        <v/>
      </c>
      <c r="CC32" s="4" t="str">
        <f>IFERROR(IF($I32="Historical", IF(AI32&lt;&gt;INDEX('Historical BMP Records'!AI:AI, MATCH($G32, 'Historical BMP Records'!$G:$G, 0)), 1, 0), IF(AI32&lt;&gt;INDEX('Planned and Progress BMPs'!AG:AG, MATCH($G32, 'Planned and Progress BMPs'!$D:$D, 0)), 1, 0)), "")</f>
        <v/>
      </c>
      <c r="CD32" s="4" t="str">
        <f>IFERROR(IF($I32="Historical", IF(AJ32&lt;&gt;INDEX('Historical BMP Records'!AJ:AJ, MATCH($G32, 'Historical BMP Records'!$G:$G, 0)), 1, 0), IF(AJ32&lt;&gt;INDEX('Planned and Progress BMPs'!AH:AH, MATCH($G32, 'Planned and Progress BMPs'!$D:$D, 0)), 1, 0)), "")</f>
        <v/>
      </c>
      <c r="CE32" s="4" t="str">
        <f>IFERROR(IF($I32="Historical", IF(AK32&lt;&gt;INDEX('Historical BMP Records'!AK:AK, MATCH($G32, 'Historical BMP Records'!$G:$G, 0)), 1, 0), IF(AK32&lt;&gt;INDEX('Planned and Progress BMPs'!AI:AI, MATCH($G32, 'Planned and Progress BMPs'!$D:$D, 0)), 1, 0)), "")</f>
        <v/>
      </c>
      <c r="CF32" s="4" t="str">
        <f>IFERROR(IF($I32="Historical", IF(AL32&lt;&gt;INDEX('Historical BMP Records'!AL:AL, MATCH($G32, 'Historical BMP Records'!$G:$G, 0)), 1, 0), IF(AL32&lt;&gt;INDEX('Planned and Progress BMPs'!AJ:AJ, MATCH($G32, 'Planned and Progress BMPs'!$D:$D, 0)), 1, 0)), "")</f>
        <v/>
      </c>
      <c r="CG32" s="4" t="str">
        <f>IFERROR(IF($I32="Historical", IF(AM32&lt;&gt;INDEX('Historical BMP Records'!AM:AM, MATCH($G32, 'Historical BMP Records'!$G:$G, 0)), 1, 0), IF(AM32&lt;&gt;INDEX('Planned and Progress BMPs'!AK:AK, MATCH($G32, 'Planned and Progress BMPs'!$D:$D, 0)), 1, 0)), "")</f>
        <v/>
      </c>
      <c r="CH32" s="4" t="str">
        <f>IFERROR(IF($I32="Historical", IF(AN32&lt;&gt;INDEX('Historical BMP Records'!AN:AN, MATCH($G32, 'Historical BMP Records'!$G:$G, 0)), 1, 0), IF(AN32&lt;&gt;INDEX('Planned and Progress BMPs'!AL:AL, MATCH($G32, 'Planned and Progress BMPs'!$D:$D, 0)), 1, 0)), "")</f>
        <v/>
      </c>
      <c r="CI32" s="4" t="str">
        <f>IFERROR(IF($I32="Historical", IF(AO32&lt;&gt;INDEX('Historical BMP Records'!AO:AO, MATCH($G32, 'Historical BMP Records'!$G:$G, 0)), 1, 0), IF(AO32&lt;&gt;INDEX('Planned and Progress BMPs'!AM:AM, MATCH($G32, 'Planned and Progress BMPs'!$D:$D, 0)), 1, 0)), "")</f>
        <v/>
      </c>
      <c r="CJ32" s="4" t="str">
        <f>IFERROR(IF($I32="Historical", IF(AP32&lt;&gt;INDEX('Historical BMP Records'!AP:AP, MATCH($G32, 'Historical BMP Records'!$G:$G, 0)), 1, 0), IF(AP32&lt;&gt;INDEX('Planned and Progress BMPs'!AN:AN, MATCH($G32, 'Planned and Progress BMPs'!$D:$D, 0)), 1, 0)), "")</f>
        <v/>
      </c>
      <c r="CK32" s="4" t="str">
        <f>IFERROR(IF($I32="Historical", IF(AQ32&lt;&gt;INDEX('Historical BMP Records'!AQ:AQ, MATCH($G32, 'Historical BMP Records'!$G:$G, 0)), 1, 0), IF(AQ32&lt;&gt;INDEX('Planned and Progress BMPs'!AO:AO, MATCH($G32, 'Planned and Progress BMPs'!$D:$D, 0)), 1, 0)), "")</f>
        <v/>
      </c>
      <c r="CL32" s="4" t="str">
        <f>IFERROR(IF($I32="Historical", IF(AR32&lt;&gt;INDEX('Historical BMP Records'!AR:AR, MATCH($G32, 'Historical BMP Records'!$G:$G, 0)), 1, 0), IF(AR32&lt;&gt;INDEX('Planned and Progress BMPs'!AQ:AQ, MATCH($G32, 'Planned and Progress BMPs'!$D:$D, 0)), 1, 0)), "")</f>
        <v/>
      </c>
      <c r="CM32" s="4" t="str">
        <f>IFERROR(IF($I32="Historical", IF(AS32&lt;&gt;INDEX('Historical BMP Records'!AS:AS, MATCH($G32, 'Historical BMP Records'!$G:$G, 0)), 1, 0), IF(AS32&lt;&gt;INDEX('Planned and Progress BMPs'!AP:AP, MATCH($G32, 'Planned and Progress BMPs'!$D:$D, 0)), 1, 0)), "")</f>
        <v/>
      </c>
      <c r="CN32" s="4" t="str">
        <f>IFERROR(IF($I32="Historical", IF(AT32&lt;&gt;INDEX('Historical BMP Records'!AT:AT, MATCH($G32, 'Historical BMP Records'!$G:$G, 0)), 1, 0), IF(AT32&lt;&gt;INDEX('Planned and Progress BMPs'!AQ:AQ, MATCH($G32, 'Planned and Progress BMPs'!$D:$D, 0)), 1, 0)), "")</f>
        <v/>
      </c>
      <c r="CO32" s="4">
        <f>SUM(T_Historical9[[#This Row],[FY17 Crediting Status Change]:[Comments Change]])</f>
        <v>0</v>
      </c>
    </row>
    <row r="33" spans="1:93" ht="15" customHeight="1" x14ac:dyDescent="0.55000000000000004">
      <c r="A33" s="126" t="s">
        <v>2457</v>
      </c>
      <c r="B33" s="126" t="s">
        <v>2458</v>
      </c>
      <c r="C33" s="126" t="s">
        <v>2458</v>
      </c>
      <c r="D33" s="126"/>
      <c r="E33" s="126"/>
      <c r="F33" s="126" t="s">
        <v>573</v>
      </c>
      <c r="G33" s="126" t="s">
        <v>574</v>
      </c>
      <c r="H33" s="126"/>
      <c r="I33" s="126" t="s">
        <v>243</v>
      </c>
      <c r="J33" s="126">
        <v>2016</v>
      </c>
      <c r="K33" s="73">
        <v>206000</v>
      </c>
      <c r="L33" s="64">
        <v>43069</v>
      </c>
      <c r="M33" s="126" t="s">
        <v>249</v>
      </c>
      <c r="N33" s="126"/>
      <c r="O33" s="126" t="s">
        <v>127</v>
      </c>
      <c r="P33" s="73" t="s">
        <v>551</v>
      </c>
      <c r="Q33" s="64">
        <v>10.33</v>
      </c>
      <c r="R33" s="126">
        <v>3.24</v>
      </c>
      <c r="S33" s="126">
        <v>0.4289</v>
      </c>
      <c r="T33" s="126" t="s">
        <v>575</v>
      </c>
      <c r="U33" s="126"/>
      <c r="V33" s="126"/>
      <c r="W33" s="126"/>
      <c r="X33" s="65"/>
      <c r="Y33" s="126"/>
      <c r="Z33" s="126" t="s">
        <v>153</v>
      </c>
      <c r="AA33" s="126" t="s">
        <v>154</v>
      </c>
      <c r="AB33" s="126" t="s">
        <v>155</v>
      </c>
      <c r="AC33" s="126" t="s">
        <v>2460</v>
      </c>
      <c r="AD33" s="64"/>
      <c r="AE33" s="126"/>
      <c r="AF33" s="64"/>
      <c r="AG33" s="64"/>
      <c r="AH33" s="126"/>
      <c r="AI33" s="64"/>
      <c r="AK33" s="64"/>
      <c r="AL33" s="64"/>
      <c r="AM33" s="64"/>
      <c r="AN33" s="64"/>
      <c r="AO33" s="64"/>
      <c r="AP33" s="64"/>
      <c r="AQ33" s="64"/>
      <c r="AR33" s="64"/>
      <c r="AS33" s="64"/>
      <c r="AT33" s="126"/>
      <c r="AU33" s="4" t="str">
        <f>IFERROR(IF($I33="Historical", IF(A33&lt;&gt;INDEX('Historical BMP Records'!A:A, MATCH($G33, 'Historical BMP Records'!$G:$G, 0)), 1, 0), IF(A33&lt;&gt;INDEX('Planned and Progress BMPs'!A:A, MATCH($G33, 'Planned and Progress BMPs'!$D:$D, 0)), 1, 0)), "")</f>
        <v/>
      </c>
      <c r="AV33" s="4" t="str">
        <f>IFERROR(IF($I33="Historical", IF(B33&lt;&gt;INDEX('Historical BMP Records'!B:B, MATCH($G33, 'Historical BMP Records'!$G:$G, 0)), 1, 0), IF(B33&lt;&gt;INDEX('Planned and Progress BMPs'!A:A, MATCH($G33, 'Planned and Progress BMPs'!$D:$D, 0)), 1, 0)), "")</f>
        <v/>
      </c>
      <c r="AW33" s="4" t="str">
        <f>IFERROR(IF($I33="Historical", IF(C33&lt;&gt;INDEX('Historical BMP Records'!C:C, MATCH($G33, 'Historical BMP Records'!$G:$G, 0)), 1, 0), IF(C33&lt;&gt;INDEX('Planned and Progress BMPs'!A:A, MATCH($G33, 'Planned and Progress BMPs'!$D:$D, 0)), 1, 0)), "")</f>
        <v/>
      </c>
      <c r="AX33" s="4" t="str">
        <f>IFERROR(IF($I33="Historical", IF(D33&lt;&gt;INDEX('Historical BMP Records'!D:D, MATCH($G33, 'Historical BMP Records'!$G:$G, 0)), 1, 0), IF(D33&lt;&gt;INDEX('Planned and Progress BMPs'!A:A, MATCH($G33, 'Planned and Progress BMPs'!$D:$D, 0)), 1, 0)), "")</f>
        <v/>
      </c>
      <c r="AY33" s="4" t="str">
        <f>IFERROR(IF($I33="Historical", IF(E33&lt;&gt;INDEX('Historical BMP Records'!E:E, MATCH($G33, 'Historical BMP Records'!$G:$G, 0)), 1, 0), IF(E33&lt;&gt;INDEX('Planned and Progress BMPs'!B:B, MATCH($G33, 'Planned and Progress BMPs'!$D:$D, 0)), 1, 0)), "")</f>
        <v/>
      </c>
      <c r="AZ33" s="4" t="str">
        <f>IFERROR(IF($I33="Historical", IF(F33&lt;&gt;INDEX('Historical BMP Records'!F:F, MATCH($G33, 'Historical BMP Records'!$G:$G, 0)), 1, 0), IF(F33&lt;&gt;INDEX('Planned and Progress BMPs'!C:C, MATCH($G33, 'Planned and Progress BMPs'!$D:$D, 0)), 1, 0)), "")</f>
        <v/>
      </c>
      <c r="BA33" s="4" t="str">
        <f>IFERROR(IF($I33="Historical", IF(G33&lt;&gt;INDEX('Historical BMP Records'!G:G, MATCH($G33, 'Historical BMP Records'!$G:$G, 0)), 1, 0), IF(G33&lt;&gt;INDEX('Planned and Progress BMPs'!D:D, MATCH($G33, 'Planned and Progress BMPs'!$D:$D, 0)), 1, 0)), "")</f>
        <v/>
      </c>
      <c r="BB33" s="4" t="str">
        <f>IFERROR(IF($I33="Historical", IF(H33&lt;&gt;INDEX('Historical BMP Records'!H:H, MATCH($G33, 'Historical BMP Records'!$G:$G, 0)), 1, 0), IF(H33&lt;&gt;INDEX('Planned and Progress BMPs'!E:E, MATCH($G33, 'Planned and Progress BMPs'!$D:$D, 0)), 1, 0)), "")</f>
        <v/>
      </c>
      <c r="BC33" s="4" t="str">
        <f>IFERROR(IF($I33="Historical", IF(I33&lt;&gt;INDEX('Historical BMP Records'!I:I, MATCH($G33, 'Historical BMP Records'!$G:$G, 0)), 1, 0), IF(I33&lt;&gt;INDEX('Planned and Progress BMPs'!F:F, MATCH($G33, 'Planned and Progress BMPs'!$D:$D, 0)), 1, 0)), "")</f>
        <v/>
      </c>
      <c r="BD33" s="4" t="str">
        <f>IFERROR(IF($I33="Historical", IF(J33&lt;&gt;INDEX('Historical BMP Records'!J:J, MATCH($G33, 'Historical BMP Records'!$G:$G, 0)), 1, 0), IF(J33&lt;&gt;INDEX('Planned and Progress BMPs'!G:G, MATCH($G33, 'Planned and Progress BMPs'!$D:$D, 0)), 1, 0)), "")</f>
        <v/>
      </c>
      <c r="BE33" s="4" t="str">
        <f>IFERROR(IF($I33="Historical", IF(K33&lt;&gt;INDEX('Historical BMP Records'!K:K, MATCH($G33, 'Historical BMP Records'!$G:$G, 0)), 1, 0), IF(K33&lt;&gt;INDEX('Planned and Progress BMPs'!H:H, MATCH($G33, 'Planned and Progress BMPs'!$D:$D, 0)), 1, 0)), "")</f>
        <v/>
      </c>
      <c r="BF33" s="4" t="str">
        <f>IFERROR(IF($I33="Historical", IF(L33&lt;&gt;INDEX('Historical BMP Records'!L:L, MATCH($G33, 'Historical BMP Records'!$G:$G, 0)), 1, 0), IF(L33&lt;&gt;INDEX('Planned and Progress BMPs'!I:I, MATCH($G33, 'Planned and Progress BMPs'!$D:$D, 0)), 1, 0)), "")</f>
        <v/>
      </c>
      <c r="BG33" s="4" t="str">
        <f>IFERROR(IF($I33="Historical", IF(M33&lt;&gt;INDEX('Historical BMP Records'!M:M, MATCH($G33, 'Historical BMP Records'!$G:$G, 0)), 1, 0), IF(M33&lt;&gt;INDEX('Planned and Progress BMPs'!J:J, MATCH($G33, 'Planned and Progress BMPs'!$D:$D, 0)), 1, 0)), "")</f>
        <v/>
      </c>
      <c r="BH33" s="4" t="str">
        <f>IFERROR(IF($I33="Historical", IF(N33&lt;&gt;INDEX('Historical BMP Records'!N:N, MATCH($G33, 'Historical BMP Records'!$G:$G, 0)), 1, 0), IF(N33&lt;&gt;INDEX('Planned and Progress BMPs'!K:K, MATCH($G33, 'Planned and Progress BMPs'!$D:$D, 0)), 1, 0)), "")</f>
        <v/>
      </c>
      <c r="BI33" s="4" t="str">
        <f>IFERROR(IF($I33="Historical", IF(O33&lt;&gt;INDEX('Historical BMP Records'!O:O, MATCH($G33, 'Historical BMP Records'!$G:$G, 0)), 1, 0), IF(O33&lt;&gt;INDEX('Planned and Progress BMPs'!L:L, MATCH($G33, 'Planned and Progress BMPs'!$D:$D, 0)), 1, 0)), "")</f>
        <v/>
      </c>
      <c r="BJ33" s="4" t="str">
        <f>IFERROR(IF($I33="Historical", IF(P33&lt;&gt;INDEX('Historical BMP Records'!P:P, MATCH($G33, 'Historical BMP Records'!$G:$G, 0)), 1, 0), IF(P33&lt;&gt;INDEX('Planned and Progress BMPs'!M:M, MATCH($G33, 'Planned and Progress BMPs'!$D:$D, 0)), 1, 0)), "")</f>
        <v/>
      </c>
      <c r="BK33" s="4" t="str">
        <f>IFERROR(IF($I33="Historical", IF(Q33&lt;&gt;INDEX('Historical BMP Records'!Q:Q, MATCH($G33, 'Historical BMP Records'!$G:$G, 0)), 1, 0), IF(Q33&lt;&gt;INDEX('Planned and Progress BMPs'!N:N, MATCH($G33, 'Planned and Progress BMPs'!$D:$D, 0)), 1, 0)), "")</f>
        <v/>
      </c>
      <c r="BL33" s="4" t="str">
        <f>IFERROR(IF($I33="Historical", IF(R33&lt;&gt;INDEX('Historical BMP Records'!R:R, MATCH($G33, 'Historical BMP Records'!$G:$G, 0)), 1, 0), IF(R33&lt;&gt;INDEX('Planned and Progress BMPs'!O:O, MATCH($G33, 'Planned and Progress BMPs'!$D:$D, 0)), 1, 0)), "")</f>
        <v/>
      </c>
      <c r="BM33" s="4" t="str">
        <f>IFERROR(IF($I33="Historical", IF(S33&lt;&gt;INDEX('Historical BMP Records'!S:S, MATCH($G33, 'Historical BMP Records'!$G:$G, 0)), 1, 0), IF(S33&lt;&gt;INDEX('Planned and Progress BMPs'!P:P, MATCH($G33, 'Planned and Progress BMPs'!$D:$D, 0)), 1, 0)), "")</f>
        <v/>
      </c>
      <c r="BN33" s="4" t="str">
        <f>IFERROR(IF($I33="Historical", IF(T33&lt;&gt;INDEX('Historical BMP Records'!T:T, MATCH($G33, 'Historical BMP Records'!$G:$G, 0)), 1, 0), IF(T33&lt;&gt;INDEX('Planned and Progress BMPs'!Q:Q, MATCH($G33, 'Planned and Progress BMPs'!$D:$D, 0)), 1, 0)), "")</f>
        <v/>
      </c>
      <c r="BO33" s="4" t="str">
        <f>IFERROR(IF($I33="Historical", IF(AB33&lt;&gt;INDEX('Historical BMP Records'!#REF!, MATCH($G33, 'Historical BMP Records'!$G:$G, 0)), 1, 0), IF(AB33&lt;&gt;INDEX('Planned and Progress BMPs'!Z:Z, MATCH($G33, 'Planned and Progress BMPs'!$D:$D, 0)), 1, 0)), "")</f>
        <v/>
      </c>
      <c r="BP33" s="4" t="str">
        <f>IFERROR(IF($I33="Historical", IF(U33&lt;&gt;INDEX('Historical BMP Records'!U:U, MATCH($G33, 'Historical BMP Records'!$G:$G, 0)), 1, 0), IF(U33&lt;&gt;INDEX('Planned and Progress BMPs'!S:S, MATCH($G33, 'Planned and Progress BMPs'!$D:$D, 0)), 1, 0)), "")</f>
        <v/>
      </c>
      <c r="BQ33" s="4" t="str">
        <f>IFERROR(IF($I33="Historical", IF(V33&lt;&gt;INDEX('Historical BMP Records'!V:V, MATCH($G33, 'Historical BMP Records'!$G:$G, 0)), 1, 0), IF(V33&lt;&gt;INDEX('Planned and Progress BMPs'!T:T, MATCH($G33, 'Planned and Progress BMPs'!$D:$D, 0)), 1, 0)), "")</f>
        <v/>
      </c>
      <c r="BR33" s="4" t="str">
        <f>IFERROR(IF($I33="Historical", IF(W33&lt;&gt;INDEX('Historical BMP Records'!W:W, MATCH($G33, 'Historical BMP Records'!$G:$G, 0)), 1, 0), IF(W33&lt;&gt;INDEX('Planned and Progress BMPs'!U:U, MATCH($G33, 'Planned and Progress BMPs'!$D:$D, 0)), 1, 0)), "")</f>
        <v/>
      </c>
      <c r="BS33" s="4" t="str">
        <f>IFERROR(IF($I33="Historical", IF(X33&lt;&gt;INDEX('Historical BMP Records'!X:X, MATCH($G33, 'Historical BMP Records'!$G:$G, 0)), 1, 0), IF(X33&lt;&gt;INDEX('Planned and Progress BMPs'!V:V, MATCH($G33, 'Planned and Progress BMPs'!$D:$D, 0)), 1, 0)), "")</f>
        <v/>
      </c>
      <c r="BT33" s="4" t="str">
        <f>IFERROR(IF($I33="Historical", IF(Y33&lt;&gt;INDEX('Historical BMP Records'!Y:Y, MATCH($G33, 'Historical BMP Records'!$G:$G, 0)), 1, 0), IF(Y33&lt;&gt;INDEX('Planned and Progress BMPs'!W:W, MATCH($G33, 'Planned and Progress BMPs'!$D:$D, 0)), 1, 0)), "")</f>
        <v/>
      </c>
      <c r="BU33" s="4" t="str">
        <f>IFERROR(IF($I33="Historical", IF(Z33&lt;&gt;INDEX('Historical BMP Records'!Z:Z, MATCH($G33, 'Historical BMP Records'!$G:$G, 0)), 1, 0), IF(Z33&lt;&gt;INDEX('Planned and Progress BMPs'!X:X, MATCH($G33, 'Planned and Progress BMPs'!$D:$D, 0)), 1, 0)), "")</f>
        <v/>
      </c>
      <c r="BV33" s="4" t="str">
        <f>IFERROR(IF($I33="Historical", IF(AA33&lt;&gt;INDEX('Historical BMP Records'!AA:AA, MATCH($G33, 'Historical BMP Records'!$G:$G, 0)), 1, 0), IF(AA33&lt;&gt;INDEX('Planned and Progress BMPs'!#REF!, MATCH($G33, 'Planned and Progress BMPs'!$D:$D, 0)), 1, 0)), "")</f>
        <v/>
      </c>
      <c r="BW33" s="4" t="str">
        <f>IFERROR(IF($I33="Historical", IF(AC33&lt;&gt;INDEX('Historical BMP Records'!AC:AC, MATCH($G33, 'Historical BMP Records'!$G:$G, 0)), 1, 0), IF(AC33&lt;&gt;INDEX('Planned and Progress BMPs'!AA:AA, MATCH($G33, 'Planned and Progress BMPs'!$D:$D, 0)), 1, 0)), "")</f>
        <v/>
      </c>
      <c r="BX33" s="4" t="str">
        <f>IFERROR(IF($I33="Historical", IF(AD33&lt;&gt;INDEX('Historical BMP Records'!AD:AD, MATCH($G33, 'Historical BMP Records'!$G:$G, 0)), 1, 0), IF(AD33&lt;&gt;INDEX('Planned and Progress BMPs'!AB:AB, MATCH($G33, 'Planned and Progress BMPs'!$D:$D, 0)), 1, 0)), "")</f>
        <v/>
      </c>
      <c r="BY33" s="4" t="str">
        <f>IFERROR(IF($I33="Historical", IF(AE33&lt;&gt;INDEX('Historical BMP Records'!AE:AE, MATCH($G33, 'Historical BMP Records'!$G:$G, 0)), 1, 0), IF(AE33&lt;&gt;INDEX('Planned and Progress BMPs'!AC:AC, MATCH($G33, 'Planned and Progress BMPs'!$D:$D, 0)), 1, 0)), "")</f>
        <v/>
      </c>
      <c r="BZ33" s="4" t="str">
        <f>IFERROR(IF($I33="Historical", IF(AF33&lt;&gt;INDEX('Historical BMP Records'!AF:AF, MATCH($G33, 'Historical BMP Records'!$G:$G, 0)), 1, 0), IF(AF33&lt;&gt;INDEX('Planned and Progress BMPs'!AD:AD, MATCH($G33, 'Planned and Progress BMPs'!$D:$D, 0)), 1, 0)), "")</f>
        <v/>
      </c>
      <c r="CA33" s="4" t="str">
        <f>IFERROR(IF($I33="Historical", IF(AG33&lt;&gt;INDEX('Historical BMP Records'!AG:AG, MATCH($G33, 'Historical BMP Records'!$G:$G, 0)), 1, 0), IF(AG33&lt;&gt;INDEX('Planned and Progress BMPs'!AE:AE, MATCH($G33, 'Planned and Progress BMPs'!$D:$D, 0)), 1, 0)), "")</f>
        <v/>
      </c>
      <c r="CB33" s="4" t="str">
        <f>IFERROR(IF($I33="Historical", IF(AH33&lt;&gt;INDEX('Historical BMP Records'!AH:AH, MATCH($G33, 'Historical BMP Records'!$G:$G, 0)), 1, 0), IF(AH33&lt;&gt;INDEX('Planned and Progress BMPs'!AF:AF, MATCH($G33, 'Planned and Progress BMPs'!$D:$D, 0)), 1, 0)), "")</f>
        <v/>
      </c>
      <c r="CC33" s="4" t="str">
        <f>IFERROR(IF($I33="Historical", IF(AI33&lt;&gt;INDEX('Historical BMP Records'!AI:AI, MATCH($G33, 'Historical BMP Records'!$G:$G, 0)), 1, 0), IF(AI33&lt;&gt;INDEX('Planned and Progress BMPs'!AG:AG, MATCH($G33, 'Planned and Progress BMPs'!$D:$D, 0)), 1, 0)), "")</f>
        <v/>
      </c>
      <c r="CD33" s="4" t="str">
        <f>IFERROR(IF($I33="Historical", IF(AJ33&lt;&gt;INDEX('Historical BMP Records'!AJ:AJ, MATCH($G33, 'Historical BMP Records'!$G:$G, 0)), 1, 0), IF(AJ33&lt;&gt;INDEX('Planned and Progress BMPs'!AH:AH, MATCH($G33, 'Planned and Progress BMPs'!$D:$D, 0)), 1, 0)), "")</f>
        <v/>
      </c>
      <c r="CE33" s="4" t="str">
        <f>IFERROR(IF($I33="Historical", IF(AK33&lt;&gt;INDEX('Historical BMP Records'!AK:AK, MATCH($G33, 'Historical BMP Records'!$G:$G, 0)), 1, 0), IF(AK33&lt;&gt;INDEX('Planned and Progress BMPs'!AI:AI, MATCH($G33, 'Planned and Progress BMPs'!$D:$D, 0)), 1, 0)), "")</f>
        <v/>
      </c>
      <c r="CF33" s="4" t="str">
        <f>IFERROR(IF($I33="Historical", IF(AL33&lt;&gt;INDEX('Historical BMP Records'!AL:AL, MATCH($G33, 'Historical BMP Records'!$G:$G, 0)), 1, 0), IF(AL33&lt;&gt;INDEX('Planned and Progress BMPs'!AJ:AJ, MATCH($G33, 'Planned and Progress BMPs'!$D:$D, 0)), 1, 0)), "")</f>
        <v/>
      </c>
      <c r="CG33" s="4" t="str">
        <f>IFERROR(IF($I33="Historical", IF(AM33&lt;&gt;INDEX('Historical BMP Records'!AM:AM, MATCH($G33, 'Historical BMP Records'!$G:$G, 0)), 1, 0), IF(AM33&lt;&gt;INDEX('Planned and Progress BMPs'!AK:AK, MATCH($G33, 'Planned and Progress BMPs'!$D:$D, 0)), 1, 0)), "")</f>
        <v/>
      </c>
      <c r="CH33" s="4" t="str">
        <f>IFERROR(IF($I33="Historical", IF(AN33&lt;&gt;INDEX('Historical BMP Records'!AN:AN, MATCH($G33, 'Historical BMP Records'!$G:$G, 0)), 1, 0), IF(AN33&lt;&gt;INDEX('Planned and Progress BMPs'!AL:AL, MATCH($G33, 'Planned and Progress BMPs'!$D:$D, 0)), 1, 0)), "")</f>
        <v/>
      </c>
      <c r="CI33" s="4" t="str">
        <f>IFERROR(IF($I33="Historical", IF(AO33&lt;&gt;INDEX('Historical BMP Records'!AO:AO, MATCH($G33, 'Historical BMP Records'!$G:$G, 0)), 1, 0), IF(AO33&lt;&gt;INDEX('Planned and Progress BMPs'!AM:AM, MATCH($G33, 'Planned and Progress BMPs'!$D:$D, 0)), 1, 0)), "")</f>
        <v/>
      </c>
      <c r="CJ33" s="4" t="str">
        <f>IFERROR(IF($I33="Historical", IF(AP33&lt;&gt;INDEX('Historical BMP Records'!AP:AP, MATCH($G33, 'Historical BMP Records'!$G:$G, 0)), 1, 0), IF(AP33&lt;&gt;INDEX('Planned and Progress BMPs'!AN:AN, MATCH($G33, 'Planned and Progress BMPs'!$D:$D, 0)), 1, 0)), "")</f>
        <v/>
      </c>
      <c r="CK33" s="4" t="str">
        <f>IFERROR(IF($I33="Historical", IF(AQ33&lt;&gt;INDEX('Historical BMP Records'!AQ:AQ, MATCH($G33, 'Historical BMP Records'!$G:$G, 0)), 1, 0), IF(AQ33&lt;&gt;INDEX('Planned and Progress BMPs'!AO:AO, MATCH($G33, 'Planned and Progress BMPs'!$D:$D, 0)), 1, 0)), "")</f>
        <v/>
      </c>
      <c r="CL33" s="4" t="str">
        <f>IFERROR(IF($I33="Historical", IF(AR33&lt;&gt;INDEX('Historical BMP Records'!AR:AR, MATCH($G33, 'Historical BMP Records'!$G:$G, 0)), 1, 0), IF(AR33&lt;&gt;INDEX('Planned and Progress BMPs'!AQ:AQ, MATCH($G33, 'Planned and Progress BMPs'!$D:$D, 0)), 1, 0)), "")</f>
        <v/>
      </c>
      <c r="CM33" s="4" t="str">
        <f>IFERROR(IF($I33="Historical", IF(AS33&lt;&gt;INDEX('Historical BMP Records'!AS:AS, MATCH($G33, 'Historical BMP Records'!$G:$G, 0)), 1, 0), IF(AS33&lt;&gt;INDEX('Planned and Progress BMPs'!AP:AP, MATCH($G33, 'Planned and Progress BMPs'!$D:$D, 0)), 1, 0)), "")</f>
        <v/>
      </c>
      <c r="CN33" s="4" t="str">
        <f>IFERROR(IF($I33="Historical", IF(AT33&lt;&gt;INDEX('Historical BMP Records'!AT:AT, MATCH($G33, 'Historical BMP Records'!$G:$G, 0)), 1, 0), IF(AT33&lt;&gt;INDEX('Planned and Progress BMPs'!AQ:AQ, MATCH($G33, 'Planned and Progress BMPs'!$D:$D, 0)), 1, 0)), "")</f>
        <v/>
      </c>
      <c r="CO33" s="4">
        <f>SUM(T_Historical9[[#This Row],[FY17 Crediting Status Change]:[Comments Change]])</f>
        <v>0</v>
      </c>
    </row>
    <row r="34" spans="1:93" ht="15" customHeight="1" x14ac:dyDescent="0.55000000000000004">
      <c r="A34" s="126" t="s">
        <v>2457</v>
      </c>
      <c r="B34" s="126" t="s">
        <v>2458</v>
      </c>
      <c r="C34" s="126" t="s">
        <v>2458</v>
      </c>
      <c r="D34" s="126"/>
      <c r="E34" s="126"/>
      <c r="F34" s="126" t="s">
        <v>466</v>
      </c>
      <c r="G34" s="126" t="s">
        <v>467</v>
      </c>
      <c r="H34" s="126"/>
      <c r="I34" s="126" t="s">
        <v>243</v>
      </c>
      <c r="J34" s="126">
        <v>2014</v>
      </c>
      <c r="K34" s="73">
        <v>244944</v>
      </c>
      <c r="L34" s="64">
        <v>42975</v>
      </c>
      <c r="M34" s="126" t="s">
        <v>468</v>
      </c>
      <c r="N34" s="126"/>
      <c r="O34" s="126" t="s">
        <v>162</v>
      </c>
      <c r="P34" s="73" t="s">
        <v>2459</v>
      </c>
      <c r="Q34" s="64">
        <v>600</v>
      </c>
      <c r="R34" s="126"/>
      <c r="S34" s="126"/>
      <c r="T34" s="126" t="s">
        <v>296</v>
      </c>
      <c r="U34" s="126"/>
      <c r="V34" s="126"/>
      <c r="W34" s="126">
        <v>40.206099999999999</v>
      </c>
      <c r="X34" s="65">
        <v>-76.849999999999994</v>
      </c>
      <c r="Y34" s="126"/>
      <c r="Z34" s="126" t="s">
        <v>144</v>
      </c>
      <c r="AA34" s="126" t="s">
        <v>145</v>
      </c>
      <c r="AB34" s="126" t="s">
        <v>146</v>
      </c>
      <c r="AC34" s="126" t="s">
        <v>2460</v>
      </c>
      <c r="AD34" s="64"/>
      <c r="AE34" s="126"/>
      <c r="AF34" s="64"/>
      <c r="AG34" s="64"/>
      <c r="AH34" s="126"/>
      <c r="AI34" s="64"/>
      <c r="AK34" s="64"/>
      <c r="AL34" s="64"/>
      <c r="AM34" s="64"/>
      <c r="AN34" s="64"/>
      <c r="AO34" s="64"/>
      <c r="AP34" s="64"/>
      <c r="AQ34" s="64"/>
      <c r="AR34" s="64"/>
      <c r="AS34" s="64"/>
      <c r="AT34" s="126" t="s">
        <v>469</v>
      </c>
      <c r="AU34" s="4" t="str">
        <f>IFERROR(IF($I34="Historical", IF(A34&lt;&gt;INDEX('Historical BMP Records'!A:A, MATCH($G34, 'Historical BMP Records'!$G:$G, 0)), 1, 0), IF(A34&lt;&gt;INDEX('Planned and Progress BMPs'!A:A, MATCH($G34, 'Planned and Progress BMPs'!$D:$D, 0)), 1, 0)), "")</f>
        <v/>
      </c>
      <c r="AV34" s="4" t="str">
        <f>IFERROR(IF($I34="Historical", IF(B34&lt;&gt;INDEX('Historical BMP Records'!B:B, MATCH($G34, 'Historical BMP Records'!$G:$G, 0)), 1, 0), IF(B34&lt;&gt;INDEX('Planned and Progress BMPs'!A:A, MATCH($G34, 'Planned and Progress BMPs'!$D:$D, 0)), 1, 0)), "")</f>
        <v/>
      </c>
      <c r="AW34" s="4" t="str">
        <f>IFERROR(IF($I34="Historical", IF(C34&lt;&gt;INDEX('Historical BMP Records'!C:C, MATCH($G34, 'Historical BMP Records'!$G:$G, 0)), 1, 0), IF(C34&lt;&gt;INDEX('Planned and Progress BMPs'!A:A, MATCH($G34, 'Planned and Progress BMPs'!$D:$D, 0)), 1, 0)), "")</f>
        <v/>
      </c>
      <c r="AX34" s="4" t="str">
        <f>IFERROR(IF($I34="Historical", IF(D34&lt;&gt;INDEX('Historical BMP Records'!D:D, MATCH($G34, 'Historical BMP Records'!$G:$G, 0)), 1, 0), IF(D34&lt;&gt;INDEX('Planned and Progress BMPs'!A:A, MATCH($G34, 'Planned and Progress BMPs'!$D:$D, 0)), 1, 0)), "")</f>
        <v/>
      </c>
      <c r="AY34" s="4" t="str">
        <f>IFERROR(IF($I34="Historical", IF(E34&lt;&gt;INDEX('Historical BMP Records'!E:E, MATCH($G34, 'Historical BMP Records'!$G:$G, 0)), 1, 0), IF(E34&lt;&gt;INDEX('Planned and Progress BMPs'!B:B, MATCH($G34, 'Planned and Progress BMPs'!$D:$D, 0)), 1, 0)), "")</f>
        <v/>
      </c>
      <c r="AZ34" s="4" t="str">
        <f>IFERROR(IF($I34="Historical", IF(F34&lt;&gt;INDEX('Historical BMP Records'!F:F, MATCH($G34, 'Historical BMP Records'!$G:$G, 0)), 1, 0), IF(F34&lt;&gt;INDEX('Planned and Progress BMPs'!C:C, MATCH($G34, 'Planned and Progress BMPs'!$D:$D, 0)), 1, 0)), "")</f>
        <v/>
      </c>
      <c r="BA34" s="4" t="str">
        <f>IFERROR(IF($I34="Historical", IF(G34&lt;&gt;INDEX('Historical BMP Records'!G:G, MATCH($G34, 'Historical BMP Records'!$G:$G, 0)), 1, 0), IF(G34&lt;&gt;INDEX('Planned and Progress BMPs'!D:D, MATCH($G34, 'Planned and Progress BMPs'!$D:$D, 0)), 1, 0)), "")</f>
        <v/>
      </c>
      <c r="BB34" s="4" t="str">
        <f>IFERROR(IF($I34="Historical", IF(H34&lt;&gt;INDEX('Historical BMP Records'!H:H, MATCH($G34, 'Historical BMP Records'!$G:$G, 0)), 1, 0), IF(H34&lt;&gt;INDEX('Planned and Progress BMPs'!E:E, MATCH($G34, 'Planned and Progress BMPs'!$D:$D, 0)), 1, 0)), "")</f>
        <v/>
      </c>
      <c r="BC34" s="4" t="str">
        <f>IFERROR(IF($I34="Historical", IF(I34&lt;&gt;INDEX('Historical BMP Records'!I:I, MATCH($G34, 'Historical BMP Records'!$G:$G, 0)), 1, 0), IF(I34&lt;&gt;INDEX('Planned and Progress BMPs'!F:F, MATCH($G34, 'Planned and Progress BMPs'!$D:$D, 0)), 1, 0)), "")</f>
        <v/>
      </c>
      <c r="BD34" s="4" t="str">
        <f>IFERROR(IF($I34="Historical", IF(J34&lt;&gt;INDEX('Historical BMP Records'!J:J, MATCH($G34, 'Historical BMP Records'!$G:$G, 0)), 1, 0), IF(J34&lt;&gt;INDEX('Planned and Progress BMPs'!G:G, MATCH($G34, 'Planned and Progress BMPs'!$D:$D, 0)), 1, 0)), "")</f>
        <v/>
      </c>
      <c r="BE34" s="4" t="str">
        <f>IFERROR(IF($I34="Historical", IF(K34&lt;&gt;INDEX('Historical BMP Records'!K:K, MATCH($G34, 'Historical BMP Records'!$G:$G, 0)), 1, 0), IF(K34&lt;&gt;INDEX('Planned and Progress BMPs'!H:H, MATCH($G34, 'Planned and Progress BMPs'!$D:$D, 0)), 1, 0)), "")</f>
        <v/>
      </c>
      <c r="BF34" s="4" t="str">
        <f>IFERROR(IF($I34="Historical", IF(L34&lt;&gt;INDEX('Historical BMP Records'!L:L, MATCH($G34, 'Historical BMP Records'!$G:$G, 0)), 1, 0), IF(L34&lt;&gt;INDEX('Planned and Progress BMPs'!I:I, MATCH($G34, 'Planned and Progress BMPs'!$D:$D, 0)), 1, 0)), "")</f>
        <v/>
      </c>
      <c r="BG34" s="4" t="str">
        <f>IFERROR(IF($I34="Historical", IF(M34&lt;&gt;INDEX('Historical BMP Records'!M:M, MATCH($G34, 'Historical BMP Records'!$G:$G, 0)), 1, 0), IF(M34&lt;&gt;INDEX('Planned and Progress BMPs'!J:J, MATCH($G34, 'Planned and Progress BMPs'!$D:$D, 0)), 1, 0)), "")</f>
        <v/>
      </c>
      <c r="BH34" s="4" t="str">
        <f>IFERROR(IF($I34="Historical", IF(N34&lt;&gt;INDEX('Historical BMP Records'!N:N, MATCH($G34, 'Historical BMP Records'!$G:$G, 0)), 1, 0), IF(N34&lt;&gt;INDEX('Planned and Progress BMPs'!K:K, MATCH($G34, 'Planned and Progress BMPs'!$D:$D, 0)), 1, 0)), "")</f>
        <v/>
      </c>
      <c r="BI34" s="4" t="str">
        <f>IFERROR(IF($I34="Historical", IF(O34&lt;&gt;INDEX('Historical BMP Records'!O:O, MATCH($G34, 'Historical BMP Records'!$G:$G, 0)), 1, 0), IF(O34&lt;&gt;INDEX('Planned and Progress BMPs'!L:L, MATCH($G34, 'Planned and Progress BMPs'!$D:$D, 0)), 1, 0)), "")</f>
        <v/>
      </c>
      <c r="BJ34" s="4" t="str">
        <f>IFERROR(IF($I34="Historical", IF(P34&lt;&gt;INDEX('Historical BMP Records'!P:P, MATCH($G34, 'Historical BMP Records'!$G:$G, 0)), 1, 0), IF(P34&lt;&gt;INDEX('Planned and Progress BMPs'!M:M, MATCH($G34, 'Planned and Progress BMPs'!$D:$D, 0)), 1, 0)), "")</f>
        <v/>
      </c>
      <c r="BK34" s="4" t="str">
        <f>IFERROR(IF($I34="Historical", IF(Q34&lt;&gt;INDEX('Historical BMP Records'!Q:Q, MATCH($G34, 'Historical BMP Records'!$G:$G, 0)), 1, 0), IF(Q34&lt;&gt;INDEX('Planned and Progress BMPs'!N:N, MATCH($G34, 'Planned and Progress BMPs'!$D:$D, 0)), 1, 0)), "")</f>
        <v/>
      </c>
      <c r="BL34" s="4" t="str">
        <f>IFERROR(IF($I34="Historical", IF(R34&lt;&gt;INDEX('Historical BMP Records'!R:R, MATCH($G34, 'Historical BMP Records'!$G:$G, 0)), 1, 0), IF(R34&lt;&gt;INDEX('Planned and Progress BMPs'!O:O, MATCH($G34, 'Planned and Progress BMPs'!$D:$D, 0)), 1, 0)), "")</f>
        <v/>
      </c>
      <c r="BM34" s="4" t="str">
        <f>IFERROR(IF($I34="Historical", IF(S34&lt;&gt;INDEX('Historical BMP Records'!S:S, MATCH($G34, 'Historical BMP Records'!$G:$G, 0)), 1, 0), IF(S34&lt;&gt;INDEX('Planned and Progress BMPs'!P:P, MATCH($G34, 'Planned and Progress BMPs'!$D:$D, 0)), 1, 0)), "")</f>
        <v/>
      </c>
      <c r="BN34" s="4" t="str">
        <f>IFERROR(IF($I34="Historical", IF(T34&lt;&gt;INDEX('Historical BMP Records'!T:T, MATCH($G34, 'Historical BMP Records'!$G:$G, 0)), 1, 0), IF(T34&lt;&gt;INDEX('Planned and Progress BMPs'!Q:Q, MATCH($G34, 'Planned and Progress BMPs'!$D:$D, 0)), 1, 0)), "")</f>
        <v/>
      </c>
      <c r="BO34" s="4" t="str">
        <f>IFERROR(IF($I34="Historical", IF(AB34&lt;&gt;INDEX('Historical BMP Records'!#REF!, MATCH($G34, 'Historical BMP Records'!$G:$G, 0)), 1, 0), IF(AB34&lt;&gt;INDEX('Planned and Progress BMPs'!Z:Z, MATCH($G34, 'Planned and Progress BMPs'!$D:$D, 0)), 1, 0)), "")</f>
        <v/>
      </c>
      <c r="BP34" s="4" t="str">
        <f>IFERROR(IF($I34="Historical", IF(U34&lt;&gt;INDEX('Historical BMP Records'!U:U, MATCH($G34, 'Historical BMP Records'!$G:$G, 0)), 1, 0), IF(U34&lt;&gt;INDEX('Planned and Progress BMPs'!S:S, MATCH($G34, 'Planned and Progress BMPs'!$D:$D, 0)), 1, 0)), "")</f>
        <v/>
      </c>
      <c r="BQ34" s="4" t="str">
        <f>IFERROR(IF($I34="Historical", IF(V34&lt;&gt;INDEX('Historical BMP Records'!V:V, MATCH($G34, 'Historical BMP Records'!$G:$G, 0)), 1, 0), IF(V34&lt;&gt;INDEX('Planned and Progress BMPs'!T:T, MATCH($G34, 'Planned and Progress BMPs'!$D:$D, 0)), 1, 0)), "")</f>
        <v/>
      </c>
      <c r="BR34" s="4" t="str">
        <f>IFERROR(IF($I34="Historical", IF(W34&lt;&gt;INDEX('Historical BMP Records'!W:W, MATCH($G34, 'Historical BMP Records'!$G:$G, 0)), 1, 0), IF(W34&lt;&gt;INDEX('Planned and Progress BMPs'!U:U, MATCH($G34, 'Planned and Progress BMPs'!$D:$D, 0)), 1, 0)), "")</f>
        <v/>
      </c>
      <c r="BS34" s="4" t="str">
        <f>IFERROR(IF($I34="Historical", IF(X34&lt;&gt;INDEX('Historical BMP Records'!X:X, MATCH($G34, 'Historical BMP Records'!$G:$G, 0)), 1, 0), IF(X34&lt;&gt;INDEX('Planned and Progress BMPs'!V:V, MATCH($G34, 'Planned and Progress BMPs'!$D:$D, 0)), 1, 0)), "")</f>
        <v/>
      </c>
      <c r="BT34" s="4" t="str">
        <f>IFERROR(IF($I34="Historical", IF(Y34&lt;&gt;INDEX('Historical BMP Records'!Y:Y, MATCH($G34, 'Historical BMP Records'!$G:$G, 0)), 1, 0), IF(Y34&lt;&gt;INDEX('Planned and Progress BMPs'!W:W, MATCH($G34, 'Planned and Progress BMPs'!$D:$D, 0)), 1, 0)), "")</f>
        <v/>
      </c>
      <c r="BU34" s="4" t="str">
        <f>IFERROR(IF($I34="Historical", IF(Z34&lt;&gt;INDEX('Historical BMP Records'!Z:Z, MATCH($G34, 'Historical BMP Records'!$G:$G, 0)), 1, 0), IF(Z34&lt;&gt;INDEX('Planned and Progress BMPs'!X:X, MATCH($G34, 'Planned and Progress BMPs'!$D:$D, 0)), 1, 0)), "")</f>
        <v/>
      </c>
      <c r="BV34" s="4" t="str">
        <f>IFERROR(IF($I34="Historical", IF(AA34&lt;&gt;INDEX('Historical BMP Records'!AA:AA, MATCH($G34, 'Historical BMP Records'!$G:$G, 0)), 1, 0), IF(AA34&lt;&gt;INDEX('Planned and Progress BMPs'!#REF!, MATCH($G34, 'Planned and Progress BMPs'!$D:$D, 0)), 1, 0)), "")</f>
        <v/>
      </c>
      <c r="BW34" s="4" t="str">
        <f>IFERROR(IF($I34="Historical", IF(AC34&lt;&gt;INDEX('Historical BMP Records'!AC:AC, MATCH($G34, 'Historical BMP Records'!$G:$G, 0)), 1, 0), IF(AC34&lt;&gt;INDEX('Planned and Progress BMPs'!AA:AA, MATCH($G34, 'Planned and Progress BMPs'!$D:$D, 0)), 1, 0)), "")</f>
        <v/>
      </c>
      <c r="BX34" s="4" t="str">
        <f>IFERROR(IF($I34="Historical", IF(AD34&lt;&gt;INDEX('Historical BMP Records'!AD:AD, MATCH($G34, 'Historical BMP Records'!$G:$G, 0)), 1, 0), IF(AD34&lt;&gt;INDEX('Planned and Progress BMPs'!AB:AB, MATCH($G34, 'Planned and Progress BMPs'!$D:$D, 0)), 1, 0)), "")</f>
        <v/>
      </c>
      <c r="BY34" s="4" t="str">
        <f>IFERROR(IF($I34="Historical", IF(AE34&lt;&gt;INDEX('Historical BMP Records'!AE:AE, MATCH($G34, 'Historical BMP Records'!$G:$G, 0)), 1, 0), IF(AE34&lt;&gt;INDEX('Planned and Progress BMPs'!AC:AC, MATCH($G34, 'Planned and Progress BMPs'!$D:$D, 0)), 1, 0)), "")</f>
        <v/>
      </c>
      <c r="BZ34" s="4" t="str">
        <f>IFERROR(IF($I34="Historical", IF(AF34&lt;&gt;INDEX('Historical BMP Records'!AF:AF, MATCH($G34, 'Historical BMP Records'!$G:$G, 0)), 1, 0), IF(AF34&lt;&gt;INDEX('Planned and Progress BMPs'!AD:AD, MATCH($G34, 'Planned and Progress BMPs'!$D:$D, 0)), 1, 0)), "")</f>
        <v/>
      </c>
      <c r="CA34" s="4" t="str">
        <f>IFERROR(IF($I34="Historical", IF(AG34&lt;&gt;INDEX('Historical BMP Records'!AG:AG, MATCH($G34, 'Historical BMP Records'!$G:$G, 0)), 1, 0), IF(AG34&lt;&gt;INDEX('Planned and Progress BMPs'!AE:AE, MATCH($G34, 'Planned and Progress BMPs'!$D:$D, 0)), 1, 0)), "")</f>
        <v/>
      </c>
      <c r="CB34" s="4" t="str">
        <f>IFERROR(IF($I34="Historical", IF(AH34&lt;&gt;INDEX('Historical BMP Records'!AH:AH, MATCH($G34, 'Historical BMP Records'!$G:$G, 0)), 1, 0), IF(AH34&lt;&gt;INDEX('Planned and Progress BMPs'!AF:AF, MATCH($G34, 'Planned and Progress BMPs'!$D:$D, 0)), 1, 0)), "")</f>
        <v/>
      </c>
      <c r="CC34" s="4" t="str">
        <f>IFERROR(IF($I34="Historical", IF(AI34&lt;&gt;INDEX('Historical BMP Records'!AI:AI, MATCH($G34, 'Historical BMP Records'!$G:$G, 0)), 1, 0), IF(AI34&lt;&gt;INDEX('Planned and Progress BMPs'!AG:AG, MATCH($G34, 'Planned and Progress BMPs'!$D:$D, 0)), 1, 0)), "")</f>
        <v/>
      </c>
      <c r="CD34" s="4" t="str">
        <f>IFERROR(IF($I34="Historical", IF(AJ34&lt;&gt;INDEX('Historical BMP Records'!AJ:AJ, MATCH($G34, 'Historical BMP Records'!$G:$G, 0)), 1, 0), IF(AJ34&lt;&gt;INDEX('Planned and Progress BMPs'!AH:AH, MATCH($G34, 'Planned and Progress BMPs'!$D:$D, 0)), 1, 0)), "")</f>
        <v/>
      </c>
      <c r="CE34" s="4" t="str">
        <f>IFERROR(IF($I34="Historical", IF(AK34&lt;&gt;INDEX('Historical BMP Records'!AK:AK, MATCH($G34, 'Historical BMP Records'!$G:$G, 0)), 1, 0), IF(AK34&lt;&gt;INDEX('Planned and Progress BMPs'!AI:AI, MATCH($G34, 'Planned and Progress BMPs'!$D:$D, 0)), 1, 0)), "")</f>
        <v/>
      </c>
      <c r="CF34" s="4" t="str">
        <f>IFERROR(IF($I34="Historical", IF(AL34&lt;&gt;INDEX('Historical BMP Records'!AL:AL, MATCH($G34, 'Historical BMP Records'!$G:$G, 0)), 1, 0), IF(AL34&lt;&gt;INDEX('Planned and Progress BMPs'!AJ:AJ, MATCH($G34, 'Planned and Progress BMPs'!$D:$D, 0)), 1, 0)), "")</f>
        <v/>
      </c>
      <c r="CG34" s="4" t="str">
        <f>IFERROR(IF($I34="Historical", IF(AM34&lt;&gt;INDEX('Historical BMP Records'!AM:AM, MATCH($G34, 'Historical BMP Records'!$G:$G, 0)), 1, 0), IF(AM34&lt;&gt;INDEX('Planned and Progress BMPs'!AK:AK, MATCH($G34, 'Planned and Progress BMPs'!$D:$D, 0)), 1, 0)), "")</f>
        <v/>
      </c>
      <c r="CH34" s="4" t="str">
        <f>IFERROR(IF($I34="Historical", IF(AN34&lt;&gt;INDEX('Historical BMP Records'!AN:AN, MATCH($G34, 'Historical BMP Records'!$G:$G, 0)), 1, 0), IF(AN34&lt;&gt;INDEX('Planned and Progress BMPs'!AL:AL, MATCH($G34, 'Planned and Progress BMPs'!$D:$D, 0)), 1, 0)), "")</f>
        <v/>
      </c>
      <c r="CI34" s="4" t="str">
        <f>IFERROR(IF($I34="Historical", IF(AO34&lt;&gt;INDEX('Historical BMP Records'!AO:AO, MATCH($G34, 'Historical BMP Records'!$G:$G, 0)), 1, 0), IF(AO34&lt;&gt;INDEX('Planned and Progress BMPs'!AM:AM, MATCH($G34, 'Planned and Progress BMPs'!$D:$D, 0)), 1, 0)), "")</f>
        <v/>
      </c>
      <c r="CJ34" s="4" t="str">
        <f>IFERROR(IF($I34="Historical", IF(AP34&lt;&gt;INDEX('Historical BMP Records'!AP:AP, MATCH($G34, 'Historical BMP Records'!$G:$G, 0)), 1, 0), IF(AP34&lt;&gt;INDEX('Planned and Progress BMPs'!AN:AN, MATCH($G34, 'Planned and Progress BMPs'!$D:$D, 0)), 1, 0)), "")</f>
        <v/>
      </c>
      <c r="CK34" s="4" t="str">
        <f>IFERROR(IF($I34="Historical", IF(AQ34&lt;&gt;INDEX('Historical BMP Records'!AQ:AQ, MATCH($G34, 'Historical BMP Records'!$G:$G, 0)), 1, 0), IF(AQ34&lt;&gt;INDEX('Planned and Progress BMPs'!AO:AO, MATCH($G34, 'Planned and Progress BMPs'!$D:$D, 0)), 1, 0)), "")</f>
        <v/>
      </c>
      <c r="CL34" s="4" t="str">
        <f>IFERROR(IF($I34="Historical", IF(AR34&lt;&gt;INDEX('Historical BMP Records'!AR:AR, MATCH($G34, 'Historical BMP Records'!$G:$G, 0)), 1, 0), IF(AR34&lt;&gt;INDEX('Planned and Progress BMPs'!AQ:AQ, MATCH($G34, 'Planned and Progress BMPs'!$D:$D, 0)), 1, 0)), "")</f>
        <v/>
      </c>
      <c r="CM34" s="4" t="str">
        <f>IFERROR(IF($I34="Historical", IF(AS34&lt;&gt;INDEX('Historical BMP Records'!AS:AS, MATCH($G34, 'Historical BMP Records'!$G:$G, 0)), 1, 0), IF(AS34&lt;&gt;INDEX('Planned and Progress BMPs'!AP:AP, MATCH($G34, 'Planned and Progress BMPs'!$D:$D, 0)), 1, 0)), "")</f>
        <v/>
      </c>
      <c r="CN34" s="4" t="str">
        <f>IFERROR(IF($I34="Historical", IF(AT34&lt;&gt;INDEX('Historical BMP Records'!AT:AT, MATCH($G34, 'Historical BMP Records'!$G:$G, 0)), 1, 0), IF(AT34&lt;&gt;INDEX('Planned and Progress BMPs'!AQ:AQ, MATCH($G34, 'Planned and Progress BMPs'!$D:$D, 0)), 1, 0)), "")</f>
        <v/>
      </c>
      <c r="CO34" s="4">
        <f>SUM(T_Historical9[[#This Row],[FY17 Crediting Status Change]:[Comments Change]])</f>
        <v>0</v>
      </c>
    </row>
    <row r="35" spans="1:93" ht="15" customHeight="1" x14ac:dyDescent="0.55000000000000004">
      <c r="A35" s="126" t="s">
        <v>2457</v>
      </c>
      <c r="B35" s="126" t="s">
        <v>2458</v>
      </c>
      <c r="C35" s="126" t="s">
        <v>2458</v>
      </c>
      <c r="D35" s="126"/>
      <c r="E35" s="126"/>
      <c r="F35" s="126" t="s">
        <v>294</v>
      </c>
      <c r="G35" s="126" t="s">
        <v>295</v>
      </c>
      <c r="H35" s="126"/>
      <c r="I35" s="126" t="s">
        <v>243</v>
      </c>
      <c r="J35" s="126">
        <v>2014</v>
      </c>
      <c r="K35" s="73">
        <v>3136</v>
      </c>
      <c r="L35" s="64">
        <v>42975</v>
      </c>
      <c r="M35" s="126" t="s">
        <v>199</v>
      </c>
      <c r="N35" s="126"/>
      <c r="O35" s="126" t="s">
        <v>200</v>
      </c>
      <c r="P35" s="73" t="s">
        <v>551</v>
      </c>
      <c r="Q35" s="64">
        <v>1.05</v>
      </c>
      <c r="R35" s="126">
        <v>0.8</v>
      </c>
      <c r="S35" s="126">
        <v>0.96</v>
      </c>
      <c r="T35" s="126" t="s">
        <v>296</v>
      </c>
      <c r="U35" s="126"/>
      <c r="V35" s="126"/>
      <c r="W35" s="126">
        <v>40.206099999999999</v>
      </c>
      <c r="X35" s="65">
        <v>-76.849999999999994</v>
      </c>
      <c r="Y35" s="126"/>
      <c r="Z35" s="126" t="s">
        <v>144</v>
      </c>
      <c r="AA35" s="126" t="s">
        <v>145</v>
      </c>
      <c r="AB35" s="126" t="s">
        <v>146</v>
      </c>
      <c r="AC35" s="126" t="s">
        <v>2460</v>
      </c>
      <c r="AD35" s="64"/>
      <c r="AE35" s="126"/>
      <c r="AF35" s="64"/>
      <c r="AG35" s="64"/>
      <c r="AH35" s="126"/>
      <c r="AI35" s="64"/>
      <c r="AK35" s="64"/>
      <c r="AL35" s="64"/>
      <c r="AM35" s="64"/>
      <c r="AN35" s="64"/>
      <c r="AO35" s="64"/>
      <c r="AP35" s="64"/>
      <c r="AQ35" s="64"/>
      <c r="AR35" s="64"/>
      <c r="AS35" s="64"/>
      <c r="AT35" s="126" t="s">
        <v>297</v>
      </c>
      <c r="AU35" s="4" t="str">
        <f>IFERROR(IF($I35="Historical", IF(A35&lt;&gt;INDEX('Historical BMP Records'!A:A, MATCH($G35, 'Historical BMP Records'!$G:$G, 0)), 1, 0), IF(A35&lt;&gt;INDEX('Planned and Progress BMPs'!A:A, MATCH($G35, 'Planned and Progress BMPs'!$D:$D, 0)), 1, 0)), "")</f>
        <v/>
      </c>
      <c r="AV35" s="4" t="str">
        <f>IFERROR(IF($I35="Historical", IF(B35&lt;&gt;INDEX('Historical BMP Records'!B:B, MATCH($G35, 'Historical BMP Records'!$G:$G, 0)), 1, 0), IF(B35&lt;&gt;INDEX('Planned and Progress BMPs'!A:A, MATCH($G35, 'Planned and Progress BMPs'!$D:$D, 0)), 1, 0)), "")</f>
        <v/>
      </c>
      <c r="AW35" s="4" t="str">
        <f>IFERROR(IF($I35="Historical", IF(C35&lt;&gt;INDEX('Historical BMP Records'!C:C, MATCH($G35, 'Historical BMP Records'!$G:$G, 0)), 1, 0), IF(C35&lt;&gt;INDEX('Planned and Progress BMPs'!A:A, MATCH($G35, 'Planned and Progress BMPs'!$D:$D, 0)), 1, 0)), "")</f>
        <v/>
      </c>
      <c r="AX35" s="4" t="str">
        <f>IFERROR(IF($I35="Historical", IF(D35&lt;&gt;INDEX('Historical BMP Records'!D:D, MATCH($G35, 'Historical BMP Records'!$G:$G, 0)), 1, 0), IF(D35&lt;&gt;INDEX('Planned and Progress BMPs'!A:A, MATCH($G35, 'Planned and Progress BMPs'!$D:$D, 0)), 1, 0)), "")</f>
        <v/>
      </c>
      <c r="AY35" s="4" t="str">
        <f>IFERROR(IF($I35="Historical", IF(E35&lt;&gt;INDEX('Historical BMP Records'!E:E, MATCH($G35, 'Historical BMP Records'!$G:$G, 0)), 1, 0), IF(E35&lt;&gt;INDEX('Planned and Progress BMPs'!B:B, MATCH($G35, 'Planned and Progress BMPs'!$D:$D, 0)), 1, 0)), "")</f>
        <v/>
      </c>
      <c r="AZ35" s="4" t="str">
        <f>IFERROR(IF($I35="Historical", IF(F35&lt;&gt;INDEX('Historical BMP Records'!F:F, MATCH($G35, 'Historical BMP Records'!$G:$G, 0)), 1, 0), IF(F35&lt;&gt;INDEX('Planned and Progress BMPs'!C:C, MATCH($G35, 'Planned and Progress BMPs'!$D:$D, 0)), 1, 0)), "")</f>
        <v/>
      </c>
      <c r="BA35" s="4" t="str">
        <f>IFERROR(IF($I35="Historical", IF(G35&lt;&gt;INDEX('Historical BMP Records'!G:G, MATCH($G35, 'Historical BMP Records'!$G:$G, 0)), 1, 0), IF(G35&lt;&gt;INDEX('Planned and Progress BMPs'!D:D, MATCH($G35, 'Planned and Progress BMPs'!$D:$D, 0)), 1, 0)), "")</f>
        <v/>
      </c>
      <c r="BB35" s="4" t="str">
        <f>IFERROR(IF($I35="Historical", IF(H35&lt;&gt;INDEX('Historical BMP Records'!H:H, MATCH($G35, 'Historical BMP Records'!$G:$G, 0)), 1, 0), IF(H35&lt;&gt;INDEX('Planned and Progress BMPs'!E:E, MATCH($G35, 'Planned and Progress BMPs'!$D:$D, 0)), 1, 0)), "")</f>
        <v/>
      </c>
      <c r="BC35" s="4" t="str">
        <f>IFERROR(IF($I35="Historical", IF(I35&lt;&gt;INDEX('Historical BMP Records'!I:I, MATCH($G35, 'Historical BMP Records'!$G:$G, 0)), 1, 0), IF(I35&lt;&gt;INDEX('Planned and Progress BMPs'!F:F, MATCH($G35, 'Planned and Progress BMPs'!$D:$D, 0)), 1, 0)), "")</f>
        <v/>
      </c>
      <c r="BD35" s="4" t="str">
        <f>IFERROR(IF($I35="Historical", IF(J35&lt;&gt;INDEX('Historical BMP Records'!J:J, MATCH($G35, 'Historical BMP Records'!$G:$G, 0)), 1, 0), IF(J35&lt;&gt;INDEX('Planned and Progress BMPs'!G:G, MATCH($G35, 'Planned and Progress BMPs'!$D:$D, 0)), 1, 0)), "")</f>
        <v/>
      </c>
      <c r="BE35" s="4" t="str">
        <f>IFERROR(IF($I35="Historical", IF(K35&lt;&gt;INDEX('Historical BMP Records'!K:K, MATCH($G35, 'Historical BMP Records'!$G:$G, 0)), 1, 0), IF(K35&lt;&gt;INDEX('Planned and Progress BMPs'!H:H, MATCH($G35, 'Planned and Progress BMPs'!$D:$D, 0)), 1, 0)), "")</f>
        <v/>
      </c>
      <c r="BF35" s="4" t="str">
        <f>IFERROR(IF($I35="Historical", IF(L35&lt;&gt;INDEX('Historical BMP Records'!L:L, MATCH($G35, 'Historical BMP Records'!$G:$G, 0)), 1, 0), IF(L35&lt;&gt;INDEX('Planned and Progress BMPs'!I:I, MATCH($G35, 'Planned and Progress BMPs'!$D:$D, 0)), 1, 0)), "")</f>
        <v/>
      </c>
      <c r="BG35" s="4" t="str">
        <f>IFERROR(IF($I35="Historical", IF(M35&lt;&gt;INDEX('Historical BMP Records'!M:M, MATCH($G35, 'Historical BMP Records'!$G:$G, 0)), 1, 0), IF(M35&lt;&gt;INDEX('Planned and Progress BMPs'!J:J, MATCH($G35, 'Planned and Progress BMPs'!$D:$D, 0)), 1, 0)), "")</f>
        <v/>
      </c>
      <c r="BH35" s="4" t="str">
        <f>IFERROR(IF($I35="Historical", IF(N35&lt;&gt;INDEX('Historical BMP Records'!N:N, MATCH($G35, 'Historical BMP Records'!$G:$G, 0)), 1, 0), IF(N35&lt;&gt;INDEX('Planned and Progress BMPs'!K:K, MATCH($G35, 'Planned and Progress BMPs'!$D:$D, 0)), 1, 0)), "")</f>
        <v/>
      </c>
      <c r="BI35" s="4" t="str">
        <f>IFERROR(IF($I35="Historical", IF(O35&lt;&gt;INDEX('Historical BMP Records'!O:O, MATCH($G35, 'Historical BMP Records'!$G:$G, 0)), 1, 0), IF(O35&lt;&gt;INDEX('Planned and Progress BMPs'!L:L, MATCH($G35, 'Planned and Progress BMPs'!$D:$D, 0)), 1, 0)), "")</f>
        <v/>
      </c>
      <c r="BJ35" s="4" t="str">
        <f>IFERROR(IF($I35="Historical", IF(P35&lt;&gt;INDEX('Historical BMP Records'!P:P, MATCH($G35, 'Historical BMP Records'!$G:$G, 0)), 1, 0), IF(P35&lt;&gt;INDEX('Planned and Progress BMPs'!M:M, MATCH($G35, 'Planned and Progress BMPs'!$D:$D, 0)), 1, 0)), "")</f>
        <v/>
      </c>
      <c r="BK35" s="4" t="str">
        <f>IFERROR(IF($I35="Historical", IF(Q35&lt;&gt;INDEX('Historical BMP Records'!Q:Q, MATCH($G35, 'Historical BMP Records'!$G:$G, 0)), 1, 0), IF(Q35&lt;&gt;INDEX('Planned and Progress BMPs'!N:N, MATCH($G35, 'Planned and Progress BMPs'!$D:$D, 0)), 1, 0)), "")</f>
        <v/>
      </c>
      <c r="BL35" s="4" t="str">
        <f>IFERROR(IF($I35="Historical", IF(R35&lt;&gt;INDEX('Historical BMP Records'!R:R, MATCH($G35, 'Historical BMP Records'!$G:$G, 0)), 1, 0), IF(R35&lt;&gt;INDEX('Planned and Progress BMPs'!O:O, MATCH($G35, 'Planned and Progress BMPs'!$D:$D, 0)), 1, 0)), "")</f>
        <v/>
      </c>
      <c r="BM35" s="4" t="str">
        <f>IFERROR(IF($I35="Historical", IF(S35&lt;&gt;INDEX('Historical BMP Records'!S:S, MATCH($G35, 'Historical BMP Records'!$G:$G, 0)), 1, 0), IF(S35&lt;&gt;INDEX('Planned and Progress BMPs'!P:P, MATCH($G35, 'Planned and Progress BMPs'!$D:$D, 0)), 1, 0)), "")</f>
        <v/>
      </c>
      <c r="BN35" s="4" t="str">
        <f>IFERROR(IF($I35="Historical", IF(T35&lt;&gt;INDEX('Historical BMP Records'!T:T, MATCH($G35, 'Historical BMP Records'!$G:$G, 0)), 1, 0), IF(T35&lt;&gt;INDEX('Planned and Progress BMPs'!Q:Q, MATCH($G35, 'Planned and Progress BMPs'!$D:$D, 0)), 1, 0)), "")</f>
        <v/>
      </c>
      <c r="BO35" s="4" t="str">
        <f>IFERROR(IF($I35="Historical", IF(AB35&lt;&gt;INDEX('Historical BMP Records'!#REF!, MATCH($G35, 'Historical BMP Records'!$G:$G, 0)), 1, 0), IF(AB35&lt;&gt;INDEX('Planned and Progress BMPs'!Z:Z, MATCH($G35, 'Planned and Progress BMPs'!$D:$D, 0)), 1, 0)), "")</f>
        <v/>
      </c>
      <c r="BP35" s="4" t="str">
        <f>IFERROR(IF($I35="Historical", IF(U35&lt;&gt;INDEX('Historical BMP Records'!U:U, MATCH($G35, 'Historical BMP Records'!$G:$G, 0)), 1, 0), IF(U35&lt;&gt;INDEX('Planned and Progress BMPs'!S:S, MATCH($G35, 'Planned and Progress BMPs'!$D:$D, 0)), 1, 0)), "")</f>
        <v/>
      </c>
      <c r="BQ35" s="4" t="str">
        <f>IFERROR(IF($I35="Historical", IF(V35&lt;&gt;INDEX('Historical BMP Records'!V:V, MATCH($G35, 'Historical BMP Records'!$G:$G, 0)), 1, 0), IF(V35&lt;&gt;INDEX('Planned and Progress BMPs'!T:T, MATCH($G35, 'Planned and Progress BMPs'!$D:$D, 0)), 1, 0)), "")</f>
        <v/>
      </c>
      <c r="BR35" s="4" t="str">
        <f>IFERROR(IF($I35="Historical", IF(W35&lt;&gt;INDEX('Historical BMP Records'!W:W, MATCH($G35, 'Historical BMP Records'!$G:$G, 0)), 1, 0), IF(W35&lt;&gt;INDEX('Planned and Progress BMPs'!U:U, MATCH($G35, 'Planned and Progress BMPs'!$D:$D, 0)), 1, 0)), "")</f>
        <v/>
      </c>
      <c r="BS35" s="4" t="str">
        <f>IFERROR(IF($I35="Historical", IF(X35&lt;&gt;INDEX('Historical BMP Records'!X:X, MATCH($G35, 'Historical BMP Records'!$G:$G, 0)), 1, 0), IF(X35&lt;&gt;INDEX('Planned and Progress BMPs'!V:V, MATCH($G35, 'Planned and Progress BMPs'!$D:$D, 0)), 1, 0)), "")</f>
        <v/>
      </c>
      <c r="BT35" s="4" t="str">
        <f>IFERROR(IF($I35="Historical", IF(Y35&lt;&gt;INDEX('Historical BMP Records'!Y:Y, MATCH($G35, 'Historical BMP Records'!$G:$G, 0)), 1, 0), IF(Y35&lt;&gt;INDEX('Planned and Progress BMPs'!W:W, MATCH($G35, 'Planned and Progress BMPs'!$D:$D, 0)), 1, 0)), "")</f>
        <v/>
      </c>
      <c r="BU35" s="4" t="str">
        <f>IFERROR(IF($I35="Historical", IF(Z35&lt;&gt;INDEX('Historical BMP Records'!Z:Z, MATCH($G35, 'Historical BMP Records'!$G:$G, 0)), 1, 0), IF(Z35&lt;&gt;INDEX('Planned and Progress BMPs'!X:X, MATCH($G35, 'Planned and Progress BMPs'!$D:$D, 0)), 1, 0)), "")</f>
        <v/>
      </c>
      <c r="BV35" s="4" t="str">
        <f>IFERROR(IF($I35="Historical", IF(AA35&lt;&gt;INDEX('Historical BMP Records'!AA:AA, MATCH($G35, 'Historical BMP Records'!$G:$G, 0)), 1, 0), IF(AA35&lt;&gt;INDEX('Planned and Progress BMPs'!#REF!, MATCH($G35, 'Planned and Progress BMPs'!$D:$D, 0)), 1, 0)), "")</f>
        <v/>
      </c>
      <c r="BW35" s="4" t="str">
        <f>IFERROR(IF($I35="Historical", IF(AC35&lt;&gt;INDEX('Historical BMP Records'!AC:AC, MATCH($G35, 'Historical BMP Records'!$G:$G, 0)), 1, 0), IF(AC35&lt;&gt;INDEX('Planned and Progress BMPs'!AA:AA, MATCH($G35, 'Planned and Progress BMPs'!$D:$D, 0)), 1, 0)), "")</f>
        <v/>
      </c>
      <c r="BX35" s="4" t="str">
        <f>IFERROR(IF($I35="Historical", IF(AD35&lt;&gt;INDEX('Historical BMP Records'!AD:AD, MATCH($G35, 'Historical BMP Records'!$G:$G, 0)), 1, 0), IF(AD35&lt;&gt;INDEX('Planned and Progress BMPs'!AB:AB, MATCH($G35, 'Planned and Progress BMPs'!$D:$D, 0)), 1, 0)), "")</f>
        <v/>
      </c>
      <c r="BY35" s="4" t="str">
        <f>IFERROR(IF($I35="Historical", IF(AE35&lt;&gt;INDEX('Historical BMP Records'!AE:AE, MATCH($G35, 'Historical BMP Records'!$G:$G, 0)), 1, 0), IF(AE35&lt;&gt;INDEX('Planned and Progress BMPs'!AC:AC, MATCH($G35, 'Planned and Progress BMPs'!$D:$D, 0)), 1, 0)), "")</f>
        <v/>
      </c>
      <c r="BZ35" s="4" t="str">
        <f>IFERROR(IF($I35="Historical", IF(AF35&lt;&gt;INDEX('Historical BMP Records'!AF:AF, MATCH($G35, 'Historical BMP Records'!$G:$G, 0)), 1, 0), IF(AF35&lt;&gt;INDEX('Planned and Progress BMPs'!AD:AD, MATCH($G35, 'Planned and Progress BMPs'!$D:$D, 0)), 1, 0)), "")</f>
        <v/>
      </c>
      <c r="CA35" s="4" t="str">
        <f>IFERROR(IF($I35="Historical", IF(AG35&lt;&gt;INDEX('Historical BMP Records'!AG:AG, MATCH($G35, 'Historical BMP Records'!$G:$G, 0)), 1, 0), IF(AG35&lt;&gt;INDEX('Planned and Progress BMPs'!AE:AE, MATCH($G35, 'Planned and Progress BMPs'!$D:$D, 0)), 1, 0)), "")</f>
        <v/>
      </c>
      <c r="CB35" s="4" t="str">
        <f>IFERROR(IF($I35="Historical", IF(AH35&lt;&gt;INDEX('Historical BMP Records'!AH:AH, MATCH($G35, 'Historical BMP Records'!$G:$G, 0)), 1, 0), IF(AH35&lt;&gt;INDEX('Planned and Progress BMPs'!AF:AF, MATCH($G35, 'Planned and Progress BMPs'!$D:$D, 0)), 1, 0)), "")</f>
        <v/>
      </c>
      <c r="CC35" s="4" t="str">
        <f>IFERROR(IF($I35="Historical", IF(AI35&lt;&gt;INDEX('Historical BMP Records'!AI:AI, MATCH($G35, 'Historical BMP Records'!$G:$G, 0)), 1, 0), IF(AI35&lt;&gt;INDEX('Planned and Progress BMPs'!AG:AG, MATCH($G35, 'Planned and Progress BMPs'!$D:$D, 0)), 1, 0)), "")</f>
        <v/>
      </c>
      <c r="CD35" s="4" t="str">
        <f>IFERROR(IF($I35="Historical", IF(AJ35&lt;&gt;INDEX('Historical BMP Records'!AJ:AJ, MATCH($G35, 'Historical BMP Records'!$G:$G, 0)), 1, 0), IF(AJ35&lt;&gt;INDEX('Planned and Progress BMPs'!AH:AH, MATCH($G35, 'Planned and Progress BMPs'!$D:$D, 0)), 1, 0)), "")</f>
        <v/>
      </c>
      <c r="CE35" s="4" t="str">
        <f>IFERROR(IF($I35="Historical", IF(AK35&lt;&gt;INDEX('Historical BMP Records'!AK:AK, MATCH($G35, 'Historical BMP Records'!$G:$G, 0)), 1, 0), IF(AK35&lt;&gt;INDEX('Planned and Progress BMPs'!AI:AI, MATCH($G35, 'Planned and Progress BMPs'!$D:$D, 0)), 1, 0)), "")</f>
        <v/>
      </c>
      <c r="CF35" s="4" t="str">
        <f>IFERROR(IF($I35="Historical", IF(AL35&lt;&gt;INDEX('Historical BMP Records'!AL:AL, MATCH($G35, 'Historical BMP Records'!$G:$G, 0)), 1, 0), IF(AL35&lt;&gt;INDEX('Planned and Progress BMPs'!AJ:AJ, MATCH($G35, 'Planned and Progress BMPs'!$D:$D, 0)), 1, 0)), "")</f>
        <v/>
      </c>
      <c r="CG35" s="4" t="str">
        <f>IFERROR(IF($I35="Historical", IF(AM35&lt;&gt;INDEX('Historical BMP Records'!AM:AM, MATCH($G35, 'Historical BMP Records'!$G:$G, 0)), 1, 0), IF(AM35&lt;&gt;INDEX('Planned and Progress BMPs'!AK:AK, MATCH($G35, 'Planned and Progress BMPs'!$D:$D, 0)), 1, 0)), "")</f>
        <v/>
      </c>
      <c r="CH35" s="4" t="str">
        <f>IFERROR(IF($I35="Historical", IF(AN35&lt;&gt;INDEX('Historical BMP Records'!AN:AN, MATCH($G35, 'Historical BMP Records'!$G:$G, 0)), 1, 0), IF(AN35&lt;&gt;INDEX('Planned and Progress BMPs'!AL:AL, MATCH($G35, 'Planned and Progress BMPs'!$D:$D, 0)), 1, 0)), "")</f>
        <v/>
      </c>
      <c r="CI35" s="4" t="str">
        <f>IFERROR(IF($I35="Historical", IF(AO35&lt;&gt;INDEX('Historical BMP Records'!AO:AO, MATCH($G35, 'Historical BMP Records'!$G:$G, 0)), 1, 0), IF(AO35&lt;&gt;INDEX('Planned and Progress BMPs'!AM:AM, MATCH($G35, 'Planned and Progress BMPs'!$D:$D, 0)), 1, 0)), "")</f>
        <v/>
      </c>
      <c r="CJ35" s="4" t="str">
        <f>IFERROR(IF($I35="Historical", IF(AP35&lt;&gt;INDEX('Historical BMP Records'!AP:AP, MATCH($G35, 'Historical BMP Records'!$G:$G, 0)), 1, 0), IF(AP35&lt;&gt;INDEX('Planned and Progress BMPs'!AN:AN, MATCH($G35, 'Planned and Progress BMPs'!$D:$D, 0)), 1, 0)), "")</f>
        <v/>
      </c>
      <c r="CK35" s="4" t="str">
        <f>IFERROR(IF($I35="Historical", IF(AQ35&lt;&gt;INDEX('Historical BMP Records'!AQ:AQ, MATCH($G35, 'Historical BMP Records'!$G:$G, 0)), 1, 0), IF(AQ35&lt;&gt;INDEX('Planned and Progress BMPs'!AO:AO, MATCH($G35, 'Planned and Progress BMPs'!$D:$D, 0)), 1, 0)), "")</f>
        <v/>
      </c>
      <c r="CL35" s="4" t="str">
        <f>IFERROR(IF($I35="Historical", IF(AR35&lt;&gt;INDEX('Historical BMP Records'!AR:AR, MATCH($G35, 'Historical BMP Records'!$G:$G, 0)), 1, 0), IF(AR35&lt;&gt;INDEX('Planned and Progress BMPs'!AQ:AQ, MATCH($G35, 'Planned and Progress BMPs'!$D:$D, 0)), 1, 0)), "")</f>
        <v/>
      </c>
      <c r="CM35" s="4" t="str">
        <f>IFERROR(IF($I35="Historical", IF(AS35&lt;&gt;INDEX('Historical BMP Records'!AS:AS, MATCH($G35, 'Historical BMP Records'!$G:$G, 0)), 1, 0), IF(AS35&lt;&gt;INDEX('Planned and Progress BMPs'!AP:AP, MATCH($G35, 'Planned and Progress BMPs'!$D:$D, 0)), 1, 0)), "")</f>
        <v/>
      </c>
      <c r="CN35" s="4" t="str">
        <f>IFERROR(IF($I35="Historical", IF(AT35&lt;&gt;INDEX('Historical BMP Records'!AT:AT, MATCH($G35, 'Historical BMP Records'!$G:$G, 0)), 1, 0), IF(AT35&lt;&gt;INDEX('Planned and Progress BMPs'!AQ:AQ, MATCH($G35, 'Planned and Progress BMPs'!$D:$D, 0)), 1, 0)), "")</f>
        <v/>
      </c>
      <c r="CO35" s="4">
        <f>SUM(T_Historical9[[#This Row],[FY17 Crediting Status Change]:[Comments Change]])</f>
        <v>0</v>
      </c>
    </row>
    <row r="36" spans="1:93" ht="15" customHeight="1" x14ac:dyDescent="0.55000000000000004">
      <c r="A36" s="126" t="s">
        <v>2457</v>
      </c>
      <c r="B36" s="126" t="s">
        <v>2458</v>
      </c>
      <c r="C36" s="126" t="s">
        <v>2458</v>
      </c>
      <c r="D36" s="126"/>
      <c r="E36" s="126"/>
      <c r="F36" s="126" t="s">
        <v>470</v>
      </c>
      <c r="G36" s="126" t="s">
        <v>471</v>
      </c>
      <c r="H36" s="126"/>
      <c r="I36" s="126" t="s">
        <v>243</v>
      </c>
      <c r="J36" s="126">
        <v>2014</v>
      </c>
      <c r="K36" s="73">
        <v>890.12</v>
      </c>
      <c r="L36" s="64">
        <v>42975</v>
      </c>
      <c r="M36" s="126" t="s">
        <v>181</v>
      </c>
      <c r="N36" s="126"/>
      <c r="O36" s="126" t="s">
        <v>174</v>
      </c>
      <c r="P36" s="73" t="s">
        <v>551</v>
      </c>
      <c r="Q36" s="64">
        <v>2</v>
      </c>
      <c r="R36" s="126">
        <v>1.2</v>
      </c>
      <c r="S36" s="126">
        <v>9.9599999999999994E-2</v>
      </c>
      <c r="T36" s="126" t="s">
        <v>472</v>
      </c>
      <c r="U36" s="126"/>
      <c r="V36" s="126"/>
      <c r="W36" s="126">
        <v>40.206099999999999</v>
      </c>
      <c r="X36" s="65">
        <v>-76.849999999999994</v>
      </c>
      <c r="Y36" s="126"/>
      <c r="Z36" s="126" t="s">
        <v>144</v>
      </c>
      <c r="AA36" s="126" t="s">
        <v>145</v>
      </c>
      <c r="AB36" s="126" t="s">
        <v>146</v>
      </c>
      <c r="AC36" s="126" t="s">
        <v>2460</v>
      </c>
      <c r="AD36" s="64"/>
      <c r="AE36" s="126"/>
      <c r="AF36" s="64"/>
      <c r="AG36" s="64"/>
      <c r="AH36" s="126"/>
      <c r="AI36" s="64"/>
      <c r="AK36" s="64"/>
      <c r="AL36" s="64"/>
      <c r="AM36" s="64"/>
      <c r="AN36" s="64"/>
      <c r="AO36" s="64"/>
      <c r="AP36" s="64"/>
      <c r="AQ36" s="64"/>
      <c r="AR36" s="64"/>
      <c r="AS36" s="64"/>
      <c r="AT36" s="126" t="s">
        <v>473</v>
      </c>
      <c r="AU36" s="4" t="str">
        <f>IFERROR(IF($I36="Historical", IF(A36&lt;&gt;INDEX('Historical BMP Records'!A:A, MATCH($G36, 'Historical BMP Records'!$G:$G, 0)), 1, 0), IF(A36&lt;&gt;INDEX('Planned and Progress BMPs'!A:A, MATCH($G36, 'Planned and Progress BMPs'!$D:$D, 0)), 1, 0)), "")</f>
        <v/>
      </c>
      <c r="AV36" s="4" t="str">
        <f>IFERROR(IF($I36="Historical", IF(B36&lt;&gt;INDEX('Historical BMP Records'!B:B, MATCH($G36, 'Historical BMP Records'!$G:$G, 0)), 1, 0), IF(B36&lt;&gt;INDEX('Planned and Progress BMPs'!A:A, MATCH($G36, 'Planned and Progress BMPs'!$D:$D, 0)), 1, 0)), "")</f>
        <v/>
      </c>
      <c r="AW36" s="4" t="str">
        <f>IFERROR(IF($I36="Historical", IF(C36&lt;&gt;INDEX('Historical BMP Records'!C:C, MATCH($G36, 'Historical BMP Records'!$G:$G, 0)), 1, 0), IF(C36&lt;&gt;INDEX('Planned and Progress BMPs'!A:A, MATCH($G36, 'Planned and Progress BMPs'!$D:$D, 0)), 1, 0)), "")</f>
        <v/>
      </c>
      <c r="AX36" s="4" t="str">
        <f>IFERROR(IF($I36="Historical", IF(D36&lt;&gt;INDEX('Historical BMP Records'!D:D, MATCH($G36, 'Historical BMP Records'!$G:$G, 0)), 1, 0), IF(D36&lt;&gt;INDEX('Planned and Progress BMPs'!A:A, MATCH($G36, 'Planned and Progress BMPs'!$D:$D, 0)), 1, 0)), "")</f>
        <v/>
      </c>
      <c r="AY36" s="4" t="str">
        <f>IFERROR(IF($I36="Historical", IF(E36&lt;&gt;INDEX('Historical BMP Records'!E:E, MATCH($G36, 'Historical BMP Records'!$G:$G, 0)), 1, 0), IF(E36&lt;&gt;INDEX('Planned and Progress BMPs'!B:B, MATCH($G36, 'Planned and Progress BMPs'!$D:$D, 0)), 1, 0)), "")</f>
        <v/>
      </c>
      <c r="AZ36" s="4" t="str">
        <f>IFERROR(IF($I36="Historical", IF(F36&lt;&gt;INDEX('Historical BMP Records'!F:F, MATCH($G36, 'Historical BMP Records'!$G:$G, 0)), 1, 0), IF(F36&lt;&gt;INDEX('Planned and Progress BMPs'!C:C, MATCH($G36, 'Planned and Progress BMPs'!$D:$D, 0)), 1, 0)), "")</f>
        <v/>
      </c>
      <c r="BA36" s="4" t="str">
        <f>IFERROR(IF($I36="Historical", IF(G36&lt;&gt;INDEX('Historical BMP Records'!G:G, MATCH($G36, 'Historical BMP Records'!$G:$G, 0)), 1, 0), IF(G36&lt;&gt;INDEX('Planned and Progress BMPs'!D:D, MATCH($G36, 'Planned and Progress BMPs'!$D:$D, 0)), 1, 0)), "")</f>
        <v/>
      </c>
      <c r="BB36" s="4" t="str">
        <f>IFERROR(IF($I36="Historical", IF(H36&lt;&gt;INDEX('Historical BMP Records'!H:H, MATCH($G36, 'Historical BMP Records'!$G:$G, 0)), 1, 0), IF(H36&lt;&gt;INDEX('Planned and Progress BMPs'!E:E, MATCH($G36, 'Planned and Progress BMPs'!$D:$D, 0)), 1, 0)), "")</f>
        <v/>
      </c>
      <c r="BC36" s="4" t="str">
        <f>IFERROR(IF($I36="Historical", IF(I36&lt;&gt;INDEX('Historical BMP Records'!I:I, MATCH($G36, 'Historical BMP Records'!$G:$G, 0)), 1, 0), IF(I36&lt;&gt;INDEX('Planned and Progress BMPs'!F:F, MATCH($G36, 'Planned and Progress BMPs'!$D:$D, 0)), 1, 0)), "")</f>
        <v/>
      </c>
      <c r="BD36" s="4" t="str">
        <f>IFERROR(IF($I36="Historical", IF(J36&lt;&gt;INDEX('Historical BMP Records'!J:J, MATCH($G36, 'Historical BMP Records'!$G:$G, 0)), 1, 0), IF(J36&lt;&gt;INDEX('Planned and Progress BMPs'!G:G, MATCH($G36, 'Planned and Progress BMPs'!$D:$D, 0)), 1, 0)), "")</f>
        <v/>
      </c>
      <c r="BE36" s="4" t="str">
        <f>IFERROR(IF($I36="Historical", IF(K36&lt;&gt;INDEX('Historical BMP Records'!K:K, MATCH($G36, 'Historical BMP Records'!$G:$G, 0)), 1, 0), IF(K36&lt;&gt;INDEX('Planned and Progress BMPs'!H:H, MATCH($G36, 'Planned and Progress BMPs'!$D:$D, 0)), 1, 0)), "")</f>
        <v/>
      </c>
      <c r="BF36" s="4" t="str">
        <f>IFERROR(IF($I36="Historical", IF(L36&lt;&gt;INDEX('Historical BMP Records'!L:L, MATCH($G36, 'Historical BMP Records'!$G:$G, 0)), 1, 0), IF(L36&lt;&gt;INDEX('Planned and Progress BMPs'!I:I, MATCH($G36, 'Planned and Progress BMPs'!$D:$D, 0)), 1, 0)), "")</f>
        <v/>
      </c>
      <c r="BG36" s="4" t="str">
        <f>IFERROR(IF($I36="Historical", IF(M36&lt;&gt;INDEX('Historical BMP Records'!M:M, MATCH($G36, 'Historical BMP Records'!$G:$G, 0)), 1, 0), IF(M36&lt;&gt;INDEX('Planned and Progress BMPs'!J:J, MATCH($G36, 'Planned and Progress BMPs'!$D:$D, 0)), 1, 0)), "")</f>
        <v/>
      </c>
      <c r="BH36" s="4" t="str">
        <f>IFERROR(IF($I36="Historical", IF(N36&lt;&gt;INDEX('Historical BMP Records'!N:N, MATCH($G36, 'Historical BMP Records'!$G:$G, 0)), 1, 0), IF(N36&lt;&gt;INDEX('Planned and Progress BMPs'!K:K, MATCH($G36, 'Planned and Progress BMPs'!$D:$D, 0)), 1, 0)), "")</f>
        <v/>
      </c>
      <c r="BI36" s="4" t="str">
        <f>IFERROR(IF($I36="Historical", IF(O36&lt;&gt;INDEX('Historical BMP Records'!O:O, MATCH($G36, 'Historical BMP Records'!$G:$G, 0)), 1, 0), IF(O36&lt;&gt;INDEX('Planned and Progress BMPs'!L:L, MATCH($G36, 'Planned and Progress BMPs'!$D:$D, 0)), 1, 0)), "")</f>
        <v/>
      </c>
      <c r="BJ36" s="4" t="str">
        <f>IFERROR(IF($I36="Historical", IF(P36&lt;&gt;INDEX('Historical BMP Records'!P:P, MATCH($G36, 'Historical BMP Records'!$G:$G, 0)), 1, 0), IF(P36&lt;&gt;INDEX('Planned and Progress BMPs'!M:M, MATCH($G36, 'Planned and Progress BMPs'!$D:$D, 0)), 1, 0)), "")</f>
        <v/>
      </c>
      <c r="BK36" s="4" t="str">
        <f>IFERROR(IF($I36="Historical", IF(Q36&lt;&gt;INDEX('Historical BMP Records'!Q:Q, MATCH($G36, 'Historical BMP Records'!$G:$G, 0)), 1, 0), IF(Q36&lt;&gt;INDEX('Planned and Progress BMPs'!N:N, MATCH($G36, 'Planned and Progress BMPs'!$D:$D, 0)), 1, 0)), "")</f>
        <v/>
      </c>
      <c r="BL36" s="4" t="str">
        <f>IFERROR(IF($I36="Historical", IF(R36&lt;&gt;INDEX('Historical BMP Records'!R:R, MATCH($G36, 'Historical BMP Records'!$G:$G, 0)), 1, 0), IF(R36&lt;&gt;INDEX('Planned and Progress BMPs'!O:O, MATCH($G36, 'Planned and Progress BMPs'!$D:$D, 0)), 1, 0)), "")</f>
        <v/>
      </c>
      <c r="BM36" s="4" t="str">
        <f>IFERROR(IF($I36="Historical", IF(S36&lt;&gt;INDEX('Historical BMP Records'!S:S, MATCH($G36, 'Historical BMP Records'!$G:$G, 0)), 1, 0), IF(S36&lt;&gt;INDEX('Planned and Progress BMPs'!P:P, MATCH($G36, 'Planned and Progress BMPs'!$D:$D, 0)), 1, 0)), "")</f>
        <v/>
      </c>
      <c r="BN36" s="4" t="str">
        <f>IFERROR(IF($I36="Historical", IF(T36&lt;&gt;INDEX('Historical BMP Records'!T:T, MATCH($G36, 'Historical BMP Records'!$G:$G, 0)), 1, 0), IF(T36&lt;&gt;INDEX('Planned and Progress BMPs'!Q:Q, MATCH($G36, 'Planned and Progress BMPs'!$D:$D, 0)), 1, 0)), "")</f>
        <v/>
      </c>
      <c r="BO36" s="4" t="str">
        <f>IFERROR(IF($I36="Historical", IF(AB36&lt;&gt;INDEX('Historical BMP Records'!#REF!, MATCH($G36, 'Historical BMP Records'!$G:$G, 0)), 1, 0), IF(AB36&lt;&gt;INDEX('Planned and Progress BMPs'!Z:Z, MATCH($G36, 'Planned and Progress BMPs'!$D:$D, 0)), 1, 0)), "")</f>
        <v/>
      </c>
      <c r="BP36" s="4" t="str">
        <f>IFERROR(IF($I36="Historical", IF(U36&lt;&gt;INDEX('Historical BMP Records'!U:U, MATCH($G36, 'Historical BMP Records'!$G:$G, 0)), 1, 0), IF(U36&lt;&gt;INDEX('Planned and Progress BMPs'!S:S, MATCH($G36, 'Planned and Progress BMPs'!$D:$D, 0)), 1, 0)), "")</f>
        <v/>
      </c>
      <c r="BQ36" s="4" t="str">
        <f>IFERROR(IF($I36="Historical", IF(V36&lt;&gt;INDEX('Historical BMP Records'!V:V, MATCH($G36, 'Historical BMP Records'!$G:$G, 0)), 1, 0), IF(V36&lt;&gt;INDEX('Planned and Progress BMPs'!T:T, MATCH($G36, 'Planned and Progress BMPs'!$D:$D, 0)), 1, 0)), "")</f>
        <v/>
      </c>
      <c r="BR36" s="4" t="str">
        <f>IFERROR(IF($I36="Historical", IF(W36&lt;&gt;INDEX('Historical BMP Records'!W:W, MATCH($G36, 'Historical BMP Records'!$G:$G, 0)), 1, 0), IF(W36&lt;&gt;INDEX('Planned and Progress BMPs'!U:U, MATCH($G36, 'Planned and Progress BMPs'!$D:$D, 0)), 1, 0)), "")</f>
        <v/>
      </c>
      <c r="BS36" s="4" t="str">
        <f>IFERROR(IF($I36="Historical", IF(X36&lt;&gt;INDEX('Historical BMP Records'!X:X, MATCH($G36, 'Historical BMP Records'!$G:$G, 0)), 1, 0), IF(X36&lt;&gt;INDEX('Planned and Progress BMPs'!V:V, MATCH($G36, 'Planned and Progress BMPs'!$D:$D, 0)), 1, 0)), "")</f>
        <v/>
      </c>
      <c r="BT36" s="4" t="str">
        <f>IFERROR(IF($I36="Historical", IF(Y36&lt;&gt;INDEX('Historical BMP Records'!Y:Y, MATCH($G36, 'Historical BMP Records'!$G:$G, 0)), 1, 0), IF(Y36&lt;&gt;INDEX('Planned and Progress BMPs'!W:W, MATCH($G36, 'Planned and Progress BMPs'!$D:$D, 0)), 1, 0)), "")</f>
        <v/>
      </c>
      <c r="BU36" s="4" t="str">
        <f>IFERROR(IF($I36="Historical", IF(Z36&lt;&gt;INDEX('Historical BMP Records'!Z:Z, MATCH($G36, 'Historical BMP Records'!$G:$G, 0)), 1, 0), IF(Z36&lt;&gt;INDEX('Planned and Progress BMPs'!X:X, MATCH($G36, 'Planned and Progress BMPs'!$D:$D, 0)), 1, 0)), "")</f>
        <v/>
      </c>
      <c r="BV36" s="4" t="str">
        <f>IFERROR(IF($I36="Historical", IF(AA36&lt;&gt;INDEX('Historical BMP Records'!AA:AA, MATCH($G36, 'Historical BMP Records'!$G:$G, 0)), 1, 0), IF(AA36&lt;&gt;INDEX('Planned and Progress BMPs'!#REF!, MATCH($G36, 'Planned and Progress BMPs'!$D:$D, 0)), 1, 0)), "")</f>
        <v/>
      </c>
      <c r="BW36" s="4" t="str">
        <f>IFERROR(IF($I36="Historical", IF(AC36&lt;&gt;INDEX('Historical BMP Records'!AC:AC, MATCH($G36, 'Historical BMP Records'!$G:$G, 0)), 1, 0), IF(AC36&lt;&gt;INDEX('Planned and Progress BMPs'!AA:AA, MATCH($G36, 'Planned and Progress BMPs'!$D:$D, 0)), 1, 0)), "")</f>
        <v/>
      </c>
      <c r="BX36" s="4" t="str">
        <f>IFERROR(IF($I36="Historical", IF(AD36&lt;&gt;INDEX('Historical BMP Records'!AD:AD, MATCH($G36, 'Historical BMP Records'!$G:$G, 0)), 1, 0), IF(AD36&lt;&gt;INDEX('Planned and Progress BMPs'!AB:AB, MATCH($G36, 'Planned and Progress BMPs'!$D:$D, 0)), 1, 0)), "")</f>
        <v/>
      </c>
      <c r="BY36" s="4" t="str">
        <f>IFERROR(IF($I36="Historical", IF(AE36&lt;&gt;INDEX('Historical BMP Records'!AE:AE, MATCH($G36, 'Historical BMP Records'!$G:$G, 0)), 1, 0), IF(AE36&lt;&gt;INDEX('Planned and Progress BMPs'!AC:AC, MATCH($G36, 'Planned and Progress BMPs'!$D:$D, 0)), 1, 0)), "")</f>
        <v/>
      </c>
      <c r="BZ36" s="4" t="str">
        <f>IFERROR(IF($I36="Historical", IF(AF36&lt;&gt;INDEX('Historical BMP Records'!AF:AF, MATCH($G36, 'Historical BMP Records'!$G:$G, 0)), 1, 0), IF(AF36&lt;&gt;INDEX('Planned and Progress BMPs'!AD:AD, MATCH($G36, 'Planned and Progress BMPs'!$D:$D, 0)), 1, 0)), "")</f>
        <v/>
      </c>
      <c r="CA36" s="4" t="str">
        <f>IFERROR(IF($I36="Historical", IF(AG36&lt;&gt;INDEX('Historical BMP Records'!AG:AG, MATCH($G36, 'Historical BMP Records'!$G:$G, 0)), 1, 0), IF(AG36&lt;&gt;INDEX('Planned and Progress BMPs'!AE:AE, MATCH($G36, 'Planned and Progress BMPs'!$D:$D, 0)), 1, 0)), "")</f>
        <v/>
      </c>
      <c r="CB36" s="4" t="str">
        <f>IFERROR(IF($I36="Historical", IF(AH36&lt;&gt;INDEX('Historical BMP Records'!AH:AH, MATCH($G36, 'Historical BMP Records'!$G:$G, 0)), 1, 0), IF(AH36&lt;&gt;INDEX('Planned and Progress BMPs'!AF:AF, MATCH($G36, 'Planned and Progress BMPs'!$D:$D, 0)), 1, 0)), "")</f>
        <v/>
      </c>
      <c r="CC36" s="4" t="str">
        <f>IFERROR(IF($I36="Historical", IF(AI36&lt;&gt;INDEX('Historical BMP Records'!AI:AI, MATCH($G36, 'Historical BMP Records'!$G:$G, 0)), 1, 0), IF(AI36&lt;&gt;INDEX('Planned and Progress BMPs'!AG:AG, MATCH($G36, 'Planned and Progress BMPs'!$D:$D, 0)), 1, 0)), "")</f>
        <v/>
      </c>
      <c r="CD36" s="4" t="str">
        <f>IFERROR(IF($I36="Historical", IF(AJ36&lt;&gt;INDEX('Historical BMP Records'!AJ:AJ, MATCH($G36, 'Historical BMP Records'!$G:$G, 0)), 1, 0), IF(AJ36&lt;&gt;INDEX('Planned and Progress BMPs'!AH:AH, MATCH($G36, 'Planned and Progress BMPs'!$D:$D, 0)), 1, 0)), "")</f>
        <v/>
      </c>
      <c r="CE36" s="4" t="str">
        <f>IFERROR(IF($I36="Historical", IF(AK36&lt;&gt;INDEX('Historical BMP Records'!AK:AK, MATCH($G36, 'Historical BMP Records'!$G:$G, 0)), 1, 0), IF(AK36&lt;&gt;INDEX('Planned and Progress BMPs'!AI:AI, MATCH($G36, 'Planned and Progress BMPs'!$D:$D, 0)), 1, 0)), "")</f>
        <v/>
      </c>
      <c r="CF36" s="4" t="str">
        <f>IFERROR(IF($I36="Historical", IF(AL36&lt;&gt;INDEX('Historical BMP Records'!AL:AL, MATCH($G36, 'Historical BMP Records'!$G:$G, 0)), 1, 0), IF(AL36&lt;&gt;INDEX('Planned and Progress BMPs'!AJ:AJ, MATCH($G36, 'Planned and Progress BMPs'!$D:$D, 0)), 1, 0)), "")</f>
        <v/>
      </c>
      <c r="CG36" s="4" t="str">
        <f>IFERROR(IF($I36="Historical", IF(AM36&lt;&gt;INDEX('Historical BMP Records'!AM:AM, MATCH($G36, 'Historical BMP Records'!$G:$G, 0)), 1, 0), IF(AM36&lt;&gt;INDEX('Planned and Progress BMPs'!AK:AK, MATCH($G36, 'Planned and Progress BMPs'!$D:$D, 0)), 1, 0)), "")</f>
        <v/>
      </c>
      <c r="CH36" s="4" t="str">
        <f>IFERROR(IF($I36="Historical", IF(AN36&lt;&gt;INDEX('Historical BMP Records'!AN:AN, MATCH($G36, 'Historical BMP Records'!$G:$G, 0)), 1, 0), IF(AN36&lt;&gt;INDEX('Planned and Progress BMPs'!AL:AL, MATCH($G36, 'Planned and Progress BMPs'!$D:$D, 0)), 1, 0)), "")</f>
        <v/>
      </c>
      <c r="CI36" s="4" t="str">
        <f>IFERROR(IF($I36="Historical", IF(AO36&lt;&gt;INDEX('Historical BMP Records'!AO:AO, MATCH($G36, 'Historical BMP Records'!$G:$G, 0)), 1, 0), IF(AO36&lt;&gt;INDEX('Planned and Progress BMPs'!AM:AM, MATCH($G36, 'Planned and Progress BMPs'!$D:$D, 0)), 1, 0)), "")</f>
        <v/>
      </c>
      <c r="CJ36" s="4" t="str">
        <f>IFERROR(IF($I36="Historical", IF(AP36&lt;&gt;INDEX('Historical BMP Records'!AP:AP, MATCH($G36, 'Historical BMP Records'!$G:$G, 0)), 1, 0), IF(AP36&lt;&gt;INDEX('Planned and Progress BMPs'!AN:AN, MATCH($G36, 'Planned and Progress BMPs'!$D:$D, 0)), 1, 0)), "")</f>
        <v/>
      </c>
      <c r="CK36" s="4" t="str">
        <f>IFERROR(IF($I36="Historical", IF(AQ36&lt;&gt;INDEX('Historical BMP Records'!AQ:AQ, MATCH($G36, 'Historical BMP Records'!$G:$G, 0)), 1, 0), IF(AQ36&lt;&gt;INDEX('Planned and Progress BMPs'!AO:AO, MATCH($G36, 'Planned and Progress BMPs'!$D:$D, 0)), 1, 0)), "")</f>
        <v/>
      </c>
      <c r="CL36" s="4" t="str">
        <f>IFERROR(IF($I36="Historical", IF(AR36&lt;&gt;INDEX('Historical BMP Records'!AR:AR, MATCH($G36, 'Historical BMP Records'!$G:$G, 0)), 1, 0), IF(AR36&lt;&gt;INDEX('Planned and Progress BMPs'!AQ:AQ, MATCH($G36, 'Planned and Progress BMPs'!$D:$D, 0)), 1, 0)), "")</f>
        <v/>
      </c>
      <c r="CM36" s="4" t="str">
        <f>IFERROR(IF($I36="Historical", IF(AS36&lt;&gt;INDEX('Historical BMP Records'!AS:AS, MATCH($G36, 'Historical BMP Records'!$G:$G, 0)), 1, 0), IF(AS36&lt;&gt;INDEX('Planned and Progress BMPs'!AP:AP, MATCH($G36, 'Planned and Progress BMPs'!$D:$D, 0)), 1, 0)), "")</f>
        <v/>
      </c>
      <c r="CN36" s="4" t="str">
        <f>IFERROR(IF($I36="Historical", IF(AT36&lt;&gt;INDEX('Historical BMP Records'!AT:AT, MATCH($G36, 'Historical BMP Records'!$G:$G, 0)), 1, 0), IF(AT36&lt;&gt;INDEX('Planned and Progress BMPs'!AQ:AQ, MATCH($G36, 'Planned and Progress BMPs'!$D:$D, 0)), 1, 0)), "")</f>
        <v/>
      </c>
      <c r="CO36" s="4">
        <f>SUM(T_Historical9[[#This Row],[FY17 Crediting Status Change]:[Comments Change]])</f>
        <v>0</v>
      </c>
    </row>
    <row r="37" spans="1:93" ht="15" customHeight="1" x14ac:dyDescent="0.55000000000000004">
      <c r="A37" s="126" t="s">
        <v>2457</v>
      </c>
      <c r="B37" s="126" t="s">
        <v>2458</v>
      </c>
      <c r="C37" s="126" t="s">
        <v>2458</v>
      </c>
      <c r="D37" s="126"/>
      <c r="E37" s="126"/>
      <c r="F37" s="126" t="s">
        <v>474</v>
      </c>
      <c r="G37" s="126" t="s">
        <v>475</v>
      </c>
      <c r="H37" s="126"/>
      <c r="I37" s="126" t="s">
        <v>243</v>
      </c>
      <c r="J37" s="126">
        <v>2014</v>
      </c>
      <c r="K37" s="73">
        <v>2335.8000000000002</v>
      </c>
      <c r="L37" s="64">
        <v>42975</v>
      </c>
      <c r="M37" s="126" t="s">
        <v>214</v>
      </c>
      <c r="N37" s="126"/>
      <c r="O37" s="126" t="s">
        <v>127</v>
      </c>
      <c r="P37" s="73" t="s">
        <v>551</v>
      </c>
      <c r="Q37" s="64">
        <v>1.7</v>
      </c>
      <c r="R37" s="126">
        <v>0.8</v>
      </c>
      <c r="S37" s="126"/>
      <c r="T37" s="126" t="s">
        <v>296</v>
      </c>
      <c r="U37" s="126"/>
      <c r="V37" s="126"/>
      <c r="W37" s="126">
        <v>40.206099999999999</v>
      </c>
      <c r="X37" s="65">
        <v>-76.849999999999994</v>
      </c>
      <c r="Y37" s="126"/>
      <c r="Z37" s="126" t="s">
        <v>144</v>
      </c>
      <c r="AA37" s="126" t="s">
        <v>145</v>
      </c>
      <c r="AB37" s="126" t="s">
        <v>146</v>
      </c>
      <c r="AC37" s="126" t="s">
        <v>2460</v>
      </c>
      <c r="AD37" s="64"/>
      <c r="AE37" s="126"/>
      <c r="AF37" s="64"/>
      <c r="AG37" s="64"/>
      <c r="AH37" s="126"/>
      <c r="AI37" s="64"/>
      <c r="AK37" s="64"/>
      <c r="AL37" s="64"/>
      <c r="AM37" s="64"/>
      <c r="AN37" s="64"/>
      <c r="AO37" s="64"/>
      <c r="AP37" s="64"/>
      <c r="AQ37" s="64"/>
      <c r="AR37" s="64"/>
      <c r="AS37" s="64"/>
      <c r="AT37" s="126" t="s">
        <v>476</v>
      </c>
      <c r="AU37" s="4" t="str">
        <f>IFERROR(IF($I37="Historical", IF(A37&lt;&gt;INDEX('Historical BMP Records'!A:A, MATCH($G37, 'Historical BMP Records'!$G:$G, 0)), 1, 0), IF(A37&lt;&gt;INDEX('Planned and Progress BMPs'!A:A, MATCH($G37, 'Planned and Progress BMPs'!$D:$D, 0)), 1, 0)), "")</f>
        <v/>
      </c>
      <c r="AV37" s="4" t="str">
        <f>IFERROR(IF($I37="Historical", IF(B37&lt;&gt;INDEX('Historical BMP Records'!B:B, MATCH($G37, 'Historical BMP Records'!$G:$G, 0)), 1, 0), IF(B37&lt;&gt;INDEX('Planned and Progress BMPs'!A:A, MATCH($G37, 'Planned and Progress BMPs'!$D:$D, 0)), 1, 0)), "")</f>
        <v/>
      </c>
      <c r="AW37" s="4" t="str">
        <f>IFERROR(IF($I37="Historical", IF(C37&lt;&gt;INDEX('Historical BMP Records'!C:C, MATCH($G37, 'Historical BMP Records'!$G:$G, 0)), 1, 0), IF(C37&lt;&gt;INDEX('Planned and Progress BMPs'!A:A, MATCH($G37, 'Planned and Progress BMPs'!$D:$D, 0)), 1, 0)), "")</f>
        <v/>
      </c>
      <c r="AX37" s="4" t="str">
        <f>IFERROR(IF($I37="Historical", IF(D37&lt;&gt;INDEX('Historical BMP Records'!D:D, MATCH($G37, 'Historical BMP Records'!$G:$G, 0)), 1, 0), IF(D37&lt;&gt;INDEX('Planned and Progress BMPs'!A:A, MATCH($G37, 'Planned and Progress BMPs'!$D:$D, 0)), 1, 0)), "")</f>
        <v/>
      </c>
      <c r="AY37" s="4" t="str">
        <f>IFERROR(IF($I37="Historical", IF(E37&lt;&gt;INDEX('Historical BMP Records'!E:E, MATCH($G37, 'Historical BMP Records'!$G:$G, 0)), 1, 0), IF(E37&lt;&gt;INDEX('Planned and Progress BMPs'!B:B, MATCH($G37, 'Planned and Progress BMPs'!$D:$D, 0)), 1, 0)), "")</f>
        <v/>
      </c>
      <c r="AZ37" s="4" t="str">
        <f>IFERROR(IF($I37="Historical", IF(F37&lt;&gt;INDEX('Historical BMP Records'!F:F, MATCH($G37, 'Historical BMP Records'!$G:$G, 0)), 1, 0), IF(F37&lt;&gt;INDEX('Planned and Progress BMPs'!C:C, MATCH($G37, 'Planned and Progress BMPs'!$D:$D, 0)), 1, 0)), "")</f>
        <v/>
      </c>
      <c r="BA37" s="4" t="str">
        <f>IFERROR(IF($I37="Historical", IF(G37&lt;&gt;INDEX('Historical BMP Records'!G:G, MATCH($G37, 'Historical BMP Records'!$G:$G, 0)), 1, 0), IF(G37&lt;&gt;INDEX('Planned and Progress BMPs'!D:D, MATCH($G37, 'Planned and Progress BMPs'!$D:$D, 0)), 1, 0)), "")</f>
        <v/>
      </c>
      <c r="BB37" s="4" t="str">
        <f>IFERROR(IF($I37="Historical", IF(H37&lt;&gt;INDEX('Historical BMP Records'!H:H, MATCH($G37, 'Historical BMP Records'!$G:$G, 0)), 1, 0), IF(H37&lt;&gt;INDEX('Planned and Progress BMPs'!E:E, MATCH($G37, 'Planned and Progress BMPs'!$D:$D, 0)), 1, 0)), "")</f>
        <v/>
      </c>
      <c r="BC37" s="4" t="str">
        <f>IFERROR(IF($I37="Historical", IF(I37&lt;&gt;INDEX('Historical BMP Records'!I:I, MATCH($G37, 'Historical BMP Records'!$G:$G, 0)), 1, 0), IF(I37&lt;&gt;INDEX('Planned and Progress BMPs'!F:F, MATCH($G37, 'Planned and Progress BMPs'!$D:$D, 0)), 1, 0)), "")</f>
        <v/>
      </c>
      <c r="BD37" s="4" t="str">
        <f>IFERROR(IF($I37="Historical", IF(J37&lt;&gt;INDEX('Historical BMP Records'!J:J, MATCH($G37, 'Historical BMP Records'!$G:$G, 0)), 1, 0), IF(J37&lt;&gt;INDEX('Planned and Progress BMPs'!G:G, MATCH($G37, 'Planned and Progress BMPs'!$D:$D, 0)), 1, 0)), "")</f>
        <v/>
      </c>
      <c r="BE37" s="4" t="str">
        <f>IFERROR(IF($I37="Historical", IF(K37&lt;&gt;INDEX('Historical BMP Records'!K:K, MATCH($G37, 'Historical BMP Records'!$G:$G, 0)), 1, 0), IF(K37&lt;&gt;INDEX('Planned and Progress BMPs'!H:H, MATCH($G37, 'Planned and Progress BMPs'!$D:$D, 0)), 1, 0)), "")</f>
        <v/>
      </c>
      <c r="BF37" s="4" t="str">
        <f>IFERROR(IF($I37="Historical", IF(L37&lt;&gt;INDEX('Historical BMP Records'!L:L, MATCH($G37, 'Historical BMP Records'!$G:$G, 0)), 1, 0), IF(L37&lt;&gt;INDEX('Planned and Progress BMPs'!I:I, MATCH($G37, 'Planned and Progress BMPs'!$D:$D, 0)), 1, 0)), "")</f>
        <v/>
      </c>
      <c r="BG37" s="4" t="str">
        <f>IFERROR(IF($I37="Historical", IF(M37&lt;&gt;INDEX('Historical BMP Records'!M:M, MATCH($G37, 'Historical BMP Records'!$G:$G, 0)), 1, 0), IF(M37&lt;&gt;INDEX('Planned and Progress BMPs'!J:J, MATCH($G37, 'Planned and Progress BMPs'!$D:$D, 0)), 1, 0)), "")</f>
        <v/>
      </c>
      <c r="BH37" s="4" t="str">
        <f>IFERROR(IF($I37="Historical", IF(N37&lt;&gt;INDEX('Historical BMP Records'!N:N, MATCH($G37, 'Historical BMP Records'!$G:$G, 0)), 1, 0), IF(N37&lt;&gt;INDEX('Planned and Progress BMPs'!K:K, MATCH($G37, 'Planned and Progress BMPs'!$D:$D, 0)), 1, 0)), "")</f>
        <v/>
      </c>
      <c r="BI37" s="4" t="str">
        <f>IFERROR(IF($I37="Historical", IF(O37&lt;&gt;INDEX('Historical BMP Records'!O:O, MATCH($G37, 'Historical BMP Records'!$G:$G, 0)), 1, 0), IF(O37&lt;&gt;INDEX('Planned and Progress BMPs'!L:L, MATCH($G37, 'Planned and Progress BMPs'!$D:$D, 0)), 1, 0)), "")</f>
        <v/>
      </c>
      <c r="BJ37" s="4" t="str">
        <f>IFERROR(IF($I37="Historical", IF(P37&lt;&gt;INDEX('Historical BMP Records'!P:P, MATCH($G37, 'Historical BMP Records'!$G:$G, 0)), 1, 0), IF(P37&lt;&gt;INDEX('Planned and Progress BMPs'!M:M, MATCH($G37, 'Planned and Progress BMPs'!$D:$D, 0)), 1, 0)), "")</f>
        <v/>
      </c>
      <c r="BK37" s="4" t="str">
        <f>IFERROR(IF($I37="Historical", IF(Q37&lt;&gt;INDEX('Historical BMP Records'!Q:Q, MATCH($G37, 'Historical BMP Records'!$G:$G, 0)), 1, 0), IF(Q37&lt;&gt;INDEX('Planned and Progress BMPs'!N:N, MATCH($G37, 'Planned and Progress BMPs'!$D:$D, 0)), 1, 0)), "")</f>
        <v/>
      </c>
      <c r="BL37" s="4" t="str">
        <f>IFERROR(IF($I37="Historical", IF(R37&lt;&gt;INDEX('Historical BMP Records'!R:R, MATCH($G37, 'Historical BMP Records'!$G:$G, 0)), 1, 0), IF(R37&lt;&gt;INDEX('Planned and Progress BMPs'!O:O, MATCH($G37, 'Planned and Progress BMPs'!$D:$D, 0)), 1, 0)), "")</f>
        <v/>
      </c>
      <c r="BM37" s="4" t="str">
        <f>IFERROR(IF($I37="Historical", IF(S37&lt;&gt;INDEX('Historical BMP Records'!S:S, MATCH($G37, 'Historical BMP Records'!$G:$G, 0)), 1, 0), IF(S37&lt;&gt;INDEX('Planned and Progress BMPs'!P:P, MATCH($G37, 'Planned and Progress BMPs'!$D:$D, 0)), 1, 0)), "")</f>
        <v/>
      </c>
      <c r="BN37" s="4" t="str">
        <f>IFERROR(IF($I37="Historical", IF(T37&lt;&gt;INDEX('Historical BMP Records'!T:T, MATCH($G37, 'Historical BMP Records'!$G:$G, 0)), 1, 0), IF(T37&lt;&gt;INDEX('Planned and Progress BMPs'!Q:Q, MATCH($G37, 'Planned and Progress BMPs'!$D:$D, 0)), 1, 0)), "")</f>
        <v/>
      </c>
      <c r="BO37" s="4" t="str">
        <f>IFERROR(IF($I37="Historical", IF(AB37&lt;&gt;INDEX('Historical BMP Records'!#REF!, MATCH($G37, 'Historical BMP Records'!$G:$G, 0)), 1, 0), IF(AB37&lt;&gt;INDEX('Planned and Progress BMPs'!Z:Z, MATCH($G37, 'Planned and Progress BMPs'!$D:$D, 0)), 1, 0)), "")</f>
        <v/>
      </c>
      <c r="BP37" s="4" t="str">
        <f>IFERROR(IF($I37="Historical", IF(U37&lt;&gt;INDEX('Historical BMP Records'!U:U, MATCH($G37, 'Historical BMP Records'!$G:$G, 0)), 1, 0), IF(U37&lt;&gt;INDEX('Planned and Progress BMPs'!S:S, MATCH($G37, 'Planned and Progress BMPs'!$D:$D, 0)), 1, 0)), "")</f>
        <v/>
      </c>
      <c r="BQ37" s="4" t="str">
        <f>IFERROR(IF($I37="Historical", IF(V37&lt;&gt;INDEX('Historical BMP Records'!V:V, MATCH($G37, 'Historical BMP Records'!$G:$G, 0)), 1, 0), IF(V37&lt;&gt;INDEX('Planned and Progress BMPs'!T:T, MATCH($G37, 'Planned and Progress BMPs'!$D:$D, 0)), 1, 0)), "")</f>
        <v/>
      </c>
      <c r="BR37" s="4" t="str">
        <f>IFERROR(IF($I37="Historical", IF(W37&lt;&gt;INDEX('Historical BMP Records'!W:W, MATCH($G37, 'Historical BMP Records'!$G:$G, 0)), 1, 0), IF(W37&lt;&gt;INDEX('Planned and Progress BMPs'!U:U, MATCH($G37, 'Planned and Progress BMPs'!$D:$D, 0)), 1, 0)), "")</f>
        <v/>
      </c>
      <c r="BS37" s="4" t="str">
        <f>IFERROR(IF($I37="Historical", IF(X37&lt;&gt;INDEX('Historical BMP Records'!X:X, MATCH($G37, 'Historical BMP Records'!$G:$G, 0)), 1, 0), IF(X37&lt;&gt;INDEX('Planned and Progress BMPs'!V:V, MATCH($G37, 'Planned and Progress BMPs'!$D:$D, 0)), 1, 0)), "")</f>
        <v/>
      </c>
      <c r="BT37" s="4" t="str">
        <f>IFERROR(IF($I37="Historical", IF(Y37&lt;&gt;INDEX('Historical BMP Records'!Y:Y, MATCH($G37, 'Historical BMP Records'!$G:$G, 0)), 1, 0), IF(Y37&lt;&gt;INDEX('Planned and Progress BMPs'!W:W, MATCH($G37, 'Planned and Progress BMPs'!$D:$D, 0)), 1, 0)), "")</f>
        <v/>
      </c>
      <c r="BU37" s="4" t="str">
        <f>IFERROR(IF($I37="Historical", IF(Z37&lt;&gt;INDEX('Historical BMP Records'!Z:Z, MATCH($G37, 'Historical BMP Records'!$G:$G, 0)), 1, 0), IF(Z37&lt;&gt;INDEX('Planned and Progress BMPs'!X:X, MATCH($G37, 'Planned and Progress BMPs'!$D:$D, 0)), 1, 0)), "")</f>
        <v/>
      </c>
      <c r="BV37" s="4" t="str">
        <f>IFERROR(IF($I37="Historical", IF(AA37&lt;&gt;INDEX('Historical BMP Records'!AA:AA, MATCH($G37, 'Historical BMP Records'!$G:$G, 0)), 1, 0), IF(AA37&lt;&gt;INDEX('Planned and Progress BMPs'!#REF!, MATCH($G37, 'Planned and Progress BMPs'!$D:$D, 0)), 1, 0)), "")</f>
        <v/>
      </c>
      <c r="BW37" s="4" t="str">
        <f>IFERROR(IF($I37="Historical", IF(AC37&lt;&gt;INDEX('Historical BMP Records'!AC:AC, MATCH($G37, 'Historical BMP Records'!$G:$G, 0)), 1, 0), IF(AC37&lt;&gt;INDEX('Planned and Progress BMPs'!AA:AA, MATCH($G37, 'Planned and Progress BMPs'!$D:$D, 0)), 1, 0)), "")</f>
        <v/>
      </c>
      <c r="BX37" s="4" t="str">
        <f>IFERROR(IF($I37="Historical", IF(AD37&lt;&gt;INDEX('Historical BMP Records'!AD:AD, MATCH($G37, 'Historical BMP Records'!$G:$G, 0)), 1, 0), IF(AD37&lt;&gt;INDEX('Planned and Progress BMPs'!AB:AB, MATCH($G37, 'Planned and Progress BMPs'!$D:$D, 0)), 1, 0)), "")</f>
        <v/>
      </c>
      <c r="BY37" s="4" t="str">
        <f>IFERROR(IF($I37="Historical", IF(AE37&lt;&gt;INDEX('Historical BMP Records'!AE:AE, MATCH($G37, 'Historical BMP Records'!$G:$G, 0)), 1, 0), IF(AE37&lt;&gt;INDEX('Planned and Progress BMPs'!AC:AC, MATCH($G37, 'Planned and Progress BMPs'!$D:$D, 0)), 1, 0)), "")</f>
        <v/>
      </c>
      <c r="BZ37" s="4" t="str">
        <f>IFERROR(IF($I37="Historical", IF(AF37&lt;&gt;INDEX('Historical BMP Records'!AF:AF, MATCH($G37, 'Historical BMP Records'!$G:$G, 0)), 1, 0), IF(AF37&lt;&gt;INDEX('Planned and Progress BMPs'!AD:AD, MATCH($G37, 'Planned and Progress BMPs'!$D:$D, 0)), 1, 0)), "")</f>
        <v/>
      </c>
      <c r="CA37" s="4" t="str">
        <f>IFERROR(IF($I37="Historical", IF(AG37&lt;&gt;INDEX('Historical BMP Records'!AG:AG, MATCH($G37, 'Historical BMP Records'!$G:$G, 0)), 1, 0), IF(AG37&lt;&gt;INDEX('Planned and Progress BMPs'!AE:AE, MATCH($G37, 'Planned and Progress BMPs'!$D:$D, 0)), 1, 0)), "")</f>
        <v/>
      </c>
      <c r="CB37" s="4" t="str">
        <f>IFERROR(IF($I37="Historical", IF(AH37&lt;&gt;INDEX('Historical BMP Records'!AH:AH, MATCH($G37, 'Historical BMP Records'!$G:$G, 0)), 1, 0), IF(AH37&lt;&gt;INDEX('Planned and Progress BMPs'!AF:AF, MATCH($G37, 'Planned and Progress BMPs'!$D:$D, 0)), 1, 0)), "")</f>
        <v/>
      </c>
      <c r="CC37" s="4" t="str">
        <f>IFERROR(IF($I37="Historical", IF(AI37&lt;&gt;INDEX('Historical BMP Records'!AI:AI, MATCH($G37, 'Historical BMP Records'!$G:$G, 0)), 1, 0), IF(AI37&lt;&gt;INDEX('Planned and Progress BMPs'!AG:AG, MATCH($G37, 'Planned and Progress BMPs'!$D:$D, 0)), 1, 0)), "")</f>
        <v/>
      </c>
      <c r="CD37" s="4" t="str">
        <f>IFERROR(IF($I37="Historical", IF(AJ37&lt;&gt;INDEX('Historical BMP Records'!AJ:AJ, MATCH($G37, 'Historical BMP Records'!$G:$G, 0)), 1, 0), IF(AJ37&lt;&gt;INDEX('Planned and Progress BMPs'!AH:AH, MATCH($G37, 'Planned and Progress BMPs'!$D:$D, 0)), 1, 0)), "")</f>
        <v/>
      </c>
      <c r="CE37" s="4" t="str">
        <f>IFERROR(IF($I37="Historical", IF(AK37&lt;&gt;INDEX('Historical BMP Records'!AK:AK, MATCH($G37, 'Historical BMP Records'!$G:$G, 0)), 1, 0), IF(AK37&lt;&gt;INDEX('Planned and Progress BMPs'!AI:AI, MATCH($G37, 'Planned and Progress BMPs'!$D:$D, 0)), 1, 0)), "")</f>
        <v/>
      </c>
      <c r="CF37" s="4" t="str">
        <f>IFERROR(IF($I37="Historical", IF(AL37&lt;&gt;INDEX('Historical BMP Records'!AL:AL, MATCH($G37, 'Historical BMP Records'!$G:$G, 0)), 1, 0), IF(AL37&lt;&gt;INDEX('Planned and Progress BMPs'!AJ:AJ, MATCH($G37, 'Planned and Progress BMPs'!$D:$D, 0)), 1, 0)), "")</f>
        <v/>
      </c>
      <c r="CG37" s="4" t="str">
        <f>IFERROR(IF($I37="Historical", IF(AM37&lt;&gt;INDEX('Historical BMP Records'!AM:AM, MATCH($G37, 'Historical BMP Records'!$G:$G, 0)), 1, 0), IF(AM37&lt;&gt;INDEX('Planned and Progress BMPs'!AK:AK, MATCH($G37, 'Planned and Progress BMPs'!$D:$D, 0)), 1, 0)), "")</f>
        <v/>
      </c>
      <c r="CH37" s="4" t="str">
        <f>IFERROR(IF($I37="Historical", IF(AN37&lt;&gt;INDEX('Historical BMP Records'!AN:AN, MATCH($G37, 'Historical BMP Records'!$G:$G, 0)), 1, 0), IF(AN37&lt;&gt;INDEX('Planned and Progress BMPs'!AL:AL, MATCH($G37, 'Planned and Progress BMPs'!$D:$D, 0)), 1, 0)), "")</f>
        <v/>
      </c>
      <c r="CI37" s="4" t="str">
        <f>IFERROR(IF($I37="Historical", IF(AO37&lt;&gt;INDEX('Historical BMP Records'!AO:AO, MATCH($G37, 'Historical BMP Records'!$G:$G, 0)), 1, 0), IF(AO37&lt;&gt;INDEX('Planned and Progress BMPs'!AM:AM, MATCH($G37, 'Planned and Progress BMPs'!$D:$D, 0)), 1, 0)), "")</f>
        <v/>
      </c>
      <c r="CJ37" s="4" t="str">
        <f>IFERROR(IF($I37="Historical", IF(AP37&lt;&gt;INDEX('Historical BMP Records'!AP:AP, MATCH($G37, 'Historical BMP Records'!$G:$G, 0)), 1, 0), IF(AP37&lt;&gt;INDEX('Planned and Progress BMPs'!AN:AN, MATCH($G37, 'Planned and Progress BMPs'!$D:$D, 0)), 1, 0)), "")</f>
        <v/>
      </c>
      <c r="CK37" s="4" t="str">
        <f>IFERROR(IF($I37="Historical", IF(AQ37&lt;&gt;INDEX('Historical BMP Records'!AQ:AQ, MATCH($G37, 'Historical BMP Records'!$G:$G, 0)), 1, 0), IF(AQ37&lt;&gt;INDEX('Planned and Progress BMPs'!AO:AO, MATCH($G37, 'Planned and Progress BMPs'!$D:$D, 0)), 1, 0)), "")</f>
        <v/>
      </c>
      <c r="CL37" s="4" t="str">
        <f>IFERROR(IF($I37="Historical", IF(AR37&lt;&gt;INDEX('Historical BMP Records'!AR:AR, MATCH($G37, 'Historical BMP Records'!$G:$G, 0)), 1, 0), IF(AR37&lt;&gt;INDEX('Planned and Progress BMPs'!AQ:AQ, MATCH($G37, 'Planned and Progress BMPs'!$D:$D, 0)), 1, 0)), "")</f>
        <v/>
      </c>
      <c r="CM37" s="4" t="str">
        <f>IFERROR(IF($I37="Historical", IF(AS37&lt;&gt;INDEX('Historical BMP Records'!AS:AS, MATCH($G37, 'Historical BMP Records'!$G:$G, 0)), 1, 0), IF(AS37&lt;&gt;INDEX('Planned and Progress BMPs'!AP:AP, MATCH($G37, 'Planned and Progress BMPs'!$D:$D, 0)), 1, 0)), "")</f>
        <v/>
      </c>
      <c r="CN37" s="4" t="str">
        <f>IFERROR(IF($I37="Historical", IF(AT37&lt;&gt;INDEX('Historical BMP Records'!AT:AT, MATCH($G37, 'Historical BMP Records'!$G:$G, 0)), 1, 0), IF(AT37&lt;&gt;INDEX('Planned and Progress BMPs'!AQ:AQ, MATCH($G37, 'Planned and Progress BMPs'!$D:$D, 0)), 1, 0)), "")</f>
        <v/>
      </c>
      <c r="CO37" s="4">
        <f>SUM(T_Historical9[[#This Row],[FY17 Crediting Status Change]:[Comments Change]])</f>
        <v>0</v>
      </c>
    </row>
    <row r="38" spans="1:93" ht="15" customHeight="1" x14ac:dyDescent="0.55000000000000004">
      <c r="A38" s="126" t="s">
        <v>2457</v>
      </c>
      <c r="B38" s="126" t="s">
        <v>2461</v>
      </c>
      <c r="C38" s="126" t="s">
        <v>2461</v>
      </c>
      <c r="D38" s="126"/>
      <c r="E38" s="126"/>
      <c r="F38" s="126" t="s">
        <v>576</v>
      </c>
      <c r="G38" s="126" t="s">
        <v>577</v>
      </c>
      <c r="H38" s="126"/>
      <c r="I38" s="126" t="s">
        <v>243</v>
      </c>
      <c r="J38" s="126">
        <v>2017</v>
      </c>
      <c r="K38" s="73">
        <v>20000</v>
      </c>
      <c r="L38" s="64">
        <v>42948</v>
      </c>
      <c r="M38" s="126" t="s">
        <v>205</v>
      </c>
      <c r="N38" s="126"/>
      <c r="O38" s="126" t="s">
        <v>206</v>
      </c>
      <c r="P38" s="73" t="s">
        <v>551</v>
      </c>
      <c r="Q38" s="64">
        <v>200</v>
      </c>
      <c r="R38" s="126"/>
      <c r="S38" s="126"/>
      <c r="T38" s="126"/>
      <c r="U38" s="126"/>
      <c r="V38" s="126"/>
      <c r="W38" s="126">
        <v>40.032753999999997</v>
      </c>
      <c r="X38" s="65">
        <v>-77.719172999999998</v>
      </c>
      <c r="Y38" s="126"/>
      <c r="Z38" s="126" t="s">
        <v>191</v>
      </c>
      <c r="AA38" s="126" t="s">
        <v>192</v>
      </c>
      <c r="AB38" s="126" t="s">
        <v>193</v>
      </c>
      <c r="AC38" s="126" t="s">
        <v>2460</v>
      </c>
      <c r="AD38" s="64">
        <v>43699</v>
      </c>
      <c r="AE38" s="126" t="s">
        <v>267</v>
      </c>
      <c r="AF38" s="64"/>
      <c r="AG38" s="64"/>
      <c r="AH38" s="126"/>
      <c r="AI38" s="64"/>
      <c r="AK38" s="64"/>
      <c r="AL38" s="64"/>
      <c r="AM38" s="64"/>
      <c r="AN38" s="64"/>
      <c r="AO38" s="64"/>
      <c r="AP38" s="64"/>
      <c r="AQ38" s="64"/>
      <c r="AR38" s="64"/>
      <c r="AS38" s="64"/>
      <c r="AT38" s="126"/>
      <c r="AU38" s="4" t="str">
        <f>IFERROR(IF($I38="Historical", IF(A38&lt;&gt;INDEX('Historical BMP Records'!A:A, MATCH($G38, 'Historical BMP Records'!$G:$G, 0)), 1, 0), IF(A38&lt;&gt;INDEX('Planned and Progress BMPs'!A:A, MATCH($G38, 'Planned and Progress BMPs'!$D:$D, 0)), 1, 0)), "")</f>
        <v/>
      </c>
      <c r="AV38" s="4" t="str">
        <f>IFERROR(IF($I38="Historical", IF(B38&lt;&gt;INDEX('Historical BMP Records'!B:B, MATCH($G38, 'Historical BMP Records'!$G:$G, 0)), 1, 0), IF(B38&lt;&gt;INDEX('Planned and Progress BMPs'!A:A, MATCH($G38, 'Planned and Progress BMPs'!$D:$D, 0)), 1, 0)), "")</f>
        <v/>
      </c>
      <c r="AW38" s="4" t="str">
        <f>IFERROR(IF($I38="Historical", IF(C38&lt;&gt;INDEX('Historical BMP Records'!C:C, MATCH($G38, 'Historical BMP Records'!$G:$G, 0)), 1, 0), IF(C38&lt;&gt;INDEX('Planned and Progress BMPs'!A:A, MATCH($G38, 'Planned and Progress BMPs'!$D:$D, 0)), 1, 0)), "")</f>
        <v/>
      </c>
      <c r="AX38" s="4" t="str">
        <f>IFERROR(IF($I38="Historical", IF(D38&lt;&gt;INDEX('Historical BMP Records'!D:D, MATCH($G38, 'Historical BMP Records'!$G:$G, 0)), 1, 0), IF(D38&lt;&gt;INDEX('Planned and Progress BMPs'!A:A, MATCH($G38, 'Planned and Progress BMPs'!$D:$D, 0)), 1, 0)), "")</f>
        <v/>
      </c>
      <c r="AY38" s="4" t="str">
        <f>IFERROR(IF($I38="Historical", IF(E38&lt;&gt;INDEX('Historical BMP Records'!E:E, MATCH($G38, 'Historical BMP Records'!$G:$G, 0)), 1, 0), IF(E38&lt;&gt;INDEX('Planned and Progress BMPs'!B:B, MATCH($G38, 'Planned and Progress BMPs'!$D:$D, 0)), 1, 0)), "")</f>
        <v/>
      </c>
      <c r="AZ38" s="4" t="str">
        <f>IFERROR(IF($I38="Historical", IF(F38&lt;&gt;INDEX('Historical BMP Records'!F:F, MATCH($G38, 'Historical BMP Records'!$G:$G, 0)), 1, 0), IF(F38&lt;&gt;INDEX('Planned and Progress BMPs'!C:C, MATCH($G38, 'Planned and Progress BMPs'!$D:$D, 0)), 1, 0)), "")</f>
        <v/>
      </c>
      <c r="BA38" s="4" t="str">
        <f>IFERROR(IF($I38="Historical", IF(G38&lt;&gt;INDEX('Historical BMP Records'!G:G, MATCH($G38, 'Historical BMP Records'!$G:$G, 0)), 1, 0), IF(G38&lt;&gt;INDEX('Planned and Progress BMPs'!D:D, MATCH($G38, 'Planned and Progress BMPs'!$D:$D, 0)), 1, 0)), "")</f>
        <v/>
      </c>
      <c r="BB38" s="4" t="str">
        <f>IFERROR(IF($I38="Historical", IF(H38&lt;&gt;INDEX('Historical BMP Records'!H:H, MATCH($G38, 'Historical BMP Records'!$G:$G, 0)), 1, 0), IF(H38&lt;&gt;INDEX('Planned and Progress BMPs'!E:E, MATCH($G38, 'Planned and Progress BMPs'!$D:$D, 0)), 1, 0)), "")</f>
        <v/>
      </c>
      <c r="BC38" s="4" t="str">
        <f>IFERROR(IF($I38="Historical", IF(I38&lt;&gt;INDEX('Historical BMP Records'!I:I, MATCH($G38, 'Historical BMP Records'!$G:$G, 0)), 1, 0), IF(I38&lt;&gt;INDEX('Planned and Progress BMPs'!F:F, MATCH($G38, 'Planned and Progress BMPs'!$D:$D, 0)), 1, 0)), "")</f>
        <v/>
      </c>
      <c r="BD38" s="4" t="str">
        <f>IFERROR(IF($I38="Historical", IF(J38&lt;&gt;INDEX('Historical BMP Records'!J:J, MATCH($G38, 'Historical BMP Records'!$G:$G, 0)), 1, 0), IF(J38&lt;&gt;INDEX('Planned and Progress BMPs'!G:G, MATCH($G38, 'Planned and Progress BMPs'!$D:$D, 0)), 1, 0)), "")</f>
        <v/>
      </c>
      <c r="BE38" s="4" t="str">
        <f>IFERROR(IF($I38="Historical", IF(K38&lt;&gt;INDEX('Historical BMP Records'!K:K, MATCH($G38, 'Historical BMP Records'!$G:$G, 0)), 1, 0), IF(K38&lt;&gt;INDEX('Planned and Progress BMPs'!H:H, MATCH($G38, 'Planned and Progress BMPs'!$D:$D, 0)), 1, 0)), "")</f>
        <v/>
      </c>
      <c r="BF38" s="4" t="str">
        <f>IFERROR(IF($I38="Historical", IF(L38&lt;&gt;INDEX('Historical BMP Records'!L:L, MATCH($G38, 'Historical BMP Records'!$G:$G, 0)), 1, 0), IF(L38&lt;&gt;INDEX('Planned and Progress BMPs'!I:I, MATCH($G38, 'Planned and Progress BMPs'!$D:$D, 0)), 1, 0)), "")</f>
        <v/>
      </c>
      <c r="BG38" s="4" t="str">
        <f>IFERROR(IF($I38="Historical", IF(M38&lt;&gt;INDEX('Historical BMP Records'!M:M, MATCH($G38, 'Historical BMP Records'!$G:$G, 0)), 1, 0), IF(M38&lt;&gt;INDEX('Planned and Progress BMPs'!J:J, MATCH($G38, 'Planned and Progress BMPs'!$D:$D, 0)), 1, 0)), "")</f>
        <v/>
      </c>
      <c r="BH38" s="4" t="str">
        <f>IFERROR(IF($I38="Historical", IF(N38&lt;&gt;INDEX('Historical BMP Records'!N:N, MATCH($G38, 'Historical BMP Records'!$G:$G, 0)), 1, 0), IF(N38&lt;&gt;INDEX('Planned and Progress BMPs'!K:K, MATCH($G38, 'Planned and Progress BMPs'!$D:$D, 0)), 1, 0)), "")</f>
        <v/>
      </c>
      <c r="BI38" s="4" t="str">
        <f>IFERROR(IF($I38="Historical", IF(O38&lt;&gt;INDEX('Historical BMP Records'!O:O, MATCH($G38, 'Historical BMP Records'!$G:$G, 0)), 1, 0), IF(O38&lt;&gt;INDEX('Planned and Progress BMPs'!L:L, MATCH($G38, 'Planned and Progress BMPs'!$D:$D, 0)), 1, 0)), "")</f>
        <v/>
      </c>
      <c r="BJ38" s="4" t="str">
        <f>IFERROR(IF($I38="Historical", IF(P38&lt;&gt;INDEX('Historical BMP Records'!P:P, MATCH($G38, 'Historical BMP Records'!$G:$G, 0)), 1, 0), IF(P38&lt;&gt;INDEX('Planned and Progress BMPs'!M:M, MATCH($G38, 'Planned and Progress BMPs'!$D:$D, 0)), 1, 0)), "")</f>
        <v/>
      </c>
      <c r="BK38" s="4" t="str">
        <f>IFERROR(IF($I38="Historical", IF(Q38&lt;&gt;INDEX('Historical BMP Records'!Q:Q, MATCH($G38, 'Historical BMP Records'!$G:$G, 0)), 1, 0), IF(Q38&lt;&gt;INDEX('Planned and Progress BMPs'!N:N, MATCH($G38, 'Planned and Progress BMPs'!$D:$D, 0)), 1, 0)), "")</f>
        <v/>
      </c>
      <c r="BL38" s="4" t="str">
        <f>IFERROR(IF($I38="Historical", IF(R38&lt;&gt;INDEX('Historical BMP Records'!R:R, MATCH($G38, 'Historical BMP Records'!$G:$G, 0)), 1, 0), IF(R38&lt;&gt;INDEX('Planned and Progress BMPs'!O:O, MATCH($G38, 'Planned and Progress BMPs'!$D:$D, 0)), 1, 0)), "")</f>
        <v/>
      </c>
      <c r="BM38" s="4" t="str">
        <f>IFERROR(IF($I38="Historical", IF(S38&lt;&gt;INDEX('Historical BMP Records'!S:S, MATCH($G38, 'Historical BMP Records'!$G:$G, 0)), 1, 0), IF(S38&lt;&gt;INDEX('Planned and Progress BMPs'!P:P, MATCH($G38, 'Planned and Progress BMPs'!$D:$D, 0)), 1, 0)), "")</f>
        <v/>
      </c>
      <c r="BN38" s="4" t="str">
        <f>IFERROR(IF($I38="Historical", IF(T38&lt;&gt;INDEX('Historical BMP Records'!T:T, MATCH($G38, 'Historical BMP Records'!$G:$G, 0)), 1, 0), IF(T38&lt;&gt;INDEX('Planned and Progress BMPs'!Q:Q, MATCH($G38, 'Planned and Progress BMPs'!$D:$D, 0)), 1, 0)), "")</f>
        <v/>
      </c>
      <c r="BO38" s="4" t="str">
        <f>IFERROR(IF($I38="Historical", IF(AB38&lt;&gt;INDEX('Historical BMP Records'!#REF!, MATCH($G38, 'Historical BMP Records'!$G:$G, 0)), 1, 0), IF(AB38&lt;&gt;INDEX('Planned and Progress BMPs'!Z:Z, MATCH($G38, 'Planned and Progress BMPs'!$D:$D, 0)), 1, 0)), "")</f>
        <v/>
      </c>
      <c r="BP38" s="4" t="str">
        <f>IFERROR(IF($I38="Historical", IF(U38&lt;&gt;INDEX('Historical BMP Records'!U:U, MATCH($G38, 'Historical BMP Records'!$G:$G, 0)), 1, 0), IF(U38&lt;&gt;INDEX('Planned and Progress BMPs'!S:S, MATCH($G38, 'Planned and Progress BMPs'!$D:$D, 0)), 1, 0)), "")</f>
        <v/>
      </c>
      <c r="BQ38" s="4" t="str">
        <f>IFERROR(IF($I38="Historical", IF(V38&lt;&gt;INDEX('Historical BMP Records'!V:V, MATCH($G38, 'Historical BMP Records'!$G:$G, 0)), 1, 0), IF(V38&lt;&gt;INDEX('Planned and Progress BMPs'!T:T, MATCH($G38, 'Planned and Progress BMPs'!$D:$D, 0)), 1, 0)), "")</f>
        <v/>
      </c>
      <c r="BR38" s="4" t="str">
        <f>IFERROR(IF($I38="Historical", IF(W38&lt;&gt;INDEX('Historical BMP Records'!W:W, MATCH($G38, 'Historical BMP Records'!$G:$G, 0)), 1, 0), IF(W38&lt;&gt;INDEX('Planned and Progress BMPs'!U:U, MATCH($G38, 'Planned and Progress BMPs'!$D:$D, 0)), 1, 0)), "")</f>
        <v/>
      </c>
      <c r="BS38" s="4" t="str">
        <f>IFERROR(IF($I38="Historical", IF(X38&lt;&gt;INDEX('Historical BMP Records'!X:X, MATCH($G38, 'Historical BMP Records'!$G:$G, 0)), 1, 0), IF(X38&lt;&gt;INDEX('Planned and Progress BMPs'!V:V, MATCH($G38, 'Planned and Progress BMPs'!$D:$D, 0)), 1, 0)), "")</f>
        <v/>
      </c>
      <c r="BT38" s="4" t="str">
        <f>IFERROR(IF($I38="Historical", IF(Y38&lt;&gt;INDEX('Historical BMP Records'!Y:Y, MATCH($G38, 'Historical BMP Records'!$G:$G, 0)), 1, 0), IF(Y38&lt;&gt;INDEX('Planned and Progress BMPs'!W:W, MATCH($G38, 'Planned and Progress BMPs'!$D:$D, 0)), 1, 0)), "")</f>
        <v/>
      </c>
      <c r="BU38" s="4" t="str">
        <f>IFERROR(IF($I38="Historical", IF(Z38&lt;&gt;INDEX('Historical BMP Records'!Z:Z, MATCH($G38, 'Historical BMP Records'!$G:$G, 0)), 1, 0), IF(Z38&lt;&gt;INDEX('Planned and Progress BMPs'!X:X, MATCH($G38, 'Planned and Progress BMPs'!$D:$D, 0)), 1, 0)), "")</f>
        <v/>
      </c>
      <c r="BV38" s="4" t="str">
        <f>IFERROR(IF($I38="Historical", IF(AA38&lt;&gt;INDEX('Historical BMP Records'!AA:AA, MATCH($G38, 'Historical BMP Records'!$G:$G, 0)), 1, 0), IF(AA38&lt;&gt;INDEX('Planned and Progress BMPs'!#REF!, MATCH($G38, 'Planned and Progress BMPs'!$D:$D, 0)), 1, 0)), "")</f>
        <v/>
      </c>
      <c r="BW38" s="4" t="str">
        <f>IFERROR(IF($I38="Historical", IF(AC38&lt;&gt;INDEX('Historical BMP Records'!AC:AC, MATCH($G38, 'Historical BMP Records'!$G:$G, 0)), 1, 0), IF(AC38&lt;&gt;INDEX('Planned and Progress BMPs'!AA:AA, MATCH($G38, 'Planned and Progress BMPs'!$D:$D, 0)), 1, 0)), "")</f>
        <v/>
      </c>
      <c r="BX38" s="4" t="str">
        <f>IFERROR(IF($I38="Historical", IF(AD38&lt;&gt;INDEX('Historical BMP Records'!AD:AD, MATCH($G38, 'Historical BMP Records'!$G:$G, 0)), 1, 0), IF(AD38&lt;&gt;INDEX('Planned and Progress BMPs'!AB:AB, MATCH($G38, 'Planned and Progress BMPs'!$D:$D, 0)), 1, 0)), "")</f>
        <v/>
      </c>
      <c r="BY38" s="4" t="str">
        <f>IFERROR(IF($I38="Historical", IF(AE38&lt;&gt;INDEX('Historical BMP Records'!AE:AE, MATCH($G38, 'Historical BMP Records'!$G:$G, 0)), 1, 0), IF(AE38&lt;&gt;INDEX('Planned and Progress BMPs'!AC:AC, MATCH($G38, 'Planned and Progress BMPs'!$D:$D, 0)), 1, 0)), "")</f>
        <v/>
      </c>
      <c r="BZ38" s="4" t="str">
        <f>IFERROR(IF($I38="Historical", IF(AF38&lt;&gt;INDEX('Historical BMP Records'!AF:AF, MATCH($G38, 'Historical BMP Records'!$G:$G, 0)), 1, 0), IF(AF38&lt;&gt;INDEX('Planned and Progress BMPs'!AD:AD, MATCH($G38, 'Planned and Progress BMPs'!$D:$D, 0)), 1, 0)), "")</f>
        <v/>
      </c>
      <c r="CA38" s="4" t="str">
        <f>IFERROR(IF($I38="Historical", IF(AG38&lt;&gt;INDEX('Historical BMP Records'!AG:AG, MATCH($G38, 'Historical BMP Records'!$G:$G, 0)), 1, 0), IF(AG38&lt;&gt;INDEX('Planned and Progress BMPs'!AE:AE, MATCH($G38, 'Planned and Progress BMPs'!$D:$D, 0)), 1, 0)), "")</f>
        <v/>
      </c>
      <c r="CB38" s="4" t="str">
        <f>IFERROR(IF($I38="Historical", IF(AH38&lt;&gt;INDEX('Historical BMP Records'!AH:AH, MATCH($G38, 'Historical BMP Records'!$G:$G, 0)), 1, 0), IF(AH38&lt;&gt;INDEX('Planned and Progress BMPs'!AF:AF, MATCH($G38, 'Planned and Progress BMPs'!$D:$D, 0)), 1, 0)), "")</f>
        <v/>
      </c>
      <c r="CC38" s="4" t="str">
        <f>IFERROR(IF($I38="Historical", IF(AI38&lt;&gt;INDEX('Historical BMP Records'!AI:AI, MATCH($G38, 'Historical BMP Records'!$G:$G, 0)), 1, 0), IF(AI38&lt;&gt;INDEX('Planned and Progress BMPs'!AG:AG, MATCH($G38, 'Planned and Progress BMPs'!$D:$D, 0)), 1, 0)), "")</f>
        <v/>
      </c>
      <c r="CD38" s="4" t="str">
        <f>IFERROR(IF($I38="Historical", IF(AJ38&lt;&gt;INDEX('Historical BMP Records'!AJ:AJ, MATCH($G38, 'Historical BMP Records'!$G:$G, 0)), 1, 0), IF(AJ38&lt;&gt;INDEX('Planned and Progress BMPs'!AH:AH, MATCH($G38, 'Planned and Progress BMPs'!$D:$D, 0)), 1, 0)), "")</f>
        <v/>
      </c>
      <c r="CE38" s="4" t="str">
        <f>IFERROR(IF($I38="Historical", IF(AK38&lt;&gt;INDEX('Historical BMP Records'!AK:AK, MATCH($G38, 'Historical BMP Records'!$G:$G, 0)), 1, 0), IF(AK38&lt;&gt;INDEX('Planned and Progress BMPs'!AI:AI, MATCH($G38, 'Planned and Progress BMPs'!$D:$D, 0)), 1, 0)), "")</f>
        <v/>
      </c>
      <c r="CF38" s="4" t="str">
        <f>IFERROR(IF($I38="Historical", IF(AL38&lt;&gt;INDEX('Historical BMP Records'!AL:AL, MATCH($G38, 'Historical BMP Records'!$G:$G, 0)), 1, 0), IF(AL38&lt;&gt;INDEX('Planned and Progress BMPs'!AJ:AJ, MATCH($G38, 'Planned and Progress BMPs'!$D:$D, 0)), 1, 0)), "")</f>
        <v/>
      </c>
      <c r="CG38" s="4" t="str">
        <f>IFERROR(IF($I38="Historical", IF(AM38&lt;&gt;INDEX('Historical BMP Records'!AM:AM, MATCH($G38, 'Historical BMP Records'!$G:$G, 0)), 1, 0), IF(AM38&lt;&gt;INDEX('Planned and Progress BMPs'!AK:AK, MATCH($G38, 'Planned and Progress BMPs'!$D:$D, 0)), 1, 0)), "")</f>
        <v/>
      </c>
      <c r="CH38" s="4" t="str">
        <f>IFERROR(IF($I38="Historical", IF(AN38&lt;&gt;INDEX('Historical BMP Records'!AN:AN, MATCH($G38, 'Historical BMP Records'!$G:$G, 0)), 1, 0), IF(AN38&lt;&gt;INDEX('Planned and Progress BMPs'!AL:AL, MATCH($G38, 'Planned and Progress BMPs'!$D:$D, 0)), 1, 0)), "")</f>
        <v/>
      </c>
      <c r="CI38" s="4" t="str">
        <f>IFERROR(IF($I38="Historical", IF(AO38&lt;&gt;INDEX('Historical BMP Records'!AO:AO, MATCH($G38, 'Historical BMP Records'!$G:$G, 0)), 1, 0), IF(AO38&lt;&gt;INDEX('Planned and Progress BMPs'!AM:AM, MATCH($G38, 'Planned and Progress BMPs'!$D:$D, 0)), 1, 0)), "")</f>
        <v/>
      </c>
      <c r="CJ38" s="4" t="str">
        <f>IFERROR(IF($I38="Historical", IF(AP38&lt;&gt;INDEX('Historical BMP Records'!AP:AP, MATCH($G38, 'Historical BMP Records'!$G:$G, 0)), 1, 0), IF(AP38&lt;&gt;INDEX('Planned and Progress BMPs'!AN:AN, MATCH($G38, 'Planned and Progress BMPs'!$D:$D, 0)), 1, 0)), "")</f>
        <v/>
      </c>
      <c r="CK38" s="4" t="str">
        <f>IFERROR(IF($I38="Historical", IF(AQ38&lt;&gt;INDEX('Historical BMP Records'!AQ:AQ, MATCH($G38, 'Historical BMP Records'!$G:$G, 0)), 1, 0), IF(AQ38&lt;&gt;INDEX('Planned and Progress BMPs'!AO:AO, MATCH($G38, 'Planned and Progress BMPs'!$D:$D, 0)), 1, 0)), "")</f>
        <v/>
      </c>
      <c r="CL38" s="4" t="str">
        <f>IFERROR(IF($I38="Historical", IF(AR38&lt;&gt;INDEX('Historical BMP Records'!AR:AR, MATCH($G38, 'Historical BMP Records'!$G:$G, 0)), 1, 0), IF(AR38&lt;&gt;INDEX('Planned and Progress BMPs'!AQ:AQ, MATCH($G38, 'Planned and Progress BMPs'!$D:$D, 0)), 1, 0)), "")</f>
        <v/>
      </c>
      <c r="CM38" s="4" t="str">
        <f>IFERROR(IF($I38="Historical", IF(AS38&lt;&gt;INDEX('Historical BMP Records'!AS:AS, MATCH($G38, 'Historical BMP Records'!$G:$G, 0)), 1, 0), IF(AS38&lt;&gt;INDEX('Planned and Progress BMPs'!AP:AP, MATCH($G38, 'Planned and Progress BMPs'!$D:$D, 0)), 1, 0)), "")</f>
        <v/>
      </c>
      <c r="CN38" s="4" t="str">
        <f>IFERROR(IF($I38="Historical", IF(AT38&lt;&gt;INDEX('Historical BMP Records'!AT:AT, MATCH($G38, 'Historical BMP Records'!$G:$G, 0)), 1, 0), IF(AT38&lt;&gt;INDEX('Planned and Progress BMPs'!AQ:AQ, MATCH($G38, 'Planned and Progress BMPs'!$D:$D, 0)), 1, 0)), "")</f>
        <v/>
      </c>
      <c r="CO38" s="4">
        <f>SUM(T_Historical9[[#This Row],[FY17 Crediting Status Change]:[Comments Change]])</f>
        <v>0</v>
      </c>
    </row>
    <row r="39" spans="1:93" ht="15" customHeight="1" x14ac:dyDescent="0.55000000000000004">
      <c r="A39" s="126" t="s">
        <v>2457</v>
      </c>
      <c r="B39" s="126" t="s">
        <v>2458</v>
      </c>
      <c r="C39" s="126" t="s">
        <v>2458</v>
      </c>
      <c r="D39" s="126"/>
      <c r="E39" s="126"/>
      <c r="F39" s="126" t="s">
        <v>272</v>
      </c>
      <c r="G39" s="126" t="s">
        <v>273</v>
      </c>
      <c r="H39" s="126"/>
      <c r="I39" s="126" t="s">
        <v>243</v>
      </c>
      <c r="J39" s="126">
        <v>2017</v>
      </c>
      <c r="K39" s="73">
        <v>150000</v>
      </c>
      <c r="L39" s="64">
        <v>42930</v>
      </c>
      <c r="M39" s="126" t="s">
        <v>274</v>
      </c>
      <c r="N39" s="126"/>
      <c r="O39" s="126" t="s">
        <v>127</v>
      </c>
      <c r="P39" s="73" t="s">
        <v>551</v>
      </c>
      <c r="Q39" s="64">
        <v>5</v>
      </c>
      <c r="R39" s="126">
        <v>0</v>
      </c>
      <c r="S39" s="126">
        <v>0</v>
      </c>
      <c r="T39" s="126" t="s">
        <v>275</v>
      </c>
      <c r="U39" s="126"/>
      <c r="V39" s="126"/>
      <c r="W39" s="126">
        <v>40.055571999999998</v>
      </c>
      <c r="X39" s="65">
        <v>-77.708312000000006</v>
      </c>
      <c r="Y39" s="126" t="s">
        <v>276</v>
      </c>
      <c r="Z39" s="126" t="s">
        <v>191</v>
      </c>
      <c r="AA39" s="126" t="s">
        <v>192</v>
      </c>
      <c r="AB39" s="126" t="s">
        <v>193</v>
      </c>
      <c r="AC39" s="126" t="s">
        <v>2460</v>
      </c>
      <c r="AD39" s="64"/>
      <c r="AE39" s="126"/>
      <c r="AF39" s="64"/>
      <c r="AG39" s="64"/>
      <c r="AH39" s="126"/>
      <c r="AI39" s="64"/>
      <c r="AK39" s="64"/>
      <c r="AL39" s="64"/>
      <c r="AM39" s="64"/>
      <c r="AN39" s="64"/>
      <c r="AO39" s="64"/>
      <c r="AP39" s="64"/>
      <c r="AQ39" s="64"/>
      <c r="AR39" s="64"/>
      <c r="AS39" s="64"/>
      <c r="AT39" s="126" t="s">
        <v>277</v>
      </c>
      <c r="AU39" s="4" t="str">
        <f>IFERROR(IF($I39="Historical", IF(A39&lt;&gt;INDEX('Historical BMP Records'!A:A, MATCH($G39, 'Historical BMP Records'!$G:$G, 0)), 1, 0), IF(A39&lt;&gt;INDEX('Planned and Progress BMPs'!A:A, MATCH($G39, 'Planned and Progress BMPs'!$D:$D, 0)), 1, 0)), "")</f>
        <v/>
      </c>
      <c r="AV39" s="4" t="str">
        <f>IFERROR(IF($I39="Historical", IF(B39&lt;&gt;INDEX('Historical BMP Records'!B:B, MATCH($G39, 'Historical BMP Records'!$G:$G, 0)), 1, 0), IF(B39&lt;&gt;INDEX('Planned and Progress BMPs'!A:A, MATCH($G39, 'Planned and Progress BMPs'!$D:$D, 0)), 1, 0)), "")</f>
        <v/>
      </c>
      <c r="AW39" s="4" t="str">
        <f>IFERROR(IF($I39="Historical", IF(C39&lt;&gt;INDEX('Historical BMP Records'!C:C, MATCH($G39, 'Historical BMP Records'!$G:$G, 0)), 1, 0), IF(C39&lt;&gt;INDEX('Planned and Progress BMPs'!A:A, MATCH($G39, 'Planned and Progress BMPs'!$D:$D, 0)), 1, 0)), "")</f>
        <v/>
      </c>
      <c r="AX39" s="4" t="str">
        <f>IFERROR(IF($I39="Historical", IF(D39&lt;&gt;INDEX('Historical BMP Records'!D:D, MATCH($G39, 'Historical BMP Records'!$G:$G, 0)), 1, 0), IF(D39&lt;&gt;INDEX('Planned and Progress BMPs'!A:A, MATCH($G39, 'Planned and Progress BMPs'!$D:$D, 0)), 1, 0)), "")</f>
        <v/>
      </c>
      <c r="AY39" s="4" t="str">
        <f>IFERROR(IF($I39="Historical", IF(E39&lt;&gt;INDEX('Historical BMP Records'!E:E, MATCH($G39, 'Historical BMP Records'!$G:$G, 0)), 1, 0), IF(E39&lt;&gt;INDEX('Planned and Progress BMPs'!B:B, MATCH($G39, 'Planned and Progress BMPs'!$D:$D, 0)), 1, 0)), "")</f>
        <v/>
      </c>
      <c r="AZ39" s="4" t="str">
        <f>IFERROR(IF($I39="Historical", IF(F39&lt;&gt;INDEX('Historical BMP Records'!F:F, MATCH($G39, 'Historical BMP Records'!$G:$G, 0)), 1, 0), IF(F39&lt;&gt;INDEX('Planned and Progress BMPs'!C:C, MATCH($G39, 'Planned and Progress BMPs'!$D:$D, 0)), 1, 0)), "")</f>
        <v/>
      </c>
      <c r="BA39" s="4" t="str">
        <f>IFERROR(IF($I39="Historical", IF(G39&lt;&gt;INDEX('Historical BMP Records'!G:G, MATCH($G39, 'Historical BMP Records'!$G:$G, 0)), 1, 0), IF(G39&lt;&gt;INDEX('Planned and Progress BMPs'!D:D, MATCH($G39, 'Planned and Progress BMPs'!$D:$D, 0)), 1, 0)), "")</f>
        <v/>
      </c>
      <c r="BB39" s="4" t="str">
        <f>IFERROR(IF($I39="Historical", IF(H39&lt;&gt;INDEX('Historical BMP Records'!H:H, MATCH($G39, 'Historical BMP Records'!$G:$G, 0)), 1, 0), IF(H39&lt;&gt;INDEX('Planned and Progress BMPs'!E:E, MATCH($G39, 'Planned and Progress BMPs'!$D:$D, 0)), 1, 0)), "")</f>
        <v/>
      </c>
      <c r="BC39" s="4" t="str">
        <f>IFERROR(IF($I39="Historical", IF(I39&lt;&gt;INDEX('Historical BMP Records'!I:I, MATCH($G39, 'Historical BMP Records'!$G:$G, 0)), 1, 0), IF(I39&lt;&gt;INDEX('Planned and Progress BMPs'!F:F, MATCH($G39, 'Planned and Progress BMPs'!$D:$D, 0)), 1, 0)), "")</f>
        <v/>
      </c>
      <c r="BD39" s="4" t="str">
        <f>IFERROR(IF($I39="Historical", IF(J39&lt;&gt;INDEX('Historical BMP Records'!J:J, MATCH($G39, 'Historical BMP Records'!$G:$G, 0)), 1, 0), IF(J39&lt;&gt;INDEX('Planned and Progress BMPs'!G:G, MATCH($G39, 'Planned and Progress BMPs'!$D:$D, 0)), 1, 0)), "")</f>
        <v/>
      </c>
      <c r="BE39" s="4" t="str">
        <f>IFERROR(IF($I39="Historical", IF(K39&lt;&gt;INDEX('Historical BMP Records'!K:K, MATCH($G39, 'Historical BMP Records'!$G:$G, 0)), 1, 0), IF(K39&lt;&gt;INDEX('Planned and Progress BMPs'!H:H, MATCH($G39, 'Planned and Progress BMPs'!$D:$D, 0)), 1, 0)), "")</f>
        <v/>
      </c>
      <c r="BF39" s="4" t="str">
        <f>IFERROR(IF($I39="Historical", IF(L39&lt;&gt;INDEX('Historical BMP Records'!L:L, MATCH($G39, 'Historical BMP Records'!$G:$G, 0)), 1, 0), IF(L39&lt;&gt;INDEX('Planned and Progress BMPs'!I:I, MATCH($G39, 'Planned and Progress BMPs'!$D:$D, 0)), 1, 0)), "")</f>
        <v/>
      </c>
      <c r="BG39" s="4" t="str">
        <f>IFERROR(IF($I39="Historical", IF(M39&lt;&gt;INDEX('Historical BMP Records'!M:M, MATCH($G39, 'Historical BMP Records'!$G:$G, 0)), 1, 0), IF(M39&lt;&gt;INDEX('Planned and Progress BMPs'!J:J, MATCH($G39, 'Planned and Progress BMPs'!$D:$D, 0)), 1, 0)), "")</f>
        <v/>
      </c>
      <c r="BH39" s="4" t="str">
        <f>IFERROR(IF($I39="Historical", IF(N39&lt;&gt;INDEX('Historical BMP Records'!N:N, MATCH($G39, 'Historical BMP Records'!$G:$G, 0)), 1, 0), IF(N39&lt;&gt;INDEX('Planned and Progress BMPs'!K:K, MATCH($G39, 'Planned and Progress BMPs'!$D:$D, 0)), 1, 0)), "")</f>
        <v/>
      </c>
      <c r="BI39" s="4" t="str">
        <f>IFERROR(IF($I39="Historical", IF(O39&lt;&gt;INDEX('Historical BMP Records'!O:O, MATCH($G39, 'Historical BMP Records'!$G:$G, 0)), 1, 0), IF(O39&lt;&gt;INDEX('Planned and Progress BMPs'!L:L, MATCH($G39, 'Planned and Progress BMPs'!$D:$D, 0)), 1, 0)), "")</f>
        <v/>
      </c>
      <c r="BJ39" s="4" t="str">
        <f>IFERROR(IF($I39="Historical", IF(P39&lt;&gt;INDEX('Historical BMP Records'!P:P, MATCH($G39, 'Historical BMP Records'!$G:$G, 0)), 1, 0), IF(P39&lt;&gt;INDEX('Planned and Progress BMPs'!M:M, MATCH($G39, 'Planned and Progress BMPs'!$D:$D, 0)), 1, 0)), "")</f>
        <v/>
      </c>
      <c r="BK39" s="4" t="str">
        <f>IFERROR(IF($I39="Historical", IF(Q39&lt;&gt;INDEX('Historical BMP Records'!Q:Q, MATCH($G39, 'Historical BMP Records'!$G:$G, 0)), 1, 0), IF(Q39&lt;&gt;INDEX('Planned and Progress BMPs'!N:N, MATCH($G39, 'Planned and Progress BMPs'!$D:$D, 0)), 1, 0)), "")</f>
        <v/>
      </c>
      <c r="BL39" s="4" t="str">
        <f>IFERROR(IF($I39="Historical", IF(R39&lt;&gt;INDEX('Historical BMP Records'!R:R, MATCH($G39, 'Historical BMP Records'!$G:$G, 0)), 1, 0), IF(R39&lt;&gt;INDEX('Planned and Progress BMPs'!O:O, MATCH($G39, 'Planned and Progress BMPs'!$D:$D, 0)), 1, 0)), "")</f>
        <v/>
      </c>
      <c r="BM39" s="4" t="str">
        <f>IFERROR(IF($I39="Historical", IF(S39&lt;&gt;INDEX('Historical BMP Records'!S:S, MATCH($G39, 'Historical BMP Records'!$G:$G, 0)), 1, 0), IF(S39&lt;&gt;INDEX('Planned and Progress BMPs'!P:P, MATCH($G39, 'Planned and Progress BMPs'!$D:$D, 0)), 1, 0)), "")</f>
        <v/>
      </c>
      <c r="BN39" s="4" t="str">
        <f>IFERROR(IF($I39="Historical", IF(T39&lt;&gt;INDEX('Historical BMP Records'!T:T, MATCH($G39, 'Historical BMP Records'!$G:$G, 0)), 1, 0), IF(T39&lt;&gt;INDEX('Planned and Progress BMPs'!Q:Q, MATCH($G39, 'Planned and Progress BMPs'!$D:$D, 0)), 1, 0)), "")</f>
        <v/>
      </c>
      <c r="BO39" s="4" t="str">
        <f>IFERROR(IF($I39="Historical", IF(AB39&lt;&gt;INDEX('Historical BMP Records'!#REF!, MATCH($G39, 'Historical BMP Records'!$G:$G, 0)), 1, 0), IF(AB39&lt;&gt;INDEX('Planned and Progress BMPs'!Z:Z, MATCH($G39, 'Planned and Progress BMPs'!$D:$D, 0)), 1, 0)), "")</f>
        <v/>
      </c>
      <c r="BP39" s="4" t="str">
        <f>IFERROR(IF($I39="Historical", IF(U39&lt;&gt;INDEX('Historical BMP Records'!U:U, MATCH($G39, 'Historical BMP Records'!$G:$G, 0)), 1, 0), IF(U39&lt;&gt;INDEX('Planned and Progress BMPs'!S:S, MATCH($G39, 'Planned and Progress BMPs'!$D:$D, 0)), 1, 0)), "")</f>
        <v/>
      </c>
      <c r="BQ39" s="4" t="str">
        <f>IFERROR(IF($I39="Historical", IF(V39&lt;&gt;INDEX('Historical BMP Records'!V:V, MATCH($G39, 'Historical BMP Records'!$G:$G, 0)), 1, 0), IF(V39&lt;&gt;INDEX('Planned and Progress BMPs'!T:T, MATCH($G39, 'Planned and Progress BMPs'!$D:$D, 0)), 1, 0)), "")</f>
        <v/>
      </c>
      <c r="BR39" s="4" t="str">
        <f>IFERROR(IF($I39="Historical", IF(W39&lt;&gt;INDEX('Historical BMP Records'!W:W, MATCH($G39, 'Historical BMP Records'!$G:$G, 0)), 1, 0), IF(W39&lt;&gt;INDEX('Planned and Progress BMPs'!U:U, MATCH($G39, 'Planned and Progress BMPs'!$D:$D, 0)), 1, 0)), "")</f>
        <v/>
      </c>
      <c r="BS39" s="4" t="str">
        <f>IFERROR(IF($I39="Historical", IF(X39&lt;&gt;INDEX('Historical BMP Records'!X:X, MATCH($G39, 'Historical BMP Records'!$G:$G, 0)), 1, 0), IF(X39&lt;&gt;INDEX('Planned and Progress BMPs'!V:V, MATCH($G39, 'Planned and Progress BMPs'!$D:$D, 0)), 1, 0)), "")</f>
        <v/>
      </c>
      <c r="BT39" s="4" t="str">
        <f>IFERROR(IF($I39="Historical", IF(Y39&lt;&gt;INDEX('Historical BMP Records'!Y:Y, MATCH($G39, 'Historical BMP Records'!$G:$G, 0)), 1, 0), IF(Y39&lt;&gt;INDEX('Planned and Progress BMPs'!W:W, MATCH($G39, 'Planned and Progress BMPs'!$D:$D, 0)), 1, 0)), "")</f>
        <v/>
      </c>
      <c r="BU39" s="4" t="str">
        <f>IFERROR(IF($I39="Historical", IF(Z39&lt;&gt;INDEX('Historical BMP Records'!Z:Z, MATCH($G39, 'Historical BMP Records'!$G:$G, 0)), 1, 0), IF(Z39&lt;&gt;INDEX('Planned and Progress BMPs'!X:X, MATCH($G39, 'Planned and Progress BMPs'!$D:$D, 0)), 1, 0)), "")</f>
        <v/>
      </c>
      <c r="BV39" s="4" t="str">
        <f>IFERROR(IF($I39="Historical", IF(AA39&lt;&gt;INDEX('Historical BMP Records'!AA:AA, MATCH($G39, 'Historical BMP Records'!$G:$G, 0)), 1, 0), IF(AA39&lt;&gt;INDEX('Planned and Progress BMPs'!#REF!, MATCH($G39, 'Planned and Progress BMPs'!$D:$D, 0)), 1, 0)), "")</f>
        <v/>
      </c>
      <c r="BW39" s="4" t="str">
        <f>IFERROR(IF($I39="Historical", IF(AC39&lt;&gt;INDEX('Historical BMP Records'!AC:AC, MATCH($G39, 'Historical BMP Records'!$G:$G, 0)), 1, 0), IF(AC39&lt;&gt;INDEX('Planned and Progress BMPs'!AA:AA, MATCH($G39, 'Planned and Progress BMPs'!$D:$D, 0)), 1, 0)), "")</f>
        <v/>
      </c>
      <c r="BX39" s="4" t="str">
        <f>IFERROR(IF($I39="Historical", IF(AD39&lt;&gt;INDEX('Historical BMP Records'!AD:AD, MATCH($G39, 'Historical BMP Records'!$G:$G, 0)), 1, 0), IF(AD39&lt;&gt;INDEX('Planned and Progress BMPs'!AB:AB, MATCH($G39, 'Planned and Progress BMPs'!$D:$D, 0)), 1, 0)), "")</f>
        <v/>
      </c>
      <c r="BY39" s="4" t="str">
        <f>IFERROR(IF($I39="Historical", IF(AE39&lt;&gt;INDEX('Historical BMP Records'!AE:AE, MATCH($G39, 'Historical BMP Records'!$G:$G, 0)), 1, 0), IF(AE39&lt;&gt;INDEX('Planned and Progress BMPs'!AC:AC, MATCH($G39, 'Planned and Progress BMPs'!$D:$D, 0)), 1, 0)), "")</f>
        <v/>
      </c>
      <c r="BZ39" s="4" t="str">
        <f>IFERROR(IF($I39="Historical", IF(AF39&lt;&gt;INDEX('Historical BMP Records'!AF:AF, MATCH($G39, 'Historical BMP Records'!$G:$G, 0)), 1, 0), IF(AF39&lt;&gt;INDEX('Planned and Progress BMPs'!AD:AD, MATCH($G39, 'Planned and Progress BMPs'!$D:$D, 0)), 1, 0)), "")</f>
        <v/>
      </c>
      <c r="CA39" s="4" t="str">
        <f>IFERROR(IF($I39="Historical", IF(AG39&lt;&gt;INDEX('Historical BMP Records'!AG:AG, MATCH($G39, 'Historical BMP Records'!$G:$G, 0)), 1, 0), IF(AG39&lt;&gt;INDEX('Planned and Progress BMPs'!AE:AE, MATCH($G39, 'Planned and Progress BMPs'!$D:$D, 0)), 1, 0)), "")</f>
        <v/>
      </c>
      <c r="CB39" s="4" t="str">
        <f>IFERROR(IF($I39="Historical", IF(AH39&lt;&gt;INDEX('Historical BMP Records'!AH:AH, MATCH($G39, 'Historical BMP Records'!$G:$G, 0)), 1, 0), IF(AH39&lt;&gt;INDEX('Planned and Progress BMPs'!AF:AF, MATCH($G39, 'Planned and Progress BMPs'!$D:$D, 0)), 1, 0)), "")</f>
        <v/>
      </c>
      <c r="CC39" s="4" t="str">
        <f>IFERROR(IF($I39="Historical", IF(AI39&lt;&gt;INDEX('Historical BMP Records'!AI:AI, MATCH($G39, 'Historical BMP Records'!$G:$G, 0)), 1, 0), IF(AI39&lt;&gt;INDEX('Planned and Progress BMPs'!AG:AG, MATCH($G39, 'Planned and Progress BMPs'!$D:$D, 0)), 1, 0)), "")</f>
        <v/>
      </c>
      <c r="CD39" s="4" t="str">
        <f>IFERROR(IF($I39="Historical", IF(AJ39&lt;&gt;INDEX('Historical BMP Records'!AJ:AJ, MATCH($G39, 'Historical BMP Records'!$G:$G, 0)), 1, 0), IF(AJ39&lt;&gt;INDEX('Planned and Progress BMPs'!AH:AH, MATCH($G39, 'Planned and Progress BMPs'!$D:$D, 0)), 1, 0)), "")</f>
        <v/>
      </c>
      <c r="CE39" s="4" t="str">
        <f>IFERROR(IF($I39="Historical", IF(AK39&lt;&gt;INDEX('Historical BMP Records'!AK:AK, MATCH($G39, 'Historical BMP Records'!$G:$G, 0)), 1, 0), IF(AK39&lt;&gt;INDEX('Planned and Progress BMPs'!AI:AI, MATCH($G39, 'Planned and Progress BMPs'!$D:$D, 0)), 1, 0)), "")</f>
        <v/>
      </c>
      <c r="CF39" s="4" t="str">
        <f>IFERROR(IF($I39="Historical", IF(AL39&lt;&gt;INDEX('Historical BMP Records'!AL:AL, MATCH($G39, 'Historical BMP Records'!$G:$G, 0)), 1, 0), IF(AL39&lt;&gt;INDEX('Planned and Progress BMPs'!AJ:AJ, MATCH($G39, 'Planned and Progress BMPs'!$D:$D, 0)), 1, 0)), "")</f>
        <v/>
      </c>
      <c r="CG39" s="4" t="str">
        <f>IFERROR(IF($I39="Historical", IF(AM39&lt;&gt;INDEX('Historical BMP Records'!AM:AM, MATCH($G39, 'Historical BMP Records'!$G:$G, 0)), 1, 0), IF(AM39&lt;&gt;INDEX('Planned and Progress BMPs'!AK:AK, MATCH($G39, 'Planned and Progress BMPs'!$D:$D, 0)), 1, 0)), "")</f>
        <v/>
      </c>
      <c r="CH39" s="4" t="str">
        <f>IFERROR(IF($I39="Historical", IF(AN39&lt;&gt;INDEX('Historical BMP Records'!AN:AN, MATCH($G39, 'Historical BMP Records'!$G:$G, 0)), 1, 0), IF(AN39&lt;&gt;INDEX('Planned and Progress BMPs'!AL:AL, MATCH($G39, 'Planned and Progress BMPs'!$D:$D, 0)), 1, 0)), "")</f>
        <v/>
      </c>
      <c r="CI39" s="4" t="str">
        <f>IFERROR(IF($I39="Historical", IF(AO39&lt;&gt;INDEX('Historical BMP Records'!AO:AO, MATCH($G39, 'Historical BMP Records'!$G:$G, 0)), 1, 0), IF(AO39&lt;&gt;INDEX('Planned and Progress BMPs'!AM:AM, MATCH($G39, 'Planned and Progress BMPs'!$D:$D, 0)), 1, 0)), "")</f>
        <v/>
      </c>
      <c r="CJ39" s="4" t="str">
        <f>IFERROR(IF($I39="Historical", IF(AP39&lt;&gt;INDEX('Historical BMP Records'!AP:AP, MATCH($G39, 'Historical BMP Records'!$G:$G, 0)), 1, 0), IF(AP39&lt;&gt;INDEX('Planned and Progress BMPs'!AN:AN, MATCH($G39, 'Planned and Progress BMPs'!$D:$D, 0)), 1, 0)), "")</f>
        <v/>
      </c>
      <c r="CK39" s="4" t="str">
        <f>IFERROR(IF($I39="Historical", IF(AQ39&lt;&gt;INDEX('Historical BMP Records'!AQ:AQ, MATCH($G39, 'Historical BMP Records'!$G:$G, 0)), 1, 0), IF(AQ39&lt;&gt;INDEX('Planned and Progress BMPs'!AO:AO, MATCH($G39, 'Planned and Progress BMPs'!$D:$D, 0)), 1, 0)), "")</f>
        <v/>
      </c>
      <c r="CL39" s="4" t="str">
        <f>IFERROR(IF($I39="Historical", IF(AR39&lt;&gt;INDEX('Historical BMP Records'!AR:AR, MATCH($G39, 'Historical BMP Records'!$G:$G, 0)), 1, 0), IF(AR39&lt;&gt;INDEX('Planned and Progress BMPs'!AQ:AQ, MATCH($G39, 'Planned and Progress BMPs'!$D:$D, 0)), 1, 0)), "")</f>
        <v/>
      </c>
      <c r="CM39" s="4" t="str">
        <f>IFERROR(IF($I39="Historical", IF(AS39&lt;&gt;INDEX('Historical BMP Records'!AS:AS, MATCH($G39, 'Historical BMP Records'!$G:$G, 0)), 1, 0), IF(AS39&lt;&gt;INDEX('Planned and Progress BMPs'!AP:AP, MATCH($G39, 'Planned and Progress BMPs'!$D:$D, 0)), 1, 0)), "")</f>
        <v/>
      </c>
      <c r="CN39" s="4" t="str">
        <f>IFERROR(IF($I39="Historical", IF(AT39&lt;&gt;INDEX('Historical BMP Records'!AT:AT, MATCH($G39, 'Historical BMP Records'!$G:$G, 0)), 1, 0), IF(AT39&lt;&gt;INDEX('Planned and Progress BMPs'!AQ:AQ, MATCH($G39, 'Planned and Progress BMPs'!$D:$D, 0)), 1, 0)), "")</f>
        <v/>
      </c>
      <c r="CO39" s="4">
        <f>SUM(T_Historical9[[#This Row],[FY17 Crediting Status Change]:[Comments Change]])</f>
        <v>0</v>
      </c>
    </row>
    <row r="40" spans="1:93" ht="15" customHeight="1" x14ac:dyDescent="0.55000000000000004">
      <c r="A40" s="126" t="s">
        <v>2458</v>
      </c>
      <c r="B40" s="126" t="s">
        <v>2461</v>
      </c>
      <c r="C40" s="126" t="s">
        <v>2461</v>
      </c>
      <c r="D40" s="126"/>
      <c r="E40" s="126"/>
      <c r="F40" s="126" t="s">
        <v>544</v>
      </c>
      <c r="G40" s="126" t="s">
        <v>545</v>
      </c>
      <c r="H40" s="126"/>
      <c r="I40" s="126" t="s">
        <v>243</v>
      </c>
      <c r="J40" s="126">
        <v>2017</v>
      </c>
      <c r="K40" s="73">
        <v>71000</v>
      </c>
      <c r="L40" s="64">
        <v>42916</v>
      </c>
      <c r="M40" s="126" t="s">
        <v>546</v>
      </c>
      <c r="N40" s="126" t="s">
        <v>546</v>
      </c>
      <c r="O40" s="126" t="s">
        <v>200</v>
      </c>
      <c r="P40" s="73" t="s">
        <v>551</v>
      </c>
      <c r="Q40" s="64">
        <v>77</v>
      </c>
      <c r="R40" s="126"/>
      <c r="S40" s="126"/>
      <c r="T40" s="126"/>
      <c r="U40" s="126"/>
      <c r="V40" s="126"/>
      <c r="W40" s="126"/>
      <c r="X40" s="65"/>
      <c r="Y40" s="126"/>
      <c r="Z40" s="126" t="s">
        <v>201</v>
      </c>
      <c r="AA40" s="126" t="s">
        <v>300</v>
      </c>
      <c r="AB40" s="126" t="s">
        <v>203</v>
      </c>
      <c r="AC40" s="126" t="s">
        <v>2460</v>
      </c>
      <c r="AD40" s="64"/>
      <c r="AE40" s="126"/>
      <c r="AF40" s="64"/>
      <c r="AG40" s="64"/>
      <c r="AH40" s="126"/>
      <c r="AI40" s="64"/>
      <c r="AK40" s="64"/>
      <c r="AL40" s="64"/>
      <c r="AM40" s="64"/>
      <c r="AN40" s="64"/>
      <c r="AO40" s="64"/>
      <c r="AP40" s="64"/>
      <c r="AQ40" s="64"/>
      <c r="AR40" s="64"/>
      <c r="AS40" s="64"/>
      <c r="AT40" s="126"/>
      <c r="AU40" s="4" t="str">
        <f>IFERROR(IF($I40="Historical", IF(A40&lt;&gt;INDEX('Historical BMP Records'!A:A, MATCH($G40, 'Historical BMP Records'!$G:$G, 0)), 1, 0), IF(A40&lt;&gt;INDEX('Planned and Progress BMPs'!A:A, MATCH($G40, 'Planned and Progress BMPs'!$D:$D, 0)), 1, 0)), "")</f>
        <v/>
      </c>
      <c r="AV40" s="4" t="str">
        <f>IFERROR(IF($I40="Historical", IF(B40&lt;&gt;INDEX('Historical BMP Records'!B:B, MATCH($G40, 'Historical BMP Records'!$G:$G, 0)), 1, 0), IF(B40&lt;&gt;INDEX('Planned and Progress BMPs'!A:A, MATCH($G40, 'Planned and Progress BMPs'!$D:$D, 0)), 1, 0)), "")</f>
        <v/>
      </c>
      <c r="AW40" s="4" t="str">
        <f>IFERROR(IF($I40="Historical", IF(C40&lt;&gt;INDEX('Historical BMP Records'!C:C, MATCH($G40, 'Historical BMP Records'!$G:$G, 0)), 1, 0), IF(C40&lt;&gt;INDEX('Planned and Progress BMPs'!A:A, MATCH($G40, 'Planned and Progress BMPs'!$D:$D, 0)), 1, 0)), "")</f>
        <v/>
      </c>
      <c r="AX40" s="4" t="str">
        <f>IFERROR(IF($I40="Historical", IF(D40&lt;&gt;INDEX('Historical BMP Records'!D:D, MATCH($G40, 'Historical BMP Records'!$G:$G, 0)), 1, 0), IF(D40&lt;&gt;INDEX('Planned and Progress BMPs'!A:A, MATCH($G40, 'Planned and Progress BMPs'!$D:$D, 0)), 1, 0)), "")</f>
        <v/>
      </c>
      <c r="AY40" s="4" t="str">
        <f>IFERROR(IF($I40="Historical", IF(E40&lt;&gt;INDEX('Historical BMP Records'!E:E, MATCH($G40, 'Historical BMP Records'!$G:$G, 0)), 1, 0), IF(E40&lt;&gt;INDEX('Planned and Progress BMPs'!B:B, MATCH($G40, 'Planned and Progress BMPs'!$D:$D, 0)), 1, 0)), "")</f>
        <v/>
      </c>
      <c r="AZ40" s="4" t="str">
        <f>IFERROR(IF($I40="Historical", IF(F40&lt;&gt;INDEX('Historical BMP Records'!F:F, MATCH($G40, 'Historical BMP Records'!$G:$G, 0)), 1, 0), IF(F40&lt;&gt;INDEX('Planned and Progress BMPs'!C:C, MATCH($G40, 'Planned and Progress BMPs'!$D:$D, 0)), 1, 0)), "")</f>
        <v/>
      </c>
      <c r="BA40" s="4" t="str">
        <f>IFERROR(IF($I40="Historical", IF(G40&lt;&gt;INDEX('Historical BMP Records'!G:G, MATCH($G40, 'Historical BMP Records'!$G:$G, 0)), 1, 0), IF(G40&lt;&gt;INDEX('Planned and Progress BMPs'!D:D, MATCH($G40, 'Planned and Progress BMPs'!$D:$D, 0)), 1, 0)), "")</f>
        <v/>
      </c>
      <c r="BB40" s="4" t="str">
        <f>IFERROR(IF($I40="Historical", IF(H40&lt;&gt;INDEX('Historical BMP Records'!H:H, MATCH($G40, 'Historical BMP Records'!$G:$G, 0)), 1, 0), IF(H40&lt;&gt;INDEX('Planned and Progress BMPs'!E:E, MATCH($G40, 'Planned and Progress BMPs'!$D:$D, 0)), 1, 0)), "")</f>
        <v/>
      </c>
      <c r="BC40" s="4" t="str">
        <f>IFERROR(IF($I40="Historical", IF(I40&lt;&gt;INDEX('Historical BMP Records'!I:I, MATCH($G40, 'Historical BMP Records'!$G:$G, 0)), 1, 0), IF(I40&lt;&gt;INDEX('Planned and Progress BMPs'!F:F, MATCH($G40, 'Planned and Progress BMPs'!$D:$D, 0)), 1, 0)), "")</f>
        <v/>
      </c>
      <c r="BD40" s="4" t="str">
        <f>IFERROR(IF($I40="Historical", IF(J40&lt;&gt;INDEX('Historical BMP Records'!J:J, MATCH($G40, 'Historical BMP Records'!$G:$G, 0)), 1, 0), IF(J40&lt;&gt;INDEX('Planned and Progress BMPs'!G:G, MATCH($G40, 'Planned and Progress BMPs'!$D:$D, 0)), 1, 0)), "")</f>
        <v/>
      </c>
      <c r="BE40" s="4" t="str">
        <f>IFERROR(IF($I40="Historical", IF(K40&lt;&gt;INDEX('Historical BMP Records'!K:K, MATCH($G40, 'Historical BMP Records'!$G:$G, 0)), 1, 0), IF(K40&lt;&gt;INDEX('Planned and Progress BMPs'!H:H, MATCH($G40, 'Planned and Progress BMPs'!$D:$D, 0)), 1, 0)), "")</f>
        <v/>
      </c>
      <c r="BF40" s="4" t="str">
        <f>IFERROR(IF($I40="Historical", IF(L40&lt;&gt;INDEX('Historical BMP Records'!L:L, MATCH($G40, 'Historical BMP Records'!$G:$G, 0)), 1, 0), IF(L40&lt;&gt;INDEX('Planned and Progress BMPs'!I:I, MATCH($G40, 'Planned and Progress BMPs'!$D:$D, 0)), 1, 0)), "")</f>
        <v/>
      </c>
      <c r="BG40" s="4" t="str">
        <f>IFERROR(IF($I40="Historical", IF(M40&lt;&gt;INDEX('Historical BMP Records'!M:M, MATCH($G40, 'Historical BMP Records'!$G:$G, 0)), 1, 0), IF(M40&lt;&gt;INDEX('Planned and Progress BMPs'!J:J, MATCH($G40, 'Planned and Progress BMPs'!$D:$D, 0)), 1, 0)), "")</f>
        <v/>
      </c>
      <c r="BH40" s="4" t="str">
        <f>IFERROR(IF($I40="Historical", IF(N40&lt;&gt;INDEX('Historical BMP Records'!N:N, MATCH($G40, 'Historical BMP Records'!$G:$G, 0)), 1, 0), IF(N40&lt;&gt;INDEX('Planned and Progress BMPs'!K:K, MATCH($G40, 'Planned and Progress BMPs'!$D:$D, 0)), 1, 0)), "")</f>
        <v/>
      </c>
      <c r="BI40" s="4" t="str">
        <f>IFERROR(IF($I40="Historical", IF(O40&lt;&gt;INDEX('Historical BMP Records'!O:O, MATCH($G40, 'Historical BMP Records'!$G:$G, 0)), 1, 0), IF(O40&lt;&gt;INDEX('Planned and Progress BMPs'!L:L, MATCH($G40, 'Planned and Progress BMPs'!$D:$D, 0)), 1, 0)), "")</f>
        <v/>
      </c>
      <c r="BJ40" s="4" t="str">
        <f>IFERROR(IF($I40="Historical", IF(P40&lt;&gt;INDEX('Historical BMP Records'!P:P, MATCH($G40, 'Historical BMP Records'!$G:$G, 0)), 1, 0), IF(P40&lt;&gt;INDEX('Planned and Progress BMPs'!M:M, MATCH($G40, 'Planned and Progress BMPs'!$D:$D, 0)), 1, 0)), "")</f>
        <v/>
      </c>
      <c r="BK40" s="4" t="str">
        <f>IFERROR(IF($I40="Historical", IF(Q40&lt;&gt;INDEX('Historical BMP Records'!Q:Q, MATCH($G40, 'Historical BMP Records'!$G:$G, 0)), 1, 0), IF(Q40&lt;&gt;INDEX('Planned and Progress BMPs'!N:N, MATCH($G40, 'Planned and Progress BMPs'!$D:$D, 0)), 1, 0)), "")</f>
        <v/>
      </c>
      <c r="BL40" s="4" t="str">
        <f>IFERROR(IF($I40="Historical", IF(R40&lt;&gt;INDEX('Historical BMP Records'!R:R, MATCH($G40, 'Historical BMP Records'!$G:$G, 0)), 1, 0), IF(R40&lt;&gt;INDEX('Planned and Progress BMPs'!O:O, MATCH($G40, 'Planned and Progress BMPs'!$D:$D, 0)), 1, 0)), "")</f>
        <v/>
      </c>
      <c r="BM40" s="4" t="str">
        <f>IFERROR(IF($I40="Historical", IF(S40&lt;&gt;INDEX('Historical BMP Records'!S:S, MATCH($G40, 'Historical BMP Records'!$G:$G, 0)), 1, 0), IF(S40&lt;&gt;INDEX('Planned and Progress BMPs'!P:P, MATCH($G40, 'Planned and Progress BMPs'!$D:$D, 0)), 1, 0)), "")</f>
        <v/>
      </c>
      <c r="BN40" s="4" t="str">
        <f>IFERROR(IF($I40="Historical", IF(T40&lt;&gt;INDEX('Historical BMP Records'!T:T, MATCH($G40, 'Historical BMP Records'!$G:$G, 0)), 1, 0), IF(T40&lt;&gt;INDEX('Planned and Progress BMPs'!Q:Q, MATCH($G40, 'Planned and Progress BMPs'!$D:$D, 0)), 1, 0)), "")</f>
        <v/>
      </c>
      <c r="BO40" s="4" t="str">
        <f>IFERROR(IF($I40="Historical", IF(AB40&lt;&gt;INDEX('Historical BMP Records'!#REF!, MATCH($G40, 'Historical BMP Records'!$G:$G, 0)), 1, 0), IF(AB40&lt;&gt;INDEX('Planned and Progress BMPs'!Z:Z, MATCH($G40, 'Planned and Progress BMPs'!$D:$D, 0)), 1, 0)), "")</f>
        <v/>
      </c>
      <c r="BP40" s="4" t="str">
        <f>IFERROR(IF($I40="Historical", IF(U40&lt;&gt;INDEX('Historical BMP Records'!U:U, MATCH($G40, 'Historical BMP Records'!$G:$G, 0)), 1, 0), IF(U40&lt;&gt;INDEX('Planned and Progress BMPs'!S:S, MATCH($G40, 'Planned and Progress BMPs'!$D:$D, 0)), 1, 0)), "")</f>
        <v/>
      </c>
      <c r="BQ40" s="4" t="str">
        <f>IFERROR(IF($I40="Historical", IF(V40&lt;&gt;INDEX('Historical BMP Records'!V:V, MATCH($G40, 'Historical BMP Records'!$G:$G, 0)), 1, 0), IF(V40&lt;&gt;INDEX('Planned and Progress BMPs'!T:T, MATCH($G40, 'Planned and Progress BMPs'!$D:$D, 0)), 1, 0)), "")</f>
        <v/>
      </c>
      <c r="BR40" s="4" t="str">
        <f>IFERROR(IF($I40="Historical", IF(W40&lt;&gt;INDEX('Historical BMP Records'!W:W, MATCH($G40, 'Historical BMP Records'!$G:$G, 0)), 1, 0), IF(W40&lt;&gt;INDEX('Planned and Progress BMPs'!U:U, MATCH($G40, 'Planned and Progress BMPs'!$D:$D, 0)), 1, 0)), "")</f>
        <v/>
      </c>
      <c r="BS40" s="4" t="str">
        <f>IFERROR(IF($I40="Historical", IF(X40&lt;&gt;INDEX('Historical BMP Records'!X:X, MATCH($G40, 'Historical BMP Records'!$G:$G, 0)), 1, 0), IF(X40&lt;&gt;INDEX('Planned and Progress BMPs'!V:V, MATCH($G40, 'Planned and Progress BMPs'!$D:$D, 0)), 1, 0)), "")</f>
        <v/>
      </c>
      <c r="BT40" s="4" t="str">
        <f>IFERROR(IF($I40="Historical", IF(Y40&lt;&gt;INDEX('Historical BMP Records'!Y:Y, MATCH($G40, 'Historical BMP Records'!$G:$G, 0)), 1, 0), IF(Y40&lt;&gt;INDEX('Planned and Progress BMPs'!W:W, MATCH($G40, 'Planned and Progress BMPs'!$D:$D, 0)), 1, 0)), "")</f>
        <v/>
      </c>
      <c r="BU40" s="4" t="str">
        <f>IFERROR(IF($I40="Historical", IF(Z40&lt;&gt;INDEX('Historical BMP Records'!Z:Z, MATCH($G40, 'Historical BMP Records'!$G:$G, 0)), 1, 0), IF(Z40&lt;&gt;INDEX('Planned and Progress BMPs'!X:X, MATCH($G40, 'Planned and Progress BMPs'!$D:$D, 0)), 1, 0)), "")</f>
        <v/>
      </c>
      <c r="BV40" s="4" t="str">
        <f>IFERROR(IF($I40="Historical", IF(AA40&lt;&gt;INDEX('Historical BMP Records'!AA:AA, MATCH($G40, 'Historical BMP Records'!$G:$G, 0)), 1, 0), IF(AA40&lt;&gt;INDEX('Planned and Progress BMPs'!#REF!, MATCH($G40, 'Planned and Progress BMPs'!$D:$D, 0)), 1, 0)), "")</f>
        <v/>
      </c>
      <c r="BW40" s="4" t="str">
        <f>IFERROR(IF($I40="Historical", IF(AC40&lt;&gt;INDEX('Historical BMP Records'!AC:AC, MATCH($G40, 'Historical BMP Records'!$G:$G, 0)), 1, 0), IF(AC40&lt;&gt;INDEX('Planned and Progress BMPs'!AA:AA, MATCH($G40, 'Planned and Progress BMPs'!$D:$D, 0)), 1, 0)), "")</f>
        <v/>
      </c>
      <c r="BX40" s="4" t="str">
        <f>IFERROR(IF($I40="Historical", IF(AD40&lt;&gt;INDEX('Historical BMP Records'!AD:AD, MATCH($G40, 'Historical BMP Records'!$G:$G, 0)), 1, 0), IF(AD40&lt;&gt;INDEX('Planned and Progress BMPs'!AB:AB, MATCH($G40, 'Planned and Progress BMPs'!$D:$D, 0)), 1, 0)), "")</f>
        <v/>
      </c>
      <c r="BY40" s="4" t="str">
        <f>IFERROR(IF($I40="Historical", IF(AE40&lt;&gt;INDEX('Historical BMP Records'!AE:AE, MATCH($G40, 'Historical BMP Records'!$G:$G, 0)), 1, 0), IF(AE40&lt;&gt;INDEX('Planned and Progress BMPs'!AC:AC, MATCH($G40, 'Planned and Progress BMPs'!$D:$D, 0)), 1, 0)), "")</f>
        <v/>
      </c>
      <c r="BZ40" s="4" t="str">
        <f>IFERROR(IF($I40="Historical", IF(AF40&lt;&gt;INDEX('Historical BMP Records'!AF:AF, MATCH($G40, 'Historical BMP Records'!$G:$G, 0)), 1, 0), IF(AF40&lt;&gt;INDEX('Planned and Progress BMPs'!AD:AD, MATCH($G40, 'Planned and Progress BMPs'!$D:$D, 0)), 1, 0)), "")</f>
        <v/>
      </c>
      <c r="CA40" s="4" t="str">
        <f>IFERROR(IF($I40="Historical", IF(AG40&lt;&gt;INDEX('Historical BMP Records'!AG:AG, MATCH($G40, 'Historical BMP Records'!$G:$G, 0)), 1, 0), IF(AG40&lt;&gt;INDEX('Planned and Progress BMPs'!AE:AE, MATCH($G40, 'Planned and Progress BMPs'!$D:$D, 0)), 1, 0)), "")</f>
        <v/>
      </c>
      <c r="CB40" s="4" t="str">
        <f>IFERROR(IF($I40="Historical", IF(AH40&lt;&gt;INDEX('Historical BMP Records'!AH:AH, MATCH($G40, 'Historical BMP Records'!$G:$G, 0)), 1, 0), IF(AH40&lt;&gt;INDEX('Planned and Progress BMPs'!AF:AF, MATCH($G40, 'Planned and Progress BMPs'!$D:$D, 0)), 1, 0)), "")</f>
        <v/>
      </c>
      <c r="CC40" s="4" t="str">
        <f>IFERROR(IF($I40="Historical", IF(AI40&lt;&gt;INDEX('Historical BMP Records'!AI:AI, MATCH($G40, 'Historical BMP Records'!$G:$G, 0)), 1, 0), IF(AI40&lt;&gt;INDEX('Planned and Progress BMPs'!AG:AG, MATCH($G40, 'Planned and Progress BMPs'!$D:$D, 0)), 1, 0)), "")</f>
        <v/>
      </c>
      <c r="CD40" s="4" t="str">
        <f>IFERROR(IF($I40="Historical", IF(AJ40&lt;&gt;INDEX('Historical BMP Records'!AJ:AJ, MATCH($G40, 'Historical BMP Records'!$G:$G, 0)), 1, 0), IF(AJ40&lt;&gt;INDEX('Planned and Progress BMPs'!AH:AH, MATCH($G40, 'Planned and Progress BMPs'!$D:$D, 0)), 1, 0)), "")</f>
        <v/>
      </c>
      <c r="CE40" s="4" t="str">
        <f>IFERROR(IF($I40="Historical", IF(AK40&lt;&gt;INDEX('Historical BMP Records'!AK:AK, MATCH($G40, 'Historical BMP Records'!$G:$G, 0)), 1, 0), IF(AK40&lt;&gt;INDEX('Planned and Progress BMPs'!AI:AI, MATCH($G40, 'Planned and Progress BMPs'!$D:$D, 0)), 1, 0)), "")</f>
        <v/>
      </c>
      <c r="CF40" s="4" t="str">
        <f>IFERROR(IF($I40="Historical", IF(AL40&lt;&gt;INDEX('Historical BMP Records'!AL:AL, MATCH($G40, 'Historical BMP Records'!$G:$G, 0)), 1, 0), IF(AL40&lt;&gt;INDEX('Planned and Progress BMPs'!AJ:AJ, MATCH($G40, 'Planned and Progress BMPs'!$D:$D, 0)), 1, 0)), "")</f>
        <v/>
      </c>
      <c r="CG40" s="4" t="str">
        <f>IFERROR(IF($I40="Historical", IF(AM40&lt;&gt;INDEX('Historical BMP Records'!AM:AM, MATCH($G40, 'Historical BMP Records'!$G:$G, 0)), 1, 0), IF(AM40&lt;&gt;INDEX('Planned and Progress BMPs'!AK:AK, MATCH($G40, 'Planned and Progress BMPs'!$D:$D, 0)), 1, 0)), "")</f>
        <v/>
      </c>
      <c r="CH40" s="4" t="str">
        <f>IFERROR(IF($I40="Historical", IF(AN40&lt;&gt;INDEX('Historical BMP Records'!AN:AN, MATCH($G40, 'Historical BMP Records'!$G:$G, 0)), 1, 0), IF(AN40&lt;&gt;INDEX('Planned and Progress BMPs'!AL:AL, MATCH($G40, 'Planned and Progress BMPs'!$D:$D, 0)), 1, 0)), "")</f>
        <v/>
      </c>
      <c r="CI40" s="4" t="str">
        <f>IFERROR(IF($I40="Historical", IF(AO40&lt;&gt;INDEX('Historical BMP Records'!AO:AO, MATCH($G40, 'Historical BMP Records'!$G:$G, 0)), 1, 0), IF(AO40&lt;&gt;INDEX('Planned and Progress BMPs'!AM:AM, MATCH($G40, 'Planned and Progress BMPs'!$D:$D, 0)), 1, 0)), "")</f>
        <v/>
      </c>
      <c r="CJ40" s="4" t="str">
        <f>IFERROR(IF($I40="Historical", IF(AP40&lt;&gt;INDEX('Historical BMP Records'!AP:AP, MATCH($G40, 'Historical BMP Records'!$G:$G, 0)), 1, 0), IF(AP40&lt;&gt;INDEX('Planned and Progress BMPs'!AN:AN, MATCH($G40, 'Planned and Progress BMPs'!$D:$D, 0)), 1, 0)), "")</f>
        <v/>
      </c>
      <c r="CK40" s="4" t="str">
        <f>IFERROR(IF($I40="Historical", IF(AQ40&lt;&gt;INDEX('Historical BMP Records'!AQ:AQ, MATCH($G40, 'Historical BMP Records'!$G:$G, 0)), 1, 0), IF(AQ40&lt;&gt;INDEX('Planned and Progress BMPs'!AO:AO, MATCH($G40, 'Planned and Progress BMPs'!$D:$D, 0)), 1, 0)), "")</f>
        <v/>
      </c>
      <c r="CL40" s="4" t="str">
        <f>IFERROR(IF($I40="Historical", IF(AR40&lt;&gt;INDEX('Historical BMP Records'!AR:AR, MATCH($G40, 'Historical BMP Records'!$G:$G, 0)), 1, 0), IF(AR40&lt;&gt;INDEX('Planned and Progress BMPs'!AQ:AQ, MATCH($G40, 'Planned and Progress BMPs'!$D:$D, 0)), 1, 0)), "")</f>
        <v/>
      </c>
      <c r="CM40" s="4" t="str">
        <f>IFERROR(IF($I40="Historical", IF(AS40&lt;&gt;INDEX('Historical BMP Records'!AS:AS, MATCH($G40, 'Historical BMP Records'!$G:$G, 0)), 1, 0), IF(AS40&lt;&gt;INDEX('Planned and Progress BMPs'!AP:AP, MATCH($G40, 'Planned and Progress BMPs'!$D:$D, 0)), 1, 0)), "")</f>
        <v/>
      </c>
      <c r="CN40" s="4" t="str">
        <f>IFERROR(IF($I40="Historical", IF(AT40&lt;&gt;INDEX('Historical BMP Records'!AT:AT, MATCH($G40, 'Historical BMP Records'!$G:$G, 0)), 1, 0), IF(AT40&lt;&gt;INDEX('Planned and Progress BMPs'!AQ:AQ, MATCH($G40, 'Planned and Progress BMPs'!$D:$D, 0)), 1, 0)), "")</f>
        <v/>
      </c>
      <c r="CO40" s="4">
        <f>SUM(T_Historical9[[#This Row],[FY17 Crediting Status Change]:[Comments Change]])</f>
        <v>0</v>
      </c>
    </row>
    <row r="41" spans="1:93" ht="15" customHeight="1" x14ac:dyDescent="0.55000000000000004">
      <c r="A41" s="126" t="s">
        <v>2461</v>
      </c>
      <c r="B41" s="126" t="s">
        <v>2461</v>
      </c>
      <c r="C41" s="126" t="s">
        <v>2461</v>
      </c>
      <c r="D41" s="126"/>
      <c r="E41" s="126"/>
      <c r="F41" s="126" t="s">
        <v>547</v>
      </c>
      <c r="G41" s="126" t="s">
        <v>548</v>
      </c>
      <c r="H41" s="126"/>
      <c r="I41" s="126" t="s">
        <v>243</v>
      </c>
      <c r="J41" s="126">
        <v>2017</v>
      </c>
      <c r="K41" s="73">
        <v>21000</v>
      </c>
      <c r="L41" s="64">
        <v>42916</v>
      </c>
      <c r="M41" s="126" t="s">
        <v>189</v>
      </c>
      <c r="N41" s="126" t="s">
        <v>189</v>
      </c>
      <c r="O41" s="126" t="s">
        <v>211</v>
      </c>
      <c r="P41" s="73" t="s">
        <v>2459</v>
      </c>
      <c r="Q41" s="64">
        <v>50000</v>
      </c>
      <c r="R41" s="126"/>
      <c r="S41" s="126"/>
      <c r="T41" s="126"/>
      <c r="U41" s="126"/>
      <c r="V41" s="126"/>
      <c r="W41" s="126"/>
      <c r="X41" s="65"/>
      <c r="Y41" s="126"/>
      <c r="Z41" s="126" t="s">
        <v>201</v>
      </c>
      <c r="AA41" s="126" t="s">
        <v>257</v>
      </c>
      <c r="AB41" s="126" t="s">
        <v>203</v>
      </c>
      <c r="AC41" s="126" t="s">
        <v>2460</v>
      </c>
      <c r="AD41" s="64"/>
      <c r="AE41" s="126"/>
      <c r="AF41" s="64"/>
      <c r="AG41" s="64"/>
      <c r="AH41" s="126"/>
      <c r="AI41" s="64"/>
      <c r="AK41" s="64"/>
      <c r="AL41" s="64"/>
      <c r="AM41" s="64"/>
      <c r="AN41" s="64"/>
      <c r="AO41" s="64"/>
      <c r="AP41" s="64"/>
      <c r="AQ41" s="64"/>
      <c r="AR41" s="64"/>
      <c r="AS41" s="64"/>
      <c r="AT41" s="126"/>
      <c r="AU41" s="4" t="str">
        <f>IFERROR(IF($I41="Historical", IF(A41&lt;&gt;INDEX('Historical BMP Records'!A:A, MATCH($G41, 'Historical BMP Records'!$G:$G, 0)), 1, 0), IF(A41&lt;&gt;INDEX('Planned and Progress BMPs'!A:A, MATCH($G41, 'Planned and Progress BMPs'!$D:$D, 0)), 1, 0)), "")</f>
        <v/>
      </c>
      <c r="AV41" s="4" t="str">
        <f>IFERROR(IF($I41="Historical", IF(B41&lt;&gt;INDEX('Historical BMP Records'!B:B, MATCH($G41, 'Historical BMP Records'!$G:$G, 0)), 1, 0), IF(B41&lt;&gt;INDEX('Planned and Progress BMPs'!A:A, MATCH($G41, 'Planned and Progress BMPs'!$D:$D, 0)), 1, 0)), "")</f>
        <v/>
      </c>
      <c r="AW41" s="4" t="str">
        <f>IFERROR(IF($I41="Historical", IF(C41&lt;&gt;INDEX('Historical BMP Records'!C:C, MATCH($G41, 'Historical BMP Records'!$G:$G, 0)), 1, 0), IF(C41&lt;&gt;INDEX('Planned and Progress BMPs'!A:A, MATCH($G41, 'Planned and Progress BMPs'!$D:$D, 0)), 1, 0)), "")</f>
        <v/>
      </c>
      <c r="AX41" s="4" t="str">
        <f>IFERROR(IF($I41="Historical", IF(D41&lt;&gt;INDEX('Historical BMP Records'!D:D, MATCH($G41, 'Historical BMP Records'!$G:$G, 0)), 1, 0), IF(D41&lt;&gt;INDEX('Planned and Progress BMPs'!A:A, MATCH($G41, 'Planned and Progress BMPs'!$D:$D, 0)), 1, 0)), "")</f>
        <v/>
      </c>
      <c r="AY41" s="4" t="str">
        <f>IFERROR(IF($I41="Historical", IF(E41&lt;&gt;INDEX('Historical BMP Records'!E:E, MATCH($G41, 'Historical BMP Records'!$G:$G, 0)), 1, 0), IF(E41&lt;&gt;INDEX('Planned and Progress BMPs'!B:B, MATCH($G41, 'Planned and Progress BMPs'!$D:$D, 0)), 1, 0)), "")</f>
        <v/>
      </c>
      <c r="AZ41" s="4" t="str">
        <f>IFERROR(IF($I41="Historical", IF(F41&lt;&gt;INDEX('Historical BMP Records'!F:F, MATCH($G41, 'Historical BMP Records'!$G:$G, 0)), 1, 0), IF(F41&lt;&gt;INDEX('Planned and Progress BMPs'!C:C, MATCH($G41, 'Planned and Progress BMPs'!$D:$D, 0)), 1, 0)), "")</f>
        <v/>
      </c>
      <c r="BA41" s="4" t="str">
        <f>IFERROR(IF($I41="Historical", IF(G41&lt;&gt;INDEX('Historical BMP Records'!G:G, MATCH($G41, 'Historical BMP Records'!$G:$G, 0)), 1, 0), IF(G41&lt;&gt;INDEX('Planned and Progress BMPs'!D:D, MATCH($G41, 'Planned and Progress BMPs'!$D:$D, 0)), 1, 0)), "")</f>
        <v/>
      </c>
      <c r="BB41" s="4" t="str">
        <f>IFERROR(IF($I41="Historical", IF(H41&lt;&gt;INDEX('Historical BMP Records'!H:H, MATCH($G41, 'Historical BMP Records'!$G:$G, 0)), 1, 0), IF(H41&lt;&gt;INDEX('Planned and Progress BMPs'!E:E, MATCH($G41, 'Planned and Progress BMPs'!$D:$D, 0)), 1, 0)), "")</f>
        <v/>
      </c>
      <c r="BC41" s="4" t="str">
        <f>IFERROR(IF($I41="Historical", IF(I41&lt;&gt;INDEX('Historical BMP Records'!I:I, MATCH($G41, 'Historical BMP Records'!$G:$G, 0)), 1, 0), IF(I41&lt;&gt;INDEX('Planned and Progress BMPs'!F:F, MATCH($G41, 'Planned and Progress BMPs'!$D:$D, 0)), 1, 0)), "")</f>
        <v/>
      </c>
      <c r="BD41" s="4" t="str">
        <f>IFERROR(IF($I41="Historical", IF(J41&lt;&gt;INDEX('Historical BMP Records'!J:J, MATCH($G41, 'Historical BMP Records'!$G:$G, 0)), 1, 0), IF(J41&lt;&gt;INDEX('Planned and Progress BMPs'!G:G, MATCH($G41, 'Planned and Progress BMPs'!$D:$D, 0)), 1, 0)), "")</f>
        <v/>
      </c>
      <c r="BE41" s="4" t="str">
        <f>IFERROR(IF($I41="Historical", IF(K41&lt;&gt;INDEX('Historical BMP Records'!K:K, MATCH($G41, 'Historical BMP Records'!$G:$G, 0)), 1, 0), IF(K41&lt;&gt;INDEX('Planned and Progress BMPs'!H:H, MATCH($G41, 'Planned and Progress BMPs'!$D:$D, 0)), 1, 0)), "")</f>
        <v/>
      </c>
      <c r="BF41" s="4" t="str">
        <f>IFERROR(IF($I41="Historical", IF(L41&lt;&gt;INDEX('Historical BMP Records'!L:L, MATCH($G41, 'Historical BMP Records'!$G:$G, 0)), 1, 0), IF(L41&lt;&gt;INDEX('Planned and Progress BMPs'!I:I, MATCH($G41, 'Planned and Progress BMPs'!$D:$D, 0)), 1, 0)), "")</f>
        <v/>
      </c>
      <c r="BG41" s="4" t="str">
        <f>IFERROR(IF($I41="Historical", IF(M41&lt;&gt;INDEX('Historical BMP Records'!M:M, MATCH($G41, 'Historical BMP Records'!$G:$G, 0)), 1, 0), IF(M41&lt;&gt;INDEX('Planned and Progress BMPs'!J:J, MATCH($G41, 'Planned and Progress BMPs'!$D:$D, 0)), 1, 0)), "")</f>
        <v/>
      </c>
      <c r="BH41" s="4" t="str">
        <f>IFERROR(IF($I41="Historical", IF(N41&lt;&gt;INDEX('Historical BMP Records'!N:N, MATCH($G41, 'Historical BMP Records'!$G:$G, 0)), 1, 0), IF(N41&lt;&gt;INDEX('Planned and Progress BMPs'!K:K, MATCH($G41, 'Planned and Progress BMPs'!$D:$D, 0)), 1, 0)), "")</f>
        <v/>
      </c>
      <c r="BI41" s="4" t="str">
        <f>IFERROR(IF($I41="Historical", IF(O41&lt;&gt;INDEX('Historical BMP Records'!O:O, MATCH($G41, 'Historical BMP Records'!$G:$G, 0)), 1, 0), IF(O41&lt;&gt;INDEX('Planned and Progress BMPs'!L:L, MATCH($G41, 'Planned and Progress BMPs'!$D:$D, 0)), 1, 0)), "")</f>
        <v/>
      </c>
      <c r="BJ41" s="4" t="str">
        <f>IFERROR(IF($I41="Historical", IF(P41&lt;&gt;INDEX('Historical BMP Records'!P:P, MATCH($G41, 'Historical BMP Records'!$G:$G, 0)), 1, 0), IF(P41&lt;&gt;INDEX('Planned and Progress BMPs'!M:M, MATCH($G41, 'Planned and Progress BMPs'!$D:$D, 0)), 1, 0)), "")</f>
        <v/>
      </c>
      <c r="BK41" s="4" t="str">
        <f>IFERROR(IF($I41="Historical", IF(Q41&lt;&gt;INDEX('Historical BMP Records'!Q:Q, MATCH($G41, 'Historical BMP Records'!$G:$G, 0)), 1, 0), IF(Q41&lt;&gt;INDEX('Planned and Progress BMPs'!N:N, MATCH($G41, 'Planned and Progress BMPs'!$D:$D, 0)), 1, 0)), "")</f>
        <v/>
      </c>
      <c r="BL41" s="4" t="str">
        <f>IFERROR(IF($I41="Historical", IF(R41&lt;&gt;INDEX('Historical BMP Records'!R:R, MATCH($G41, 'Historical BMP Records'!$G:$G, 0)), 1, 0), IF(R41&lt;&gt;INDEX('Planned and Progress BMPs'!O:O, MATCH($G41, 'Planned and Progress BMPs'!$D:$D, 0)), 1, 0)), "")</f>
        <v/>
      </c>
      <c r="BM41" s="4" t="str">
        <f>IFERROR(IF($I41="Historical", IF(S41&lt;&gt;INDEX('Historical BMP Records'!S:S, MATCH($G41, 'Historical BMP Records'!$G:$G, 0)), 1, 0), IF(S41&lt;&gt;INDEX('Planned and Progress BMPs'!P:P, MATCH($G41, 'Planned and Progress BMPs'!$D:$D, 0)), 1, 0)), "")</f>
        <v/>
      </c>
      <c r="BN41" s="4" t="str">
        <f>IFERROR(IF($I41="Historical", IF(T41&lt;&gt;INDEX('Historical BMP Records'!T:T, MATCH($G41, 'Historical BMP Records'!$G:$G, 0)), 1, 0), IF(T41&lt;&gt;INDEX('Planned and Progress BMPs'!Q:Q, MATCH($G41, 'Planned and Progress BMPs'!$D:$D, 0)), 1, 0)), "")</f>
        <v/>
      </c>
      <c r="BO41" s="4" t="str">
        <f>IFERROR(IF($I41="Historical", IF(AB41&lt;&gt;INDEX('Historical BMP Records'!#REF!, MATCH($G41, 'Historical BMP Records'!$G:$G, 0)), 1, 0), IF(AB41&lt;&gt;INDEX('Planned and Progress BMPs'!Z:Z, MATCH($G41, 'Planned and Progress BMPs'!$D:$D, 0)), 1, 0)), "")</f>
        <v/>
      </c>
      <c r="BP41" s="4" t="str">
        <f>IFERROR(IF($I41="Historical", IF(U41&lt;&gt;INDEX('Historical BMP Records'!U:U, MATCH($G41, 'Historical BMP Records'!$G:$G, 0)), 1, 0), IF(U41&lt;&gt;INDEX('Planned and Progress BMPs'!S:S, MATCH($G41, 'Planned and Progress BMPs'!$D:$D, 0)), 1, 0)), "")</f>
        <v/>
      </c>
      <c r="BQ41" s="4" t="str">
        <f>IFERROR(IF($I41="Historical", IF(V41&lt;&gt;INDEX('Historical BMP Records'!V:V, MATCH($G41, 'Historical BMP Records'!$G:$G, 0)), 1, 0), IF(V41&lt;&gt;INDEX('Planned and Progress BMPs'!T:T, MATCH($G41, 'Planned and Progress BMPs'!$D:$D, 0)), 1, 0)), "")</f>
        <v/>
      </c>
      <c r="BR41" s="4" t="str">
        <f>IFERROR(IF($I41="Historical", IF(W41&lt;&gt;INDEX('Historical BMP Records'!W:W, MATCH($G41, 'Historical BMP Records'!$G:$G, 0)), 1, 0), IF(W41&lt;&gt;INDEX('Planned and Progress BMPs'!U:U, MATCH($G41, 'Planned and Progress BMPs'!$D:$D, 0)), 1, 0)), "")</f>
        <v/>
      </c>
      <c r="BS41" s="4" t="str">
        <f>IFERROR(IF($I41="Historical", IF(X41&lt;&gt;INDEX('Historical BMP Records'!X:X, MATCH($G41, 'Historical BMP Records'!$G:$G, 0)), 1, 0), IF(X41&lt;&gt;INDEX('Planned and Progress BMPs'!V:V, MATCH($G41, 'Planned and Progress BMPs'!$D:$D, 0)), 1, 0)), "")</f>
        <v/>
      </c>
      <c r="BT41" s="4" t="str">
        <f>IFERROR(IF($I41="Historical", IF(Y41&lt;&gt;INDEX('Historical BMP Records'!Y:Y, MATCH($G41, 'Historical BMP Records'!$G:$G, 0)), 1, 0), IF(Y41&lt;&gt;INDEX('Planned and Progress BMPs'!W:W, MATCH($G41, 'Planned and Progress BMPs'!$D:$D, 0)), 1, 0)), "")</f>
        <v/>
      </c>
      <c r="BU41" s="4" t="str">
        <f>IFERROR(IF($I41="Historical", IF(Z41&lt;&gt;INDEX('Historical BMP Records'!Z:Z, MATCH($G41, 'Historical BMP Records'!$G:$G, 0)), 1, 0), IF(Z41&lt;&gt;INDEX('Planned and Progress BMPs'!X:X, MATCH($G41, 'Planned and Progress BMPs'!$D:$D, 0)), 1, 0)), "")</f>
        <v/>
      </c>
      <c r="BV41" s="4" t="str">
        <f>IFERROR(IF($I41="Historical", IF(AA41&lt;&gt;INDEX('Historical BMP Records'!AA:AA, MATCH($G41, 'Historical BMP Records'!$G:$G, 0)), 1, 0), IF(AA41&lt;&gt;INDEX('Planned and Progress BMPs'!#REF!, MATCH($G41, 'Planned and Progress BMPs'!$D:$D, 0)), 1, 0)), "")</f>
        <v/>
      </c>
      <c r="BW41" s="4" t="str">
        <f>IFERROR(IF($I41="Historical", IF(AC41&lt;&gt;INDEX('Historical BMP Records'!AC:AC, MATCH($G41, 'Historical BMP Records'!$G:$G, 0)), 1, 0), IF(AC41&lt;&gt;INDEX('Planned and Progress BMPs'!AA:AA, MATCH($G41, 'Planned and Progress BMPs'!$D:$D, 0)), 1, 0)), "")</f>
        <v/>
      </c>
      <c r="BX41" s="4" t="str">
        <f>IFERROR(IF($I41="Historical", IF(AD41&lt;&gt;INDEX('Historical BMP Records'!AD:AD, MATCH($G41, 'Historical BMP Records'!$G:$G, 0)), 1, 0), IF(AD41&lt;&gt;INDEX('Planned and Progress BMPs'!AB:AB, MATCH($G41, 'Planned and Progress BMPs'!$D:$D, 0)), 1, 0)), "")</f>
        <v/>
      </c>
      <c r="BY41" s="4" t="str">
        <f>IFERROR(IF($I41="Historical", IF(AE41&lt;&gt;INDEX('Historical BMP Records'!AE:AE, MATCH($G41, 'Historical BMP Records'!$G:$G, 0)), 1, 0), IF(AE41&lt;&gt;INDEX('Planned and Progress BMPs'!AC:AC, MATCH($G41, 'Planned and Progress BMPs'!$D:$D, 0)), 1, 0)), "")</f>
        <v/>
      </c>
      <c r="BZ41" s="4" t="str">
        <f>IFERROR(IF($I41="Historical", IF(AF41&lt;&gt;INDEX('Historical BMP Records'!AF:AF, MATCH($G41, 'Historical BMP Records'!$G:$G, 0)), 1, 0), IF(AF41&lt;&gt;INDEX('Planned and Progress BMPs'!AD:AD, MATCH($G41, 'Planned and Progress BMPs'!$D:$D, 0)), 1, 0)), "")</f>
        <v/>
      </c>
      <c r="CA41" s="4" t="str">
        <f>IFERROR(IF($I41="Historical", IF(AG41&lt;&gt;INDEX('Historical BMP Records'!AG:AG, MATCH($G41, 'Historical BMP Records'!$G:$G, 0)), 1, 0), IF(AG41&lt;&gt;INDEX('Planned and Progress BMPs'!AE:AE, MATCH($G41, 'Planned and Progress BMPs'!$D:$D, 0)), 1, 0)), "")</f>
        <v/>
      </c>
      <c r="CB41" s="4" t="str">
        <f>IFERROR(IF($I41="Historical", IF(AH41&lt;&gt;INDEX('Historical BMP Records'!AH:AH, MATCH($G41, 'Historical BMP Records'!$G:$G, 0)), 1, 0), IF(AH41&lt;&gt;INDEX('Planned and Progress BMPs'!AF:AF, MATCH($G41, 'Planned and Progress BMPs'!$D:$D, 0)), 1, 0)), "")</f>
        <v/>
      </c>
      <c r="CC41" s="4" t="str">
        <f>IFERROR(IF($I41="Historical", IF(AI41&lt;&gt;INDEX('Historical BMP Records'!AI:AI, MATCH($G41, 'Historical BMP Records'!$G:$G, 0)), 1, 0), IF(AI41&lt;&gt;INDEX('Planned and Progress BMPs'!AG:AG, MATCH($G41, 'Planned and Progress BMPs'!$D:$D, 0)), 1, 0)), "")</f>
        <v/>
      </c>
      <c r="CD41" s="4" t="str">
        <f>IFERROR(IF($I41="Historical", IF(AJ41&lt;&gt;INDEX('Historical BMP Records'!AJ:AJ, MATCH($G41, 'Historical BMP Records'!$G:$G, 0)), 1, 0), IF(AJ41&lt;&gt;INDEX('Planned and Progress BMPs'!AH:AH, MATCH($G41, 'Planned and Progress BMPs'!$D:$D, 0)), 1, 0)), "")</f>
        <v/>
      </c>
      <c r="CE41" s="4" t="str">
        <f>IFERROR(IF($I41="Historical", IF(AK41&lt;&gt;INDEX('Historical BMP Records'!AK:AK, MATCH($G41, 'Historical BMP Records'!$G:$G, 0)), 1, 0), IF(AK41&lt;&gt;INDEX('Planned and Progress BMPs'!AI:AI, MATCH($G41, 'Planned and Progress BMPs'!$D:$D, 0)), 1, 0)), "")</f>
        <v/>
      </c>
      <c r="CF41" s="4" t="str">
        <f>IFERROR(IF($I41="Historical", IF(AL41&lt;&gt;INDEX('Historical BMP Records'!AL:AL, MATCH($G41, 'Historical BMP Records'!$G:$G, 0)), 1, 0), IF(AL41&lt;&gt;INDEX('Planned and Progress BMPs'!AJ:AJ, MATCH($G41, 'Planned and Progress BMPs'!$D:$D, 0)), 1, 0)), "")</f>
        <v/>
      </c>
      <c r="CG41" s="4" t="str">
        <f>IFERROR(IF($I41="Historical", IF(AM41&lt;&gt;INDEX('Historical BMP Records'!AM:AM, MATCH($G41, 'Historical BMP Records'!$G:$G, 0)), 1, 0), IF(AM41&lt;&gt;INDEX('Planned and Progress BMPs'!AK:AK, MATCH($G41, 'Planned and Progress BMPs'!$D:$D, 0)), 1, 0)), "")</f>
        <v/>
      </c>
      <c r="CH41" s="4" t="str">
        <f>IFERROR(IF($I41="Historical", IF(AN41&lt;&gt;INDEX('Historical BMP Records'!AN:AN, MATCH($G41, 'Historical BMP Records'!$G:$G, 0)), 1, 0), IF(AN41&lt;&gt;INDEX('Planned and Progress BMPs'!AL:AL, MATCH($G41, 'Planned and Progress BMPs'!$D:$D, 0)), 1, 0)), "")</f>
        <v/>
      </c>
      <c r="CI41" s="4" t="str">
        <f>IFERROR(IF($I41="Historical", IF(AO41&lt;&gt;INDEX('Historical BMP Records'!AO:AO, MATCH($G41, 'Historical BMP Records'!$G:$G, 0)), 1, 0), IF(AO41&lt;&gt;INDEX('Planned and Progress BMPs'!AM:AM, MATCH($G41, 'Planned and Progress BMPs'!$D:$D, 0)), 1, 0)), "")</f>
        <v/>
      </c>
      <c r="CJ41" s="4" t="str">
        <f>IFERROR(IF($I41="Historical", IF(AP41&lt;&gt;INDEX('Historical BMP Records'!AP:AP, MATCH($G41, 'Historical BMP Records'!$G:$G, 0)), 1, 0), IF(AP41&lt;&gt;INDEX('Planned and Progress BMPs'!AN:AN, MATCH($G41, 'Planned and Progress BMPs'!$D:$D, 0)), 1, 0)), "")</f>
        <v/>
      </c>
      <c r="CK41" s="4" t="str">
        <f>IFERROR(IF($I41="Historical", IF(AQ41&lt;&gt;INDEX('Historical BMP Records'!AQ:AQ, MATCH($G41, 'Historical BMP Records'!$G:$G, 0)), 1, 0), IF(AQ41&lt;&gt;INDEX('Planned and Progress BMPs'!AO:AO, MATCH($G41, 'Planned and Progress BMPs'!$D:$D, 0)), 1, 0)), "")</f>
        <v/>
      </c>
      <c r="CL41" s="4" t="str">
        <f>IFERROR(IF($I41="Historical", IF(AR41&lt;&gt;INDEX('Historical BMP Records'!AR:AR, MATCH($G41, 'Historical BMP Records'!$G:$G, 0)), 1, 0), IF(AR41&lt;&gt;INDEX('Planned and Progress BMPs'!AQ:AQ, MATCH($G41, 'Planned and Progress BMPs'!$D:$D, 0)), 1, 0)), "")</f>
        <v/>
      </c>
      <c r="CM41" s="4" t="str">
        <f>IFERROR(IF($I41="Historical", IF(AS41&lt;&gt;INDEX('Historical BMP Records'!AS:AS, MATCH($G41, 'Historical BMP Records'!$G:$G, 0)), 1, 0), IF(AS41&lt;&gt;INDEX('Planned and Progress BMPs'!AP:AP, MATCH($G41, 'Planned and Progress BMPs'!$D:$D, 0)), 1, 0)), "")</f>
        <v/>
      </c>
      <c r="CN41" s="4" t="str">
        <f>IFERROR(IF($I41="Historical", IF(AT41&lt;&gt;INDEX('Historical BMP Records'!AT:AT, MATCH($G41, 'Historical BMP Records'!$G:$G, 0)), 1, 0), IF(AT41&lt;&gt;INDEX('Planned and Progress BMPs'!AQ:AQ, MATCH($G41, 'Planned and Progress BMPs'!$D:$D, 0)), 1, 0)), "")</f>
        <v/>
      </c>
      <c r="CO41" s="4">
        <f>SUM(T_Historical9[[#This Row],[FY17 Crediting Status Change]:[Comments Change]])</f>
        <v>0</v>
      </c>
    </row>
    <row r="42" spans="1:93" ht="15" customHeight="1" x14ac:dyDescent="0.55000000000000004">
      <c r="A42" s="126" t="s">
        <v>2461</v>
      </c>
      <c r="B42" s="126" t="s">
        <v>2461</v>
      </c>
      <c r="C42" s="126" t="s">
        <v>2461</v>
      </c>
      <c r="D42" s="126"/>
      <c r="E42" s="126"/>
      <c r="F42" s="126" t="s">
        <v>255</v>
      </c>
      <c r="G42" s="126" t="s">
        <v>256</v>
      </c>
      <c r="H42" s="126"/>
      <c r="I42" s="126" t="s">
        <v>243</v>
      </c>
      <c r="J42" s="126">
        <v>2017</v>
      </c>
      <c r="K42" s="73">
        <v>12400</v>
      </c>
      <c r="L42" s="64">
        <v>42916</v>
      </c>
      <c r="M42" s="126" t="s">
        <v>217</v>
      </c>
      <c r="N42" s="126" t="s">
        <v>217</v>
      </c>
      <c r="O42" s="126" t="s">
        <v>218</v>
      </c>
      <c r="P42" s="73" t="s">
        <v>2462</v>
      </c>
      <c r="Q42" s="64">
        <v>20000</v>
      </c>
      <c r="R42" s="126"/>
      <c r="S42" s="126"/>
      <c r="T42" s="126"/>
      <c r="U42" s="126"/>
      <c r="V42" s="126"/>
      <c r="W42" s="126"/>
      <c r="X42" s="65"/>
      <c r="Y42" s="126"/>
      <c r="Z42" s="126" t="s">
        <v>201</v>
      </c>
      <c r="AA42" s="126" t="s">
        <v>257</v>
      </c>
      <c r="AB42" s="126" t="s">
        <v>203</v>
      </c>
      <c r="AC42" s="126" t="s">
        <v>2460</v>
      </c>
      <c r="AD42" s="64"/>
      <c r="AE42" s="126"/>
      <c r="AF42" s="64"/>
      <c r="AG42" s="64"/>
      <c r="AH42" s="126"/>
      <c r="AI42" s="64"/>
      <c r="AK42" s="64"/>
      <c r="AL42" s="64"/>
      <c r="AM42" s="64"/>
      <c r="AN42" s="64"/>
      <c r="AO42" s="64"/>
      <c r="AP42" s="64"/>
      <c r="AQ42" s="64"/>
      <c r="AR42" s="64"/>
      <c r="AS42" s="64"/>
      <c r="AT42" s="126" t="s">
        <v>258</v>
      </c>
      <c r="AU42" s="4" t="str">
        <f>IFERROR(IF($I42="Historical", IF(A42&lt;&gt;INDEX('Historical BMP Records'!A:A, MATCH($G42, 'Historical BMP Records'!$G:$G, 0)), 1, 0), IF(A42&lt;&gt;INDEX('Planned and Progress BMPs'!A:A, MATCH($G42, 'Planned and Progress BMPs'!$D:$D, 0)), 1, 0)), "")</f>
        <v/>
      </c>
      <c r="AV42" s="4" t="str">
        <f>IFERROR(IF($I42="Historical", IF(B42&lt;&gt;INDEX('Historical BMP Records'!B:B, MATCH($G42, 'Historical BMP Records'!$G:$G, 0)), 1, 0), IF(B42&lt;&gt;INDEX('Planned and Progress BMPs'!A:A, MATCH($G42, 'Planned and Progress BMPs'!$D:$D, 0)), 1, 0)), "")</f>
        <v/>
      </c>
      <c r="AW42" s="4" t="str">
        <f>IFERROR(IF($I42="Historical", IF(C42&lt;&gt;INDEX('Historical BMP Records'!C:C, MATCH($G42, 'Historical BMP Records'!$G:$G, 0)), 1, 0), IF(C42&lt;&gt;INDEX('Planned and Progress BMPs'!A:A, MATCH($G42, 'Planned and Progress BMPs'!$D:$D, 0)), 1, 0)), "")</f>
        <v/>
      </c>
      <c r="AX42" s="4" t="str">
        <f>IFERROR(IF($I42="Historical", IF(D42&lt;&gt;INDEX('Historical BMP Records'!D:D, MATCH($G42, 'Historical BMP Records'!$G:$G, 0)), 1, 0), IF(D42&lt;&gt;INDEX('Planned and Progress BMPs'!A:A, MATCH($G42, 'Planned and Progress BMPs'!$D:$D, 0)), 1, 0)), "")</f>
        <v/>
      </c>
      <c r="AY42" s="4" t="str">
        <f>IFERROR(IF($I42="Historical", IF(E42&lt;&gt;INDEX('Historical BMP Records'!E:E, MATCH($G42, 'Historical BMP Records'!$G:$G, 0)), 1, 0), IF(E42&lt;&gt;INDEX('Planned and Progress BMPs'!B:B, MATCH($G42, 'Planned and Progress BMPs'!$D:$D, 0)), 1, 0)), "")</f>
        <v/>
      </c>
      <c r="AZ42" s="4" t="str">
        <f>IFERROR(IF($I42="Historical", IF(F42&lt;&gt;INDEX('Historical BMP Records'!F:F, MATCH($G42, 'Historical BMP Records'!$G:$G, 0)), 1, 0), IF(F42&lt;&gt;INDEX('Planned and Progress BMPs'!C:C, MATCH($G42, 'Planned and Progress BMPs'!$D:$D, 0)), 1, 0)), "")</f>
        <v/>
      </c>
      <c r="BA42" s="4" t="str">
        <f>IFERROR(IF($I42="Historical", IF(G42&lt;&gt;INDEX('Historical BMP Records'!G:G, MATCH($G42, 'Historical BMP Records'!$G:$G, 0)), 1, 0), IF(G42&lt;&gt;INDEX('Planned and Progress BMPs'!D:D, MATCH($G42, 'Planned and Progress BMPs'!$D:$D, 0)), 1, 0)), "")</f>
        <v/>
      </c>
      <c r="BB42" s="4" t="str">
        <f>IFERROR(IF($I42="Historical", IF(H42&lt;&gt;INDEX('Historical BMP Records'!H:H, MATCH($G42, 'Historical BMP Records'!$G:$G, 0)), 1, 0), IF(H42&lt;&gt;INDEX('Planned and Progress BMPs'!E:E, MATCH($G42, 'Planned and Progress BMPs'!$D:$D, 0)), 1, 0)), "")</f>
        <v/>
      </c>
      <c r="BC42" s="4" t="str">
        <f>IFERROR(IF($I42="Historical", IF(I42&lt;&gt;INDEX('Historical BMP Records'!I:I, MATCH($G42, 'Historical BMP Records'!$G:$G, 0)), 1, 0), IF(I42&lt;&gt;INDEX('Planned and Progress BMPs'!F:F, MATCH($G42, 'Planned and Progress BMPs'!$D:$D, 0)), 1, 0)), "")</f>
        <v/>
      </c>
      <c r="BD42" s="4" t="str">
        <f>IFERROR(IF($I42="Historical", IF(J42&lt;&gt;INDEX('Historical BMP Records'!J:J, MATCH($G42, 'Historical BMP Records'!$G:$G, 0)), 1, 0), IF(J42&lt;&gt;INDEX('Planned and Progress BMPs'!G:G, MATCH($G42, 'Planned and Progress BMPs'!$D:$D, 0)), 1, 0)), "")</f>
        <v/>
      </c>
      <c r="BE42" s="4" t="str">
        <f>IFERROR(IF($I42="Historical", IF(K42&lt;&gt;INDEX('Historical BMP Records'!K:K, MATCH($G42, 'Historical BMP Records'!$G:$G, 0)), 1, 0), IF(K42&lt;&gt;INDEX('Planned and Progress BMPs'!H:H, MATCH($G42, 'Planned and Progress BMPs'!$D:$D, 0)), 1, 0)), "")</f>
        <v/>
      </c>
      <c r="BF42" s="4" t="str">
        <f>IFERROR(IF($I42="Historical", IF(L42&lt;&gt;INDEX('Historical BMP Records'!L:L, MATCH($G42, 'Historical BMP Records'!$G:$G, 0)), 1, 0), IF(L42&lt;&gt;INDEX('Planned and Progress BMPs'!I:I, MATCH($G42, 'Planned and Progress BMPs'!$D:$D, 0)), 1, 0)), "")</f>
        <v/>
      </c>
      <c r="BG42" s="4" t="str">
        <f>IFERROR(IF($I42="Historical", IF(M42&lt;&gt;INDEX('Historical BMP Records'!M:M, MATCH($G42, 'Historical BMP Records'!$G:$G, 0)), 1, 0), IF(M42&lt;&gt;INDEX('Planned and Progress BMPs'!J:J, MATCH($G42, 'Planned and Progress BMPs'!$D:$D, 0)), 1, 0)), "")</f>
        <v/>
      </c>
      <c r="BH42" s="4" t="str">
        <f>IFERROR(IF($I42="Historical", IF(N42&lt;&gt;INDEX('Historical BMP Records'!N:N, MATCH($G42, 'Historical BMP Records'!$G:$G, 0)), 1, 0), IF(N42&lt;&gt;INDEX('Planned and Progress BMPs'!K:K, MATCH($G42, 'Planned and Progress BMPs'!$D:$D, 0)), 1, 0)), "")</f>
        <v/>
      </c>
      <c r="BI42" s="4" t="str">
        <f>IFERROR(IF($I42="Historical", IF(O42&lt;&gt;INDEX('Historical BMP Records'!O:O, MATCH($G42, 'Historical BMP Records'!$G:$G, 0)), 1, 0), IF(O42&lt;&gt;INDEX('Planned and Progress BMPs'!L:L, MATCH($G42, 'Planned and Progress BMPs'!$D:$D, 0)), 1, 0)), "")</f>
        <v/>
      </c>
      <c r="BJ42" s="4" t="str">
        <f>IFERROR(IF($I42="Historical", IF(P42&lt;&gt;INDEX('Historical BMP Records'!P:P, MATCH($G42, 'Historical BMP Records'!$G:$G, 0)), 1, 0), IF(P42&lt;&gt;INDEX('Planned and Progress BMPs'!M:M, MATCH($G42, 'Planned and Progress BMPs'!$D:$D, 0)), 1, 0)), "")</f>
        <v/>
      </c>
      <c r="BK42" s="4" t="str">
        <f>IFERROR(IF($I42="Historical", IF(Q42&lt;&gt;INDEX('Historical BMP Records'!Q:Q, MATCH($G42, 'Historical BMP Records'!$G:$G, 0)), 1, 0), IF(Q42&lt;&gt;INDEX('Planned and Progress BMPs'!N:N, MATCH($G42, 'Planned and Progress BMPs'!$D:$D, 0)), 1, 0)), "")</f>
        <v/>
      </c>
      <c r="BL42" s="4" t="str">
        <f>IFERROR(IF($I42="Historical", IF(R42&lt;&gt;INDEX('Historical BMP Records'!R:R, MATCH($G42, 'Historical BMP Records'!$G:$G, 0)), 1, 0), IF(R42&lt;&gt;INDEX('Planned and Progress BMPs'!O:O, MATCH($G42, 'Planned and Progress BMPs'!$D:$D, 0)), 1, 0)), "")</f>
        <v/>
      </c>
      <c r="BM42" s="4" t="str">
        <f>IFERROR(IF($I42="Historical", IF(S42&lt;&gt;INDEX('Historical BMP Records'!S:S, MATCH($G42, 'Historical BMP Records'!$G:$G, 0)), 1, 0), IF(S42&lt;&gt;INDEX('Planned and Progress BMPs'!P:P, MATCH($G42, 'Planned and Progress BMPs'!$D:$D, 0)), 1, 0)), "")</f>
        <v/>
      </c>
      <c r="BN42" s="4" t="str">
        <f>IFERROR(IF($I42="Historical", IF(T42&lt;&gt;INDEX('Historical BMP Records'!T:T, MATCH($G42, 'Historical BMP Records'!$G:$G, 0)), 1, 0), IF(T42&lt;&gt;INDEX('Planned and Progress BMPs'!Q:Q, MATCH($G42, 'Planned and Progress BMPs'!$D:$D, 0)), 1, 0)), "")</f>
        <v/>
      </c>
      <c r="BO42" s="4" t="str">
        <f>IFERROR(IF($I42="Historical", IF(AB42&lt;&gt;INDEX('Historical BMP Records'!#REF!, MATCH($G42, 'Historical BMP Records'!$G:$G, 0)), 1, 0), IF(AB42&lt;&gt;INDEX('Planned and Progress BMPs'!Z:Z, MATCH($G42, 'Planned and Progress BMPs'!$D:$D, 0)), 1, 0)), "")</f>
        <v/>
      </c>
      <c r="BP42" s="4" t="str">
        <f>IFERROR(IF($I42="Historical", IF(U42&lt;&gt;INDEX('Historical BMP Records'!U:U, MATCH($G42, 'Historical BMP Records'!$G:$G, 0)), 1, 0), IF(U42&lt;&gt;INDEX('Planned and Progress BMPs'!S:S, MATCH($G42, 'Planned and Progress BMPs'!$D:$D, 0)), 1, 0)), "")</f>
        <v/>
      </c>
      <c r="BQ42" s="4" t="str">
        <f>IFERROR(IF($I42="Historical", IF(V42&lt;&gt;INDEX('Historical BMP Records'!V:V, MATCH($G42, 'Historical BMP Records'!$G:$G, 0)), 1, 0), IF(V42&lt;&gt;INDEX('Planned and Progress BMPs'!T:T, MATCH($G42, 'Planned and Progress BMPs'!$D:$D, 0)), 1, 0)), "")</f>
        <v/>
      </c>
      <c r="BR42" s="4" t="str">
        <f>IFERROR(IF($I42="Historical", IF(W42&lt;&gt;INDEX('Historical BMP Records'!W:W, MATCH($G42, 'Historical BMP Records'!$G:$G, 0)), 1, 0), IF(W42&lt;&gt;INDEX('Planned and Progress BMPs'!U:U, MATCH($G42, 'Planned and Progress BMPs'!$D:$D, 0)), 1, 0)), "")</f>
        <v/>
      </c>
      <c r="BS42" s="4" t="str">
        <f>IFERROR(IF($I42="Historical", IF(X42&lt;&gt;INDEX('Historical BMP Records'!X:X, MATCH($G42, 'Historical BMP Records'!$G:$G, 0)), 1, 0), IF(X42&lt;&gt;INDEX('Planned and Progress BMPs'!V:V, MATCH($G42, 'Planned and Progress BMPs'!$D:$D, 0)), 1, 0)), "")</f>
        <v/>
      </c>
      <c r="BT42" s="4" t="str">
        <f>IFERROR(IF($I42="Historical", IF(Y42&lt;&gt;INDEX('Historical BMP Records'!Y:Y, MATCH($G42, 'Historical BMP Records'!$G:$G, 0)), 1, 0), IF(Y42&lt;&gt;INDEX('Planned and Progress BMPs'!W:W, MATCH($G42, 'Planned and Progress BMPs'!$D:$D, 0)), 1, 0)), "")</f>
        <v/>
      </c>
      <c r="BU42" s="4" t="str">
        <f>IFERROR(IF($I42="Historical", IF(Z42&lt;&gt;INDEX('Historical BMP Records'!Z:Z, MATCH($G42, 'Historical BMP Records'!$G:$G, 0)), 1, 0), IF(Z42&lt;&gt;INDEX('Planned and Progress BMPs'!X:X, MATCH($G42, 'Planned and Progress BMPs'!$D:$D, 0)), 1, 0)), "")</f>
        <v/>
      </c>
      <c r="BV42" s="4" t="str">
        <f>IFERROR(IF($I42="Historical", IF(AA42&lt;&gt;INDEX('Historical BMP Records'!AA:AA, MATCH($G42, 'Historical BMP Records'!$G:$G, 0)), 1, 0), IF(AA42&lt;&gt;INDEX('Planned and Progress BMPs'!#REF!, MATCH($G42, 'Planned and Progress BMPs'!$D:$D, 0)), 1, 0)), "")</f>
        <v/>
      </c>
      <c r="BW42" s="4" t="str">
        <f>IFERROR(IF($I42="Historical", IF(AC42&lt;&gt;INDEX('Historical BMP Records'!AC:AC, MATCH($G42, 'Historical BMP Records'!$G:$G, 0)), 1, 0), IF(AC42&lt;&gt;INDEX('Planned and Progress BMPs'!AA:AA, MATCH($G42, 'Planned and Progress BMPs'!$D:$D, 0)), 1, 0)), "")</f>
        <v/>
      </c>
      <c r="BX42" s="4" t="str">
        <f>IFERROR(IF($I42="Historical", IF(AD42&lt;&gt;INDEX('Historical BMP Records'!AD:AD, MATCH($G42, 'Historical BMP Records'!$G:$G, 0)), 1, 0), IF(AD42&lt;&gt;INDEX('Planned and Progress BMPs'!AB:AB, MATCH($G42, 'Planned and Progress BMPs'!$D:$D, 0)), 1, 0)), "")</f>
        <v/>
      </c>
      <c r="BY42" s="4" t="str">
        <f>IFERROR(IF($I42="Historical", IF(AE42&lt;&gt;INDEX('Historical BMP Records'!AE:AE, MATCH($G42, 'Historical BMP Records'!$G:$G, 0)), 1, 0), IF(AE42&lt;&gt;INDEX('Planned and Progress BMPs'!AC:AC, MATCH($G42, 'Planned and Progress BMPs'!$D:$D, 0)), 1, 0)), "")</f>
        <v/>
      </c>
      <c r="BZ42" s="4" t="str">
        <f>IFERROR(IF($I42="Historical", IF(AF42&lt;&gt;INDEX('Historical BMP Records'!AF:AF, MATCH($G42, 'Historical BMP Records'!$G:$G, 0)), 1, 0), IF(AF42&lt;&gt;INDEX('Planned and Progress BMPs'!AD:AD, MATCH($G42, 'Planned and Progress BMPs'!$D:$D, 0)), 1, 0)), "")</f>
        <v/>
      </c>
      <c r="CA42" s="4" t="str">
        <f>IFERROR(IF($I42="Historical", IF(AG42&lt;&gt;INDEX('Historical BMP Records'!AG:AG, MATCH($G42, 'Historical BMP Records'!$G:$G, 0)), 1, 0), IF(AG42&lt;&gt;INDEX('Planned and Progress BMPs'!AE:AE, MATCH($G42, 'Planned and Progress BMPs'!$D:$D, 0)), 1, 0)), "")</f>
        <v/>
      </c>
      <c r="CB42" s="4" t="str">
        <f>IFERROR(IF($I42="Historical", IF(AH42&lt;&gt;INDEX('Historical BMP Records'!AH:AH, MATCH($G42, 'Historical BMP Records'!$G:$G, 0)), 1, 0), IF(AH42&lt;&gt;INDEX('Planned and Progress BMPs'!AF:AF, MATCH($G42, 'Planned and Progress BMPs'!$D:$D, 0)), 1, 0)), "")</f>
        <v/>
      </c>
      <c r="CC42" s="4" t="str">
        <f>IFERROR(IF($I42="Historical", IF(AI42&lt;&gt;INDEX('Historical BMP Records'!AI:AI, MATCH($G42, 'Historical BMP Records'!$G:$G, 0)), 1, 0), IF(AI42&lt;&gt;INDEX('Planned and Progress BMPs'!AG:AG, MATCH($G42, 'Planned and Progress BMPs'!$D:$D, 0)), 1, 0)), "")</f>
        <v/>
      </c>
      <c r="CD42" s="4" t="str">
        <f>IFERROR(IF($I42="Historical", IF(AJ42&lt;&gt;INDEX('Historical BMP Records'!AJ:AJ, MATCH($G42, 'Historical BMP Records'!$G:$G, 0)), 1, 0), IF(AJ42&lt;&gt;INDEX('Planned and Progress BMPs'!AH:AH, MATCH($G42, 'Planned and Progress BMPs'!$D:$D, 0)), 1, 0)), "")</f>
        <v/>
      </c>
      <c r="CE42" s="4" t="str">
        <f>IFERROR(IF($I42="Historical", IF(AK42&lt;&gt;INDEX('Historical BMP Records'!AK:AK, MATCH($G42, 'Historical BMP Records'!$G:$G, 0)), 1, 0), IF(AK42&lt;&gt;INDEX('Planned and Progress BMPs'!AI:AI, MATCH($G42, 'Planned and Progress BMPs'!$D:$D, 0)), 1, 0)), "")</f>
        <v/>
      </c>
      <c r="CF42" s="4" t="str">
        <f>IFERROR(IF($I42="Historical", IF(AL42&lt;&gt;INDEX('Historical BMP Records'!AL:AL, MATCH($G42, 'Historical BMP Records'!$G:$G, 0)), 1, 0), IF(AL42&lt;&gt;INDEX('Planned and Progress BMPs'!AJ:AJ, MATCH($G42, 'Planned and Progress BMPs'!$D:$D, 0)), 1, 0)), "")</f>
        <v/>
      </c>
      <c r="CG42" s="4" t="str">
        <f>IFERROR(IF($I42="Historical", IF(AM42&lt;&gt;INDEX('Historical BMP Records'!AM:AM, MATCH($G42, 'Historical BMP Records'!$G:$G, 0)), 1, 0), IF(AM42&lt;&gt;INDEX('Planned and Progress BMPs'!AK:AK, MATCH($G42, 'Planned and Progress BMPs'!$D:$D, 0)), 1, 0)), "")</f>
        <v/>
      </c>
      <c r="CH42" s="4" t="str">
        <f>IFERROR(IF($I42="Historical", IF(AN42&lt;&gt;INDEX('Historical BMP Records'!AN:AN, MATCH($G42, 'Historical BMP Records'!$G:$G, 0)), 1, 0), IF(AN42&lt;&gt;INDEX('Planned and Progress BMPs'!AL:AL, MATCH($G42, 'Planned and Progress BMPs'!$D:$D, 0)), 1, 0)), "")</f>
        <v/>
      </c>
      <c r="CI42" s="4" t="str">
        <f>IFERROR(IF($I42="Historical", IF(AO42&lt;&gt;INDEX('Historical BMP Records'!AO:AO, MATCH($G42, 'Historical BMP Records'!$G:$G, 0)), 1, 0), IF(AO42&lt;&gt;INDEX('Planned and Progress BMPs'!AM:AM, MATCH($G42, 'Planned and Progress BMPs'!$D:$D, 0)), 1, 0)), "")</f>
        <v/>
      </c>
      <c r="CJ42" s="4" t="str">
        <f>IFERROR(IF($I42="Historical", IF(AP42&lt;&gt;INDEX('Historical BMP Records'!AP:AP, MATCH($G42, 'Historical BMP Records'!$G:$G, 0)), 1, 0), IF(AP42&lt;&gt;INDEX('Planned and Progress BMPs'!AN:AN, MATCH($G42, 'Planned and Progress BMPs'!$D:$D, 0)), 1, 0)), "")</f>
        <v/>
      </c>
      <c r="CK42" s="4" t="str">
        <f>IFERROR(IF($I42="Historical", IF(AQ42&lt;&gt;INDEX('Historical BMP Records'!AQ:AQ, MATCH($G42, 'Historical BMP Records'!$G:$G, 0)), 1, 0), IF(AQ42&lt;&gt;INDEX('Planned and Progress BMPs'!AO:AO, MATCH($G42, 'Planned and Progress BMPs'!$D:$D, 0)), 1, 0)), "")</f>
        <v/>
      </c>
      <c r="CL42" s="4" t="str">
        <f>IFERROR(IF($I42="Historical", IF(AR42&lt;&gt;INDEX('Historical BMP Records'!AR:AR, MATCH($G42, 'Historical BMP Records'!$G:$G, 0)), 1, 0), IF(AR42&lt;&gt;INDEX('Planned and Progress BMPs'!AQ:AQ, MATCH($G42, 'Planned and Progress BMPs'!$D:$D, 0)), 1, 0)), "")</f>
        <v/>
      </c>
      <c r="CM42" s="4" t="str">
        <f>IFERROR(IF($I42="Historical", IF(AS42&lt;&gt;INDEX('Historical BMP Records'!AS:AS, MATCH($G42, 'Historical BMP Records'!$G:$G, 0)), 1, 0), IF(AS42&lt;&gt;INDEX('Planned and Progress BMPs'!AP:AP, MATCH($G42, 'Planned and Progress BMPs'!$D:$D, 0)), 1, 0)), "")</f>
        <v/>
      </c>
      <c r="CN42" s="4" t="str">
        <f>IFERROR(IF($I42="Historical", IF(AT42&lt;&gt;INDEX('Historical BMP Records'!AT:AT, MATCH($G42, 'Historical BMP Records'!$G:$G, 0)), 1, 0), IF(AT42&lt;&gt;INDEX('Planned and Progress BMPs'!AQ:AQ, MATCH($G42, 'Planned and Progress BMPs'!$D:$D, 0)), 1, 0)), "")</f>
        <v/>
      </c>
      <c r="CO42" s="4">
        <f>SUM(T_Historical9[[#This Row],[FY17 Crediting Status Change]:[Comments Change]])</f>
        <v>0</v>
      </c>
    </row>
    <row r="43" spans="1:93" ht="15" customHeight="1" x14ac:dyDescent="0.55000000000000004">
      <c r="A43" s="126" t="s">
        <v>2458</v>
      </c>
      <c r="B43" s="126" t="s">
        <v>2458</v>
      </c>
      <c r="C43" s="126" t="s">
        <v>2458</v>
      </c>
      <c r="D43" s="126"/>
      <c r="E43" s="126"/>
      <c r="F43" s="126" t="s">
        <v>578</v>
      </c>
      <c r="G43" s="126" t="s">
        <v>579</v>
      </c>
      <c r="H43" s="126"/>
      <c r="I43" s="126" t="s">
        <v>243</v>
      </c>
      <c r="J43" s="126">
        <v>2016</v>
      </c>
      <c r="K43" s="73">
        <v>95000</v>
      </c>
      <c r="L43" s="64">
        <v>42901</v>
      </c>
      <c r="M43" s="126" t="s">
        <v>142</v>
      </c>
      <c r="N43" s="126" t="s">
        <v>142</v>
      </c>
      <c r="O43" s="126" t="s">
        <v>127</v>
      </c>
      <c r="P43" s="73" t="s">
        <v>551</v>
      </c>
      <c r="Q43" s="64">
        <v>6</v>
      </c>
      <c r="R43" s="126">
        <v>6</v>
      </c>
      <c r="S43" s="126">
        <v>0.5</v>
      </c>
      <c r="T43" s="126" t="s">
        <v>580</v>
      </c>
      <c r="U43" s="126"/>
      <c r="V43" s="126"/>
      <c r="W43" s="126"/>
      <c r="X43" s="65"/>
      <c r="Y43" s="126"/>
      <c r="Z43" s="126" t="s">
        <v>153</v>
      </c>
      <c r="AA43" s="126" t="s">
        <v>154</v>
      </c>
      <c r="AB43" s="126" t="s">
        <v>155</v>
      </c>
      <c r="AC43" s="126" t="s">
        <v>2460</v>
      </c>
      <c r="AD43" s="64"/>
      <c r="AE43" s="126"/>
      <c r="AF43" s="64"/>
      <c r="AG43" s="64"/>
      <c r="AH43" s="126"/>
      <c r="AI43" s="64"/>
      <c r="AK43" s="64"/>
      <c r="AL43" s="64"/>
      <c r="AM43" s="64"/>
      <c r="AN43" s="64"/>
      <c r="AO43" s="64"/>
      <c r="AP43" s="64"/>
      <c r="AQ43" s="64"/>
      <c r="AR43" s="64"/>
      <c r="AS43" s="64"/>
      <c r="AT43" s="126"/>
      <c r="AU43" s="4" t="str">
        <f>IFERROR(IF($I43="Historical", IF(A43&lt;&gt;INDEX('Historical BMP Records'!A:A, MATCH($G43, 'Historical BMP Records'!$G:$G, 0)), 1, 0), IF(A43&lt;&gt;INDEX('Planned and Progress BMPs'!A:A, MATCH($G43, 'Planned and Progress BMPs'!$D:$D, 0)), 1, 0)), "")</f>
        <v/>
      </c>
      <c r="AV43" s="4" t="str">
        <f>IFERROR(IF($I43="Historical", IF(B43&lt;&gt;INDEX('Historical BMP Records'!B:B, MATCH($G43, 'Historical BMP Records'!$G:$G, 0)), 1, 0), IF(B43&lt;&gt;INDEX('Planned and Progress BMPs'!A:A, MATCH($G43, 'Planned and Progress BMPs'!$D:$D, 0)), 1, 0)), "")</f>
        <v/>
      </c>
      <c r="AW43" s="4" t="str">
        <f>IFERROR(IF($I43="Historical", IF(C43&lt;&gt;INDEX('Historical BMP Records'!C:C, MATCH($G43, 'Historical BMP Records'!$G:$G, 0)), 1, 0), IF(C43&lt;&gt;INDEX('Planned and Progress BMPs'!A:A, MATCH($G43, 'Planned and Progress BMPs'!$D:$D, 0)), 1, 0)), "")</f>
        <v/>
      </c>
      <c r="AX43" s="4" t="str">
        <f>IFERROR(IF($I43="Historical", IF(D43&lt;&gt;INDEX('Historical BMP Records'!D:D, MATCH($G43, 'Historical BMP Records'!$G:$G, 0)), 1, 0), IF(D43&lt;&gt;INDEX('Planned and Progress BMPs'!A:A, MATCH($G43, 'Planned and Progress BMPs'!$D:$D, 0)), 1, 0)), "")</f>
        <v/>
      </c>
      <c r="AY43" s="4" t="str">
        <f>IFERROR(IF($I43="Historical", IF(E43&lt;&gt;INDEX('Historical BMP Records'!E:E, MATCH($G43, 'Historical BMP Records'!$G:$G, 0)), 1, 0), IF(E43&lt;&gt;INDEX('Planned and Progress BMPs'!B:B, MATCH($G43, 'Planned and Progress BMPs'!$D:$D, 0)), 1, 0)), "")</f>
        <v/>
      </c>
      <c r="AZ43" s="4" t="str">
        <f>IFERROR(IF($I43="Historical", IF(F43&lt;&gt;INDEX('Historical BMP Records'!F:F, MATCH($G43, 'Historical BMP Records'!$G:$G, 0)), 1, 0), IF(F43&lt;&gt;INDEX('Planned and Progress BMPs'!C:C, MATCH($G43, 'Planned and Progress BMPs'!$D:$D, 0)), 1, 0)), "")</f>
        <v/>
      </c>
      <c r="BA43" s="4" t="str">
        <f>IFERROR(IF($I43="Historical", IF(G43&lt;&gt;INDEX('Historical BMP Records'!G:G, MATCH($G43, 'Historical BMP Records'!$G:$G, 0)), 1, 0), IF(G43&lt;&gt;INDEX('Planned and Progress BMPs'!D:D, MATCH($G43, 'Planned and Progress BMPs'!$D:$D, 0)), 1, 0)), "")</f>
        <v/>
      </c>
      <c r="BB43" s="4" t="str">
        <f>IFERROR(IF($I43="Historical", IF(H43&lt;&gt;INDEX('Historical BMP Records'!H:H, MATCH($G43, 'Historical BMP Records'!$G:$G, 0)), 1, 0), IF(H43&lt;&gt;INDEX('Planned and Progress BMPs'!E:E, MATCH($G43, 'Planned and Progress BMPs'!$D:$D, 0)), 1, 0)), "")</f>
        <v/>
      </c>
      <c r="BC43" s="4" t="str">
        <f>IFERROR(IF($I43="Historical", IF(I43&lt;&gt;INDEX('Historical BMP Records'!I:I, MATCH($G43, 'Historical BMP Records'!$G:$G, 0)), 1, 0), IF(I43&lt;&gt;INDEX('Planned and Progress BMPs'!F:F, MATCH($G43, 'Planned and Progress BMPs'!$D:$D, 0)), 1, 0)), "")</f>
        <v/>
      </c>
      <c r="BD43" s="4" t="str">
        <f>IFERROR(IF($I43="Historical", IF(J43&lt;&gt;INDEX('Historical BMP Records'!J:J, MATCH($G43, 'Historical BMP Records'!$G:$G, 0)), 1, 0), IF(J43&lt;&gt;INDEX('Planned and Progress BMPs'!G:G, MATCH($G43, 'Planned and Progress BMPs'!$D:$D, 0)), 1, 0)), "")</f>
        <v/>
      </c>
      <c r="BE43" s="4" t="str">
        <f>IFERROR(IF($I43="Historical", IF(K43&lt;&gt;INDEX('Historical BMP Records'!K:K, MATCH($G43, 'Historical BMP Records'!$G:$G, 0)), 1, 0), IF(K43&lt;&gt;INDEX('Planned and Progress BMPs'!H:H, MATCH($G43, 'Planned and Progress BMPs'!$D:$D, 0)), 1, 0)), "")</f>
        <v/>
      </c>
      <c r="BF43" s="4" t="str">
        <f>IFERROR(IF($I43="Historical", IF(L43&lt;&gt;INDEX('Historical BMP Records'!L:L, MATCH($G43, 'Historical BMP Records'!$G:$G, 0)), 1, 0), IF(L43&lt;&gt;INDEX('Planned and Progress BMPs'!I:I, MATCH($G43, 'Planned and Progress BMPs'!$D:$D, 0)), 1, 0)), "")</f>
        <v/>
      </c>
      <c r="BG43" s="4" t="str">
        <f>IFERROR(IF($I43="Historical", IF(M43&lt;&gt;INDEX('Historical BMP Records'!M:M, MATCH($G43, 'Historical BMP Records'!$G:$G, 0)), 1, 0), IF(M43&lt;&gt;INDEX('Planned and Progress BMPs'!J:J, MATCH($G43, 'Planned and Progress BMPs'!$D:$D, 0)), 1, 0)), "")</f>
        <v/>
      </c>
      <c r="BH43" s="4" t="str">
        <f>IFERROR(IF($I43="Historical", IF(N43&lt;&gt;INDEX('Historical BMP Records'!N:N, MATCH($G43, 'Historical BMP Records'!$G:$G, 0)), 1, 0), IF(N43&lt;&gt;INDEX('Planned and Progress BMPs'!K:K, MATCH($G43, 'Planned and Progress BMPs'!$D:$D, 0)), 1, 0)), "")</f>
        <v/>
      </c>
      <c r="BI43" s="4" t="str">
        <f>IFERROR(IF($I43="Historical", IF(O43&lt;&gt;INDEX('Historical BMP Records'!O:O, MATCH($G43, 'Historical BMP Records'!$G:$G, 0)), 1, 0), IF(O43&lt;&gt;INDEX('Planned and Progress BMPs'!L:L, MATCH($G43, 'Planned and Progress BMPs'!$D:$D, 0)), 1, 0)), "")</f>
        <v/>
      </c>
      <c r="BJ43" s="4" t="str">
        <f>IFERROR(IF($I43="Historical", IF(P43&lt;&gt;INDEX('Historical BMP Records'!P:P, MATCH($G43, 'Historical BMP Records'!$G:$G, 0)), 1, 0), IF(P43&lt;&gt;INDEX('Planned and Progress BMPs'!M:M, MATCH($G43, 'Planned and Progress BMPs'!$D:$D, 0)), 1, 0)), "")</f>
        <v/>
      </c>
      <c r="BK43" s="4" t="str">
        <f>IFERROR(IF($I43="Historical", IF(Q43&lt;&gt;INDEX('Historical BMP Records'!Q:Q, MATCH($G43, 'Historical BMP Records'!$G:$G, 0)), 1, 0), IF(Q43&lt;&gt;INDEX('Planned and Progress BMPs'!N:N, MATCH($G43, 'Planned and Progress BMPs'!$D:$D, 0)), 1, 0)), "")</f>
        <v/>
      </c>
      <c r="BL43" s="4" t="str">
        <f>IFERROR(IF($I43="Historical", IF(R43&lt;&gt;INDEX('Historical BMP Records'!R:R, MATCH($G43, 'Historical BMP Records'!$G:$G, 0)), 1, 0), IF(R43&lt;&gt;INDEX('Planned and Progress BMPs'!O:O, MATCH($G43, 'Planned and Progress BMPs'!$D:$D, 0)), 1, 0)), "")</f>
        <v/>
      </c>
      <c r="BM43" s="4" t="str">
        <f>IFERROR(IF($I43="Historical", IF(S43&lt;&gt;INDEX('Historical BMP Records'!S:S, MATCH($G43, 'Historical BMP Records'!$G:$G, 0)), 1, 0), IF(S43&lt;&gt;INDEX('Planned and Progress BMPs'!P:P, MATCH($G43, 'Planned and Progress BMPs'!$D:$D, 0)), 1, 0)), "")</f>
        <v/>
      </c>
      <c r="BN43" s="4" t="str">
        <f>IFERROR(IF($I43="Historical", IF(T43&lt;&gt;INDEX('Historical BMP Records'!T:T, MATCH($G43, 'Historical BMP Records'!$G:$G, 0)), 1, 0), IF(T43&lt;&gt;INDEX('Planned and Progress BMPs'!Q:Q, MATCH($G43, 'Planned and Progress BMPs'!$D:$D, 0)), 1, 0)), "")</f>
        <v/>
      </c>
      <c r="BO43" s="4" t="str">
        <f>IFERROR(IF($I43="Historical", IF(AB43&lt;&gt;INDEX('Historical BMP Records'!#REF!, MATCH($G43, 'Historical BMP Records'!$G:$G, 0)), 1, 0), IF(AB43&lt;&gt;INDEX('Planned and Progress BMPs'!Z:Z, MATCH($G43, 'Planned and Progress BMPs'!$D:$D, 0)), 1, 0)), "")</f>
        <v/>
      </c>
      <c r="BP43" s="4" t="str">
        <f>IFERROR(IF($I43="Historical", IF(U43&lt;&gt;INDEX('Historical BMP Records'!U:U, MATCH($G43, 'Historical BMP Records'!$G:$G, 0)), 1, 0), IF(U43&lt;&gt;INDEX('Planned and Progress BMPs'!S:S, MATCH($G43, 'Planned and Progress BMPs'!$D:$D, 0)), 1, 0)), "")</f>
        <v/>
      </c>
      <c r="BQ43" s="4" t="str">
        <f>IFERROR(IF($I43="Historical", IF(V43&lt;&gt;INDEX('Historical BMP Records'!V:V, MATCH($G43, 'Historical BMP Records'!$G:$G, 0)), 1, 0), IF(V43&lt;&gt;INDEX('Planned and Progress BMPs'!T:T, MATCH($G43, 'Planned and Progress BMPs'!$D:$D, 0)), 1, 0)), "")</f>
        <v/>
      </c>
      <c r="BR43" s="4" t="str">
        <f>IFERROR(IF($I43="Historical", IF(W43&lt;&gt;INDEX('Historical BMP Records'!W:W, MATCH($G43, 'Historical BMP Records'!$G:$G, 0)), 1, 0), IF(W43&lt;&gt;INDEX('Planned and Progress BMPs'!U:U, MATCH($G43, 'Planned and Progress BMPs'!$D:$D, 0)), 1, 0)), "")</f>
        <v/>
      </c>
      <c r="BS43" s="4" t="str">
        <f>IFERROR(IF($I43="Historical", IF(X43&lt;&gt;INDEX('Historical BMP Records'!X:X, MATCH($G43, 'Historical BMP Records'!$G:$G, 0)), 1, 0), IF(X43&lt;&gt;INDEX('Planned and Progress BMPs'!V:V, MATCH($G43, 'Planned and Progress BMPs'!$D:$D, 0)), 1, 0)), "")</f>
        <v/>
      </c>
      <c r="BT43" s="4" t="str">
        <f>IFERROR(IF($I43="Historical", IF(Y43&lt;&gt;INDEX('Historical BMP Records'!Y:Y, MATCH($G43, 'Historical BMP Records'!$G:$G, 0)), 1, 0), IF(Y43&lt;&gt;INDEX('Planned and Progress BMPs'!W:W, MATCH($G43, 'Planned and Progress BMPs'!$D:$D, 0)), 1, 0)), "")</f>
        <v/>
      </c>
      <c r="BU43" s="4" t="str">
        <f>IFERROR(IF($I43="Historical", IF(Z43&lt;&gt;INDEX('Historical BMP Records'!Z:Z, MATCH($G43, 'Historical BMP Records'!$G:$G, 0)), 1, 0), IF(Z43&lt;&gt;INDEX('Planned and Progress BMPs'!X:X, MATCH($G43, 'Planned and Progress BMPs'!$D:$D, 0)), 1, 0)), "")</f>
        <v/>
      </c>
      <c r="BV43" s="4" t="str">
        <f>IFERROR(IF($I43="Historical", IF(AA43&lt;&gt;INDEX('Historical BMP Records'!AA:AA, MATCH($G43, 'Historical BMP Records'!$G:$G, 0)), 1, 0), IF(AA43&lt;&gt;INDEX('Planned and Progress BMPs'!#REF!, MATCH($G43, 'Planned and Progress BMPs'!$D:$D, 0)), 1, 0)), "")</f>
        <v/>
      </c>
      <c r="BW43" s="4" t="str">
        <f>IFERROR(IF($I43="Historical", IF(AC43&lt;&gt;INDEX('Historical BMP Records'!AC:AC, MATCH($G43, 'Historical BMP Records'!$G:$G, 0)), 1, 0), IF(AC43&lt;&gt;INDEX('Planned and Progress BMPs'!AA:AA, MATCH($G43, 'Planned and Progress BMPs'!$D:$D, 0)), 1, 0)), "")</f>
        <v/>
      </c>
      <c r="BX43" s="4" t="str">
        <f>IFERROR(IF($I43="Historical", IF(AD43&lt;&gt;INDEX('Historical BMP Records'!AD:AD, MATCH($G43, 'Historical BMP Records'!$G:$G, 0)), 1, 0), IF(AD43&lt;&gt;INDEX('Planned and Progress BMPs'!AB:AB, MATCH($G43, 'Planned and Progress BMPs'!$D:$D, 0)), 1, 0)), "")</f>
        <v/>
      </c>
      <c r="BY43" s="4" t="str">
        <f>IFERROR(IF($I43="Historical", IF(AE43&lt;&gt;INDEX('Historical BMP Records'!AE:AE, MATCH($G43, 'Historical BMP Records'!$G:$G, 0)), 1, 0), IF(AE43&lt;&gt;INDEX('Planned and Progress BMPs'!AC:AC, MATCH($G43, 'Planned and Progress BMPs'!$D:$D, 0)), 1, 0)), "")</f>
        <v/>
      </c>
      <c r="BZ43" s="4" t="str">
        <f>IFERROR(IF($I43="Historical", IF(AF43&lt;&gt;INDEX('Historical BMP Records'!AF:AF, MATCH($G43, 'Historical BMP Records'!$G:$G, 0)), 1, 0), IF(AF43&lt;&gt;INDEX('Planned and Progress BMPs'!AD:AD, MATCH($G43, 'Planned and Progress BMPs'!$D:$D, 0)), 1, 0)), "")</f>
        <v/>
      </c>
      <c r="CA43" s="4" t="str">
        <f>IFERROR(IF($I43="Historical", IF(AG43&lt;&gt;INDEX('Historical BMP Records'!AG:AG, MATCH($G43, 'Historical BMP Records'!$G:$G, 0)), 1, 0), IF(AG43&lt;&gt;INDEX('Planned and Progress BMPs'!AE:AE, MATCH($G43, 'Planned and Progress BMPs'!$D:$D, 0)), 1, 0)), "")</f>
        <v/>
      </c>
      <c r="CB43" s="4" t="str">
        <f>IFERROR(IF($I43="Historical", IF(AH43&lt;&gt;INDEX('Historical BMP Records'!AH:AH, MATCH($G43, 'Historical BMP Records'!$G:$G, 0)), 1, 0), IF(AH43&lt;&gt;INDEX('Planned and Progress BMPs'!AF:AF, MATCH($G43, 'Planned and Progress BMPs'!$D:$D, 0)), 1, 0)), "")</f>
        <v/>
      </c>
      <c r="CC43" s="4" t="str">
        <f>IFERROR(IF($I43="Historical", IF(AI43&lt;&gt;INDEX('Historical BMP Records'!AI:AI, MATCH($G43, 'Historical BMP Records'!$G:$G, 0)), 1, 0), IF(AI43&lt;&gt;INDEX('Planned and Progress BMPs'!AG:AG, MATCH($G43, 'Planned and Progress BMPs'!$D:$D, 0)), 1, 0)), "")</f>
        <v/>
      </c>
      <c r="CD43" s="4" t="str">
        <f>IFERROR(IF($I43="Historical", IF(AJ43&lt;&gt;INDEX('Historical BMP Records'!AJ:AJ, MATCH($G43, 'Historical BMP Records'!$G:$G, 0)), 1, 0), IF(AJ43&lt;&gt;INDEX('Planned and Progress BMPs'!AH:AH, MATCH($G43, 'Planned and Progress BMPs'!$D:$D, 0)), 1, 0)), "")</f>
        <v/>
      </c>
      <c r="CE43" s="4" t="str">
        <f>IFERROR(IF($I43="Historical", IF(AK43&lt;&gt;INDEX('Historical BMP Records'!AK:AK, MATCH($G43, 'Historical BMP Records'!$G:$G, 0)), 1, 0), IF(AK43&lt;&gt;INDEX('Planned and Progress BMPs'!AI:AI, MATCH($G43, 'Planned and Progress BMPs'!$D:$D, 0)), 1, 0)), "")</f>
        <v/>
      </c>
      <c r="CF43" s="4" t="str">
        <f>IFERROR(IF($I43="Historical", IF(AL43&lt;&gt;INDEX('Historical BMP Records'!AL:AL, MATCH($G43, 'Historical BMP Records'!$G:$G, 0)), 1, 0), IF(AL43&lt;&gt;INDEX('Planned and Progress BMPs'!AJ:AJ, MATCH($G43, 'Planned and Progress BMPs'!$D:$D, 0)), 1, 0)), "")</f>
        <v/>
      </c>
      <c r="CG43" s="4" t="str">
        <f>IFERROR(IF($I43="Historical", IF(AM43&lt;&gt;INDEX('Historical BMP Records'!AM:AM, MATCH($G43, 'Historical BMP Records'!$G:$G, 0)), 1, 0), IF(AM43&lt;&gt;INDEX('Planned and Progress BMPs'!AK:AK, MATCH($G43, 'Planned and Progress BMPs'!$D:$D, 0)), 1, 0)), "")</f>
        <v/>
      </c>
      <c r="CH43" s="4" t="str">
        <f>IFERROR(IF($I43="Historical", IF(AN43&lt;&gt;INDEX('Historical BMP Records'!AN:AN, MATCH($G43, 'Historical BMP Records'!$G:$G, 0)), 1, 0), IF(AN43&lt;&gt;INDEX('Planned and Progress BMPs'!AL:AL, MATCH($G43, 'Planned and Progress BMPs'!$D:$D, 0)), 1, 0)), "")</f>
        <v/>
      </c>
      <c r="CI43" s="4" t="str">
        <f>IFERROR(IF($I43="Historical", IF(AO43&lt;&gt;INDEX('Historical BMP Records'!AO:AO, MATCH($G43, 'Historical BMP Records'!$G:$G, 0)), 1, 0), IF(AO43&lt;&gt;INDEX('Planned and Progress BMPs'!AM:AM, MATCH($G43, 'Planned and Progress BMPs'!$D:$D, 0)), 1, 0)), "")</f>
        <v/>
      </c>
      <c r="CJ43" s="4" t="str">
        <f>IFERROR(IF($I43="Historical", IF(AP43&lt;&gt;INDEX('Historical BMP Records'!AP:AP, MATCH($G43, 'Historical BMP Records'!$G:$G, 0)), 1, 0), IF(AP43&lt;&gt;INDEX('Planned and Progress BMPs'!AN:AN, MATCH($G43, 'Planned and Progress BMPs'!$D:$D, 0)), 1, 0)), "")</f>
        <v/>
      </c>
      <c r="CK43" s="4" t="str">
        <f>IFERROR(IF($I43="Historical", IF(AQ43&lt;&gt;INDEX('Historical BMP Records'!AQ:AQ, MATCH($G43, 'Historical BMP Records'!$G:$G, 0)), 1, 0), IF(AQ43&lt;&gt;INDEX('Planned and Progress BMPs'!AO:AO, MATCH($G43, 'Planned and Progress BMPs'!$D:$D, 0)), 1, 0)), "")</f>
        <v/>
      </c>
      <c r="CL43" s="4" t="str">
        <f>IFERROR(IF($I43="Historical", IF(AR43&lt;&gt;INDEX('Historical BMP Records'!AR:AR, MATCH($G43, 'Historical BMP Records'!$G:$G, 0)), 1, 0), IF(AR43&lt;&gt;INDEX('Planned and Progress BMPs'!AQ:AQ, MATCH($G43, 'Planned and Progress BMPs'!$D:$D, 0)), 1, 0)), "")</f>
        <v/>
      </c>
      <c r="CM43" s="4" t="str">
        <f>IFERROR(IF($I43="Historical", IF(AS43&lt;&gt;INDEX('Historical BMP Records'!AS:AS, MATCH($G43, 'Historical BMP Records'!$G:$G, 0)), 1, 0), IF(AS43&lt;&gt;INDEX('Planned and Progress BMPs'!AP:AP, MATCH($G43, 'Planned and Progress BMPs'!$D:$D, 0)), 1, 0)), "")</f>
        <v/>
      </c>
      <c r="CN43" s="4" t="str">
        <f>IFERROR(IF($I43="Historical", IF(AT43&lt;&gt;INDEX('Historical BMP Records'!AT:AT, MATCH($G43, 'Historical BMP Records'!$G:$G, 0)), 1, 0), IF(AT43&lt;&gt;INDEX('Planned and Progress BMPs'!AQ:AQ, MATCH($G43, 'Planned and Progress BMPs'!$D:$D, 0)), 1, 0)), "")</f>
        <v/>
      </c>
      <c r="CO43" s="4">
        <f>SUM(T_Historical9[[#This Row],[FY17 Crediting Status Change]:[Comments Change]])</f>
        <v>0</v>
      </c>
    </row>
    <row r="44" spans="1:93" ht="15" customHeight="1" x14ac:dyDescent="0.55000000000000004">
      <c r="A44" s="126" t="s">
        <v>2458</v>
      </c>
      <c r="B44" s="126" t="s">
        <v>2464</v>
      </c>
      <c r="C44" s="126" t="s">
        <v>2458</v>
      </c>
      <c r="D44" s="126"/>
      <c r="E44" s="126"/>
      <c r="F44" s="126" t="s">
        <v>289</v>
      </c>
      <c r="G44" s="126" t="s">
        <v>290</v>
      </c>
      <c r="H44" s="126"/>
      <c r="I44" s="126" t="s">
        <v>243</v>
      </c>
      <c r="J44" s="126">
        <v>2016</v>
      </c>
      <c r="K44" s="73">
        <v>240000</v>
      </c>
      <c r="L44" s="64">
        <v>42887</v>
      </c>
      <c r="M44" s="126" t="s">
        <v>142</v>
      </c>
      <c r="N44" s="126" t="s">
        <v>142</v>
      </c>
      <c r="O44" s="126" t="s">
        <v>291</v>
      </c>
      <c r="P44" s="73" t="s">
        <v>551</v>
      </c>
      <c r="Q44" s="64">
        <v>1.36</v>
      </c>
      <c r="R44" s="126">
        <v>1.21</v>
      </c>
      <c r="S44" s="126">
        <v>9.6799999999999997E-2</v>
      </c>
      <c r="T44" s="126" t="s">
        <v>292</v>
      </c>
      <c r="U44" s="126"/>
      <c r="V44" s="126"/>
      <c r="W44" s="126"/>
      <c r="X44" s="65"/>
      <c r="Y44" s="126"/>
      <c r="Z44" s="126" t="s">
        <v>153</v>
      </c>
      <c r="AA44" s="126" t="s">
        <v>154</v>
      </c>
      <c r="AB44" s="126" t="s">
        <v>155</v>
      </c>
      <c r="AC44" s="126" t="s">
        <v>2460</v>
      </c>
      <c r="AD44" s="64"/>
      <c r="AE44" s="126"/>
      <c r="AF44" s="64"/>
      <c r="AG44" s="64"/>
      <c r="AH44" s="126"/>
      <c r="AI44" s="64"/>
      <c r="AK44" s="64"/>
      <c r="AL44" s="64"/>
      <c r="AM44" s="64"/>
      <c r="AN44" s="64"/>
      <c r="AO44" s="64"/>
      <c r="AP44" s="64"/>
      <c r="AQ44" s="64"/>
      <c r="AR44" s="64"/>
      <c r="AS44" s="64"/>
      <c r="AT44" s="126" t="s">
        <v>293</v>
      </c>
      <c r="AU44" s="4" t="str">
        <f>IFERROR(IF($I44="Historical", IF(A44&lt;&gt;INDEX('Historical BMP Records'!A:A, MATCH($G44, 'Historical BMP Records'!$G:$G, 0)), 1, 0), IF(A44&lt;&gt;INDEX('Planned and Progress BMPs'!A:A, MATCH($G44, 'Planned and Progress BMPs'!$D:$D, 0)), 1, 0)), "")</f>
        <v/>
      </c>
      <c r="AV44" s="4" t="str">
        <f>IFERROR(IF($I44="Historical", IF(B44&lt;&gt;INDEX('Historical BMP Records'!B:B, MATCH($G44, 'Historical BMP Records'!$G:$G, 0)), 1, 0), IF(B44&lt;&gt;INDEX('Planned and Progress BMPs'!A:A, MATCH($G44, 'Planned and Progress BMPs'!$D:$D, 0)), 1, 0)), "")</f>
        <v/>
      </c>
      <c r="AW44" s="4" t="str">
        <f>IFERROR(IF($I44="Historical", IF(C44&lt;&gt;INDEX('Historical BMP Records'!C:C, MATCH($G44, 'Historical BMP Records'!$G:$G, 0)), 1, 0), IF(C44&lt;&gt;INDEX('Planned and Progress BMPs'!A:A, MATCH($G44, 'Planned and Progress BMPs'!$D:$D, 0)), 1, 0)), "")</f>
        <v/>
      </c>
      <c r="AX44" s="4" t="str">
        <f>IFERROR(IF($I44="Historical", IF(D44&lt;&gt;INDEX('Historical BMP Records'!D:D, MATCH($G44, 'Historical BMP Records'!$G:$G, 0)), 1, 0), IF(D44&lt;&gt;INDEX('Planned and Progress BMPs'!A:A, MATCH($G44, 'Planned and Progress BMPs'!$D:$D, 0)), 1, 0)), "")</f>
        <v/>
      </c>
      <c r="AY44" s="4" t="str">
        <f>IFERROR(IF($I44="Historical", IF(E44&lt;&gt;INDEX('Historical BMP Records'!E:E, MATCH($G44, 'Historical BMP Records'!$G:$G, 0)), 1, 0), IF(E44&lt;&gt;INDEX('Planned and Progress BMPs'!B:B, MATCH($G44, 'Planned and Progress BMPs'!$D:$D, 0)), 1, 0)), "")</f>
        <v/>
      </c>
      <c r="AZ44" s="4" t="str">
        <f>IFERROR(IF($I44="Historical", IF(F44&lt;&gt;INDEX('Historical BMP Records'!F:F, MATCH($G44, 'Historical BMP Records'!$G:$G, 0)), 1, 0), IF(F44&lt;&gt;INDEX('Planned and Progress BMPs'!C:C, MATCH($G44, 'Planned and Progress BMPs'!$D:$D, 0)), 1, 0)), "")</f>
        <v/>
      </c>
      <c r="BA44" s="4" t="str">
        <f>IFERROR(IF($I44="Historical", IF(G44&lt;&gt;INDEX('Historical BMP Records'!G:G, MATCH($G44, 'Historical BMP Records'!$G:$G, 0)), 1, 0), IF(G44&lt;&gt;INDEX('Planned and Progress BMPs'!D:D, MATCH($G44, 'Planned and Progress BMPs'!$D:$D, 0)), 1, 0)), "")</f>
        <v/>
      </c>
      <c r="BB44" s="4" t="str">
        <f>IFERROR(IF($I44="Historical", IF(H44&lt;&gt;INDEX('Historical BMP Records'!H:H, MATCH($G44, 'Historical BMP Records'!$G:$G, 0)), 1, 0), IF(H44&lt;&gt;INDEX('Planned and Progress BMPs'!E:E, MATCH($G44, 'Planned and Progress BMPs'!$D:$D, 0)), 1, 0)), "")</f>
        <v/>
      </c>
      <c r="BC44" s="4" t="str">
        <f>IFERROR(IF($I44="Historical", IF(I44&lt;&gt;INDEX('Historical BMP Records'!I:I, MATCH($G44, 'Historical BMP Records'!$G:$G, 0)), 1, 0), IF(I44&lt;&gt;INDEX('Planned and Progress BMPs'!F:F, MATCH($G44, 'Planned and Progress BMPs'!$D:$D, 0)), 1, 0)), "")</f>
        <v/>
      </c>
      <c r="BD44" s="4" t="str">
        <f>IFERROR(IF($I44="Historical", IF(J44&lt;&gt;INDEX('Historical BMP Records'!J:J, MATCH($G44, 'Historical BMP Records'!$G:$G, 0)), 1, 0), IF(J44&lt;&gt;INDEX('Planned and Progress BMPs'!G:G, MATCH($G44, 'Planned and Progress BMPs'!$D:$D, 0)), 1, 0)), "")</f>
        <v/>
      </c>
      <c r="BE44" s="4" t="str">
        <f>IFERROR(IF($I44="Historical", IF(K44&lt;&gt;INDEX('Historical BMP Records'!K:K, MATCH($G44, 'Historical BMP Records'!$G:$G, 0)), 1, 0), IF(K44&lt;&gt;INDEX('Planned and Progress BMPs'!H:H, MATCH($G44, 'Planned and Progress BMPs'!$D:$D, 0)), 1, 0)), "")</f>
        <v/>
      </c>
      <c r="BF44" s="4" t="str">
        <f>IFERROR(IF($I44="Historical", IF(L44&lt;&gt;INDEX('Historical BMP Records'!L:L, MATCH($G44, 'Historical BMP Records'!$G:$G, 0)), 1, 0), IF(L44&lt;&gt;INDEX('Planned and Progress BMPs'!I:I, MATCH($G44, 'Planned and Progress BMPs'!$D:$D, 0)), 1, 0)), "")</f>
        <v/>
      </c>
      <c r="BG44" s="4" t="str">
        <f>IFERROR(IF($I44="Historical", IF(M44&lt;&gt;INDEX('Historical BMP Records'!M:M, MATCH($G44, 'Historical BMP Records'!$G:$G, 0)), 1, 0), IF(M44&lt;&gt;INDEX('Planned and Progress BMPs'!J:J, MATCH($G44, 'Planned and Progress BMPs'!$D:$D, 0)), 1, 0)), "")</f>
        <v/>
      </c>
      <c r="BH44" s="4" t="str">
        <f>IFERROR(IF($I44="Historical", IF(N44&lt;&gt;INDEX('Historical BMP Records'!N:N, MATCH($G44, 'Historical BMP Records'!$G:$G, 0)), 1, 0), IF(N44&lt;&gt;INDEX('Planned and Progress BMPs'!K:K, MATCH($G44, 'Planned and Progress BMPs'!$D:$D, 0)), 1, 0)), "")</f>
        <v/>
      </c>
      <c r="BI44" s="4" t="str">
        <f>IFERROR(IF($I44="Historical", IF(O44&lt;&gt;INDEX('Historical BMP Records'!O:O, MATCH($G44, 'Historical BMP Records'!$G:$G, 0)), 1, 0), IF(O44&lt;&gt;INDEX('Planned and Progress BMPs'!L:L, MATCH($G44, 'Planned and Progress BMPs'!$D:$D, 0)), 1, 0)), "")</f>
        <v/>
      </c>
      <c r="BJ44" s="4" t="str">
        <f>IFERROR(IF($I44="Historical", IF(P44&lt;&gt;INDEX('Historical BMP Records'!P:P, MATCH($G44, 'Historical BMP Records'!$G:$G, 0)), 1, 0), IF(P44&lt;&gt;INDEX('Planned and Progress BMPs'!M:M, MATCH($G44, 'Planned and Progress BMPs'!$D:$D, 0)), 1, 0)), "")</f>
        <v/>
      </c>
      <c r="BK44" s="4" t="str">
        <f>IFERROR(IF($I44="Historical", IF(Q44&lt;&gt;INDEX('Historical BMP Records'!Q:Q, MATCH($G44, 'Historical BMP Records'!$G:$G, 0)), 1, 0), IF(Q44&lt;&gt;INDEX('Planned and Progress BMPs'!N:N, MATCH($G44, 'Planned and Progress BMPs'!$D:$D, 0)), 1, 0)), "")</f>
        <v/>
      </c>
      <c r="BL44" s="4" t="str">
        <f>IFERROR(IF($I44="Historical", IF(R44&lt;&gt;INDEX('Historical BMP Records'!R:R, MATCH($G44, 'Historical BMP Records'!$G:$G, 0)), 1, 0), IF(R44&lt;&gt;INDEX('Planned and Progress BMPs'!O:O, MATCH($G44, 'Planned and Progress BMPs'!$D:$D, 0)), 1, 0)), "")</f>
        <v/>
      </c>
      <c r="BM44" s="4" t="str">
        <f>IFERROR(IF($I44="Historical", IF(S44&lt;&gt;INDEX('Historical BMP Records'!S:S, MATCH($G44, 'Historical BMP Records'!$G:$G, 0)), 1, 0), IF(S44&lt;&gt;INDEX('Planned and Progress BMPs'!P:P, MATCH($G44, 'Planned and Progress BMPs'!$D:$D, 0)), 1, 0)), "")</f>
        <v/>
      </c>
      <c r="BN44" s="4" t="str">
        <f>IFERROR(IF($I44="Historical", IF(T44&lt;&gt;INDEX('Historical BMP Records'!T:T, MATCH($G44, 'Historical BMP Records'!$G:$G, 0)), 1, 0), IF(T44&lt;&gt;INDEX('Planned and Progress BMPs'!Q:Q, MATCH($G44, 'Planned and Progress BMPs'!$D:$D, 0)), 1, 0)), "")</f>
        <v/>
      </c>
      <c r="BO44" s="4" t="str">
        <f>IFERROR(IF($I44="Historical", IF(AB44&lt;&gt;INDEX('Historical BMP Records'!#REF!, MATCH($G44, 'Historical BMP Records'!$G:$G, 0)), 1, 0), IF(AB44&lt;&gt;INDEX('Planned and Progress BMPs'!Z:Z, MATCH($G44, 'Planned and Progress BMPs'!$D:$D, 0)), 1, 0)), "")</f>
        <v/>
      </c>
      <c r="BP44" s="4" t="str">
        <f>IFERROR(IF($I44="Historical", IF(U44&lt;&gt;INDEX('Historical BMP Records'!U:U, MATCH($G44, 'Historical BMP Records'!$G:$G, 0)), 1, 0), IF(U44&lt;&gt;INDEX('Planned and Progress BMPs'!S:S, MATCH($G44, 'Planned and Progress BMPs'!$D:$D, 0)), 1, 0)), "")</f>
        <v/>
      </c>
      <c r="BQ44" s="4" t="str">
        <f>IFERROR(IF($I44="Historical", IF(V44&lt;&gt;INDEX('Historical BMP Records'!V:V, MATCH($G44, 'Historical BMP Records'!$G:$G, 0)), 1, 0), IF(V44&lt;&gt;INDEX('Planned and Progress BMPs'!T:T, MATCH($G44, 'Planned and Progress BMPs'!$D:$D, 0)), 1, 0)), "")</f>
        <v/>
      </c>
      <c r="BR44" s="4" t="str">
        <f>IFERROR(IF($I44="Historical", IF(W44&lt;&gt;INDEX('Historical BMP Records'!W:W, MATCH($G44, 'Historical BMP Records'!$G:$G, 0)), 1, 0), IF(W44&lt;&gt;INDEX('Planned and Progress BMPs'!U:U, MATCH($G44, 'Planned and Progress BMPs'!$D:$D, 0)), 1, 0)), "")</f>
        <v/>
      </c>
      <c r="BS44" s="4" t="str">
        <f>IFERROR(IF($I44="Historical", IF(X44&lt;&gt;INDEX('Historical BMP Records'!X:X, MATCH($G44, 'Historical BMP Records'!$G:$G, 0)), 1, 0), IF(X44&lt;&gt;INDEX('Planned and Progress BMPs'!V:V, MATCH($G44, 'Planned and Progress BMPs'!$D:$D, 0)), 1, 0)), "")</f>
        <v/>
      </c>
      <c r="BT44" s="4" t="str">
        <f>IFERROR(IF($I44="Historical", IF(Y44&lt;&gt;INDEX('Historical BMP Records'!Y:Y, MATCH($G44, 'Historical BMP Records'!$G:$G, 0)), 1, 0), IF(Y44&lt;&gt;INDEX('Planned and Progress BMPs'!W:W, MATCH($G44, 'Planned and Progress BMPs'!$D:$D, 0)), 1, 0)), "")</f>
        <v/>
      </c>
      <c r="BU44" s="4" t="str">
        <f>IFERROR(IF($I44="Historical", IF(Z44&lt;&gt;INDEX('Historical BMP Records'!Z:Z, MATCH($G44, 'Historical BMP Records'!$G:$G, 0)), 1, 0), IF(Z44&lt;&gt;INDEX('Planned and Progress BMPs'!X:X, MATCH($G44, 'Planned and Progress BMPs'!$D:$D, 0)), 1, 0)), "")</f>
        <v/>
      </c>
      <c r="BV44" s="4" t="str">
        <f>IFERROR(IF($I44="Historical", IF(AA44&lt;&gt;INDEX('Historical BMP Records'!AA:AA, MATCH($G44, 'Historical BMP Records'!$G:$G, 0)), 1, 0), IF(AA44&lt;&gt;INDEX('Planned and Progress BMPs'!#REF!, MATCH($G44, 'Planned and Progress BMPs'!$D:$D, 0)), 1, 0)), "")</f>
        <v/>
      </c>
      <c r="BW44" s="4" t="str">
        <f>IFERROR(IF($I44="Historical", IF(AC44&lt;&gt;INDEX('Historical BMP Records'!AC:AC, MATCH($G44, 'Historical BMP Records'!$G:$G, 0)), 1, 0), IF(AC44&lt;&gt;INDEX('Planned and Progress BMPs'!AA:AA, MATCH($G44, 'Planned and Progress BMPs'!$D:$D, 0)), 1, 0)), "")</f>
        <v/>
      </c>
      <c r="BX44" s="4" t="str">
        <f>IFERROR(IF($I44="Historical", IF(AD44&lt;&gt;INDEX('Historical BMP Records'!AD:AD, MATCH($G44, 'Historical BMP Records'!$G:$G, 0)), 1, 0), IF(AD44&lt;&gt;INDEX('Planned and Progress BMPs'!AB:AB, MATCH($G44, 'Planned and Progress BMPs'!$D:$D, 0)), 1, 0)), "")</f>
        <v/>
      </c>
      <c r="BY44" s="4" t="str">
        <f>IFERROR(IF($I44="Historical", IF(AE44&lt;&gt;INDEX('Historical BMP Records'!AE:AE, MATCH($G44, 'Historical BMP Records'!$G:$G, 0)), 1, 0), IF(AE44&lt;&gt;INDEX('Planned and Progress BMPs'!AC:AC, MATCH($G44, 'Planned and Progress BMPs'!$D:$D, 0)), 1, 0)), "")</f>
        <v/>
      </c>
      <c r="BZ44" s="4" t="str">
        <f>IFERROR(IF($I44="Historical", IF(AF44&lt;&gt;INDEX('Historical BMP Records'!AF:AF, MATCH($G44, 'Historical BMP Records'!$G:$G, 0)), 1, 0), IF(AF44&lt;&gt;INDEX('Planned and Progress BMPs'!AD:AD, MATCH($G44, 'Planned and Progress BMPs'!$D:$D, 0)), 1, 0)), "")</f>
        <v/>
      </c>
      <c r="CA44" s="4" t="str">
        <f>IFERROR(IF($I44="Historical", IF(AG44&lt;&gt;INDEX('Historical BMP Records'!AG:AG, MATCH($G44, 'Historical BMP Records'!$G:$G, 0)), 1, 0), IF(AG44&lt;&gt;INDEX('Planned and Progress BMPs'!AE:AE, MATCH($G44, 'Planned and Progress BMPs'!$D:$D, 0)), 1, 0)), "")</f>
        <v/>
      </c>
      <c r="CB44" s="4" t="str">
        <f>IFERROR(IF($I44="Historical", IF(AH44&lt;&gt;INDEX('Historical BMP Records'!AH:AH, MATCH($G44, 'Historical BMP Records'!$G:$G, 0)), 1, 0), IF(AH44&lt;&gt;INDEX('Planned and Progress BMPs'!AF:AF, MATCH($G44, 'Planned and Progress BMPs'!$D:$D, 0)), 1, 0)), "")</f>
        <v/>
      </c>
      <c r="CC44" s="4" t="str">
        <f>IFERROR(IF($I44="Historical", IF(AI44&lt;&gt;INDEX('Historical BMP Records'!AI:AI, MATCH($G44, 'Historical BMP Records'!$G:$G, 0)), 1, 0), IF(AI44&lt;&gt;INDEX('Planned and Progress BMPs'!AG:AG, MATCH($G44, 'Planned and Progress BMPs'!$D:$D, 0)), 1, 0)), "")</f>
        <v/>
      </c>
      <c r="CD44" s="4" t="str">
        <f>IFERROR(IF($I44="Historical", IF(AJ44&lt;&gt;INDEX('Historical BMP Records'!AJ:AJ, MATCH($G44, 'Historical BMP Records'!$G:$G, 0)), 1, 0), IF(AJ44&lt;&gt;INDEX('Planned and Progress BMPs'!AH:AH, MATCH($G44, 'Planned and Progress BMPs'!$D:$D, 0)), 1, 0)), "")</f>
        <v/>
      </c>
      <c r="CE44" s="4" t="str">
        <f>IFERROR(IF($I44="Historical", IF(AK44&lt;&gt;INDEX('Historical BMP Records'!AK:AK, MATCH($G44, 'Historical BMP Records'!$G:$G, 0)), 1, 0), IF(AK44&lt;&gt;INDEX('Planned and Progress BMPs'!AI:AI, MATCH($G44, 'Planned and Progress BMPs'!$D:$D, 0)), 1, 0)), "")</f>
        <v/>
      </c>
      <c r="CF44" s="4" t="str">
        <f>IFERROR(IF($I44="Historical", IF(AL44&lt;&gt;INDEX('Historical BMP Records'!AL:AL, MATCH($G44, 'Historical BMP Records'!$G:$G, 0)), 1, 0), IF(AL44&lt;&gt;INDEX('Planned and Progress BMPs'!AJ:AJ, MATCH($G44, 'Planned and Progress BMPs'!$D:$D, 0)), 1, 0)), "")</f>
        <v/>
      </c>
      <c r="CG44" s="4" t="str">
        <f>IFERROR(IF($I44="Historical", IF(AM44&lt;&gt;INDEX('Historical BMP Records'!AM:AM, MATCH($G44, 'Historical BMP Records'!$G:$G, 0)), 1, 0), IF(AM44&lt;&gt;INDEX('Planned and Progress BMPs'!AK:AK, MATCH($G44, 'Planned and Progress BMPs'!$D:$D, 0)), 1, 0)), "")</f>
        <v/>
      </c>
      <c r="CH44" s="4" t="str">
        <f>IFERROR(IF($I44="Historical", IF(AN44&lt;&gt;INDEX('Historical BMP Records'!AN:AN, MATCH($G44, 'Historical BMP Records'!$G:$G, 0)), 1, 0), IF(AN44&lt;&gt;INDEX('Planned and Progress BMPs'!AL:AL, MATCH($G44, 'Planned and Progress BMPs'!$D:$D, 0)), 1, 0)), "")</f>
        <v/>
      </c>
      <c r="CI44" s="4" t="str">
        <f>IFERROR(IF($I44="Historical", IF(AO44&lt;&gt;INDEX('Historical BMP Records'!AO:AO, MATCH($G44, 'Historical BMP Records'!$G:$G, 0)), 1, 0), IF(AO44&lt;&gt;INDEX('Planned and Progress BMPs'!AM:AM, MATCH($G44, 'Planned and Progress BMPs'!$D:$D, 0)), 1, 0)), "")</f>
        <v/>
      </c>
      <c r="CJ44" s="4" t="str">
        <f>IFERROR(IF($I44="Historical", IF(AP44&lt;&gt;INDEX('Historical BMP Records'!AP:AP, MATCH($G44, 'Historical BMP Records'!$G:$G, 0)), 1, 0), IF(AP44&lt;&gt;INDEX('Planned and Progress BMPs'!AN:AN, MATCH($G44, 'Planned and Progress BMPs'!$D:$D, 0)), 1, 0)), "")</f>
        <v/>
      </c>
      <c r="CK44" s="4" t="str">
        <f>IFERROR(IF($I44="Historical", IF(AQ44&lt;&gt;INDEX('Historical BMP Records'!AQ:AQ, MATCH($G44, 'Historical BMP Records'!$G:$G, 0)), 1, 0), IF(AQ44&lt;&gt;INDEX('Planned and Progress BMPs'!AO:AO, MATCH($G44, 'Planned and Progress BMPs'!$D:$D, 0)), 1, 0)), "")</f>
        <v/>
      </c>
      <c r="CL44" s="4" t="str">
        <f>IFERROR(IF($I44="Historical", IF(AR44&lt;&gt;INDEX('Historical BMP Records'!AR:AR, MATCH($G44, 'Historical BMP Records'!$G:$G, 0)), 1, 0), IF(AR44&lt;&gt;INDEX('Planned and Progress BMPs'!AQ:AQ, MATCH($G44, 'Planned and Progress BMPs'!$D:$D, 0)), 1, 0)), "")</f>
        <v/>
      </c>
      <c r="CM44" s="4" t="str">
        <f>IFERROR(IF($I44="Historical", IF(AS44&lt;&gt;INDEX('Historical BMP Records'!AS:AS, MATCH($G44, 'Historical BMP Records'!$G:$G, 0)), 1, 0), IF(AS44&lt;&gt;INDEX('Planned and Progress BMPs'!AP:AP, MATCH($G44, 'Planned and Progress BMPs'!$D:$D, 0)), 1, 0)), "")</f>
        <v/>
      </c>
      <c r="CN44" s="4" t="str">
        <f>IFERROR(IF($I44="Historical", IF(AT44&lt;&gt;INDEX('Historical BMP Records'!AT:AT, MATCH($G44, 'Historical BMP Records'!$G:$G, 0)), 1, 0), IF(AT44&lt;&gt;INDEX('Planned and Progress BMPs'!AQ:AQ, MATCH($G44, 'Planned and Progress BMPs'!$D:$D, 0)), 1, 0)), "")</f>
        <v/>
      </c>
      <c r="CO44" s="4">
        <f>SUM(T_Historical9[[#This Row],[FY17 Crediting Status Change]:[Comments Change]])</f>
        <v>0</v>
      </c>
    </row>
    <row r="45" spans="1:93" ht="15" customHeight="1" x14ac:dyDescent="0.55000000000000004">
      <c r="A45" s="126" t="s">
        <v>2458</v>
      </c>
      <c r="B45" s="126" t="s">
        <v>2458</v>
      </c>
      <c r="C45" s="126" t="s">
        <v>2458</v>
      </c>
      <c r="D45" s="126"/>
      <c r="E45" s="126"/>
      <c r="F45" s="126" t="s">
        <v>302</v>
      </c>
      <c r="G45" s="126" t="s">
        <v>303</v>
      </c>
      <c r="H45" s="126"/>
      <c r="I45" s="126" t="s">
        <v>243</v>
      </c>
      <c r="J45" s="126">
        <v>2017</v>
      </c>
      <c r="K45" s="73">
        <v>0.01</v>
      </c>
      <c r="L45" s="64">
        <v>42858</v>
      </c>
      <c r="M45" s="126" t="s">
        <v>214</v>
      </c>
      <c r="N45" s="126" t="s">
        <v>214</v>
      </c>
      <c r="O45" s="126" t="s">
        <v>215</v>
      </c>
      <c r="P45" s="73" t="s">
        <v>2463</v>
      </c>
      <c r="Q45" s="64">
        <v>30</v>
      </c>
      <c r="R45" s="126"/>
      <c r="S45" s="126"/>
      <c r="T45" s="126"/>
      <c r="U45" s="126"/>
      <c r="V45" s="126"/>
      <c r="W45" s="126"/>
      <c r="X45" s="65"/>
      <c r="Y45" s="126"/>
      <c r="Z45" s="126" t="s">
        <v>201</v>
      </c>
      <c r="AA45" s="126" t="s">
        <v>300</v>
      </c>
      <c r="AB45" s="126" t="s">
        <v>203</v>
      </c>
      <c r="AC45" s="126" t="s">
        <v>2460</v>
      </c>
      <c r="AD45" s="64"/>
      <c r="AE45" s="126"/>
      <c r="AF45" s="64"/>
      <c r="AG45" s="64"/>
      <c r="AH45" s="126"/>
      <c r="AI45" s="64"/>
      <c r="AK45" s="64"/>
      <c r="AL45" s="64"/>
      <c r="AM45" s="64"/>
      <c r="AN45" s="64"/>
      <c r="AO45" s="64"/>
      <c r="AP45" s="64"/>
      <c r="AQ45" s="64"/>
      <c r="AR45" s="64"/>
      <c r="AS45" s="64"/>
      <c r="AT45" s="126" t="s">
        <v>301</v>
      </c>
      <c r="AU45" s="4" t="str">
        <f>IFERROR(IF($I45="Historical", IF(A45&lt;&gt;INDEX('Historical BMP Records'!A:A, MATCH($G45, 'Historical BMP Records'!$G:$G, 0)), 1, 0), IF(A45&lt;&gt;INDEX('Planned and Progress BMPs'!A:A, MATCH($G45, 'Planned and Progress BMPs'!$D:$D, 0)), 1, 0)), "")</f>
        <v/>
      </c>
      <c r="AV45" s="4" t="str">
        <f>IFERROR(IF($I45="Historical", IF(B45&lt;&gt;INDEX('Historical BMP Records'!B:B, MATCH($G45, 'Historical BMP Records'!$G:$G, 0)), 1, 0), IF(B45&lt;&gt;INDEX('Planned and Progress BMPs'!A:A, MATCH($G45, 'Planned and Progress BMPs'!$D:$D, 0)), 1, 0)), "")</f>
        <v/>
      </c>
      <c r="AW45" s="4" t="str">
        <f>IFERROR(IF($I45="Historical", IF(C45&lt;&gt;INDEX('Historical BMP Records'!C:C, MATCH($G45, 'Historical BMP Records'!$G:$G, 0)), 1, 0), IF(C45&lt;&gt;INDEX('Planned and Progress BMPs'!A:A, MATCH($G45, 'Planned and Progress BMPs'!$D:$D, 0)), 1, 0)), "")</f>
        <v/>
      </c>
      <c r="AX45" s="4" t="str">
        <f>IFERROR(IF($I45="Historical", IF(D45&lt;&gt;INDEX('Historical BMP Records'!D:D, MATCH($G45, 'Historical BMP Records'!$G:$G, 0)), 1, 0), IF(D45&lt;&gt;INDEX('Planned and Progress BMPs'!A:A, MATCH($G45, 'Planned and Progress BMPs'!$D:$D, 0)), 1, 0)), "")</f>
        <v/>
      </c>
      <c r="AY45" s="4" t="str">
        <f>IFERROR(IF($I45="Historical", IF(E45&lt;&gt;INDEX('Historical BMP Records'!E:E, MATCH($G45, 'Historical BMP Records'!$G:$G, 0)), 1, 0), IF(E45&lt;&gt;INDEX('Planned and Progress BMPs'!B:B, MATCH($G45, 'Planned and Progress BMPs'!$D:$D, 0)), 1, 0)), "")</f>
        <v/>
      </c>
      <c r="AZ45" s="4" t="str">
        <f>IFERROR(IF($I45="Historical", IF(F45&lt;&gt;INDEX('Historical BMP Records'!F:F, MATCH($G45, 'Historical BMP Records'!$G:$G, 0)), 1, 0), IF(F45&lt;&gt;INDEX('Planned and Progress BMPs'!C:C, MATCH($G45, 'Planned and Progress BMPs'!$D:$D, 0)), 1, 0)), "")</f>
        <v/>
      </c>
      <c r="BA45" s="4" t="str">
        <f>IFERROR(IF($I45="Historical", IF(G45&lt;&gt;INDEX('Historical BMP Records'!G:G, MATCH($G45, 'Historical BMP Records'!$G:$G, 0)), 1, 0), IF(G45&lt;&gt;INDEX('Planned and Progress BMPs'!D:D, MATCH($G45, 'Planned and Progress BMPs'!$D:$D, 0)), 1, 0)), "")</f>
        <v/>
      </c>
      <c r="BB45" s="4" t="str">
        <f>IFERROR(IF($I45="Historical", IF(H45&lt;&gt;INDEX('Historical BMP Records'!H:H, MATCH($G45, 'Historical BMP Records'!$G:$G, 0)), 1, 0), IF(H45&lt;&gt;INDEX('Planned and Progress BMPs'!E:E, MATCH($G45, 'Planned and Progress BMPs'!$D:$D, 0)), 1, 0)), "")</f>
        <v/>
      </c>
      <c r="BC45" s="4" t="str">
        <f>IFERROR(IF($I45="Historical", IF(I45&lt;&gt;INDEX('Historical BMP Records'!I:I, MATCH($G45, 'Historical BMP Records'!$G:$G, 0)), 1, 0), IF(I45&lt;&gt;INDEX('Planned and Progress BMPs'!F:F, MATCH($G45, 'Planned and Progress BMPs'!$D:$D, 0)), 1, 0)), "")</f>
        <v/>
      </c>
      <c r="BD45" s="4" t="str">
        <f>IFERROR(IF($I45="Historical", IF(J45&lt;&gt;INDEX('Historical BMP Records'!J:J, MATCH($G45, 'Historical BMP Records'!$G:$G, 0)), 1, 0), IF(J45&lt;&gt;INDEX('Planned and Progress BMPs'!G:G, MATCH($G45, 'Planned and Progress BMPs'!$D:$D, 0)), 1, 0)), "")</f>
        <v/>
      </c>
      <c r="BE45" s="4" t="str">
        <f>IFERROR(IF($I45="Historical", IF(K45&lt;&gt;INDEX('Historical BMP Records'!K:K, MATCH($G45, 'Historical BMP Records'!$G:$G, 0)), 1, 0), IF(K45&lt;&gt;INDEX('Planned and Progress BMPs'!H:H, MATCH($G45, 'Planned and Progress BMPs'!$D:$D, 0)), 1, 0)), "")</f>
        <v/>
      </c>
      <c r="BF45" s="4" t="str">
        <f>IFERROR(IF($I45="Historical", IF(L45&lt;&gt;INDEX('Historical BMP Records'!L:L, MATCH($G45, 'Historical BMP Records'!$G:$G, 0)), 1, 0), IF(L45&lt;&gt;INDEX('Planned and Progress BMPs'!I:I, MATCH($G45, 'Planned and Progress BMPs'!$D:$D, 0)), 1, 0)), "")</f>
        <v/>
      </c>
      <c r="BG45" s="4" t="str">
        <f>IFERROR(IF($I45="Historical", IF(M45&lt;&gt;INDEX('Historical BMP Records'!M:M, MATCH($G45, 'Historical BMP Records'!$G:$G, 0)), 1, 0), IF(M45&lt;&gt;INDEX('Planned and Progress BMPs'!J:J, MATCH($G45, 'Planned and Progress BMPs'!$D:$D, 0)), 1, 0)), "")</f>
        <v/>
      </c>
      <c r="BH45" s="4" t="str">
        <f>IFERROR(IF($I45="Historical", IF(N45&lt;&gt;INDEX('Historical BMP Records'!N:N, MATCH($G45, 'Historical BMP Records'!$G:$G, 0)), 1, 0), IF(N45&lt;&gt;INDEX('Planned and Progress BMPs'!K:K, MATCH($G45, 'Planned and Progress BMPs'!$D:$D, 0)), 1, 0)), "")</f>
        <v/>
      </c>
      <c r="BI45" s="4" t="str">
        <f>IFERROR(IF($I45="Historical", IF(O45&lt;&gt;INDEX('Historical BMP Records'!O:O, MATCH($G45, 'Historical BMP Records'!$G:$G, 0)), 1, 0), IF(O45&lt;&gt;INDEX('Planned and Progress BMPs'!L:L, MATCH($G45, 'Planned and Progress BMPs'!$D:$D, 0)), 1, 0)), "")</f>
        <v/>
      </c>
      <c r="BJ45" s="4" t="str">
        <f>IFERROR(IF($I45="Historical", IF(P45&lt;&gt;INDEX('Historical BMP Records'!P:P, MATCH($G45, 'Historical BMP Records'!$G:$G, 0)), 1, 0), IF(P45&lt;&gt;INDEX('Planned and Progress BMPs'!M:M, MATCH($G45, 'Planned and Progress BMPs'!$D:$D, 0)), 1, 0)), "")</f>
        <v/>
      </c>
      <c r="BK45" s="4" t="str">
        <f>IFERROR(IF($I45="Historical", IF(Q45&lt;&gt;INDEX('Historical BMP Records'!Q:Q, MATCH($G45, 'Historical BMP Records'!$G:$G, 0)), 1, 0), IF(Q45&lt;&gt;INDEX('Planned and Progress BMPs'!N:N, MATCH($G45, 'Planned and Progress BMPs'!$D:$D, 0)), 1, 0)), "")</f>
        <v/>
      </c>
      <c r="BL45" s="4" t="str">
        <f>IFERROR(IF($I45="Historical", IF(R45&lt;&gt;INDEX('Historical BMP Records'!R:R, MATCH($G45, 'Historical BMP Records'!$G:$G, 0)), 1, 0), IF(R45&lt;&gt;INDEX('Planned and Progress BMPs'!O:O, MATCH($G45, 'Planned and Progress BMPs'!$D:$D, 0)), 1, 0)), "")</f>
        <v/>
      </c>
      <c r="BM45" s="4" t="str">
        <f>IFERROR(IF($I45="Historical", IF(S45&lt;&gt;INDEX('Historical BMP Records'!S:S, MATCH($G45, 'Historical BMP Records'!$G:$G, 0)), 1, 0), IF(S45&lt;&gt;INDEX('Planned and Progress BMPs'!P:P, MATCH($G45, 'Planned and Progress BMPs'!$D:$D, 0)), 1, 0)), "")</f>
        <v/>
      </c>
      <c r="BN45" s="4" t="str">
        <f>IFERROR(IF($I45="Historical", IF(T45&lt;&gt;INDEX('Historical BMP Records'!T:T, MATCH($G45, 'Historical BMP Records'!$G:$G, 0)), 1, 0), IF(T45&lt;&gt;INDEX('Planned and Progress BMPs'!Q:Q, MATCH($G45, 'Planned and Progress BMPs'!$D:$D, 0)), 1, 0)), "")</f>
        <v/>
      </c>
      <c r="BO45" s="4" t="str">
        <f>IFERROR(IF($I45="Historical", IF(AB45&lt;&gt;INDEX('Historical BMP Records'!#REF!, MATCH($G45, 'Historical BMP Records'!$G:$G, 0)), 1, 0), IF(AB45&lt;&gt;INDEX('Planned and Progress BMPs'!Z:Z, MATCH($G45, 'Planned and Progress BMPs'!$D:$D, 0)), 1, 0)), "")</f>
        <v/>
      </c>
      <c r="BP45" s="4" t="str">
        <f>IFERROR(IF($I45="Historical", IF(U45&lt;&gt;INDEX('Historical BMP Records'!U:U, MATCH($G45, 'Historical BMP Records'!$G:$G, 0)), 1, 0), IF(U45&lt;&gt;INDEX('Planned and Progress BMPs'!S:S, MATCH($G45, 'Planned and Progress BMPs'!$D:$D, 0)), 1, 0)), "")</f>
        <v/>
      </c>
      <c r="BQ45" s="4" t="str">
        <f>IFERROR(IF($I45="Historical", IF(V45&lt;&gt;INDEX('Historical BMP Records'!V:V, MATCH($G45, 'Historical BMP Records'!$G:$G, 0)), 1, 0), IF(V45&lt;&gt;INDEX('Planned and Progress BMPs'!T:T, MATCH($G45, 'Planned and Progress BMPs'!$D:$D, 0)), 1, 0)), "")</f>
        <v/>
      </c>
      <c r="BR45" s="4" t="str">
        <f>IFERROR(IF($I45="Historical", IF(W45&lt;&gt;INDEX('Historical BMP Records'!W:W, MATCH($G45, 'Historical BMP Records'!$G:$G, 0)), 1, 0), IF(W45&lt;&gt;INDEX('Planned and Progress BMPs'!U:U, MATCH($G45, 'Planned and Progress BMPs'!$D:$D, 0)), 1, 0)), "")</f>
        <v/>
      </c>
      <c r="BS45" s="4" t="str">
        <f>IFERROR(IF($I45="Historical", IF(X45&lt;&gt;INDEX('Historical BMP Records'!X:X, MATCH($G45, 'Historical BMP Records'!$G:$G, 0)), 1, 0), IF(X45&lt;&gt;INDEX('Planned and Progress BMPs'!V:V, MATCH($G45, 'Planned and Progress BMPs'!$D:$D, 0)), 1, 0)), "")</f>
        <v/>
      </c>
      <c r="BT45" s="4" t="str">
        <f>IFERROR(IF($I45="Historical", IF(Y45&lt;&gt;INDEX('Historical BMP Records'!Y:Y, MATCH($G45, 'Historical BMP Records'!$G:$G, 0)), 1, 0), IF(Y45&lt;&gt;INDEX('Planned and Progress BMPs'!W:W, MATCH($G45, 'Planned and Progress BMPs'!$D:$D, 0)), 1, 0)), "")</f>
        <v/>
      </c>
      <c r="BU45" s="4" t="str">
        <f>IFERROR(IF($I45="Historical", IF(Z45&lt;&gt;INDEX('Historical BMP Records'!Z:Z, MATCH($G45, 'Historical BMP Records'!$G:$G, 0)), 1, 0), IF(Z45&lt;&gt;INDEX('Planned and Progress BMPs'!X:X, MATCH($G45, 'Planned and Progress BMPs'!$D:$D, 0)), 1, 0)), "")</f>
        <v/>
      </c>
      <c r="BV45" s="4" t="str">
        <f>IFERROR(IF($I45="Historical", IF(AA45&lt;&gt;INDEX('Historical BMP Records'!AA:AA, MATCH($G45, 'Historical BMP Records'!$G:$G, 0)), 1, 0), IF(AA45&lt;&gt;INDEX('Planned and Progress BMPs'!#REF!, MATCH($G45, 'Planned and Progress BMPs'!$D:$D, 0)), 1, 0)), "")</f>
        <v/>
      </c>
      <c r="BW45" s="4" t="str">
        <f>IFERROR(IF($I45="Historical", IF(AC45&lt;&gt;INDEX('Historical BMP Records'!AC:AC, MATCH($G45, 'Historical BMP Records'!$G:$G, 0)), 1, 0), IF(AC45&lt;&gt;INDEX('Planned and Progress BMPs'!AA:AA, MATCH($G45, 'Planned and Progress BMPs'!$D:$D, 0)), 1, 0)), "")</f>
        <v/>
      </c>
      <c r="BX45" s="4" t="str">
        <f>IFERROR(IF($I45="Historical", IF(AD45&lt;&gt;INDEX('Historical BMP Records'!AD:AD, MATCH($G45, 'Historical BMP Records'!$G:$G, 0)), 1, 0), IF(AD45&lt;&gt;INDEX('Planned and Progress BMPs'!AB:AB, MATCH($G45, 'Planned and Progress BMPs'!$D:$D, 0)), 1, 0)), "")</f>
        <v/>
      </c>
      <c r="BY45" s="4" t="str">
        <f>IFERROR(IF($I45="Historical", IF(AE45&lt;&gt;INDEX('Historical BMP Records'!AE:AE, MATCH($G45, 'Historical BMP Records'!$G:$G, 0)), 1, 0), IF(AE45&lt;&gt;INDEX('Planned and Progress BMPs'!AC:AC, MATCH($G45, 'Planned and Progress BMPs'!$D:$D, 0)), 1, 0)), "")</f>
        <v/>
      </c>
      <c r="BZ45" s="4" t="str">
        <f>IFERROR(IF($I45="Historical", IF(AF45&lt;&gt;INDEX('Historical BMP Records'!AF:AF, MATCH($G45, 'Historical BMP Records'!$G:$G, 0)), 1, 0), IF(AF45&lt;&gt;INDEX('Planned and Progress BMPs'!AD:AD, MATCH($G45, 'Planned and Progress BMPs'!$D:$D, 0)), 1, 0)), "")</f>
        <v/>
      </c>
      <c r="CA45" s="4" t="str">
        <f>IFERROR(IF($I45="Historical", IF(AG45&lt;&gt;INDEX('Historical BMP Records'!AG:AG, MATCH($G45, 'Historical BMP Records'!$G:$G, 0)), 1, 0), IF(AG45&lt;&gt;INDEX('Planned and Progress BMPs'!AE:AE, MATCH($G45, 'Planned and Progress BMPs'!$D:$D, 0)), 1, 0)), "")</f>
        <v/>
      </c>
      <c r="CB45" s="4" t="str">
        <f>IFERROR(IF($I45="Historical", IF(AH45&lt;&gt;INDEX('Historical BMP Records'!AH:AH, MATCH($G45, 'Historical BMP Records'!$G:$G, 0)), 1, 0), IF(AH45&lt;&gt;INDEX('Planned and Progress BMPs'!AF:AF, MATCH($G45, 'Planned and Progress BMPs'!$D:$D, 0)), 1, 0)), "")</f>
        <v/>
      </c>
      <c r="CC45" s="4" t="str">
        <f>IFERROR(IF($I45="Historical", IF(AI45&lt;&gt;INDEX('Historical BMP Records'!AI:AI, MATCH($G45, 'Historical BMP Records'!$G:$G, 0)), 1, 0), IF(AI45&lt;&gt;INDEX('Planned and Progress BMPs'!AG:AG, MATCH($G45, 'Planned and Progress BMPs'!$D:$D, 0)), 1, 0)), "")</f>
        <v/>
      </c>
      <c r="CD45" s="4" t="str">
        <f>IFERROR(IF($I45="Historical", IF(AJ45&lt;&gt;INDEX('Historical BMP Records'!AJ:AJ, MATCH($G45, 'Historical BMP Records'!$G:$G, 0)), 1, 0), IF(AJ45&lt;&gt;INDEX('Planned and Progress BMPs'!AH:AH, MATCH($G45, 'Planned and Progress BMPs'!$D:$D, 0)), 1, 0)), "")</f>
        <v/>
      </c>
      <c r="CE45" s="4" t="str">
        <f>IFERROR(IF($I45="Historical", IF(AK45&lt;&gt;INDEX('Historical BMP Records'!AK:AK, MATCH($G45, 'Historical BMP Records'!$G:$G, 0)), 1, 0), IF(AK45&lt;&gt;INDEX('Planned and Progress BMPs'!AI:AI, MATCH($G45, 'Planned and Progress BMPs'!$D:$D, 0)), 1, 0)), "")</f>
        <v/>
      </c>
      <c r="CF45" s="4" t="str">
        <f>IFERROR(IF($I45="Historical", IF(AL45&lt;&gt;INDEX('Historical BMP Records'!AL:AL, MATCH($G45, 'Historical BMP Records'!$G:$G, 0)), 1, 0), IF(AL45&lt;&gt;INDEX('Planned and Progress BMPs'!AJ:AJ, MATCH($G45, 'Planned and Progress BMPs'!$D:$D, 0)), 1, 0)), "")</f>
        <v/>
      </c>
      <c r="CG45" s="4" t="str">
        <f>IFERROR(IF($I45="Historical", IF(AM45&lt;&gt;INDEX('Historical BMP Records'!AM:AM, MATCH($G45, 'Historical BMP Records'!$G:$G, 0)), 1, 0), IF(AM45&lt;&gt;INDEX('Planned and Progress BMPs'!AK:AK, MATCH($G45, 'Planned and Progress BMPs'!$D:$D, 0)), 1, 0)), "")</f>
        <v/>
      </c>
      <c r="CH45" s="4" t="str">
        <f>IFERROR(IF($I45="Historical", IF(AN45&lt;&gt;INDEX('Historical BMP Records'!AN:AN, MATCH($G45, 'Historical BMP Records'!$G:$G, 0)), 1, 0), IF(AN45&lt;&gt;INDEX('Planned and Progress BMPs'!AL:AL, MATCH($G45, 'Planned and Progress BMPs'!$D:$D, 0)), 1, 0)), "")</f>
        <v/>
      </c>
      <c r="CI45" s="4" t="str">
        <f>IFERROR(IF($I45="Historical", IF(AO45&lt;&gt;INDEX('Historical BMP Records'!AO:AO, MATCH($G45, 'Historical BMP Records'!$G:$G, 0)), 1, 0), IF(AO45&lt;&gt;INDEX('Planned and Progress BMPs'!AM:AM, MATCH($G45, 'Planned and Progress BMPs'!$D:$D, 0)), 1, 0)), "")</f>
        <v/>
      </c>
      <c r="CJ45" s="4" t="str">
        <f>IFERROR(IF($I45="Historical", IF(AP45&lt;&gt;INDEX('Historical BMP Records'!AP:AP, MATCH($G45, 'Historical BMP Records'!$G:$G, 0)), 1, 0), IF(AP45&lt;&gt;INDEX('Planned and Progress BMPs'!AN:AN, MATCH($G45, 'Planned and Progress BMPs'!$D:$D, 0)), 1, 0)), "")</f>
        <v/>
      </c>
      <c r="CK45" s="4" t="str">
        <f>IFERROR(IF($I45="Historical", IF(AQ45&lt;&gt;INDEX('Historical BMP Records'!AQ:AQ, MATCH($G45, 'Historical BMP Records'!$G:$G, 0)), 1, 0), IF(AQ45&lt;&gt;INDEX('Planned and Progress BMPs'!AO:AO, MATCH($G45, 'Planned and Progress BMPs'!$D:$D, 0)), 1, 0)), "")</f>
        <v/>
      </c>
      <c r="CL45" s="4" t="str">
        <f>IFERROR(IF($I45="Historical", IF(AR45&lt;&gt;INDEX('Historical BMP Records'!AR:AR, MATCH($G45, 'Historical BMP Records'!$G:$G, 0)), 1, 0), IF(AR45&lt;&gt;INDEX('Planned and Progress BMPs'!AQ:AQ, MATCH($G45, 'Planned and Progress BMPs'!$D:$D, 0)), 1, 0)), "")</f>
        <v/>
      </c>
      <c r="CM45" s="4" t="str">
        <f>IFERROR(IF($I45="Historical", IF(AS45&lt;&gt;INDEX('Historical BMP Records'!AS:AS, MATCH($G45, 'Historical BMP Records'!$G:$G, 0)), 1, 0), IF(AS45&lt;&gt;INDEX('Planned and Progress BMPs'!AP:AP, MATCH($G45, 'Planned and Progress BMPs'!$D:$D, 0)), 1, 0)), "")</f>
        <v/>
      </c>
      <c r="CN45" s="4" t="str">
        <f>IFERROR(IF($I45="Historical", IF(AT45&lt;&gt;INDEX('Historical BMP Records'!AT:AT, MATCH($G45, 'Historical BMP Records'!$G:$G, 0)), 1, 0), IF(AT45&lt;&gt;INDEX('Planned and Progress BMPs'!AQ:AQ, MATCH($G45, 'Planned and Progress BMPs'!$D:$D, 0)), 1, 0)), "")</f>
        <v/>
      </c>
      <c r="CO45" s="4">
        <f>SUM(T_Historical9[[#This Row],[FY17 Crediting Status Change]:[Comments Change]])</f>
        <v>0</v>
      </c>
    </row>
    <row r="46" spans="1:93" ht="15" customHeight="1" x14ac:dyDescent="0.55000000000000004">
      <c r="A46" s="126" t="s">
        <v>2457</v>
      </c>
      <c r="B46" s="126" t="s">
        <v>2458</v>
      </c>
      <c r="C46" s="126" t="s">
        <v>2458</v>
      </c>
      <c r="D46" s="126"/>
      <c r="E46" s="126"/>
      <c r="F46" s="126" t="s">
        <v>278</v>
      </c>
      <c r="G46" s="126" t="s">
        <v>279</v>
      </c>
      <c r="H46" s="126"/>
      <c r="I46" s="126" t="s">
        <v>243</v>
      </c>
      <c r="J46" s="126">
        <v>2017</v>
      </c>
      <c r="K46" s="73">
        <v>5000</v>
      </c>
      <c r="L46" s="64">
        <v>42823</v>
      </c>
      <c r="M46" s="126" t="s">
        <v>214</v>
      </c>
      <c r="N46" s="126"/>
      <c r="O46" s="126" t="s">
        <v>127</v>
      </c>
      <c r="P46" s="73" t="s">
        <v>551</v>
      </c>
      <c r="Q46" s="64">
        <v>80</v>
      </c>
      <c r="R46" s="126"/>
      <c r="S46" s="126"/>
      <c r="T46" s="126" t="s">
        <v>280</v>
      </c>
      <c r="U46" s="126"/>
      <c r="V46" s="126"/>
      <c r="W46" s="126">
        <v>40.059744000000002</v>
      </c>
      <c r="X46" s="65">
        <v>-77.721981</v>
      </c>
      <c r="Y46" s="126"/>
      <c r="Z46" s="126" t="s">
        <v>191</v>
      </c>
      <c r="AA46" s="126" t="s">
        <v>192</v>
      </c>
      <c r="AB46" s="126" t="s">
        <v>193</v>
      </c>
      <c r="AC46" s="126" t="s">
        <v>2460</v>
      </c>
      <c r="AD46" s="64"/>
      <c r="AE46" s="126"/>
      <c r="AF46" s="64"/>
      <c r="AG46" s="64"/>
      <c r="AH46" s="126"/>
      <c r="AI46" s="64"/>
      <c r="AK46" s="64"/>
      <c r="AL46" s="64"/>
      <c r="AM46" s="64"/>
      <c r="AN46" s="64"/>
      <c r="AO46" s="64"/>
      <c r="AP46" s="64"/>
      <c r="AQ46" s="64"/>
      <c r="AR46" s="64"/>
      <c r="AS46" s="64"/>
      <c r="AT46" s="126" t="s">
        <v>277</v>
      </c>
      <c r="AU46" s="4" t="str">
        <f>IFERROR(IF($I46="Historical", IF(A46&lt;&gt;INDEX('Historical BMP Records'!A:A, MATCH($G46, 'Historical BMP Records'!$G:$G, 0)), 1, 0), IF(A46&lt;&gt;INDEX('Planned and Progress BMPs'!A:A, MATCH($G46, 'Planned and Progress BMPs'!$D:$D, 0)), 1, 0)), "")</f>
        <v/>
      </c>
      <c r="AV46" s="4" t="str">
        <f>IFERROR(IF($I46="Historical", IF(B46&lt;&gt;INDEX('Historical BMP Records'!B:B, MATCH($G46, 'Historical BMP Records'!$G:$G, 0)), 1, 0), IF(B46&lt;&gt;INDEX('Planned and Progress BMPs'!A:A, MATCH($G46, 'Planned and Progress BMPs'!$D:$D, 0)), 1, 0)), "")</f>
        <v/>
      </c>
      <c r="AW46" s="4" t="str">
        <f>IFERROR(IF($I46="Historical", IF(C46&lt;&gt;INDEX('Historical BMP Records'!C:C, MATCH($G46, 'Historical BMP Records'!$G:$G, 0)), 1, 0), IF(C46&lt;&gt;INDEX('Planned and Progress BMPs'!A:A, MATCH($G46, 'Planned and Progress BMPs'!$D:$D, 0)), 1, 0)), "")</f>
        <v/>
      </c>
      <c r="AX46" s="4" t="str">
        <f>IFERROR(IF($I46="Historical", IF(D46&lt;&gt;INDEX('Historical BMP Records'!D:D, MATCH($G46, 'Historical BMP Records'!$G:$G, 0)), 1, 0), IF(D46&lt;&gt;INDEX('Planned and Progress BMPs'!A:A, MATCH($G46, 'Planned and Progress BMPs'!$D:$D, 0)), 1, 0)), "")</f>
        <v/>
      </c>
      <c r="AY46" s="4" t="str">
        <f>IFERROR(IF($I46="Historical", IF(E46&lt;&gt;INDEX('Historical BMP Records'!E:E, MATCH($G46, 'Historical BMP Records'!$G:$G, 0)), 1, 0), IF(E46&lt;&gt;INDEX('Planned and Progress BMPs'!B:B, MATCH($G46, 'Planned and Progress BMPs'!$D:$D, 0)), 1, 0)), "")</f>
        <v/>
      </c>
      <c r="AZ46" s="4" t="str">
        <f>IFERROR(IF($I46="Historical", IF(F46&lt;&gt;INDEX('Historical BMP Records'!F:F, MATCH($G46, 'Historical BMP Records'!$G:$G, 0)), 1, 0), IF(F46&lt;&gt;INDEX('Planned and Progress BMPs'!C:C, MATCH($G46, 'Planned and Progress BMPs'!$D:$D, 0)), 1, 0)), "")</f>
        <v/>
      </c>
      <c r="BA46" s="4" t="str">
        <f>IFERROR(IF($I46="Historical", IF(G46&lt;&gt;INDEX('Historical BMP Records'!G:G, MATCH($G46, 'Historical BMP Records'!$G:$G, 0)), 1, 0), IF(G46&lt;&gt;INDEX('Planned and Progress BMPs'!D:D, MATCH($G46, 'Planned and Progress BMPs'!$D:$D, 0)), 1, 0)), "")</f>
        <v/>
      </c>
      <c r="BB46" s="4" t="str">
        <f>IFERROR(IF($I46="Historical", IF(H46&lt;&gt;INDEX('Historical BMP Records'!H:H, MATCH($G46, 'Historical BMP Records'!$G:$G, 0)), 1, 0), IF(H46&lt;&gt;INDEX('Planned and Progress BMPs'!E:E, MATCH($G46, 'Planned and Progress BMPs'!$D:$D, 0)), 1, 0)), "")</f>
        <v/>
      </c>
      <c r="BC46" s="4" t="str">
        <f>IFERROR(IF($I46="Historical", IF(I46&lt;&gt;INDEX('Historical BMP Records'!I:I, MATCH($G46, 'Historical BMP Records'!$G:$G, 0)), 1, 0), IF(I46&lt;&gt;INDEX('Planned and Progress BMPs'!F:F, MATCH($G46, 'Planned and Progress BMPs'!$D:$D, 0)), 1, 0)), "")</f>
        <v/>
      </c>
      <c r="BD46" s="4" t="str">
        <f>IFERROR(IF($I46="Historical", IF(J46&lt;&gt;INDEX('Historical BMP Records'!J:J, MATCH($G46, 'Historical BMP Records'!$G:$G, 0)), 1, 0), IF(J46&lt;&gt;INDEX('Planned and Progress BMPs'!G:G, MATCH($G46, 'Planned and Progress BMPs'!$D:$D, 0)), 1, 0)), "")</f>
        <v/>
      </c>
      <c r="BE46" s="4" t="str">
        <f>IFERROR(IF($I46="Historical", IF(K46&lt;&gt;INDEX('Historical BMP Records'!K:K, MATCH($G46, 'Historical BMP Records'!$G:$G, 0)), 1, 0), IF(K46&lt;&gt;INDEX('Planned and Progress BMPs'!H:H, MATCH($G46, 'Planned and Progress BMPs'!$D:$D, 0)), 1, 0)), "")</f>
        <v/>
      </c>
      <c r="BF46" s="4" t="str">
        <f>IFERROR(IF($I46="Historical", IF(L46&lt;&gt;INDEX('Historical BMP Records'!L:L, MATCH($G46, 'Historical BMP Records'!$G:$G, 0)), 1, 0), IF(L46&lt;&gt;INDEX('Planned and Progress BMPs'!I:I, MATCH($G46, 'Planned and Progress BMPs'!$D:$D, 0)), 1, 0)), "")</f>
        <v/>
      </c>
      <c r="BG46" s="4" t="str">
        <f>IFERROR(IF($I46="Historical", IF(M46&lt;&gt;INDEX('Historical BMP Records'!M:M, MATCH($G46, 'Historical BMP Records'!$G:$G, 0)), 1, 0), IF(M46&lt;&gt;INDEX('Planned and Progress BMPs'!J:J, MATCH($G46, 'Planned and Progress BMPs'!$D:$D, 0)), 1, 0)), "")</f>
        <v/>
      </c>
      <c r="BH46" s="4" t="str">
        <f>IFERROR(IF($I46="Historical", IF(N46&lt;&gt;INDEX('Historical BMP Records'!N:N, MATCH($G46, 'Historical BMP Records'!$G:$G, 0)), 1, 0), IF(N46&lt;&gt;INDEX('Planned and Progress BMPs'!K:K, MATCH($G46, 'Planned and Progress BMPs'!$D:$D, 0)), 1, 0)), "")</f>
        <v/>
      </c>
      <c r="BI46" s="4" t="str">
        <f>IFERROR(IF($I46="Historical", IF(O46&lt;&gt;INDEX('Historical BMP Records'!O:O, MATCH($G46, 'Historical BMP Records'!$G:$G, 0)), 1, 0), IF(O46&lt;&gt;INDEX('Planned and Progress BMPs'!L:L, MATCH($G46, 'Planned and Progress BMPs'!$D:$D, 0)), 1, 0)), "")</f>
        <v/>
      </c>
      <c r="BJ46" s="4" t="str">
        <f>IFERROR(IF($I46="Historical", IF(P46&lt;&gt;INDEX('Historical BMP Records'!P:P, MATCH($G46, 'Historical BMP Records'!$G:$G, 0)), 1, 0), IF(P46&lt;&gt;INDEX('Planned and Progress BMPs'!M:M, MATCH($G46, 'Planned and Progress BMPs'!$D:$D, 0)), 1, 0)), "")</f>
        <v/>
      </c>
      <c r="BK46" s="4" t="str">
        <f>IFERROR(IF($I46="Historical", IF(Q46&lt;&gt;INDEX('Historical BMP Records'!Q:Q, MATCH($G46, 'Historical BMP Records'!$G:$G, 0)), 1, 0), IF(Q46&lt;&gt;INDEX('Planned and Progress BMPs'!N:N, MATCH($G46, 'Planned and Progress BMPs'!$D:$D, 0)), 1, 0)), "")</f>
        <v/>
      </c>
      <c r="BL46" s="4" t="str">
        <f>IFERROR(IF($I46="Historical", IF(R46&lt;&gt;INDEX('Historical BMP Records'!R:R, MATCH($G46, 'Historical BMP Records'!$G:$G, 0)), 1, 0), IF(R46&lt;&gt;INDEX('Planned and Progress BMPs'!O:O, MATCH($G46, 'Planned and Progress BMPs'!$D:$D, 0)), 1, 0)), "")</f>
        <v/>
      </c>
      <c r="BM46" s="4" t="str">
        <f>IFERROR(IF($I46="Historical", IF(S46&lt;&gt;INDEX('Historical BMP Records'!S:S, MATCH($G46, 'Historical BMP Records'!$G:$G, 0)), 1, 0), IF(S46&lt;&gt;INDEX('Planned and Progress BMPs'!P:P, MATCH($G46, 'Planned and Progress BMPs'!$D:$D, 0)), 1, 0)), "")</f>
        <v/>
      </c>
      <c r="BN46" s="4" t="str">
        <f>IFERROR(IF($I46="Historical", IF(T46&lt;&gt;INDEX('Historical BMP Records'!T:T, MATCH($G46, 'Historical BMP Records'!$G:$G, 0)), 1, 0), IF(T46&lt;&gt;INDEX('Planned and Progress BMPs'!Q:Q, MATCH($G46, 'Planned and Progress BMPs'!$D:$D, 0)), 1, 0)), "")</f>
        <v/>
      </c>
      <c r="BO46" s="4" t="str">
        <f>IFERROR(IF($I46="Historical", IF(AB46&lt;&gt;INDEX('Historical BMP Records'!#REF!, MATCH($G46, 'Historical BMP Records'!$G:$G, 0)), 1, 0), IF(AB46&lt;&gt;INDEX('Planned and Progress BMPs'!Z:Z, MATCH($G46, 'Planned and Progress BMPs'!$D:$D, 0)), 1, 0)), "")</f>
        <v/>
      </c>
      <c r="BP46" s="4" t="str">
        <f>IFERROR(IF($I46="Historical", IF(U46&lt;&gt;INDEX('Historical BMP Records'!U:U, MATCH($G46, 'Historical BMP Records'!$G:$G, 0)), 1, 0), IF(U46&lt;&gt;INDEX('Planned and Progress BMPs'!S:S, MATCH($G46, 'Planned and Progress BMPs'!$D:$D, 0)), 1, 0)), "")</f>
        <v/>
      </c>
      <c r="BQ46" s="4" t="str">
        <f>IFERROR(IF($I46="Historical", IF(V46&lt;&gt;INDEX('Historical BMP Records'!V:V, MATCH($G46, 'Historical BMP Records'!$G:$G, 0)), 1, 0), IF(V46&lt;&gt;INDEX('Planned and Progress BMPs'!T:T, MATCH($G46, 'Planned and Progress BMPs'!$D:$D, 0)), 1, 0)), "")</f>
        <v/>
      </c>
      <c r="BR46" s="4" t="str">
        <f>IFERROR(IF($I46="Historical", IF(W46&lt;&gt;INDEX('Historical BMP Records'!W:W, MATCH($G46, 'Historical BMP Records'!$G:$G, 0)), 1, 0), IF(W46&lt;&gt;INDEX('Planned and Progress BMPs'!U:U, MATCH($G46, 'Planned and Progress BMPs'!$D:$D, 0)), 1, 0)), "")</f>
        <v/>
      </c>
      <c r="BS46" s="4" t="str">
        <f>IFERROR(IF($I46="Historical", IF(X46&lt;&gt;INDEX('Historical BMP Records'!X:X, MATCH($G46, 'Historical BMP Records'!$G:$G, 0)), 1, 0), IF(X46&lt;&gt;INDEX('Planned and Progress BMPs'!V:V, MATCH($G46, 'Planned and Progress BMPs'!$D:$D, 0)), 1, 0)), "")</f>
        <v/>
      </c>
      <c r="BT46" s="4" t="str">
        <f>IFERROR(IF($I46="Historical", IF(Y46&lt;&gt;INDEX('Historical BMP Records'!Y:Y, MATCH($G46, 'Historical BMP Records'!$G:$G, 0)), 1, 0), IF(Y46&lt;&gt;INDEX('Planned and Progress BMPs'!W:W, MATCH($G46, 'Planned and Progress BMPs'!$D:$D, 0)), 1, 0)), "")</f>
        <v/>
      </c>
      <c r="BU46" s="4" t="str">
        <f>IFERROR(IF($I46="Historical", IF(Z46&lt;&gt;INDEX('Historical BMP Records'!Z:Z, MATCH($G46, 'Historical BMP Records'!$G:$G, 0)), 1, 0), IF(Z46&lt;&gt;INDEX('Planned and Progress BMPs'!X:X, MATCH($G46, 'Planned and Progress BMPs'!$D:$D, 0)), 1, 0)), "")</f>
        <v/>
      </c>
      <c r="BV46" s="4" t="str">
        <f>IFERROR(IF($I46="Historical", IF(AA46&lt;&gt;INDEX('Historical BMP Records'!AA:AA, MATCH($G46, 'Historical BMP Records'!$G:$G, 0)), 1, 0), IF(AA46&lt;&gt;INDEX('Planned and Progress BMPs'!#REF!, MATCH($G46, 'Planned and Progress BMPs'!$D:$D, 0)), 1, 0)), "")</f>
        <v/>
      </c>
      <c r="BW46" s="4" t="str">
        <f>IFERROR(IF($I46="Historical", IF(AC46&lt;&gt;INDEX('Historical BMP Records'!AC:AC, MATCH($G46, 'Historical BMP Records'!$G:$G, 0)), 1, 0), IF(AC46&lt;&gt;INDEX('Planned and Progress BMPs'!AA:AA, MATCH($G46, 'Planned and Progress BMPs'!$D:$D, 0)), 1, 0)), "")</f>
        <v/>
      </c>
      <c r="BX46" s="4" t="str">
        <f>IFERROR(IF($I46="Historical", IF(AD46&lt;&gt;INDEX('Historical BMP Records'!AD:AD, MATCH($G46, 'Historical BMP Records'!$G:$G, 0)), 1, 0), IF(AD46&lt;&gt;INDEX('Planned and Progress BMPs'!AB:AB, MATCH($G46, 'Planned and Progress BMPs'!$D:$D, 0)), 1, 0)), "")</f>
        <v/>
      </c>
      <c r="BY46" s="4" t="str">
        <f>IFERROR(IF($I46="Historical", IF(AE46&lt;&gt;INDEX('Historical BMP Records'!AE:AE, MATCH($G46, 'Historical BMP Records'!$G:$G, 0)), 1, 0), IF(AE46&lt;&gt;INDEX('Planned and Progress BMPs'!AC:AC, MATCH($G46, 'Planned and Progress BMPs'!$D:$D, 0)), 1, 0)), "")</f>
        <v/>
      </c>
      <c r="BZ46" s="4" t="str">
        <f>IFERROR(IF($I46="Historical", IF(AF46&lt;&gt;INDEX('Historical BMP Records'!AF:AF, MATCH($G46, 'Historical BMP Records'!$G:$G, 0)), 1, 0), IF(AF46&lt;&gt;INDEX('Planned and Progress BMPs'!AD:AD, MATCH($G46, 'Planned and Progress BMPs'!$D:$D, 0)), 1, 0)), "")</f>
        <v/>
      </c>
      <c r="CA46" s="4" t="str">
        <f>IFERROR(IF($I46="Historical", IF(AG46&lt;&gt;INDEX('Historical BMP Records'!AG:AG, MATCH($G46, 'Historical BMP Records'!$G:$G, 0)), 1, 0), IF(AG46&lt;&gt;INDEX('Planned and Progress BMPs'!AE:AE, MATCH($G46, 'Planned and Progress BMPs'!$D:$D, 0)), 1, 0)), "")</f>
        <v/>
      </c>
      <c r="CB46" s="4" t="str">
        <f>IFERROR(IF($I46="Historical", IF(AH46&lt;&gt;INDEX('Historical BMP Records'!AH:AH, MATCH($G46, 'Historical BMP Records'!$G:$G, 0)), 1, 0), IF(AH46&lt;&gt;INDEX('Planned and Progress BMPs'!AF:AF, MATCH($G46, 'Planned and Progress BMPs'!$D:$D, 0)), 1, 0)), "")</f>
        <v/>
      </c>
      <c r="CC46" s="4" t="str">
        <f>IFERROR(IF($I46="Historical", IF(AI46&lt;&gt;INDEX('Historical BMP Records'!AI:AI, MATCH($G46, 'Historical BMP Records'!$G:$G, 0)), 1, 0), IF(AI46&lt;&gt;INDEX('Planned and Progress BMPs'!AG:AG, MATCH($G46, 'Planned and Progress BMPs'!$D:$D, 0)), 1, 0)), "")</f>
        <v/>
      </c>
      <c r="CD46" s="4" t="str">
        <f>IFERROR(IF($I46="Historical", IF(AJ46&lt;&gt;INDEX('Historical BMP Records'!AJ:AJ, MATCH($G46, 'Historical BMP Records'!$G:$G, 0)), 1, 0), IF(AJ46&lt;&gt;INDEX('Planned and Progress BMPs'!AH:AH, MATCH($G46, 'Planned and Progress BMPs'!$D:$D, 0)), 1, 0)), "")</f>
        <v/>
      </c>
      <c r="CE46" s="4" t="str">
        <f>IFERROR(IF($I46="Historical", IF(AK46&lt;&gt;INDEX('Historical BMP Records'!AK:AK, MATCH($G46, 'Historical BMP Records'!$G:$G, 0)), 1, 0), IF(AK46&lt;&gt;INDEX('Planned and Progress BMPs'!AI:AI, MATCH($G46, 'Planned and Progress BMPs'!$D:$D, 0)), 1, 0)), "")</f>
        <v/>
      </c>
      <c r="CF46" s="4" t="str">
        <f>IFERROR(IF($I46="Historical", IF(AL46&lt;&gt;INDEX('Historical BMP Records'!AL:AL, MATCH($G46, 'Historical BMP Records'!$G:$G, 0)), 1, 0), IF(AL46&lt;&gt;INDEX('Planned and Progress BMPs'!AJ:AJ, MATCH($G46, 'Planned and Progress BMPs'!$D:$D, 0)), 1, 0)), "")</f>
        <v/>
      </c>
      <c r="CG46" s="4" t="str">
        <f>IFERROR(IF($I46="Historical", IF(AM46&lt;&gt;INDEX('Historical BMP Records'!AM:AM, MATCH($G46, 'Historical BMP Records'!$G:$G, 0)), 1, 0), IF(AM46&lt;&gt;INDEX('Planned and Progress BMPs'!AK:AK, MATCH($G46, 'Planned and Progress BMPs'!$D:$D, 0)), 1, 0)), "")</f>
        <v/>
      </c>
      <c r="CH46" s="4" t="str">
        <f>IFERROR(IF($I46="Historical", IF(AN46&lt;&gt;INDEX('Historical BMP Records'!AN:AN, MATCH($G46, 'Historical BMP Records'!$G:$G, 0)), 1, 0), IF(AN46&lt;&gt;INDEX('Planned and Progress BMPs'!AL:AL, MATCH($G46, 'Planned and Progress BMPs'!$D:$D, 0)), 1, 0)), "")</f>
        <v/>
      </c>
      <c r="CI46" s="4" t="str">
        <f>IFERROR(IF($I46="Historical", IF(AO46&lt;&gt;INDEX('Historical BMP Records'!AO:AO, MATCH($G46, 'Historical BMP Records'!$G:$G, 0)), 1, 0), IF(AO46&lt;&gt;INDEX('Planned and Progress BMPs'!AM:AM, MATCH($G46, 'Planned and Progress BMPs'!$D:$D, 0)), 1, 0)), "")</f>
        <v/>
      </c>
      <c r="CJ46" s="4" t="str">
        <f>IFERROR(IF($I46="Historical", IF(AP46&lt;&gt;INDEX('Historical BMP Records'!AP:AP, MATCH($G46, 'Historical BMP Records'!$G:$G, 0)), 1, 0), IF(AP46&lt;&gt;INDEX('Planned and Progress BMPs'!AN:AN, MATCH($G46, 'Planned and Progress BMPs'!$D:$D, 0)), 1, 0)), "")</f>
        <v/>
      </c>
      <c r="CK46" s="4" t="str">
        <f>IFERROR(IF($I46="Historical", IF(AQ46&lt;&gt;INDEX('Historical BMP Records'!AQ:AQ, MATCH($G46, 'Historical BMP Records'!$G:$G, 0)), 1, 0), IF(AQ46&lt;&gt;INDEX('Planned and Progress BMPs'!AO:AO, MATCH($G46, 'Planned and Progress BMPs'!$D:$D, 0)), 1, 0)), "")</f>
        <v/>
      </c>
      <c r="CL46" s="4" t="str">
        <f>IFERROR(IF($I46="Historical", IF(AR46&lt;&gt;INDEX('Historical BMP Records'!AR:AR, MATCH($G46, 'Historical BMP Records'!$G:$G, 0)), 1, 0), IF(AR46&lt;&gt;INDEX('Planned and Progress BMPs'!AQ:AQ, MATCH($G46, 'Planned and Progress BMPs'!$D:$D, 0)), 1, 0)), "")</f>
        <v/>
      </c>
      <c r="CM46" s="4" t="str">
        <f>IFERROR(IF($I46="Historical", IF(AS46&lt;&gt;INDEX('Historical BMP Records'!AS:AS, MATCH($G46, 'Historical BMP Records'!$G:$G, 0)), 1, 0), IF(AS46&lt;&gt;INDEX('Planned and Progress BMPs'!AP:AP, MATCH($G46, 'Planned and Progress BMPs'!$D:$D, 0)), 1, 0)), "")</f>
        <v/>
      </c>
      <c r="CN46" s="4" t="str">
        <f>IFERROR(IF($I46="Historical", IF(AT46&lt;&gt;INDEX('Historical BMP Records'!AT:AT, MATCH($G46, 'Historical BMP Records'!$G:$G, 0)), 1, 0), IF(AT46&lt;&gt;INDEX('Planned and Progress BMPs'!AQ:AQ, MATCH($G46, 'Planned and Progress BMPs'!$D:$D, 0)), 1, 0)), "")</f>
        <v/>
      </c>
      <c r="CO46" s="4">
        <f>SUM(T_Historical9[[#This Row],[FY17 Crediting Status Change]:[Comments Change]])</f>
        <v>0</v>
      </c>
    </row>
    <row r="47" spans="1:93" ht="15" customHeight="1" x14ac:dyDescent="0.55000000000000004">
      <c r="A47" s="126" t="s">
        <v>2461</v>
      </c>
      <c r="B47" s="126" t="s">
        <v>2464</v>
      </c>
      <c r="C47" s="126" t="s">
        <v>2464</v>
      </c>
      <c r="D47" s="126"/>
      <c r="E47" s="126"/>
      <c r="F47" s="126" t="s">
        <v>581</v>
      </c>
      <c r="G47" s="126" t="s">
        <v>582</v>
      </c>
      <c r="H47" s="126"/>
      <c r="I47" s="126" t="s">
        <v>243</v>
      </c>
      <c r="J47" s="126">
        <v>2016</v>
      </c>
      <c r="K47" s="73">
        <v>20000</v>
      </c>
      <c r="L47" s="64">
        <v>42814</v>
      </c>
      <c r="M47" s="126" t="s">
        <v>455</v>
      </c>
      <c r="N47" s="126" t="s">
        <v>455</v>
      </c>
      <c r="O47" s="126" t="s">
        <v>457</v>
      </c>
      <c r="P47" s="73" t="s">
        <v>551</v>
      </c>
      <c r="Q47" s="64">
        <v>0.5</v>
      </c>
      <c r="R47" s="126"/>
      <c r="S47" s="126"/>
      <c r="T47" s="126" t="s">
        <v>564</v>
      </c>
      <c r="U47" s="126"/>
      <c r="V47" s="126"/>
      <c r="W47" s="126">
        <v>40.436570000000003</v>
      </c>
      <c r="X47" s="65">
        <v>-76.561329999999998</v>
      </c>
      <c r="Y47" s="126" t="s">
        <v>565</v>
      </c>
      <c r="Z47" s="126" t="s">
        <v>201</v>
      </c>
      <c r="AA47" s="126" t="s">
        <v>566</v>
      </c>
      <c r="AB47" s="126" t="s">
        <v>203</v>
      </c>
      <c r="AC47" s="126" t="s">
        <v>2460</v>
      </c>
      <c r="AD47" s="64">
        <v>42906</v>
      </c>
      <c r="AE47" s="126" t="s">
        <v>267</v>
      </c>
      <c r="AF47" s="64"/>
      <c r="AG47" s="64"/>
      <c r="AH47" s="126"/>
      <c r="AI47" s="64"/>
      <c r="AK47" s="64"/>
      <c r="AL47" s="64"/>
      <c r="AM47" s="64"/>
      <c r="AN47" s="64"/>
      <c r="AO47" s="64"/>
      <c r="AP47" s="64"/>
      <c r="AQ47" s="64"/>
      <c r="AR47" s="64"/>
      <c r="AS47" s="64"/>
      <c r="AT47" s="126"/>
      <c r="AU47" s="4" t="str">
        <f>IFERROR(IF($I47="Historical", IF(A47&lt;&gt;INDEX('Historical BMP Records'!A:A, MATCH($G47, 'Historical BMP Records'!$G:$G, 0)), 1, 0), IF(A47&lt;&gt;INDEX('Planned and Progress BMPs'!A:A, MATCH($G47, 'Planned and Progress BMPs'!$D:$D, 0)), 1, 0)), "")</f>
        <v/>
      </c>
      <c r="AV47" s="4" t="str">
        <f>IFERROR(IF($I47="Historical", IF(B47&lt;&gt;INDEX('Historical BMP Records'!B:B, MATCH($G47, 'Historical BMP Records'!$G:$G, 0)), 1, 0), IF(B47&lt;&gt;INDEX('Planned and Progress BMPs'!A:A, MATCH($G47, 'Planned and Progress BMPs'!$D:$D, 0)), 1, 0)), "")</f>
        <v/>
      </c>
      <c r="AW47" s="4" t="str">
        <f>IFERROR(IF($I47="Historical", IF(C47&lt;&gt;INDEX('Historical BMP Records'!C:C, MATCH($G47, 'Historical BMP Records'!$G:$G, 0)), 1, 0), IF(C47&lt;&gt;INDEX('Planned and Progress BMPs'!A:A, MATCH($G47, 'Planned and Progress BMPs'!$D:$D, 0)), 1, 0)), "")</f>
        <v/>
      </c>
      <c r="AX47" s="4" t="str">
        <f>IFERROR(IF($I47="Historical", IF(D47&lt;&gt;INDEX('Historical BMP Records'!D:D, MATCH($G47, 'Historical BMP Records'!$G:$G, 0)), 1, 0), IF(D47&lt;&gt;INDEX('Planned and Progress BMPs'!A:A, MATCH($G47, 'Planned and Progress BMPs'!$D:$D, 0)), 1, 0)), "")</f>
        <v/>
      </c>
      <c r="AY47" s="4" t="str">
        <f>IFERROR(IF($I47="Historical", IF(E47&lt;&gt;INDEX('Historical BMP Records'!E:E, MATCH($G47, 'Historical BMP Records'!$G:$G, 0)), 1, 0), IF(E47&lt;&gt;INDEX('Planned and Progress BMPs'!B:B, MATCH($G47, 'Planned and Progress BMPs'!$D:$D, 0)), 1, 0)), "")</f>
        <v/>
      </c>
      <c r="AZ47" s="4" t="str">
        <f>IFERROR(IF($I47="Historical", IF(F47&lt;&gt;INDEX('Historical BMP Records'!F:F, MATCH($G47, 'Historical BMP Records'!$G:$G, 0)), 1, 0), IF(F47&lt;&gt;INDEX('Planned and Progress BMPs'!C:C, MATCH($G47, 'Planned and Progress BMPs'!$D:$D, 0)), 1, 0)), "")</f>
        <v/>
      </c>
      <c r="BA47" s="4" t="str">
        <f>IFERROR(IF($I47="Historical", IF(G47&lt;&gt;INDEX('Historical BMP Records'!G:G, MATCH($G47, 'Historical BMP Records'!$G:$G, 0)), 1, 0), IF(G47&lt;&gt;INDEX('Planned and Progress BMPs'!D:D, MATCH($G47, 'Planned and Progress BMPs'!$D:$D, 0)), 1, 0)), "")</f>
        <v/>
      </c>
      <c r="BB47" s="4" t="str">
        <f>IFERROR(IF($I47="Historical", IF(H47&lt;&gt;INDEX('Historical BMP Records'!H:H, MATCH($G47, 'Historical BMP Records'!$G:$G, 0)), 1, 0), IF(H47&lt;&gt;INDEX('Planned and Progress BMPs'!E:E, MATCH($G47, 'Planned and Progress BMPs'!$D:$D, 0)), 1, 0)), "")</f>
        <v/>
      </c>
      <c r="BC47" s="4" t="str">
        <f>IFERROR(IF($I47="Historical", IF(I47&lt;&gt;INDEX('Historical BMP Records'!I:I, MATCH($G47, 'Historical BMP Records'!$G:$G, 0)), 1, 0), IF(I47&lt;&gt;INDEX('Planned and Progress BMPs'!F:F, MATCH($G47, 'Planned and Progress BMPs'!$D:$D, 0)), 1, 0)), "")</f>
        <v/>
      </c>
      <c r="BD47" s="4" t="str">
        <f>IFERROR(IF($I47="Historical", IF(J47&lt;&gt;INDEX('Historical BMP Records'!J:J, MATCH($G47, 'Historical BMP Records'!$G:$G, 0)), 1, 0), IF(J47&lt;&gt;INDEX('Planned and Progress BMPs'!G:G, MATCH($G47, 'Planned and Progress BMPs'!$D:$D, 0)), 1, 0)), "")</f>
        <v/>
      </c>
      <c r="BE47" s="4" t="str">
        <f>IFERROR(IF($I47="Historical", IF(K47&lt;&gt;INDEX('Historical BMP Records'!K:K, MATCH($G47, 'Historical BMP Records'!$G:$G, 0)), 1, 0), IF(K47&lt;&gt;INDEX('Planned and Progress BMPs'!H:H, MATCH($G47, 'Planned and Progress BMPs'!$D:$D, 0)), 1, 0)), "")</f>
        <v/>
      </c>
      <c r="BF47" s="4" t="str">
        <f>IFERROR(IF($I47="Historical", IF(L47&lt;&gt;INDEX('Historical BMP Records'!L:L, MATCH($G47, 'Historical BMP Records'!$G:$G, 0)), 1, 0), IF(L47&lt;&gt;INDEX('Planned and Progress BMPs'!I:I, MATCH($G47, 'Planned and Progress BMPs'!$D:$D, 0)), 1, 0)), "")</f>
        <v/>
      </c>
      <c r="BG47" s="4" t="str">
        <f>IFERROR(IF($I47="Historical", IF(M47&lt;&gt;INDEX('Historical BMP Records'!M:M, MATCH($G47, 'Historical BMP Records'!$G:$G, 0)), 1, 0), IF(M47&lt;&gt;INDEX('Planned and Progress BMPs'!J:J, MATCH($G47, 'Planned and Progress BMPs'!$D:$D, 0)), 1, 0)), "")</f>
        <v/>
      </c>
      <c r="BH47" s="4" t="str">
        <f>IFERROR(IF($I47="Historical", IF(N47&lt;&gt;INDEX('Historical BMP Records'!N:N, MATCH($G47, 'Historical BMP Records'!$G:$G, 0)), 1, 0), IF(N47&lt;&gt;INDEX('Planned and Progress BMPs'!K:K, MATCH($G47, 'Planned and Progress BMPs'!$D:$D, 0)), 1, 0)), "")</f>
        <v/>
      </c>
      <c r="BI47" s="4" t="str">
        <f>IFERROR(IF($I47="Historical", IF(O47&lt;&gt;INDEX('Historical BMP Records'!O:O, MATCH($G47, 'Historical BMP Records'!$G:$G, 0)), 1, 0), IF(O47&lt;&gt;INDEX('Planned and Progress BMPs'!L:L, MATCH($G47, 'Planned and Progress BMPs'!$D:$D, 0)), 1, 0)), "")</f>
        <v/>
      </c>
      <c r="BJ47" s="4" t="str">
        <f>IFERROR(IF($I47="Historical", IF(P47&lt;&gt;INDEX('Historical BMP Records'!P:P, MATCH($G47, 'Historical BMP Records'!$G:$G, 0)), 1, 0), IF(P47&lt;&gt;INDEX('Planned and Progress BMPs'!M:M, MATCH($G47, 'Planned and Progress BMPs'!$D:$D, 0)), 1, 0)), "")</f>
        <v/>
      </c>
      <c r="BK47" s="4" t="str">
        <f>IFERROR(IF($I47="Historical", IF(Q47&lt;&gt;INDEX('Historical BMP Records'!Q:Q, MATCH($G47, 'Historical BMP Records'!$G:$G, 0)), 1, 0), IF(Q47&lt;&gt;INDEX('Planned and Progress BMPs'!N:N, MATCH($G47, 'Planned and Progress BMPs'!$D:$D, 0)), 1, 0)), "")</f>
        <v/>
      </c>
      <c r="BL47" s="4" t="str">
        <f>IFERROR(IF($I47="Historical", IF(R47&lt;&gt;INDEX('Historical BMP Records'!R:R, MATCH($G47, 'Historical BMP Records'!$G:$G, 0)), 1, 0), IF(R47&lt;&gt;INDEX('Planned and Progress BMPs'!O:O, MATCH($G47, 'Planned and Progress BMPs'!$D:$D, 0)), 1, 0)), "")</f>
        <v/>
      </c>
      <c r="BM47" s="4" t="str">
        <f>IFERROR(IF($I47="Historical", IF(S47&lt;&gt;INDEX('Historical BMP Records'!S:S, MATCH($G47, 'Historical BMP Records'!$G:$G, 0)), 1, 0), IF(S47&lt;&gt;INDEX('Planned and Progress BMPs'!P:P, MATCH($G47, 'Planned and Progress BMPs'!$D:$D, 0)), 1, 0)), "")</f>
        <v/>
      </c>
      <c r="BN47" s="4" t="str">
        <f>IFERROR(IF($I47="Historical", IF(T47&lt;&gt;INDEX('Historical BMP Records'!T:T, MATCH($G47, 'Historical BMP Records'!$G:$G, 0)), 1, 0), IF(T47&lt;&gt;INDEX('Planned and Progress BMPs'!Q:Q, MATCH($G47, 'Planned and Progress BMPs'!$D:$D, 0)), 1, 0)), "")</f>
        <v/>
      </c>
      <c r="BO47" s="4" t="str">
        <f>IFERROR(IF($I47="Historical", IF(AB47&lt;&gt;INDEX('Historical BMP Records'!#REF!, MATCH($G47, 'Historical BMP Records'!$G:$G, 0)), 1, 0), IF(AB47&lt;&gt;INDEX('Planned and Progress BMPs'!Z:Z, MATCH($G47, 'Planned and Progress BMPs'!$D:$D, 0)), 1, 0)), "")</f>
        <v/>
      </c>
      <c r="BP47" s="4" t="str">
        <f>IFERROR(IF($I47="Historical", IF(U47&lt;&gt;INDEX('Historical BMP Records'!U:U, MATCH($G47, 'Historical BMP Records'!$G:$G, 0)), 1, 0), IF(U47&lt;&gt;INDEX('Planned and Progress BMPs'!S:S, MATCH($G47, 'Planned and Progress BMPs'!$D:$D, 0)), 1, 0)), "")</f>
        <v/>
      </c>
      <c r="BQ47" s="4" t="str">
        <f>IFERROR(IF($I47="Historical", IF(V47&lt;&gt;INDEX('Historical BMP Records'!V:V, MATCH($G47, 'Historical BMP Records'!$G:$G, 0)), 1, 0), IF(V47&lt;&gt;INDEX('Planned and Progress BMPs'!T:T, MATCH($G47, 'Planned and Progress BMPs'!$D:$D, 0)), 1, 0)), "")</f>
        <v/>
      </c>
      <c r="BR47" s="4" t="str">
        <f>IFERROR(IF($I47="Historical", IF(W47&lt;&gt;INDEX('Historical BMP Records'!W:W, MATCH($G47, 'Historical BMP Records'!$G:$G, 0)), 1, 0), IF(W47&lt;&gt;INDEX('Planned and Progress BMPs'!U:U, MATCH($G47, 'Planned and Progress BMPs'!$D:$D, 0)), 1, 0)), "")</f>
        <v/>
      </c>
      <c r="BS47" s="4" t="str">
        <f>IFERROR(IF($I47="Historical", IF(X47&lt;&gt;INDEX('Historical BMP Records'!X:X, MATCH($G47, 'Historical BMP Records'!$G:$G, 0)), 1, 0), IF(X47&lt;&gt;INDEX('Planned and Progress BMPs'!V:V, MATCH($G47, 'Planned and Progress BMPs'!$D:$D, 0)), 1, 0)), "")</f>
        <v/>
      </c>
      <c r="BT47" s="4" t="str">
        <f>IFERROR(IF($I47="Historical", IF(Y47&lt;&gt;INDEX('Historical BMP Records'!Y:Y, MATCH($G47, 'Historical BMP Records'!$G:$G, 0)), 1, 0), IF(Y47&lt;&gt;INDEX('Planned and Progress BMPs'!W:W, MATCH($G47, 'Planned and Progress BMPs'!$D:$D, 0)), 1, 0)), "")</f>
        <v/>
      </c>
      <c r="BU47" s="4" t="str">
        <f>IFERROR(IF($I47="Historical", IF(Z47&lt;&gt;INDEX('Historical BMP Records'!Z:Z, MATCH($G47, 'Historical BMP Records'!$G:$G, 0)), 1, 0), IF(Z47&lt;&gt;INDEX('Planned and Progress BMPs'!X:X, MATCH($G47, 'Planned and Progress BMPs'!$D:$D, 0)), 1, 0)), "")</f>
        <v/>
      </c>
      <c r="BV47" s="4" t="str">
        <f>IFERROR(IF($I47="Historical", IF(AA47&lt;&gt;INDEX('Historical BMP Records'!AA:AA, MATCH($G47, 'Historical BMP Records'!$G:$G, 0)), 1, 0), IF(AA47&lt;&gt;INDEX('Planned and Progress BMPs'!#REF!, MATCH($G47, 'Planned and Progress BMPs'!$D:$D, 0)), 1, 0)), "")</f>
        <v/>
      </c>
      <c r="BW47" s="4" t="str">
        <f>IFERROR(IF($I47="Historical", IF(AC47&lt;&gt;INDEX('Historical BMP Records'!AC:AC, MATCH($G47, 'Historical BMP Records'!$G:$G, 0)), 1, 0), IF(AC47&lt;&gt;INDEX('Planned and Progress BMPs'!AA:AA, MATCH($G47, 'Planned and Progress BMPs'!$D:$D, 0)), 1, 0)), "")</f>
        <v/>
      </c>
      <c r="BX47" s="4" t="str">
        <f>IFERROR(IF($I47="Historical", IF(AD47&lt;&gt;INDEX('Historical BMP Records'!AD:AD, MATCH($G47, 'Historical BMP Records'!$G:$G, 0)), 1, 0), IF(AD47&lt;&gt;INDEX('Planned and Progress BMPs'!AB:AB, MATCH($G47, 'Planned and Progress BMPs'!$D:$D, 0)), 1, 0)), "")</f>
        <v/>
      </c>
      <c r="BY47" s="4" t="str">
        <f>IFERROR(IF($I47="Historical", IF(AE47&lt;&gt;INDEX('Historical BMP Records'!AE:AE, MATCH($G47, 'Historical BMP Records'!$G:$G, 0)), 1, 0), IF(AE47&lt;&gt;INDEX('Planned and Progress BMPs'!AC:AC, MATCH($G47, 'Planned and Progress BMPs'!$D:$D, 0)), 1, 0)), "")</f>
        <v/>
      </c>
      <c r="BZ47" s="4" t="str">
        <f>IFERROR(IF($I47="Historical", IF(AF47&lt;&gt;INDEX('Historical BMP Records'!AF:AF, MATCH($G47, 'Historical BMP Records'!$G:$G, 0)), 1, 0), IF(AF47&lt;&gt;INDEX('Planned and Progress BMPs'!AD:AD, MATCH($G47, 'Planned and Progress BMPs'!$D:$D, 0)), 1, 0)), "")</f>
        <v/>
      </c>
      <c r="CA47" s="4" t="str">
        <f>IFERROR(IF($I47="Historical", IF(AG47&lt;&gt;INDEX('Historical BMP Records'!AG:AG, MATCH($G47, 'Historical BMP Records'!$G:$G, 0)), 1, 0), IF(AG47&lt;&gt;INDEX('Planned and Progress BMPs'!AE:AE, MATCH($G47, 'Planned and Progress BMPs'!$D:$D, 0)), 1, 0)), "")</f>
        <v/>
      </c>
      <c r="CB47" s="4" t="str">
        <f>IFERROR(IF($I47="Historical", IF(AH47&lt;&gt;INDEX('Historical BMP Records'!AH:AH, MATCH($G47, 'Historical BMP Records'!$G:$G, 0)), 1, 0), IF(AH47&lt;&gt;INDEX('Planned and Progress BMPs'!AF:AF, MATCH($G47, 'Planned and Progress BMPs'!$D:$D, 0)), 1, 0)), "")</f>
        <v/>
      </c>
      <c r="CC47" s="4" t="str">
        <f>IFERROR(IF($I47="Historical", IF(AI47&lt;&gt;INDEX('Historical BMP Records'!AI:AI, MATCH($G47, 'Historical BMP Records'!$G:$G, 0)), 1, 0), IF(AI47&lt;&gt;INDEX('Planned and Progress BMPs'!AG:AG, MATCH($G47, 'Planned and Progress BMPs'!$D:$D, 0)), 1, 0)), "")</f>
        <v/>
      </c>
      <c r="CD47" s="4" t="str">
        <f>IFERROR(IF($I47="Historical", IF(AJ47&lt;&gt;INDEX('Historical BMP Records'!AJ:AJ, MATCH($G47, 'Historical BMP Records'!$G:$G, 0)), 1, 0), IF(AJ47&lt;&gt;INDEX('Planned and Progress BMPs'!AH:AH, MATCH($G47, 'Planned and Progress BMPs'!$D:$D, 0)), 1, 0)), "")</f>
        <v/>
      </c>
      <c r="CE47" s="4" t="str">
        <f>IFERROR(IF($I47="Historical", IF(AK47&lt;&gt;INDEX('Historical BMP Records'!AK:AK, MATCH($G47, 'Historical BMP Records'!$G:$G, 0)), 1, 0), IF(AK47&lt;&gt;INDEX('Planned and Progress BMPs'!AI:AI, MATCH($G47, 'Planned and Progress BMPs'!$D:$D, 0)), 1, 0)), "")</f>
        <v/>
      </c>
      <c r="CF47" s="4" t="str">
        <f>IFERROR(IF($I47="Historical", IF(AL47&lt;&gt;INDEX('Historical BMP Records'!AL:AL, MATCH($G47, 'Historical BMP Records'!$G:$G, 0)), 1, 0), IF(AL47&lt;&gt;INDEX('Planned and Progress BMPs'!AJ:AJ, MATCH($G47, 'Planned and Progress BMPs'!$D:$D, 0)), 1, 0)), "")</f>
        <v/>
      </c>
      <c r="CG47" s="4" t="str">
        <f>IFERROR(IF($I47="Historical", IF(AM47&lt;&gt;INDEX('Historical BMP Records'!AM:AM, MATCH($G47, 'Historical BMP Records'!$G:$G, 0)), 1, 0), IF(AM47&lt;&gt;INDEX('Planned and Progress BMPs'!AK:AK, MATCH($G47, 'Planned and Progress BMPs'!$D:$D, 0)), 1, 0)), "")</f>
        <v/>
      </c>
      <c r="CH47" s="4" t="str">
        <f>IFERROR(IF($I47="Historical", IF(AN47&lt;&gt;INDEX('Historical BMP Records'!AN:AN, MATCH($G47, 'Historical BMP Records'!$G:$G, 0)), 1, 0), IF(AN47&lt;&gt;INDEX('Planned and Progress BMPs'!AL:AL, MATCH($G47, 'Planned and Progress BMPs'!$D:$D, 0)), 1, 0)), "")</f>
        <v/>
      </c>
      <c r="CI47" s="4" t="str">
        <f>IFERROR(IF($I47="Historical", IF(AO47&lt;&gt;INDEX('Historical BMP Records'!AO:AO, MATCH($G47, 'Historical BMP Records'!$G:$G, 0)), 1, 0), IF(AO47&lt;&gt;INDEX('Planned and Progress BMPs'!AM:AM, MATCH($G47, 'Planned and Progress BMPs'!$D:$D, 0)), 1, 0)), "")</f>
        <v/>
      </c>
      <c r="CJ47" s="4" t="str">
        <f>IFERROR(IF($I47="Historical", IF(AP47&lt;&gt;INDEX('Historical BMP Records'!AP:AP, MATCH($G47, 'Historical BMP Records'!$G:$G, 0)), 1, 0), IF(AP47&lt;&gt;INDEX('Planned and Progress BMPs'!AN:AN, MATCH($G47, 'Planned and Progress BMPs'!$D:$D, 0)), 1, 0)), "")</f>
        <v/>
      </c>
      <c r="CK47" s="4" t="str">
        <f>IFERROR(IF($I47="Historical", IF(AQ47&lt;&gt;INDEX('Historical BMP Records'!AQ:AQ, MATCH($G47, 'Historical BMP Records'!$G:$G, 0)), 1, 0), IF(AQ47&lt;&gt;INDEX('Planned and Progress BMPs'!AO:AO, MATCH($G47, 'Planned and Progress BMPs'!$D:$D, 0)), 1, 0)), "")</f>
        <v/>
      </c>
      <c r="CL47" s="4" t="str">
        <f>IFERROR(IF($I47="Historical", IF(AR47&lt;&gt;INDEX('Historical BMP Records'!AR:AR, MATCH($G47, 'Historical BMP Records'!$G:$G, 0)), 1, 0), IF(AR47&lt;&gt;INDEX('Planned and Progress BMPs'!AQ:AQ, MATCH($G47, 'Planned and Progress BMPs'!$D:$D, 0)), 1, 0)), "")</f>
        <v/>
      </c>
      <c r="CM47" s="4" t="str">
        <f>IFERROR(IF($I47="Historical", IF(AS47&lt;&gt;INDEX('Historical BMP Records'!AS:AS, MATCH($G47, 'Historical BMP Records'!$G:$G, 0)), 1, 0), IF(AS47&lt;&gt;INDEX('Planned and Progress BMPs'!AP:AP, MATCH($G47, 'Planned and Progress BMPs'!$D:$D, 0)), 1, 0)), "")</f>
        <v/>
      </c>
      <c r="CN47" s="4" t="str">
        <f>IFERROR(IF($I47="Historical", IF(AT47&lt;&gt;INDEX('Historical BMP Records'!AT:AT, MATCH($G47, 'Historical BMP Records'!$G:$G, 0)), 1, 0), IF(AT47&lt;&gt;INDEX('Planned and Progress BMPs'!AQ:AQ, MATCH($G47, 'Planned and Progress BMPs'!$D:$D, 0)), 1, 0)), "")</f>
        <v/>
      </c>
      <c r="CO47" s="4">
        <f>SUM(T_Historical9[[#This Row],[FY17 Crediting Status Change]:[Comments Change]])</f>
        <v>0</v>
      </c>
    </row>
    <row r="48" spans="1:93" ht="15" customHeight="1" x14ac:dyDescent="0.55000000000000004">
      <c r="A48" s="126" t="s">
        <v>2458</v>
      </c>
      <c r="B48" s="126" t="s">
        <v>2458</v>
      </c>
      <c r="C48" s="126" t="s">
        <v>2458</v>
      </c>
      <c r="D48" s="126"/>
      <c r="E48" s="126"/>
      <c r="F48" s="126" t="s">
        <v>583</v>
      </c>
      <c r="G48" s="126" t="s">
        <v>584</v>
      </c>
      <c r="H48" s="126"/>
      <c r="I48" s="126" t="s">
        <v>243</v>
      </c>
      <c r="J48" s="126">
        <v>2017</v>
      </c>
      <c r="K48" s="73">
        <v>2500</v>
      </c>
      <c r="L48" s="64">
        <v>42804</v>
      </c>
      <c r="M48" s="126" t="s">
        <v>214</v>
      </c>
      <c r="N48" s="126" t="s">
        <v>214</v>
      </c>
      <c r="O48" s="126" t="s">
        <v>215</v>
      </c>
      <c r="P48" s="73" t="s">
        <v>2463</v>
      </c>
      <c r="Q48" s="64">
        <v>2500</v>
      </c>
      <c r="R48" s="126"/>
      <c r="S48" s="126"/>
      <c r="T48" s="126"/>
      <c r="U48" s="126"/>
      <c r="V48" s="126"/>
      <c r="W48" s="126">
        <v>40.049306000000001</v>
      </c>
      <c r="X48" s="65">
        <v>-77.732562999999999</v>
      </c>
      <c r="Y48" s="126"/>
      <c r="Z48" s="126" t="s">
        <v>191</v>
      </c>
      <c r="AA48" s="126" t="s">
        <v>192</v>
      </c>
      <c r="AB48" s="126" t="s">
        <v>193</v>
      </c>
      <c r="AC48" s="126" t="s">
        <v>2460</v>
      </c>
      <c r="AD48" s="64"/>
      <c r="AE48" s="126"/>
      <c r="AF48" s="64"/>
      <c r="AG48" s="64"/>
      <c r="AH48" s="126"/>
      <c r="AI48" s="64"/>
      <c r="AK48" s="64"/>
      <c r="AL48" s="64"/>
      <c r="AM48" s="64"/>
      <c r="AN48" s="64"/>
      <c r="AO48" s="64"/>
      <c r="AP48" s="64"/>
      <c r="AQ48" s="64"/>
      <c r="AR48" s="64"/>
      <c r="AS48" s="64"/>
      <c r="AT48" s="126"/>
      <c r="AU48" s="4" t="str">
        <f>IFERROR(IF($I48="Historical", IF(A48&lt;&gt;INDEX('Historical BMP Records'!A:A, MATCH($G48, 'Historical BMP Records'!$G:$G, 0)), 1, 0), IF(A48&lt;&gt;INDEX('Planned and Progress BMPs'!A:A, MATCH($G48, 'Planned and Progress BMPs'!$D:$D, 0)), 1, 0)), "")</f>
        <v/>
      </c>
      <c r="AV48" s="4" t="str">
        <f>IFERROR(IF($I48="Historical", IF(B48&lt;&gt;INDEX('Historical BMP Records'!B:B, MATCH($G48, 'Historical BMP Records'!$G:$G, 0)), 1, 0), IF(B48&lt;&gt;INDEX('Planned and Progress BMPs'!A:A, MATCH($G48, 'Planned and Progress BMPs'!$D:$D, 0)), 1, 0)), "")</f>
        <v/>
      </c>
      <c r="AW48" s="4" t="str">
        <f>IFERROR(IF($I48="Historical", IF(C48&lt;&gt;INDEX('Historical BMP Records'!C:C, MATCH($G48, 'Historical BMP Records'!$G:$G, 0)), 1, 0), IF(C48&lt;&gt;INDEX('Planned and Progress BMPs'!A:A, MATCH($G48, 'Planned and Progress BMPs'!$D:$D, 0)), 1, 0)), "")</f>
        <v/>
      </c>
      <c r="AX48" s="4" t="str">
        <f>IFERROR(IF($I48="Historical", IF(D48&lt;&gt;INDEX('Historical BMP Records'!D:D, MATCH($G48, 'Historical BMP Records'!$G:$G, 0)), 1, 0), IF(D48&lt;&gt;INDEX('Planned and Progress BMPs'!A:A, MATCH($G48, 'Planned and Progress BMPs'!$D:$D, 0)), 1, 0)), "")</f>
        <v/>
      </c>
      <c r="AY48" s="4" t="str">
        <f>IFERROR(IF($I48="Historical", IF(E48&lt;&gt;INDEX('Historical BMP Records'!E:E, MATCH($G48, 'Historical BMP Records'!$G:$G, 0)), 1, 0), IF(E48&lt;&gt;INDEX('Planned and Progress BMPs'!B:B, MATCH($G48, 'Planned and Progress BMPs'!$D:$D, 0)), 1, 0)), "")</f>
        <v/>
      </c>
      <c r="AZ48" s="4" t="str">
        <f>IFERROR(IF($I48="Historical", IF(F48&lt;&gt;INDEX('Historical BMP Records'!F:F, MATCH($G48, 'Historical BMP Records'!$G:$G, 0)), 1, 0), IF(F48&lt;&gt;INDEX('Planned and Progress BMPs'!C:C, MATCH($G48, 'Planned and Progress BMPs'!$D:$D, 0)), 1, 0)), "")</f>
        <v/>
      </c>
      <c r="BA48" s="4" t="str">
        <f>IFERROR(IF($I48="Historical", IF(G48&lt;&gt;INDEX('Historical BMP Records'!G:G, MATCH($G48, 'Historical BMP Records'!$G:$G, 0)), 1, 0), IF(G48&lt;&gt;INDEX('Planned and Progress BMPs'!D:D, MATCH($G48, 'Planned and Progress BMPs'!$D:$D, 0)), 1, 0)), "")</f>
        <v/>
      </c>
      <c r="BB48" s="4" t="str">
        <f>IFERROR(IF($I48="Historical", IF(H48&lt;&gt;INDEX('Historical BMP Records'!H:H, MATCH($G48, 'Historical BMP Records'!$G:$G, 0)), 1, 0), IF(H48&lt;&gt;INDEX('Planned and Progress BMPs'!E:E, MATCH($G48, 'Planned and Progress BMPs'!$D:$D, 0)), 1, 0)), "")</f>
        <v/>
      </c>
      <c r="BC48" s="4" t="str">
        <f>IFERROR(IF($I48="Historical", IF(I48&lt;&gt;INDEX('Historical BMP Records'!I:I, MATCH($G48, 'Historical BMP Records'!$G:$G, 0)), 1, 0), IF(I48&lt;&gt;INDEX('Planned and Progress BMPs'!F:F, MATCH($G48, 'Planned and Progress BMPs'!$D:$D, 0)), 1, 0)), "")</f>
        <v/>
      </c>
      <c r="BD48" s="4" t="str">
        <f>IFERROR(IF($I48="Historical", IF(J48&lt;&gt;INDEX('Historical BMP Records'!J:J, MATCH($G48, 'Historical BMP Records'!$G:$G, 0)), 1, 0), IF(J48&lt;&gt;INDEX('Planned and Progress BMPs'!G:G, MATCH($G48, 'Planned and Progress BMPs'!$D:$D, 0)), 1, 0)), "")</f>
        <v/>
      </c>
      <c r="BE48" s="4" t="str">
        <f>IFERROR(IF($I48="Historical", IF(K48&lt;&gt;INDEX('Historical BMP Records'!K:K, MATCH($G48, 'Historical BMP Records'!$G:$G, 0)), 1, 0), IF(K48&lt;&gt;INDEX('Planned and Progress BMPs'!H:H, MATCH($G48, 'Planned and Progress BMPs'!$D:$D, 0)), 1, 0)), "")</f>
        <v/>
      </c>
      <c r="BF48" s="4" t="str">
        <f>IFERROR(IF($I48="Historical", IF(L48&lt;&gt;INDEX('Historical BMP Records'!L:L, MATCH($G48, 'Historical BMP Records'!$G:$G, 0)), 1, 0), IF(L48&lt;&gt;INDEX('Planned and Progress BMPs'!I:I, MATCH($G48, 'Planned and Progress BMPs'!$D:$D, 0)), 1, 0)), "")</f>
        <v/>
      </c>
      <c r="BG48" s="4" t="str">
        <f>IFERROR(IF($I48="Historical", IF(M48&lt;&gt;INDEX('Historical BMP Records'!M:M, MATCH($G48, 'Historical BMP Records'!$G:$G, 0)), 1, 0), IF(M48&lt;&gt;INDEX('Planned and Progress BMPs'!J:J, MATCH($G48, 'Planned and Progress BMPs'!$D:$D, 0)), 1, 0)), "")</f>
        <v/>
      </c>
      <c r="BH48" s="4" t="str">
        <f>IFERROR(IF($I48="Historical", IF(N48&lt;&gt;INDEX('Historical BMP Records'!N:N, MATCH($G48, 'Historical BMP Records'!$G:$G, 0)), 1, 0), IF(N48&lt;&gt;INDEX('Planned and Progress BMPs'!K:K, MATCH($G48, 'Planned and Progress BMPs'!$D:$D, 0)), 1, 0)), "")</f>
        <v/>
      </c>
      <c r="BI48" s="4" t="str">
        <f>IFERROR(IF($I48="Historical", IF(O48&lt;&gt;INDEX('Historical BMP Records'!O:O, MATCH($G48, 'Historical BMP Records'!$G:$G, 0)), 1, 0), IF(O48&lt;&gt;INDEX('Planned and Progress BMPs'!L:L, MATCH($G48, 'Planned and Progress BMPs'!$D:$D, 0)), 1, 0)), "")</f>
        <v/>
      </c>
      <c r="BJ48" s="4" t="str">
        <f>IFERROR(IF($I48="Historical", IF(P48&lt;&gt;INDEX('Historical BMP Records'!P:P, MATCH($G48, 'Historical BMP Records'!$G:$G, 0)), 1, 0), IF(P48&lt;&gt;INDEX('Planned and Progress BMPs'!M:M, MATCH($G48, 'Planned and Progress BMPs'!$D:$D, 0)), 1, 0)), "")</f>
        <v/>
      </c>
      <c r="BK48" s="4" t="str">
        <f>IFERROR(IF($I48="Historical", IF(Q48&lt;&gt;INDEX('Historical BMP Records'!Q:Q, MATCH($G48, 'Historical BMP Records'!$G:$G, 0)), 1, 0), IF(Q48&lt;&gt;INDEX('Planned and Progress BMPs'!N:N, MATCH($G48, 'Planned and Progress BMPs'!$D:$D, 0)), 1, 0)), "")</f>
        <v/>
      </c>
      <c r="BL48" s="4" t="str">
        <f>IFERROR(IF($I48="Historical", IF(R48&lt;&gt;INDEX('Historical BMP Records'!R:R, MATCH($G48, 'Historical BMP Records'!$G:$G, 0)), 1, 0), IF(R48&lt;&gt;INDEX('Planned and Progress BMPs'!O:O, MATCH($G48, 'Planned and Progress BMPs'!$D:$D, 0)), 1, 0)), "")</f>
        <v/>
      </c>
      <c r="BM48" s="4" t="str">
        <f>IFERROR(IF($I48="Historical", IF(S48&lt;&gt;INDEX('Historical BMP Records'!S:S, MATCH($G48, 'Historical BMP Records'!$G:$G, 0)), 1, 0), IF(S48&lt;&gt;INDEX('Planned and Progress BMPs'!P:P, MATCH($G48, 'Planned and Progress BMPs'!$D:$D, 0)), 1, 0)), "")</f>
        <v/>
      </c>
      <c r="BN48" s="4" t="str">
        <f>IFERROR(IF($I48="Historical", IF(T48&lt;&gt;INDEX('Historical BMP Records'!T:T, MATCH($G48, 'Historical BMP Records'!$G:$G, 0)), 1, 0), IF(T48&lt;&gt;INDEX('Planned and Progress BMPs'!Q:Q, MATCH($G48, 'Planned and Progress BMPs'!$D:$D, 0)), 1, 0)), "")</f>
        <v/>
      </c>
      <c r="BO48" s="4" t="str">
        <f>IFERROR(IF($I48="Historical", IF(AB48&lt;&gt;INDEX('Historical BMP Records'!#REF!, MATCH($G48, 'Historical BMP Records'!$G:$G, 0)), 1, 0), IF(AB48&lt;&gt;INDEX('Planned and Progress BMPs'!Z:Z, MATCH($G48, 'Planned and Progress BMPs'!$D:$D, 0)), 1, 0)), "")</f>
        <v/>
      </c>
      <c r="BP48" s="4" t="str">
        <f>IFERROR(IF($I48="Historical", IF(U48&lt;&gt;INDEX('Historical BMP Records'!U:U, MATCH($G48, 'Historical BMP Records'!$G:$G, 0)), 1, 0), IF(U48&lt;&gt;INDEX('Planned and Progress BMPs'!S:S, MATCH($G48, 'Planned and Progress BMPs'!$D:$D, 0)), 1, 0)), "")</f>
        <v/>
      </c>
      <c r="BQ48" s="4" t="str">
        <f>IFERROR(IF($I48="Historical", IF(V48&lt;&gt;INDEX('Historical BMP Records'!V:V, MATCH($G48, 'Historical BMP Records'!$G:$G, 0)), 1, 0), IF(V48&lt;&gt;INDEX('Planned and Progress BMPs'!T:T, MATCH($G48, 'Planned and Progress BMPs'!$D:$D, 0)), 1, 0)), "")</f>
        <v/>
      </c>
      <c r="BR48" s="4" t="str">
        <f>IFERROR(IF($I48="Historical", IF(W48&lt;&gt;INDEX('Historical BMP Records'!W:W, MATCH($G48, 'Historical BMP Records'!$G:$G, 0)), 1, 0), IF(W48&lt;&gt;INDEX('Planned and Progress BMPs'!U:U, MATCH($G48, 'Planned and Progress BMPs'!$D:$D, 0)), 1, 0)), "")</f>
        <v/>
      </c>
      <c r="BS48" s="4" t="str">
        <f>IFERROR(IF($I48="Historical", IF(X48&lt;&gt;INDEX('Historical BMP Records'!X:X, MATCH($G48, 'Historical BMP Records'!$G:$G, 0)), 1, 0), IF(X48&lt;&gt;INDEX('Planned and Progress BMPs'!V:V, MATCH($G48, 'Planned and Progress BMPs'!$D:$D, 0)), 1, 0)), "")</f>
        <v/>
      </c>
      <c r="BT48" s="4" t="str">
        <f>IFERROR(IF($I48="Historical", IF(Y48&lt;&gt;INDEX('Historical BMP Records'!Y:Y, MATCH($G48, 'Historical BMP Records'!$G:$G, 0)), 1, 0), IF(Y48&lt;&gt;INDEX('Planned and Progress BMPs'!W:W, MATCH($G48, 'Planned and Progress BMPs'!$D:$D, 0)), 1, 0)), "")</f>
        <v/>
      </c>
      <c r="BU48" s="4" t="str">
        <f>IFERROR(IF($I48="Historical", IF(Z48&lt;&gt;INDEX('Historical BMP Records'!Z:Z, MATCH($G48, 'Historical BMP Records'!$G:$G, 0)), 1, 0), IF(Z48&lt;&gt;INDEX('Planned and Progress BMPs'!X:X, MATCH($G48, 'Planned and Progress BMPs'!$D:$D, 0)), 1, 0)), "")</f>
        <v/>
      </c>
      <c r="BV48" s="4" t="str">
        <f>IFERROR(IF($I48="Historical", IF(AA48&lt;&gt;INDEX('Historical BMP Records'!AA:AA, MATCH($G48, 'Historical BMP Records'!$G:$G, 0)), 1, 0), IF(AA48&lt;&gt;INDEX('Planned and Progress BMPs'!#REF!, MATCH($G48, 'Planned and Progress BMPs'!$D:$D, 0)), 1, 0)), "")</f>
        <v/>
      </c>
      <c r="BW48" s="4" t="str">
        <f>IFERROR(IF($I48="Historical", IF(AC48&lt;&gt;INDEX('Historical BMP Records'!AC:AC, MATCH($G48, 'Historical BMP Records'!$G:$G, 0)), 1, 0), IF(AC48&lt;&gt;INDEX('Planned and Progress BMPs'!AA:AA, MATCH($G48, 'Planned and Progress BMPs'!$D:$D, 0)), 1, 0)), "")</f>
        <v/>
      </c>
      <c r="BX48" s="4" t="str">
        <f>IFERROR(IF($I48="Historical", IF(AD48&lt;&gt;INDEX('Historical BMP Records'!AD:AD, MATCH($G48, 'Historical BMP Records'!$G:$G, 0)), 1, 0), IF(AD48&lt;&gt;INDEX('Planned and Progress BMPs'!AB:AB, MATCH($G48, 'Planned and Progress BMPs'!$D:$D, 0)), 1, 0)), "")</f>
        <v/>
      </c>
      <c r="BY48" s="4" t="str">
        <f>IFERROR(IF($I48="Historical", IF(AE48&lt;&gt;INDEX('Historical BMP Records'!AE:AE, MATCH($G48, 'Historical BMP Records'!$G:$G, 0)), 1, 0), IF(AE48&lt;&gt;INDEX('Planned and Progress BMPs'!AC:AC, MATCH($G48, 'Planned and Progress BMPs'!$D:$D, 0)), 1, 0)), "")</f>
        <v/>
      </c>
      <c r="BZ48" s="4" t="str">
        <f>IFERROR(IF($I48="Historical", IF(AF48&lt;&gt;INDEX('Historical BMP Records'!AF:AF, MATCH($G48, 'Historical BMP Records'!$G:$G, 0)), 1, 0), IF(AF48&lt;&gt;INDEX('Planned and Progress BMPs'!AD:AD, MATCH($G48, 'Planned and Progress BMPs'!$D:$D, 0)), 1, 0)), "")</f>
        <v/>
      </c>
      <c r="CA48" s="4" t="str">
        <f>IFERROR(IF($I48="Historical", IF(AG48&lt;&gt;INDEX('Historical BMP Records'!AG:AG, MATCH($G48, 'Historical BMP Records'!$G:$G, 0)), 1, 0), IF(AG48&lt;&gt;INDEX('Planned and Progress BMPs'!AE:AE, MATCH($G48, 'Planned and Progress BMPs'!$D:$D, 0)), 1, 0)), "")</f>
        <v/>
      </c>
      <c r="CB48" s="4" t="str">
        <f>IFERROR(IF($I48="Historical", IF(AH48&lt;&gt;INDEX('Historical BMP Records'!AH:AH, MATCH($G48, 'Historical BMP Records'!$G:$G, 0)), 1, 0), IF(AH48&lt;&gt;INDEX('Planned and Progress BMPs'!AF:AF, MATCH($G48, 'Planned and Progress BMPs'!$D:$D, 0)), 1, 0)), "")</f>
        <v/>
      </c>
      <c r="CC48" s="4" t="str">
        <f>IFERROR(IF($I48="Historical", IF(AI48&lt;&gt;INDEX('Historical BMP Records'!AI:AI, MATCH($G48, 'Historical BMP Records'!$G:$G, 0)), 1, 0), IF(AI48&lt;&gt;INDEX('Planned and Progress BMPs'!AG:AG, MATCH($G48, 'Planned and Progress BMPs'!$D:$D, 0)), 1, 0)), "")</f>
        <v/>
      </c>
      <c r="CD48" s="4" t="str">
        <f>IFERROR(IF($I48="Historical", IF(AJ48&lt;&gt;INDEX('Historical BMP Records'!AJ:AJ, MATCH($G48, 'Historical BMP Records'!$G:$G, 0)), 1, 0), IF(AJ48&lt;&gt;INDEX('Planned and Progress BMPs'!AH:AH, MATCH($G48, 'Planned and Progress BMPs'!$D:$D, 0)), 1, 0)), "")</f>
        <v/>
      </c>
      <c r="CE48" s="4" t="str">
        <f>IFERROR(IF($I48="Historical", IF(AK48&lt;&gt;INDEX('Historical BMP Records'!AK:AK, MATCH($G48, 'Historical BMP Records'!$G:$G, 0)), 1, 0), IF(AK48&lt;&gt;INDEX('Planned and Progress BMPs'!AI:AI, MATCH($G48, 'Planned and Progress BMPs'!$D:$D, 0)), 1, 0)), "")</f>
        <v/>
      </c>
      <c r="CF48" s="4" t="str">
        <f>IFERROR(IF($I48="Historical", IF(AL48&lt;&gt;INDEX('Historical BMP Records'!AL:AL, MATCH($G48, 'Historical BMP Records'!$G:$G, 0)), 1, 0), IF(AL48&lt;&gt;INDEX('Planned and Progress BMPs'!AJ:AJ, MATCH($G48, 'Planned and Progress BMPs'!$D:$D, 0)), 1, 0)), "")</f>
        <v/>
      </c>
      <c r="CG48" s="4" t="str">
        <f>IFERROR(IF($I48="Historical", IF(AM48&lt;&gt;INDEX('Historical BMP Records'!AM:AM, MATCH($G48, 'Historical BMP Records'!$G:$G, 0)), 1, 0), IF(AM48&lt;&gt;INDEX('Planned and Progress BMPs'!AK:AK, MATCH($G48, 'Planned and Progress BMPs'!$D:$D, 0)), 1, 0)), "")</f>
        <v/>
      </c>
      <c r="CH48" s="4" t="str">
        <f>IFERROR(IF($I48="Historical", IF(AN48&lt;&gt;INDEX('Historical BMP Records'!AN:AN, MATCH($G48, 'Historical BMP Records'!$G:$G, 0)), 1, 0), IF(AN48&lt;&gt;INDEX('Planned and Progress BMPs'!AL:AL, MATCH($G48, 'Planned and Progress BMPs'!$D:$D, 0)), 1, 0)), "")</f>
        <v/>
      </c>
      <c r="CI48" s="4" t="str">
        <f>IFERROR(IF($I48="Historical", IF(AO48&lt;&gt;INDEX('Historical BMP Records'!AO:AO, MATCH($G48, 'Historical BMP Records'!$G:$G, 0)), 1, 0), IF(AO48&lt;&gt;INDEX('Planned and Progress BMPs'!AM:AM, MATCH($G48, 'Planned and Progress BMPs'!$D:$D, 0)), 1, 0)), "")</f>
        <v/>
      </c>
      <c r="CJ48" s="4" t="str">
        <f>IFERROR(IF($I48="Historical", IF(AP48&lt;&gt;INDEX('Historical BMP Records'!AP:AP, MATCH($G48, 'Historical BMP Records'!$G:$G, 0)), 1, 0), IF(AP48&lt;&gt;INDEX('Planned and Progress BMPs'!AN:AN, MATCH($G48, 'Planned and Progress BMPs'!$D:$D, 0)), 1, 0)), "")</f>
        <v/>
      </c>
      <c r="CK48" s="4" t="str">
        <f>IFERROR(IF($I48="Historical", IF(AQ48&lt;&gt;INDEX('Historical BMP Records'!AQ:AQ, MATCH($G48, 'Historical BMP Records'!$G:$G, 0)), 1, 0), IF(AQ48&lt;&gt;INDEX('Planned and Progress BMPs'!AO:AO, MATCH($G48, 'Planned and Progress BMPs'!$D:$D, 0)), 1, 0)), "")</f>
        <v/>
      </c>
      <c r="CL48" s="4" t="str">
        <f>IFERROR(IF($I48="Historical", IF(AR48&lt;&gt;INDEX('Historical BMP Records'!AR:AR, MATCH($G48, 'Historical BMP Records'!$G:$G, 0)), 1, 0), IF(AR48&lt;&gt;INDEX('Planned and Progress BMPs'!AQ:AQ, MATCH($G48, 'Planned and Progress BMPs'!$D:$D, 0)), 1, 0)), "")</f>
        <v/>
      </c>
      <c r="CM48" s="4" t="str">
        <f>IFERROR(IF($I48="Historical", IF(AS48&lt;&gt;INDEX('Historical BMP Records'!AS:AS, MATCH($G48, 'Historical BMP Records'!$G:$G, 0)), 1, 0), IF(AS48&lt;&gt;INDEX('Planned and Progress BMPs'!AP:AP, MATCH($G48, 'Planned and Progress BMPs'!$D:$D, 0)), 1, 0)), "")</f>
        <v/>
      </c>
      <c r="CN48" s="4" t="str">
        <f>IFERROR(IF($I48="Historical", IF(AT48&lt;&gt;INDEX('Historical BMP Records'!AT:AT, MATCH($G48, 'Historical BMP Records'!$G:$G, 0)), 1, 0), IF(AT48&lt;&gt;INDEX('Planned and Progress BMPs'!AQ:AQ, MATCH($G48, 'Planned and Progress BMPs'!$D:$D, 0)), 1, 0)), "")</f>
        <v/>
      </c>
      <c r="CO48" s="4">
        <f>SUM(T_Historical9[[#This Row],[FY17 Crediting Status Change]:[Comments Change]])</f>
        <v>0</v>
      </c>
    </row>
    <row r="49" spans="1:93" ht="15" customHeight="1" x14ac:dyDescent="0.55000000000000004">
      <c r="A49" s="126" t="s">
        <v>2457</v>
      </c>
      <c r="B49" s="126" t="s">
        <v>2458</v>
      </c>
      <c r="C49" s="126" t="s">
        <v>2458</v>
      </c>
      <c r="D49" s="126"/>
      <c r="E49" s="126"/>
      <c r="F49" s="126" t="s">
        <v>308</v>
      </c>
      <c r="G49" s="126" t="s">
        <v>309</v>
      </c>
      <c r="H49" s="126"/>
      <c r="I49" s="126" t="s">
        <v>243</v>
      </c>
      <c r="J49" s="126">
        <v>2012</v>
      </c>
      <c r="K49" s="73">
        <v>1535.88</v>
      </c>
      <c r="L49" s="64">
        <v>42614</v>
      </c>
      <c r="M49" s="126" t="s">
        <v>142</v>
      </c>
      <c r="N49" s="126"/>
      <c r="O49" s="126" t="s">
        <v>127</v>
      </c>
      <c r="P49" s="73" t="s">
        <v>551</v>
      </c>
      <c r="Q49" s="64">
        <v>0.13</v>
      </c>
      <c r="R49" s="126">
        <v>0.02</v>
      </c>
      <c r="S49" s="126">
        <v>2E-3</v>
      </c>
      <c r="T49" s="126" t="s">
        <v>310</v>
      </c>
      <c r="U49" s="126"/>
      <c r="V49" s="126"/>
      <c r="W49" s="126">
        <v>40.218499999999999</v>
      </c>
      <c r="X49" s="65">
        <v>-76.838499999999996</v>
      </c>
      <c r="Y49" s="126"/>
      <c r="Z49" s="126" t="s">
        <v>144</v>
      </c>
      <c r="AA49" s="126" t="s">
        <v>145</v>
      </c>
      <c r="AB49" s="126" t="s">
        <v>146</v>
      </c>
      <c r="AC49" s="126" t="s">
        <v>2460</v>
      </c>
      <c r="AD49" s="64">
        <v>43158</v>
      </c>
      <c r="AE49" s="126" t="s">
        <v>267</v>
      </c>
      <c r="AF49" s="64"/>
      <c r="AG49" s="64"/>
      <c r="AH49" s="126"/>
      <c r="AI49" s="64"/>
      <c r="AK49" s="64"/>
      <c r="AL49" s="64"/>
      <c r="AM49" s="64"/>
      <c r="AN49" s="64"/>
      <c r="AO49" s="64"/>
      <c r="AP49" s="64"/>
      <c r="AQ49" s="64"/>
      <c r="AR49" s="64"/>
      <c r="AS49" s="64"/>
      <c r="AT49" s="126" t="s">
        <v>311</v>
      </c>
      <c r="AU49" s="4" t="str">
        <f>IFERROR(IF($I49="Historical", IF(A49&lt;&gt;INDEX('Historical BMP Records'!A:A, MATCH($G49, 'Historical BMP Records'!$G:$G, 0)), 1, 0), IF(A49&lt;&gt;INDEX('Planned and Progress BMPs'!A:A, MATCH($G49, 'Planned and Progress BMPs'!$D:$D, 0)), 1, 0)), "")</f>
        <v/>
      </c>
      <c r="AV49" s="4" t="str">
        <f>IFERROR(IF($I49="Historical", IF(B49&lt;&gt;INDEX('Historical BMP Records'!B:B, MATCH($G49, 'Historical BMP Records'!$G:$G, 0)), 1, 0), IF(B49&lt;&gt;INDEX('Planned and Progress BMPs'!A:A, MATCH($G49, 'Planned and Progress BMPs'!$D:$D, 0)), 1, 0)), "")</f>
        <v/>
      </c>
      <c r="AW49" s="4" t="str">
        <f>IFERROR(IF($I49="Historical", IF(C49&lt;&gt;INDEX('Historical BMP Records'!C:C, MATCH($G49, 'Historical BMP Records'!$G:$G, 0)), 1, 0), IF(C49&lt;&gt;INDEX('Planned and Progress BMPs'!A:A, MATCH($G49, 'Planned and Progress BMPs'!$D:$D, 0)), 1, 0)), "")</f>
        <v/>
      </c>
      <c r="AX49" s="4" t="str">
        <f>IFERROR(IF($I49="Historical", IF(D49&lt;&gt;INDEX('Historical BMP Records'!D:D, MATCH($G49, 'Historical BMP Records'!$G:$G, 0)), 1, 0), IF(D49&lt;&gt;INDEX('Planned and Progress BMPs'!A:A, MATCH($G49, 'Planned and Progress BMPs'!$D:$D, 0)), 1, 0)), "")</f>
        <v/>
      </c>
      <c r="AY49" s="4" t="str">
        <f>IFERROR(IF($I49="Historical", IF(E49&lt;&gt;INDEX('Historical BMP Records'!E:E, MATCH($G49, 'Historical BMP Records'!$G:$G, 0)), 1, 0), IF(E49&lt;&gt;INDEX('Planned and Progress BMPs'!B:B, MATCH($G49, 'Planned and Progress BMPs'!$D:$D, 0)), 1, 0)), "")</f>
        <v/>
      </c>
      <c r="AZ49" s="4" t="str">
        <f>IFERROR(IF($I49="Historical", IF(F49&lt;&gt;INDEX('Historical BMP Records'!F:F, MATCH($G49, 'Historical BMP Records'!$G:$G, 0)), 1, 0), IF(F49&lt;&gt;INDEX('Planned and Progress BMPs'!C:C, MATCH($G49, 'Planned and Progress BMPs'!$D:$D, 0)), 1, 0)), "")</f>
        <v/>
      </c>
      <c r="BA49" s="4" t="str">
        <f>IFERROR(IF($I49="Historical", IF(G49&lt;&gt;INDEX('Historical BMP Records'!G:G, MATCH($G49, 'Historical BMP Records'!$G:$G, 0)), 1, 0), IF(G49&lt;&gt;INDEX('Planned and Progress BMPs'!D:D, MATCH($G49, 'Planned and Progress BMPs'!$D:$D, 0)), 1, 0)), "")</f>
        <v/>
      </c>
      <c r="BB49" s="4" t="str">
        <f>IFERROR(IF($I49="Historical", IF(H49&lt;&gt;INDEX('Historical BMP Records'!H:H, MATCH($G49, 'Historical BMP Records'!$G:$G, 0)), 1, 0), IF(H49&lt;&gt;INDEX('Planned and Progress BMPs'!E:E, MATCH($G49, 'Planned and Progress BMPs'!$D:$D, 0)), 1, 0)), "")</f>
        <v/>
      </c>
      <c r="BC49" s="4" t="str">
        <f>IFERROR(IF($I49="Historical", IF(I49&lt;&gt;INDEX('Historical BMP Records'!I:I, MATCH($G49, 'Historical BMP Records'!$G:$G, 0)), 1, 0), IF(I49&lt;&gt;INDEX('Planned and Progress BMPs'!F:F, MATCH($G49, 'Planned and Progress BMPs'!$D:$D, 0)), 1, 0)), "")</f>
        <v/>
      </c>
      <c r="BD49" s="4" t="str">
        <f>IFERROR(IF($I49="Historical", IF(J49&lt;&gt;INDEX('Historical BMP Records'!J:J, MATCH($G49, 'Historical BMP Records'!$G:$G, 0)), 1, 0), IF(J49&lt;&gt;INDEX('Planned and Progress BMPs'!G:G, MATCH($G49, 'Planned and Progress BMPs'!$D:$D, 0)), 1, 0)), "")</f>
        <v/>
      </c>
      <c r="BE49" s="4" t="str">
        <f>IFERROR(IF($I49="Historical", IF(K49&lt;&gt;INDEX('Historical BMP Records'!K:K, MATCH($G49, 'Historical BMP Records'!$G:$G, 0)), 1, 0), IF(K49&lt;&gt;INDEX('Planned and Progress BMPs'!H:H, MATCH($G49, 'Planned and Progress BMPs'!$D:$D, 0)), 1, 0)), "")</f>
        <v/>
      </c>
      <c r="BF49" s="4" t="str">
        <f>IFERROR(IF($I49="Historical", IF(L49&lt;&gt;INDEX('Historical BMP Records'!L:L, MATCH($G49, 'Historical BMP Records'!$G:$G, 0)), 1, 0), IF(L49&lt;&gt;INDEX('Planned and Progress BMPs'!I:I, MATCH($G49, 'Planned and Progress BMPs'!$D:$D, 0)), 1, 0)), "")</f>
        <v/>
      </c>
      <c r="BG49" s="4" t="str">
        <f>IFERROR(IF($I49="Historical", IF(M49&lt;&gt;INDEX('Historical BMP Records'!M:M, MATCH($G49, 'Historical BMP Records'!$G:$G, 0)), 1, 0), IF(M49&lt;&gt;INDEX('Planned and Progress BMPs'!J:J, MATCH($G49, 'Planned and Progress BMPs'!$D:$D, 0)), 1, 0)), "")</f>
        <v/>
      </c>
      <c r="BH49" s="4" t="str">
        <f>IFERROR(IF($I49="Historical", IF(N49&lt;&gt;INDEX('Historical BMP Records'!N:N, MATCH($G49, 'Historical BMP Records'!$G:$G, 0)), 1, 0), IF(N49&lt;&gt;INDEX('Planned and Progress BMPs'!K:K, MATCH($G49, 'Planned and Progress BMPs'!$D:$D, 0)), 1, 0)), "")</f>
        <v/>
      </c>
      <c r="BI49" s="4" t="str">
        <f>IFERROR(IF($I49="Historical", IF(O49&lt;&gt;INDEX('Historical BMP Records'!O:O, MATCH($G49, 'Historical BMP Records'!$G:$G, 0)), 1, 0), IF(O49&lt;&gt;INDEX('Planned and Progress BMPs'!L:L, MATCH($G49, 'Planned and Progress BMPs'!$D:$D, 0)), 1, 0)), "")</f>
        <v/>
      </c>
      <c r="BJ49" s="4" t="str">
        <f>IFERROR(IF($I49="Historical", IF(P49&lt;&gt;INDEX('Historical BMP Records'!P:P, MATCH($G49, 'Historical BMP Records'!$G:$G, 0)), 1, 0), IF(P49&lt;&gt;INDEX('Planned and Progress BMPs'!M:M, MATCH($G49, 'Planned and Progress BMPs'!$D:$D, 0)), 1, 0)), "")</f>
        <v/>
      </c>
      <c r="BK49" s="4" t="str">
        <f>IFERROR(IF($I49="Historical", IF(Q49&lt;&gt;INDEX('Historical BMP Records'!Q:Q, MATCH($G49, 'Historical BMP Records'!$G:$G, 0)), 1, 0), IF(Q49&lt;&gt;INDEX('Planned and Progress BMPs'!N:N, MATCH($G49, 'Planned and Progress BMPs'!$D:$D, 0)), 1, 0)), "")</f>
        <v/>
      </c>
      <c r="BL49" s="4" t="str">
        <f>IFERROR(IF($I49="Historical", IF(R49&lt;&gt;INDEX('Historical BMP Records'!R:R, MATCH($G49, 'Historical BMP Records'!$G:$G, 0)), 1, 0), IF(R49&lt;&gt;INDEX('Planned and Progress BMPs'!O:O, MATCH($G49, 'Planned and Progress BMPs'!$D:$D, 0)), 1, 0)), "")</f>
        <v/>
      </c>
      <c r="BM49" s="4" t="str">
        <f>IFERROR(IF($I49="Historical", IF(S49&lt;&gt;INDEX('Historical BMP Records'!S:S, MATCH($G49, 'Historical BMP Records'!$G:$G, 0)), 1, 0), IF(S49&lt;&gt;INDEX('Planned and Progress BMPs'!P:P, MATCH($G49, 'Planned and Progress BMPs'!$D:$D, 0)), 1, 0)), "")</f>
        <v/>
      </c>
      <c r="BN49" s="4" t="str">
        <f>IFERROR(IF($I49="Historical", IF(T49&lt;&gt;INDEX('Historical BMP Records'!T:T, MATCH($G49, 'Historical BMP Records'!$G:$G, 0)), 1, 0), IF(T49&lt;&gt;INDEX('Planned and Progress BMPs'!Q:Q, MATCH($G49, 'Planned and Progress BMPs'!$D:$D, 0)), 1, 0)), "")</f>
        <v/>
      </c>
      <c r="BO49" s="4" t="str">
        <f>IFERROR(IF($I49="Historical", IF(AB49&lt;&gt;INDEX('Historical BMP Records'!#REF!, MATCH($G49, 'Historical BMP Records'!$G:$G, 0)), 1, 0), IF(AB49&lt;&gt;INDEX('Planned and Progress BMPs'!Z:Z, MATCH($G49, 'Planned and Progress BMPs'!$D:$D, 0)), 1, 0)), "")</f>
        <v/>
      </c>
      <c r="BP49" s="4" t="str">
        <f>IFERROR(IF($I49="Historical", IF(U49&lt;&gt;INDEX('Historical BMP Records'!U:U, MATCH($G49, 'Historical BMP Records'!$G:$G, 0)), 1, 0), IF(U49&lt;&gt;INDEX('Planned and Progress BMPs'!S:S, MATCH($G49, 'Planned and Progress BMPs'!$D:$D, 0)), 1, 0)), "")</f>
        <v/>
      </c>
      <c r="BQ49" s="4" t="str">
        <f>IFERROR(IF($I49="Historical", IF(V49&lt;&gt;INDEX('Historical BMP Records'!V:V, MATCH($G49, 'Historical BMP Records'!$G:$G, 0)), 1, 0), IF(V49&lt;&gt;INDEX('Planned and Progress BMPs'!T:T, MATCH($G49, 'Planned and Progress BMPs'!$D:$D, 0)), 1, 0)), "")</f>
        <v/>
      </c>
      <c r="BR49" s="4" t="str">
        <f>IFERROR(IF($I49="Historical", IF(W49&lt;&gt;INDEX('Historical BMP Records'!W:W, MATCH($G49, 'Historical BMP Records'!$G:$G, 0)), 1, 0), IF(W49&lt;&gt;INDEX('Planned and Progress BMPs'!U:U, MATCH($G49, 'Planned and Progress BMPs'!$D:$D, 0)), 1, 0)), "")</f>
        <v/>
      </c>
      <c r="BS49" s="4" t="str">
        <f>IFERROR(IF($I49="Historical", IF(X49&lt;&gt;INDEX('Historical BMP Records'!X:X, MATCH($G49, 'Historical BMP Records'!$G:$G, 0)), 1, 0), IF(X49&lt;&gt;INDEX('Planned and Progress BMPs'!V:V, MATCH($G49, 'Planned and Progress BMPs'!$D:$D, 0)), 1, 0)), "")</f>
        <v/>
      </c>
      <c r="BT49" s="4" t="str">
        <f>IFERROR(IF($I49="Historical", IF(Y49&lt;&gt;INDEX('Historical BMP Records'!Y:Y, MATCH($G49, 'Historical BMP Records'!$G:$G, 0)), 1, 0), IF(Y49&lt;&gt;INDEX('Planned and Progress BMPs'!W:W, MATCH($G49, 'Planned and Progress BMPs'!$D:$D, 0)), 1, 0)), "")</f>
        <v/>
      </c>
      <c r="BU49" s="4" t="str">
        <f>IFERROR(IF($I49="Historical", IF(Z49&lt;&gt;INDEX('Historical BMP Records'!Z:Z, MATCH($G49, 'Historical BMP Records'!$G:$G, 0)), 1, 0), IF(Z49&lt;&gt;INDEX('Planned and Progress BMPs'!X:X, MATCH($G49, 'Planned and Progress BMPs'!$D:$D, 0)), 1, 0)), "")</f>
        <v/>
      </c>
      <c r="BV49" s="4" t="str">
        <f>IFERROR(IF($I49="Historical", IF(AA49&lt;&gt;INDEX('Historical BMP Records'!AA:AA, MATCH($G49, 'Historical BMP Records'!$G:$G, 0)), 1, 0), IF(AA49&lt;&gt;INDEX('Planned and Progress BMPs'!#REF!, MATCH($G49, 'Planned and Progress BMPs'!$D:$D, 0)), 1, 0)), "")</f>
        <v/>
      </c>
      <c r="BW49" s="4" t="str">
        <f>IFERROR(IF($I49="Historical", IF(AC49&lt;&gt;INDEX('Historical BMP Records'!AC:AC, MATCH($G49, 'Historical BMP Records'!$G:$G, 0)), 1, 0), IF(AC49&lt;&gt;INDEX('Planned and Progress BMPs'!AA:AA, MATCH($G49, 'Planned and Progress BMPs'!$D:$D, 0)), 1, 0)), "")</f>
        <v/>
      </c>
      <c r="BX49" s="4" t="str">
        <f>IFERROR(IF($I49="Historical", IF(AD49&lt;&gt;INDEX('Historical BMP Records'!AD:AD, MATCH($G49, 'Historical BMP Records'!$G:$G, 0)), 1, 0), IF(AD49&lt;&gt;INDEX('Planned and Progress BMPs'!AB:AB, MATCH($G49, 'Planned and Progress BMPs'!$D:$D, 0)), 1, 0)), "")</f>
        <v/>
      </c>
      <c r="BY49" s="4" t="str">
        <f>IFERROR(IF($I49="Historical", IF(AE49&lt;&gt;INDEX('Historical BMP Records'!AE:AE, MATCH($G49, 'Historical BMP Records'!$G:$G, 0)), 1, 0), IF(AE49&lt;&gt;INDEX('Planned and Progress BMPs'!AC:AC, MATCH($G49, 'Planned and Progress BMPs'!$D:$D, 0)), 1, 0)), "")</f>
        <v/>
      </c>
      <c r="BZ49" s="4" t="str">
        <f>IFERROR(IF($I49="Historical", IF(AF49&lt;&gt;INDEX('Historical BMP Records'!AF:AF, MATCH($G49, 'Historical BMP Records'!$G:$G, 0)), 1, 0), IF(AF49&lt;&gt;INDEX('Planned and Progress BMPs'!AD:AD, MATCH($G49, 'Planned and Progress BMPs'!$D:$D, 0)), 1, 0)), "")</f>
        <v/>
      </c>
      <c r="CA49" s="4" t="str">
        <f>IFERROR(IF($I49="Historical", IF(AG49&lt;&gt;INDEX('Historical BMP Records'!AG:AG, MATCH($G49, 'Historical BMP Records'!$G:$G, 0)), 1, 0), IF(AG49&lt;&gt;INDEX('Planned and Progress BMPs'!AE:AE, MATCH($G49, 'Planned and Progress BMPs'!$D:$D, 0)), 1, 0)), "")</f>
        <v/>
      </c>
      <c r="CB49" s="4" t="str">
        <f>IFERROR(IF($I49="Historical", IF(AH49&lt;&gt;INDEX('Historical BMP Records'!AH:AH, MATCH($G49, 'Historical BMP Records'!$G:$G, 0)), 1, 0), IF(AH49&lt;&gt;INDEX('Planned and Progress BMPs'!AF:AF, MATCH($G49, 'Planned and Progress BMPs'!$D:$D, 0)), 1, 0)), "")</f>
        <v/>
      </c>
      <c r="CC49" s="4" t="str">
        <f>IFERROR(IF($I49="Historical", IF(AI49&lt;&gt;INDEX('Historical BMP Records'!AI:AI, MATCH($G49, 'Historical BMP Records'!$G:$G, 0)), 1, 0), IF(AI49&lt;&gt;INDEX('Planned and Progress BMPs'!AG:AG, MATCH($G49, 'Planned and Progress BMPs'!$D:$D, 0)), 1, 0)), "")</f>
        <v/>
      </c>
      <c r="CD49" s="4" t="str">
        <f>IFERROR(IF($I49="Historical", IF(AJ49&lt;&gt;INDEX('Historical BMP Records'!AJ:AJ, MATCH($G49, 'Historical BMP Records'!$G:$G, 0)), 1, 0), IF(AJ49&lt;&gt;INDEX('Planned and Progress BMPs'!AH:AH, MATCH($G49, 'Planned and Progress BMPs'!$D:$D, 0)), 1, 0)), "")</f>
        <v/>
      </c>
      <c r="CE49" s="4" t="str">
        <f>IFERROR(IF($I49="Historical", IF(AK49&lt;&gt;INDEX('Historical BMP Records'!AK:AK, MATCH($G49, 'Historical BMP Records'!$G:$G, 0)), 1, 0), IF(AK49&lt;&gt;INDEX('Planned and Progress BMPs'!AI:AI, MATCH($G49, 'Planned and Progress BMPs'!$D:$D, 0)), 1, 0)), "")</f>
        <v/>
      </c>
      <c r="CF49" s="4" t="str">
        <f>IFERROR(IF($I49="Historical", IF(AL49&lt;&gt;INDEX('Historical BMP Records'!AL:AL, MATCH($G49, 'Historical BMP Records'!$G:$G, 0)), 1, 0), IF(AL49&lt;&gt;INDEX('Planned and Progress BMPs'!AJ:AJ, MATCH($G49, 'Planned and Progress BMPs'!$D:$D, 0)), 1, 0)), "")</f>
        <v/>
      </c>
      <c r="CG49" s="4" t="str">
        <f>IFERROR(IF($I49="Historical", IF(AM49&lt;&gt;INDEX('Historical BMP Records'!AM:AM, MATCH($G49, 'Historical BMP Records'!$G:$G, 0)), 1, 0), IF(AM49&lt;&gt;INDEX('Planned and Progress BMPs'!AK:AK, MATCH($G49, 'Planned and Progress BMPs'!$D:$D, 0)), 1, 0)), "")</f>
        <v/>
      </c>
      <c r="CH49" s="4" t="str">
        <f>IFERROR(IF($I49="Historical", IF(AN49&lt;&gt;INDEX('Historical BMP Records'!AN:AN, MATCH($G49, 'Historical BMP Records'!$G:$G, 0)), 1, 0), IF(AN49&lt;&gt;INDEX('Planned and Progress BMPs'!AL:AL, MATCH($G49, 'Planned and Progress BMPs'!$D:$D, 0)), 1, 0)), "")</f>
        <v/>
      </c>
      <c r="CI49" s="4" t="str">
        <f>IFERROR(IF($I49="Historical", IF(AO49&lt;&gt;INDEX('Historical BMP Records'!AO:AO, MATCH($G49, 'Historical BMP Records'!$G:$G, 0)), 1, 0), IF(AO49&lt;&gt;INDEX('Planned and Progress BMPs'!AM:AM, MATCH($G49, 'Planned and Progress BMPs'!$D:$D, 0)), 1, 0)), "")</f>
        <v/>
      </c>
      <c r="CJ49" s="4" t="str">
        <f>IFERROR(IF($I49="Historical", IF(AP49&lt;&gt;INDEX('Historical BMP Records'!AP:AP, MATCH($G49, 'Historical BMP Records'!$G:$G, 0)), 1, 0), IF(AP49&lt;&gt;INDEX('Planned and Progress BMPs'!AN:AN, MATCH($G49, 'Planned and Progress BMPs'!$D:$D, 0)), 1, 0)), "")</f>
        <v/>
      </c>
      <c r="CK49" s="4" t="str">
        <f>IFERROR(IF($I49="Historical", IF(AQ49&lt;&gt;INDEX('Historical BMP Records'!AQ:AQ, MATCH($G49, 'Historical BMP Records'!$G:$G, 0)), 1, 0), IF(AQ49&lt;&gt;INDEX('Planned and Progress BMPs'!AO:AO, MATCH($G49, 'Planned and Progress BMPs'!$D:$D, 0)), 1, 0)), "")</f>
        <v/>
      </c>
      <c r="CL49" s="4" t="str">
        <f>IFERROR(IF($I49="Historical", IF(AR49&lt;&gt;INDEX('Historical BMP Records'!AR:AR, MATCH($G49, 'Historical BMP Records'!$G:$G, 0)), 1, 0), IF(AR49&lt;&gt;INDEX('Planned and Progress BMPs'!AQ:AQ, MATCH($G49, 'Planned and Progress BMPs'!$D:$D, 0)), 1, 0)), "")</f>
        <v/>
      </c>
      <c r="CM49" s="4" t="str">
        <f>IFERROR(IF($I49="Historical", IF(AS49&lt;&gt;INDEX('Historical BMP Records'!AS:AS, MATCH($G49, 'Historical BMP Records'!$G:$G, 0)), 1, 0), IF(AS49&lt;&gt;INDEX('Planned and Progress BMPs'!AP:AP, MATCH($G49, 'Planned and Progress BMPs'!$D:$D, 0)), 1, 0)), "")</f>
        <v/>
      </c>
      <c r="CN49" s="4" t="str">
        <f>IFERROR(IF($I49="Historical", IF(AT49&lt;&gt;INDEX('Historical BMP Records'!AT:AT, MATCH($G49, 'Historical BMP Records'!$G:$G, 0)), 1, 0), IF(AT49&lt;&gt;INDEX('Planned and Progress BMPs'!AQ:AQ, MATCH($G49, 'Planned and Progress BMPs'!$D:$D, 0)), 1, 0)), "")</f>
        <v/>
      </c>
      <c r="CO49" s="4">
        <f>SUM(T_Historical9[[#This Row],[FY17 Crediting Status Change]:[Comments Change]])</f>
        <v>0</v>
      </c>
    </row>
    <row r="50" spans="1:93" ht="15" customHeight="1" x14ac:dyDescent="0.55000000000000004">
      <c r="A50" s="126" t="s">
        <v>2457</v>
      </c>
      <c r="B50" s="126" t="s">
        <v>2458</v>
      </c>
      <c r="C50" s="126" t="s">
        <v>2458</v>
      </c>
      <c r="D50" s="126"/>
      <c r="E50" s="126"/>
      <c r="F50" s="126" t="s">
        <v>312</v>
      </c>
      <c r="G50" s="126" t="s">
        <v>313</v>
      </c>
      <c r="H50" s="126"/>
      <c r="I50" s="126" t="s">
        <v>243</v>
      </c>
      <c r="J50" s="126">
        <v>2012</v>
      </c>
      <c r="K50" s="73">
        <v>14649.92</v>
      </c>
      <c r="L50" s="64">
        <v>42614</v>
      </c>
      <c r="M50" s="126" t="s">
        <v>142</v>
      </c>
      <c r="N50" s="126"/>
      <c r="O50" s="126" t="s">
        <v>127</v>
      </c>
      <c r="P50" s="73" t="s">
        <v>551</v>
      </c>
      <c r="Q50" s="64">
        <v>1.24</v>
      </c>
      <c r="R50" s="126">
        <v>0.4</v>
      </c>
      <c r="S50" s="126">
        <v>0.03</v>
      </c>
      <c r="T50" s="126" t="s">
        <v>314</v>
      </c>
      <c r="U50" s="126"/>
      <c r="V50" s="126"/>
      <c r="W50" s="126">
        <v>40.218899999999998</v>
      </c>
      <c r="X50" s="65">
        <v>-76.837800000000001</v>
      </c>
      <c r="Y50" s="126"/>
      <c r="Z50" s="126" t="s">
        <v>144</v>
      </c>
      <c r="AA50" s="126" t="s">
        <v>145</v>
      </c>
      <c r="AB50" s="126" t="s">
        <v>146</v>
      </c>
      <c r="AC50" s="126" t="s">
        <v>2460</v>
      </c>
      <c r="AD50" s="64">
        <v>43158</v>
      </c>
      <c r="AE50" s="126" t="s">
        <v>267</v>
      </c>
      <c r="AF50" s="64"/>
      <c r="AG50" s="64"/>
      <c r="AH50" s="126"/>
      <c r="AI50" s="64"/>
      <c r="AK50" s="64"/>
      <c r="AL50" s="64"/>
      <c r="AM50" s="64"/>
      <c r="AN50" s="64"/>
      <c r="AO50" s="64"/>
      <c r="AP50" s="64"/>
      <c r="AQ50" s="64"/>
      <c r="AR50" s="64"/>
      <c r="AS50" s="64"/>
      <c r="AT50" s="126" t="s">
        <v>311</v>
      </c>
      <c r="AU50" s="4" t="str">
        <f>IFERROR(IF($I50="Historical", IF(A50&lt;&gt;INDEX('Historical BMP Records'!A:A, MATCH($G50, 'Historical BMP Records'!$G:$G, 0)), 1, 0), IF(A50&lt;&gt;INDEX('Planned and Progress BMPs'!A:A, MATCH($G50, 'Planned and Progress BMPs'!$D:$D, 0)), 1, 0)), "")</f>
        <v/>
      </c>
      <c r="AV50" s="4" t="str">
        <f>IFERROR(IF($I50="Historical", IF(B50&lt;&gt;INDEX('Historical BMP Records'!B:B, MATCH($G50, 'Historical BMP Records'!$G:$G, 0)), 1, 0), IF(B50&lt;&gt;INDEX('Planned and Progress BMPs'!A:A, MATCH($G50, 'Planned and Progress BMPs'!$D:$D, 0)), 1, 0)), "")</f>
        <v/>
      </c>
      <c r="AW50" s="4" t="str">
        <f>IFERROR(IF($I50="Historical", IF(C50&lt;&gt;INDEX('Historical BMP Records'!C:C, MATCH($G50, 'Historical BMP Records'!$G:$G, 0)), 1, 0), IF(C50&lt;&gt;INDEX('Planned and Progress BMPs'!A:A, MATCH($G50, 'Planned and Progress BMPs'!$D:$D, 0)), 1, 0)), "")</f>
        <v/>
      </c>
      <c r="AX50" s="4" t="str">
        <f>IFERROR(IF($I50="Historical", IF(D50&lt;&gt;INDEX('Historical BMP Records'!D:D, MATCH($G50, 'Historical BMP Records'!$G:$G, 0)), 1, 0), IF(D50&lt;&gt;INDEX('Planned and Progress BMPs'!A:A, MATCH($G50, 'Planned and Progress BMPs'!$D:$D, 0)), 1, 0)), "")</f>
        <v/>
      </c>
      <c r="AY50" s="4" t="str">
        <f>IFERROR(IF($I50="Historical", IF(E50&lt;&gt;INDEX('Historical BMP Records'!E:E, MATCH($G50, 'Historical BMP Records'!$G:$G, 0)), 1, 0), IF(E50&lt;&gt;INDEX('Planned and Progress BMPs'!B:B, MATCH($G50, 'Planned and Progress BMPs'!$D:$D, 0)), 1, 0)), "")</f>
        <v/>
      </c>
      <c r="AZ50" s="4" t="str">
        <f>IFERROR(IF($I50="Historical", IF(F50&lt;&gt;INDEX('Historical BMP Records'!F:F, MATCH($G50, 'Historical BMP Records'!$G:$G, 0)), 1, 0), IF(F50&lt;&gt;INDEX('Planned and Progress BMPs'!C:C, MATCH($G50, 'Planned and Progress BMPs'!$D:$D, 0)), 1, 0)), "")</f>
        <v/>
      </c>
      <c r="BA50" s="4" t="str">
        <f>IFERROR(IF($I50="Historical", IF(G50&lt;&gt;INDEX('Historical BMP Records'!G:G, MATCH($G50, 'Historical BMP Records'!$G:$G, 0)), 1, 0), IF(G50&lt;&gt;INDEX('Planned and Progress BMPs'!D:D, MATCH($G50, 'Planned and Progress BMPs'!$D:$D, 0)), 1, 0)), "")</f>
        <v/>
      </c>
      <c r="BB50" s="4" t="str">
        <f>IFERROR(IF($I50="Historical", IF(H50&lt;&gt;INDEX('Historical BMP Records'!H:H, MATCH($G50, 'Historical BMP Records'!$G:$G, 0)), 1, 0), IF(H50&lt;&gt;INDEX('Planned and Progress BMPs'!E:E, MATCH($G50, 'Planned and Progress BMPs'!$D:$D, 0)), 1, 0)), "")</f>
        <v/>
      </c>
      <c r="BC50" s="4" t="str">
        <f>IFERROR(IF($I50="Historical", IF(I50&lt;&gt;INDEX('Historical BMP Records'!I:I, MATCH($G50, 'Historical BMP Records'!$G:$G, 0)), 1, 0), IF(I50&lt;&gt;INDEX('Planned and Progress BMPs'!F:F, MATCH($G50, 'Planned and Progress BMPs'!$D:$D, 0)), 1, 0)), "")</f>
        <v/>
      </c>
      <c r="BD50" s="4" t="str">
        <f>IFERROR(IF($I50="Historical", IF(J50&lt;&gt;INDEX('Historical BMP Records'!J:J, MATCH($G50, 'Historical BMP Records'!$G:$G, 0)), 1, 0), IF(J50&lt;&gt;INDEX('Planned and Progress BMPs'!G:G, MATCH($G50, 'Planned and Progress BMPs'!$D:$D, 0)), 1, 0)), "")</f>
        <v/>
      </c>
      <c r="BE50" s="4" t="str">
        <f>IFERROR(IF($I50="Historical", IF(K50&lt;&gt;INDEX('Historical BMP Records'!K:K, MATCH($G50, 'Historical BMP Records'!$G:$G, 0)), 1, 0), IF(K50&lt;&gt;INDEX('Planned and Progress BMPs'!H:H, MATCH($G50, 'Planned and Progress BMPs'!$D:$D, 0)), 1, 0)), "")</f>
        <v/>
      </c>
      <c r="BF50" s="4" t="str">
        <f>IFERROR(IF($I50="Historical", IF(L50&lt;&gt;INDEX('Historical BMP Records'!L:L, MATCH($G50, 'Historical BMP Records'!$G:$G, 0)), 1, 0), IF(L50&lt;&gt;INDEX('Planned and Progress BMPs'!I:I, MATCH($G50, 'Planned and Progress BMPs'!$D:$D, 0)), 1, 0)), "")</f>
        <v/>
      </c>
      <c r="BG50" s="4" t="str">
        <f>IFERROR(IF($I50="Historical", IF(M50&lt;&gt;INDEX('Historical BMP Records'!M:M, MATCH($G50, 'Historical BMP Records'!$G:$G, 0)), 1, 0), IF(M50&lt;&gt;INDEX('Planned and Progress BMPs'!J:J, MATCH($G50, 'Planned and Progress BMPs'!$D:$D, 0)), 1, 0)), "")</f>
        <v/>
      </c>
      <c r="BH50" s="4" t="str">
        <f>IFERROR(IF($I50="Historical", IF(N50&lt;&gt;INDEX('Historical BMP Records'!N:N, MATCH($G50, 'Historical BMP Records'!$G:$G, 0)), 1, 0), IF(N50&lt;&gt;INDEX('Planned and Progress BMPs'!K:K, MATCH($G50, 'Planned and Progress BMPs'!$D:$D, 0)), 1, 0)), "")</f>
        <v/>
      </c>
      <c r="BI50" s="4" t="str">
        <f>IFERROR(IF($I50="Historical", IF(O50&lt;&gt;INDEX('Historical BMP Records'!O:O, MATCH($G50, 'Historical BMP Records'!$G:$G, 0)), 1, 0), IF(O50&lt;&gt;INDEX('Planned and Progress BMPs'!L:L, MATCH($G50, 'Planned and Progress BMPs'!$D:$D, 0)), 1, 0)), "")</f>
        <v/>
      </c>
      <c r="BJ50" s="4" t="str">
        <f>IFERROR(IF($I50="Historical", IF(P50&lt;&gt;INDEX('Historical BMP Records'!P:P, MATCH($G50, 'Historical BMP Records'!$G:$G, 0)), 1, 0), IF(P50&lt;&gt;INDEX('Planned and Progress BMPs'!M:M, MATCH($G50, 'Planned and Progress BMPs'!$D:$D, 0)), 1, 0)), "")</f>
        <v/>
      </c>
      <c r="BK50" s="4" t="str">
        <f>IFERROR(IF($I50="Historical", IF(Q50&lt;&gt;INDEX('Historical BMP Records'!Q:Q, MATCH($G50, 'Historical BMP Records'!$G:$G, 0)), 1, 0), IF(Q50&lt;&gt;INDEX('Planned and Progress BMPs'!N:N, MATCH($G50, 'Planned and Progress BMPs'!$D:$D, 0)), 1, 0)), "")</f>
        <v/>
      </c>
      <c r="BL50" s="4" t="str">
        <f>IFERROR(IF($I50="Historical", IF(R50&lt;&gt;INDEX('Historical BMP Records'!R:R, MATCH($G50, 'Historical BMP Records'!$G:$G, 0)), 1, 0), IF(R50&lt;&gt;INDEX('Planned and Progress BMPs'!O:O, MATCH($G50, 'Planned and Progress BMPs'!$D:$D, 0)), 1, 0)), "")</f>
        <v/>
      </c>
      <c r="BM50" s="4" t="str">
        <f>IFERROR(IF($I50="Historical", IF(S50&lt;&gt;INDEX('Historical BMP Records'!S:S, MATCH($G50, 'Historical BMP Records'!$G:$G, 0)), 1, 0), IF(S50&lt;&gt;INDEX('Planned and Progress BMPs'!P:P, MATCH($G50, 'Planned and Progress BMPs'!$D:$D, 0)), 1, 0)), "")</f>
        <v/>
      </c>
      <c r="BN50" s="4" t="str">
        <f>IFERROR(IF($I50="Historical", IF(T50&lt;&gt;INDEX('Historical BMP Records'!T:T, MATCH($G50, 'Historical BMP Records'!$G:$G, 0)), 1, 0), IF(T50&lt;&gt;INDEX('Planned and Progress BMPs'!Q:Q, MATCH($G50, 'Planned and Progress BMPs'!$D:$D, 0)), 1, 0)), "")</f>
        <v/>
      </c>
      <c r="BO50" s="4" t="str">
        <f>IFERROR(IF($I50="Historical", IF(AB50&lt;&gt;INDEX('Historical BMP Records'!#REF!, MATCH($G50, 'Historical BMP Records'!$G:$G, 0)), 1, 0), IF(AB50&lt;&gt;INDEX('Planned and Progress BMPs'!Z:Z, MATCH($G50, 'Planned and Progress BMPs'!$D:$D, 0)), 1, 0)), "")</f>
        <v/>
      </c>
      <c r="BP50" s="4" t="str">
        <f>IFERROR(IF($I50="Historical", IF(U50&lt;&gt;INDEX('Historical BMP Records'!U:U, MATCH($G50, 'Historical BMP Records'!$G:$G, 0)), 1, 0), IF(U50&lt;&gt;INDEX('Planned and Progress BMPs'!S:S, MATCH($G50, 'Planned and Progress BMPs'!$D:$D, 0)), 1, 0)), "")</f>
        <v/>
      </c>
      <c r="BQ50" s="4" t="str">
        <f>IFERROR(IF($I50="Historical", IF(V50&lt;&gt;INDEX('Historical BMP Records'!V:V, MATCH($G50, 'Historical BMP Records'!$G:$G, 0)), 1, 0), IF(V50&lt;&gt;INDEX('Planned and Progress BMPs'!T:T, MATCH($G50, 'Planned and Progress BMPs'!$D:$D, 0)), 1, 0)), "")</f>
        <v/>
      </c>
      <c r="BR50" s="4" t="str">
        <f>IFERROR(IF($I50="Historical", IF(W50&lt;&gt;INDEX('Historical BMP Records'!W:W, MATCH($G50, 'Historical BMP Records'!$G:$G, 0)), 1, 0), IF(W50&lt;&gt;INDEX('Planned and Progress BMPs'!U:U, MATCH($G50, 'Planned and Progress BMPs'!$D:$D, 0)), 1, 0)), "")</f>
        <v/>
      </c>
      <c r="BS50" s="4" t="str">
        <f>IFERROR(IF($I50="Historical", IF(X50&lt;&gt;INDEX('Historical BMP Records'!X:X, MATCH($G50, 'Historical BMP Records'!$G:$G, 0)), 1, 0), IF(X50&lt;&gt;INDEX('Planned and Progress BMPs'!V:V, MATCH($G50, 'Planned and Progress BMPs'!$D:$D, 0)), 1, 0)), "")</f>
        <v/>
      </c>
      <c r="BT50" s="4" t="str">
        <f>IFERROR(IF($I50="Historical", IF(Y50&lt;&gt;INDEX('Historical BMP Records'!Y:Y, MATCH($G50, 'Historical BMP Records'!$G:$G, 0)), 1, 0), IF(Y50&lt;&gt;INDEX('Planned and Progress BMPs'!W:W, MATCH($G50, 'Planned and Progress BMPs'!$D:$D, 0)), 1, 0)), "")</f>
        <v/>
      </c>
      <c r="BU50" s="4" t="str">
        <f>IFERROR(IF($I50="Historical", IF(Z50&lt;&gt;INDEX('Historical BMP Records'!Z:Z, MATCH($G50, 'Historical BMP Records'!$G:$G, 0)), 1, 0), IF(Z50&lt;&gt;INDEX('Planned and Progress BMPs'!X:X, MATCH($G50, 'Planned and Progress BMPs'!$D:$D, 0)), 1, 0)), "")</f>
        <v/>
      </c>
      <c r="BV50" s="4" t="str">
        <f>IFERROR(IF($I50="Historical", IF(AA50&lt;&gt;INDEX('Historical BMP Records'!AA:AA, MATCH($G50, 'Historical BMP Records'!$G:$G, 0)), 1, 0), IF(AA50&lt;&gt;INDEX('Planned and Progress BMPs'!#REF!, MATCH($G50, 'Planned and Progress BMPs'!$D:$D, 0)), 1, 0)), "")</f>
        <v/>
      </c>
      <c r="BW50" s="4" t="str">
        <f>IFERROR(IF($I50="Historical", IF(AC50&lt;&gt;INDEX('Historical BMP Records'!AC:AC, MATCH($G50, 'Historical BMP Records'!$G:$G, 0)), 1, 0), IF(AC50&lt;&gt;INDEX('Planned and Progress BMPs'!AA:AA, MATCH($G50, 'Planned and Progress BMPs'!$D:$D, 0)), 1, 0)), "")</f>
        <v/>
      </c>
      <c r="BX50" s="4" t="str">
        <f>IFERROR(IF($I50="Historical", IF(AD50&lt;&gt;INDEX('Historical BMP Records'!AD:AD, MATCH($G50, 'Historical BMP Records'!$G:$G, 0)), 1, 0), IF(AD50&lt;&gt;INDEX('Planned and Progress BMPs'!AB:AB, MATCH($G50, 'Planned and Progress BMPs'!$D:$D, 0)), 1, 0)), "")</f>
        <v/>
      </c>
      <c r="BY50" s="4" t="str">
        <f>IFERROR(IF($I50="Historical", IF(AE50&lt;&gt;INDEX('Historical BMP Records'!AE:AE, MATCH($G50, 'Historical BMP Records'!$G:$G, 0)), 1, 0), IF(AE50&lt;&gt;INDEX('Planned and Progress BMPs'!AC:AC, MATCH($G50, 'Planned and Progress BMPs'!$D:$D, 0)), 1, 0)), "")</f>
        <v/>
      </c>
      <c r="BZ50" s="4" t="str">
        <f>IFERROR(IF($I50="Historical", IF(AF50&lt;&gt;INDEX('Historical BMP Records'!AF:AF, MATCH($G50, 'Historical BMP Records'!$G:$G, 0)), 1, 0), IF(AF50&lt;&gt;INDEX('Planned and Progress BMPs'!AD:AD, MATCH($G50, 'Planned and Progress BMPs'!$D:$D, 0)), 1, 0)), "")</f>
        <v/>
      </c>
      <c r="CA50" s="4" t="str">
        <f>IFERROR(IF($I50="Historical", IF(AG50&lt;&gt;INDEX('Historical BMP Records'!AG:AG, MATCH($G50, 'Historical BMP Records'!$G:$G, 0)), 1, 0), IF(AG50&lt;&gt;INDEX('Planned and Progress BMPs'!AE:AE, MATCH($G50, 'Planned and Progress BMPs'!$D:$D, 0)), 1, 0)), "")</f>
        <v/>
      </c>
      <c r="CB50" s="4" t="str">
        <f>IFERROR(IF($I50="Historical", IF(AH50&lt;&gt;INDEX('Historical BMP Records'!AH:AH, MATCH($G50, 'Historical BMP Records'!$G:$G, 0)), 1, 0), IF(AH50&lt;&gt;INDEX('Planned and Progress BMPs'!AF:AF, MATCH($G50, 'Planned and Progress BMPs'!$D:$D, 0)), 1, 0)), "")</f>
        <v/>
      </c>
      <c r="CC50" s="4" t="str">
        <f>IFERROR(IF($I50="Historical", IF(AI50&lt;&gt;INDEX('Historical BMP Records'!AI:AI, MATCH($G50, 'Historical BMP Records'!$G:$G, 0)), 1, 0), IF(AI50&lt;&gt;INDEX('Planned and Progress BMPs'!AG:AG, MATCH($G50, 'Planned and Progress BMPs'!$D:$D, 0)), 1, 0)), "")</f>
        <v/>
      </c>
      <c r="CD50" s="4" t="str">
        <f>IFERROR(IF($I50="Historical", IF(AJ50&lt;&gt;INDEX('Historical BMP Records'!AJ:AJ, MATCH($G50, 'Historical BMP Records'!$G:$G, 0)), 1, 0), IF(AJ50&lt;&gt;INDEX('Planned and Progress BMPs'!AH:AH, MATCH($G50, 'Planned and Progress BMPs'!$D:$D, 0)), 1, 0)), "")</f>
        <v/>
      </c>
      <c r="CE50" s="4" t="str">
        <f>IFERROR(IF($I50="Historical", IF(AK50&lt;&gt;INDEX('Historical BMP Records'!AK:AK, MATCH($G50, 'Historical BMP Records'!$G:$G, 0)), 1, 0), IF(AK50&lt;&gt;INDEX('Planned and Progress BMPs'!AI:AI, MATCH($G50, 'Planned and Progress BMPs'!$D:$D, 0)), 1, 0)), "")</f>
        <v/>
      </c>
      <c r="CF50" s="4" t="str">
        <f>IFERROR(IF($I50="Historical", IF(AL50&lt;&gt;INDEX('Historical BMP Records'!AL:AL, MATCH($G50, 'Historical BMP Records'!$G:$G, 0)), 1, 0), IF(AL50&lt;&gt;INDEX('Planned and Progress BMPs'!AJ:AJ, MATCH($G50, 'Planned and Progress BMPs'!$D:$D, 0)), 1, 0)), "")</f>
        <v/>
      </c>
      <c r="CG50" s="4" t="str">
        <f>IFERROR(IF($I50="Historical", IF(AM50&lt;&gt;INDEX('Historical BMP Records'!AM:AM, MATCH($G50, 'Historical BMP Records'!$G:$G, 0)), 1, 0), IF(AM50&lt;&gt;INDEX('Planned and Progress BMPs'!AK:AK, MATCH($G50, 'Planned and Progress BMPs'!$D:$D, 0)), 1, 0)), "")</f>
        <v/>
      </c>
      <c r="CH50" s="4" t="str">
        <f>IFERROR(IF($I50="Historical", IF(AN50&lt;&gt;INDEX('Historical BMP Records'!AN:AN, MATCH($G50, 'Historical BMP Records'!$G:$G, 0)), 1, 0), IF(AN50&lt;&gt;INDEX('Planned and Progress BMPs'!AL:AL, MATCH($G50, 'Planned and Progress BMPs'!$D:$D, 0)), 1, 0)), "")</f>
        <v/>
      </c>
      <c r="CI50" s="4" t="str">
        <f>IFERROR(IF($I50="Historical", IF(AO50&lt;&gt;INDEX('Historical BMP Records'!AO:AO, MATCH($G50, 'Historical BMP Records'!$G:$G, 0)), 1, 0), IF(AO50&lt;&gt;INDEX('Planned and Progress BMPs'!AM:AM, MATCH($G50, 'Planned and Progress BMPs'!$D:$D, 0)), 1, 0)), "")</f>
        <v/>
      </c>
      <c r="CJ50" s="4" t="str">
        <f>IFERROR(IF($I50="Historical", IF(AP50&lt;&gt;INDEX('Historical BMP Records'!AP:AP, MATCH($G50, 'Historical BMP Records'!$G:$G, 0)), 1, 0), IF(AP50&lt;&gt;INDEX('Planned and Progress BMPs'!AN:AN, MATCH($G50, 'Planned and Progress BMPs'!$D:$D, 0)), 1, 0)), "")</f>
        <v/>
      </c>
      <c r="CK50" s="4" t="str">
        <f>IFERROR(IF($I50="Historical", IF(AQ50&lt;&gt;INDEX('Historical BMP Records'!AQ:AQ, MATCH($G50, 'Historical BMP Records'!$G:$G, 0)), 1, 0), IF(AQ50&lt;&gt;INDEX('Planned and Progress BMPs'!AO:AO, MATCH($G50, 'Planned and Progress BMPs'!$D:$D, 0)), 1, 0)), "")</f>
        <v/>
      </c>
      <c r="CL50" s="4" t="str">
        <f>IFERROR(IF($I50="Historical", IF(AR50&lt;&gt;INDEX('Historical BMP Records'!AR:AR, MATCH($G50, 'Historical BMP Records'!$G:$G, 0)), 1, 0), IF(AR50&lt;&gt;INDEX('Planned and Progress BMPs'!AQ:AQ, MATCH($G50, 'Planned and Progress BMPs'!$D:$D, 0)), 1, 0)), "")</f>
        <v/>
      </c>
      <c r="CM50" s="4" t="str">
        <f>IFERROR(IF($I50="Historical", IF(AS50&lt;&gt;INDEX('Historical BMP Records'!AS:AS, MATCH($G50, 'Historical BMP Records'!$G:$G, 0)), 1, 0), IF(AS50&lt;&gt;INDEX('Planned and Progress BMPs'!AP:AP, MATCH($G50, 'Planned and Progress BMPs'!$D:$D, 0)), 1, 0)), "")</f>
        <v/>
      </c>
      <c r="CN50" s="4" t="str">
        <f>IFERROR(IF($I50="Historical", IF(AT50&lt;&gt;INDEX('Historical BMP Records'!AT:AT, MATCH($G50, 'Historical BMP Records'!$G:$G, 0)), 1, 0), IF(AT50&lt;&gt;INDEX('Planned and Progress BMPs'!AQ:AQ, MATCH($G50, 'Planned and Progress BMPs'!$D:$D, 0)), 1, 0)), "")</f>
        <v/>
      </c>
      <c r="CO50" s="4">
        <f>SUM(T_Historical9[[#This Row],[FY17 Crediting Status Change]:[Comments Change]])</f>
        <v>0</v>
      </c>
    </row>
    <row r="51" spans="1:93" ht="15" customHeight="1" x14ac:dyDescent="0.55000000000000004">
      <c r="A51" s="126" t="s">
        <v>2457</v>
      </c>
      <c r="B51" s="126" t="s">
        <v>2458</v>
      </c>
      <c r="C51" s="126" t="s">
        <v>2458</v>
      </c>
      <c r="D51" s="126"/>
      <c r="E51" s="126"/>
      <c r="F51" s="126" t="s">
        <v>315</v>
      </c>
      <c r="G51" s="126" t="s">
        <v>316</v>
      </c>
      <c r="H51" s="126"/>
      <c r="I51" s="126" t="s">
        <v>243</v>
      </c>
      <c r="J51" s="126">
        <v>2012</v>
      </c>
      <c r="K51" s="73">
        <v>1827.9</v>
      </c>
      <c r="L51" s="64">
        <v>42614</v>
      </c>
      <c r="M51" s="126" t="s">
        <v>142</v>
      </c>
      <c r="N51" s="126"/>
      <c r="O51" s="126" t="s">
        <v>127</v>
      </c>
      <c r="P51" s="73" t="s">
        <v>551</v>
      </c>
      <c r="Q51" s="64">
        <v>0.3</v>
      </c>
      <c r="R51" s="126">
        <v>0.04</v>
      </c>
      <c r="S51" s="126">
        <v>3.0000000000000001E-3</v>
      </c>
      <c r="T51" s="126" t="s">
        <v>317</v>
      </c>
      <c r="U51" s="126"/>
      <c r="V51" s="126"/>
      <c r="W51" s="126">
        <v>40.218499999999999</v>
      </c>
      <c r="X51" s="65">
        <v>-76.837500000000006</v>
      </c>
      <c r="Y51" s="126"/>
      <c r="Z51" s="126" t="s">
        <v>144</v>
      </c>
      <c r="AA51" s="126" t="s">
        <v>145</v>
      </c>
      <c r="AB51" s="126" t="s">
        <v>146</v>
      </c>
      <c r="AC51" s="126" t="s">
        <v>2460</v>
      </c>
      <c r="AD51" s="64">
        <v>43158</v>
      </c>
      <c r="AE51" s="126" t="s">
        <v>267</v>
      </c>
      <c r="AF51" s="64"/>
      <c r="AG51" s="64"/>
      <c r="AH51" s="126"/>
      <c r="AI51" s="64"/>
      <c r="AK51" s="64"/>
      <c r="AL51" s="64"/>
      <c r="AM51" s="64"/>
      <c r="AN51" s="64"/>
      <c r="AO51" s="64"/>
      <c r="AP51" s="64"/>
      <c r="AQ51" s="64"/>
      <c r="AR51" s="64"/>
      <c r="AS51" s="64"/>
      <c r="AT51" s="126" t="s">
        <v>311</v>
      </c>
      <c r="AU51" s="4" t="str">
        <f>IFERROR(IF($I51="Historical", IF(A51&lt;&gt;INDEX('Historical BMP Records'!A:A, MATCH($G51, 'Historical BMP Records'!$G:$G, 0)), 1, 0), IF(A51&lt;&gt;INDEX('Planned and Progress BMPs'!A:A, MATCH($G51, 'Planned and Progress BMPs'!$D:$D, 0)), 1, 0)), "")</f>
        <v/>
      </c>
      <c r="AV51" s="4" t="str">
        <f>IFERROR(IF($I51="Historical", IF(B51&lt;&gt;INDEX('Historical BMP Records'!B:B, MATCH($G51, 'Historical BMP Records'!$G:$G, 0)), 1, 0), IF(B51&lt;&gt;INDEX('Planned and Progress BMPs'!A:A, MATCH($G51, 'Planned and Progress BMPs'!$D:$D, 0)), 1, 0)), "")</f>
        <v/>
      </c>
      <c r="AW51" s="4" t="str">
        <f>IFERROR(IF($I51="Historical", IF(C51&lt;&gt;INDEX('Historical BMP Records'!C:C, MATCH($G51, 'Historical BMP Records'!$G:$G, 0)), 1, 0), IF(C51&lt;&gt;INDEX('Planned and Progress BMPs'!A:A, MATCH($G51, 'Planned and Progress BMPs'!$D:$D, 0)), 1, 0)), "")</f>
        <v/>
      </c>
      <c r="AX51" s="4" t="str">
        <f>IFERROR(IF($I51="Historical", IF(D51&lt;&gt;INDEX('Historical BMP Records'!D:D, MATCH($G51, 'Historical BMP Records'!$G:$G, 0)), 1, 0), IF(D51&lt;&gt;INDEX('Planned and Progress BMPs'!A:A, MATCH($G51, 'Planned and Progress BMPs'!$D:$D, 0)), 1, 0)), "")</f>
        <v/>
      </c>
      <c r="AY51" s="4" t="str">
        <f>IFERROR(IF($I51="Historical", IF(E51&lt;&gt;INDEX('Historical BMP Records'!E:E, MATCH($G51, 'Historical BMP Records'!$G:$G, 0)), 1, 0), IF(E51&lt;&gt;INDEX('Planned and Progress BMPs'!B:B, MATCH($G51, 'Planned and Progress BMPs'!$D:$D, 0)), 1, 0)), "")</f>
        <v/>
      </c>
      <c r="AZ51" s="4" t="str">
        <f>IFERROR(IF($I51="Historical", IF(F51&lt;&gt;INDEX('Historical BMP Records'!F:F, MATCH($G51, 'Historical BMP Records'!$G:$G, 0)), 1, 0), IF(F51&lt;&gt;INDEX('Planned and Progress BMPs'!C:C, MATCH($G51, 'Planned and Progress BMPs'!$D:$D, 0)), 1, 0)), "")</f>
        <v/>
      </c>
      <c r="BA51" s="4" t="str">
        <f>IFERROR(IF($I51="Historical", IF(G51&lt;&gt;INDEX('Historical BMP Records'!G:G, MATCH($G51, 'Historical BMP Records'!$G:$G, 0)), 1, 0), IF(G51&lt;&gt;INDEX('Planned and Progress BMPs'!D:D, MATCH($G51, 'Planned and Progress BMPs'!$D:$D, 0)), 1, 0)), "")</f>
        <v/>
      </c>
      <c r="BB51" s="4" t="str">
        <f>IFERROR(IF($I51="Historical", IF(H51&lt;&gt;INDEX('Historical BMP Records'!H:H, MATCH($G51, 'Historical BMP Records'!$G:$G, 0)), 1, 0), IF(H51&lt;&gt;INDEX('Planned and Progress BMPs'!E:E, MATCH($G51, 'Planned and Progress BMPs'!$D:$D, 0)), 1, 0)), "")</f>
        <v/>
      </c>
      <c r="BC51" s="4" t="str">
        <f>IFERROR(IF($I51="Historical", IF(I51&lt;&gt;INDEX('Historical BMP Records'!I:I, MATCH($G51, 'Historical BMP Records'!$G:$G, 0)), 1, 0), IF(I51&lt;&gt;INDEX('Planned and Progress BMPs'!F:F, MATCH($G51, 'Planned and Progress BMPs'!$D:$D, 0)), 1, 0)), "")</f>
        <v/>
      </c>
      <c r="BD51" s="4" t="str">
        <f>IFERROR(IF($I51="Historical", IF(J51&lt;&gt;INDEX('Historical BMP Records'!J:J, MATCH($G51, 'Historical BMP Records'!$G:$G, 0)), 1, 0), IF(J51&lt;&gt;INDEX('Planned and Progress BMPs'!G:G, MATCH($G51, 'Planned and Progress BMPs'!$D:$D, 0)), 1, 0)), "")</f>
        <v/>
      </c>
      <c r="BE51" s="4" t="str">
        <f>IFERROR(IF($I51="Historical", IF(K51&lt;&gt;INDEX('Historical BMP Records'!K:K, MATCH($G51, 'Historical BMP Records'!$G:$G, 0)), 1, 0), IF(K51&lt;&gt;INDEX('Planned and Progress BMPs'!H:H, MATCH($G51, 'Planned and Progress BMPs'!$D:$D, 0)), 1, 0)), "")</f>
        <v/>
      </c>
      <c r="BF51" s="4" t="str">
        <f>IFERROR(IF($I51="Historical", IF(L51&lt;&gt;INDEX('Historical BMP Records'!L:L, MATCH($G51, 'Historical BMP Records'!$G:$G, 0)), 1, 0), IF(L51&lt;&gt;INDEX('Planned and Progress BMPs'!I:I, MATCH($G51, 'Planned and Progress BMPs'!$D:$D, 0)), 1, 0)), "")</f>
        <v/>
      </c>
      <c r="BG51" s="4" t="str">
        <f>IFERROR(IF($I51="Historical", IF(M51&lt;&gt;INDEX('Historical BMP Records'!M:M, MATCH($G51, 'Historical BMP Records'!$G:$G, 0)), 1, 0), IF(M51&lt;&gt;INDEX('Planned and Progress BMPs'!J:J, MATCH($G51, 'Planned and Progress BMPs'!$D:$D, 0)), 1, 0)), "")</f>
        <v/>
      </c>
      <c r="BH51" s="4" t="str">
        <f>IFERROR(IF($I51="Historical", IF(N51&lt;&gt;INDEX('Historical BMP Records'!N:N, MATCH($G51, 'Historical BMP Records'!$G:$G, 0)), 1, 0), IF(N51&lt;&gt;INDEX('Planned and Progress BMPs'!K:K, MATCH($G51, 'Planned and Progress BMPs'!$D:$D, 0)), 1, 0)), "")</f>
        <v/>
      </c>
      <c r="BI51" s="4" t="str">
        <f>IFERROR(IF($I51="Historical", IF(O51&lt;&gt;INDEX('Historical BMP Records'!O:O, MATCH($G51, 'Historical BMP Records'!$G:$G, 0)), 1, 0), IF(O51&lt;&gt;INDEX('Planned and Progress BMPs'!L:L, MATCH($G51, 'Planned and Progress BMPs'!$D:$D, 0)), 1, 0)), "")</f>
        <v/>
      </c>
      <c r="BJ51" s="4" t="str">
        <f>IFERROR(IF($I51="Historical", IF(P51&lt;&gt;INDEX('Historical BMP Records'!P:P, MATCH($G51, 'Historical BMP Records'!$G:$G, 0)), 1, 0), IF(P51&lt;&gt;INDEX('Planned and Progress BMPs'!M:M, MATCH($G51, 'Planned and Progress BMPs'!$D:$D, 0)), 1, 0)), "")</f>
        <v/>
      </c>
      <c r="BK51" s="4" t="str">
        <f>IFERROR(IF($I51="Historical", IF(Q51&lt;&gt;INDEX('Historical BMP Records'!Q:Q, MATCH($G51, 'Historical BMP Records'!$G:$G, 0)), 1, 0), IF(Q51&lt;&gt;INDEX('Planned and Progress BMPs'!N:N, MATCH($G51, 'Planned and Progress BMPs'!$D:$D, 0)), 1, 0)), "")</f>
        <v/>
      </c>
      <c r="BL51" s="4" t="str">
        <f>IFERROR(IF($I51="Historical", IF(R51&lt;&gt;INDEX('Historical BMP Records'!R:R, MATCH($G51, 'Historical BMP Records'!$G:$G, 0)), 1, 0), IF(R51&lt;&gt;INDEX('Planned and Progress BMPs'!O:O, MATCH($G51, 'Planned and Progress BMPs'!$D:$D, 0)), 1, 0)), "")</f>
        <v/>
      </c>
      <c r="BM51" s="4" t="str">
        <f>IFERROR(IF($I51="Historical", IF(S51&lt;&gt;INDEX('Historical BMP Records'!S:S, MATCH($G51, 'Historical BMP Records'!$G:$G, 0)), 1, 0), IF(S51&lt;&gt;INDEX('Planned and Progress BMPs'!P:P, MATCH($G51, 'Planned and Progress BMPs'!$D:$D, 0)), 1, 0)), "")</f>
        <v/>
      </c>
      <c r="BN51" s="4" t="str">
        <f>IFERROR(IF($I51="Historical", IF(T51&lt;&gt;INDEX('Historical BMP Records'!T:T, MATCH($G51, 'Historical BMP Records'!$G:$G, 0)), 1, 0), IF(T51&lt;&gt;INDEX('Planned and Progress BMPs'!Q:Q, MATCH($G51, 'Planned and Progress BMPs'!$D:$D, 0)), 1, 0)), "")</f>
        <v/>
      </c>
      <c r="BO51" s="4" t="str">
        <f>IFERROR(IF($I51="Historical", IF(AB51&lt;&gt;INDEX('Historical BMP Records'!#REF!, MATCH($G51, 'Historical BMP Records'!$G:$G, 0)), 1, 0), IF(AB51&lt;&gt;INDEX('Planned and Progress BMPs'!Z:Z, MATCH($G51, 'Planned and Progress BMPs'!$D:$D, 0)), 1, 0)), "")</f>
        <v/>
      </c>
      <c r="BP51" s="4" t="str">
        <f>IFERROR(IF($I51="Historical", IF(U51&lt;&gt;INDEX('Historical BMP Records'!U:U, MATCH($G51, 'Historical BMP Records'!$G:$G, 0)), 1, 0), IF(U51&lt;&gt;INDEX('Planned and Progress BMPs'!S:S, MATCH($G51, 'Planned and Progress BMPs'!$D:$D, 0)), 1, 0)), "")</f>
        <v/>
      </c>
      <c r="BQ51" s="4" t="str">
        <f>IFERROR(IF($I51="Historical", IF(V51&lt;&gt;INDEX('Historical BMP Records'!V:V, MATCH($G51, 'Historical BMP Records'!$G:$G, 0)), 1, 0), IF(V51&lt;&gt;INDEX('Planned and Progress BMPs'!T:T, MATCH($G51, 'Planned and Progress BMPs'!$D:$D, 0)), 1, 0)), "")</f>
        <v/>
      </c>
      <c r="BR51" s="4" t="str">
        <f>IFERROR(IF($I51="Historical", IF(W51&lt;&gt;INDEX('Historical BMP Records'!W:W, MATCH($G51, 'Historical BMP Records'!$G:$G, 0)), 1, 0), IF(W51&lt;&gt;INDEX('Planned and Progress BMPs'!U:U, MATCH($G51, 'Planned and Progress BMPs'!$D:$D, 0)), 1, 0)), "")</f>
        <v/>
      </c>
      <c r="BS51" s="4" t="str">
        <f>IFERROR(IF($I51="Historical", IF(X51&lt;&gt;INDEX('Historical BMP Records'!X:X, MATCH($G51, 'Historical BMP Records'!$G:$G, 0)), 1, 0), IF(X51&lt;&gt;INDEX('Planned and Progress BMPs'!V:V, MATCH($G51, 'Planned and Progress BMPs'!$D:$D, 0)), 1, 0)), "")</f>
        <v/>
      </c>
      <c r="BT51" s="4" t="str">
        <f>IFERROR(IF($I51="Historical", IF(Y51&lt;&gt;INDEX('Historical BMP Records'!Y:Y, MATCH($G51, 'Historical BMP Records'!$G:$G, 0)), 1, 0), IF(Y51&lt;&gt;INDEX('Planned and Progress BMPs'!W:W, MATCH($G51, 'Planned and Progress BMPs'!$D:$D, 0)), 1, 0)), "")</f>
        <v/>
      </c>
      <c r="BU51" s="4" t="str">
        <f>IFERROR(IF($I51="Historical", IF(Z51&lt;&gt;INDEX('Historical BMP Records'!Z:Z, MATCH($G51, 'Historical BMP Records'!$G:$G, 0)), 1, 0), IF(Z51&lt;&gt;INDEX('Planned and Progress BMPs'!X:X, MATCH($G51, 'Planned and Progress BMPs'!$D:$D, 0)), 1, 0)), "")</f>
        <v/>
      </c>
      <c r="BV51" s="4" t="str">
        <f>IFERROR(IF($I51="Historical", IF(AA51&lt;&gt;INDEX('Historical BMP Records'!AA:AA, MATCH($G51, 'Historical BMP Records'!$G:$G, 0)), 1, 0), IF(AA51&lt;&gt;INDEX('Planned and Progress BMPs'!#REF!, MATCH($G51, 'Planned and Progress BMPs'!$D:$D, 0)), 1, 0)), "")</f>
        <v/>
      </c>
      <c r="BW51" s="4" t="str">
        <f>IFERROR(IF($I51="Historical", IF(AC51&lt;&gt;INDEX('Historical BMP Records'!AC:AC, MATCH($G51, 'Historical BMP Records'!$G:$G, 0)), 1, 0), IF(AC51&lt;&gt;INDEX('Planned and Progress BMPs'!AA:AA, MATCH($G51, 'Planned and Progress BMPs'!$D:$D, 0)), 1, 0)), "")</f>
        <v/>
      </c>
      <c r="BX51" s="4" t="str">
        <f>IFERROR(IF($I51="Historical", IF(AD51&lt;&gt;INDEX('Historical BMP Records'!AD:AD, MATCH($G51, 'Historical BMP Records'!$G:$G, 0)), 1, 0), IF(AD51&lt;&gt;INDEX('Planned and Progress BMPs'!AB:AB, MATCH($G51, 'Planned and Progress BMPs'!$D:$D, 0)), 1, 0)), "")</f>
        <v/>
      </c>
      <c r="BY51" s="4" t="str">
        <f>IFERROR(IF($I51="Historical", IF(AE51&lt;&gt;INDEX('Historical BMP Records'!AE:AE, MATCH($G51, 'Historical BMP Records'!$G:$G, 0)), 1, 0), IF(AE51&lt;&gt;INDEX('Planned and Progress BMPs'!AC:AC, MATCH($G51, 'Planned and Progress BMPs'!$D:$D, 0)), 1, 0)), "")</f>
        <v/>
      </c>
      <c r="BZ51" s="4" t="str">
        <f>IFERROR(IF($I51="Historical", IF(AF51&lt;&gt;INDEX('Historical BMP Records'!AF:AF, MATCH($G51, 'Historical BMP Records'!$G:$G, 0)), 1, 0), IF(AF51&lt;&gt;INDEX('Planned and Progress BMPs'!AD:AD, MATCH($G51, 'Planned and Progress BMPs'!$D:$D, 0)), 1, 0)), "")</f>
        <v/>
      </c>
      <c r="CA51" s="4" t="str">
        <f>IFERROR(IF($I51="Historical", IF(AG51&lt;&gt;INDEX('Historical BMP Records'!AG:AG, MATCH($G51, 'Historical BMP Records'!$G:$G, 0)), 1, 0), IF(AG51&lt;&gt;INDEX('Planned and Progress BMPs'!AE:AE, MATCH($G51, 'Planned and Progress BMPs'!$D:$D, 0)), 1, 0)), "")</f>
        <v/>
      </c>
      <c r="CB51" s="4" t="str">
        <f>IFERROR(IF($I51="Historical", IF(AH51&lt;&gt;INDEX('Historical BMP Records'!AH:AH, MATCH($G51, 'Historical BMP Records'!$G:$G, 0)), 1, 0), IF(AH51&lt;&gt;INDEX('Planned and Progress BMPs'!AF:AF, MATCH($G51, 'Planned and Progress BMPs'!$D:$D, 0)), 1, 0)), "")</f>
        <v/>
      </c>
      <c r="CC51" s="4" t="str">
        <f>IFERROR(IF($I51="Historical", IF(AI51&lt;&gt;INDEX('Historical BMP Records'!AI:AI, MATCH($G51, 'Historical BMP Records'!$G:$G, 0)), 1, 0), IF(AI51&lt;&gt;INDEX('Planned and Progress BMPs'!AG:AG, MATCH($G51, 'Planned and Progress BMPs'!$D:$D, 0)), 1, 0)), "")</f>
        <v/>
      </c>
      <c r="CD51" s="4" t="str">
        <f>IFERROR(IF($I51="Historical", IF(AJ51&lt;&gt;INDEX('Historical BMP Records'!AJ:AJ, MATCH($G51, 'Historical BMP Records'!$G:$G, 0)), 1, 0), IF(AJ51&lt;&gt;INDEX('Planned and Progress BMPs'!AH:AH, MATCH($G51, 'Planned and Progress BMPs'!$D:$D, 0)), 1, 0)), "")</f>
        <v/>
      </c>
      <c r="CE51" s="4" t="str">
        <f>IFERROR(IF($I51="Historical", IF(AK51&lt;&gt;INDEX('Historical BMP Records'!AK:AK, MATCH($G51, 'Historical BMP Records'!$G:$G, 0)), 1, 0), IF(AK51&lt;&gt;INDEX('Planned and Progress BMPs'!AI:AI, MATCH($G51, 'Planned and Progress BMPs'!$D:$D, 0)), 1, 0)), "")</f>
        <v/>
      </c>
      <c r="CF51" s="4" t="str">
        <f>IFERROR(IF($I51="Historical", IF(AL51&lt;&gt;INDEX('Historical BMP Records'!AL:AL, MATCH($G51, 'Historical BMP Records'!$G:$G, 0)), 1, 0), IF(AL51&lt;&gt;INDEX('Planned and Progress BMPs'!AJ:AJ, MATCH($G51, 'Planned and Progress BMPs'!$D:$D, 0)), 1, 0)), "")</f>
        <v/>
      </c>
      <c r="CG51" s="4" t="str">
        <f>IFERROR(IF($I51="Historical", IF(AM51&lt;&gt;INDEX('Historical BMP Records'!AM:AM, MATCH($G51, 'Historical BMP Records'!$G:$G, 0)), 1, 0), IF(AM51&lt;&gt;INDEX('Planned and Progress BMPs'!AK:AK, MATCH($G51, 'Planned and Progress BMPs'!$D:$D, 0)), 1, 0)), "")</f>
        <v/>
      </c>
      <c r="CH51" s="4" t="str">
        <f>IFERROR(IF($I51="Historical", IF(AN51&lt;&gt;INDEX('Historical BMP Records'!AN:AN, MATCH($G51, 'Historical BMP Records'!$G:$G, 0)), 1, 0), IF(AN51&lt;&gt;INDEX('Planned and Progress BMPs'!AL:AL, MATCH($G51, 'Planned and Progress BMPs'!$D:$D, 0)), 1, 0)), "")</f>
        <v/>
      </c>
      <c r="CI51" s="4" t="str">
        <f>IFERROR(IF($I51="Historical", IF(AO51&lt;&gt;INDEX('Historical BMP Records'!AO:AO, MATCH($G51, 'Historical BMP Records'!$G:$G, 0)), 1, 0), IF(AO51&lt;&gt;INDEX('Planned and Progress BMPs'!AM:AM, MATCH($G51, 'Planned and Progress BMPs'!$D:$D, 0)), 1, 0)), "")</f>
        <v/>
      </c>
      <c r="CJ51" s="4" t="str">
        <f>IFERROR(IF($I51="Historical", IF(AP51&lt;&gt;INDEX('Historical BMP Records'!AP:AP, MATCH($G51, 'Historical BMP Records'!$G:$G, 0)), 1, 0), IF(AP51&lt;&gt;INDEX('Planned and Progress BMPs'!AN:AN, MATCH($G51, 'Planned and Progress BMPs'!$D:$D, 0)), 1, 0)), "")</f>
        <v/>
      </c>
      <c r="CK51" s="4" t="str">
        <f>IFERROR(IF($I51="Historical", IF(AQ51&lt;&gt;INDEX('Historical BMP Records'!AQ:AQ, MATCH($G51, 'Historical BMP Records'!$G:$G, 0)), 1, 0), IF(AQ51&lt;&gt;INDEX('Planned and Progress BMPs'!AO:AO, MATCH($G51, 'Planned and Progress BMPs'!$D:$D, 0)), 1, 0)), "")</f>
        <v/>
      </c>
      <c r="CL51" s="4" t="str">
        <f>IFERROR(IF($I51="Historical", IF(AR51&lt;&gt;INDEX('Historical BMP Records'!AR:AR, MATCH($G51, 'Historical BMP Records'!$G:$G, 0)), 1, 0), IF(AR51&lt;&gt;INDEX('Planned and Progress BMPs'!AQ:AQ, MATCH($G51, 'Planned and Progress BMPs'!$D:$D, 0)), 1, 0)), "")</f>
        <v/>
      </c>
      <c r="CM51" s="4" t="str">
        <f>IFERROR(IF($I51="Historical", IF(AS51&lt;&gt;INDEX('Historical BMP Records'!AS:AS, MATCH($G51, 'Historical BMP Records'!$G:$G, 0)), 1, 0), IF(AS51&lt;&gt;INDEX('Planned and Progress BMPs'!AP:AP, MATCH($G51, 'Planned and Progress BMPs'!$D:$D, 0)), 1, 0)), "")</f>
        <v/>
      </c>
      <c r="CN51" s="4" t="str">
        <f>IFERROR(IF($I51="Historical", IF(AT51&lt;&gt;INDEX('Historical BMP Records'!AT:AT, MATCH($G51, 'Historical BMP Records'!$G:$G, 0)), 1, 0), IF(AT51&lt;&gt;INDEX('Planned and Progress BMPs'!AQ:AQ, MATCH($G51, 'Planned and Progress BMPs'!$D:$D, 0)), 1, 0)), "")</f>
        <v/>
      </c>
      <c r="CO51" s="4">
        <f>SUM(T_Historical9[[#This Row],[FY17 Crediting Status Change]:[Comments Change]])</f>
        <v>0</v>
      </c>
    </row>
    <row r="52" spans="1:93" ht="15" customHeight="1" x14ac:dyDescent="0.55000000000000004">
      <c r="A52" s="126" t="s">
        <v>2458</v>
      </c>
      <c r="B52" s="126" t="s">
        <v>2461</v>
      </c>
      <c r="C52" s="126" t="s">
        <v>2461</v>
      </c>
      <c r="D52" s="126"/>
      <c r="E52" s="126"/>
      <c r="F52" s="126" t="s">
        <v>549</v>
      </c>
      <c r="G52" s="126" t="s">
        <v>550</v>
      </c>
      <c r="H52" s="126"/>
      <c r="I52" s="126" t="s">
        <v>243</v>
      </c>
      <c r="J52" s="126">
        <v>2016</v>
      </c>
      <c r="K52" s="73">
        <v>32000</v>
      </c>
      <c r="L52" s="64">
        <v>42556</v>
      </c>
      <c r="M52" s="126" t="s">
        <v>546</v>
      </c>
      <c r="N52" s="126" t="s">
        <v>546</v>
      </c>
      <c r="O52" s="126" t="s">
        <v>200</v>
      </c>
      <c r="P52" s="73" t="s">
        <v>551</v>
      </c>
      <c r="Q52" s="64">
        <v>42</v>
      </c>
      <c r="R52" s="126"/>
      <c r="S52" s="126"/>
      <c r="T52" s="126"/>
      <c r="U52" s="126"/>
      <c r="V52" s="126"/>
      <c r="W52" s="126"/>
      <c r="X52" s="65"/>
      <c r="Y52" s="126"/>
      <c r="Z52" s="126" t="s">
        <v>201</v>
      </c>
      <c r="AA52" s="126" t="s">
        <v>300</v>
      </c>
      <c r="AB52" s="126" t="s">
        <v>203</v>
      </c>
      <c r="AC52" s="126" t="s">
        <v>2460</v>
      </c>
      <c r="AD52" s="64"/>
      <c r="AE52" s="126"/>
      <c r="AF52" s="64"/>
      <c r="AG52" s="64"/>
      <c r="AH52" s="126"/>
      <c r="AI52" s="64"/>
      <c r="AK52" s="64"/>
      <c r="AL52" s="64"/>
      <c r="AM52" s="64"/>
      <c r="AN52" s="64"/>
      <c r="AO52" s="64"/>
      <c r="AP52" s="64"/>
      <c r="AQ52" s="64"/>
      <c r="AR52" s="64"/>
      <c r="AS52" s="64"/>
      <c r="AT52" s="126"/>
      <c r="AU52" s="4" t="str">
        <f>IFERROR(IF($I52="Historical", IF(A52&lt;&gt;INDEX('Historical BMP Records'!A:A, MATCH($G52, 'Historical BMP Records'!$G:$G, 0)), 1, 0), IF(A52&lt;&gt;INDEX('Planned and Progress BMPs'!A:A, MATCH($G52, 'Planned and Progress BMPs'!$D:$D, 0)), 1, 0)), "")</f>
        <v/>
      </c>
      <c r="AV52" s="4" t="str">
        <f>IFERROR(IF($I52="Historical", IF(B52&lt;&gt;INDEX('Historical BMP Records'!B:B, MATCH($G52, 'Historical BMP Records'!$G:$G, 0)), 1, 0), IF(B52&lt;&gt;INDEX('Planned and Progress BMPs'!A:A, MATCH($G52, 'Planned and Progress BMPs'!$D:$D, 0)), 1, 0)), "")</f>
        <v/>
      </c>
      <c r="AW52" s="4" t="str">
        <f>IFERROR(IF($I52="Historical", IF(C52&lt;&gt;INDEX('Historical BMP Records'!C:C, MATCH($G52, 'Historical BMP Records'!$G:$G, 0)), 1, 0), IF(C52&lt;&gt;INDEX('Planned and Progress BMPs'!A:A, MATCH($G52, 'Planned and Progress BMPs'!$D:$D, 0)), 1, 0)), "")</f>
        <v/>
      </c>
      <c r="AX52" s="4" t="str">
        <f>IFERROR(IF($I52="Historical", IF(D52&lt;&gt;INDEX('Historical BMP Records'!D:D, MATCH($G52, 'Historical BMP Records'!$G:$G, 0)), 1, 0), IF(D52&lt;&gt;INDEX('Planned and Progress BMPs'!A:A, MATCH($G52, 'Planned and Progress BMPs'!$D:$D, 0)), 1, 0)), "")</f>
        <v/>
      </c>
      <c r="AY52" s="4" t="str">
        <f>IFERROR(IF($I52="Historical", IF(E52&lt;&gt;INDEX('Historical BMP Records'!E:E, MATCH($G52, 'Historical BMP Records'!$G:$G, 0)), 1, 0), IF(E52&lt;&gt;INDEX('Planned and Progress BMPs'!B:B, MATCH($G52, 'Planned and Progress BMPs'!$D:$D, 0)), 1, 0)), "")</f>
        <v/>
      </c>
      <c r="AZ52" s="4" t="str">
        <f>IFERROR(IF($I52="Historical", IF(F52&lt;&gt;INDEX('Historical BMP Records'!F:F, MATCH($G52, 'Historical BMP Records'!$G:$G, 0)), 1, 0), IF(F52&lt;&gt;INDEX('Planned and Progress BMPs'!C:C, MATCH($G52, 'Planned and Progress BMPs'!$D:$D, 0)), 1, 0)), "")</f>
        <v/>
      </c>
      <c r="BA52" s="4" t="str">
        <f>IFERROR(IF($I52="Historical", IF(G52&lt;&gt;INDEX('Historical BMP Records'!G:G, MATCH($G52, 'Historical BMP Records'!$G:$G, 0)), 1, 0), IF(G52&lt;&gt;INDEX('Planned and Progress BMPs'!D:D, MATCH($G52, 'Planned and Progress BMPs'!$D:$D, 0)), 1, 0)), "")</f>
        <v/>
      </c>
      <c r="BB52" s="4" t="str">
        <f>IFERROR(IF($I52="Historical", IF(H52&lt;&gt;INDEX('Historical BMP Records'!H:H, MATCH($G52, 'Historical BMP Records'!$G:$G, 0)), 1, 0), IF(H52&lt;&gt;INDEX('Planned and Progress BMPs'!E:E, MATCH($G52, 'Planned and Progress BMPs'!$D:$D, 0)), 1, 0)), "")</f>
        <v/>
      </c>
      <c r="BC52" s="4" t="str">
        <f>IFERROR(IF($I52="Historical", IF(I52&lt;&gt;INDEX('Historical BMP Records'!I:I, MATCH($G52, 'Historical BMP Records'!$G:$G, 0)), 1, 0), IF(I52&lt;&gt;INDEX('Planned and Progress BMPs'!F:F, MATCH($G52, 'Planned and Progress BMPs'!$D:$D, 0)), 1, 0)), "")</f>
        <v/>
      </c>
      <c r="BD52" s="4" t="str">
        <f>IFERROR(IF($I52="Historical", IF(J52&lt;&gt;INDEX('Historical BMP Records'!J:J, MATCH($G52, 'Historical BMP Records'!$G:$G, 0)), 1, 0), IF(J52&lt;&gt;INDEX('Planned and Progress BMPs'!G:G, MATCH($G52, 'Planned and Progress BMPs'!$D:$D, 0)), 1, 0)), "")</f>
        <v/>
      </c>
      <c r="BE52" s="4" t="str">
        <f>IFERROR(IF($I52="Historical", IF(K52&lt;&gt;INDEX('Historical BMP Records'!K:K, MATCH($G52, 'Historical BMP Records'!$G:$G, 0)), 1, 0), IF(K52&lt;&gt;INDEX('Planned and Progress BMPs'!H:H, MATCH($G52, 'Planned and Progress BMPs'!$D:$D, 0)), 1, 0)), "")</f>
        <v/>
      </c>
      <c r="BF52" s="4" t="str">
        <f>IFERROR(IF($I52="Historical", IF(L52&lt;&gt;INDEX('Historical BMP Records'!L:L, MATCH($G52, 'Historical BMP Records'!$G:$G, 0)), 1, 0), IF(L52&lt;&gt;INDEX('Planned and Progress BMPs'!I:I, MATCH($G52, 'Planned and Progress BMPs'!$D:$D, 0)), 1, 0)), "")</f>
        <v/>
      </c>
      <c r="BG52" s="4" t="str">
        <f>IFERROR(IF($I52="Historical", IF(M52&lt;&gt;INDEX('Historical BMP Records'!M:M, MATCH($G52, 'Historical BMP Records'!$G:$G, 0)), 1, 0), IF(M52&lt;&gt;INDEX('Planned and Progress BMPs'!J:J, MATCH($G52, 'Planned and Progress BMPs'!$D:$D, 0)), 1, 0)), "")</f>
        <v/>
      </c>
      <c r="BH52" s="4" t="str">
        <f>IFERROR(IF($I52="Historical", IF(N52&lt;&gt;INDEX('Historical BMP Records'!N:N, MATCH($G52, 'Historical BMP Records'!$G:$G, 0)), 1, 0), IF(N52&lt;&gt;INDEX('Planned and Progress BMPs'!K:K, MATCH($G52, 'Planned and Progress BMPs'!$D:$D, 0)), 1, 0)), "")</f>
        <v/>
      </c>
      <c r="BI52" s="4" t="str">
        <f>IFERROR(IF($I52="Historical", IF(O52&lt;&gt;INDEX('Historical BMP Records'!O:O, MATCH($G52, 'Historical BMP Records'!$G:$G, 0)), 1, 0), IF(O52&lt;&gt;INDEX('Planned and Progress BMPs'!L:L, MATCH($G52, 'Planned and Progress BMPs'!$D:$D, 0)), 1, 0)), "")</f>
        <v/>
      </c>
      <c r="BJ52" s="4" t="str">
        <f>IFERROR(IF($I52="Historical", IF(P52&lt;&gt;INDEX('Historical BMP Records'!P:P, MATCH($G52, 'Historical BMP Records'!$G:$G, 0)), 1, 0), IF(P52&lt;&gt;INDEX('Planned and Progress BMPs'!M:M, MATCH($G52, 'Planned and Progress BMPs'!$D:$D, 0)), 1, 0)), "")</f>
        <v/>
      </c>
      <c r="BK52" s="4" t="str">
        <f>IFERROR(IF($I52="Historical", IF(Q52&lt;&gt;INDEX('Historical BMP Records'!Q:Q, MATCH($G52, 'Historical BMP Records'!$G:$G, 0)), 1, 0), IF(Q52&lt;&gt;INDEX('Planned and Progress BMPs'!N:N, MATCH($G52, 'Planned and Progress BMPs'!$D:$D, 0)), 1, 0)), "")</f>
        <v/>
      </c>
      <c r="BL52" s="4" t="str">
        <f>IFERROR(IF($I52="Historical", IF(R52&lt;&gt;INDEX('Historical BMP Records'!R:R, MATCH($G52, 'Historical BMP Records'!$G:$G, 0)), 1, 0), IF(R52&lt;&gt;INDEX('Planned and Progress BMPs'!O:O, MATCH($G52, 'Planned and Progress BMPs'!$D:$D, 0)), 1, 0)), "")</f>
        <v/>
      </c>
      <c r="BM52" s="4" t="str">
        <f>IFERROR(IF($I52="Historical", IF(S52&lt;&gt;INDEX('Historical BMP Records'!S:S, MATCH($G52, 'Historical BMP Records'!$G:$G, 0)), 1, 0), IF(S52&lt;&gt;INDEX('Planned and Progress BMPs'!P:P, MATCH($G52, 'Planned and Progress BMPs'!$D:$D, 0)), 1, 0)), "")</f>
        <v/>
      </c>
      <c r="BN52" s="4" t="str">
        <f>IFERROR(IF($I52="Historical", IF(T52&lt;&gt;INDEX('Historical BMP Records'!T:T, MATCH($G52, 'Historical BMP Records'!$G:$G, 0)), 1, 0), IF(T52&lt;&gt;INDEX('Planned and Progress BMPs'!Q:Q, MATCH($G52, 'Planned and Progress BMPs'!$D:$D, 0)), 1, 0)), "")</f>
        <v/>
      </c>
      <c r="BO52" s="4" t="str">
        <f>IFERROR(IF($I52="Historical", IF(AB52&lt;&gt;INDEX('Historical BMP Records'!#REF!, MATCH($G52, 'Historical BMP Records'!$G:$G, 0)), 1, 0), IF(AB52&lt;&gt;INDEX('Planned and Progress BMPs'!Z:Z, MATCH($G52, 'Planned and Progress BMPs'!$D:$D, 0)), 1, 0)), "")</f>
        <v/>
      </c>
      <c r="BP52" s="4" t="str">
        <f>IFERROR(IF($I52="Historical", IF(U52&lt;&gt;INDEX('Historical BMP Records'!U:U, MATCH($G52, 'Historical BMP Records'!$G:$G, 0)), 1, 0), IF(U52&lt;&gt;INDEX('Planned and Progress BMPs'!S:S, MATCH($G52, 'Planned and Progress BMPs'!$D:$D, 0)), 1, 0)), "")</f>
        <v/>
      </c>
      <c r="BQ52" s="4" t="str">
        <f>IFERROR(IF($I52="Historical", IF(V52&lt;&gt;INDEX('Historical BMP Records'!V:V, MATCH($G52, 'Historical BMP Records'!$G:$G, 0)), 1, 0), IF(V52&lt;&gt;INDEX('Planned and Progress BMPs'!T:T, MATCH($G52, 'Planned and Progress BMPs'!$D:$D, 0)), 1, 0)), "")</f>
        <v/>
      </c>
      <c r="BR52" s="4" t="str">
        <f>IFERROR(IF($I52="Historical", IF(W52&lt;&gt;INDEX('Historical BMP Records'!W:W, MATCH($G52, 'Historical BMP Records'!$G:$G, 0)), 1, 0), IF(W52&lt;&gt;INDEX('Planned and Progress BMPs'!U:U, MATCH($G52, 'Planned and Progress BMPs'!$D:$D, 0)), 1, 0)), "")</f>
        <v/>
      </c>
      <c r="BS52" s="4" t="str">
        <f>IFERROR(IF($I52="Historical", IF(X52&lt;&gt;INDEX('Historical BMP Records'!X:X, MATCH($G52, 'Historical BMP Records'!$G:$G, 0)), 1, 0), IF(X52&lt;&gt;INDEX('Planned and Progress BMPs'!V:V, MATCH($G52, 'Planned and Progress BMPs'!$D:$D, 0)), 1, 0)), "")</f>
        <v/>
      </c>
      <c r="BT52" s="4" t="str">
        <f>IFERROR(IF($I52="Historical", IF(Y52&lt;&gt;INDEX('Historical BMP Records'!Y:Y, MATCH($G52, 'Historical BMP Records'!$G:$G, 0)), 1, 0), IF(Y52&lt;&gt;INDEX('Planned and Progress BMPs'!W:W, MATCH($G52, 'Planned and Progress BMPs'!$D:$D, 0)), 1, 0)), "")</f>
        <v/>
      </c>
      <c r="BU52" s="4" t="str">
        <f>IFERROR(IF($I52="Historical", IF(Z52&lt;&gt;INDEX('Historical BMP Records'!Z:Z, MATCH($G52, 'Historical BMP Records'!$G:$G, 0)), 1, 0), IF(Z52&lt;&gt;INDEX('Planned and Progress BMPs'!X:X, MATCH($G52, 'Planned and Progress BMPs'!$D:$D, 0)), 1, 0)), "")</f>
        <v/>
      </c>
      <c r="BV52" s="4" t="str">
        <f>IFERROR(IF($I52="Historical", IF(AA52&lt;&gt;INDEX('Historical BMP Records'!AA:AA, MATCH($G52, 'Historical BMP Records'!$G:$G, 0)), 1, 0), IF(AA52&lt;&gt;INDEX('Planned and Progress BMPs'!#REF!, MATCH($G52, 'Planned and Progress BMPs'!$D:$D, 0)), 1, 0)), "")</f>
        <v/>
      </c>
      <c r="BW52" s="4" t="str">
        <f>IFERROR(IF($I52="Historical", IF(AC52&lt;&gt;INDEX('Historical BMP Records'!AC:AC, MATCH($G52, 'Historical BMP Records'!$G:$G, 0)), 1, 0), IF(AC52&lt;&gt;INDEX('Planned and Progress BMPs'!AA:AA, MATCH($G52, 'Planned and Progress BMPs'!$D:$D, 0)), 1, 0)), "")</f>
        <v/>
      </c>
      <c r="BX52" s="4" t="str">
        <f>IFERROR(IF($I52="Historical", IF(AD52&lt;&gt;INDEX('Historical BMP Records'!AD:AD, MATCH($G52, 'Historical BMP Records'!$G:$G, 0)), 1, 0), IF(AD52&lt;&gt;INDEX('Planned and Progress BMPs'!AB:AB, MATCH($G52, 'Planned and Progress BMPs'!$D:$D, 0)), 1, 0)), "")</f>
        <v/>
      </c>
      <c r="BY52" s="4" t="str">
        <f>IFERROR(IF($I52="Historical", IF(AE52&lt;&gt;INDEX('Historical BMP Records'!AE:AE, MATCH($G52, 'Historical BMP Records'!$G:$G, 0)), 1, 0), IF(AE52&lt;&gt;INDEX('Planned and Progress BMPs'!AC:AC, MATCH($G52, 'Planned and Progress BMPs'!$D:$D, 0)), 1, 0)), "")</f>
        <v/>
      </c>
      <c r="BZ52" s="4" t="str">
        <f>IFERROR(IF($I52="Historical", IF(AF52&lt;&gt;INDEX('Historical BMP Records'!AF:AF, MATCH($G52, 'Historical BMP Records'!$G:$G, 0)), 1, 0), IF(AF52&lt;&gt;INDEX('Planned and Progress BMPs'!AD:AD, MATCH($G52, 'Planned and Progress BMPs'!$D:$D, 0)), 1, 0)), "")</f>
        <v/>
      </c>
      <c r="CA52" s="4" t="str">
        <f>IFERROR(IF($I52="Historical", IF(AG52&lt;&gt;INDEX('Historical BMP Records'!AG:AG, MATCH($G52, 'Historical BMP Records'!$G:$G, 0)), 1, 0), IF(AG52&lt;&gt;INDEX('Planned and Progress BMPs'!AE:AE, MATCH($G52, 'Planned and Progress BMPs'!$D:$D, 0)), 1, 0)), "")</f>
        <v/>
      </c>
      <c r="CB52" s="4" t="str">
        <f>IFERROR(IF($I52="Historical", IF(AH52&lt;&gt;INDEX('Historical BMP Records'!AH:AH, MATCH($G52, 'Historical BMP Records'!$G:$G, 0)), 1, 0), IF(AH52&lt;&gt;INDEX('Planned and Progress BMPs'!AF:AF, MATCH($G52, 'Planned and Progress BMPs'!$D:$D, 0)), 1, 0)), "")</f>
        <v/>
      </c>
      <c r="CC52" s="4" t="str">
        <f>IFERROR(IF($I52="Historical", IF(AI52&lt;&gt;INDEX('Historical BMP Records'!AI:AI, MATCH($G52, 'Historical BMP Records'!$G:$G, 0)), 1, 0), IF(AI52&lt;&gt;INDEX('Planned and Progress BMPs'!AG:AG, MATCH($G52, 'Planned and Progress BMPs'!$D:$D, 0)), 1, 0)), "")</f>
        <v/>
      </c>
      <c r="CD52" s="4" t="str">
        <f>IFERROR(IF($I52="Historical", IF(AJ52&lt;&gt;INDEX('Historical BMP Records'!AJ:AJ, MATCH($G52, 'Historical BMP Records'!$G:$G, 0)), 1, 0), IF(AJ52&lt;&gt;INDEX('Planned and Progress BMPs'!AH:AH, MATCH($G52, 'Planned and Progress BMPs'!$D:$D, 0)), 1, 0)), "")</f>
        <v/>
      </c>
      <c r="CE52" s="4" t="str">
        <f>IFERROR(IF($I52="Historical", IF(AK52&lt;&gt;INDEX('Historical BMP Records'!AK:AK, MATCH($G52, 'Historical BMP Records'!$G:$G, 0)), 1, 0), IF(AK52&lt;&gt;INDEX('Planned and Progress BMPs'!AI:AI, MATCH($G52, 'Planned and Progress BMPs'!$D:$D, 0)), 1, 0)), "")</f>
        <v/>
      </c>
      <c r="CF52" s="4" t="str">
        <f>IFERROR(IF($I52="Historical", IF(AL52&lt;&gt;INDEX('Historical BMP Records'!AL:AL, MATCH($G52, 'Historical BMP Records'!$G:$G, 0)), 1, 0), IF(AL52&lt;&gt;INDEX('Planned and Progress BMPs'!AJ:AJ, MATCH($G52, 'Planned and Progress BMPs'!$D:$D, 0)), 1, 0)), "")</f>
        <v/>
      </c>
      <c r="CG52" s="4" t="str">
        <f>IFERROR(IF($I52="Historical", IF(AM52&lt;&gt;INDEX('Historical BMP Records'!AM:AM, MATCH($G52, 'Historical BMP Records'!$G:$G, 0)), 1, 0), IF(AM52&lt;&gt;INDEX('Planned and Progress BMPs'!AK:AK, MATCH($G52, 'Planned and Progress BMPs'!$D:$D, 0)), 1, 0)), "")</f>
        <v/>
      </c>
      <c r="CH52" s="4" t="str">
        <f>IFERROR(IF($I52="Historical", IF(AN52&lt;&gt;INDEX('Historical BMP Records'!AN:AN, MATCH($G52, 'Historical BMP Records'!$G:$G, 0)), 1, 0), IF(AN52&lt;&gt;INDEX('Planned and Progress BMPs'!AL:AL, MATCH($G52, 'Planned and Progress BMPs'!$D:$D, 0)), 1, 0)), "")</f>
        <v/>
      </c>
      <c r="CI52" s="4" t="str">
        <f>IFERROR(IF($I52="Historical", IF(AO52&lt;&gt;INDEX('Historical BMP Records'!AO:AO, MATCH($G52, 'Historical BMP Records'!$G:$G, 0)), 1, 0), IF(AO52&lt;&gt;INDEX('Planned and Progress BMPs'!AM:AM, MATCH($G52, 'Planned and Progress BMPs'!$D:$D, 0)), 1, 0)), "")</f>
        <v/>
      </c>
      <c r="CJ52" s="4" t="str">
        <f>IFERROR(IF($I52="Historical", IF(AP52&lt;&gt;INDEX('Historical BMP Records'!AP:AP, MATCH($G52, 'Historical BMP Records'!$G:$G, 0)), 1, 0), IF(AP52&lt;&gt;INDEX('Planned and Progress BMPs'!AN:AN, MATCH($G52, 'Planned and Progress BMPs'!$D:$D, 0)), 1, 0)), "")</f>
        <v/>
      </c>
      <c r="CK52" s="4" t="str">
        <f>IFERROR(IF($I52="Historical", IF(AQ52&lt;&gt;INDEX('Historical BMP Records'!AQ:AQ, MATCH($G52, 'Historical BMP Records'!$G:$G, 0)), 1, 0), IF(AQ52&lt;&gt;INDEX('Planned and Progress BMPs'!AO:AO, MATCH($G52, 'Planned and Progress BMPs'!$D:$D, 0)), 1, 0)), "")</f>
        <v/>
      </c>
      <c r="CL52" s="4" t="str">
        <f>IFERROR(IF($I52="Historical", IF(AR52&lt;&gt;INDEX('Historical BMP Records'!AR:AR, MATCH($G52, 'Historical BMP Records'!$G:$G, 0)), 1, 0), IF(AR52&lt;&gt;INDEX('Planned and Progress BMPs'!AQ:AQ, MATCH($G52, 'Planned and Progress BMPs'!$D:$D, 0)), 1, 0)), "")</f>
        <v/>
      </c>
      <c r="CM52" s="4" t="str">
        <f>IFERROR(IF($I52="Historical", IF(AS52&lt;&gt;INDEX('Historical BMP Records'!AS:AS, MATCH($G52, 'Historical BMP Records'!$G:$G, 0)), 1, 0), IF(AS52&lt;&gt;INDEX('Planned and Progress BMPs'!AP:AP, MATCH($G52, 'Planned and Progress BMPs'!$D:$D, 0)), 1, 0)), "")</f>
        <v/>
      </c>
      <c r="CN52" s="4" t="str">
        <f>IFERROR(IF($I52="Historical", IF(AT52&lt;&gt;INDEX('Historical BMP Records'!AT:AT, MATCH($G52, 'Historical BMP Records'!$G:$G, 0)), 1, 0), IF(AT52&lt;&gt;INDEX('Planned and Progress BMPs'!AQ:AQ, MATCH($G52, 'Planned and Progress BMPs'!$D:$D, 0)), 1, 0)), "")</f>
        <v/>
      </c>
      <c r="CO52" s="4">
        <f>SUM(T_Historical9[[#This Row],[FY17 Crediting Status Change]:[Comments Change]])</f>
        <v>0</v>
      </c>
    </row>
    <row r="53" spans="1:93" ht="15" customHeight="1" x14ac:dyDescent="0.55000000000000004">
      <c r="A53" s="126" t="s">
        <v>2461</v>
      </c>
      <c r="B53" s="126" t="s">
        <v>2458</v>
      </c>
      <c r="C53" s="126" t="s">
        <v>2458</v>
      </c>
      <c r="D53" s="126"/>
      <c r="E53" s="126"/>
      <c r="F53" s="126" t="s">
        <v>501</v>
      </c>
      <c r="G53" s="126" t="s">
        <v>502</v>
      </c>
      <c r="H53" s="126"/>
      <c r="I53" s="126" t="s">
        <v>243</v>
      </c>
      <c r="J53" s="126">
        <v>2014</v>
      </c>
      <c r="K53" s="73">
        <v>158000</v>
      </c>
      <c r="L53" s="64">
        <v>42125</v>
      </c>
      <c r="M53" s="126" t="s">
        <v>150</v>
      </c>
      <c r="N53" s="126" t="s">
        <v>135</v>
      </c>
      <c r="O53" s="126" t="s">
        <v>151</v>
      </c>
      <c r="P53" s="73" t="s">
        <v>551</v>
      </c>
      <c r="Q53" s="64">
        <v>0.68</v>
      </c>
      <c r="R53" s="126">
        <v>0.28999999999999998</v>
      </c>
      <c r="S53" s="126">
        <v>2.4166666666666666E-2</v>
      </c>
      <c r="T53" s="126" t="s">
        <v>503</v>
      </c>
      <c r="U53" s="126"/>
      <c r="V53" s="126"/>
      <c r="W53" s="126">
        <v>40.232360999999997</v>
      </c>
      <c r="X53" s="65">
        <v>-76.976249999999993</v>
      </c>
      <c r="Y53" s="126"/>
      <c r="Z53" s="126" t="s">
        <v>153</v>
      </c>
      <c r="AA53" s="126" t="s">
        <v>504</v>
      </c>
      <c r="AB53" s="126" t="s">
        <v>155</v>
      </c>
      <c r="AC53" s="126" t="s">
        <v>2460</v>
      </c>
      <c r="AD53" s="64"/>
      <c r="AE53" s="126"/>
      <c r="AF53" s="64"/>
      <c r="AG53" s="64"/>
      <c r="AH53" s="126"/>
      <c r="AI53" s="64"/>
      <c r="AK53" s="64"/>
      <c r="AL53" s="64"/>
      <c r="AM53" s="64"/>
      <c r="AN53" s="64"/>
      <c r="AO53" s="64"/>
      <c r="AP53" s="64"/>
      <c r="AQ53" s="64"/>
      <c r="AR53" s="64"/>
      <c r="AS53" s="64"/>
      <c r="AT53" s="126" t="s">
        <v>505</v>
      </c>
      <c r="AU53" s="4" t="str">
        <f>IFERROR(IF($I53="Historical", IF(A53&lt;&gt;INDEX('Historical BMP Records'!A:A, MATCH($G53, 'Historical BMP Records'!$G:$G, 0)), 1, 0), IF(A53&lt;&gt;INDEX('Planned and Progress BMPs'!A:A, MATCH($G53, 'Planned and Progress BMPs'!$D:$D, 0)), 1, 0)), "")</f>
        <v/>
      </c>
      <c r="AV53" s="4" t="str">
        <f>IFERROR(IF($I53="Historical", IF(B53&lt;&gt;INDEX('Historical BMP Records'!B:B, MATCH($G53, 'Historical BMP Records'!$G:$G, 0)), 1, 0), IF(B53&lt;&gt;INDEX('Planned and Progress BMPs'!A:A, MATCH($G53, 'Planned and Progress BMPs'!$D:$D, 0)), 1, 0)), "")</f>
        <v/>
      </c>
      <c r="AW53" s="4" t="str">
        <f>IFERROR(IF($I53="Historical", IF(C53&lt;&gt;INDEX('Historical BMP Records'!C:C, MATCH($G53, 'Historical BMP Records'!$G:$G, 0)), 1, 0), IF(C53&lt;&gt;INDEX('Planned and Progress BMPs'!A:A, MATCH($G53, 'Planned and Progress BMPs'!$D:$D, 0)), 1, 0)), "")</f>
        <v/>
      </c>
      <c r="AX53" s="4" t="str">
        <f>IFERROR(IF($I53="Historical", IF(D53&lt;&gt;INDEX('Historical BMP Records'!D:D, MATCH($G53, 'Historical BMP Records'!$G:$G, 0)), 1, 0), IF(D53&lt;&gt;INDEX('Planned and Progress BMPs'!A:A, MATCH($G53, 'Planned and Progress BMPs'!$D:$D, 0)), 1, 0)), "")</f>
        <v/>
      </c>
      <c r="AY53" s="4" t="str">
        <f>IFERROR(IF($I53="Historical", IF(E53&lt;&gt;INDEX('Historical BMP Records'!E:E, MATCH($G53, 'Historical BMP Records'!$G:$G, 0)), 1, 0), IF(E53&lt;&gt;INDEX('Planned and Progress BMPs'!B:B, MATCH($G53, 'Planned and Progress BMPs'!$D:$D, 0)), 1, 0)), "")</f>
        <v/>
      </c>
      <c r="AZ53" s="4" t="str">
        <f>IFERROR(IF($I53="Historical", IF(F53&lt;&gt;INDEX('Historical BMP Records'!F:F, MATCH($G53, 'Historical BMP Records'!$G:$G, 0)), 1, 0), IF(F53&lt;&gt;INDEX('Planned and Progress BMPs'!C:C, MATCH($G53, 'Planned and Progress BMPs'!$D:$D, 0)), 1, 0)), "")</f>
        <v/>
      </c>
      <c r="BA53" s="4" t="str">
        <f>IFERROR(IF($I53="Historical", IF(G53&lt;&gt;INDEX('Historical BMP Records'!G:G, MATCH($G53, 'Historical BMP Records'!$G:$G, 0)), 1, 0), IF(G53&lt;&gt;INDEX('Planned and Progress BMPs'!D:D, MATCH($G53, 'Planned and Progress BMPs'!$D:$D, 0)), 1, 0)), "")</f>
        <v/>
      </c>
      <c r="BB53" s="4" t="str">
        <f>IFERROR(IF($I53="Historical", IF(H53&lt;&gt;INDEX('Historical BMP Records'!H:H, MATCH($G53, 'Historical BMP Records'!$G:$G, 0)), 1, 0), IF(H53&lt;&gt;INDEX('Planned and Progress BMPs'!E:E, MATCH($G53, 'Planned and Progress BMPs'!$D:$D, 0)), 1, 0)), "")</f>
        <v/>
      </c>
      <c r="BC53" s="4" t="str">
        <f>IFERROR(IF($I53="Historical", IF(I53&lt;&gt;INDEX('Historical BMP Records'!I:I, MATCH($G53, 'Historical BMP Records'!$G:$G, 0)), 1, 0), IF(I53&lt;&gt;INDEX('Planned and Progress BMPs'!F:F, MATCH($G53, 'Planned and Progress BMPs'!$D:$D, 0)), 1, 0)), "")</f>
        <v/>
      </c>
      <c r="BD53" s="4" t="str">
        <f>IFERROR(IF($I53="Historical", IF(J53&lt;&gt;INDEX('Historical BMP Records'!J:J, MATCH($G53, 'Historical BMP Records'!$G:$G, 0)), 1, 0), IF(J53&lt;&gt;INDEX('Planned and Progress BMPs'!G:G, MATCH($G53, 'Planned and Progress BMPs'!$D:$D, 0)), 1, 0)), "")</f>
        <v/>
      </c>
      <c r="BE53" s="4" t="str">
        <f>IFERROR(IF($I53="Historical", IF(K53&lt;&gt;INDEX('Historical BMP Records'!K:K, MATCH($G53, 'Historical BMP Records'!$G:$G, 0)), 1, 0), IF(K53&lt;&gt;INDEX('Planned and Progress BMPs'!H:H, MATCH($G53, 'Planned and Progress BMPs'!$D:$D, 0)), 1, 0)), "")</f>
        <v/>
      </c>
      <c r="BF53" s="4" t="str">
        <f>IFERROR(IF($I53="Historical", IF(L53&lt;&gt;INDEX('Historical BMP Records'!L:L, MATCH($G53, 'Historical BMP Records'!$G:$G, 0)), 1, 0), IF(L53&lt;&gt;INDEX('Planned and Progress BMPs'!I:I, MATCH($G53, 'Planned and Progress BMPs'!$D:$D, 0)), 1, 0)), "")</f>
        <v/>
      </c>
      <c r="BG53" s="4" t="str">
        <f>IFERROR(IF($I53="Historical", IF(M53&lt;&gt;INDEX('Historical BMP Records'!M:M, MATCH($G53, 'Historical BMP Records'!$G:$G, 0)), 1, 0), IF(M53&lt;&gt;INDEX('Planned and Progress BMPs'!J:J, MATCH($G53, 'Planned and Progress BMPs'!$D:$D, 0)), 1, 0)), "")</f>
        <v/>
      </c>
      <c r="BH53" s="4" t="str">
        <f>IFERROR(IF($I53="Historical", IF(N53&lt;&gt;INDEX('Historical BMP Records'!N:N, MATCH($G53, 'Historical BMP Records'!$G:$G, 0)), 1, 0), IF(N53&lt;&gt;INDEX('Planned and Progress BMPs'!K:K, MATCH($G53, 'Planned and Progress BMPs'!$D:$D, 0)), 1, 0)), "")</f>
        <v/>
      </c>
      <c r="BI53" s="4" t="str">
        <f>IFERROR(IF($I53="Historical", IF(O53&lt;&gt;INDEX('Historical BMP Records'!O:O, MATCH($G53, 'Historical BMP Records'!$G:$G, 0)), 1, 0), IF(O53&lt;&gt;INDEX('Planned and Progress BMPs'!L:L, MATCH($G53, 'Planned and Progress BMPs'!$D:$D, 0)), 1, 0)), "")</f>
        <v/>
      </c>
      <c r="BJ53" s="4" t="str">
        <f>IFERROR(IF($I53="Historical", IF(P53&lt;&gt;INDEX('Historical BMP Records'!P:P, MATCH($G53, 'Historical BMP Records'!$G:$G, 0)), 1, 0), IF(P53&lt;&gt;INDEX('Planned and Progress BMPs'!M:M, MATCH($G53, 'Planned and Progress BMPs'!$D:$D, 0)), 1, 0)), "")</f>
        <v/>
      </c>
      <c r="BK53" s="4" t="str">
        <f>IFERROR(IF($I53="Historical", IF(Q53&lt;&gt;INDEX('Historical BMP Records'!Q:Q, MATCH($G53, 'Historical BMP Records'!$G:$G, 0)), 1, 0), IF(Q53&lt;&gt;INDEX('Planned and Progress BMPs'!N:N, MATCH($G53, 'Planned and Progress BMPs'!$D:$D, 0)), 1, 0)), "")</f>
        <v/>
      </c>
      <c r="BL53" s="4" t="str">
        <f>IFERROR(IF($I53="Historical", IF(R53&lt;&gt;INDEX('Historical BMP Records'!R:R, MATCH($G53, 'Historical BMP Records'!$G:$G, 0)), 1, 0), IF(R53&lt;&gt;INDEX('Planned and Progress BMPs'!O:O, MATCH($G53, 'Planned and Progress BMPs'!$D:$D, 0)), 1, 0)), "")</f>
        <v/>
      </c>
      <c r="BM53" s="4" t="str">
        <f>IFERROR(IF($I53="Historical", IF(S53&lt;&gt;INDEX('Historical BMP Records'!S:S, MATCH($G53, 'Historical BMP Records'!$G:$G, 0)), 1, 0), IF(S53&lt;&gt;INDEX('Planned and Progress BMPs'!P:P, MATCH($G53, 'Planned and Progress BMPs'!$D:$D, 0)), 1, 0)), "")</f>
        <v/>
      </c>
      <c r="BN53" s="4" t="str">
        <f>IFERROR(IF($I53="Historical", IF(T53&lt;&gt;INDEX('Historical BMP Records'!T:T, MATCH($G53, 'Historical BMP Records'!$G:$G, 0)), 1, 0), IF(T53&lt;&gt;INDEX('Planned and Progress BMPs'!Q:Q, MATCH($G53, 'Planned and Progress BMPs'!$D:$D, 0)), 1, 0)), "")</f>
        <v/>
      </c>
      <c r="BO53" s="4" t="str">
        <f>IFERROR(IF($I53="Historical", IF(AB53&lt;&gt;INDEX('Historical BMP Records'!#REF!, MATCH($G53, 'Historical BMP Records'!$G:$G, 0)), 1, 0), IF(AB53&lt;&gt;INDEX('Planned and Progress BMPs'!Z:Z, MATCH($G53, 'Planned and Progress BMPs'!$D:$D, 0)), 1, 0)), "")</f>
        <v/>
      </c>
      <c r="BP53" s="4" t="str">
        <f>IFERROR(IF($I53="Historical", IF(U53&lt;&gt;INDEX('Historical BMP Records'!U:U, MATCH($G53, 'Historical BMP Records'!$G:$G, 0)), 1, 0), IF(U53&lt;&gt;INDEX('Planned and Progress BMPs'!S:S, MATCH($G53, 'Planned and Progress BMPs'!$D:$D, 0)), 1, 0)), "")</f>
        <v/>
      </c>
      <c r="BQ53" s="4" t="str">
        <f>IFERROR(IF($I53="Historical", IF(V53&lt;&gt;INDEX('Historical BMP Records'!V:V, MATCH($G53, 'Historical BMP Records'!$G:$G, 0)), 1, 0), IF(V53&lt;&gt;INDEX('Planned and Progress BMPs'!T:T, MATCH($G53, 'Planned and Progress BMPs'!$D:$D, 0)), 1, 0)), "")</f>
        <v/>
      </c>
      <c r="BR53" s="4" t="str">
        <f>IFERROR(IF($I53="Historical", IF(W53&lt;&gt;INDEX('Historical BMP Records'!W:W, MATCH($G53, 'Historical BMP Records'!$G:$G, 0)), 1, 0), IF(W53&lt;&gt;INDEX('Planned and Progress BMPs'!U:U, MATCH($G53, 'Planned and Progress BMPs'!$D:$D, 0)), 1, 0)), "")</f>
        <v/>
      </c>
      <c r="BS53" s="4" t="str">
        <f>IFERROR(IF($I53="Historical", IF(X53&lt;&gt;INDEX('Historical BMP Records'!X:X, MATCH($G53, 'Historical BMP Records'!$G:$G, 0)), 1, 0), IF(X53&lt;&gt;INDEX('Planned and Progress BMPs'!V:V, MATCH($G53, 'Planned and Progress BMPs'!$D:$D, 0)), 1, 0)), "")</f>
        <v/>
      </c>
      <c r="BT53" s="4" t="str">
        <f>IFERROR(IF($I53="Historical", IF(Y53&lt;&gt;INDEX('Historical BMP Records'!Y:Y, MATCH($G53, 'Historical BMP Records'!$G:$G, 0)), 1, 0), IF(Y53&lt;&gt;INDEX('Planned and Progress BMPs'!W:W, MATCH($G53, 'Planned and Progress BMPs'!$D:$D, 0)), 1, 0)), "")</f>
        <v/>
      </c>
      <c r="BU53" s="4" t="str">
        <f>IFERROR(IF($I53="Historical", IF(Z53&lt;&gt;INDEX('Historical BMP Records'!Z:Z, MATCH($G53, 'Historical BMP Records'!$G:$G, 0)), 1, 0), IF(Z53&lt;&gt;INDEX('Planned and Progress BMPs'!X:X, MATCH($G53, 'Planned and Progress BMPs'!$D:$D, 0)), 1, 0)), "")</f>
        <v/>
      </c>
      <c r="BV53" s="4" t="str">
        <f>IFERROR(IF($I53="Historical", IF(AA53&lt;&gt;INDEX('Historical BMP Records'!AA:AA, MATCH($G53, 'Historical BMP Records'!$G:$G, 0)), 1, 0), IF(AA53&lt;&gt;INDEX('Planned and Progress BMPs'!#REF!, MATCH($G53, 'Planned and Progress BMPs'!$D:$D, 0)), 1, 0)), "")</f>
        <v/>
      </c>
      <c r="BW53" s="4" t="str">
        <f>IFERROR(IF($I53="Historical", IF(AC53&lt;&gt;INDEX('Historical BMP Records'!AC:AC, MATCH($G53, 'Historical BMP Records'!$G:$G, 0)), 1, 0), IF(AC53&lt;&gt;INDEX('Planned and Progress BMPs'!AA:AA, MATCH($G53, 'Planned and Progress BMPs'!$D:$D, 0)), 1, 0)), "")</f>
        <v/>
      </c>
      <c r="BX53" s="4" t="str">
        <f>IFERROR(IF($I53="Historical", IF(AD53&lt;&gt;INDEX('Historical BMP Records'!AD:AD, MATCH($G53, 'Historical BMP Records'!$G:$G, 0)), 1, 0), IF(AD53&lt;&gt;INDEX('Planned and Progress BMPs'!AB:AB, MATCH($G53, 'Planned and Progress BMPs'!$D:$D, 0)), 1, 0)), "")</f>
        <v/>
      </c>
      <c r="BY53" s="4" t="str">
        <f>IFERROR(IF($I53="Historical", IF(AE53&lt;&gt;INDEX('Historical BMP Records'!AE:AE, MATCH($G53, 'Historical BMP Records'!$G:$G, 0)), 1, 0), IF(AE53&lt;&gt;INDEX('Planned and Progress BMPs'!AC:AC, MATCH($G53, 'Planned and Progress BMPs'!$D:$D, 0)), 1, 0)), "")</f>
        <v/>
      </c>
      <c r="BZ53" s="4" t="str">
        <f>IFERROR(IF($I53="Historical", IF(AF53&lt;&gt;INDEX('Historical BMP Records'!AF:AF, MATCH($G53, 'Historical BMP Records'!$G:$G, 0)), 1, 0), IF(AF53&lt;&gt;INDEX('Planned and Progress BMPs'!AD:AD, MATCH($G53, 'Planned and Progress BMPs'!$D:$D, 0)), 1, 0)), "")</f>
        <v/>
      </c>
      <c r="CA53" s="4" t="str">
        <f>IFERROR(IF($I53="Historical", IF(AG53&lt;&gt;INDEX('Historical BMP Records'!AG:AG, MATCH($G53, 'Historical BMP Records'!$G:$G, 0)), 1, 0), IF(AG53&lt;&gt;INDEX('Planned and Progress BMPs'!AE:AE, MATCH($G53, 'Planned and Progress BMPs'!$D:$D, 0)), 1, 0)), "")</f>
        <v/>
      </c>
      <c r="CB53" s="4" t="str">
        <f>IFERROR(IF($I53="Historical", IF(AH53&lt;&gt;INDEX('Historical BMP Records'!AH:AH, MATCH($G53, 'Historical BMP Records'!$G:$G, 0)), 1, 0), IF(AH53&lt;&gt;INDEX('Planned and Progress BMPs'!AF:AF, MATCH($G53, 'Planned and Progress BMPs'!$D:$D, 0)), 1, 0)), "")</f>
        <v/>
      </c>
      <c r="CC53" s="4" t="str">
        <f>IFERROR(IF($I53="Historical", IF(AI53&lt;&gt;INDEX('Historical BMP Records'!AI:AI, MATCH($G53, 'Historical BMP Records'!$G:$G, 0)), 1, 0), IF(AI53&lt;&gt;INDEX('Planned and Progress BMPs'!AG:AG, MATCH($G53, 'Planned and Progress BMPs'!$D:$D, 0)), 1, 0)), "")</f>
        <v/>
      </c>
      <c r="CD53" s="4" t="str">
        <f>IFERROR(IF($I53="Historical", IF(AJ53&lt;&gt;INDEX('Historical BMP Records'!AJ:AJ, MATCH($G53, 'Historical BMP Records'!$G:$G, 0)), 1, 0), IF(AJ53&lt;&gt;INDEX('Planned and Progress BMPs'!AH:AH, MATCH($G53, 'Planned and Progress BMPs'!$D:$D, 0)), 1, 0)), "")</f>
        <v/>
      </c>
      <c r="CE53" s="4" t="str">
        <f>IFERROR(IF($I53="Historical", IF(AK53&lt;&gt;INDEX('Historical BMP Records'!AK:AK, MATCH($G53, 'Historical BMP Records'!$G:$G, 0)), 1, 0), IF(AK53&lt;&gt;INDEX('Planned and Progress BMPs'!AI:AI, MATCH($G53, 'Planned and Progress BMPs'!$D:$D, 0)), 1, 0)), "")</f>
        <v/>
      </c>
      <c r="CF53" s="4" t="str">
        <f>IFERROR(IF($I53="Historical", IF(AL53&lt;&gt;INDEX('Historical BMP Records'!AL:AL, MATCH($G53, 'Historical BMP Records'!$G:$G, 0)), 1, 0), IF(AL53&lt;&gt;INDEX('Planned and Progress BMPs'!AJ:AJ, MATCH($G53, 'Planned and Progress BMPs'!$D:$D, 0)), 1, 0)), "")</f>
        <v/>
      </c>
      <c r="CG53" s="4" t="str">
        <f>IFERROR(IF($I53="Historical", IF(AM53&lt;&gt;INDEX('Historical BMP Records'!AM:AM, MATCH($G53, 'Historical BMP Records'!$G:$G, 0)), 1, 0), IF(AM53&lt;&gt;INDEX('Planned and Progress BMPs'!AK:AK, MATCH($G53, 'Planned and Progress BMPs'!$D:$D, 0)), 1, 0)), "")</f>
        <v/>
      </c>
      <c r="CH53" s="4" t="str">
        <f>IFERROR(IF($I53="Historical", IF(AN53&lt;&gt;INDEX('Historical BMP Records'!AN:AN, MATCH($G53, 'Historical BMP Records'!$G:$G, 0)), 1, 0), IF(AN53&lt;&gt;INDEX('Planned and Progress BMPs'!AL:AL, MATCH($G53, 'Planned and Progress BMPs'!$D:$D, 0)), 1, 0)), "")</f>
        <v/>
      </c>
      <c r="CI53" s="4" t="str">
        <f>IFERROR(IF($I53="Historical", IF(AO53&lt;&gt;INDEX('Historical BMP Records'!AO:AO, MATCH($G53, 'Historical BMP Records'!$G:$G, 0)), 1, 0), IF(AO53&lt;&gt;INDEX('Planned and Progress BMPs'!AM:AM, MATCH($G53, 'Planned and Progress BMPs'!$D:$D, 0)), 1, 0)), "")</f>
        <v/>
      </c>
      <c r="CJ53" s="4" t="str">
        <f>IFERROR(IF($I53="Historical", IF(AP53&lt;&gt;INDEX('Historical BMP Records'!AP:AP, MATCH($G53, 'Historical BMP Records'!$G:$G, 0)), 1, 0), IF(AP53&lt;&gt;INDEX('Planned and Progress BMPs'!AN:AN, MATCH($G53, 'Planned and Progress BMPs'!$D:$D, 0)), 1, 0)), "")</f>
        <v/>
      </c>
      <c r="CK53" s="4" t="str">
        <f>IFERROR(IF($I53="Historical", IF(AQ53&lt;&gt;INDEX('Historical BMP Records'!AQ:AQ, MATCH($G53, 'Historical BMP Records'!$G:$G, 0)), 1, 0), IF(AQ53&lt;&gt;INDEX('Planned and Progress BMPs'!AO:AO, MATCH($G53, 'Planned and Progress BMPs'!$D:$D, 0)), 1, 0)), "")</f>
        <v/>
      </c>
      <c r="CL53" s="4" t="str">
        <f>IFERROR(IF($I53="Historical", IF(AR53&lt;&gt;INDEX('Historical BMP Records'!AR:AR, MATCH($G53, 'Historical BMP Records'!$G:$G, 0)), 1, 0), IF(AR53&lt;&gt;INDEX('Planned and Progress BMPs'!AQ:AQ, MATCH($G53, 'Planned and Progress BMPs'!$D:$D, 0)), 1, 0)), "")</f>
        <v/>
      </c>
      <c r="CM53" s="4" t="str">
        <f>IFERROR(IF($I53="Historical", IF(AS53&lt;&gt;INDEX('Historical BMP Records'!AS:AS, MATCH($G53, 'Historical BMP Records'!$G:$G, 0)), 1, 0), IF(AS53&lt;&gt;INDEX('Planned and Progress BMPs'!AP:AP, MATCH($G53, 'Planned and Progress BMPs'!$D:$D, 0)), 1, 0)), "")</f>
        <v/>
      </c>
      <c r="CN53" s="4" t="str">
        <f>IFERROR(IF($I53="Historical", IF(AT53&lt;&gt;INDEX('Historical BMP Records'!AT:AT, MATCH($G53, 'Historical BMP Records'!$G:$G, 0)), 1, 0), IF(AT53&lt;&gt;INDEX('Planned and Progress BMPs'!AQ:AQ, MATCH($G53, 'Planned and Progress BMPs'!$D:$D, 0)), 1, 0)), "")</f>
        <v/>
      </c>
      <c r="CO53" s="4">
        <f>SUM(T_Historical9[[#This Row],[FY17 Crediting Status Change]:[Comments Change]])</f>
        <v>0</v>
      </c>
    </row>
    <row r="54" spans="1:93" ht="15" customHeight="1" x14ac:dyDescent="0.55000000000000004">
      <c r="A54" s="126" t="s">
        <v>2461</v>
      </c>
      <c r="B54" s="126" t="s">
        <v>2458</v>
      </c>
      <c r="C54" s="126" t="s">
        <v>2458</v>
      </c>
      <c r="D54" s="126"/>
      <c r="E54" s="126"/>
      <c r="F54" s="126" t="s">
        <v>506</v>
      </c>
      <c r="G54" s="126" t="s">
        <v>507</v>
      </c>
      <c r="H54" s="126"/>
      <c r="I54" s="126" t="s">
        <v>243</v>
      </c>
      <c r="J54" s="126">
        <v>2014</v>
      </c>
      <c r="K54" s="73">
        <v>123000</v>
      </c>
      <c r="L54" s="64">
        <v>42125</v>
      </c>
      <c r="M54" s="126" t="s">
        <v>508</v>
      </c>
      <c r="N54" s="126" t="s">
        <v>135</v>
      </c>
      <c r="O54" s="126" t="s">
        <v>151</v>
      </c>
      <c r="P54" s="73" t="s">
        <v>551</v>
      </c>
      <c r="Q54" s="64">
        <v>0.6</v>
      </c>
      <c r="R54" s="126">
        <v>0.6</v>
      </c>
      <c r="S54" s="126">
        <v>4.9999999999999996E-2</v>
      </c>
      <c r="T54" s="126" t="s">
        <v>509</v>
      </c>
      <c r="U54" s="126"/>
      <c r="V54" s="126"/>
      <c r="W54" s="126">
        <v>40.232360999999997</v>
      </c>
      <c r="X54" s="65">
        <v>-76.976249999999993</v>
      </c>
      <c r="Y54" s="126"/>
      <c r="Z54" s="126" t="s">
        <v>153</v>
      </c>
      <c r="AA54" s="126" t="s">
        <v>504</v>
      </c>
      <c r="AB54" s="126" t="s">
        <v>155</v>
      </c>
      <c r="AC54" s="126" t="s">
        <v>2460</v>
      </c>
      <c r="AD54" s="64"/>
      <c r="AE54" s="126"/>
      <c r="AF54" s="64"/>
      <c r="AG54" s="64"/>
      <c r="AH54" s="126"/>
      <c r="AI54" s="64"/>
      <c r="AK54" s="64"/>
      <c r="AL54" s="64"/>
      <c r="AM54" s="64"/>
      <c r="AN54" s="64"/>
      <c r="AO54" s="64"/>
      <c r="AP54" s="64"/>
      <c r="AQ54" s="64"/>
      <c r="AR54" s="64"/>
      <c r="AS54" s="64"/>
      <c r="AT54" s="126" t="s">
        <v>505</v>
      </c>
      <c r="AU54" s="4" t="str">
        <f>IFERROR(IF($I54="Historical", IF(A54&lt;&gt;INDEX('Historical BMP Records'!A:A, MATCH($G54, 'Historical BMP Records'!$G:$G, 0)), 1, 0), IF(A54&lt;&gt;INDEX('Planned and Progress BMPs'!A:A, MATCH($G54, 'Planned and Progress BMPs'!$D:$D, 0)), 1, 0)), "")</f>
        <v/>
      </c>
      <c r="AV54" s="4" t="str">
        <f>IFERROR(IF($I54="Historical", IF(B54&lt;&gt;INDEX('Historical BMP Records'!B:B, MATCH($G54, 'Historical BMP Records'!$G:$G, 0)), 1, 0), IF(B54&lt;&gt;INDEX('Planned and Progress BMPs'!A:A, MATCH($G54, 'Planned and Progress BMPs'!$D:$D, 0)), 1, 0)), "")</f>
        <v/>
      </c>
      <c r="AW54" s="4" t="str">
        <f>IFERROR(IF($I54="Historical", IF(C54&lt;&gt;INDEX('Historical BMP Records'!C:C, MATCH($G54, 'Historical BMP Records'!$G:$G, 0)), 1, 0), IF(C54&lt;&gt;INDEX('Planned and Progress BMPs'!A:A, MATCH($G54, 'Planned and Progress BMPs'!$D:$D, 0)), 1, 0)), "")</f>
        <v/>
      </c>
      <c r="AX54" s="4" t="str">
        <f>IFERROR(IF($I54="Historical", IF(D54&lt;&gt;INDEX('Historical BMP Records'!D:D, MATCH($G54, 'Historical BMP Records'!$G:$G, 0)), 1, 0), IF(D54&lt;&gt;INDEX('Planned and Progress BMPs'!A:A, MATCH($G54, 'Planned and Progress BMPs'!$D:$D, 0)), 1, 0)), "")</f>
        <v/>
      </c>
      <c r="AY54" s="4" t="str">
        <f>IFERROR(IF($I54="Historical", IF(E54&lt;&gt;INDEX('Historical BMP Records'!E:E, MATCH($G54, 'Historical BMP Records'!$G:$G, 0)), 1, 0), IF(E54&lt;&gt;INDEX('Planned and Progress BMPs'!B:B, MATCH($G54, 'Planned and Progress BMPs'!$D:$D, 0)), 1, 0)), "")</f>
        <v/>
      </c>
      <c r="AZ54" s="4" t="str">
        <f>IFERROR(IF($I54="Historical", IF(F54&lt;&gt;INDEX('Historical BMP Records'!F:F, MATCH($G54, 'Historical BMP Records'!$G:$G, 0)), 1, 0), IF(F54&lt;&gt;INDEX('Planned and Progress BMPs'!C:C, MATCH($G54, 'Planned and Progress BMPs'!$D:$D, 0)), 1, 0)), "")</f>
        <v/>
      </c>
      <c r="BA54" s="4" t="str">
        <f>IFERROR(IF($I54="Historical", IF(G54&lt;&gt;INDEX('Historical BMP Records'!G:G, MATCH($G54, 'Historical BMP Records'!$G:$G, 0)), 1, 0), IF(G54&lt;&gt;INDEX('Planned and Progress BMPs'!D:D, MATCH($G54, 'Planned and Progress BMPs'!$D:$D, 0)), 1, 0)), "")</f>
        <v/>
      </c>
      <c r="BB54" s="4" t="str">
        <f>IFERROR(IF($I54="Historical", IF(H54&lt;&gt;INDEX('Historical BMP Records'!H:H, MATCH($G54, 'Historical BMP Records'!$G:$G, 0)), 1, 0), IF(H54&lt;&gt;INDEX('Planned and Progress BMPs'!E:E, MATCH($G54, 'Planned and Progress BMPs'!$D:$D, 0)), 1, 0)), "")</f>
        <v/>
      </c>
      <c r="BC54" s="4" t="str">
        <f>IFERROR(IF($I54="Historical", IF(I54&lt;&gt;INDEX('Historical BMP Records'!I:I, MATCH($G54, 'Historical BMP Records'!$G:$G, 0)), 1, 0), IF(I54&lt;&gt;INDEX('Planned and Progress BMPs'!F:F, MATCH($G54, 'Planned and Progress BMPs'!$D:$D, 0)), 1, 0)), "")</f>
        <v/>
      </c>
      <c r="BD54" s="4" t="str">
        <f>IFERROR(IF($I54="Historical", IF(J54&lt;&gt;INDEX('Historical BMP Records'!J:J, MATCH($G54, 'Historical BMP Records'!$G:$G, 0)), 1, 0), IF(J54&lt;&gt;INDEX('Planned and Progress BMPs'!G:G, MATCH($G54, 'Planned and Progress BMPs'!$D:$D, 0)), 1, 0)), "")</f>
        <v/>
      </c>
      <c r="BE54" s="4" t="str">
        <f>IFERROR(IF($I54="Historical", IF(K54&lt;&gt;INDEX('Historical BMP Records'!K:K, MATCH($G54, 'Historical BMP Records'!$G:$G, 0)), 1, 0), IF(K54&lt;&gt;INDEX('Planned and Progress BMPs'!H:H, MATCH($G54, 'Planned and Progress BMPs'!$D:$D, 0)), 1, 0)), "")</f>
        <v/>
      </c>
      <c r="BF54" s="4" t="str">
        <f>IFERROR(IF($I54="Historical", IF(L54&lt;&gt;INDEX('Historical BMP Records'!L:L, MATCH($G54, 'Historical BMP Records'!$G:$G, 0)), 1, 0), IF(L54&lt;&gt;INDEX('Planned and Progress BMPs'!I:I, MATCH($G54, 'Planned and Progress BMPs'!$D:$D, 0)), 1, 0)), "")</f>
        <v/>
      </c>
      <c r="BG54" s="4" t="str">
        <f>IFERROR(IF($I54="Historical", IF(M54&lt;&gt;INDEX('Historical BMP Records'!M:M, MATCH($G54, 'Historical BMP Records'!$G:$G, 0)), 1, 0), IF(M54&lt;&gt;INDEX('Planned and Progress BMPs'!J:J, MATCH($G54, 'Planned and Progress BMPs'!$D:$D, 0)), 1, 0)), "")</f>
        <v/>
      </c>
      <c r="BH54" s="4" t="str">
        <f>IFERROR(IF($I54="Historical", IF(N54&lt;&gt;INDEX('Historical BMP Records'!N:N, MATCH($G54, 'Historical BMP Records'!$G:$G, 0)), 1, 0), IF(N54&lt;&gt;INDEX('Planned and Progress BMPs'!K:K, MATCH($G54, 'Planned and Progress BMPs'!$D:$D, 0)), 1, 0)), "")</f>
        <v/>
      </c>
      <c r="BI54" s="4" t="str">
        <f>IFERROR(IF($I54="Historical", IF(O54&lt;&gt;INDEX('Historical BMP Records'!O:O, MATCH($G54, 'Historical BMP Records'!$G:$G, 0)), 1, 0), IF(O54&lt;&gt;INDEX('Planned and Progress BMPs'!L:L, MATCH($G54, 'Planned and Progress BMPs'!$D:$D, 0)), 1, 0)), "")</f>
        <v/>
      </c>
      <c r="BJ54" s="4" t="str">
        <f>IFERROR(IF($I54="Historical", IF(P54&lt;&gt;INDEX('Historical BMP Records'!P:P, MATCH($G54, 'Historical BMP Records'!$G:$G, 0)), 1, 0), IF(P54&lt;&gt;INDEX('Planned and Progress BMPs'!M:M, MATCH($G54, 'Planned and Progress BMPs'!$D:$D, 0)), 1, 0)), "")</f>
        <v/>
      </c>
      <c r="BK54" s="4" t="str">
        <f>IFERROR(IF($I54="Historical", IF(Q54&lt;&gt;INDEX('Historical BMP Records'!Q:Q, MATCH($G54, 'Historical BMP Records'!$G:$G, 0)), 1, 0), IF(Q54&lt;&gt;INDEX('Planned and Progress BMPs'!N:N, MATCH($G54, 'Planned and Progress BMPs'!$D:$D, 0)), 1, 0)), "")</f>
        <v/>
      </c>
      <c r="BL54" s="4" t="str">
        <f>IFERROR(IF($I54="Historical", IF(R54&lt;&gt;INDEX('Historical BMP Records'!R:R, MATCH($G54, 'Historical BMP Records'!$G:$G, 0)), 1, 0), IF(R54&lt;&gt;INDEX('Planned and Progress BMPs'!O:O, MATCH($G54, 'Planned and Progress BMPs'!$D:$D, 0)), 1, 0)), "")</f>
        <v/>
      </c>
      <c r="BM54" s="4" t="str">
        <f>IFERROR(IF($I54="Historical", IF(S54&lt;&gt;INDEX('Historical BMP Records'!S:S, MATCH($G54, 'Historical BMP Records'!$G:$G, 0)), 1, 0), IF(S54&lt;&gt;INDEX('Planned and Progress BMPs'!P:P, MATCH($G54, 'Planned and Progress BMPs'!$D:$D, 0)), 1, 0)), "")</f>
        <v/>
      </c>
      <c r="BN54" s="4" t="str">
        <f>IFERROR(IF($I54="Historical", IF(T54&lt;&gt;INDEX('Historical BMP Records'!T:T, MATCH($G54, 'Historical BMP Records'!$G:$G, 0)), 1, 0), IF(T54&lt;&gt;INDEX('Planned and Progress BMPs'!Q:Q, MATCH($G54, 'Planned and Progress BMPs'!$D:$D, 0)), 1, 0)), "")</f>
        <v/>
      </c>
      <c r="BO54" s="4" t="str">
        <f>IFERROR(IF($I54="Historical", IF(AB54&lt;&gt;INDEX('Historical BMP Records'!#REF!, MATCH($G54, 'Historical BMP Records'!$G:$G, 0)), 1, 0), IF(AB54&lt;&gt;INDEX('Planned and Progress BMPs'!Z:Z, MATCH($G54, 'Planned and Progress BMPs'!$D:$D, 0)), 1, 0)), "")</f>
        <v/>
      </c>
      <c r="BP54" s="4" t="str">
        <f>IFERROR(IF($I54="Historical", IF(U54&lt;&gt;INDEX('Historical BMP Records'!U:U, MATCH($G54, 'Historical BMP Records'!$G:$G, 0)), 1, 0), IF(U54&lt;&gt;INDEX('Planned and Progress BMPs'!S:S, MATCH($G54, 'Planned and Progress BMPs'!$D:$D, 0)), 1, 0)), "")</f>
        <v/>
      </c>
      <c r="BQ54" s="4" t="str">
        <f>IFERROR(IF($I54="Historical", IF(V54&lt;&gt;INDEX('Historical BMP Records'!V:V, MATCH($G54, 'Historical BMP Records'!$G:$G, 0)), 1, 0), IF(V54&lt;&gt;INDEX('Planned and Progress BMPs'!T:T, MATCH($G54, 'Planned and Progress BMPs'!$D:$D, 0)), 1, 0)), "")</f>
        <v/>
      </c>
      <c r="BR54" s="4" t="str">
        <f>IFERROR(IF($I54="Historical", IF(W54&lt;&gt;INDEX('Historical BMP Records'!W:W, MATCH($G54, 'Historical BMP Records'!$G:$G, 0)), 1, 0), IF(W54&lt;&gt;INDEX('Planned and Progress BMPs'!U:U, MATCH($G54, 'Planned and Progress BMPs'!$D:$D, 0)), 1, 0)), "")</f>
        <v/>
      </c>
      <c r="BS54" s="4" t="str">
        <f>IFERROR(IF($I54="Historical", IF(X54&lt;&gt;INDEX('Historical BMP Records'!X:X, MATCH($G54, 'Historical BMP Records'!$G:$G, 0)), 1, 0), IF(X54&lt;&gt;INDEX('Planned and Progress BMPs'!V:V, MATCH($G54, 'Planned and Progress BMPs'!$D:$D, 0)), 1, 0)), "")</f>
        <v/>
      </c>
      <c r="BT54" s="4" t="str">
        <f>IFERROR(IF($I54="Historical", IF(Y54&lt;&gt;INDEX('Historical BMP Records'!Y:Y, MATCH($G54, 'Historical BMP Records'!$G:$G, 0)), 1, 0), IF(Y54&lt;&gt;INDEX('Planned and Progress BMPs'!W:W, MATCH($G54, 'Planned and Progress BMPs'!$D:$D, 0)), 1, 0)), "")</f>
        <v/>
      </c>
      <c r="BU54" s="4" t="str">
        <f>IFERROR(IF($I54="Historical", IF(Z54&lt;&gt;INDEX('Historical BMP Records'!Z:Z, MATCH($G54, 'Historical BMP Records'!$G:$G, 0)), 1, 0), IF(Z54&lt;&gt;INDEX('Planned and Progress BMPs'!X:X, MATCH($G54, 'Planned and Progress BMPs'!$D:$D, 0)), 1, 0)), "")</f>
        <v/>
      </c>
      <c r="BV54" s="4" t="str">
        <f>IFERROR(IF($I54="Historical", IF(AA54&lt;&gt;INDEX('Historical BMP Records'!AA:AA, MATCH($G54, 'Historical BMP Records'!$G:$G, 0)), 1, 0), IF(AA54&lt;&gt;INDEX('Planned and Progress BMPs'!#REF!, MATCH($G54, 'Planned and Progress BMPs'!$D:$D, 0)), 1, 0)), "")</f>
        <v/>
      </c>
      <c r="BW54" s="4" t="str">
        <f>IFERROR(IF($I54="Historical", IF(AC54&lt;&gt;INDEX('Historical BMP Records'!AC:AC, MATCH($G54, 'Historical BMP Records'!$G:$G, 0)), 1, 0), IF(AC54&lt;&gt;INDEX('Planned and Progress BMPs'!AA:AA, MATCH($G54, 'Planned and Progress BMPs'!$D:$D, 0)), 1, 0)), "")</f>
        <v/>
      </c>
      <c r="BX54" s="4" t="str">
        <f>IFERROR(IF($I54="Historical", IF(AD54&lt;&gt;INDEX('Historical BMP Records'!AD:AD, MATCH($G54, 'Historical BMP Records'!$G:$G, 0)), 1, 0), IF(AD54&lt;&gt;INDEX('Planned and Progress BMPs'!AB:AB, MATCH($G54, 'Planned and Progress BMPs'!$D:$D, 0)), 1, 0)), "")</f>
        <v/>
      </c>
      <c r="BY54" s="4" t="str">
        <f>IFERROR(IF($I54="Historical", IF(AE54&lt;&gt;INDEX('Historical BMP Records'!AE:AE, MATCH($G54, 'Historical BMP Records'!$G:$G, 0)), 1, 0), IF(AE54&lt;&gt;INDEX('Planned and Progress BMPs'!AC:AC, MATCH($G54, 'Planned and Progress BMPs'!$D:$D, 0)), 1, 0)), "")</f>
        <v/>
      </c>
      <c r="BZ54" s="4" t="str">
        <f>IFERROR(IF($I54="Historical", IF(AF54&lt;&gt;INDEX('Historical BMP Records'!AF:AF, MATCH($G54, 'Historical BMP Records'!$G:$G, 0)), 1, 0), IF(AF54&lt;&gt;INDEX('Planned and Progress BMPs'!AD:AD, MATCH($G54, 'Planned and Progress BMPs'!$D:$D, 0)), 1, 0)), "")</f>
        <v/>
      </c>
      <c r="CA54" s="4" t="str">
        <f>IFERROR(IF($I54="Historical", IF(AG54&lt;&gt;INDEX('Historical BMP Records'!AG:AG, MATCH($G54, 'Historical BMP Records'!$G:$G, 0)), 1, 0), IF(AG54&lt;&gt;INDEX('Planned and Progress BMPs'!AE:AE, MATCH($G54, 'Planned and Progress BMPs'!$D:$D, 0)), 1, 0)), "")</f>
        <v/>
      </c>
      <c r="CB54" s="4" t="str">
        <f>IFERROR(IF($I54="Historical", IF(AH54&lt;&gt;INDEX('Historical BMP Records'!AH:AH, MATCH($G54, 'Historical BMP Records'!$G:$G, 0)), 1, 0), IF(AH54&lt;&gt;INDEX('Planned and Progress BMPs'!AF:AF, MATCH($G54, 'Planned and Progress BMPs'!$D:$D, 0)), 1, 0)), "")</f>
        <v/>
      </c>
      <c r="CC54" s="4" t="str">
        <f>IFERROR(IF($I54="Historical", IF(AI54&lt;&gt;INDEX('Historical BMP Records'!AI:AI, MATCH($G54, 'Historical BMP Records'!$G:$G, 0)), 1, 0), IF(AI54&lt;&gt;INDEX('Planned and Progress BMPs'!AG:AG, MATCH($G54, 'Planned and Progress BMPs'!$D:$D, 0)), 1, 0)), "")</f>
        <v/>
      </c>
      <c r="CD54" s="4" t="str">
        <f>IFERROR(IF($I54="Historical", IF(AJ54&lt;&gt;INDEX('Historical BMP Records'!AJ:AJ, MATCH($G54, 'Historical BMP Records'!$G:$G, 0)), 1, 0), IF(AJ54&lt;&gt;INDEX('Planned and Progress BMPs'!AH:AH, MATCH($G54, 'Planned and Progress BMPs'!$D:$D, 0)), 1, 0)), "")</f>
        <v/>
      </c>
      <c r="CE54" s="4" t="str">
        <f>IFERROR(IF($I54="Historical", IF(AK54&lt;&gt;INDEX('Historical BMP Records'!AK:AK, MATCH($G54, 'Historical BMP Records'!$G:$G, 0)), 1, 0), IF(AK54&lt;&gt;INDEX('Planned and Progress BMPs'!AI:AI, MATCH($G54, 'Planned and Progress BMPs'!$D:$D, 0)), 1, 0)), "")</f>
        <v/>
      </c>
      <c r="CF54" s="4" t="str">
        <f>IFERROR(IF($I54="Historical", IF(AL54&lt;&gt;INDEX('Historical BMP Records'!AL:AL, MATCH($G54, 'Historical BMP Records'!$G:$G, 0)), 1, 0), IF(AL54&lt;&gt;INDEX('Planned and Progress BMPs'!AJ:AJ, MATCH($G54, 'Planned and Progress BMPs'!$D:$D, 0)), 1, 0)), "")</f>
        <v/>
      </c>
      <c r="CG54" s="4" t="str">
        <f>IFERROR(IF($I54="Historical", IF(AM54&lt;&gt;INDEX('Historical BMP Records'!AM:AM, MATCH($G54, 'Historical BMP Records'!$G:$G, 0)), 1, 0), IF(AM54&lt;&gt;INDEX('Planned and Progress BMPs'!AK:AK, MATCH($G54, 'Planned and Progress BMPs'!$D:$D, 0)), 1, 0)), "")</f>
        <v/>
      </c>
      <c r="CH54" s="4" t="str">
        <f>IFERROR(IF($I54="Historical", IF(AN54&lt;&gt;INDEX('Historical BMP Records'!AN:AN, MATCH($G54, 'Historical BMP Records'!$G:$G, 0)), 1, 0), IF(AN54&lt;&gt;INDEX('Planned and Progress BMPs'!AL:AL, MATCH($G54, 'Planned and Progress BMPs'!$D:$D, 0)), 1, 0)), "")</f>
        <v/>
      </c>
      <c r="CI54" s="4" t="str">
        <f>IFERROR(IF($I54="Historical", IF(AO54&lt;&gt;INDEX('Historical BMP Records'!AO:AO, MATCH($G54, 'Historical BMP Records'!$G:$G, 0)), 1, 0), IF(AO54&lt;&gt;INDEX('Planned and Progress BMPs'!AM:AM, MATCH($G54, 'Planned and Progress BMPs'!$D:$D, 0)), 1, 0)), "")</f>
        <v/>
      </c>
      <c r="CJ54" s="4" t="str">
        <f>IFERROR(IF($I54="Historical", IF(AP54&lt;&gt;INDEX('Historical BMP Records'!AP:AP, MATCH($G54, 'Historical BMP Records'!$G:$G, 0)), 1, 0), IF(AP54&lt;&gt;INDEX('Planned and Progress BMPs'!AN:AN, MATCH($G54, 'Planned and Progress BMPs'!$D:$D, 0)), 1, 0)), "")</f>
        <v/>
      </c>
      <c r="CK54" s="4" t="str">
        <f>IFERROR(IF($I54="Historical", IF(AQ54&lt;&gt;INDEX('Historical BMP Records'!AQ:AQ, MATCH($G54, 'Historical BMP Records'!$G:$G, 0)), 1, 0), IF(AQ54&lt;&gt;INDEX('Planned and Progress BMPs'!AO:AO, MATCH($G54, 'Planned and Progress BMPs'!$D:$D, 0)), 1, 0)), "")</f>
        <v/>
      </c>
      <c r="CL54" s="4" t="str">
        <f>IFERROR(IF($I54="Historical", IF(AR54&lt;&gt;INDEX('Historical BMP Records'!AR:AR, MATCH($G54, 'Historical BMP Records'!$G:$G, 0)), 1, 0), IF(AR54&lt;&gt;INDEX('Planned and Progress BMPs'!AQ:AQ, MATCH($G54, 'Planned and Progress BMPs'!$D:$D, 0)), 1, 0)), "")</f>
        <v/>
      </c>
      <c r="CM54" s="4" t="str">
        <f>IFERROR(IF($I54="Historical", IF(AS54&lt;&gt;INDEX('Historical BMP Records'!AS:AS, MATCH($G54, 'Historical BMP Records'!$G:$G, 0)), 1, 0), IF(AS54&lt;&gt;INDEX('Planned and Progress BMPs'!AP:AP, MATCH($G54, 'Planned and Progress BMPs'!$D:$D, 0)), 1, 0)), "")</f>
        <v/>
      </c>
      <c r="CN54" s="4" t="str">
        <f>IFERROR(IF($I54="Historical", IF(AT54&lt;&gt;INDEX('Historical BMP Records'!AT:AT, MATCH($G54, 'Historical BMP Records'!$G:$G, 0)), 1, 0), IF(AT54&lt;&gt;INDEX('Planned and Progress BMPs'!AQ:AQ, MATCH($G54, 'Planned and Progress BMPs'!$D:$D, 0)), 1, 0)), "")</f>
        <v/>
      </c>
      <c r="CO54" s="4">
        <f>SUM(T_Historical9[[#This Row],[FY17 Crediting Status Change]:[Comments Change]])</f>
        <v>0</v>
      </c>
    </row>
    <row r="55" spans="1:93" ht="15" customHeight="1" x14ac:dyDescent="0.55000000000000004">
      <c r="A55" s="126" t="s">
        <v>2461</v>
      </c>
      <c r="B55" s="126" t="s">
        <v>2458</v>
      </c>
      <c r="C55" s="126" t="s">
        <v>2458</v>
      </c>
      <c r="D55" s="126"/>
      <c r="E55" s="126"/>
      <c r="F55" s="126" t="s">
        <v>510</v>
      </c>
      <c r="G55" s="126" t="s">
        <v>511</v>
      </c>
      <c r="H55" s="126"/>
      <c r="I55" s="126" t="s">
        <v>243</v>
      </c>
      <c r="J55" s="126">
        <v>2014</v>
      </c>
      <c r="K55" s="73">
        <v>118700</v>
      </c>
      <c r="L55" s="64">
        <v>42125</v>
      </c>
      <c r="M55" s="126" t="s">
        <v>385</v>
      </c>
      <c r="N55" s="126" t="s">
        <v>135</v>
      </c>
      <c r="O55" s="126" t="s">
        <v>151</v>
      </c>
      <c r="P55" s="73" t="s">
        <v>551</v>
      </c>
      <c r="Q55" s="64">
        <v>0.93</v>
      </c>
      <c r="R55" s="126">
        <v>0.73470000000000002</v>
      </c>
      <c r="S55" s="126">
        <v>6.1225000000000002E-2</v>
      </c>
      <c r="T55" s="126" t="s">
        <v>512</v>
      </c>
      <c r="U55" s="126"/>
      <c r="V55" s="126"/>
      <c r="W55" s="126">
        <v>40.232360999999997</v>
      </c>
      <c r="X55" s="65">
        <v>-76.976249999999993</v>
      </c>
      <c r="Y55" s="126"/>
      <c r="Z55" s="126" t="s">
        <v>153</v>
      </c>
      <c r="AA55" s="126" t="s">
        <v>504</v>
      </c>
      <c r="AB55" s="126" t="s">
        <v>155</v>
      </c>
      <c r="AC55" s="126" t="s">
        <v>2460</v>
      </c>
      <c r="AD55" s="64"/>
      <c r="AE55" s="126"/>
      <c r="AF55" s="64"/>
      <c r="AG55" s="64"/>
      <c r="AH55" s="126"/>
      <c r="AI55" s="64"/>
      <c r="AK55" s="64"/>
      <c r="AL55" s="64"/>
      <c r="AM55" s="64"/>
      <c r="AN55" s="64"/>
      <c r="AO55" s="64"/>
      <c r="AP55" s="64"/>
      <c r="AQ55" s="64"/>
      <c r="AR55" s="64"/>
      <c r="AS55" s="64"/>
      <c r="AT55" s="126" t="s">
        <v>505</v>
      </c>
      <c r="AU55" s="4" t="str">
        <f>IFERROR(IF($I55="Historical", IF(A55&lt;&gt;INDEX('Historical BMP Records'!A:A, MATCH($G55, 'Historical BMP Records'!$G:$G, 0)), 1, 0), IF(A55&lt;&gt;INDEX('Planned and Progress BMPs'!A:A, MATCH($G55, 'Planned and Progress BMPs'!$D:$D, 0)), 1, 0)), "")</f>
        <v/>
      </c>
      <c r="AV55" s="4" t="str">
        <f>IFERROR(IF($I55="Historical", IF(B55&lt;&gt;INDEX('Historical BMP Records'!B:B, MATCH($G55, 'Historical BMP Records'!$G:$G, 0)), 1, 0), IF(B55&lt;&gt;INDEX('Planned and Progress BMPs'!A:A, MATCH($G55, 'Planned and Progress BMPs'!$D:$D, 0)), 1, 0)), "")</f>
        <v/>
      </c>
      <c r="AW55" s="4" t="str">
        <f>IFERROR(IF($I55="Historical", IF(C55&lt;&gt;INDEX('Historical BMP Records'!C:C, MATCH($G55, 'Historical BMP Records'!$G:$G, 0)), 1, 0), IF(C55&lt;&gt;INDEX('Planned and Progress BMPs'!A:A, MATCH($G55, 'Planned and Progress BMPs'!$D:$D, 0)), 1, 0)), "")</f>
        <v/>
      </c>
      <c r="AX55" s="4" t="str">
        <f>IFERROR(IF($I55="Historical", IF(D55&lt;&gt;INDEX('Historical BMP Records'!D:D, MATCH($G55, 'Historical BMP Records'!$G:$G, 0)), 1, 0), IF(D55&lt;&gt;INDEX('Planned and Progress BMPs'!A:A, MATCH($G55, 'Planned and Progress BMPs'!$D:$D, 0)), 1, 0)), "")</f>
        <v/>
      </c>
      <c r="AY55" s="4" t="str">
        <f>IFERROR(IF($I55="Historical", IF(E55&lt;&gt;INDEX('Historical BMP Records'!E:E, MATCH($G55, 'Historical BMP Records'!$G:$G, 0)), 1, 0), IF(E55&lt;&gt;INDEX('Planned and Progress BMPs'!B:B, MATCH($G55, 'Planned and Progress BMPs'!$D:$D, 0)), 1, 0)), "")</f>
        <v/>
      </c>
      <c r="AZ55" s="4" t="str">
        <f>IFERROR(IF($I55="Historical", IF(F55&lt;&gt;INDEX('Historical BMP Records'!F:F, MATCH($G55, 'Historical BMP Records'!$G:$G, 0)), 1, 0), IF(F55&lt;&gt;INDEX('Planned and Progress BMPs'!C:C, MATCH($G55, 'Planned and Progress BMPs'!$D:$D, 0)), 1, 0)), "")</f>
        <v/>
      </c>
      <c r="BA55" s="4" t="str">
        <f>IFERROR(IF($I55="Historical", IF(G55&lt;&gt;INDEX('Historical BMP Records'!G:G, MATCH($G55, 'Historical BMP Records'!$G:$G, 0)), 1, 0), IF(G55&lt;&gt;INDEX('Planned and Progress BMPs'!D:D, MATCH($G55, 'Planned and Progress BMPs'!$D:$D, 0)), 1, 0)), "")</f>
        <v/>
      </c>
      <c r="BB55" s="4" t="str">
        <f>IFERROR(IF($I55="Historical", IF(H55&lt;&gt;INDEX('Historical BMP Records'!H:H, MATCH($G55, 'Historical BMP Records'!$G:$G, 0)), 1, 0), IF(H55&lt;&gt;INDEX('Planned and Progress BMPs'!E:E, MATCH($G55, 'Planned and Progress BMPs'!$D:$D, 0)), 1, 0)), "")</f>
        <v/>
      </c>
      <c r="BC55" s="4" t="str">
        <f>IFERROR(IF($I55="Historical", IF(I55&lt;&gt;INDEX('Historical BMP Records'!I:I, MATCH($G55, 'Historical BMP Records'!$G:$G, 0)), 1, 0), IF(I55&lt;&gt;INDEX('Planned and Progress BMPs'!F:F, MATCH($G55, 'Planned and Progress BMPs'!$D:$D, 0)), 1, 0)), "")</f>
        <v/>
      </c>
      <c r="BD55" s="4" t="str">
        <f>IFERROR(IF($I55="Historical", IF(J55&lt;&gt;INDEX('Historical BMP Records'!J:J, MATCH($G55, 'Historical BMP Records'!$G:$G, 0)), 1, 0), IF(J55&lt;&gt;INDEX('Planned and Progress BMPs'!G:G, MATCH($G55, 'Planned and Progress BMPs'!$D:$D, 0)), 1, 0)), "")</f>
        <v/>
      </c>
      <c r="BE55" s="4" t="str">
        <f>IFERROR(IF($I55="Historical", IF(K55&lt;&gt;INDEX('Historical BMP Records'!K:K, MATCH($G55, 'Historical BMP Records'!$G:$G, 0)), 1, 0), IF(K55&lt;&gt;INDEX('Planned and Progress BMPs'!H:H, MATCH($G55, 'Planned and Progress BMPs'!$D:$D, 0)), 1, 0)), "")</f>
        <v/>
      </c>
      <c r="BF55" s="4" t="str">
        <f>IFERROR(IF($I55="Historical", IF(L55&lt;&gt;INDEX('Historical BMP Records'!L:L, MATCH($G55, 'Historical BMP Records'!$G:$G, 0)), 1, 0), IF(L55&lt;&gt;INDEX('Planned and Progress BMPs'!I:I, MATCH($G55, 'Planned and Progress BMPs'!$D:$D, 0)), 1, 0)), "")</f>
        <v/>
      </c>
      <c r="BG55" s="4" t="str">
        <f>IFERROR(IF($I55="Historical", IF(M55&lt;&gt;INDEX('Historical BMP Records'!M:M, MATCH($G55, 'Historical BMP Records'!$G:$G, 0)), 1, 0), IF(M55&lt;&gt;INDEX('Planned and Progress BMPs'!J:J, MATCH($G55, 'Planned and Progress BMPs'!$D:$D, 0)), 1, 0)), "")</f>
        <v/>
      </c>
      <c r="BH55" s="4" t="str">
        <f>IFERROR(IF($I55="Historical", IF(N55&lt;&gt;INDEX('Historical BMP Records'!N:N, MATCH($G55, 'Historical BMP Records'!$G:$G, 0)), 1, 0), IF(N55&lt;&gt;INDEX('Planned and Progress BMPs'!K:K, MATCH($G55, 'Planned and Progress BMPs'!$D:$D, 0)), 1, 0)), "")</f>
        <v/>
      </c>
      <c r="BI55" s="4" t="str">
        <f>IFERROR(IF($I55="Historical", IF(O55&lt;&gt;INDEX('Historical BMP Records'!O:O, MATCH($G55, 'Historical BMP Records'!$G:$G, 0)), 1, 0), IF(O55&lt;&gt;INDEX('Planned and Progress BMPs'!L:L, MATCH($G55, 'Planned and Progress BMPs'!$D:$D, 0)), 1, 0)), "")</f>
        <v/>
      </c>
      <c r="BJ55" s="4" t="str">
        <f>IFERROR(IF($I55="Historical", IF(P55&lt;&gt;INDEX('Historical BMP Records'!P:P, MATCH($G55, 'Historical BMP Records'!$G:$G, 0)), 1, 0), IF(P55&lt;&gt;INDEX('Planned and Progress BMPs'!M:M, MATCH($G55, 'Planned and Progress BMPs'!$D:$D, 0)), 1, 0)), "")</f>
        <v/>
      </c>
      <c r="BK55" s="4" t="str">
        <f>IFERROR(IF($I55="Historical", IF(Q55&lt;&gt;INDEX('Historical BMP Records'!Q:Q, MATCH($G55, 'Historical BMP Records'!$G:$G, 0)), 1, 0), IF(Q55&lt;&gt;INDEX('Planned and Progress BMPs'!N:N, MATCH($G55, 'Planned and Progress BMPs'!$D:$D, 0)), 1, 0)), "")</f>
        <v/>
      </c>
      <c r="BL55" s="4" t="str">
        <f>IFERROR(IF($I55="Historical", IF(R55&lt;&gt;INDEX('Historical BMP Records'!R:R, MATCH($G55, 'Historical BMP Records'!$G:$G, 0)), 1, 0), IF(R55&lt;&gt;INDEX('Planned and Progress BMPs'!O:O, MATCH($G55, 'Planned and Progress BMPs'!$D:$D, 0)), 1, 0)), "")</f>
        <v/>
      </c>
      <c r="BM55" s="4" t="str">
        <f>IFERROR(IF($I55="Historical", IF(S55&lt;&gt;INDEX('Historical BMP Records'!S:S, MATCH($G55, 'Historical BMP Records'!$G:$G, 0)), 1, 0), IF(S55&lt;&gt;INDEX('Planned and Progress BMPs'!P:P, MATCH($G55, 'Planned and Progress BMPs'!$D:$D, 0)), 1, 0)), "")</f>
        <v/>
      </c>
      <c r="BN55" s="4" t="str">
        <f>IFERROR(IF($I55="Historical", IF(T55&lt;&gt;INDEX('Historical BMP Records'!T:T, MATCH($G55, 'Historical BMP Records'!$G:$G, 0)), 1, 0), IF(T55&lt;&gt;INDEX('Planned and Progress BMPs'!Q:Q, MATCH($G55, 'Planned and Progress BMPs'!$D:$D, 0)), 1, 0)), "")</f>
        <v/>
      </c>
      <c r="BO55" s="4" t="str">
        <f>IFERROR(IF($I55="Historical", IF(AB55&lt;&gt;INDEX('Historical BMP Records'!#REF!, MATCH($G55, 'Historical BMP Records'!$G:$G, 0)), 1, 0), IF(AB55&lt;&gt;INDEX('Planned and Progress BMPs'!Z:Z, MATCH($G55, 'Planned and Progress BMPs'!$D:$D, 0)), 1, 0)), "")</f>
        <v/>
      </c>
      <c r="BP55" s="4" t="str">
        <f>IFERROR(IF($I55="Historical", IF(U55&lt;&gt;INDEX('Historical BMP Records'!U:U, MATCH($G55, 'Historical BMP Records'!$G:$G, 0)), 1, 0), IF(U55&lt;&gt;INDEX('Planned and Progress BMPs'!S:S, MATCH($G55, 'Planned and Progress BMPs'!$D:$D, 0)), 1, 0)), "")</f>
        <v/>
      </c>
      <c r="BQ55" s="4" t="str">
        <f>IFERROR(IF($I55="Historical", IF(V55&lt;&gt;INDEX('Historical BMP Records'!V:V, MATCH($G55, 'Historical BMP Records'!$G:$G, 0)), 1, 0), IF(V55&lt;&gt;INDEX('Planned and Progress BMPs'!T:T, MATCH($G55, 'Planned and Progress BMPs'!$D:$D, 0)), 1, 0)), "")</f>
        <v/>
      </c>
      <c r="BR55" s="4" t="str">
        <f>IFERROR(IF($I55="Historical", IF(W55&lt;&gt;INDEX('Historical BMP Records'!W:W, MATCH($G55, 'Historical BMP Records'!$G:$G, 0)), 1, 0), IF(W55&lt;&gt;INDEX('Planned and Progress BMPs'!U:U, MATCH($G55, 'Planned and Progress BMPs'!$D:$D, 0)), 1, 0)), "")</f>
        <v/>
      </c>
      <c r="BS55" s="4" t="str">
        <f>IFERROR(IF($I55="Historical", IF(X55&lt;&gt;INDEX('Historical BMP Records'!X:X, MATCH($G55, 'Historical BMP Records'!$G:$G, 0)), 1, 0), IF(X55&lt;&gt;INDEX('Planned and Progress BMPs'!V:V, MATCH($G55, 'Planned and Progress BMPs'!$D:$D, 0)), 1, 0)), "")</f>
        <v/>
      </c>
      <c r="BT55" s="4" t="str">
        <f>IFERROR(IF($I55="Historical", IF(Y55&lt;&gt;INDEX('Historical BMP Records'!Y:Y, MATCH($G55, 'Historical BMP Records'!$G:$G, 0)), 1, 0), IF(Y55&lt;&gt;INDEX('Planned and Progress BMPs'!W:W, MATCH($G55, 'Planned and Progress BMPs'!$D:$D, 0)), 1, 0)), "")</f>
        <v/>
      </c>
      <c r="BU55" s="4" t="str">
        <f>IFERROR(IF($I55="Historical", IF(Z55&lt;&gt;INDEX('Historical BMP Records'!Z:Z, MATCH($G55, 'Historical BMP Records'!$G:$G, 0)), 1, 0), IF(Z55&lt;&gt;INDEX('Planned and Progress BMPs'!X:X, MATCH($G55, 'Planned and Progress BMPs'!$D:$D, 0)), 1, 0)), "")</f>
        <v/>
      </c>
      <c r="BV55" s="4" t="str">
        <f>IFERROR(IF($I55="Historical", IF(AA55&lt;&gt;INDEX('Historical BMP Records'!AA:AA, MATCH($G55, 'Historical BMP Records'!$G:$G, 0)), 1, 0), IF(AA55&lt;&gt;INDEX('Planned and Progress BMPs'!#REF!, MATCH($G55, 'Planned and Progress BMPs'!$D:$D, 0)), 1, 0)), "")</f>
        <v/>
      </c>
      <c r="BW55" s="4" t="str">
        <f>IFERROR(IF($I55="Historical", IF(AC55&lt;&gt;INDEX('Historical BMP Records'!AC:AC, MATCH($G55, 'Historical BMP Records'!$G:$G, 0)), 1, 0), IF(AC55&lt;&gt;INDEX('Planned and Progress BMPs'!AA:AA, MATCH($G55, 'Planned and Progress BMPs'!$D:$D, 0)), 1, 0)), "")</f>
        <v/>
      </c>
      <c r="BX55" s="4" t="str">
        <f>IFERROR(IF($I55="Historical", IF(AD55&lt;&gt;INDEX('Historical BMP Records'!AD:AD, MATCH($G55, 'Historical BMP Records'!$G:$G, 0)), 1, 0), IF(AD55&lt;&gt;INDEX('Planned and Progress BMPs'!AB:AB, MATCH($G55, 'Planned and Progress BMPs'!$D:$D, 0)), 1, 0)), "")</f>
        <v/>
      </c>
      <c r="BY55" s="4" t="str">
        <f>IFERROR(IF($I55="Historical", IF(AE55&lt;&gt;INDEX('Historical BMP Records'!AE:AE, MATCH($G55, 'Historical BMP Records'!$G:$G, 0)), 1, 0), IF(AE55&lt;&gt;INDEX('Planned and Progress BMPs'!AC:AC, MATCH($G55, 'Planned and Progress BMPs'!$D:$D, 0)), 1, 0)), "")</f>
        <v/>
      </c>
      <c r="BZ55" s="4" t="str">
        <f>IFERROR(IF($I55="Historical", IF(AF55&lt;&gt;INDEX('Historical BMP Records'!AF:AF, MATCH($G55, 'Historical BMP Records'!$G:$G, 0)), 1, 0), IF(AF55&lt;&gt;INDEX('Planned and Progress BMPs'!AD:AD, MATCH($G55, 'Planned and Progress BMPs'!$D:$D, 0)), 1, 0)), "")</f>
        <v/>
      </c>
      <c r="CA55" s="4" t="str">
        <f>IFERROR(IF($I55="Historical", IF(AG55&lt;&gt;INDEX('Historical BMP Records'!AG:AG, MATCH($G55, 'Historical BMP Records'!$G:$G, 0)), 1, 0), IF(AG55&lt;&gt;INDEX('Planned and Progress BMPs'!AE:AE, MATCH($G55, 'Planned and Progress BMPs'!$D:$D, 0)), 1, 0)), "")</f>
        <v/>
      </c>
      <c r="CB55" s="4" t="str">
        <f>IFERROR(IF($I55="Historical", IF(AH55&lt;&gt;INDEX('Historical BMP Records'!AH:AH, MATCH($G55, 'Historical BMP Records'!$G:$G, 0)), 1, 0), IF(AH55&lt;&gt;INDEX('Planned and Progress BMPs'!AF:AF, MATCH($G55, 'Planned and Progress BMPs'!$D:$D, 0)), 1, 0)), "")</f>
        <v/>
      </c>
      <c r="CC55" s="4" t="str">
        <f>IFERROR(IF($I55="Historical", IF(AI55&lt;&gt;INDEX('Historical BMP Records'!AI:AI, MATCH($G55, 'Historical BMP Records'!$G:$G, 0)), 1, 0), IF(AI55&lt;&gt;INDEX('Planned and Progress BMPs'!AG:AG, MATCH($G55, 'Planned and Progress BMPs'!$D:$D, 0)), 1, 0)), "")</f>
        <v/>
      </c>
      <c r="CD55" s="4" t="str">
        <f>IFERROR(IF($I55="Historical", IF(AJ55&lt;&gt;INDEX('Historical BMP Records'!AJ:AJ, MATCH($G55, 'Historical BMP Records'!$G:$G, 0)), 1, 0), IF(AJ55&lt;&gt;INDEX('Planned and Progress BMPs'!AH:AH, MATCH($G55, 'Planned and Progress BMPs'!$D:$D, 0)), 1, 0)), "")</f>
        <v/>
      </c>
      <c r="CE55" s="4" t="str">
        <f>IFERROR(IF($I55="Historical", IF(AK55&lt;&gt;INDEX('Historical BMP Records'!AK:AK, MATCH($G55, 'Historical BMP Records'!$G:$G, 0)), 1, 0), IF(AK55&lt;&gt;INDEX('Planned and Progress BMPs'!AI:AI, MATCH($G55, 'Planned and Progress BMPs'!$D:$D, 0)), 1, 0)), "")</f>
        <v/>
      </c>
      <c r="CF55" s="4" t="str">
        <f>IFERROR(IF($I55="Historical", IF(AL55&lt;&gt;INDEX('Historical BMP Records'!AL:AL, MATCH($G55, 'Historical BMP Records'!$G:$G, 0)), 1, 0), IF(AL55&lt;&gt;INDEX('Planned and Progress BMPs'!AJ:AJ, MATCH($G55, 'Planned and Progress BMPs'!$D:$D, 0)), 1, 0)), "")</f>
        <v/>
      </c>
      <c r="CG55" s="4" t="str">
        <f>IFERROR(IF($I55="Historical", IF(AM55&lt;&gt;INDEX('Historical BMP Records'!AM:AM, MATCH($G55, 'Historical BMP Records'!$G:$G, 0)), 1, 0), IF(AM55&lt;&gt;INDEX('Planned and Progress BMPs'!AK:AK, MATCH($G55, 'Planned and Progress BMPs'!$D:$D, 0)), 1, 0)), "")</f>
        <v/>
      </c>
      <c r="CH55" s="4" t="str">
        <f>IFERROR(IF($I55="Historical", IF(AN55&lt;&gt;INDEX('Historical BMP Records'!AN:AN, MATCH($G55, 'Historical BMP Records'!$G:$G, 0)), 1, 0), IF(AN55&lt;&gt;INDEX('Planned and Progress BMPs'!AL:AL, MATCH($G55, 'Planned and Progress BMPs'!$D:$D, 0)), 1, 0)), "")</f>
        <v/>
      </c>
      <c r="CI55" s="4" t="str">
        <f>IFERROR(IF($I55="Historical", IF(AO55&lt;&gt;INDEX('Historical BMP Records'!AO:AO, MATCH($G55, 'Historical BMP Records'!$G:$G, 0)), 1, 0), IF(AO55&lt;&gt;INDEX('Planned and Progress BMPs'!AM:AM, MATCH($G55, 'Planned and Progress BMPs'!$D:$D, 0)), 1, 0)), "")</f>
        <v/>
      </c>
      <c r="CJ55" s="4" t="str">
        <f>IFERROR(IF($I55="Historical", IF(AP55&lt;&gt;INDEX('Historical BMP Records'!AP:AP, MATCH($G55, 'Historical BMP Records'!$G:$G, 0)), 1, 0), IF(AP55&lt;&gt;INDEX('Planned and Progress BMPs'!AN:AN, MATCH($G55, 'Planned and Progress BMPs'!$D:$D, 0)), 1, 0)), "")</f>
        <v/>
      </c>
      <c r="CK55" s="4" t="str">
        <f>IFERROR(IF($I55="Historical", IF(AQ55&lt;&gt;INDEX('Historical BMP Records'!AQ:AQ, MATCH($G55, 'Historical BMP Records'!$G:$G, 0)), 1, 0), IF(AQ55&lt;&gt;INDEX('Planned and Progress BMPs'!AO:AO, MATCH($G55, 'Planned and Progress BMPs'!$D:$D, 0)), 1, 0)), "")</f>
        <v/>
      </c>
      <c r="CL55" s="4" t="str">
        <f>IFERROR(IF($I55="Historical", IF(AR55&lt;&gt;INDEX('Historical BMP Records'!AR:AR, MATCH($G55, 'Historical BMP Records'!$G:$G, 0)), 1, 0), IF(AR55&lt;&gt;INDEX('Planned and Progress BMPs'!AQ:AQ, MATCH($G55, 'Planned and Progress BMPs'!$D:$D, 0)), 1, 0)), "")</f>
        <v/>
      </c>
      <c r="CM55" s="4" t="str">
        <f>IFERROR(IF($I55="Historical", IF(AS55&lt;&gt;INDEX('Historical BMP Records'!AS:AS, MATCH($G55, 'Historical BMP Records'!$G:$G, 0)), 1, 0), IF(AS55&lt;&gt;INDEX('Planned and Progress BMPs'!AP:AP, MATCH($G55, 'Planned and Progress BMPs'!$D:$D, 0)), 1, 0)), "")</f>
        <v/>
      </c>
      <c r="CN55" s="4" t="str">
        <f>IFERROR(IF($I55="Historical", IF(AT55&lt;&gt;INDEX('Historical BMP Records'!AT:AT, MATCH($G55, 'Historical BMP Records'!$G:$G, 0)), 1, 0), IF(AT55&lt;&gt;INDEX('Planned and Progress BMPs'!AQ:AQ, MATCH($G55, 'Planned and Progress BMPs'!$D:$D, 0)), 1, 0)), "")</f>
        <v/>
      </c>
      <c r="CO55" s="4">
        <f>SUM(T_Historical9[[#This Row],[FY17 Crediting Status Change]:[Comments Change]])</f>
        <v>0</v>
      </c>
    </row>
    <row r="56" spans="1:93" ht="15" customHeight="1" x14ac:dyDescent="0.55000000000000004">
      <c r="A56" s="126" t="s">
        <v>2461</v>
      </c>
      <c r="B56" s="126" t="s">
        <v>2458</v>
      </c>
      <c r="C56" s="126" t="s">
        <v>2458</v>
      </c>
      <c r="D56" s="126"/>
      <c r="E56" s="126"/>
      <c r="F56" s="126" t="s">
        <v>513</v>
      </c>
      <c r="G56" s="126" t="s">
        <v>514</v>
      </c>
      <c r="H56" s="126"/>
      <c r="I56" s="126" t="s">
        <v>243</v>
      </c>
      <c r="J56" s="126">
        <v>2014</v>
      </c>
      <c r="K56" s="73">
        <v>148000</v>
      </c>
      <c r="L56" s="64">
        <v>42125</v>
      </c>
      <c r="M56" s="126" t="s">
        <v>385</v>
      </c>
      <c r="N56" s="126" t="s">
        <v>135</v>
      </c>
      <c r="O56" s="126" t="s">
        <v>151</v>
      </c>
      <c r="P56" s="73" t="s">
        <v>551</v>
      </c>
      <c r="Q56" s="64">
        <v>3.89</v>
      </c>
      <c r="R56" s="126">
        <v>3.4232</v>
      </c>
      <c r="S56" s="126">
        <v>0.28526666666666667</v>
      </c>
      <c r="T56" s="126" t="s">
        <v>515</v>
      </c>
      <c r="U56" s="126"/>
      <c r="V56" s="126"/>
      <c r="W56" s="126">
        <v>40.232360999999997</v>
      </c>
      <c r="X56" s="65">
        <v>-76.976249999999993</v>
      </c>
      <c r="Y56" s="126"/>
      <c r="Z56" s="126" t="s">
        <v>153</v>
      </c>
      <c r="AA56" s="126" t="s">
        <v>504</v>
      </c>
      <c r="AB56" s="126" t="s">
        <v>155</v>
      </c>
      <c r="AC56" s="126" t="s">
        <v>2460</v>
      </c>
      <c r="AD56" s="64"/>
      <c r="AE56" s="126"/>
      <c r="AF56" s="64"/>
      <c r="AG56" s="64"/>
      <c r="AH56" s="126"/>
      <c r="AI56" s="64"/>
      <c r="AK56" s="64"/>
      <c r="AL56" s="64"/>
      <c r="AM56" s="64"/>
      <c r="AN56" s="64"/>
      <c r="AO56" s="64"/>
      <c r="AP56" s="64"/>
      <c r="AQ56" s="64"/>
      <c r="AR56" s="64"/>
      <c r="AS56" s="64"/>
      <c r="AT56" s="126" t="s">
        <v>505</v>
      </c>
      <c r="AU56" s="4" t="str">
        <f>IFERROR(IF($I56="Historical", IF(A56&lt;&gt;INDEX('Historical BMP Records'!A:A, MATCH($G56, 'Historical BMP Records'!$G:$G, 0)), 1, 0), IF(A56&lt;&gt;INDEX('Planned and Progress BMPs'!A:A, MATCH($G56, 'Planned and Progress BMPs'!$D:$D, 0)), 1, 0)), "")</f>
        <v/>
      </c>
      <c r="AV56" s="4" t="str">
        <f>IFERROR(IF($I56="Historical", IF(B56&lt;&gt;INDEX('Historical BMP Records'!B:B, MATCH($G56, 'Historical BMP Records'!$G:$G, 0)), 1, 0), IF(B56&lt;&gt;INDEX('Planned and Progress BMPs'!A:A, MATCH($G56, 'Planned and Progress BMPs'!$D:$D, 0)), 1, 0)), "")</f>
        <v/>
      </c>
      <c r="AW56" s="4" t="str">
        <f>IFERROR(IF($I56="Historical", IF(C56&lt;&gt;INDEX('Historical BMP Records'!C:C, MATCH($G56, 'Historical BMP Records'!$G:$G, 0)), 1, 0), IF(C56&lt;&gt;INDEX('Planned and Progress BMPs'!A:A, MATCH($G56, 'Planned and Progress BMPs'!$D:$D, 0)), 1, 0)), "")</f>
        <v/>
      </c>
      <c r="AX56" s="4" t="str">
        <f>IFERROR(IF($I56="Historical", IF(D56&lt;&gt;INDEX('Historical BMP Records'!D:D, MATCH($G56, 'Historical BMP Records'!$G:$G, 0)), 1, 0), IF(D56&lt;&gt;INDEX('Planned and Progress BMPs'!A:A, MATCH($G56, 'Planned and Progress BMPs'!$D:$D, 0)), 1, 0)), "")</f>
        <v/>
      </c>
      <c r="AY56" s="4" t="str">
        <f>IFERROR(IF($I56="Historical", IF(E56&lt;&gt;INDEX('Historical BMP Records'!E:E, MATCH($G56, 'Historical BMP Records'!$G:$G, 0)), 1, 0), IF(E56&lt;&gt;INDEX('Planned and Progress BMPs'!B:B, MATCH($G56, 'Planned and Progress BMPs'!$D:$D, 0)), 1, 0)), "")</f>
        <v/>
      </c>
      <c r="AZ56" s="4" t="str">
        <f>IFERROR(IF($I56="Historical", IF(F56&lt;&gt;INDEX('Historical BMP Records'!F:F, MATCH($G56, 'Historical BMP Records'!$G:$G, 0)), 1, 0), IF(F56&lt;&gt;INDEX('Planned and Progress BMPs'!C:C, MATCH($G56, 'Planned and Progress BMPs'!$D:$D, 0)), 1, 0)), "")</f>
        <v/>
      </c>
      <c r="BA56" s="4" t="str">
        <f>IFERROR(IF($I56="Historical", IF(G56&lt;&gt;INDEX('Historical BMP Records'!G:G, MATCH($G56, 'Historical BMP Records'!$G:$G, 0)), 1, 0), IF(G56&lt;&gt;INDEX('Planned and Progress BMPs'!D:D, MATCH($G56, 'Planned and Progress BMPs'!$D:$D, 0)), 1, 0)), "")</f>
        <v/>
      </c>
      <c r="BB56" s="4" t="str">
        <f>IFERROR(IF($I56="Historical", IF(H56&lt;&gt;INDEX('Historical BMP Records'!H:H, MATCH($G56, 'Historical BMP Records'!$G:$G, 0)), 1, 0), IF(H56&lt;&gt;INDEX('Planned and Progress BMPs'!E:E, MATCH($G56, 'Planned and Progress BMPs'!$D:$D, 0)), 1, 0)), "")</f>
        <v/>
      </c>
      <c r="BC56" s="4" t="str">
        <f>IFERROR(IF($I56="Historical", IF(I56&lt;&gt;INDEX('Historical BMP Records'!I:I, MATCH($G56, 'Historical BMP Records'!$G:$G, 0)), 1, 0), IF(I56&lt;&gt;INDEX('Planned and Progress BMPs'!F:F, MATCH($G56, 'Planned and Progress BMPs'!$D:$D, 0)), 1, 0)), "")</f>
        <v/>
      </c>
      <c r="BD56" s="4" t="str">
        <f>IFERROR(IF($I56="Historical", IF(J56&lt;&gt;INDEX('Historical BMP Records'!J:J, MATCH($G56, 'Historical BMP Records'!$G:$G, 0)), 1, 0), IF(J56&lt;&gt;INDEX('Planned and Progress BMPs'!G:G, MATCH($G56, 'Planned and Progress BMPs'!$D:$D, 0)), 1, 0)), "")</f>
        <v/>
      </c>
      <c r="BE56" s="4" t="str">
        <f>IFERROR(IF($I56="Historical", IF(K56&lt;&gt;INDEX('Historical BMP Records'!K:K, MATCH($G56, 'Historical BMP Records'!$G:$G, 0)), 1, 0), IF(K56&lt;&gt;INDEX('Planned and Progress BMPs'!H:H, MATCH($G56, 'Planned and Progress BMPs'!$D:$D, 0)), 1, 0)), "")</f>
        <v/>
      </c>
      <c r="BF56" s="4" t="str">
        <f>IFERROR(IF($I56="Historical", IF(L56&lt;&gt;INDEX('Historical BMP Records'!L:L, MATCH($G56, 'Historical BMP Records'!$G:$G, 0)), 1, 0), IF(L56&lt;&gt;INDEX('Planned and Progress BMPs'!I:I, MATCH($G56, 'Planned and Progress BMPs'!$D:$D, 0)), 1, 0)), "")</f>
        <v/>
      </c>
      <c r="BG56" s="4" t="str">
        <f>IFERROR(IF($I56="Historical", IF(M56&lt;&gt;INDEX('Historical BMP Records'!M:M, MATCH($G56, 'Historical BMP Records'!$G:$G, 0)), 1, 0), IF(M56&lt;&gt;INDEX('Planned and Progress BMPs'!J:J, MATCH($G56, 'Planned and Progress BMPs'!$D:$D, 0)), 1, 0)), "")</f>
        <v/>
      </c>
      <c r="BH56" s="4" t="str">
        <f>IFERROR(IF($I56="Historical", IF(N56&lt;&gt;INDEX('Historical BMP Records'!N:N, MATCH($G56, 'Historical BMP Records'!$G:$G, 0)), 1, 0), IF(N56&lt;&gt;INDEX('Planned and Progress BMPs'!K:K, MATCH($G56, 'Planned and Progress BMPs'!$D:$D, 0)), 1, 0)), "")</f>
        <v/>
      </c>
      <c r="BI56" s="4" t="str">
        <f>IFERROR(IF($I56="Historical", IF(O56&lt;&gt;INDEX('Historical BMP Records'!O:O, MATCH($G56, 'Historical BMP Records'!$G:$G, 0)), 1, 0), IF(O56&lt;&gt;INDEX('Planned and Progress BMPs'!L:L, MATCH($G56, 'Planned and Progress BMPs'!$D:$D, 0)), 1, 0)), "")</f>
        <v/>
      </c>
      <c r="BJ56" s="4" t="str">
        <f>IFERROR(IF($I56="Historical", IF(P56&lt;&gt;INDEX('Historical BMP Records'!P:P, MATCH($G56, 'Historical BMP Records'!$G:$G, 0)), 1, 0), IF(P56&lt;&gt;INDEX('Planned and Progress BMPs'!M:M, MATCH($G56, 'Planned and Progress BMPs'!$D:$D, 0)), 1, 0)), "")</f>
        <v/>
      </c>
      <c r="BK56" s="4" t="str">
        <f>IFERROR(IF($I56="Historical", IF(Q56&lt;&gt;INDEX('Historical BMP Records'!Q:Q, MATCH($G56, 'Historical BMP Records'!$G:$G, 0)), 1, 0), IF(Q56&lt;&gt;INDEX('Planned and Progress BMPs'!N:N, MATCH($G56, 'Planned and Progress BMPs'!$D:$D, 0)), 1, 0)), "")</f>
        <v/>
      </c>
      <c r="BL56" s="4" t="str">
        <f>IFERROR(IF($I56="Historical", IF(R56&lt;&gt;INDEX('Historical BMP Records'!R:R, MATCH($G56, 'Historical BMP Records'!$G:$G, 0)), 1, 0), IF(R56&lt;&gt;INDEX('Planned and Progress BMPs'!O:O, MATCH($G56, 'Planned and Progress BMPs'!$D:$D, 0)), 1, 0)), "")</f>
        <v/>
      </c>
      <c r="BM56" s="4" t="str">
        <f>IFERROR(IF($I56="Historical", IF(S56&lt;&gt;INDEX('Historical BMP Records'!S:S, MATCH($G56, 'Historical BMP Records'!$G:$G, 0)), 1, 0), IF(S56&lt;&gt;INDEX('Planned and Progress BMPs'!P:P, MATCH($G56, 'Planned and Progress BMPs'!$D:$D, 0)), 1, 0)), "")</f>
        <v/>
      </c>
      <c r="BN56" s="4" t="str">
        <f>IFERROR(IF($I56="Historical", IF(T56&lt;&gt;INDEX('Historical BMP Records'!T:T, MATCH($G56, 'Historical BMP Records'!$G:$G, 0)), 1, 0), IF(T56&lt;&gt;INDEX('Planned and Progress BMPs'!Q:Q, MATCH($G56, 'Planned and Progress BMPs'!$D:$D, 0)), 1, 0)), "")</f>
        <v/>
      </c>
      <c r="BO56" s="4" t="str">
        <f>IFERROR(IF($I56="Historical", IF(AB56&lt;&gt;INDEX('Historical BMP Records'!#REF!, MATCH($G56, 'Historical BMP Records'!$G:$G, 0)), 1, 0), IF(AB56&lt;&gt;INDEX('Planned and Progress BMPs'!Z:Z, MATCH($G56, 'Planned and Progress BMPs'!$D:$D, 0)), 1, 0)), "")</f>
        <v/>
      </c>
      <c r="BP56" s="4" t="str">
        <f>IFERROR(IF($I56="Historical", IF(U56&lt;&gt;INDEX('Historical BMP Records'!U:U, MATCH($G56, 'Historical BMP Records'!$G:$G, 0)), 1, 0), IF(U56&lt;&gt;INDEX('Planned and Progress BMPs'!S:S, MATCH($G56, 'Planned and Progress BMPs'!$D:$D, 0)), 1, 0)), "")</f>
        <v/>
      </c>
      <c r="BQ56" s="4" t="str">
        <f>IFERROR(IF($I56="Historical", IF(V56&lt;&gt;INDEX('Historical BMP Records'!V:V, MATCH($G56, 'Historical BMP Records'!$G:$G, 0)), 1, 0), IF(V56&lt;&gt;INDEX('Planned and Progress BMPs'!T:T, MATCH($G56, 'Planned and Progress BMPs'!$D:$D, 0)), 1, 0)), "")</f>
        <v/>
      </c>
      <c r="BR56" s="4" t="str">
        <f>IFERROR(IF($I56="Historical", IF(W56&lt;&gt;INDEX('Historical BMP Records'!W:W, MATCH($G56, 'Historical BMP Records'!$G:$G, 0)), 1, 0), IF(W56&lt;&gt;INDEX('Planned and Progress BMPs'!U:U, MATCH($G56, 'Planned and Progress BMPs'!$D:$D, 0)), 1, 0)), "")</f>
        <v/>
      </c>
      <c r="BS56" s="4" t="str">
        <f>IFERROR(IF($I56="Historical", IF(X56&lt;&gt;INDEX('Historical BMP Records'!X:X, MATCH($G56, 'Historical BMP Records'!$G:$G, 0)), 1, 0), IF(X56&lt;&gt;INDEX('Planned and Progress BMPs'!V:V, MATCH($G56, 'Planned and Progress BMPs'!$D:$D, 0)), 1, 0)), "")</f>
        <v/>
      </c>
      <c r="BT56" s="4" t="str">
        <f>IFERROR(IF($I56="Historical", IF(Y56&lt;&gt;INDEX('Historical BMP Records'!Y:Y, MATCH($G56, 'Historical BMP Records'!$G:$G, 0)), 1, 0), IF(Y56&lt;&gt;INDEX('Planned and Progress BMPs'!W:W, MATCH($G56, 'Planned and Progress BMPs'!$D:$D, 0)), 1, 0)), "")</f>
        <v/>
      </c>
      <c r="BU56" s="4" t="str">
        <f>IFERROR(IF($I56="Historical", IF(Z56&lt;&gt;INDEX('Historical BMP Records'!Z:Z, MATCH($G56, 'Historical BMP Records'!$G:$G, 0)), 1, 0), IF(Z56&lt;&gt;INDEX('Planned and Progress BMPs'!X:X, MATCH($G56, 'Planned and Progress BMPs'!$D:$D, 0)), 1, 0)), "")</f>
        <v/>
      </c>
      <c r="BV56" s="4" t="str">
        <f>IFERROR(IF($I56="Historical", IF(AA56&lt;&gt;INDEX('Historical BMP Records'!AA:AA, MATCH($G56, 'Historical BMP Records'!$G:$G, 0)), 1, 0), IF(AA56&lt;&gt;INDEX('Planned and Progress BMPs'!#REF!, MATCH($G56, 'Planned and Progress BMPs'!$D:$D, 0)), 1, 0)), "")</f>
        <v/>
      </c>
      <c r="BW56" s="4" t="str">
        <f>IFERROR(IF($I56="Historical", IF(AC56&lt;&gt;INDEX('Historical BMP Records'!AC:AC, MATCH($G56, 'Historical BMP Records'!$G:$G, 0)), 1, 0), IF(AC56&lt;&gt;INDEX('Planned and Progress BMPs'!AA:AA, MATCH($G56, 'Planned and Progress BMPs'!$D:$D, 0)), 1, 0)), "")</f>
        <v/>
      </c>
      <c r="BX56" s="4" t="str">
        <f>IFERROR(IF($I56="Historical", IF(AD56&lt;&gt;INDEX('Historical BMP Records'!AD:AD, MATCH($G56, 'Historical BMP Records'!$G:$G, 0)), 1, 0), IF(AD56&lt;&gt;INDEX('Planned and Progress BMPs'!AB:AB, MATCH($G56, 'Planned and Progress BMPs'!$D:$D, 0)), 1, 0)), "")</f>
        <v/>
      </c>
      <c r="BY56" s="4" t="str">
        <f>IFERROR(IF($I56="Historical", IF(AE56&lt;&gt;INDEX('Historical BMP Records'!AE:AE, MATCH($G56, 'Historical BMP Records'!$G:$G, 0)), 1, 0), IF(AE56&lt;&gt;INDEX('Planned and Progress BMPs'!AC:AC, MATCH($G56, 'Planned and Progress BMPs'!$D:$D, 0)), 1, 0)), "")</f>
        <v/>
      </c>
      <c r="BZ56" s="4" t="str">
        <f>IFERROR(IF($I56="Historical", IF(AF56&lt;&gt;INDEX('Historical BMP Records'!AF:AF, MATCH($G56, 'Historical BMP Records'!$G:$G, 0)), 1, 0), IF(AF56&lt;&gt;INDEX('Planned and Progress BMPs'!AD:AD, MATCH($G56, 'Planned and Progress BMPs'!$D:$D, 0)), 1, 0)), "")</f>
        <v/>
      </c>
      <c r="CA56" s="4" t="str">
        <f>IFERROR(IF($I56="Historical", IF(AG56&lt;&gt;INDEX('Historical BMP Records'!AG:AG, MATCH($G56, 'Historical BMP Records'!$G:$G, 0)), 1, 0), IF(AG56&lt;&gt;INDEX('Planned and Progress BMPs'!AE:AE, MATCH($G56, 'Planned and Progress BMPs'!$D:$D, 0)), 1, 0)), "")</f>
        <v/>
      </c>
      <c r="CB56" s="4" t="str">
        <f>IFERROR(IF($I56="Historical", IF(AH56&lt;&gt;INDEX('Historical BMP Records'!AH:AH, MATCH($G56, 'Historical BMP Records'!$G:$G, 0)), 1, 0), IF(AH56&lt;&gt;INDEX('Planned and Progress BMPs'!AF:AF, MATCH($G56, 'Planned and Progress BMPs'!$D:$D, 0)), 1, 0)), "")</f>
        <v/>
      </c>
      <c r="CC56" s="4" t="str">
        <f>IFERROR(IF($I56="Historical", IF(AI56&lt;&gt;INDEX('Historical BMP Records'!AI:AI, MATCH($G56, 'Historical BMP Records'!$G:$G, 0)), 1, 0), IF(AI56&lt;&gt;INDEX('Planned and Progress BMPs'!AG:AG, MATCH($G56, 'Planned and Progress BMPs'!$D:$D, 0)), 1, 0)), "")</f>
        <v/>
      </c>
      <c r="CD56" s="4" t="str">
        <f>IFERROR(IF($I56="Historical", IF(AJ56&lt;&gt;INDEX('Historical BMP Records'!AJ:AJ, MATCH($G56, 'Historical BMP Records'!$G:$G, 0)), 1, 0), IF(AJ56&lt;&gt;INDEX('Planned and Progress BMPs'!AH:AH, MATCH($G56, 'Planned and Progress BMPs'!$D:$D, 0)), 1, 0)), "")</f>
        <v/>
      </c>
      <c r="CE56" s="4" t="str">
        <f>IFERROR(IF($I56="Historical", IF(AK56&lt;&gt;INDEX('Historical BMP Records'!AK:AK, MATCH($G56, 'Historical BMP Records'!$G:$G, 0)), 1, 0), IF(AK56&lt;&gt;INDEX('Planned and Progress BMPs'!AI:AI, MATCH($G56, 'Planned and Progress BMPs'!$D:$D, 0)), 1, 0)), "")</f>
        <v/>
      </c>
      <c r="CF56" s="4" t="str">
        <f>IFERROR(IF($I56="Historical", IF(AL56&lt;&gt;INDEX('Historical BMP Records'!AL:AL, MATCH($G56, 'Historical BMP Records'!$G:$G, 0)), 1, 0), IF(AL56&lt;&gt;INDEX('Planned and Progress BMPs'!AJ:AJ, MATCH($G56, 'Planned and Progress BMPs'!$D:$D, 0)), 1, 0)), "")</f>
        <v/>
      </c>
      <c r="CG56" s="4" t="str">
        <f>IFERROR(IF($I56="Historical", IF(AM56&lt;&gt;INDEX('Historical BMP Records'!AM:AM, MATCH($G56, 'Historical BMP Records'!$G:$G, 0)), 1, 0), IF(AM56&lt;&gt;INDEX('Planned and Progress BMPs'!AK:AK, MATCH($G56, 'Planned and Progress BMPs'!$D:$D, 0)), 1, 0)), "")</f>
        <v/>
      </c>
      <c r="CH56" s="4" t="str">
        <f>IFERROR(IF($I56="Historical", IF(AN56&lt;&gt;INDEX('Historical BMP Records'!AN:AN, MATCH($G56, 'Historical BMP Records'!$G:$G, 0)), 1, 0), IF(AN56&lt;&gt;INDEX('Planned and Progress BMPs'!AL:AL, MATCH($G56, 'Planned and Progress BMPs'!$D:$D, 0)), 1, 0)), "")</f>
        <v/>
      </c>
      <c r="CI56" s="4" t="str">
        <f>IFERROR(IF($I56="Historical", IF(AO56&lt;&gt;INDEX('Historical BMP Records'!AO:AO, MATCH($G56, 'Historical BMP Records'!$G:$G, 0)), 1, 0), IF(AO56&lt;&gt;INDEX('Planned and Progress BMPs'!AM:AM, MATCH($G56, 'Planned and Progress BMPs'!$D:$D, 0)), 1, 0)), "")</f>
        <v/>
      </c>
      <c r="CJ56" s="4" t="str">
        <f>IFERROR(IF($I56="Historical", IF(AP56&lt;&gt;INDEX('Historical BMP Records'!AP:AP, MATCH($G56, 'Historical BMP Records'!$G:$G, 0)), 1, 0), IF(AP56&lt;&gt;INDEX('Planned and Progress BMPs'!AN:AN, MATCH($G56, 'Planned and Progress BMPs'!$D:$D, 0)), 1, 0)), "")</f>
        <v/>
      </c>
      <c r="CK56" s="4" t="str">
        <f>IFERROR(IF($I56="Historical", IF(AQ56&lt;&gt;INDEX('Historical BMP Records'!AQ:AQ, MATCH($G56, 'Historical BMP Records'!$G:$G, 0)), 1, 0), IF(AQ56&lt;&gt;INDEX('Planned and Progress BMPs'!AO:AO, MATCH($G56, 'Planned and Progress BMPs'!$D:$D, 0)), 1, 0)), "")</f>
        <v/>
      </c>
      <c r="CL56" s="4" t="str">
        <f>IFERROR(IF($I56="Historical", IF(AR56&lt;&gt;INDEX('Historical BMP Records'!AR:AR, MATCH($G56, 'Historical BMP Records'!$G:$G, 0)), 1, 0), IF(AR56&lt;&gt;INDEX('Planned and Progress BMPs'!AQ:AQ, MATCH($G56, 'Planned and Progress BMPs'!$D:$D, 0)), 1, 0)), "")</f>
        <v/>
      </c>
      <c r="CM56" s="4" t="str">
        <f>IFERROR(IF($I56="Historical", IF(AS56&lt;&gt;INDEX('Historical BMP Records'!AS:AS, MATCH($G56, 'Historical BMP Records'!$G:$G, 0)), 1, 0), IF(AS56&lt;&gt;INDEX('Planned and Progress BMPs'!AP:AP, MATCH($G56, 'Planned and Progress BMPs'!$D:$D, 0)), 1, 0)), "")</f>
        <v/>
      </c>
      <c r="CN56" s="4" t="str">
        <f>IFERROR(IF($I56="Historical", IF(AT56&lt;&gt;INDEX('Historical BMP Records'!AT:AT, MATCH($G56, 'Historical BMP Records'!$G:$G, 0)), 1, 0), IF(AT56&lt;&gt;INDEX('Planned and Progress BMPs'!AQ:AQ, MATCH($G56, 'Planned and Progress BMPs'!$D:$D, 0)), 1, 0)), "")</f>
        <v/>
      </c>
      <c r="CO56" s="4">
        <f>SUM(T_Historical9[[#This Row],[FY17 Crediting Status Change]:[Comments Change]])</f>
        <v>0</v>
      </c>
    </row>
    <row r="57" spans="1:93" ht="15" customHeight="1" x14ac:dyDescent="0.55000000000000004">
      <c r="A57" s="126" t="s">
        <v>2461</v>
      </c>
      <c r="B57" s="126" t="s">
        <v>2458</v>
      </c>
      <c r="C57" s="126" t="s">
        <v>2458</v>
      </c>
      <c r="D57" s="126"/>
      <c r="E57" s="126"/>
      <c r="F57" s="126" t="s">
        <v>516</v>
      </c>
      <c r="G57" s="126" t="s">
        <v>517</v>
      </c>
      <c r="H57" s="126"/>
      <c r="I57" s="126" t="s">
        <v>243</v>
      </c>
      <c r="J57" s="126">
        <v>2014</v>
      </c>
      <c r="K57" s="73">
        <v>160000</v>
      </c>
      <c r="L57" s="64">
        <v>42125</v>
      </c>
      <c r="M57" s="126" t="s">
        <v>150</v>
      </c>
      <c r="N57" s="126" t="s">
        <v>135</v>
      </c>
      <c r="O57" s="126" t="s">
        <v>151</v>
      </c>
      <c r="P57" s="73" t="s">
        <v>551</v>
      </c>
      <c r="Q57" s="64">
        <v>1.4</v>
      </c>
      <c r="R57" s="126">
        <v>1.4</v>
      </c>
      <c r="S57" s="126">
        <v>0.11666666666666665</v>
      </c>
      <c r="T57" s="126" t="s">
        <v>518</v>
      </c>
      <c r="U57" s="126"/>
      <c r="V57" s="126"/>
      <c r="W57" s="126">
        <v>40.232360999999997</v>
      </c>
      <c r="X57" s="65">
        <v>-76.976249999999993</v>
      </c>
      <c r="Y57" s="126"/>
      <c r="Z57" s="126" t="s">
        <v>153</v>
      </c>
      <c r="AA57" s="126" t="s">
        <v>504</v>
      </c>
      <c r="AB57" s="126" t="s">
        <v>155</v>
      </c>
      <c r="AC57" s="126" t="s">
        <v>2460</v>
      </c>
      <c r="AD57" s="64"/>
      <c r="AE57" s="126"/>
      <c r="AF57" s="64"/>
      <c r="AG57" s="64"/>
      <c r="AH57" s="126"/>
      <c r="AI57" s="64"/>
      <c r="AK57" s="64"/>
      <c r="AL57" s="64"/>
      <c r="AM57" s="64"/>
      <c r="AN57" s="64"/>
      <c r="AO57" s="64"/>
      <c r="AP57" s="64"/>
      <c r="AQ57" s="64"/>
      <c r="AR57" s="64"/>
      <c r="AS57" s="64"/>
      <c r="AT57" s="126" t="s">
        <v>505</v>
      </c>
      <c r="AU57" s="4" t="str">
        <f>IFERROR(IF($I57="Historical", IF(A57&lt;&gt;INDEX('Historical BMP Records'!A:A, MATCH($G57, 'Historical BMP Records'!$G:$G, 0)), 1, 0), IF(A57&lt;&gt;INDEX('Planned and Progress BMPs'!A:A, MATCH($G57, 'Planned and Progress BMPs'!$D:$D, 0)), 1, 0)), "")</f>
        <v/>
      </c>
      <c r="AV57" s="4" t="str">
        <f>IFERROR(IF($I57="Historical", IF(B57&lt;&gt;INDEX('Historical BMP Records'!B:B, MATCH($G57, 'Historical BMP Records'!$G:$G, 0)), 1, 0), IF(B57&lt;&gt;INDEX('Planned and Progress BMPs'!A:A, MATCH($G57, 'Planned and Progress BMPs'!$D:$D, 0)), 1, 0)), "")</f>
        <v/>
      </c>
      <c r="AW57" s="4" t="str">
        <f>IFERROR(IF($I57="Historical", IF(C57&lt;&gt;INDEX('Historical BMP Records'!C:C, MATCH($G57, 'Historical BMP Records'!$G:$G, 0)), 1, 0), IF(C57&lt;&gt;INDEX('Planned and Progress BMPs'!A:A, MATCH($G57, 'Planned and Progress BMPs'!$D:$D, 0)), 1, 0)), "")</f>
        <v/>
      </c>
      <c r="AX57" s="4" t="str">
        <f>IFERROR(IF($I57="Historical", IF(D57&lt;&gt;INDEX('Historical BMP Records'!D:D, MATCH($G57, 'Historical BMP Records'!$G:$G, 0)), 1, 0), IF(D57&lt;&gt;INDEX('Planned and Progress BMPs'!A:A, MATCH($G57, 'Planned and Progress BMPs'!$D:$D, 0)), 1, 0)), "")</f>
        <v/>
      </c>
      <c r="AY57" s="4" t="str">
        <f>IFERROR(IF($I57="Historical", IF(E57&lt;&gt;INDEX('Historical BMP Records'!E:E, MATCH($G57, 'Historical BMP Records'!$G:$G, 0)), 1, 0), IF(E57&lt;&gt;INDEX('Planned and Progress BMPs'!B:B, MATCH($G57, 'Planned and Progress BMPs'!$D:$D, 0)), 1, 0)), "")</f>
        <v/>
      </c>
      <c r="AZ57" s="4" t="str">
        <f>IFERROR(IF($I57="Historical", IF(F57&lt;&gt;INDEX('Historical BMP Records'!F:F, MATCH($G57, 'Historical BMP Records'!$G:$G, 0)), 1, 0), IF(F57&lt;&gt;INDEX('Planned and Progress BMPs'!C:C, MATCH($G57, 'Planned and Progress BMPs'!$D:$D, 0)), 1, 0)), "")</f>
        <v/>
      </c>
      <c r="BA57" s="4" t="str">
        <f>IFERROR(IF($I57="Historical", IF(G57&lt;&gt;INDEX('Historical BMP Records'!G:G, MATCH($G57, 'Historical BMP Records'!$G:$G, 0)), 1, 0), IF(G57&lt;&gt;INDEX('Planned and Progress BMPs'!D:D, MATCH($G57, 'Planned and Progress BMPs'!$D:$D, 0)), 1, 0)), "")</f>
        <v/>
      </c>
      <c r="BB57" s="4" t="str">
        <f>IFERROR(IF($I57="Historical", IF(H57&lt;&gt;INDEX('Historical BMP Records'!H:H, MATCH($G57, 'Historical BMP Records'!$G:$G, 0)), 1, 0), IF(H57&lt;&gt;INDEX('Planned and Progress BMPs'!E:E, MATCH($G57, 'Planned and Progress BMPs'!$D:$D, 0)), 1, 0)), "")</f>
        <v/>
      </c>
      <c r="BC57" s="4" t="str">
        <f>IFERROR(IF($I57="Historical", IF(I57&lt;&gt;INDEX('Historical BMP Records'!I:I, MATCH($G57, 'Historical BMP Records'!$G:$G, 0)), 1, 0), IF(I57&lt;&gt;INDEX('Planned and Progress BMPs'!F:F, MATCH($G57, 'Planned and Progress BMPs'!$D:$D, 0)), 1, 0)), "")</f>
        <v/>
      </c>
      <c r="BD57" s="4" t="str">
        <f>IFERROR(IF($I57="Historical", IF(J57&lt;&gt;INDEX('Historical BMP Records'!J:J, MATCH($G57, 'Historical BMP Records'!$G:$G, 0)), 1, 0), IF(J57&lt;&gt;INDEX('Planned and Progress BMPs'!G:G, MATCH($G57, 'Planned and Progress BMPs'!$D:$D, 0)), 1, 0)), "")</f>
        <v/>
      </c>
      <c r="BE57" s="4" t="str">
        <f>IFERROR(IF($I57="Historical", IF(K57&lt;&gt;INDEX('Historical BMP Records'!K:K, MATCH($G57, 'Historical BMP Records'!$G:$G, 0)), 1, 0), IF(K57&lt;&gt;INDEX('Planned and Progress BMPs'!H:H, MATCH($G57, 'Planned and Progress BMPs'!$D:$D, 0)), 1, 0)), "")</f>
        <v/>
      </c>
      <c r="BF57" s="4" t="str">
        <f>IFERROR(IF($I57="Historical", IF(L57&lt;&gt;INDEX('Historical BMP Records'!L:L, MATCH($G57, 'Historical BMP Records'!$G:$G, 0)), 1, 0), IF(L57&lt;&gt;INDEX('Planned and Progress BMPs'!I:I, MATCH($G57, 'Planned and Progress BMPs'!$D:$D, 0)), 1, 0)), "")</f>
        <v/>
      </c>
      <c r="BG57" s="4" t="str">
        <f>IFERROR(IF($I57="Historical", IF(M57&lt;&gt;INDEX('Historical BMP Records'!M:M, MATCH($G57, 'Historical BMP Records'!$G:$G, 0)), 1, 0), IF(M57&lt;&gt;INDEX('Planned and Progress BMPs'!J:J, MATCH($G57, 'Planned and Progress BMPs'!$D:$D, 0)), 1, 0)), "")</f>
        <v/>
      </c>
      <c r="BH57" s="4" t="str">
        <f>IFERROR(IF($I57="Historical", IF(N57&lt;&gt;INDEX('Historical BMP Records'!N:N, MATCH($G57, 'Historical BMP Records'!$G:$G, 0)), 1, 0), IF(N57&lt;&gt;INDEX('Planned and Progress BMPs'!K:K, MATCH($G57, 'Planned and Progress BMPs'!$D:$D, 0)), 1, 0)), "")</f>
        <v/>
      </c>
      <c r="BI57" s="4" t="str">
        <f>IFERROR(IF($I57="Historical", IF(O57&lt;&gt;INDEX('Historical BMP Records'!O:O, MATCH($G57, 'Historical BMP Records'!$G:$G, 0)), 1, 0), IF(O57&lt;&gt;INDEX('Planned and Progress BMPs'!L:L, MATCH($G57, 'Planned and Progress BMPs'!$D:$D, 0)), 1, 0)), "")</f>
        <v/>
      </c>
      <c r="BJ57" s="4" t="str">
        <f>IFERROR(IF($I57="Historical", IF(P57&lt;&gt;INDEX('Historical BMP Records'!P:P, MATCH($G57, 'Historical BMP Records'!$G:$G, 0)), 1, 0), IF(P57&lt;&gt;INDEX('Planned and Progress BMPs'!M:M, MATCH($G57, 'Planned and Progress BMPs'!$D:$D, 0)), 1, 0)), "")</f>
        <v/>
      </c>
      <c r="BK57" s="4" t="str">
        <f>IFERROR(IF($I57="Historical", IF(Q57&lt;&gt;INDEX('Historical BMP Records'!Q:Q, MATCH($G57, 'Historical BMP Records'!$G:$G, 0)), 1, 0), IF(Q57&lt;&gt;INDEX('Planned and Progress BMPs'!N:N, MATCH($G57, 'Planned and Progress BMPs'!$D:$D, 0)), 1, 0)), "")</f>
        <v/>
      </c>
      <c r="BL57" s="4" t="str">
        <f>IFERROR(IF($I57="Historical", IF(R57&lt;&gt;INDEX('Historical BMP Records'!R:R, MATCH($G57, 'Historical BMP Records'!$G:$G, 0)), 1, 0), IF(R57&lt;&gt;INDEX('Planned and Progress BMPs'!O:O, MATCH($G57, 'Planned and Progress BMPs'!$D:$D, 0)), 1, 0)), "")</f>
        <v/>
      </c>
      <c r="BM57" s="4" t="str">
        <f>IFERROR(IF($I57="Historical", IF(S57&lt;&gt;INDEX('Historical BMP Records'!S:S, MATCH($G57, 'Historical BMP Records'!$G:$G, 0)), 1, 0), IF(S57&lt;&gt;INDEX('Planned and Progress BMPs'!P:P, MATCH($G57, 'Planned and Progress BMPs'!$D:$D, 0)), 1, 0)), "")</f>
        <v/>
      </c>
      <c r="BN57" s="4" t="str">
        <f>IFERROR(IF($I57="Historical", IF(T57&lt;&gt;INDEX('Historical BMP Records'!T:T, MATCH($G57, 'Historical BMP Records'!$G:$G, 0)), 1, 0), IF(T57&lt;&gt;INDEX('Planned and Progress BMPs'!Q:Q, MATCH($G57, 'Planned and Progress BMPs'!$D:$D, 0)), 1, 0)), "")</f>
        <v/>
      </c>
      <c r="BO57" s="4" t="str">
        <f>IFERROR(IF($I57="Historical", IF(AB57&lt;&gt;INDEX('Historical BMP Records'!#REF!, MATCH($G57, 'Historical BMP Records'!$G:$G, 0)), 1, 0), IF(AB57&lt;&gt;INDEX('Planned and Progress BMPs'!Z:Z, MATCH($G57, 'Planned and Progress BMPs'!$D:$D, 0)), 1, 0)), "")</f>
        <v/>
      </c>
      <c r="BP57" s="4" t="str">
        <f>IFERROR(IF($I57="Historical", IF(U57&lt;&gt;INDEX('Historical BMP Records'!U:U, MATCH($G57, 'Historical BMP Records'!$G:$G, 0)), 1, 0), IF(U57&lt;&gt;INDEX('Planned and Progress BMPs'!S:S, MATCH($G57, 'Planned and Progress BMPs'!$D:$D, 0)), 1, 0)), "")</f>
        <v/>
      </c>
      <c r="BQ57" s="4" t="str">
        <f>IFERROR(IF($I57="Historical", IF(V57&lt;&gt;INDEX('Historical BMP Records'!V:V, MATCH($G57, 'Historical BMP Records'!$G:$G, 0)), 1, 0), IF(V57&lt;&gt;INDEX('Planned and Progress BMPs'!T:T, MATCH($G57, 'Planned and Progress BMPs'!$D:$D, 0)), 1, 0)), "")</f>
        <v/>
      </c>
      <c r="BR57" s="4" t="str">
        <f>IFERROR(IF($I57="Historical", IF(W57&lt;&gt;INDEX('Historical BMP Records'!W:W, MATCH($G57, 'Historical BMP Records'!$G:$G, 0)), 1, 0), IF(W57&lt;&gt;INDEX('Planned and Progress BMPs'!U:U, MATCH($G57, 'Planned and Progress BMPs'!$D:$D, 0)), 1, 0)), "")</f>
        <v/>
      </c>
      <c r="BS57" s="4" t="str">
        <f>IFERROR(IF($I57="Historical", IF(X57&lt;&gt;INDEX('Historical BMP Records'!X:X, MATCH($G57, 'Historical BMP Records'!$G:$G, 0)), 1, 0), IF(X57&lt;&gt;INDEX('Planned and Progress BMPs'!V:V, MATCH($G57, 'Planned and Progress BMPs'!$D:$D, 0)), 1, 0)), "")</f>
        <v/>
      </c>
      <c r="BT57" s="4" t="str">
        <f>IFERROR(IF($I57="Historical", IF(Y57&lt;&gt;INDEX('Historical BMP Records'!Y:Y, MATCH($G57, 'Historical BMP Records'!$G:$G, 0)), 1, 0), IF(Y57&lt;&gt;INDEX('Planned and Progress BMPs'!W:W, MATCH($G57, 'Planned and Progress BMPs'!$D:$D, 0)), 1, 0)), "")</f>
        <v/>
      </c>
      <c r="BU57" s="4" t="str">
        <f>IFERROR(IF($I57="Historical", IF(Z57&lt;&gt;INDEX('Historical BMP Records'!Z:Z, MATCH($G57, 'Historical BMP Records'!$G:$G, 0)), 1, 0), IF(Z57&lt;&gt;INDEX('Planned and Progress BMPs'!X:X, MATCH($G57, 'Planned and Progress BMPs'!$D:$D, 0)), 1, 0)), "")</f>
        <v/>
      </c>
      <c r="BV57" s="4" t="str">
        <f>IFERROR(IF($I57="Historical", IF(AA57&lt;&gt;INDEX('Historical BMP Records'!AA:AA, MATCH($G57, 'Historical BMP Records'!$G:$G, 0)), 1, 0), IF(AA57&lt;&gt;INDEX('Planned and Progress BMPs'!#REF!, MATCH($G57, 'Planned and Progress BMPs'!$D:$D, 0)), 1, 0)), "")</f>
        <v/>
      </c>
      <c r="BW57" s="4" t="str">
        <f>IFERROR(IF($I57="Historical", IF(AC57&lt;&gt;INDEX('Historical BMP Records'!AC:AC, MATCH($G57, 'Historical BMP Records'!$G:$G, 0)), 1, 0), IF(AC57&lt;&gt;INDEX('Planned and Progress BMPs'!AA:AA, MATCH($G57, 'Planned and Progress BMPs'!$D:$D, 0)), 1, 0)), "")</f>
        <v/>
      </c>
      <c r="BX57" s="4" t="str">
        <f>IFERROR(IF($I57="Historical", IF(AD57&lt;&gt;INDEX('Historical BMP Records'!AD:AD, MATCH($G57, 'Historical BMP Records'!$G:$G, 0)), 1, 0), IF(AD57&lt;&gt;INDEX('Planned and Progress BMPs'!AB:AB, MATCH($G57, 'Planned and Progress BMPs'!$D:$D, 0)), 1, 0)), "")</f>
        <v/>
      </c>
      <c r="BY57" s="4" t="str">
        <f>IFERROR(IF($I57="Historical", IF(AE57&lt;&gt;INDEX('Historical BMP Records'!AE:AE, MATCH($G57, 'Historical BMP Records'!$G:$G, 0)), 1, 0), IF(AE57&lt;&gt;INDEX('Planned and Progress BMPs'!AC:AC, MATCH($G57, 'Planned and Progress BMPs'!$D:$D, 0)), 1, 0)), "")</f>
        <v/>
      </c>
      <c r="BZ57" s="4" t="str">
        <f>IFERROR(IF($I57="Historical", IF(AF57&lt;&gt;INDEX('Historical BMP Records'!AF:AF, MATCH($G57, 'Historical BMP Records'!$G:$G, 0)), 1, 0), IF(AF57&lt;&gt;INDEX('Planned and Progress BMPs'!AD:AD, MATCH($G57, 'Planned and Progress BMPs'!$D:$D, 0)), 1, 0)), "")</f>
        <v/>
      </c>
      <c r="CA57" s="4" t="str">
        <f>IFERROR(IF($I57="Historical", IF(AG57&lt;&gt;INDEX('Historical BMP Records'!AG:AG, MATCH($G57, 'Historical BMP Records'!$G:$G, 0)), 1, 0), IF(AG57&lt;&gt;INDEX('Planned and Progress BMPs'!AE:AE, MATCH($G57, 'Planned and Progress BMPs'!$D:$D, 0)), 1, 0)), "")</f>
        <v/>
      </c>
      <c r="CB57" s="4" t="str">
        <f>IFERROR(IF($I57="Historical", IF(AH57&lt;&gt;INDEX('Historical BMP Records'!AH:AH, MATCH($G57, 'Historical BMP Records'!$G:$G, 0)), 1, 0), IF(AH57&lt;&gt;INDEX('Planned and Progress BMPs'!AF:AF, MATCH($G57, 'Planned and Progress BMPs'!$D:$D, 0)), 1, 0)), "")</f>
        <v/>
      </c>
      <c r="CC57" s="4" t="str">
        <f>IFERROR(IF($I57="Historical", IF(AI57&lt;&gt;INDEX('Historical BMP Records'!AI:AI, MATCH($G57, 'Historical BMP Records'!$G:$G, 0)), 1, 0), IF(AI57&lt;&gt;INDEX('Planned and Progress BMPs'!AG:AG, MATCH($G57, 'Planned and Progress BMPs'!$D:$D, 0)), 1, 0)), "")</f>
        <v/>
      </c>
      <c r="CD57" s="4" t="str">
        <f>IFERROR(IF($I57="Historical", IF(AJ57&lt;&gt;INDEX('Historical BMP Records'!AJ:AJ, MATCH($G57, 'Historical BMP Records'!$G:$G, 0)), 1, 0), IF(AJ57&lt;&gt;INDEX('Planned and Progress BMPs'!AH:AH, MATCH($G57, 'Planned and Progress BMPs'!$D:$D, 0)), 1, 0)), "")</f>
        <v/>
      </c>
      <c r="CE57" s="4" t="str">
        <f>IFERROR(IF($I57="Historical", IF(AK57&lt;&gt;INDEX('Historical BMP Records'!AK:AK, MATCH($G57, 'Historical BMP Records'!$G:$G, 0)), 1, 0), IF(AK57&lt;&gt;INDEX('Planned and Progress BMPs'!AI:AI, MATCH($G57, 'Planned and Progress BMPs'!$D:$D, 0)), 1, 0)), "")</f>
        <v/>
      </c>
      <c r="CF57" s="4" t="str">
        <f>IFERROR(IF($I57="Historical", IF(AL57&lt;&gt;INDEX('Historical BMP Records'!AL:AL, MATCH($G57, 'Historical BMP Records'!$G:$G, 0)), 1, 0), IF(AL57&lt;&gt;INDEX('Planned and Progress BMPs'!AJ:AJ, MATCH($G57, 'Planned and Progress BMPs'!$D:$D, 0)), 1, 0)), "")</f>
        <v/>
      </c>
      <c r="CG57" s="4" t="str">
        <f>IFERROR(IF($I57="Historical", IF(AM57&lt;&gt;INDEX('Historical BMP Records'!AM:AM, MATCH($G57, 'Historical BMP Records'!$G:$G, 0)), 1, 0), IF(AM57&lt;&gt;INDEX('Planned and Progress BMPs'!AK:AK, MATCH($G57, 'Planned and Progress BMPs'!$D:$D, 0)), 1, 0)), "")</f>
        <v/>
      </c>
      <c r="CH57" s="4" t="str">
        <f>IFERROR(IF($I57="Historical", IF(AN57&lt;&gt;INDEX('Historical BMP Records'!AN:AN, MATCH($G57, 'Historical BMP Records'!$G:$G, 0)), 1, 0), IF(AN57&lt;&gt;INDEX('Planned and Progress BMPs'!AL:AL, MATCH($G57, 'Planned and Progress BMPs'!$D:$D, 0)), 1, 0)), "")</f>
        <v/>
      </c>
      <c r="CI57" s="4" t="str">
        <f>IFERROR(IF($I57="Historical", IF(AO57&lt;&gt;INDEX('Historical BMP Records'!AO:AO, MATCH($G57, 'Historical BMP Records'!$G:$G, 0)), 1, 0), IF(AO57&lt;&gt;INDEX('Planned and Progress BMPs'!AM:AM, MATCH($G57, 'Planned and Progress BMPs'!$D:$D, 0)), 1, 0)), "")</f>
        <v/>
      </c>
      <c r="CJ57" s="4" t="str">
        <f>IFERROR(IF($I57="Historical", IF(AP57&lt;&gt;INDEX('Historical BMP Records'!AP:AP, MATCH($G57, 'Historical BMP Records'!$G:$G, 0)), 1, 0), IF(AP57&lt;&gt;INDEX('Planned and Progress BMPs'!AN:AN, MATCH($G57, 'Planned and Progress BMPs'!$D:$D, 0)), 1, 0)), "")</f>
        <v/>
      </c>
      <c r="CK57" s="4" t="str">
        <f>IFERROR(IF($I57="Historical", IF(AQ57&lt;&gt;INDEX('Historical BMP Records'!AQ:AQ, MATCH($G57, 'Historical BMP Records'!$G:$G, 0)), 1, 0), IF(AQ57&lt;&gt;INDEX('Planned and Progress BMPs'!AO:AO, MATCH($G57, 'Planned and Progress BMPs'!$D:$D, 0)), 1, 0)), "")</f>
        <v/>
      </c>
      <c r="CL57" s="4" t="str">
        <f>IFERROR(IF($I57="Historical", IF(AR57&lt;&gt;INDEX('Historical BMP Records'!AR:AR, MATCH($G57, 'Historical BMP Records'!$G:$G, 0)), 1, 0), IF(AR57&lt;&gt;INDEX('Planned and Progress BMPs'!AQ:AQ, MATCH($G57, 'Planned and Progress BMPs'!$D:$D, 0)), 1, 0)), "")</f>
        <v/>
      </c>
      <c r="CM57" s="4" t="str">
        <f>IFERROR(IF($I57="Historical", IF(AS57&lt;&gt;INDEX('Historical BMP Records'!AS:AS, MATCH($G57, 'Historical BMP Records'!$G:$G, 0)), 1, 0), IF(AS57&lt;&gt;INDEX('Planned and Progress BMPs'!AP:AP, MATCH($G57, 'Planned and Progress BMPs'!$D:$D, 0)), 1, 0)), "")</f>
        <v/>
      </c>
      <c r="CN57" s="4" t="str">
        <f>IFERROR(IF($I57="Historical", IF(AT57&lt;&gt;INDEX('Historical BMP Records'!AT:AT, MATCH($G57, 'Historical BMP Records'!$G:$G, 0)), 1, 0), IF(AT57&lt;&gt;INDEX('Planned and Progress BMPs'!AQ:AQ, MATCH($G57, 'Planned and Progress BMPs'!$D:$D, 0)), 1, 0)), "")</f>
        <v/>
      </c>
      <c r="CO57" s="4">
        <f>SUM(T_Historical9[[#This Row],[FY17 Crediting Status Change]:[Comments Change]])</f>
        <v>0</v>
      </c>
    </row>
    <row r="58" spans="1:93" ht="15" customHeight="1" x14ac:dyDescent="0.55000000000000004">
      <c r="A58" s="126" t="s">
        <v>2458</v>
      </c>
      <c r="B58" s="126" t="s">
        <v>2458</v>
      </c>
      <c r="C58" s="126" t="s">
        <v>2458</v>
      </c>
      <c r="D58" s="126"/>
      <c r="E58" s="126"/>
      <c r="F58" s="126" t="s">
        <v>318</v>
      </c>
      <c r="G58" s="126" t="s">
        <v>319</v>
      </c>
      <c r="H58" s="126"/>
      <c r="I58" s="126" t="s">
        <v>243</v>
      </c>
      <c r="J58" s="126">
        <v>2013</v>
      </c>
      <c r="K58" s="73">
        <v>234000</v>
      </c>
      <c r="L58" s="64">
        <v>42005</v>
      </c>
      <c r="M58" s="126" t="s">
        <v>320</v>
      </c>
      <c r="N58" s="126" t="s">
        <v>320</v>
      </c>
      <c r="O58" s="126" t="s">
        <v>151</v>
      </c>
      <c r="P58" s="73" t="s">
        <v>551</v>
      </c>
      <c r="Q58" s="64">
        <v>2.6</v>
      </c>
      <c r="R58" s="126">
        <v>2.2400000000000002</v>
      </c>
      <c r="S58" s="126">
        <v>0.18592</v>
      </c>
      <c r="T58" s="126" t="s">
        <v>321</v>
      </c>
      <c r="U58" s="126"/>
      <c r="V58" s="126"/>
      <c r="W58" s="126">
        <v>40.217804999999998</v>
      </c>
      <c r="X58" s="65">
        <v>-76.836644000000007</v>
      </c>
      <c r="Y58" s="126"/>
      <c r="Z58" s="126" t="s">
        <v>144</v>
      </c>
      <c r="AA58" s="126" t="s">
        <v>145</v>
      </c>
      <c r="AB58" s="126" t="s">
        <v>146</v>
      </c>
      <c r="AC58" s="126" t="s">
        <v>2460</v>
      </c>
      <c r="AD58" s="64">
        <v>42217</v>
      </c>
      <c r="AE58" s="126" t="s">
        <v>267</v>
      </c>
      <c r="AF58" s="64"/>
      <c r="AG58" s="64"/>
      <c r="AH58" s="126"/>
      <c r="AI58" s="64"/>
      <c r="AK58" s="64"/>
      <c r="AL58" s="64"/>
      <c r="AM58" s="64"/>
      <c r="AN58" s="64"/>
      <c r="AO58" s="64"/>
      <c r="AP58" s="64"/>
      <c r="AQ58" s="64"/>
      <c r="AR58" s="64"/>
      <c r="AS58" s="64"/>
      <c r="AT58" s="126" t="s">
        <v>322</v>
      </c>
      <c r="AU58" s="4" t="str">
        <f>IFERROR(IF($I58="Historical", IF(A58&lt;&gt;INDEX('Historical BMP Records'!A:A, MATCH($G58, 'Historical BMP Records'!$G:$G, 0)), 1, 0), IF(A58&lt;&gt;INDEX('Planned and Progress BMPs'!A:A, MATCH($G58, 'Planned and Progress BMPs'!$D:$D, 0)), 1, 0)), "")</f>
        <v/>
      </c>
      <c r="AV58" s="4" t="str">
        <f>IFERROR(IF($I58="Historical", IF(B58&lt;&gt;INDEX('Historical BMP Records'!B:B, MATCH($G58, 'Historical BMP Records'!$G:$G, 0)), 1, 0), IF(B58&lt;&gt;INDEX('Planned and Progress BMPs'!A:A, MATCH($G58, 'Planned and Progress BMPs'!$D:$D, 0)), 1, 0)), "")</f>
        <v/>
      </c>
      <c r="AW58" s="4" t="str">
        <f>IFERROR(IF($I58="Historical", IF(C58&lt;&gt;INDEX('Historical BMP Records'!C:C, MATCH($G58, 'Historical BMP Records'!$G:$G, 0)), 1, 0), IF(C58&lt;&gt;INDEX('Planned and Progress BMPs'!A:A, MATCH($G58, 'Planned and Progress BMPs'!$D:$D, 0)), 1, 0)), "")</f>
        <v/>
      </c>
      <c r="AX58" s="4" t="str">
        <f>IFERROR(IF($I58="Historical", IF(D58&lt;&gt;INDEX('Historical BMP Records'!D:D, MATCH($G58, 'Historical BMP Records'!$G:$G, 0)), 1, 0), IF(D58&lt;&gt;INDEX('Planned and Progress BMPs'!A:A, MATCH($G58, 'Planned and Progress BMPs'!$D:$D, 0)), 1, 0)), "")</f>
        <v/>
      </c>
      <c r="AY58" s="4" t="str">
        <f>IFERROR(IF($I58="Historical", IF(E58&lt;&gt;INDEX('Historical BMP Records'!E:E, MATCH($G58, 'Historical BMP Records'!$G:$G, 0)), 1, 0), IF(E58&lt;&gt;INDEX('Planned and Progress BMPs'!B:B, MATCH($G58, 'Planned and Progress BMPs'!$D:$D, 0)), 1, 0)), "")</f>
        <v/>
      </c>
      <c r="AZ58" s="4" t="str">
        <f>IFERROR(IF($I58="Historical", IF(F58&lt;&gt;INDEX('Historical BMP Records'!F:F, MATCH($G58, 'Historical BMP Records'!$G:$G, 0)), 1, 0), IF(F58&lt;&gt;INDEX('Planned and Progress BMPs'!C:C, MATCH($G58, 'Planned and Progress BMPs'!$D:$D, 0)), 1, 0)), "")</f>
        <v/>
      </c>
      <c r="BA58" s="4" t="str">
        <f>IFERROR(IF($I58="Historical", IF(G58&lt;&gt;INDEX('Historical BMP Records'!G:G, MATCH($G58, 'Historical BMP Records'!$G:$G, 0)), 1, 0), IF(G58&lt;&gt;INDEX('Planned and Progress BMPs'!D:D, MATCH($G58, 'Planned and Progress BMPs'!$D:$D, 0)), 1, 0)), "")</f>
        <v/>
      </c>
      <c r="BB58" s="4" t="str">
        <f>IFERROR(IF($I58="Historical", IF(H58&lt;&gt;INDEX('Historical BMP Records'!H:H, MATCH($G58, 'Historical BMP Records'!$G:$G, 0)), 1, 0), IF(H58&lt;&gt;INDEX('Planned and Progress BMPs'!E:E, MATCH($G58, 'Planned and Progress BMPs'!$D:$D, 0)), 1, 0)), "")</f>
        <v/>
      </c>
      <c r="BC58" s="4" t="str">
        <f>IFERROR(IF($I58="Historical", IF(I58&lt;&gt;INDEX('Historical BMP Records'!I:I, MATCH($G58, 'Historical BMP Records'!$G:$G, 0)), 1, 0), IF(I58&lt;&gt;INDEX('Planned and Progress BMPs'!F:F, MATCH($G58, 'Planned and Progress BMPs'!$D:$D, 0)), 1, 0)), "")</f>
        <v/>
      </c>
      <c r="BD58" s="4" t="str">
        <f>IFERROR(IF($I58="Historical", IF(J58&lt;&gt;INDEX('Historical BMP Records'!J:J, MATCH($G58, 'Historical BMP Records'!$G:$G, 0)), 1, 0), IF(J58&lt;&gt;INDEX('Planned and Progress BMPs'!G:G, MATCH($G58, 'Planned and Progress BMPs'!$D:$D, 0)), 1, 0)), "")</f>
        <v/>
      </c>
      <c r="BE58" s="4" t="str">
        <f>IFERROR(IF($I58="Historical", IF(K58&lt;&gt;INDEX('Historical BMP Records'!K:K, MATCH($G58, 'Historical BMP Records'!$G:$G, 0)), 1, 0), IF(K58&lt;&gt;INDEX('Planned and Progress BMPs'!H:H, MATCH($G58, 'Planned and Progress BMPs'!$D:$D, 0)), 1, 0)), "")</f>
        <v/>
      </c>
      <c r="BF58" s="4" t="str">
        <f>IFERROR(IF($I58="Historical", IF(L58&lt;&gt;INDEX('Historical BMP Records'!L:L, MATCH($G58, 'Historical BMP Records'!$G:$G, 0)), 1, 0), IF(L58&lt;&gt;INDEX('Planned and Progress BMPs'!I:I, MATCH($G58, 'Planned and Progress BMPs'!$D:$D, 0)), 1, 0)), "")</f>
        <v/>
      </c>
      <c r="BG58" s="4" t="str">
        <f>IFERROR(IF($I58="Historical", IF(M58&lt;&gt;INDEX('Historical BMP Records'!M:M, MATCH($G58, 'Historical BMP Records'!$G:$G, 0)), 1, 0), IF(M58&lt;&gt;INDEX('Planned and Progress BMPs'!J:J, MATCH($G58, 'Planned and Progress BMPs'!$D:$D, 0)), 1, 0)), "")</f>
        <v/>
      </c>
      <c r="BH58" s="4" t="str">
        <f>IFERROR(IF($I58="Historical", IF(N58&lt;&gt;INDEX('Historical BMP Records'!N:N, MATCH($G58, 'Historical BMP Records'!$G:$G, 0)), 1, 0), IF(N58&lt;&gt;INDEX('Planned and Progress BMPs'!K:K, MATCH($G58, 'Planned and Progress BMPs'!$D:$D, 0)), 1, 0)), "")</f>
        <v/>
      </c>
      <c r="BI58" s="4" t="str">
        <f>IFERROR(IF($I58="Historical", IF(O58&lt;&gt;INDEX('Historical BMP Records'!O:O, MATCH($G58, 'Historical BMP Records'!$G:$G, 0)), 1, 0), IF(O58&lt;&gt;INDEX('Planned and Progress BMPs'!L:L, MATCH($G58, 'Planned and Progress BMPs'!$D:$D, 0)), 1, 0)), "")</f>
        <v/>
      </c>
      <c r="BJ58" s="4" t="str">
        <f>IFERROR(IF($I58="Historical", IF(P58&lt;&gt;INDEX('Historical BMP Records'!P:P, MATCH($G58, 'Historical BMP Records'!$G:$G, 0)), 1, 0), IF(P58&lt;&gt;INDEX('Planned and Progress BMPs'!M:M, MATCH($G58, 'Planned and Progress BMPs'!$D:$D, 0)), 1, 0)), "")</f>
        <v/>
      </c>
      <c r="BK58" s="4" t="str">
        <f>IFERROR(IF($I58="Historical", IF(Q58&lt;&gt;INDEX('Historical BMP Records'!Q:Q, MATCH($G58, 'Historical BMP Records'!$G:$G, 0)), 1, 0), IF(Q58&lt;&gt;INDEX('Planned and Progress BMPs'!N:N, MATCH($G58, 'Planned and Progress BMPs'!$D:$D, 0)), 1, 0)), "")</f>
        <v/>
      </c>
      <c r="BL58" s="4" t="str">
        <f>IFERROR(IF($I58="Historical", IF(R58&lt;&gt;INDEX('Historical BMP Records'!R:R, MATCH($G58, 'Historical BMP Records'!$G:$G, 0)), 1, 0), IF(R58&lt;&gt;INDEX('Planned and Progress BMPs'!O:O, MATCH($G58, 'Planned and Progress BMPs'!$D:$D, 0)), 1, 0)), "")</f>
        <v/>
      </c>
      <c r="BM58" s="4" t="str">
        <f>IFERROR(IF($I58="Historical", IF(S58&lt;&gt;INDEX('Historical BMP Records'!S:S, MATCH($G58, 'Historical BMP Records'!$G:$G, 0)), 1, 0), IF(S58&lt;&gt;INDEX('Planned and Progress BMPs'!P:P, MATCH($G58, 'Planned and Progress BMPs'!$D:$D, 0)), 1, 0)), "")</f>
        <v/>
      </c>
      <c r="BN58" s="4" t="str">
        <f>IFERROR(IF($I58="Historical", IF(T58&lt;&gt;INDEX('Historical BMP Records'!T:T, MATCH($G58, 'Historical BMP Records'!$G:$G, 0)), 1, 0), IF(T58&lt;&gt;INDEX('Planned and Progress BMPs'!Q:Q, MATCH($G58, 'Planned and Progress BMPs'!$D:$D, 0)), 1, 0)), "")</f>
        <v/>
      </c>
      <c r="BO58" s="4" t="str">
        <f>IFERROR(IF($I58="Historical", IF(AB58&lt;&gt;INDEX('Historical BMP Records'!#REF!, MATCH($G58, 'Historical BMP Records'!$G:$G, 0)), 1, 0), IF(AB58&lt;&gt;INDEX('Planned and Progress BMPs'!Z:Z, MATCH($G58, 'Planned and Progress BMPs'!$D:$D, 0)), 1, 0)), "")</f>
        <v/>
      </c>
      <c r="BP58" s="4" t="str">
        <f>IFERROR(IF($I58="Historical", IF(U58&lt;&gt;INDEX('Historical BMP Records'!U:U, MATCH($G58, 'Historical BMP Records'!$G:$G, 0)), 1, 0), IF(U58&lt;&gt;INDEX('Planned and Progress BMPs'!S:S, MATCH($G58, 'Planned and Progress BMPs'!$D:$D, 0)), 1, 0)), "")</f>
        <v/>
      </c>
      <c r="BQ58" s="4" t="str">
        <f>IFERROR(IF($I58="Historical", IF(V58&lt;&gt;INDEX('Historical BMP Records'!V:V, MATCH($G58, 'Historical BMP Records'!$G:$G, 0)), 1, 0), IF(V58&lt;&gt;INDEX('Planned and Progress BMPs'!T:T, MATCH($G58, 'Planned and Progress BMPs'!$D:$D, 0)), 1, 0)), "")</f>
        <v/>
      </c>
      <c r="BR58" s="4" t="str">
        <f>IFERROR(IF($I58="Historical", IF(W58&lt;&gt;INDEX('Historical BMP Records'!W:W, MATCH($G58, 'Historical BMP Records'!$G:$G, 0)), 1, 0), IF(W58&lt;&gt;INDEX('Planned and Progress BMPs'!U:U, MATCH($G58, 'Planned and Progress BMPs'!$D:$D, 0)), 1, 0)), "")</f>
        <v/>
      </c>
      <c r="BS58" s="4" t="str">
        <f>IFERROR(IF($I58="Historical", IF(X58&lt;&gt;INDEX('Historical BMP Records'!X:X, MATCH($G58, 'Historical BMP Records'!$G:$G, 0)), 1, 0), IF(X58&lt;&gt;INDEX('Planned and Progress BMPs'!V:V, MATCH($G58, 'Planned and Progress BMPs'!$D:$D, 0)), 1, 0)), "")</f>
        <v/>
      </c>
      <c r="BT58" s="4" t="str">
        <f>IFERROR(IF($I58="Historical", IF(Y58&lt;&gt;INDEX('Historical BMP Records'!Y:Y, MATCH($G58, 'Historical BMP Records'!$G:$G, 0)), 1, 0), IF(Y58&lt;&gt;INDEX('Planned and Progress BMPs'!W:W, MATCH($G58, 'Planned and Progress BMPs'!$D:$D, 0)), 1, 0)), "")</f>
        <v/>
      </c>
      <c r="BU58" s="4" t="str">
        <f>IFERROR(IF($I58="Historical", IF(Z58&lt;&gt;INDEX('Historical BMP Records'!Z:Z, MATCH($G58, 'Historical BMP Records'!$G:$G, 0)), 1, 0), IF(Z58&lt;&gt;INDEX('Planned and Progress BMPs'!X:X, MATCH($G58, 'Planned and Progress BMPs'!$D:$D, 0)), 1, 0)), "")</f>
        <v/>
      </c>
      <c r="BV58" s="4" t="str">
        <f>IFERROR(IF($I58="Historical", IF(AA58&lt;&gt;INDEX('Historical BMP Records'!AA:AA, MATCH($G58, 'Historical BMP Records'!$G:$G, 0)), 1, 0), IF(AA58&lt;&gt;INDEX('Planned and Progress BMPs'!#REF!, MATCH($G58, 'Planned and Progress BMPs'!$D:$D, 0)), 1, 0)), "")</f>
        <v/>
      </c>
      <c r="BW58" s="4" t="str">
        <f>IFERROR(IF($I58="Historical", IF(AC58&lt;&gt;INDEX('Historical BMP Records'!AC:AC, MATCH($G58, 'Historical BMP Records'!$G:$G, 0)), 1, 0), IF(AC58&lt;&gt;INDEX('Planned and Progress BMPs'!AA:AA, MATCH($G58, 'Planned and Progress BMPs'!$D:$D, 0)), 1, 0)), "")</f>
        <v/>
      </c>
      <c r="BX58" s="4" t="str">
        <f>IFERROR(IF($I58="Historical", IF(AD58&lt;&gt;INDEX('Historical BMP Records'!AD:AD, MATCH($G58, 'Historical BMP Records'!$G:$G, 0)), 1, 0), IF(AD58&lt;&gt;INDEX('Planned and Progress BMPs'!AB:AB, MATCH($G58, 'Planned and Progress BMPs'!$D:$D, 0)), 1, 0)), "")</f>
        <v/>
      </c>
      <c r="BY58" s="4" t="str">
        <f>IFERROR(IF($I58="Historical", IF(AE58&lt;&gt;INDEX('Historical BMP Records'!AE:AE, MATCH($G58, 'Historical BMP Records'!$G:$G, 0)), 1, 0), IF(AE58&lt;&gt;INDEX('Planned and Progress BMPs'!AC:AC, MATCH($G58, 'Planned and Progress BMPs'!$D:$D, 0)), 1, 0)), "")</f>
        <v/>
      </c>
      <c r="BZ58" s="4" t="str">
        <f>IFERROR(IF($I58="Historical", IF(AF58&lt;&gt;INDEX('Historical BMP Records'!AF:AF, MATCH($G58, 'Historical BMP Records'!$G:$G, 0)), 1, 0), IF(AF58&lt;&gt;INDEX('Planned and Progress BMPs'!AD:AD, MATCH($G58, 'Planned and Progress BMPs'!$D:$D, 0)), 1, 0)), "")</f>
        <v/>
      </c>
      <c r="CA58" s="4" t="str">
        <f>IFERROR(IF($I58="Historical", IF(AG58&lt;&gt;INDEX('Historical BMP Records'!AG:AG, MATCH($G58, 'Historical BMP Records'!$G:$G, 0)), 1, 0), IF(AG58&lt;&gt;INDEX('Planned and Progress BMPs'!AE:AE, MATCH($G58, 'Planned and Progress BMPs'!$D:$D, 0)), 1, 0)), "")</f>
        <v/>
      </c>
      <c r="CB58" s="4" t="str">
        <f>IFERROR(IF($I58="Historical", IF(AH58&lt;&gt;INDEX('Historical BMP Records'!AH:AH, MATCH($G58, 'Historical BMP Records'!$G:$G, 0)), 1, 0), IF(AH58&lt;&gt;INDEX('Planned and Progress BMPs'!AF:AF, MATCH($G58, 'Planned and Progress BMPs'!$D:$D, 0)), 1, 0)), "")</f>
        <v/>
      </c>
      <c r="CC58" s="4" t="str">
        <f>IFERROR(IF($I58="Historical", IF(AI58&lt;&gt;INDEX('Historical BMP Records'!AI:AI, MATCH($G58, 'Historical BMP Records'!$G:$G, 0)), 1, 0), IF(AI58&lt;&gt;INDEX('Planned and Progress BMPs'!AG:AG, MATCH($G58, 'Planned and Progress BMPs'!$D:$D, 0)), 1, 0)), "")</f>
        <v/>
      </c>
      <c r="CD58" s="4" t="str">
        <f>IFERROR(IF($I58="Historical", IF(AJ58&lt;&gt;INDEX('Historical BMP Records'!AJ:AJ, MATCH($G58, 'Historical BMP Records'!$G:$G, 0)), 1, 0), IF(AJ58&lt;&gt;INDEX('Planned and Progress BMPs'!AH:AH, MATCH($G58, 'Planned and Progress BMPs'!$D:$D, 0)), 1, 0)), "")</f>
        <v/>
      </c>
      <c r="CE58" s="4" t="str">
        <f>IFERROR(IF($I58="Historical", IF(AK58&lt;&gt;INDEX('Historical BMP Records'!AK:AK, MATCH($G58, 'Historical BMP Records'!$G:$G, 0)), 1, 0), IF(AK58&lt;&gt;INDEX('Planned and Progress BMPs'!AI:AI, MATCH($G58, 'Planned and Progress BMPs'!$D:$D, 0)), 1, 0)), "")</f>
        <v/>
      </c>
      <c r="CF58" s="4" t="str">
        <f>IFERROR(IF($I58="Historical", IF(AL58&lt;&gt;INDEX('Historical BMP Records'!AL:AL, MATCH($G58, 'Historical BMP Records'!$G:$G, 0)), 1, 0), IF(AL58&lt;&gt;INDEX('Planned and Progress BMPs'!AJ:AJ, MATCH($G58, 'Planned and Progress BMPs'!$D:$D, 0)), 1, 0)), "")</f>
        <v/>
      </c>
      <c r="CG58" s="4" t="str">
        <f>IFERROR(IF($I58="Historical", IF(AM58&lt;&gt;INDEX('Historical BMP Records'!AM:AM, MATCH($G58, 'Historical BMP Records'!$G:$G, 0)), 1, 0), IF(AM58&lt;&gt;INDEX('Planned and Progress BMPs'!AK:AK, MATCH($G58, 'Planned and Progress BMPs'!$D:$D, 0)), 1, 0)), "")</f>
        <v/>
      </c>
      <c r="CH58" s="4" t="str">
        <f>IFERROR(IF($I58="Historical", IF(AN58&lt;&gt;INDEX('Historical BMP Records'!AN:AN, MATCH($G58, 'Historical BMP Records'!$G:$G, 0)), 1, 0), IF(AN58&lt;&gt;INDEX('Planned and Progress BMPs'!AL:AL, MATCH($G58, 'Planned and Progress BMPs'!$D:$D, 0)), 1, 0)), "")</f>
        <v/>
      </c>
      <c r="CI58" s="4" t="str">
        <f>IFERROR(IF($I58="Historical", IF(AO58&lt;&gt;INDEX('Historical BMP Records'!AO:AO, MATCH($G58, 'Historical BMP Records'!$G:$G, 0)), 1, 0), IF(AO58&lt;&gt;INDEX('Planned and Progress BMPs'!AM:AM, MATCH($G58, 'Planned and Progress BMPs'!$D:$D, 0)), 1, 0)), "")</f>
        <v/>
      </c>
      <c r="CJ58" s="4" t="str">
        <f>IFERROR(IF($I58="Historical", IF(AP58&lt;&gt;INDEX('Historical BMP Records'!AP:AP, MATCH($G58, 'Historical BMP Records'!$G:$G, 0)), 1, 0), IF(AP58&lt;&gt;INDEX('Planned and Progress BMPs'!AN:AN, MATCH($G58, 'Planned and Progress BMPs'!$D:$D, 0)), 1, 0)), "")</f>
        <v/>
      </c>
      <c r="CK58" s="4" t="str">
        <f>IFERROR(IF($I58="Historical", IF(AQ58&lt;&gt;INDEX('Historical BMP Records'!AQ:AQ, MATCH($G58, 'Historical BMP Records'!$G:$G, 0)), 1, 0), IF(AQ58&lt;&gt;INDEX('Planned and Progress BMPs'!AO:AO, MATCH($G58, 'Planned and Progress BMPs'!$D:$D, 0)), 1, 0)), "")</f>
        <v/>
      </c>
      <c r="CL58" s="4" t="str">
        <f>IFERROR(IF($I58="Historical", IF(AR58&lt;&gt;INDEX('Historical BMP Records'!AR:AR, MATCH($G58, 'Historical BMP Records'!$G:$G, 0)), 1, 0), IF(AR58&lt;&gt;INDEX('Planned and Progress BMPs'!AQ:AQ, MATCH($G58, 'Planned and Progress BMPs'!$D:$D, 0)), 1, 0)), "")</f>
        <v/>
      </c>
      <c r="CM58" s="4" t="str">
        <f>IFERROR(IF($I58="Historical", IF(AS58&lt;&gt;INDEX('Historical BMP Records'!AS:AS, MATCH($G58, 'Historical BMP Records'!$G:$G, 0)), 1, 0), IF(AS58&lt;&gt;INDEX('Planned and Progress BMPs'!AP:AP, MATCH($G58, 'Planned and Progress BMPs'!$D:$D, 0)), 1, 0)), "")</f>
        <v/>
      </c>
      <c r="CN58" s="4" t="str">
        <f>IFERROR(IF($I58="Historical", IF(AT58&lt;&gt;INDEX('Historical BMP Records'!AT:AT, MATCH($G58, 'Historical BMP Records'!$G:$G, 0)), 1, 0), IF(AT58&lt;&gt;INDEX('Planned and Progress BMPs'!AQ:AQ, MATCH($G58, 'Planned and Progress BMPs'!$D:$D, 0)), 1, 0)), "")</f>
        <v/>
      </c>
      <c r="CO58" s="4">
        <f>SUM(T_Historical9[[#This Row],[FY17 Crediting Status Change]:[Comments Change]])</f>
        <v>0</v>
      </c>
    </row>
    <row r="59" spans="1:93" ht="15" customHeight="1" x14ac:dyDescent="0.55000000000000004">
      <c r="A59" s="126" t="s">
        <v>2458</v>
      </c>
      <c r="B59" s="126" t="s">
        <v>2458</v>
      </c>
      <c r="C59" s="126" t="s">
        <v>2458</v>
      </c>
      <c r="D59" s="126"/>
      <c r="E59" s="126"/>
      <c r="F59" s="126" t="s">
        <v>585</v>
      </c>
      <c r="G59" s="126" t="s">
        <v>586</v>
      </c>
      <c r="H59" s="126"/>
      <c r="I59" s="126" t="s">
        <v>243</v>
      </c>
      <c r="J59" s="126">
        <v>2014</v>
      </c>
      <c r="K59" s="73">
        <v>72000</v>
      </c>
      <c r="L59" s="64">
        <v>42005</v>
      </c>
      <c r="M59" s="126" t="s">
        <v>306</v>
      </c>
      <c r="N59" s="126" t="s">
        <v>587</v>
      </c>
      <c r="O59" s="126" t="s">
        <v>127</v>
      </c>
      <c r="P59" s="73" t="s">
        <v>551</v>
      </c>
      <c r="Q59" s="64">
        <v>8.4</v>
      </c>
      <c r="R59" s="126">
        <v>5</v>
      </c>
      <c r="S59" s="126">
        <v>0.41666666666666663</v>
      </c>
      <c r="T59" s="126" t="s">
        <v>588</v>
      </c>
      <c r="U59" s="126"/>
      <c r="V59" s="126"/>
      <c r="W59" s="126">
        <v>40.035333999999999</v>
      </c>
      <c r="X59" s="65">
        <v>-77.669777999999994</v>
      </c>
      <c r="Y59" s="126"/>
      <c r="Z59" s="126" t="s">
        <v>191</v>
      </c>
      <c r="AA59" s="126" t="s">
        <v>192</v>
      </c>
      <c r="AB59" s="126" t="s">
        <v>193</v>
      </c>
      <c r="AC59" s="126" t="s">
        <v>2460</v>
      </c>
      <c r="AD59" s="64">
        <v>42329</v>
      </c>
      <c r="AE59" s="126" t="s">
        <v>267</v>
      </c>
      <c r="AF59" s="64">
        <v>42527</v>
      </c>
      <c r="AG59" s="64"/>
      <c r="AH59" s="126"/>
      <c r="AI59" s="64"/>
      <c r="AK59" s="64"/>
      <c r="AL59" s="64"/>
      <c r="AM59" s="64"/>
      <c r="AN59" s="64"/>
      <c r="AO59" s="64"/>
      <c r="AP59" s="64"/>
      <c r="AQ59" s="64"/>
      <c r="AR59" s="64"/>
      <c r="AS59" s="64"/>
      <c r="AT59" s="126"/>
      <c r="AU59" s="4" t="str">
        <f>IFERROR(IF($I59="Historical", IF(A59&lt;&gt;INDEX('Historical BMP Records'!A:A, MATCH($G59, 'Historical BMP Records'!$G:$G, 0)), 1, 0), IF(A59&lt;&gt;INDEX('Planned and Progress BMPs'!A:A, MATCH($G59, 'Planned and Progress BMPs'!$D:$D, 0)), 1, 0)), "")</f>
        <v/>
      </c>
      <c r="AV59" s="4" t="str">
        <f>IFERROR(IF($I59="Historical", IF(B59&lt;&gt;INDEX('Historical BMP Records'!B:B, MATCH($G59, 'Historical BMP Records'!$G:$G, 0)), 1, 0), IF(B59&lt;&gt;INDEX('Planned and Progress BMPs'!A:A, MATCH($G59, 'Planned and Progress BMPs'!$D:$D, 0)), 1, 0)), "")</f>
        <v/>
      </c>
      <c r="AW59" s="4" t="str">
        <f>IFERROR(IF($I59="Historical", IF(C59&lt;&gt;INDEX('Historical BMP Records'!C:C, MATCH($G59, 'Historical BMP Records'!$G:$G, 0)), 1, 0), IF(C59&lt;&gt;INDEX('Planned and Progress BMPs'!A:A, MATCH($G59, 'Planned and Progress BMPs'!$D:$D, 0)), 1, 0)), "")</f>
        <v/>
      </c>
      <c r="AX59" s="4" t="str">
        <f>IFERROR(IF($I59="Historical", IF(D59&lt;&gt;INDEX('Historical BMP Records'!D:D, MATCH($G59, 'Historical BMP Records'!$G:$G, 0)), 1, 0), IF(D59&lt;&gt;INDEX('Planned and Progress BMPs'!A:A, MATCH($G59, 'Planned and Progress BMPs'!$D:$D, 0)), 1, 0)), "")</f>
        <v/>
      </c>
      <c r="AY59" s="4" t="str">
        <f>IFERROR(IF($I59="Historical", IF(E59&lt;&gt;INDEX('Historical BMP Records'!E:E, MATCH($G59, 'Historical BMP Records'!$G:$G, 0)), 1, 0), IF(E59&lt;&gt;INDEX('Planned and Progress BMPs'!B:B, MATCH($G59, 'Planned and Progress BMPs'!$D:$D, 0)), 1, 0)), "")</f>
        <v/>
      </c>
      <c r="AZ59" s="4" t="str">
        <f>IFERROR(IF($I59="Historical", IF(F59&lt;&gt;INDEX('Historical BMP Records'!F:F, MATCH($G59, 'Historical BMP Records'!$G:$G, 0)), 1, 0), IF(F59&lt;&gt;INDEX('Planned and Progress BMPs'!C:C, MATCH($G59, 'Planned and Progress BMPs'!$D:$D, 0)), 1, 0)), "")</f>
        <v/>
      </c>
      <c r="BA59" s="4" t="str">
        <f>IFERROR(IF($I59="Historical", IF(G59&lt;&gt;INDEX('Historical BMP Records'!G:G, MATCH($G59, 'Historical BMP Records'!$G:$G, 0)), 1, 0), IF(G59&lt;&gt;INDEX('Planned and Progress BMPs'!D:D, MATCH($G59, 'Planned and Progress BMPs'!$D:$D, 0)), 1, 0)), "")</f>
        <v/>
      </c>
      <c r="BB59" s="4" t="str">
        <f>IFERROR(IF($I59="Historical", IF(H59&lt;&gt;INDEX('Historical BMP Records'!H:H, MATCH($G59, 'Historical BMP Records'!$G:$G, 0)), 1, 0), IF(H59&lt;&gt;INDEX('Planned and Progress BMPs'!E:E, MATCH($G59, 'Planned and Progress BMPs'!$D:$D, 0)), 1, 0)), "")</f>
        <v/>
      </c>
      <c r="BC59" s="4" t="str">
        <f>IFERROR(IF($I59="Historical", IF(I59&lt;&gt;INDEX('Historical BMP Records'!I:I, MATCH($G59, 'Historical BMP Records'!$G:$G, 0)), 1, 0), IF(I59&lt;&gt;INDEX('Planned and Progress BMPs'!F:F, MATCH($G59, 'Planned and Progress BMPs'!$D:$D, 0)), 1, 0)), "")</f>
        <v/>
      </c>
      <c r="BD59" s="4" t="str">
        <f>IFERROR(IF($I59="Historical", IF(J59&lt;&gt;INDEX('Historical BMP Records'!J:J, MATCH($G59, 'Historical BMP Records'!$G:$G, 0)), 1, 0), IF(J59&lt;&gt;INDEX('Planned and Progress BMPs'!G:G, MATCH($G59, 'Planned and Progress BMPs'!$D:$D, 0)), 1, 0)), "")</f>
        <v/>
      </c>
      <c r="BE59" s="4" t="str">
        <f>IFERROR(IF($I59="Historical", IF(K59&lt;&gt;INDEX('Historical BMP Records'!K:K, MATCH($G59, 'Historical BMP Records'!$G:$G, 0)), 1, 0), IF(K59&lt;&gt;INDEX('Planned and Progress BMPs'!H:H, MATCH($G59, 'Planned and Progress BMPs'!$D:$D, 0)), 1, 0)), "")</f>
        <v/>
      </c>
      <c r="BF59" s="4" t="str">
        <f>IFERROR(IF($I59="Historical", IF(L59&lt;&gt;INDEX('Historical BMP Records'!L:L, MATCH($G59, 'Historical BMP Records'!$G:$G, 0)), 1, 0), IF(L59&lt;&gt;INDEX('Planned and Progress BMPs'!I:I, MATCH($G59, 'Planned and Progress BMPs'!$D:$D, 0)), 1, 0)), "")</f>
        <v/>
      </c>
      <c r="BG59" s="4" t="str">
        <f>IFERROR(IF($I59="Historical", IF(M59&lt;&gt;INDEX('Historical BMP Records'!M:M, MATCH($G59, 'Historical BMP Records'!$G:$G, 0)), 1, 0), IF(M59&lt;&gt;INDEX('Planned and Progress BMPs'!J:J, MATCH($G59, 'Planned and Progress BMPs'!$D:$D, 0)), 1, 0)), "")</f>
        <v/>
      </c>
      <c r="BH59" s="4" t="str">
        <f>IFERROR(IF($I59="Historical", IF(N59&lt;&gt;INDEX('Historical BMP Records'!N:N, MATCH($G59, 'Historical BMP Records'!$G:$G, 0)), 1, 0), IF(N59&lt;&gt;INDEX('Planned and Progress BMPs'!K:K, MATCH($G59, 'Planned and Progress BMPs'!$D:$D, 0)), 1, 0)), "")</f>
        <v/>
      </c>
      <c r="BI59" s="4" t="str">
        <f>IFERROR(IF($I59="Historical", IF(O59&lt;&gt;INDEX('Historical BMP Records'!O:O, MATCH($G59, 'Historical BMP Records'!$G:$G, 0)), 1, 0), IF(O59&lt;&gt;INDEX('Planned and Progress BMPs'!L:L, MATCH($G59, 'Planned and Progress BMPs'!$D:$D, 0)), 1, 0)), "")</f>
        <v/>
      </c>
      <c r="BJ59" s="4" t="str">
        <f>IFERROR(IF($I59="Historical", IF(P59&lt;&gt;INDEX('Historical BMP Records'!P:P, MATCH($G59, 'Historical BMP Records'!$G:$G, 0)), 1, 0), IF(P59&lt;&gt;INDEX('Planned and Progress BMPs'!M:M, MATCH($G59, 'Planned and Progress BMPs'!$D:$D, 0)), 1, 0)), "")</f>
        <v/>
      </c>
      <c r="BK59" s="4" t="str">
        <f>IFERROR(IF($I59="Historical", IF(Q59&lt;&gt;INDEX('Historical BMP Records'!Q:Q, MATCH($G59, 'Historical BMP Records'!$G:$G, 0)), 1, 0), IF(Q59&lt;&gt;INDEX('Planned and Progress BMPs'!N:N, MATCH($G59, 'Planned and Progress BMPs'!$D:$D, 0)), 1, 0)), "")</f>
        <v/>
      </c>
      <c r="BL59" s="4" t="str">
        <f>IFERROR(IF($I59="Historical", IF(R59&lt;&gt;INDEX('Historical BMP Records'!R:R, MATCH($G59, 'Historical BMP Records'!$G:$G, 0)), 1, 0), IF(R59&lt;&gt;INDEX('Planned and Progress BMPs'!O:O, MATCH($G59, 'Planned and Progress BMPs'!$D:$D, 0)), 1, 0)), "")</f>
        <v/>
      </c>
      <c r="BM59" s="4" t="str">
        <f>IFERROR(IF($I59="Historical", IF(S59&lt;&gt;INDEX('Historical BMP Records'!S:S, MATCH($G59, 'Historical BMP Records'!$G:$G, 0)), 1, 0), IF(S59&lt;&gt;INDEX('Planned and Progress BMPs'!P:P, MATCH($G59, 'Planned and Progress BMPs'!$D:$D, 0)), 1, 0)), "")</f>
        <v/>
      </c>
      <c r="BN59" s="4" t="str">
        <f>IFERROR(IF($I59="Historical", IF(T59&lt;&gt;INDEX('Historical BMP Records'!T:T, MATCH($G59, 'Historical BMP Records'!$G:$G, 0)), 1, 0), IF(T59&lt;&gt;INDEX('Planned and Progress BMPs'!Q:Q, MATCH($G59, 'Planned and Progress BMPs'!$D:$D, 0)), 1, 0)), "")</f>
        <v/>
      </c>
      <c r="BO59" s="4" t="str">
        <f>IFERROR(IF($I59="Historical", IF(AB59&lt;&gt;INDEX('Historical BMP Records'!#REF!, MATCH($G59, 'Historical BMP Records'!$G:$G, 0)), 1, 0), IF(AB59&lt;&gt;INDEX('Planned and Progress BMPs'!Z:Z, MATCH($G59, 'Planned and Progress BMPs'!$D:$D, 0)), 1, 0)), "")</f>
        <v/>
      </c>
      <c r="BP59" s="4" t="str">
        <f>IFERROR(IF($I59="Historical", IF(U59&lt;&gt;INDEX('Historical BMP Records'!U:U, MATCH($G59, 'Historical BMP Records'!$G:$G, 0)), 1, 0), IF(U59&lt;&gt;INDEX('Planned and Progress BMPs'!S:S, MATCH($G59, 'Planned and Progress BMPs'!$D:$D, 0)), 1, 0)), "")</f>
        <v/>
      </c>
      <c r="BQ59" s="4" t="str">
        <f>IFERROR(IF($I59="Historical", IF(V59&lt;&gt;INDEX('Historical BMP Records'!V:V, MATCH($G59, 'Historical BMP Records'!$G:$G, 0)), 1, 0), IF(V59&lt;&gt;INDEX('Planned and Progress BMPs'!T:T, MATCH($G59, 'Planned and Progress BMPs'!$D:$D, 0)), 1, 0)), "")</f>
        <v/>
      </c>
      <c r="BR59" s="4" t="str">
        <f>IFERROR(IF($I59="Historical", IF(W59&lt;&gt;INDEX('Historical BMP Records'!W:W, MATCH($G59, 'Historical BMP Records'!$G:$G, 0)), 1, 0), IF(W59&lt;&gt;INDEX('Planned and Progress BMPs'!U:U, MATCH($G59, 'Planned and Progress BMPs'!$D:$D, 0)), 1, 0)), "")</f>
        <v/>
      </c>
      <c r="BS59" s="4" t="str">
        <f>IFERROR(IF($I59="Historical", IF(X59&lt;&gt;INDEX('Historical BMP Records'!X:X, MATCH($G59, 'Historical BMP Records'!$G:$G, 0)), 1, 0), IF(X59&lt;&gt;INDEX('Planned and Progress BMPs'!V:V, MATCH($G59, 'Planned and Progress BMPs'!$D:$D, 0)), 1, 0)), "")</f>
        <v/>
      </c>
      <c r="BT59" s="4" t="str">
        <f>IFERROR(IF($I59="Historical", IF(Y59&lt;&gt;INDEX('Historical BMP Records'!Y:Y, MATCH($G59, 'Historical BMP Records'!$G:$G, 0)), 1, 0), IF(Y59&lt;&gt;INDEX('Planned and Progress BMPs'!W:W, MATCH($G59, 'Planned and Progress BMPs'!$D:$D, 0)), 1, 0)), "")</f>
        <v/>
      </c>
      <c r="BU59" s="4" t="str">
        <f>IFERROR(IF($I59="Historical", IF(Z59&lt;&gt;INDEX('Historical BMP Records'!Z:Z, MATCH($G59, 'Historical BMP Records'!$G:$G, 0)), 1, 0), IF(Z59&lt;&gt;INDEX('Planned and Progress BMPs'!X:X, MATCH($G59, 'Planned and Progress BMPs'!$D:$D, 0)), 1, 0)), "")</f>
        <v/>
      </c>
      <c r="BV59" s="4" t="str">
        <f>IFERROR(IF($I59="Historical", IF(AA59&lt;&gt;INDEX('Historical BMP Records'!AA:AA, MATCH($G59, 'Historical BMP Records'!$G:$G, 0)), 1, 0), IF(AA59&lt;&gt;INDEX('Planned and Progress BMPs'!#REF!, MATCH($G59, 'Planned and Progress BMPs'!$D:$D, 0)), 1, 0)), "")</f>
        <v/>
      </c>
      <c r="BW59" s="4" t="str">
        <f>IFERROR(IF($I59="Historical", IF(AC59&lt;&gt;INDEX('Historical BMP Records'!AC:AC, MATCH($G59, 'Historical BMP Records'!$G:$G, 0)), 1, 0), IF(AC59&lt;&gt;INDEX('Planned and Progress BMPs'!AA:AA, MATCH($G59, 'Planned and Progress BMPs'!$D:$D, 0)), 1, 0)), "")</f>
        <v/>
      </c>
      <c r="BX59" s="4" t="str">
        <f>IFERROR(IF($I59="Historical", IF(AD59&lt;&gt;INDEX('Historical BMP Records'!AD:AD, MATCH($G59, 'Historical BMP Records'!$G:$G, 0)), 1, 0), IF(AD59&lt;&gt;INDEX('Planned and Progress BMPs'!AB:AB, MATCH($G59, 'Planned and Progress BMPs'!$D:$D, 0)), 1, 0)), "")</f>
        <v/>
      </c>
      <c r="BY59" s="4" t="str">
        <f>IFERROR(IF($I59="Historical", IF(AE59&lt;&gt;INDEX('Historical BMP Records'!AE:AE, MATCH($G59, 'Historical BMP Records'!$G:$G, 0)), 1, 0), IF(AE59&lt;&gt;INDEX('Planned and Progress BMPs'!AC:AC, MATCH($G59, 'Planned and Progress BMPs'!$D:$D, 0)), 1, 0)), "")</f>
        <v/>
      </c>
      <c r="BZ59" s="4" t="str">
        <f>IFERROR(IF($I59="Historical", IF(AF59&lt;&gt;INDEX('Historical BMP Records'!AF:AF, MATCH($G59, 'Historical BMP Records'!$G:$G, 0)), 1, 0), IF(AF59&lt;&gt;INDEX('Planned and Progress BMPs'!AD:AD, MATCH($G59, 'Planned and Progress BMPs'!$D:$D, 0)), 1, 0)), "")</f>
        <v/>
      </c>
      <c r="CA59" s="4" t="str">
        <f>IFERROR(IF($I59="Historical", IF(AG59&lt;&gt;INDEX('Historical BMP Records'!AG:AG, MATCH($G59, 'Historical BMP Records'!$G:$G, 0)), 1, 0), IF(AG59&lt;&gt;INDEX('Planned and Progress BMPs'!AE:AE, MATCH($G59, 'Planned and Progress BMPs'!$D:$D, 0)), 1, 0)), "")</f>
        <v/>
      </c>
      <c r="CB59" s="4" t="str">
        <f>IFERROR(IF($I59="Historical", IF(AH59&lt;&gt;INDEX('Historical BMP Records'!AH:AH, MATCH($G59, 'Historical BMP Records'!$G:$G, 0)), 1, 0), IF(AH59&lt;&gt;INDEX('Planned and Progress BMPs'!AF:AF, MATCH($G59, 'Planned and Progress BMPs'!$D:$D, 0)), 1, 0)), "")</f>
        <v/>
      </c>
      <c r="CC59" s="4" t="str">
        <f>IFERROR(IF($I59="Historical", IF(AI59&lt;&gt;INDEX('Historical BMP Records'!AI:AI, MATCH($G59, 'Historical BMP Records'!$G:$G, 0)), 1, 0), IF(AI59&lt;&gt;INDEX('Planned and Progress BMPs'!AG:AG, MATCH($G59, 'Planned and Progress BMPs'!$D:$D, 0)), 1, 0)), "")</f>
        <v/>
      </c>
      <c r="CD59" s="4" t="str">
        <f>IFERROR(IF($I59="Historical", IF(AJ59&lt;&gt;INDEX('Historical BMP Records'!AJ:AJ, MATCH($G59, 'Historical BMP Records'!$G:$G, 0)), 1, 0), IF(AJ59&lt;&gt;INDEX('Planned and Progress BMPs'!AH:AH, MATCH($G59, 'Planned and Progress BMPs'!$D:$D, 0)), 1, 0)), "")</f>
        <v/>
      </c>
      <c r="CE59" s="4" t="str">
        <f>IFERROR(IF($I59="Historical", IF(AK59&lt;&gt;INDEX('Historical BMP Records'!AK:AK, MATCH($G59, 'Historical BMP Records'!$G:$G, 0)), 1, 0), IF(AK59&lt;&gt;INDEX('Planned and Progress BMPs'!AI:AI, MATCH($G59, 'Planned and Progress BMPs'!$D:$D, 0)), 1, 0)), "")</f>
        <v/>
      </c>
      <c r="CF59" s="4" t="str">
        <f>IFERROR(IF($I59="Historical", IF(AL59&lt;&gt;INDEX('Historical BMP Records'!AL:AL, MATCH($G59, 'Historical BMP Records'!$G:$G, 0)), 1, 0), IF(AL59&lt;&gt;INDEX('Planned and Progress BMPs'!AJ:AJ, MATCH($G59, 'Planned and Progress BMPs'!$D:$D, 0)), 1, 0)), "")</f>
        <v/>
      </c>
      <c r="CG59" s="4" t="str">
        <f>IFERROR(IF($I59="Historical", IF(AM59&lt;&gt;INDEX('Historical BMP Records'!AM:AM, MATCH($G59, 'Historical BMP Records'!$G:$G, 0)), 1, 0), IF(AM59&lt;&gt;INDEX('Planned and Progress BMPs'!AK:AK, MATCH($G59, 'Planned and Progress BMPs'!$D:$D, 0)), 1, 0)), "")</f>
        <v/>
      </c>
      <c r="CH59" s="4" t="str">
        <f>IFERROR(IF($I59="Historical", IF(AN59&lt;&gt;INDEX('Historical BMP Records'!AN:AN, MATCH($G59, 'Historical BMP Records'!$G:$G, 0)), 1, 0), IF(AN59&lt;&gt;INDEX('Planned and Progress BMPs'!AL:AL, MATCH($G59, 'Planned and Progress BMPs'!$D:$D, 0)), 1, 0)), "")</f>
        <v/>
      </c>
      <c r="CI59" s="4" t="str">
        <f>IFERROR(IF($I59="Historical", IF(AO59&lt;&gt;INDEX('Historical BMP Records'!AO:AO, MATCH($G59, 'Historical BMP Records'!$G:$G, 0)), 1, 0), IF(AO59&lt;&gt;INDEX('Planned and Progress BMPs'!AM:AM, MATCH($G59, 'Planned and Progress BMPs'!$D:$D, 0)), 1, 0)), "")</f>
        <v/>
      </c>
      <c r="CJ59" s="4" t="str">
        <f>IFERROR(IF($I59="Historical", IF(AP59&lt;&gt;INDEX('Historical BMP Records'!AP:AP, MATCH($G59, 'Historical BMP Records'!$G:$G, 0)), 1, 0), IF(AP59&lt;&gt;INDEX('Planned and Progress BMPs'!AN:AN, MATCH($G59, 'Planned and Progress BMPs'!$D:$D, 0)), 1, 0)), "")</f>
        <v/>
      </c>
      <c r="CK59" s="4" t="str">
        <f>IFERROR(IF($I59="Historical", IF(AQ59&lt;&gt;INDEX('Historical BMP Records'!AQ:AQ, MATCH($G59, 'Historical BMP Records'!$G:$G, 0)), 1, 0), IF(AQ59&lt;&gt;INDEX('Planned and Progress BMPs'!AO:AO, MATCH($G59, 'Planned and Progress BMPs'!$D:$D, 0)), 1, 0)), "")</f>
        <v/>
      </c>
      <c r="CL59" s="4" t="str">
        <f>IFERROR(IF($I59="Historical", IF(AR59&lt;&gt;INDEX('Historical BMP Records'!AR:AR, MATCH($G59, 'Historical BMP Records'!$G:$G, 0)), 1, 0), IF(AR59&lt;&gt;INDEX('Planned and Progress BMPs'!AQ:AQ, MATCH($G59, 'Planned and Progress BMPs'!$D:$D, 0)), 1, 0)), "")</f>
        <v/>
      </c>
      <c r="CM59" s="4" t="str">
        <f>IFERROR(IF($I59="Historical", IF(AS59&lt;&gt;INDEX('Historical BMP Records'!AS:AS, MATCH($G59, 'Historical BMP Records'!$G:$G, 0)), 1, 0), IF(AS59&lt;&gt;INDEX('Planned and Progress BMPs'!AP:AP, MATCH($G59, 'Planned and Progress BMPs'!$D:$D, 0)), 1, 0)), "")</f>
        <v/>
      </c>
      <c r="CN59" s="4" t="str">
        <f>IFERROR(IF($I59="Historical", IF(AT59&lt;&gt;INDEX('Historical BMP Records'!AT:AT, MATCH($G59, 'Historical BMP Records'!$G:$G, 0)), 1, 0), IF(AT59&lt;&gt;INDEX('Planned and Progress BMPs'!AQ:AQ, MATCH($G59, 'Planned and Progress BMPs'!$D:$D, 0)), 1, 0)), "")</f>
        <v/>
      </c>
      <c r="CO59" s="4">
        <f>SUM(T_Historical9[[#This Row],[FY17 Crediting Status Change]:[Comments Change]])</f>
        <v>0</v>
      </c>
    </row>
    <row r="60" spans="1:93" ht="15" customHeight="1" x14ac:dyDescent="0.55000000000000004">
      <c r="A60" s="126" t="s">
        <v>2458</v>
      </c>
      <c r="B60" s="126" t="s">
        <v>2458</v>
      </c>
      <c r="C60" s="126" t="s">
        <v>2458</v>
      </c>
      <c r="D60" s="126"/>
      <c r="E60" s="126"/>
      <c r="F60" s="126" t="s">
        <v>350</v>
      </c>
      <c r="G60" s="126" t="s">
        <v>351</v>
      </c>
      <c r="H60" s="126"/>
      <c r="I60" s="126" t="s">
        <v>243</v>
      </c>
      <c r="J60" s="126">
        <v>2012</v>
      </c>
      <c r="K60" s="73">
        <v>4813.47</v>
      </c>
      <c r="L60" s="64">
        <v>42005</v>
      </c>
      <c r="M60" s="126" t="s">
        <v>249</v>
      </c>
      <c r="N60" s="126" t="s">
        <v>352</v>
      </c>
      <c r="O60" s="126" t="s">
        <v>127</v>
      </c>
      <c r="P60" s="73" t="s">
        <v>551</v>
      </c>
      <c r="Q60" s="64">
        <v>0.79</v>
      </c>
      <c r="R60" s="126">
        <v>0.36</v>
      </c>
      <c r="S60" s="126">
        <v>8.6900000000000005E-2</v>
      </c>
      <c r="T60" s="126" t="s">
        <v>353</v>
      </c>
      <c r="U60" s="126"/>
      <c r="V60" s="126"/>
      <c r="W60" s="126">
        <v>40.205891666666666</v>
      </c>
      <c r="X60" s="65">
        <v>-76.831050000000005</v>
      </c>
      <c r="Y60" s="126"/>
      <c r="Z60" s="126" t="s">
        <v>144</v>
      </c>
      <c r="AA60" s="126" t="s">
        <v>145</v>
      </c>
      <c r="AB60" s="126" t="s">
        <v>146</v>
      </c>
      <c r="AC60" s="126" t="s">
        <v>2460</v>
      </c>
      <c r="AD60" s="64">
        <v>43158</v>
      </c>
      <c r="AE60" s="126" t="s">
        <v>267</v>
      </c>
      <c r="AF60" s="64"/>
      <c r="AG60" s="64"/>
      <c r="AH60" s="126"/>
      <c r="AI60" s="64"/>
      <c r="AK60" s="64"/>
      <c r="AL60" s="64"/>
      <c r="AM60" s="64"/>
      <c r="AN60" s="64"/>
      <c r="AO60" s="64"/>
      <c r="AP60" s="64"/>
      <c r="AQ60" s="64"/>
      <c r="AR60" s="64"/>
      <c r="AS60" s="64"/>
      <c r="AT60" s="126" t="s">
        <v>354</v>
      </c>
      <c r="AU60" s="4" t="str">
        <f>IFERROR(IF($I60="Historical", IF(A60&lt;&gt;INDEX('Historical BMP Records'!A:A, MATCH($G60, 'Historical BMP Records'!$G:$G, 0)), 1, 0), IF(A60&lt;&gt;INDEX('Planned and Progress BMPs'!A:A, MATCH($G60, 'Planned and Progress BMPs'!$D:$D, 0)), 1, 0)), "")</f>
        <v/>
      </c>
      <c r="AV60" s="4" t="str">
        <f>IFERROR(IF($I60="Historical", IF(B60&lt;&gt;INDEX('Historical BMP Records'!B:B, MATCH($G60, 'Historical BMP Records'!$G:$G, 0)), 1, 0), IF(B60&lt;&gt;INDEX('Planned and Progress BMPs'!A:A, MATCH($G60, 'Planned and Progress BMPs'!$D:$D, 0)), 1, 0)), "")</f>
        <v/>
      </c>
      <c r="AW60" s="4" t="str">
        <f>IFERROR(IF($I60="Historical", IF(C60&lt;&gt;INDEX('Historical BMP Records'!C:C, MATCH($G60, 'Historical BMP Records'!$G:$G, 0)), 1, 0), IF(C60&lt;&gt;INDEX('Planned and Progress BMPs'!A:A, MATCH($G60, 'Planned and Progress BMPs'!$D:$D, 0)), 1, 0)), "")</f>
        <v/>
      </c>
      <c r="AX60" s="4" t="str">
        <f>IFERROR(IF($I60="Historical", IF(D60&lt;&gt;INDEX('Historical BMP Records'!D:D, MATCH($G60, 'Historical BMP Records'!$G:$G, 0)), 1, 0), IF(D60&lt;&gt;INDEX('Planned and Progress BMPs'!A:A, MATCH($G60, 'Planned and Progress BMPs'!$D:$D, 0)), 1, 0)), "")</f>
        <v/>
      </c>
      <c r="AY60" s="4" t="str">
        <f>IFERROR(IF($I60="Historical", IF(E60&lt;&gt;INDEX('Historical BMP Records'!E:E, MATCH($G60, 'Historical BMP Records'!$G:$G, 0)), 1, 0), IF(E60&lt;&gt;INDEX('Planned and Progress BMPs'!B:B, MATCH($G60, 'Planned and Progress BMPs'!$D:$D, 0)), 1, 0)), "")</f>
        <v/>
      </c>
      <c r="AZ60" s="4" t="str">
        <f>IFERROR(IF($I60="Historical", IF(F60&lt;&gt;INDEX('Historical BMP Records'!F:F, MATCH($G60, 'Historical BMP Records'!$G:$G, 0)), 1, 0), IF(F60&lt;&gt;INDEX('Planned and Progress BMPs'!C:C, MATCH($G60, 'Planned and Progress BMPs'!$D:$D, 0)), 1, 0)), "")</f>
        <v/>
      </c>
      <c r="BA60" s="4" t="str">
        <f>IFERROR(IF($I60="Historical", IF(G60&lt;&gt;INDEX('Historical BMP Records'!G:G, MATCH($G60, 'Historical BMP Records'!$G:$G, 0)), 1, 0), IF(G60&lt;&gt;INDEX('Planned and Progress BMPs'!D:D, MATCH($G60, 'Planned and Progress BMPs'!$D:$D, 0)), 1, 0)), "")</f>
        <v/>
      </c>
      <c r="BB60" s="4" t="str">
        <f>IFERROR(IF($I60="Historical", IF(H60&lt;&gt;INDEX('Historical BMP Records'!H:H, MATCH($G60, 'Historical BMP Records'!$G:$G, 0)), 1, 0), IF(H60&lt;&gt;INDEX('Planned and Progress BMPs'!E:E, MATCH($G60, 'Planned and Progress BMPs'!$D:$D, 0)), 1, 0)), "")</f>
        <v/>
      </c>
      <c r="BC60" s="4" t="str">
        <f>IFERROR(IF($I60="Historical", IF(I60&lt;&gt;INDEX('Historical BMP Records'!I:I, MATCH($G60, 'Historical BMP Records'!$G:$G, 0)), 1, 0), IF(I60&lt;&gt;INDEX('Planned and Progress BMPs'!F:F, MATCH($G60, 'Planned and Progress BMPs'!$D:$D, 0)), 1, 0)), "")</f>
        <v/>
      </c>
      <c r="BD60" s="4" t="str">
        <f>IFERROR(IF($I60="Historical", IF(J60&lt;&gt;INDEX('Historical BMP Records'!J:J, MATCH($G60, 'Historical BMP Records'!$G:$G, 0)), 1, 0), IF(J60&lt;&gt;INDEX('Planned and Progress BMPs'!G:G, MATCH($G60, 'Planned and Progress BMPs'!$D:$D, 0)), 1, 0)), "")</f>
        <v/>
      </c>
      <c r="BE60" s="4" t="str">
        <f>IFERROR(IF($I60="Historical", IF(K60&lt;&gt;INDEX('Historical BMP Records'!K:K, MATCH($G60, 'Historical BMP Records'!$G:$G, 0)), 1, 0), IF(K60&lt;&gt;INDEX('Planned and Progress BMPs'!H:H, MATCH($G60, 'Planned and Progress BMPs'!$D:$D, 0)), 1, 0)), "")</f>
        <v/>
      </c>
      <c r="BF60" s="4" t="str">
        <f>IFERROR(IF($I60="Historical", IF(L60&lt;&gt;INDEX('Historical BMP Records'!L:L, MATCH($G60, 'Historical BMP Records'!$G:$G, 0)), 1, 0), IF(L60&lt;&gt;INDEX('Planned and Progress BMPs'!I:I, MATCH($G60, 'Planned and Progress BMPs'!$D:$D, 0)), 1, 0)), "")</f>
        <v/>
      </c>
      <c r="BG60" s="4" t="str">
        <f>IFERROR(IF($I60="Historical", IF(M60&lt;&gt;INDEX('Historical BMP Records'!M:M, MATCH($G60, 'Historical BMP Records'!$G:$G, 0)), 1, 0), IF(M60&lt;&gt;INDEX('Planned and Progress BMPs'!J:J, MATCH($G60, 'Planned and Progress BMPs'!$D:$D, 0)), 1, 0)), "")</f>
        <v/>
      </c>
      <c r="BH60" s="4" t="str">
        <f>IFERROR(IF($I60="Historical", IF(N60&lt;&gt;INDEX('Historical BMP Records'!N:N, MATCH($G60, 'Historical BMP Records'!$G:$G, 0)), 1, 0), IF(N60&lt;&gt;INDEX('Planned and Progress BMPs'!K:K, MATCH($G60, 'Planned and Progress BMPs'!$D:$D, 0)), 1, 0)), "")</f>
        <v/>
      </c>
      <c r="BI60" s="4" t="str">
        <f>IFERROR(IF($I60="Historical", IF(O60&lt;&gt;INDEX('Historical BMP Records'!O:O, MATCH($G60, 'Historical BMP Records'!$G:$G, 0)), 1, 0), IF(O60&lt;&gt;INDEX('Planned and Progress BMPs'!L:L, MATCH($G60, 'Planned and Progress BMPs'!$D:$D, 0)), 1, 0)), "")</f>
        <v/>
      </c>
      <c r="BJ60" s="4" t="str">
        <f>IFERROR(IF($I60="Historical", IF(P60&lt;&gt;INDEX('Historical BMP Records'!P:P, MATCH($G60, 'Historical BMP Records'!$G:$G, 0)), 1, 0), IF(P60&lt;&gt;INDEX('Planned and Progress BMPs'!M:M, MATCH($G60, 'Planned and Progress BMPs'!$D:$D, 0)), 1, 0)), "")</f>
        <v/>
      </c>
      <c r="BK60" s="4" t="str">
        <f>IFERROR(IF($I60="Historical", IF(Q60&lt;&gt;INDEX('Historical BMP Records'!Q:Q, MATCH($G60, 'Historical BMP Records'!$G:$G, 0)), 1, 0), IF(Q60&lt;&gt;INDEX('Planned and Progress BMPs'!N:N, MATCH($G60, 'Planned and Progress BMPs'!$D:$D, 0)), 1, 0)), "")</f>
        <v/>
      </c>
      <c r="BL60" s="4" t="str">
        <f>IFERROR(IF($I60="Historical", IF(R60&lt;&gt;INDEX('Historical BMP Records'!R:R, MATCH($G60, 'Historical BMP Records'!$G:$G, 0)), 1, 0), IF(R60&lt;&gt;INDEX('Planned and Progress BMPs'!O:O, MATCH($G60, 'Planned and Progress BMPs'!$D:$D, 0)), 1, 0)), "")</f>
        <v/>
      </c>
      <c r="BM60" s="4" t="str">
        <f>IFERROR(IF($I60="Historical", IF(S60&lt;&gt;INDEX('Historical BMP Records'!S:S, MATCH($G60, 'Historical BMP Records'!$G:$G, 0)), 1, 0), IF(S60&lt;&gt;INDEX('Planned and Progress BMPs'!P:P, MATCH($G60, 'Planned and Progress BMPs'!$D:$D, 0)), 1, 0)), "")</f>
        <v/>
      </c>
      <c r="BN60" s="4" t="str">
        <f>IFERROR(IF($I60="Historical", IF(T60&lt;&gt;INDEX('Historical BMP Records'!T:T, MATCH($G60, 'Historical BMP Records'!$G:$G, 0)), 1, 0), IF(T60&lt;&gt;INDEX('Planned and Progress BMPs'!Q:Q, MATCH($G60, 'Planned and Progress BMPs'!$D:$D, 0)), 1, 0)), "")</f>
        <v/>
      </c>
      <c r="BO60" s="4" t="str">
        <f>IFERROR(IF($I60="Historical", IF(AB60&lt;&gt;INDEX('Historical BMP Records'!#REF!, MATCH($G60, 'Historical BMP Records'!$G:$G, 0)), 1, 0), IF(AB60&lt;&gt;INDEX('Planned and Progress BMPs'!Z:Z, MATCH($G60, 'Planned and Progress BMPs'!$D:$D, 0)), 1, 0)), "")</f>
        <v/>
      </c>
      <c r="BP60" s="4" t="str">
        <f>IFERROR(IF($I60="Historical", IF(U60&lt;&gt;INDEX('Historical BMP Records'!U:U, MATCH($G60, 'Historical BMP Records'!$G:$G, 0)), 1, 0), IF(U60&lt;&gt;INDEX('Planned and Progress BMPs'!S:S, MATCH($G60, 'Planned and Progress BMPs'!$D:$D, 0)), 1, 0)), "")</f>
        <v/>
      </c>
      <c r="BQ60" s="4" t="str">
        <f>IFERROR(IF($I60="Historical", IF(V60&lt;&gt;INDEX('Historical BMP Records'!V:V, MATCH($G60, 'Historical BMP Records'!$G:$G, 0)), 1, 0), IF(V60&lt;&gt;INDEX('Planned and Progress BMPs'!T:T, MATCH($G60, 'Planned and Progress BMPs'!$D:$D, 0)), 1, 0)), "")</f>
        <v/>
      </c>
      <c r="BR60" s="4" t="str">
        <f>IFERROR(IF($I60="Historical", IF(W60&lt;&gt;INDEX('Historical BMP Records'!W:W, MATCH($G60, 'Historical BMP Records'!$G:$G, 0)), 1, 0), IF(W60&lt;&gt;INDEX('Planned and Progress BMPs'!U:U, MATCH($G60, 'Planned and Progress BMPs'!$D:$D, 0)), 1, 0)), "")</f>
        <v/>
      </c>
      <c r="BS60" s="4" t="str">
        <f>IFERROR(IF($I60="Historical", IF(X60&lt;&gt;INDEX('Historical BMP Records'!X:X, MATCH($G60, 'Historical BMP Records'!$G:$G, 0)), 1, 0), IF(X60&lt;&gt;INDEX('Planned and Progress BMPs'!V:V, MATCH($G60, 'Planned and Progress BMPs'!$D:$D, 0)), 1, 0)), "")</f>
        <v/>
      </c>
      <c r="BT60" s="4" t="str">
        <f>IFERROR(IF($I60="Historical", IF(Y60&lt;&gt;INDEX('Historical BMP Records'!Y:Y, MATCH($G60, 'Historical BMP Records'!$G:$G, 0)), 1, 0), IF(Y60&lt;&gt;INDEX('Planned and Progress BMPs'!W:W, MATCH($G60, 'Planned and Progress BMPs'!$D:$D, 0)), 1, 0)), "")</f>
        <v/>
      </c>
      <c r="BU60" s="4" t="str">
        <f>IFERROR(IF($I60="Historical", IF(Z60&lt;&gt;INDEX('Historical BMP Records'!Z:Z, MATCH($G60, 'Historical BMP Records'!$G:$G, 0)), 1, 0), IF(Z60&lt;&gt;INDEX('Planned and Progress BMPs'!X:X, MATCH($G60, 'Planned and Progress BMPs'!$D:$D, 0)), 1, 0)), "")</f>
        <v/>
      </c>
      <c r="BV60" s="4" t="str">
        <f>IFERROR(IF($I60="Historical", IF(AA60&lt;&gt;INDEX('Historical BMP Records'!AA:AA, MATCH($G60, 'Historical BMP Records'!$G:$G, 0)), 1, 0), IF(AA60&lt;&gt;INDEX('Planned and Progress BMPs'!#REF!, MATCH($G60, 'Planned and Progress BMPs'!$D:$D, 0)), 1, 0)), "")</f>
        <v/>
      </c>
      <c r="BW60" s="4" t="str">
        <f>IFERROR(IF($I60="Historical", IF(AC60&lt;&gt;INDEX('Historical BMP Records'!AC:AC, MATCH($G60, 'Historical BMP Records'!$G:$G, 0)), 1, 0), IF(AC60&lt;&gt;INDEX('Planned and Progress BMPs'!AA:AA, MATCH($G60, 'Planned and Progress BMPs'!$D:$D, 0)), 1, 0)), "")</f>
        <v/>
      </c>
      <c r="BX60" s="4" t="str">
        <f>IFERROR(IF($I60="Historical", IF(AD60&lt;&gt;INDEX('Historical BMP Records'!AD:AD, MATCH($G60, 'Historical BMP Records'!$G:$G, 0)), 1, 0), IF(AD60&lt;&gt;INDEX('Planned and Progress BMPs'!AB:AB, MATCH($G60, 'Planned and Progress BMPs'!$D:$D, 0)), 1, 0)), "")</f>
        <v/>
      </c>
      <c r="BY60" s="4" t="str">
        <f>IFERROR(IF($I60="Historical", IF(AE60&lt;&gt;INDEX('Historical BMP Records'!AE:AE, MATCH($G60, 'Historical BMP Records'!$G:$G, 0)), 1, 0), IF(AE60&lt;&gt;INDEX('Planned and Progress BMPs'!AC:AC, MATCH($G60, 'Planned and Progress BMPs'!$D:$D, 0)), 1, 0)), "")</f>
        <v/>
      </c>
      <c r="BZ60" s="4" t="str">
        <f>IFERROR(IF($I60="Historical", IF(AF60&lt;&gt;INDEX('Historical BMP Records'!AF:AF, MATCH($G60, 'Historical BMP Records'!$G:$G, 0)), 1, 0), IF(AF60&lt;&gt;INDEX('Planned and Progress BMPs'!AD:AD, MATCH($G60, 'Planned and Progress BMPs'!$D:$D, 0)), 1, 0)), "")</f>
        <v/>
      </c>
      <c r="CA60" s="4" t="str">
        <f>IFERROR(IF($I60="Historical", IF(AG60&lt;&gt;INDEX('Historical BMP Records'!AG:AG, MATCH($G60, 'Historical BMP Records'!$G:$G, 0)), 1, 0), IF(AG60&lt;&gt;INDEX('Planned and Progress BMPs'!AE:AE, MATCH($G60, 'Planned and Progress BMPs'!$D:$D, 0)), 1, 0)), "")</f>
        <v/>
      </c>
      <c r="CB60" s="4" t="str">
        <f>IFERROR(IF($I60="Historical", IF(AH60&lt;&gt;INDEX('Historical BMP Records'!AH:AH, MATCH($G60, 'Historical BMP Records'!$G:$G, 0)), 1, 0), IF(AH60&lt;&gt;INDEX('Planned and Progress BMPs'!AF:AF, MATCH($G60, 'Planned and Progress BMPs'!$D:$D, 0)), 1, 0)), "")</f>
        <v/>
      </c>
      <c r="CC60" s="4" t="str">
        <f>IFERROR(IF($I60="Historical", IF(AI60&lt;&gt;INDEX('Historical BMP Records'!AI:AI, MATCH($G60, 'Historical BMP Records'!$G:$G, 0)), 1, 0), IF(AI60&lt;&gt;INDEX('Planned and Progress BMPs'!AG:AG, MATCH($G60, 'Planned and Progress BMPs'!$D:$D, 0)), 1, 0)), "")</f>
        <v/>
      </c>
      <c r="CD60" s="4" t="str">
        <f>IFERROR(IF($I60="Historical", IF(AJ60&lt;&gt;INDEX('Historical BMP Records'!AJ:AJ, MATCH($G60, 'Historical BMP Records'!$G:$G, 0)), 1, 0), IF(AJ60&lt;&gt;INDEX('Planned and Progress BMPs'!AH:AH, MATCH($G60, 'Planned and Progress BMPs'!$D:$D, 0)), 1, 0)), "")</f>
        <v/>
      </c>
      <c r="CE60" s="4" t="str">
        <f>IFERROR(IF($I60="Historical", IF(AK60&lt;&gt;INDEX('Historical BMP Records'!AK:AK, MATCH($G60, 'Historical BMP Records'!$G:$G, 0)), 1, 0), IF(AK60&lt;&gt;INDEX('Planned and Progress BMPs'!AI:AI, MATCH($G60, 'Planned and Progress BMPs'!$D:$D, 0)), 1, 0)), "")</f>
        <v/>
      </c>
      <c r="CF60" s="4" t="str">
        <f>IFERROR(IF($I60="Historical", IF(AL60&lt;&gt;INDEX('Historical BMP Records'!AL:AL, MATCH($G60, 'Historical BMP Records'!$G:$G, 0)), 1, 0), IF(AL60&lt;&gt;INDEX('Planned and Progress BMPs'!AJ:AJ, MATCH($G60, 'Planned and Progress BMPs'!$D:$D, 0)), 1, 0)), "")</f>
        <v/>
      </c>
      <c r="CG60" s="4" t="str">
        <f>IFERROR(IF($I60="Historical", IF(AM60&lt;&gt;INDEX('Historical BMP Records'!AM:AM, MATCH($G60, 'Historical BMP Records'!$G:$G, 0)), 1, 0), IF(AM60&lt;&gt;INDEX('Planned and Progress BMPs'!AK:AK, MATCH($G60, 'Planned and Progress BMPs'!$D:$D, 0)), 1, 0)), "")</f>
        <v/>
      </c>
      <c r="CH60" s="4" t="str">
        <f>IFERROR(IF($I60="Historical", IF(AN60&lt;&gt;INDEX('Historical BMP Records'!AN:AN, MATCH($G60, 'Historical BMP Records'!$G:$G, 0)), 1, 0), IF(AN60&lt;&gt;INDEX('Planned and Progress BMPs'!AL:AL, MATCH($G60, 'Planned and Progress BMPs'!$D:$D, 0)), 1, 0)), "")</f>
        <v/>
      </c>
      <c r="CI60" s="4" t="str">
        <f>IFERROR(IF($I60="Historical", IF(AO60&lt;&gt;INDEX('Historical BMP Records'!AO:AO, MATCH($G60, 'Historical BMP Records'!$G:$G, 0)), 1, 0), IF(AO60&lt;&gt;INDEX('Planned and Progress BMPs'!AM:AM, MATCH($G60, 'Planned and Progress BMPs'!$D:$D, 0)), 1, 0)), "")</f>
        <v/>
      </c>
      <c r="CJ60" s="4" t="str">
        <f>IFERROR(IF($I60="Historical", IF(AP60&lt;&gt;INDEX('Historical BMP Records'!AP:AP, MATCH($G60, 'Historical BMP Records'!$G:$G, 0)), 1, 0), IF(AP60&lt;&gt;INDEX('Planned and Progress BMPs'!AN:AN, MATCH($G60, 'Planned and Progress BMPs'!$D:$D, 0)), 1, 0)), "")</f>
        <v/>
      </c>
      <c r="CK60" s="4" t="str">
        <f>IFERROR(IF($I60="Historical", IF(AQ60&lt;&gt;INDEX('Historical BMP Records'!AQ:AQ, MATCH($G60, 'Historical BMP Records'!$G:$G, 0)), 1, 0), IF(AQ60&lt;&gt;INDEX('Planned and Progress BMPs'!AO:AO, MATCH($G60, 'Planned and Progress BMPs'!$D:$D, 0)), 1, 0)), "")</f>
        <v/>
      </c>
      <c r="CL60" s="4" t="str">
        <f>IFERROR(IF($I60="Historical", IF(AR60&lt;&gt;INDEX('Historical BMP Records'!AR:AR, MATCH($G60, 'Historical BMP Records'!$G:$G, 0)), 1, 0), IF(AR60&lt;&gt;INDEX('Planned and Progress BMPs'!AQ:AQ, MATCH($G60, 'Planned and Progress BMPs'!$D:$D, 0)), 1, 0)), "")</f>
        <v/>
      </c>
      <c r="CM60" s="4" t="str">
        <f>IFERROR(IF($I60="Historical", IF(AS60&lt;&gt;INDEX('Historical BMP Records'!AS:AS, MATCH($G60, 'Historical BMP Records'!$G:$G, 0)), 1, 0), IF(AS60&lt;&gt;INDEX('Planned and Progress BMPs'!AP:AP, MATCH($G60, 'Planned and Progress BMPs'!$D:$D, 0)), 1, 0)), "")</f>
        <v/>
      </c>
      <c r="CN60" s="4" t="str">
        <f>IFERROR(IF($I60="Historical", IF(AT60&lt;&gt;INDEX('Historical BMP Records'!AT:AT, MATCH($G60, 'Historical BMP Records'!$G:$G, 0)), 1, 0), IF(AT60&lt;&gt;INDEX('Planned and Progress BMPs'!AQ:AQ, MATCH($G60, 'Planned and Progress BMPs'!$D:$D, 0)), 1, 0)), "")</f>
        <v/>
      </c>
      <c r="CO60" s="4">
        <f>SUM(T_Historical9[[#This Row],[FY17 Crediting Status Change]:[Comments Change]])</f>
        <v>0</v>
      </c>
    </row>
    <row r="61" spans="1:93" ht="15" customHeight="1" x14ac:dyDescent="0.55000000000000004">
      <c r="A61" s="126" t="s">
        <v>2461</v>
      </c>
      <c r="B61" s="126" t="s">
        <v>2458</v>
      </c>
      <c r="C61" s="126" t="s">
        <v>2458</v>
      </c>
      <c r="D61" s="126"/>
      <c r="E61" s="126"/>
      <c r="F61" s="126" t="s">
        <v>432</v>
      </c>
      <c r="G61" s="126" t="s">
        <v>433</v>
      </c>
      <c r="H61" s="126"/>
      <c r="I61" s="126" t="s">
        <v>243</v>
      </c>
      <c r="J61" s="126">
        <v>2012</v>
      </c>
      <c r="K61" s="73">
        <v>256760</v>
      </c>
      <c r="L61" s="64">
        <v>42005</v>
      </c>
      <c r="M61" s="126" t="s">
        <v>434</v>
      </c>
      <c r="N61" s="126" t="s">
        <v>435</v>
      </c>
      <c r="O61" s="126" t="s">
        <v>127</v>
      </c>
      <c r="P61" s="73" t="s">
        <v>551</v>
      </c>
      <c r="Q61" s="64">
        <v>0.33679999999999999</v>
      </c>
      <c r="R61" s="126">
        <v>0</v>
      </c>
      <c r="S61" s="126">
        <v>0.3</v>
      </c>
      <c r="T61" s="126" t="s">
        <v>436</v>
      </c>
      <c r="U61" s="126"/>
      <c r="V61" s="126"/>
      <c r="W61" s="126">
        <v>40.216914000000003</v>
      </c>
      <c r="X61" s="65">
        <v>-76.836768000000006</v>
      </c>
      <c r="Y61" s="126"/>
      <c r="Z61" s="126" t="s">
        <v>144</v>
      </c>
      <c r="AA61" s="126" t="s">
        <v>145</v>
      </c>
      <c r="AB61" s="126" t="s">
        <v>146</v>
      </c>
      <c r="AC61" s="126" t="s">
        <v>2460</v>
      </c>
      <c r="AD61" s="64">
        <v>42217</v>
      </c>
      <c r="AE61" s="126" t="s">
        <v>267</v>
      </c>
      <c r="AF61" s="64"/>
      <c r="AG61" s="64"/>
      <c r="AH61" s="126"/>
      <c r="AI61" s="64"/>
      <c r="AK61" s="64"/>
      <c r="AL61" s="64"/>
      <c r="AM61" s="64"/>
      <c r="AN61" s="64"/>
      <c r="AO61" s="64"/>
      <c r="AP61" s="64"/>
      <c r="AQ61" s="64"/>
      <c r="AR61" s="64"/>
      <c r="AS61" s="64"/>
      <c r="AT61" s="126" t="s">
        <v>437</v>
      </c>
      <c r="AU61" s="4" t="str">
        <f>IFERROR(IF($I61="Historical", IF(A61&lt;&gt;INDEX('Historical BMP Records'!A:A, MATCH($G61, 'Historical BMP Records'!$G:$G, 0)), 1, 0), IF(A61&lt;&gt;INDEX('Planned and Progress BMPs'!A:A, MATCH($G61, 'Planned and Progress BMPs'!$D:$D, 0)), 1, 0)), "")</f>
        <v/>
      </c>
      <c r="AV61" s="4" t="str">
        <f>IFERROR(IF($I61="Historical", IF(B61&lt;&gt;INDEX('Historical BMP Records'!B:B, MATCH($G61, 'Historical BMP Records'!$G:$G, 0)), 1, 0), IF(B61&lt;&gt;INDEX('Planned and Progress BMPs'!A:A, MATCH($G61, 'Planned and Progress BMPs'!$D:$D, 0)), 1, 0)), "")</f>
        <v/>
      </c>
      <c r="AW61" s="4" t="str">
        <f>IFERROR(IF($I61="Historical", IF(C61&lt;&gt;INDEX('Historical BMP Records'!C:C, MATCH($G61, 'Historical BMP Records'!$G:$G, 0)), 1, 0), IF(C61&lt;&gt;INDEX('Planned and Progress BMPs'!A:A, MATCH($G61, 'Planned and Progress BMPs'!$D:$D, 0)), 1, 0)), "")</f>
        <v/>
      </c>
      <c r="AX61" s="4" t="str">
        <f>IFERROR(IF($I61="Historical", IF(D61&lt;&gt;INDEX('Historical BMP Records'!D:D, MATCH($G61, 'Historical BMP Records'!$G:$G, 0)), 1, 0), IF(D61&lt;&gt;INDEX('Planned and Progress BMPs'!A:A, MATCH($G61, 'Planned and Progress BMPs'!$D:$D, 0)), 1, 0)), "")</f>
        <v/>
      </c>
      <c r="AY61" s="4" t="str">
        <f>IFERROR(IF($I61="Historical", IF(E61&lt;&gt;INDEX('Historical BMP Records'!E:E, MATCH($G61, 'Historical BMP Records'!$G:$G, 0)), 1, 0), IF(E61&lt;&gt;INDEX('Planned and Progress BMPs'!B:B, MATCH($G61, 'Planned and Progress BMPs'!$D:$D, 0)), 1, 0)), "")</f>
        <v/>
      </c>
      <c r="AZ61" s="4" t="str">
        <f>IFERROR(IF($I61="Historical", IF(F61&lt;&gt;INDEX('Historical BMP Records'!F:F, MATCH($G61, 'Historical BMP Records'!$G:$G, 0)), 1, 0), IF(F61&lt;&gt;INDEX('Planned and Progress BMPs'!C:C, MATCH($G61, 'Planned and Progress BMPs'!$D:$D, 0)), 1, 0)), "")</f>
        <v/>
      </c>
      <c r="BA61" s="4" t="str">
        <f>IFERROR(IF($I61="Historical", IF(G61&lt;&gt;INDEX('Historical BMP Records'!G:G, MATCH($G61, 'Historical BMP Records'!$G:$G, 0)), 1, 0), IF(G61&lt;&gt;INDEX('Planned and Progress BMPs'!D:D, MATCH($G61, 'Planned and Progress BMPs'!$D:$D, 0)), 1, 0)), "")</f>
        <v/>
      </c>
      <c r="BB61" s="4" t="str">
        <f>IFERROR(IF($I61="Historical", IF(H61&lt;&gt;INDEX('Historical BMP Records'!H:H, MATCH($G61, 'Historical BMP Records'!$G:$G, 0)), 1, 0), IF(H61&lt;&gt;INDEX('Planned and Progress BMPs'!E:E, MATCH($G61, 'Planned and Progress BMPs'!$D:$D, 0)), 1, 0)), "")</f>
        <v/>
      </c>
      <c r="BC61" s="4" t="str">
        <f>IFERROR(IF($I61="Historical", IF(I61&lt;&gt;INDEX('Historical BMP Records'!I:I, MATCH($G61, 'Historical BMP Records'!$G:$G, 0)), 1, 0), IF(I61&lt;&gt;INDEX('Planned and Progress BMPs'!F:F, MATCH($G61, 'Planned and Progress BMPs'!$D:$D, 0)), 1, 0)), "")</f>
        <v/>
      </c>
      <c r="BD61" s="4" t="str">
        <f>IFERROR(IF($I61="Historical", IF(J61&lt;&gt;INDEX('Historical BMP Records'!J:J, MATCH($G61, 'Historical BMP Records'!$G:$G, 0)), 1, 0), IF(J61&lt;&gt;INDEX('Planned and Progress BMPs'!G:G, MATCH($G61, 'Planned and Progress BMPs'!$D:$D, 0)), 1, 0)), "")</f>
        <v/>
      </c>
      <c r="BE61" s="4" t="str">
        <f>IFERROR(IF($I61="Historical", IF(K61&lt;&gt;INDEX('Historical BMP Records'!K:K, MATCH($G61, 'Historical BMP Records'!$G:$G, 0)), 1, 0), IF(K61&lt;&gt;INDEX('Planned and Progress BMPs'!H:H, MATCH($G61, 'Planned and Progress BMPs'!$D:$D, 0)), 1, 0)), "")</f>
        <v/>
      </c>
      <c r="BF61" s="4" t="str">
        <f>IFERROR(IF($I61="Historical", IF(L61&lt;&gt;INDEX('Historical BMP Records'!L:L, MATCH($G61, 'Historical BMP Records'!$G:$G, 0)), 1, 0), IF(L61&lt;&gt;INDEX('Planned and Progress BMPs'!I:I, MATCH($G61, 'Planned and Progress BMPs'!$D:$D, 0)), 1, 0)), "")</f>
        <v/>
      </c>
      <c r="BG61" s="4" t="str">
        <f>IFERROR(IF($I61="Historical", IF(M61&lt;&gt;INDEX('Historical BMP Records'!M:M, MATCH($G61, 'Historical BMP Records'!$G:$G, 0)), 1, 0), IF(M61&lt;&gt;INDEX('Planned and Progress BMPs'!J:J, MATCH($G61, 'Planned and Progress BMPs'!$D:$D, 0)), 1, 0)), "")</f>
        <v/>
      </c>
      <c r="BH61" s="4" t="str">
        <f>IFERROR(IF($I61="Historical", IF(N61&lt;&gt;INDEX('Historical BMP Records'!N:N, MATCH($G61, 'Historical BMP Records'!$G:$G, 0)), 1, 0), IF(N61&lt;&gt;INDEX('Planned and Progress BMPs'!K:K, MATCH($G61, 'Planned and Progress BMPs'!$D:$D, 0)), 1, 0)), "")</f>
        <v/>
      </c>
      <c r="BI61" s="4" t="str">
        <f>IFERROR(IF($I61="Historical", IF(O61&lt;&gt;INDEX('Historical BMP Records'!O:O, MATCH($G61, 'Historical BMP Records'!$G:$G, 0)), 1, 0), IF(O61&lt;&gt;INDEX('Planned and Progress BMPs'!L:L, MATCH($G61, 'Planned and Progress BMPs'!$D:$D, 0)), 1, 0)), "")</f>
        <v/>
      </c>
      <c r="BJ61" s="4" t="str">
        <f>IFERROR(IF($I61="Historical", IF(P61&lt;&gt;INDEX('Historical BMP Records'!P:P, MATCH($G61, 'Historical BMP Records'!$G:$G, 0)), 1, 0), IF(P61&lt;&gt;INDEX('Planned and Progress BMPs'!M:M, MATCH($G61, 'Planned and Progress BMPs'!$D:$D, 0)), 1, 0)), "")</f>
        <v/>
      </c>
      <c r="BK61" s="4" t="str">
        <f>IFERROR(IF($I61="Historical", IF(Q61&lt;&gt;INDEX('Historical BMP Records'!Q:Q, MATCH($G61, 'Historical BMP Records'!$G:$G, 0)), 1, 0), IF(Q61&lt;&gt;INDEX('Planned and Progress BMPs'!N:N, MATCH($G61, 'Planned and Progress BMPs'!$D:$D, 0)), 1, 0)), "")</f>
        <v/>
      </c>
      <c r="BL61" s="4" t="str">
        <f>IFERROR(IF($I61="Historical", IF(R61&lt;&gt;INDEX('Historical BMP Records'!R:R, MATCH($G61, 'Historical BMP Records'!$G:$G, 0)), 1, 0), IF(R61&lt;&gt;INDEX('Planned and Progress BMPs'!O:O, MATCH($G61, 'Planned and Progress BMPs'!$D:$D, 0)), 1, 0)), "")</f>
        <v/>
      </c>
      <c r="BM61" s="4" t="str">
        <f>IFERROR(IF($I61="Historical", IF(S61&lt;&gt;INDEX('Historical BMP Records'!S:S, MATCH($G61, 'Historical BMP Records'!$G:$G, 0)), 1, 0), IF(S61&lt;&gt;INDEX('Planned and Progress BMPs'!P:P, MATCH($G61, 'Planned and Progress BMPs'!$D:$D, 0)), 1, 0)), "")</f>
        <v/>
      </c>
      <c r="BN61" s="4" t="str">
        <f>IFERROR(IF($I61="Historical", IF(T61&lt;&gt;INDEX('Historical BMP Records'!T:T, MATCH($G61, 'Historical BMP Records'!$G:$G, 0)), 1, 0), IF(T61&lt;&gt;INDEX('Planned and Progress BMPs'!Q:Q, MATCH($G61, 'Planned and Progress BMPs'!$D:$D, 0)), 1, 0)), "")</f>
        <v/>
      </c>
      <c r="BO61" s="4" t="str">
        <f>IFERROR(IF($I61="Historical", IF(AB61&lt;&gt;INDEX('Historical BMP Records'!#REF!, MATCH($G61, 'Historical BMP Records'!$G:$G, 0)), 1, 0), IF(AB61&lt;&gt;INDEX('Planned and Progress BMPs'!Z:Z, MATCH($G61, 'Planned and Progress BMPs'!$D:$D, 0)), 1, 0)), "")</f>
        <v/>
      </c>
      <c r="BP61" s="4" t="str">
        <f>IFERROR(IF($I61="Historical", IF(U61&lt;&gt;INDEX('Historical BMP Records'!U:U, MATCH($G61, 'Historical BMP Records'!$G:$G, 0)), 1, 0), IF(U61&lt;&gt;INDEX('Planned and Progress BMPs'!S:S, MATCH($G61, 'Planned and Progress BMPs'!$D:$D, 0)), 1, 0)), "")</f>
        <v/>
      </c>
      <c r="BQ61" s="4" t="str">
        <f>IFERROR(IF($I61="Historical", IF(V61&lt;&gt;INDEX('Historical BMP Records'!V:V, MATCH($G61, 'Historical BMP Records'!$G:$G, 0)), 1, 0), IF(V61&lt;&gt;INDEX('Planned and Progress BMPs'!T:T, MATCH($G61, 'Planned and Progress BMPs'!$D:$D, 0)), 1, 0)), "")</f>
        <v/>
      </c>
      <c r="BR61" s="4" t="str">
        <f>IFERROR(IF($I61="Historical", IF(W61&lt;&gt;INDEX('Historical BMP Records'!W:W, MATCH($G61, 'Historical BMP Records'!$G:$G, 0)), 1, 0), IF(W61&lt;&gt;INDEX('Planned and Progress BMPs'!U:U, MATCH($G61, 'Planned and Progress BMPs'!$D:$D, 0)), 1, 0)), "")</f>
        <v/>
      </c>
      <c r="BS61" s="4" t="str">
        <f>IFERROR(IF($I61="Historical", IF(X61&lt;&gt;INDEX('Historical BMP Records'!X:X, MATCH($G61, 'Historical BMP Records'!$G:$G, 0)), 1, 0), IF(X61&lt;&gt;INDEX('Planned and Progress BMPs'!V:V, MATCH($G61, 'Planned and Progress BMPs'!$D:$D, 0)), 1, 0)), "")</f>
        <v/>
      </c>
      <c r="BT61" s="4" t="str">
        <f>IFERROR(IF($I61="Historical", IF(Y61&lt;&gt;INDEX('Historical BMP Records'!Y:Y, MATCH($G61, 'Historical BMP Records'!$G:$G, 0)), 1, 0), IF(Y61&lt;&gt;INDEX('Planned and Progress BMPs'!W:W, MATCH($G61, 'Planned and Progress BMPs'!$D:$D, 0)), 1, 0)), "")</f>
        <v/>
      </c>
      <c r="BU61" s="4" t="str">
        <f>IFERROR(IF($I61="Historical", IF(Z61&lt;&gt;INDEX('Historical BMP Records'!Z:Z, MATCH($G61, 'Historical BMP Records'!$G:$G, 0)), 1, 0), IF(Z61&lt;&gt;INDEX('Planned and Progress BMPs'!X:X, MATCH($G61, 'Planned and Progress BMPs'!$D:$D, 0)), 1, 0)), "")</f>
        <v/>
      </c>
      <c r="BV61" s="4" t="str">
        <f>IFERROR(IF($I61="Historical", IF(AA61&lt;&gt;INDEX('Historical BMP Records'!AA:AA, MATCH($G61, 'Historical BMP Records'!$G:$G, 0)), 1, 0), IF(AA61&lt;&gt;INDEX('Planned and Progress BMPs'!#REF!, MATCH($G61, 'Planned and Progress BMPs'!$D:$D, 0)), 1, 0)), "")</f>
        <v/>
      </c>
      <c r="BW61" s="4" t="str">
        <f>IFERROR(IF($I61="Historical", IF(AC61&lt;&gt;INDEX('Historical BMP Records'!AC:AC, MATCH($G61, 'Historical BMP Records'!$G:$G, 0)), 1, 0), IF(AC61&lt;&gt;INDEX('Planned and Progress BMPs'!AA:AA, MATCH($G61, 'Planned and Progress BMPs'!$D:$D, 0)), 1, 0)), "")</f>
        <v/>
      </c>
      <c r="BX61" s="4" t="str">
        <f>IFERROR(IF($I61="Historical", IF(AD61&lt;&gt;INDEX('Historical BMP Records'!AD:AD, MATCH($G61, 'Historical BMP Records'!$G:$G, 0)), 1, 0), IF(AD61&lt;&gt;INDEX('Planned and Progress BMPs'!AB:AB, MATCH($G61, 'Planned and Progress BMPs'!$D:$D, 0)), 1, 0)), "")</f>
        <v/>
      </c>
      <c r="BY61" s="4" t="str">
        <f>IFERROR(IF($I61="Historical", IF(AE61&lt;&gt;INDEX('Historical BMP Records'!AE:AE, MATCH($G61, 'Historical BMP Records'!$G:$G, 0)), 1, 0), IF(AE61&lt;&gt;INDEX('Planned and Progress BMPs'!AC:AC, MATCH($G61, 'Planned and Progress BMPs'!$D:$D, 0)), 1, 0)), "")</f>
        <v/>
      </c>
      <c r="BZ61" s="4" t="str">
        <f>IFERROR(IF($I61="Historical", IF(AF61&lt;&gt;INDEX('Historical BMP Records'!AF:AF, MATCH($G61, 'Historical BMP Records'!$G:$G, 0)), 1, 0), IF(AF61&lt;&gt;INDEX('Planned and Progress BMPs'!AD:AD, MATCH($G61, 'Planned and Progress BMPs'!$D:$D, 0)), 1, 0)), "")</f>
        <v/>
      </c>
      <c r="CA61" s="4" t="str">
        <f>IFERROR(IF($I61="Historical", IF(AG61&lt;&gt;INDEX('Historical BMP Records'!AG:AG, MATCH($G61, 'Historical BMP Records'!$G:$G, 0)), 1, 0), IF(AG61&lt;&gt;INDEX('Planned and Progress BMPs'!AE:AE, MATCH($G61, 'Planned and Progress BMPs'!$D:$D, 0)), 1, 0)), "")</f>
        <v/>
      </c>
      <c r="CB61" s="4" t="str">
        <f>IFERROR(IF($I61="Historical", IF(AH61&lt;&gt;INDEX('Historical BMP Records'!AH:AH, MATCH($G61, 'Historical BMP Records'!$G:$G, 0)), 1, 0), IF(AH61&lt;&gt;INDEX('Planned and Progress BMPs'!AF:AF, MATCH($G61, 'Planned and Progress BMPs'!$D:$D, 0)), 1, 0)), "")</f>
        <v/>
      </c>
      <c r="CC61" s="4" t="str">
        <f>IFERROR(IF($I61="Historical", IF(AI61&lt;&gt;INDEX('Historical BMP Records'!AI:AI, MATCH($G61, 'Historical BMP Records'!$G:$G, 0)), 1, 0), IF(AI61&lt;&gt;INDEX('Planned and Progress BMPs'!AG:AG, MATCH($G61, 'Planned and Progress BMPs'!$D:$D, 0)), 1, 0)), "")</f>
        <v/>
      </c>
      <c r="CD61" s="4" t="str">
        <f>IFERROR(IF($I61="Historical", IF(AJ61&lt;&gt;INDEX('Historical BMP Records'!AJ:AJ, MATCH($G61, 'Historical BMP Records'!$G:$G, 0)), 1, 0), IF(AJ61&lt;&gt;INDEX('Planned and Progress BMPs'!AH:AH, MATCH($G61, 'Planned and Progress BMPs'!$D:$D, 0)), 1, 0)), "")</f>
        <v/>
      </c>
      <c r="CE61" s="4" t="str">
        <f>IFERROR(IF($I61="Historical", IF(AK61&lt;&gt;INDEX('Historical BMP Records'!AK:AK, MATCH($G61, 'Historical BMP Records'!$G:$G, 0)), 1, 0), IF(AK61&lt;&gt;INDEX('Planned and Progress BMPs'!AI:AI, MATCH($G61, 'Planned and Progress BMPs'!$D:$D, 0)), 1, 0)), "")</f>
        <v/>
      </c>
      <c r="CF61" s="4" t="str">
        <f>IFERROR(IF($I61="Historical", IF(AL61&lt;&gt;INDEX('Historical BMP Records'!AL:AL, MATCH($G61, 'Historical BMP Records'!$G:$G, 0)), 1, 0), IF(AL61&lt;&gt;INDEX('Planned and Progress BMPs'!AJ:AJ, MATCH($G61, 'Planned and Progress BMPs'!$D:$D, 0)), 1, 0)), "")</f>
        <v/>
      </c>
      <c r="CG61" s="4" t="str">
        <f>IFERROR(IF($I61="Historical", IF(AM61&lt;&gt;INDEX('Historical BMP Records'!AM:AM, MATCH($G61, 'Historical BMP Records'!$G:$G, 0)), 1, 0), IF(AM61&lt;&gt;INDEX('Planned and Progress BMPs'!AK:AK, MATCH($G61, 'Planned and Progress BMPs'!$D:$D, 0)), 1, 0)), "")</f>
        <v/>
      </c>
      <c r="CH61" s="4" t="str">
        <f>IFERROR(IF($I61="Historical", IF(AN61&lt;&gt;INDEX('Historical BMP Records'!AN:AN, MATCH($G61, 'Historical BMP Records'!$G:$G, 0)), 1, 0), IF(AN61&lt;&gt;INDEX('Planned and Progress BMPs'!AL:AL, MATCH($G61, 'Planned and Progress BMPs'!$D:$D, 0)), 1, 0)), "")</f>
        <v/>
      </c>
      <c r="CI61" s="4" t="str">
        <f>IFERROR(IF($I61="Historical", IF(AO61&lt;&gt;INDEX('Historical BMP Records'!AO:AO, MATCH($G61, 'Historical BMP Records'!$G:$G, 0)), 1, 0), IF(AO61&lt;&gt;INDEX('Planned and Progress BMPs'!AM:AM, MATCH($G61, 'Planned and Progress BMPs'!$D:$D, 0)), 1, 0)), "")</f>
        <v/>
      </c>
      <c r="CJ61" s="4" t="str">
        <f>IFERROR(IF($I61="Historical", IF(AP61&lt;&gt;INDEX('Historical BMP Records'!AP:AP, MATCH($G61, 'Historical BMP Records'!$G:$G, 0)), 1, 0), IF(AP61&lt;&gt;INDEX('Planned and Progress BMPs'!AN:AN, MATCH($G61, 'Planned and Progress BMPs'!$D:$D, 0)), 1, 0)), "")</f>
        <v/>
      </c>
      <c r="CK61" s="4" t="str">
        <f>IFERROR(IF($I61="Historical", IF(AQ61&lt;&gt;INDEX('Historical BMP Records'!AQ:AQ, MATCH($G61, 'Historical BMP Records'!$G:$G, 0)), 1, 0), IF(AQ61&lt;&gt;INDEX('Planned and Progress BMPs'!AO:AO, MATCH($G61, 'Planned and Progress BMPs'!$D:$D, 0)), 1, 0)), "")</f>
        <v/>
      </c>
      <c r="CL61" s="4" t="str">
        <f>IFERROR(IF($I61="Historical", IF(AR61&lt;&gt;INDEX('Historical BMP Records'!AR:AR, MATCH($G61, 'Historical BMP Records'!$G:$G, 0)), 1, 0), IF(AR61&lt;&gt;INDEX('Planned and Progress BMPs'!AQ:AQ, MATCH($G61, 'Planned and Progress BMPs'!$D:$D, 0)), 1, 0)), "")</f>
        <v/>
      </c>
      <c r="CM61" s="4" t="str">
        <f>IFERROR(IF($I61="Historical", IF(AS61&lt;&gt;INDEX('Historical BMP Records'!AS:AS, MATCH($G61, 'Historical BMP Records'!$G:$G, 0)), 1, 0), IF(AS61&lt;&gt;INDEX('Planned and Progress BMPs'!AP:AP, MATCH($G61, 'Planned and Progress BMPs'!$D:$D, 0)), 1, 0)), "")</f>
        <v/>
      </c>
      <c r="CN61" s="4" t="str">
        <f>IFERROR(IF($I61="Historical", IF(AT61&lt;&gt;INDEX('Historical BMP Records'!AT:AT, MATCH($G61, 'Historical BMP Records'!$G:$G, 0)), 1, 0), IF(AT61&lt;&gt;INDEX('Planned and Progress BMPs'!AQ:AQ, MATCH($G61, 'Planned and Progress BMPs'!$D:$D, 0)), 1, 0)), "")</f>
        <v/>
      </c>
      <c r="CO61" s="4">
        <f>SUM(T_Historical9[[#This Row],[FY17 Crediting Status Change]:[Comments Change]])</f>
        <v>0</v>
      </c>
    </row>
    <row r="62" spans="1:93" ht="15" customHeight="1" x14ac:dyDescent="0.55000000000000004">
      <c r="A62" s="126" t="s">
        <v>2458</v>
      </c>
      <c r="B62" s="126" t="s">
        <v>2458</v>
      </c>
      <c r="C62" s="126" t="s">
        <v>2458</v>
      </c>
      <c r="D62" s="126"/>
      <c r="E62" s="126"/>
      <c r="F62" s="126" t="s">
        <v>589</v>
      </c>
      <c r="G62" s="126" t="s">
        <v>590</v>
      </c>
      <c r="H62" s="126"/>
      <c r="I62" s="126" t="s">
        <v>243</v>
      </c>
      <c r="J62" s="126">
        <v>2013</v>
      </c>
      <c r="K62" s="73">
        <v>18000</v>
      </c>
      <c r="L62" s="64">
        <v>42005</v>
      </c>
      <c r="M62" s="126" t="s">
        <v>142</v>
      </c>
      <c r="N62" s="126" t="s">
        <v>142</v>
      </c>
      <c r="O62" s="126" t="s">
        <v>127</v>
      </c>
      <c r="P62" s="73" t="s">
        <v>551</v>
      </c>
      <c r="Q62" s="64">
        <v>1.25</v>
      </c>
      <c r="R62" s="126">
        <v>0.97</v>
      </c>
      <c r="S62" s="126">
        <v>0.14000000000000001</v>
      </c>
      <c r="T62" s="126" t="s">
        <v>591</v>
      </c>
      <c r="U62" s="126"/>
      <c r="V62" s="126"/>
      <c r="W62" s="126">
        <v>40.212074999999999</v>
      </c>
      <c r="X62" s="65">
        <v>-76.840050000000005</v>
      </c>
      <c r="Y62" s="126"/>
      <c r="Z62" s="126" t="s">
        <v>144</v>
      </c>
      <c r="AA62" s="126" t="s">
        <v>145</v>
      </c>
      <c r="AB62" s="126" t="s">
        <v>146</v>
      </c>
      <c r="AC62" s="126" t="s">
        <v>2460</v>
      </c>
      <c r="AD62" s="64">
        <v>43158</v>
      </c>
      <c r="AE62" s="126" t="s">
        <v>267</v>
      </c>
      <c r="AF62" s="64"/>
      <c r="AG62" s="64"/>
      <c r="AH62" s="126"/>
      <c r="AI62" s="64"/>
      <c r="AK62" s="64"/>
      <c r="AL62" s="64"/>
      <c r="AM62" s="64"/>
      <c r="AN62" s="64"/>
      <c r="AO62" s="64"/>
      <c r="AP62" s="64"/>
      <c r="AQ62" s="64"/>
      <c r="AR62" s="64"/>
      <c r="AS62" s="64"/>
      <c r="AT62" s="126"/>
      <c r="AU62" s="4" t="str">
        <f>IFERROR(IF($I62="Historical", IF(A62&lt;&gt;INDEX('Historical BMP Records'!A:A, MATCH($G62, 'Historical BMP Records'!$G:$G, 0)), 1, 0), IF(A62&lt;&gt;INDEX('Planned and Progress BMPs'!A:A, MATCH($G62, 'Planned and Progress BMPs'!$D:$D, 0)), 1, 0)), "")</f>
        <v/>
      </c>
      <c r="AV62" s="4" t="str">
        <f>IFERROR(IF($I62="Historical", IF(B62&lt;&gt;INDEX('Historical BMP Records'!B:B, MATCH($G62, 'Historical BMP Records'!$G:$G, 0)), 1, 0), IF(B62&lt;&gt;INDEX('Planned and Progress BMPs'!A:A, MATCH($G62, 'Planned and Progress BMPs'!$D:$D, 0)), 1, 0)), "")</f>
        <v/>
      </c>
      <c r="AW62" s="4" t="str">
        <f>IFERROR(IF($I62="Historical", IF(C62&lt;&gt;INDEX('Historical BMP Records'!C:C, MATCH($G62, 'Historical BMP Records'!$G:$G, 0)), 1, 0), IF(C62&lt;&gt;INDEX('Planned and Progress BMPs'!A:A, MATCH($G62, 'Planned and Progress BMPs'!$D:$D, 0)), 1, 0)), "")</f>
        <v/>
      </c>
      <c r="AX62" s="4" t="str">
        <f>IFERROR(IF($I62="Historical", IF(D62&lt;&gt;INDEX('Historical BMP Records'!D:D, MATCH($G62, 'Historical BMP Records'!$G:$G, 0)), 1, 0), IF(D62&lt;&gt;INDEX('Planned and Progress BMPs'!A:A, MATCH($G62, 'Planned and Progress BMPs'!$D:$D, 0)), 1, 0)), "")</f>
        <v/>
      </c>
      <c r="AY62" s="4" t="str">
        <f>IFERROR(IF($I62="Historical", IF(E62&lt;&gt;INDEX('Historical BMP Records'!E:E, MATCH($G62, 'Historical BMP Records'!$G:$G, 0)), 1, 0), IF(E62&lt;&gt;INDEX('Planned and Progress BMPs'!B:B, MATCH($G62, 'Planned and Progress BMPs'!$D:$D, 0)), 1, 0)), "")</f>
        <v/>
      </c>
      <c r="AZ62" s="4" t="str">
        <f>IFERROR(IF($I62="Historical", IF(F62&lt;&gt;INDEX('Historical BMP Records'!F:F, MATCH($G62, 'Historical BMP Records'!$G:$G, 0)), 1, 0), IF(F62&lt;&gt;INDEX('Planned and Progress BMPs'!C:C, MATCH($G62, 'Planned and Progress BMPs'!$D:$D, 0)), 1, 0)), "")</f>
        <v/>
      </c>
      <c r="BA62" s="4" t="str">
        <f>IFERROR(IF($I62="Historical", IF(G62&lt;&gt;INDEX('Historical BMP Records'!G:G, MATCH($G62, 'Historical BMP Records'!$G:$G, 0)), 1, 0), IF(G62&lt;&gt;INDEX('Planned and Progress BMPs'!D:D, MATCH($G62, 'Planned and Progress BMPs'!$D:$D, 0)), 1, 0)), "")</f>
        <v/>
      </c>
      <c r="BB62" s="4" t="str">
        <f>IFERROR(IF($I62="Historical", IF(H62&lt;&gt;INDEX('Historical BMP Records'!H:H, MATCH($G62, 'Historical BMP Records'!$G:$G, 0)), 1, 0), IF(H62&lt;&gt;INDEX('Planned and Progress BMPs'!E:E, MATCH($G62, 'Planned and Progress BMPs'!$D:$D, 0)), 1, 0)), "")</f>
        <v/>
      </c>
      <c r="BC62" s="4" t="str">
        <f>IFERROR(IF($I62="Historical", IF(I62&lt;&gt;INDEX('Historical BMP Records'!I:I, MATCH($G62, 'Historical BMP Records'!$G:$G, 0)), 1, 0), IF(I62&lt;&gt;INDEX('Planned and Progress BMPs'!F:F, MATCH($G62, 'Planned and Progress BMPs'!$D:$D, 0)), 1, 0)), "")</f>
        <v/>
      </c>
      <c r="BD62" s="4" t="str">
        <f>IFERROR(IF($I62="Historical", IF(J62&lt;&gt;INDEX('Historical BMP Records'!J:J, MATCH($G62, 'Historical BMP Records'!$G:$G, 0)), 1, 0), IF(J62&lt;&gt;INDEX('Planned and Progress BMPs'!G:G, MATCH($G62, 'Planned and Progress BMPs'!$D:$D, 0)), 1, 0)), "")</f>
        <v/>
      </c>
      <c r="BE62" s="4" t="str">
        <f>IFERROR(IF($I62="Historical", IF(K62&lt;&gt;INDEX('Historical BMP Records'!K:K, MATCH($G62, 'Historical BMP Records'!$G:$G, 0)), 1, 0), IF(K62&lt;&gt;INDEX('Planned and Progress BMPs'!H:H, MATCH($G62, 'Planned and Progress BMPs'!$D:$D, 0)), 1, 0)), "")</f>
        <v/>
      </c>
      <c r="BF62" s="4" t="str">
        <f>IFERROR(IF($I62="Historical", IF(L62&lt;&gt;INDEX('Historical BMP Records'!L:L, MATCH($G62, 'Historical BMP Records'!$G:$G, 0)), 1, 0), IF(L62&lt;&gt;INDEX('Planned and Progress BMPs'!I:I, MATCH($G62, 'Planned and Progress BMPs'!$D:$D, 0)), 1, 0)), "")</f>
        <v/>
      </c>
      <c r="BG62" s="4" t="str">
        <f>IFERROR(IF($I62="Historical", IF(M62&lt;&gt;INDEX('Historical BMP Records'!M:M, MATCH($G62, 'Historical BMP Records'!$G:$G, 0)), 1, 0), IF(M62&lt;&gt;INDEX('Planned and Progress BMPs'!J:J, MATCH($G62, 'Planned and Progress BMPs'!$D:$D, 0)), 1, 0)), "")</f>
        <v/>
      </c>
      <c r="BH62" s="4" t="str">
        <f>IFERROR(IF($I62="Historical", IF(N62&lt;&gt;INDEX('Historical BMP Records'!N:N, MATCH($G62, 'Historical BMP Records'!$G:$G, 0)), 1, 0), IF(N62&lt;&gt;INDEX('Planned and Progress BMPs'!K:K, MATCH($G62, 'Planned and Progress BMPs'!$D:$D, 0)), 1, 0)), "")</f>
        <v/>
      </c>
      <c r="BI62" s="4" t="str">
        <f>IFERROR(IF($I62="Historical", IF(O62&lt;&gt;INDEX('Historical BMP Records'!O:O, MATCH($G62, 'Historical BMP Records'!$G:$G, 0)), 1, 0), IF(O62&lt;&gt;INDEX('Planned and Progress BMPs'!L:L, MATCH($G62, 'Planned and Progress BMPs'!$D:$D, 0)), 1, 0)), "")</f>
        <v/>
      </c>
      <c r="BJ62" s="4" t="str">
        <f>IFERROR(IF($I62="Historical", IF(P62&lt;&gt;INDEX('Historical BMP Records'!P:P, MATCH($G62, 'Historical BMP Records'!$G:$G, 0)), 1, 0), IF(P62&lt;&gt;INDEX('Planned and Progress BMPs'!M:M, MATCH($G62, 'Planned and Progress BMPs'!$D:$D, 0)), 1, 0)), "")</f>
        <v/>
      </c>
      <c r="BK62" s="4" t="str">
        <f>IFERROR(IF($I62="Historical", IF(Q62&lt;&gt;INDEX('Historical BMP Records'!Q:Q, MATCH($G62, 'Historical BMP Records'!$G:$G, 0)), 1, 0), IF(Q62&lt;&gt;INDEX('Planned and Progress BMPs'!N:N, MATCH($G62, 'Planned and Progress BMPs'!$D:$D, 0)), 1, 0)), "")</f>
        <v/>
      </c>
      <c r="BL62" s="4" t="str">
        <f>IFERROR(IF($I62="Historical", IF(R62&lt;&gt;INDEX('Historical BMP Records'!R:R, MATCH($G62, 'Historical BMP Records'!$G:$G, 0)), 1, 0), IF(R62&lt;&gt;INDEX('Planned and Progress BMPs'!O:O, MATCH($G62, 'Planned and Progress BMPs'!$D:$D, 0)), 1, 0)), "")</f>
        <v/>
      </c>
      <c r="BM62" s="4" t="str">
        <f>IFERROR(IF($I62="Historical", IF(S62&lt;&gt;INDEX('Historical BMP Records'!S:S, MATCH($G62, 'Historical BMP Records'!$G:$G, 0)), 1, 0), IF(S62&lt;&gt;INDEX('Planned and Progress BMPs'!P:P, MATCH($G62, 'Planned and Progress BMPs'!$D:$D, 0)), 1, 0)), "")</f>
        <v/>
      </c>
      <c r="BN62" s="4" t="str">
        <f>IFERROR(IF($I62="Historical", IF(T62&lt;&gt;INDEX('Historical BMP Records'!T:T, MATCH($G62, 'Historical BMP Records'!$G:$G, 0)), 1, 0), IF(T62&lt;&gt;INDEX('Planned and Progress BMPs'!Q:Q, MATCH($G62, 'Planned and Progress BMPs'!$D:$D, 0)), 1, 0)), "")</f>
        <v/>
      </c>
      <c r="BO62" s="4" t="str">
        <f>IFERROR(IF($I62="Historical", IF(AB62&lt;&gt;INDEX('Historical BMP Records'!#REF!, MATCH($G62, 'Historical BMP Records'!$G:$G, 0)), 1, 0), IF(AB62&lt;&gt;INDEX('Planned and Progress BMPs'!Z:Z, MATCH($G62, 'Planned and Progress BMPs'!$D:$D, 0)), 1, 0)), "")</f>
        <v/>
      </c>
      <c r="BP62" s="4" t="str">
        <f>IFERROR(IF($I62="Historical", IF(U62&lt;&gt;INDEX('Historical BMP Records'!U:U, MATCH($G62, 'Historical BMP Records'!$G:$G, 0)), 1, 0), IF(U62&lt;&gt;INDEX('Planned and Progress BMPs'!S:S, MATCH($G62, 'Planned and Progress BMPs'!$D:$D, 0)), 1, 0)), "")</f>
        <v/>
      </c>
      <c r="BQ62" s="4" t="str">
        <f>IFERROR(IF($I62="Historical", IF(V62&lt;&gt;INDEX('Historical BMP Records'!V:V, MATCH($G62, 'Historical BMP Records'!$G:$G, 0)), 1, 0), IF(V62&lt;&gt;INDEX('Planned and Progress BMPs'!T:T, MATCH($G62, 'Planned and Progress BMPs'!$D:$D, 0)), 1, 0)), "")</f>
        <v/>
      </c>
      <c r="BR62" s="4" t="str">
        <f>IFERROR(IF($I62="Historical", IF(W62&lt;&gt;INDEX('Historical BMP Records'!W:W, MATCH($G62, 'Historical BMP Records'!$G:$G, 0)), 1, 0), IF(W62&lt;&gt;INDEX('Planned and Progress BMPs'!U:U, MATCH($G62, 'Planned and Progress BMPs'!$D:$D, 0)), 1, 0)), "")</f>
        <v/>
      </c>
      <c r="BS62" s="4" t="str">
        <f>IFERROR(IF($I62="Historical", IF(X62&lt;&gt;INDEX('Historical BMP Records'!X:X, MATCH($G62, 'Historical BMP Records'!$G:$G, 0)), 1, 0), IF(X62&lt;&gt;INDEX('Planned and Progress BMPs'!V:V, MATCH($G62, 'Planned and Progress BMPs'!$D:$D, 0)), 1, 0)), "")</f>
        <v/>
      </c>
      <c r="BT62" s="4" t="str">
        <f>IFERROR(IF($I62="Historical", IF(Y62&lt;&gt;INDEX('Historical BMP Records'!Y:Y, MATCH($G62, 'Historical BMP Records'!$G:$G, 0)), 1, 0), IF(Y62&lt;&gt;INDEX('Planned and Progress BMPs'!W:W, MATCH($G62, 'Planned and Progress BMPs'!$D:$D, 0)), 1, 0)), "")</f>
        <v/>
      </c>
      <c r="BU62" s="4" t="str">
        <f>IFERROR(IF($I62="Historical", IF(Z62&lt;&gt;INDEX('Historical BMP Records'!Z:Z, MATCH($G62, 'Historical BMP Records'!$G:$G, 0)), 1, 0), IF(Z62&lt;&gt;INDEX('Planned and Progress BMPs'!X:X, MATCH($G62, 'Planned and Progress BMPs'!$D:$D, 0)), 1, 0)), "")</f>
        <v/>
      </c>
      <c r="BV62" s="4" t="str">
        <f>IFERROR(IF($I62="Historical", IF(AA62&lt;&gt;INDEX('Historical BMP Records'!AA:AA, MATCH($G62, 'Historical BMP Records'!$G:$G, 0)), 1, 0), IF(AA62&lt;&gt;INDEX('Planned and Progress BMPs'!#REF!, MATCH($G62, 'Planned and Progress BMPs'!$D:$D, 0)), 1, 0)), "")</f>
        <v/>
      </c>
      <c r="BW62" s="4" t="str">
        <f>IFERROR(IF($I62="Historical", IF(AC62&lt;&gt;INDEX('Historical BMP Records'!AC:AC, MATCH($G62, 'Historical BMP Records'!$G:$G, 0)), 1, 0), IF(AC62&lt;&gt;INDEX('Planned and Progress BMPs'!AA:AA, MATCH($G62, 'Planned and Progress BMPs'!$D:$D, 0)), 1, 0)), "")</f>
        <v/>
      </c>
      <c r="BX62" s="4" t="str">
        <f>IFERROR(IF($I62="Historical", IF(AD62&lt;&gt;INDEX('Historical BMP Records'!AD:AD, MATCH($G62, 'Historical BMP Records'!$G:$G, 0)), 1, 0), IF(AD62&lt;&gt;INDEX('Planned and Progress BMPs'!AB:AB, MATCH($G62, 'Planned and Progress BMPs'!$D:$D, 0)), 1, 0)), "")</f>
        <v/>
      </c>
      <c r="BY62" s="4" t="str">
        <f>IFERROR(IF($I62="Historical", IF(AE62&lt;&gt;INDEX('Historical BMP Records'!AE:AE, MATCH($G62, 'Historical BMP Records'!$G:$G, 0)), 1, 0), IF(AE62&lt;&gt;INDEX('Planned and Progress BMPs'!AC:AC, MATCH($G62, 'Planned and Progress BMPs'!$D:$D, 0)), 1, 0)), "")</f>
        <v/>
      </c>
      <c r="BZ62" s="4" t="str">
        <f>IFERROR(IF($I62="Historical", IF(AF62&lt;&gt;INDEX('Historical BMP Records'!AF:AF, MATCH($G62, 'Historical BMP Records'!$G:$G, 0)), 1, 0), IF(AF62&lt;&gt;INDEX('Planned and Progress BMPs'!AD:AD, MATCH($G62, 'Planned and Progress BMPs'!$D:$D, 0)), 1, 0)), "")</f>
        <v/>
      </c>
      <c r="CA62" s="4" t="str">
        <f>IFERROR(IF($I62="Historical", IF(AG62&lt;&gt;INDEX('Historical BMP Records'!AG:AG, MATCH($G62, 'Historical BMP Records'!$G:$G, 0)), 1, 0), IF(AG62&lt;&gt;INDEX('Planned and Progress BMPs'!AE:AE, MATCH($G62, 'Planned and Progress BMPs'!$D:$D, 0)), 1, 0)), "")</f>
        <v/>
      </c>
      <c r="CB62" s="4" t="str">
        <f>IFERROR(IF($I62="Historical", IF(AH62&lt;&gt;INDEX('Historical BMP Records'!AH:AH, MATCH($G62, 'Historical BMP Records'!$G:$G, 0)), 1, 0), IF(AH62&lt;&gt;INDEX('Planned and Progress BMPs'!AF:AF, MATCH($G62, 'Planned and Progress BMPs'!$D:$D, 0)), 1, 0)), "")</f>
        <v/>
      </c>
      <c r="CC62" s="4" t="str">
        <f>IFERROR(IF($I62="Historical", IF(AI62&lt;&gt;INDEX('Historical BMP Records'!AI:AI, MATCH($G62, 'Historical BMP Records'!$G:$G, 0)), 1, 0), IF(AI62&lt;&gt;INDEX('Planned and Progress BMPs'!AG:AG, MATCH($G62, 'Planned and Progress BMPs'!$D:$D, 0)), 1, 0)), "")</f>
        <v/>
      </c>
      <c r="CD62" s="4" t="str">
        <f>IFERROR(IF($I62="Historical", IF(AJ62&lt;&gt;INDEX('Historical BMP Records'!AJ:AJ, MATCH($G62, 'Historical BMP Records'!$G:$G, 0)), 1, 0), IF(AJ62&lt;&gt;INDEX('Planned and Progress BMPs'!AH:AH, MATCH($G62, 'Planned and Progress BMPs'!$D:$D, 0)), 1, 0)), "")</f>
        <v/>
      </c>
      <c r="CE62" s="4" t="str">
        <f>IFERROR(IF($I62="Historical", IF(AK62&lt;&gt;INDEX('Historical BMP Records'!AK:AK, MATCH($G62, 'Historical BMP Records'!$G:$G, 0)), 1, 0), IF(AK62&lt;&gt;INDEX('Planned and Progress BMPs'!AI:AI, MATCH($G62, 'Planned and Progress BMPs'!$D:$D, 0)), 1, 0)), "")</f>
        <v/>
      </c>
      <c r="CF62" s="4" t="str">
        <f>IFERROR(IF($I62="Historical", IF(AL62&lt;&gt;INDEX('Historical BMP Records'!AL:AL, MATCH($G62, 'Historical BMP Records'!$G:$G, 0)), 1, 0), IF(AL62&lt;&gt;INDEX('Planned and Progress BMPs'!AJ:AJ, MATCH($G62, 'Planned and Progress BMPs'!$D:$D, 0)), 1, 0)), "")</f>
        <v/>
      </c>
      <c r="CG62" s="4" t="str">
        <f>IFERROR(IF($I62="Historical", IF(AM62&lt;&gt;INDEX('Historical BMP Records'!AM:AM, MATCH($G62, 'Historical BMP Records'!$G:$G, 0)), 1, 0), IF(AM62&lt;&gt;INDEX('Planned and Progress BMPs'!AK:AK, MATCH($G62, 'Planned and Progress BMPs'!$D:$D, 0)), 1, 0)), "")</f>
        <v/>
      </c>
      <c r="CH62" s="4" t="str">
        <f>IFERROR(IF($I62="Historical", IF(AN62&lt;&gt;INDEX('Historical BMP Records'!AN:AN, MATCH($G62, 'Historical BMP Records'!$G:$G, 0)), 1, 0), IF(AN62&lt;&gt;INDEX('Planned and Progress BMPs'!AL:AL, MATCH($G62, 'Planned and Progress BMPs'!$D:$D, 0)), 1, 0)), "")</f>
        <v/>
      </c>
      <c r="CI62" s="4" t="str">
        <f>IFERROR(IF($I62="Historical", IF(AO62&lt;&gt;INDEX('Historical BMP Records'!AO:AO, MATCH($G62, 'Historical BMP Records'!$G:$G, 0)), 1, 0), IF(AO62&lt;&gt;INDEX('Planned and Progress BMPs'!AM:AM, MATCH($G62, 'Planned and Progress BMPs'!$D:$D, 0)), 1, 0)), "")</f>
        <v/>
      </c>
      <c r="CJ62" s="4" t="str">
        <f>IFERROR(IF($I62="Historical", IF(AP62&lt;&gt;INDEX('Historical BMP Records'!AP:AP, MATCH($G62, 'Historical BMP Records'!$G:$G, 0)), 1, 0), IF(AP62&lt;&gt;INDEX('Planned and Progress BMPs'!AN:AN, MATCH($G62, 'Planned and Progress BMPs'!$D:$D, 0)), 1, 0)), "")</f>
        <v/>
      </c>
      <c r="CK62" s="4" t="str">
        <f>IFERROR(IF($I62="Historical", IF(AQ62&lt;&gt;INDEX('Historical BMP Records'!AQ:AQ, MATCH($G62, 'Historical BMP Records'!$G:$G, 0)), 1, 0), IF(AQ62&lt;&gt;INDEX('Planned and Progress BMPs'!AO:AO, MATCH($G62, 'Planned and Progress BMPs'!$D:$D, 0)), 1, 0)), "")</f>
        <v/>
      </c>
      <c r="CL62" s="4" t="str">
        <f>IFERROR(IF($I62="Historical", IF(AR62&lt;&gt;INDEX('Historical BMP Records'!AR:AR, MATCH($G62, 'Historical BMP Records'!$G:$G, 0)), 1, 0), IF(AR62&lt;&gt;INDEX('Planned and Progress BMPs'!AQ:AQ, MATCH($G62, 'Planned and Progress BMPs'!$D:$D, 0)), 1, 0)), "")</f>
        <v/>
      </c>
      <c r="CM62" s="4" t="str">
        <f>IFERROR(IF($I62="Historical", IF(AS62&lt;&gt;INDEX('Historical BMP Records'!AS:AS, MATCH($G62, 'Historical BMP Records'!$G:$G, 0)), 1, 0), IF(AS62&lt;&gt;INDEX('Planned and Progress BMPs'!AP:AP, MATCH($G62, 'Planned and Progress BMPs'!$D:$D, 0)), 1, 0)), "")</f>
        <v/>
      </c>
      <c r="CN62" s="4" t="str">
        <f>IFERROR(IF($I62="Historical", IF(AT62&lt;&gt;INDEX('Historical BMP Records'!AT:AT, MATCH($G62, 'Historical BMP Records'!$G:$G, 0)), 1, 0), IF(AT62&lt;&gt;INDEX('Planned and Progress BMPs'!AQ:AQ, MATCH($G62, 'Planned and Progress BMPs'!$D:$D, 0)), 1, 0)), "")</f>
        <v/>
      </c>
      <c r="CO62" s="4">
        <f>SUM(T_Historical9[[#This Row],[FY17 Crediting Status Change]:[Comments Change]])</f>
        <v>0</v>
      </c>
    </row>
    <row r="63" spans="1:93" ht="15" customHeight="1" x14ac:dyDescent="0.55000000000000004">
      <c r="A63" s="126" t="s">
        <v>2461</v>
      </c>
      <c r="B63" s="126" t="s">
        <v>2458</v>
      </c>
      <c r="C63" s="126" t="s">
        <v>2458</v>
      </c>
      <c r="D63" s="126"/>
      <c r="E63" s="126"/>
      <c r="F63" s="126" t="s">
        <v>488</v>
      </c>
      <c r="G63" s="126" t="s">
        <v>489</v>
      </c>
      <c r="H63" s="126"/>
      <c r="I63" s="126" t="s">
        <v>243</v>
      </c>
      <c r="J63" s="126">
        <v>2013</v>
      </c>
      <c r="K63" s="73">
        <v>18000</v>
      </c>
      <c r="L63" s="64">
        <v>42005</v>
      </c>
      <c r="M63" s="126" t="s">
        <v>485</v>
      </c>
      <c r="N63" s="126" t="s">
        <v>490</v>
      </c>
      <c r="O63" s="126" t="s">
        <v>127</v>
      </c>
      <c r="P63" s="73" t="s">
        <v>551</v>
      </c>
      <c r="Q63" s="64">
        <v>0.15</v>
      </c>
      <c r="R63" s="126"/>
      <c r="S63" s="126">
        <v>1.7999999999999999E-2</v>
      </c>
      <c r="T63" s="126" t="s">
        <v>491</v>
      </c>
      <c r="U63" s="126"/>
      <c r="V63" s="126"/>
      <c r="W63" s="126">
        <v>40.212074999999999</v>
      </c>
      <c r="X63" s="65">
        <v>-76.840050000000005</v>
      </c>
      <c r="Y63" s="126"/>
      <c r="Z63" s="126" t="s">
        <v>144</v>
      </c>
      <c r="AA63" s="126" t="s">
        <v>145</v>
      </c>
      <c r="AB63" s="126" t="s">
        <v>146</v>
      </c>
      <c r="AC63" s="126" t="s">
        <v>2460</v>
      </c>
      <c r="AD63" s="64">
        <v>42217</v>
      </c>
      <c r="AE63" s="126" t="s">
        <v>267</v>
      </c>
      <c r="AF63" s="64"/>
      <c r="AG63" s="64"/>
      <c r="AH63" s="126"/>
      <c r="AI63" s="64"/>
      <c r="AK63" s="64"/>
      <c r="AL63" s="64"/>
      <c r="AM63" s="64"/>
      <c r="AN63" s="64"/>
      <c r="AO63" s="64"/>
      <c r="AP63" s="64"/>
      <c r="AQ63" s="64"/>
      <c r="AR63" s="64"/>
      <c r="AS63" s="64"/>
      <c r="AT63" s="126" t="s">
        <v>492</v>
      </c>
      <c r="AU63" s="4" t="str">
        <f>IFERROR(IF($I63="Historical", IF(A63&lt;&gt;INDEX('Historical BMP Records'!A:A, MATCH($G63, 'Historical BMP Records'!$G:$G, 0)), 1, 0), IF(A63&lt;&gt;INDEX('Planned and Progress BMPs'!A:A, MATCH($G63, 'Planned and Progress BMPs'!$D:$D, 0)), 1, 0)), "")</f>
        <v/>
      </c>
      <c r="AV63" s="4" t="str">
        <f>IFERROR(IF($I63="Historical", IF(B63&lt;&gt;INDEX('Historical BMP Records'!B:B, MATCH($G63, 'Historical BMP Records'!$G:$G, 0)), 1, 0), IF(B63&lt;&gt;INDEX('Planned and Progress BMPs'!A:A, MATCH($G63, 'Planned and Progress BMPs'!$D:$D, 0)), 1, 0)), "")</f>
        <v/>
      </c>
      <c r="AW63" s="4" t="str">
        <f>IFERROR(IF($I63="Historical", IF(C63&lt;&gt;INDEX('Historical BMP Records'!C:C, MATCH($G63, 'Historical BMP Records'!$G:$G, 0)), 1, 0), IF(C63&lt;&gt;INDEX('Planned and Progress BMPs'!A:A, MATCH($G63, 'Planned and Progress BMPs'!$D:$D, 0)), 1, 0)), "")</f>
        <v/>
      </c>
      <c r="AX63" s="4" t="str">
        <f>IFERROR(IF($I63="Historical", IF(D63&lt;&gt;INDEX('Historical BMP Records'!D:D, MATCH($G63, 'Historical BMP Records'!$G:$G, 0)), 1, 0), IF(D63&lt;&gt;INDEX('Planned and Progress BMPs'!A:A, MATCH($G63, 'Planned and Progress BMPs'!$D:$D, 0)), 1, 0)), "")</f>
        <v/>
      </c>
      <c r="AY63" s="4" t="str">
        <f>IFERROR(IF($I63="Historical", IF(E63&lt;&gt;INDEX('Historical BMP Records'!E:E, MATCH($G63, 'Historical BMP Records'!$G:$G, 0)), 1, 0), IF(E63&lt;&gt;INDEX('Planned and Progress BMPs'!B:B, MATCH($G63, 'Planned and Progress BMPs'!$D:$D, 0)), 1, 0)), "")</f>
        <v/>
      </c>
      <c r="AZ63" s="4" t="str">
        <f>IFERROR(IF($I63="Historical", IF(F63&lt;&gt;INDEX('Historical BMP Records'!F:F, MATCH($G63, 'Historical BMP Records'!$G:$G, 0)), 1, 0), IF(F63&lt;&gt;INDEX('Planned and Progress BMPs'!C:C, MATCH($G63, 'Planned and Progress BMPs'!$D:$D, 0)), 1, 0)), "")</f>
        <v/>
      </c>
      <c r="BA63" s="4" t="str">
        <f>IFERROR(IF($I63="Historical", IF(G63&lt;&gt;INDEX('Historical BMP Records'!G:G, MATCH($G63, 'Historical BMP Records'!$G:$G, 0)), 1, 0), IF(G63&lt;&gt;INDEX('Planned and Progress BMPs'!D:D, MATCH($G63, 'Planned and Progress BMPs'!$D:$D, 0)), 1, 0)), "")</f>
        <v/>
      </c>
      <c r="BB63" s="4" t="str">
        <f>IFERROR(IF($I63="Historical", IF(H63&lt;&gt;INDEX('Historical BMP Records'!H:H, MATCH($G63, 'Historical BMP Records'!$G:$G, 0)), 1, 0), IF(H63&lt;&gt;INDEX('Planned and Progress BMPs'!E:E, MATCH($G63, 'Planned and Progress BMPs'!$D:$D, 0)), 1, 0)), "")</f>
        <v/>
      </c>
      <c r="BC63" s="4" t="str">
        <f>IFERROR(IF($I63="Historical", IF(I63&lt;&gt;INDEX('Historical BMP Records'!I:I, MATCH($G63, 'Historical BMP Records'!$G:$G, 0)), 1, 0), IF(I63&lt;&gt;INDEX('Planned and Progress BMPs'!F:F, MATCH($G63, 'Planned and Progress BMPs'!$D:$D, 0)), 1, 0)), "")</f>
        <v/>
      </c>
      <c r="BD63" s="4" t="str">
        <f>IFERROR(IF($I63="Historical", IF(J63&lt;&gt;INDEX('Historical BMP Records'!J:J, MATCH($G63, 'Historical BMP Records'!$G:$G, 0)), 1, 0), IF(J63&lt;&gt;INDEX('Planned and Progress BMPs'!G:G, MATCH($G63, 'Planned and Progress BMPs'!$D:$D, 0)), 1, 0)), "")</f>
        <v/>
      </c>
      <c r="BE63" s="4" t="str">
        <f>IFERROR(IF($I63="Historical", IF(K63&lt;&gt;INDEX('Historical BMP Records'!K:K, MATCH($G63, 'Historical BMP Records'!$G:$G, 0)), 1, 0), IF(K63&lt;&gt;INDEX('Planned and Progress BMPs'!H:H, MATCH($G63, 'Planned and Progress BMPs'!$D:$D, 0)), 1, 0)), "")</f>
        <v/>
      </c>
      <c r="BF63" s="4" t="str">
        <f>IFERROR(IF($I63="Historical", IF(L63&lt;&gt;INDEX('Historical BMP Records'!L:L, MATCH($G63, 'Historical BMP Records'!$G:$G, 0)), 1, 0), IF(L63&lt;&gt;INDEX('Planned and Progress BMPs'!I:I, MATCH($G63, 'Planned and Progress BMPs'!$D:$D, 0)), 1, 0)), "")</f>
        <v/>
      </c>
      <c r="BG63" s="4" t="str">
        <f>IFERROR(IF($I63="Historical", IF(M63&lt;&gt;INDEX('Historical BMP Records'!M:M, MATCH($G63, 'Historical BMP Records'!$G:$G, 0)), 1, 0), IF(M63&lt;&gt;INDEX('Planned and Progress BMPs'!J:J, MATCH($G63, 'Planned and Progress BMPs'!$D:$D, 0)), 1, 0)), "")</f>
        <v/>
      </c>
      <c r="BH63" s="4" t="str">
        <f>IFERROR(IF($I63="Historical", IF(N63&lt;&gt;INDEX('Historical BMP Records'!N:N, MATCH($G63, 'Historical BMP Records'!$G:$G, 0)), 1, 0), IF(N63&lt;&gt;INDEX('Planned and Progress BMPs'!K:K, MATCH($G63, 'Planned and Progress BMPs'!$D:$D, 0)), 1, 0)), "")</f>
        <v/>
      </c>
      <c r="BI63" s="4" t="str">
        <f>IFERROR(IF($I63="Historical", IF(O63&lt;&gt;INDEX('Historical BMP Records'!O:O, MATCH($G63, 'Historical BMP Records'!$G:$G, 0)), 1, 0), IF(O63&lt;&gt;INDEX('Planned and Progress BMPs'!L:L, MATCH($G63, 'Planned and Progress BMPs'!$D:$D, 0)), 1, 0)), "")</f>
        <v/>
      </c>
      <c r="BJ63" s="4" t="str">
        <f>IFERROR(IF($I63="Historical", IF(P63&lt;&gt;INDEX('Historical BMP Records'!P:P, MATCH($G63, 'Historical BMP Records'!$G:$G, 0)), 1, 0), IF(P63&lt;&gt;INDEX('Planned and Progress BMPs'!M:M, MATCH($G63, 'Planned and Progress BMPs'!$D:$D, 0)), 1, 0)), "")</f>
        <v/>
      </c>
      <c r="BK63" s="4" t="str">
        <f>IFERROR(IF($I63="Historical", IF(Q63&lt;&gt;INDEX('Historical BMP Records'!Q:Q, MATCH($G63, 'Historical BMP Records'!$G:$G, 0)), 1, 0), IF(Q63&lt;&gt;INDEX('Planned and Progress BMPs'!N:N, MATCH($G63, 'Planned and Progress BMPs'!$D:$D, 0)), 1, 0)), "")</f>
        <v/>
      </c>
      <c r="BL63" s="4" t="str">
        <f>IFERROR(IF($I63="Historical", IF(R63&lt;&gt;INDEX('Historical BMP Records'!R:R, MATCH($G63, 'Historical BMP Records'!$G:$G, 0)), 1, 0), IF(R63&lt;&gt;INDEX('Planned and Progress BMPs'!O:O, MATCH($G63, 'Planned and Progress BMPs'!$D:$D, 0)), 1, 0)), "")</f>
        <v/>
      </c>
      <c r="BM63" s="4" t="str">
        <f>IFERROR(IF($I63="Historical", IF(S63&lt;&gt;INDEX('Historical BMP Records'!S:S, MATCH($G63, 'Historical BMP Records'!$G:$G, 0)), 1, 0), IF(S63&lt;&gt;INDEX('Planned and Progress BMPs'!P:P, MATCH($G63, 'Planned and Progress BMPs'!$D:$D, 0)), 1, 0)), "")</f>
        <v/>
      </c>
      <c r="BN63" s="4" t="str">
        <f>IFERROR(IF($I63="Historical", IF(T63&lt;&gt;INDEX('Historical BMP Records'!T:T, MATCH($G63, 'Historical BMP Records'!$G:$G, 0)), 1, 0), IF(T63&lt;&gt;INDEX('Planned and Progress BMPs'!Q:Q, MATCH($G63, 'Planned and Progress BMPs'!$D:$D, 0)), 1, 0)), "")</f>
        <v/>
      </c>
      <c r="BO63" s="4" t="str">
        <f>IFERROR(IF($I63="Historical", IF(AB63&lt;&gt;INDEX('Historical BMP Records'!#REF!, MATCH($G63, 'Historical BMP Records'!$G:$G, 0)), 1, 0), IF(AB63&lt;&gt;INDEX('Planned and Progress BMPs'!Z:Z, MATCH($G63, 'Planned and Progress BMPs'!$D:$D, 0)), 1, 0)), "")</f>
        <v/>
      </c>
      <c r="BP63" s="4" t="str">
        <f>IFERROR(IF($I63="Historical", IF(U63&lt;&gt;INDEX('Historical BMP Records'!U:U, MATCH($G63, 'Historical BMP Records'!$G:$G, 0)), 1, 0), IF(U63&lt;&gt;INDEX('Planned and Progress BMPs'!S:S, MATCH($G63, 'Planned and Progress BMPs'!$D:$D, 0)), 1, 0)), "")</f>
        <v/>
      </c>
      <c r="BQ63" s="4" t="str">
        <f>IFERROR(IF($I63="Historical", IF(V63&lt;&gt;INDEX('Historical BMP Records'!V:V, MATCH($G63, 'Historical BMP Records'!$G:$G, 0)), 1, 0), IF(V63&lt;&gt;INDEX('Planned and Progress BMPs'!T:T, MATCH($G63, 'Planned and Progress BMPs'!$D:$D, 0)), 1, 0)), "")</f>
        <v/>
      </c>
      <c r="BR63" s="4" t="str">
        <f>IFERROR(IF($I63="Historical", IF(W63&lt;&gt;INDEX('Historical BMP Records'!W:W, MATCH($G63, 'Historical BMP Records'!$G:$G, 0)), 1, 0), IF(W63&lt;&gt;INDEX('Planned and Progress BMPs'!U:U, MATCH($G63, 'Planned and Progress BMPs'!$D:$D, 0)), 1, 0)), "")</f>
        <v/>
      </c>
      <c r="BS63" s="4" t="str">
        <f>IFERROR(IF($I63="Historical", IF(X63&lt;&gt;INDEX('Historical BMP Records'!X:X, MATCH($G63, 'Historical BMP Records'!$G:$G, 0)), 1, 0), IF(X63&lt;&gt;INDEX('Planned and Progress BMPs'!V:V, MATCH($G63, 'Planned and Progress BMPs'!$D:$D, 0)), 1, 0)), "")</f>
        <v/>
      </c>
      <c r="BT63" s="4" t="str">
        <f>IFERROR(IF($I63="Historical", IF(Y63&lt;&gt;INDEX('Historical BMP Records'!Y:Y, MATCH($G63, 'Historical BMP Records'!$G:$G, 0)), 1, 0), IF(Y63&lt;&gt;INDEX('Planned and Progress BMPs'!W:W, MATCH($G63, 'Planned and Progress BMPs'!$D:$D, 0)), 1, 0)), "")</f>
        <v/>
      </c>
      <c r="BU63" s="4" t="str">
        <f>IFERROR(IF($I63="Historical", IF(Z63&lt;&gt;INDEX('Historical BMP Records'!Z:Z, MATCH($G63, 'Historical BMP Records'!$G:$G, 0)), 1, 0), IF(Z63&lt;&gt;INDEX('Planned and Progress BMPs'!X:X, MATCH($G63, 'Planned and Progress BMPs'!$D:$D, 0)), 1, 0)), "")</f>
        <v/>
      </c>
      <c r="BV63" s="4" t="str">
        <f>IFERROR(IF($I63="Historical", IF(AA63&lt;&gt;INDEX('Historical BMP Records'!AA:AA, MATCH($G63, 'Historical BMP Records'!$G:$G, 0)), 1, 0), IF(AA63&lt;&gt;INDEX('Planned and Progress BMPs'!#REF!, MATCH($G63, 'Planned and Progress BMPs'!$D:$D, 0)), 1, 0)), "")</f>
        <v/>
      </c>
      <c r="BW63" s="4" t="str">
        <f>IFERROR(IF($I63="Historical", IF(AC63&lt;&gt;INDEX('Historical BMP Records'!AC:AC, MATCH($G63, 'Historical BMP Records'!$G:$G, 0)), 1, 0), IF(AC63&lt;&gt;INDEX('Planned and Progress BMPs'!AA:AA, MATCH($G63, 'Planned and Progress BMPs'!$D:$D, 0)), 1, 0)), "")</f>
        <v/>
      </c>
      <c r="BX63" s="4" t="str">
        <f>IFERROR(IF($I63="Historical", IF(AD63&lt;&gt;INDEX('Historical BMP Records'!AD:AD, MATCH($G63, 'Historical BMP Records'!$G:$G, 0)), 1, 0), IF(AD63&lt;&gt;INDEX('Planned and Progress BMPs'!AB:AB, MATCH($G63, 'Planned and Progress BMPs'!$D:$D, 0)), 1, 0)), "")</f>
        <v/>
      </c>
      <c r="BY63" s="4" t="str">
        <f>IFERROR(IF($I63="Historical", IF(AE63&lt;&gt;INDEX('Historical BMP Records'!AE:AE, MATCH($G63, 'Historical BMP Records'!$G:$G, 0)), 1, 0), IF(AE63&lt;&gt;INDEX('Planned and Progress BMPs'!AC:AC, MATCH($G63, 'Planned and Progress BMPs'!$D:$D, 0)), 1, 0)), "")</f>
        <v/>
      </c>
      <c r="BZ63" s="4" t="str">
        <f>IFERROR(IF($I63="Historical", IF(AF63&lt;&gt;INDEX('Historical BMP Records'!AF:AF, MATCH($G63, 'Historical BMP Records'!$G:$G, 0)), 1, 0), IF(AF63&lt;&gt;INDEX('Planned and Progress BMPs'!AD:AD, MATCH($G63, 'Planned and Progress BMPs'!$D:$D, 0)), 1, 0)), "")</f>
        <v/>
      </c>
      <c r="CA63" s="4" t="str">
        <f>IFERROR(IF($I63="Historical", IF(AG63&lt;&gt;INDEX('Historical BMP Records'!AG:AG, MATCH($G63, 'Historical BMP Records'!$G:$G, 0)), 1, 0), IF(AG63&lt;&gt;INDEX('Planned and Progress BMPs'!AE:AE, MATCH($G63, 'Planned and Progress BMPs'!$D:$D, 0)), 1, 0)), "")</f>
        <v/>
      </c>
      <c r="CB63" s="4" t="str">
        <f>IFERROR(IF($I63="Historical", IF(AH63&lt;&gt;INDEX('Historical BMP Records'!AH:AH, MATCH($G63, 'Historical BMP Records'!$G:$G, 0)), 1, 0), IF(AH63&lt;&gt;INDEX('Planned and Progress BMPs'!AF:AF, MATCH($G63, 'Planned and Progress BMPs'!$D:$D, 0)), 1, 0)), "")</f>
        <v/>
      </c>
      <c r="CC63" s="4" t="str">
        <f>IFERROR(IF($I63="Historical", IF(AI63&lt;&gt;INDEX('Historical BMP Records'!AI:AI, MATCH($G63, 'Historical BMP Records'!$G:$G, 0)), 1, 0), IF(AI63&lt;&gt;INDEX('Planned and Progress BMPs'!AG:AG, MATCH($G63, 'Planned and Progress BMPs'!$D:$D, 0)), 1, 0)), "")</f>
        <v/>
      </c>
      <c r="CD63" s="4" t="str">
        <f>IFERROR(IF($I63="Historical", IF(AJ63&lt;&gt;INDEX('Historical BMP Records'!AJ:AJ, MATCH($G63, 'Historical BMP Records'!$G:$G, 0)), 1, 0), IF(AJ63&lt;&gt;INDEX('Planned and Progress BMPs'!AH:AH, MATCH($G63, 'Planned and Progress BMPs'!$D:$D, 0)), 1, 0)), "")</f>
        <v/>
      </c>
      <c r="CE63" s="4" t="str">
        <f>IFERROR(IF($I63="Historical", IF(AK63&lt;&gt;INDEX('Historical BMP Records'!AK:AK, MATCH($G63, 'Historical BMP Records'!$G:$G, 0)), 1, 0), IF(AK63&lt;&gt;INDEX('Planned and Progress BMPs'!AI:AI, MATCH($G63, 'Planned and Progress BMPs'!$D:$D, 0)), 1, 0)), "")</f>
        <v/>
      </c>
      <c r="CF63" s="4" t="str">
        <f>IFERROR(IF($I63="Historical", IF(AL63&lt;&gt;INDEX('Historical BMP Records'!AL:AL, MATCH($G63, 'Historical BMP Records'!$G:$G, 0)), 1, 0), IF(AL63&lt;&gt;INDEX('Planned and Progress BMPs'!AJ:AJ, MATCH($G63, 'Planned and Progress BMPs'!$D:$D, 0)), 1, 0)), "")</f>
        <v/>
      </c>
      <c r="CG63" s="4" t="str">
        <f>IFERROR(IF($I63="Historical", IF(AM63&lt;&gt;INDEX('Historical BMP Records'!AM:AM, MATCH($G63, 'Historical BMP Records'!$G:$G, 0)), 1, 0), IF(AM63&lt;&gt;INDEX('Planned and Progress BMPs'!AK:AK, MATCH($G63, 'Planned and Progress BMPs'!$D:$D, 0)), 1, 0)), "")</f>
        <v/>
      </c>
      <c r="CH63" s="4" t="str">
        <f>IFERROR(IF($I63="Historical", IF(AN63&lt;&gt;INDEX('Historical BMP Records'!AN:AN, MATCH($G63, 'Historical BMP Records'!$G:$G, 0)), 1, 0), IF(AN63&lt;&gt;INDEX('Planned and Progress BMPs'!AL:AL, MATCH($G63, 'Planned and Progress BMPs'!$D:$D, 0)), 1, 0)), "")</f>
        <v/>
      </c>
      <c r="CI63" s="4" t="str">
        <f>IFERROR(IF($I63="Historical", IF(AO63&lt;&gt;INDEX('Historical BMP Records'!AO:AO, MATCH($G63, 'Historical BMP Records'!$G:$G, 0)), 1, 0), IF(AO63&lt;&gt;INDEX('Planned and Progress BMPs'!AM:AM, MATCH($G63, 'Planned and Progress BMPs'!$D:$D, 0)), 1, 0)), "")</f>
        <v/>
      </c>
      <c r="CJ63" s="4" t="str">
        <f>IFERROR(IF($I63="Historical", IF(AP63&lt;&gt;INDEX('Historical BMP Records'!AP:AP, MATCH($G63, 'Historical BMP Records'!$G:$G, 0)), 1, 0), IF(AP63&lt;&gt;INDEX('Planned and Progress BMPs'!AN:AN, MATCH($G63, 'Planned and Progress BMPs'!$D:$D, 0)), 1, 0)), "")</f>
        <v/>
      </c>
      <c r="CK63" s="4" t="str">
        <f>IFERROR(IF($I63="Historical", IF(AQ63&lt;&gt;INDEX('Historical BMP Records'!AQ:AQ, MATCH($G63, 'Historical BMP Records'!$G:$G, 0)), 1, 0), IF(AQ63&lt;&gt;INDEX('Planned and Progress BMPs'!AO:AO, MATCH($G63, 'Planned and Progress BMPs'!$D:$D, 0)), 1, 0)), "")</f>
        <v/>
      </c>
      <c r="CL63" s="4" t="str">
        <f>IFERROR(IF($I63="Historical", IF(AR63&lt;&gt;INDEX('Historical BMP Records'!AR:AR, MATCH($G63, 'Historical BMP Records'!$G:$G, 0)), 1, 0), IF(AR63&lt;&gt;INDEX('Planned and Progress BMPs'!AQ:AQ, MATCH($G63, 'Planned and Progress BMPs'!$D:$D, 0)), 1, 0)), "")</f>
        <v/>
      </c>
      <c r="CM63" s="4" t="str">
        <f>IFERROR(IF($I63="Historical", IF(AS63&lt;&gt;INDEX('Historical BMP Records'!AS:AS, MATCH($G63, 'Historical BMP Records'!$G:$G, 0)), 1, 0), IF(AS63&lt;&gt;INDEX('Planned and Progress BMPs'!AP:AP, MATCH($G63, 'Planned and Progress BMPs'!$D:$D, 0)), 1, 0)), "")</f>
        <v/>
      </c>
      <c r="CN63" s="4" t="str">
        <f>IFERROR(IF($I63="Historical", IF(AT63&lt;&gt;INDEX('Historical BMP Records'!AT:AT, MATCH($G63, 'Historical BMP Records'!$G:$G, 0)), 1, 0), IF(AT63&lt;&gt;INDEX('Planned and Progress BMPs'!AQ:AQ, MATCH($G63, 'Planned and Progress BMPs'!$D:$D, 0)), 1, 0)), "")</f>
        <v/>
      </c>
      <c r="CO63" s="4">
        <f>SUM(T_Historical9[[#This Row],[FY17 Crediting Status Change]:[Comments Change]])</f>
        <v>0</v>
      </c>
    </row>
    <row r="64" spans="1:93" ht="15" customHeight="1" x14ac:dyDescent="0.55000000000000004">
      <c r="A64" s="126" t="s">
        <v>2458</v>
      </c>
      <c r="B64" s="126" t="s">
        <v>2458</v>
      </c>
      <c r="C64" s="126" t="s">
        <v>2458</v>
      </c>
      <c r="D64" s="126"/>
      <c r="E64" s="126"/>
      <c r="F64" s="126" t="s">
        <v>387</v>
      </c>
      <c r="G64" s="126" t="s">
        <v>388</v>
      </c>
      <c r="H64" s="126"/>
      <c r="I64" s="126" t="s">
        <v>243</v>
      </c>
      <c r="J64" s="126">
        <v>2013</v>
      </c>
      <c r="K64" s="73">
        <v>4496.5519860000004</v>
      </c>
      <c r="L64" s="64">
        <v>42005</v>
      </c>
      <c r="M64" s="126" t="s">
        <v>249</v>
      </c>
      <c r="N64" s="126" t="s">
        <v>352</v>
      </c>
      <c r="O64" s="126" t="s">
        <v>127</v>
      </c>
      <c r="P64" s="73" t="s">
        <v>551</v>
      </c>
      <c r="Q64" s="64">
        <v>0.4677</v>
      </c>
      <c r="R64" s="126">
        <v>0.11167000000000001</v>
      </c>
      <c r="S64" s="126">
        <v>5.1450000000000003E-2</v>
      </c>
      <c r="T64" s="126" t="s">
        <v>389</v>
      </c>
      <c r="U64" s="126"/>
      <c r="V64" s="126"/>
      <c r="W64" s="126">
        <v>40.210138999999998</v>
      </c>
      <c r="X64" s="65">
        <v>-76.833475000000007</v>
      </c>
      <c r="Y64" s="126"/>
      <c r="Z64" s="126" t="s">
        <v>144</v>
      </c>
      <c r="AA64" s="126" t="s">
        <v>145</v>
      </c>
      <c r="AB64" s="126" t="s">
        <v>146</v>
      </c>
      <c r="AC64" s="126" t="s">
        <v>2460</v>
      </c>
      <c r="AD64" s="64">
        <v>42217</v>
      </c>
      <c r="AE64" s="126" t="s">
        <v>267</v>
      </c>
      <c r="AF64" s="64"/>
      <c r="AG64" s="64"/>
      <c r="AH64" s="126"/>
      <c r="AI64" s="64"/>
      <c r="AK64" s="64"/>
      <c r="AL64" s="64"/>
      <c r="AM64" s="64"/>
      <c r="AN64" s="64"/>
      <c r="AO64" s="64"/>
      <c r="AP64" s="64"/>
      <c r="AQ64" s="64"/>
      <c r="AR64" s="64"/>
      <c r="AS64" s="64"/>
      <c r="AT64" s="126" t="s">
        <v>390</v>
      </c>
      <c r="AU64" s="4" t="str">
        <f>IFERROR(IF($I64="Historical", IF(A64&lt;&gt;INDEX('Historical BMP Records'!A:A, MATCH($G64, 'Historical BMP Records'!$G:$G, 0)), 1, 0), IF(A64&lt;&gt;INDEX('Planned and Progress BMPs'!A:A, MATCH($G64, 'Planned and Progress BMPs'!$D:$D, 0)), 1, 0)), "")</f>
        <v/>
      </c>
      <c r="AV64" s="4" t="str">
        <f>IFERROR(IF($I64="Historical", IF(B64&lt;&gt;INDEX('Historical BMP Records'!B:B, MATCH($G64, 'Historical BMP Records'!$G:$G, 0)), 1, 0), IF(B64&lt;&gt;INDEX('Planned and Progress BMPs'!A:A, MATCH($G64, 'Planned and Progress BMPs'!$D:$D, 0)), 1, 0)), "")</f>
        <v/>
      </c>
      <c r="AW64" s="4" t="str">
        <f>IFERROR(IF($I64="Historical", IF(C64&lt;&gt;INDEX('Historical BMP Records'!C:C, MATCH($G64, 'Historical BMP Records'!$G:$G, 0)), 1, 0), IF(C64&lt;&gt;INDEX('Planned and Progress BMPs'!A:A, MATCH($G64, 'Planned and Progress BMPs'!$D:$D, 0)), 1, 0)), "")</f>
        <v/>
      </c>
      <c r="AX64" s="4" t="str">
        <f>IFERROR(IF($I64="Historical", IF(D64&lt;&gt;INDEX('Historical BMP Records'!D:D, MATCH($G64, 'Historical BMP Records'!$G:$G, 0)), 1, 0), IF(D64&lt;&gt;INDEX('Planned and Progress BMPs'!A:A, MATCH($G64, 'Planned and Progress BMPs'!$D:$D, 0)), 1, 0)), "")</f>
        <v/>
      </c>
      <c r="AY64" s="4" t="str">
        <f>IFERROR(IF($I64="Historical", IF(E64&lt;&gt;INDEX('Historical BMP Records'!E:E, MATCH($G64, 'Historical BMP Records'!$G:$G, 0)), 1, 0), IF(E64&lt;&gt;INDEX('Planned and Progress BMPs'!B:B, MATCH($G64, 'Planned and Progress BMPs'!$D:$D, 0)), 1, 0)), "")</f>
        <v/>
      </c>
      <c r="AZ64" s="4" t="str">
        <f>IFERROR(IF($I64="Historical", IF(F64&lt;&gt;INDEX('Historical BMP Records'!F:F, MATCH($G64, 'Historical BMP Records'!$G:$G, 0)), 1, 0), IF(F64&lt;&gt;INDEX('Planned and Progress BMPs'!C:C, MATCH($G64, 'Planned and Progress BMPs'!$D:$D, 0)), 1, 0)), "")</f>
        <v/>
      </c>
      <c r="BA64" s="4" t="str">
        <f>IFERROR(IF($I64="Historical", IF(G64&lt;&gt;INDEX('Historical BMP Records'!G:G, MATCH($G64, 'Historical BMP Records'!$G:$G, 0)), 1, 0), IF(G64&lt;&gt;INDEX('Planned and Progress BMPs'!D:D, MATCH($G64, 'Planned and Progress BMPs'!$D:$D, 0)), 1, 0)), "")</f>
        <v/>
      </c>
      <c r="BB64" s="4" t="str">
        <f>IFERROR(IF($I64="Historical", IF(H64&lt;&gt;INDEX('Historical BMP Records'!H:H, MATCH($G64, 'Historical BMP Records'!$G:$G, 0)), 1, 0), IF(H64&lt;&gt;INDEX('Planned and Progress BMPs'!E:E, MATCH($G64, 'Planned and Progress BMPs'!$D:$D, 0)), 1, 0)), "")</f>
        <v/>
      </c>
      <c r="BC64" s="4" t="str">
        <f>IFERROR(IF($I64="Historical", IF(I64&lt;&gt;INDEX('Historical BMP Records'!I:I, MATCH($G64, 'Historical BMP Records'!$G:$G, 0)), 1, 0), IF(I64&lt;&gt;INDEX('Planned and Progress BMPs'!F:F, MATCH($G64, 'Planned and Progress BMPs'!$D:$D, 0)), 1, 0)), "")</f>
        <v/>
      </c>
      <c r="BD64" s="4" t="str">
        <f>IFERROR(IF($I64="Historical", IF(J64&lt;&gt;INDEX('Historical BMP Records'!J:J, MATCH($G64, 'Historical BMP Records'!$G:$G, 0)), 1, 0), IF(J64&lt;&gt;INDEX('Planned and Progress BMPs'!G:G, MATCH($G64, 'Planned and Progress BMPs'!$D:$D, 0)), 1, 0)), "")</f>
        <v/>
      </c>
      <c r="BE64" s="4" t="str">
        <f>IFERROR(IF($I64="Historical", IF(K64&lt;&gt;INDEX('Historical BMP Records'!K:K, MATCH($G64, 'Historical BMP Records'!$G:$G, 0)), 1, 0), IF(K64&lt;&gt;INDEX('Planned and Progress BMPs'!H:H, MATCH($G64, 'Planned and Progress BMPs'!$D:$D, 0)), 1, 0)), "")</f>
        <v/>
      </c>
      <c r="BF64" s="4" t="str">
        <f>IFERROR(IF($I64="Historical", IF(L64&lt;&gt;INDEX('Historical BMP Records'!L:L, MATCH($G64, 'Historical BMP Records'!$G:$G, 0)), 1, 0), IF(L64&lt;&gt;INDEX('Planned and Progress BMPs'!I:I, MATCH($G64, 'Planned and Progress BMPs'!$D:$D, 0)), 1, 0)), "")</f>
        <v/>
      </c>
      <c r="BG64" s="4" t="str">
        <f>IFERROR(IF($I64="Historical", IF(M64&lt;&gt;INDEX('Historical BMP Records'!M:M, MATCH($G64, 'Historical BMP Records'!$G:$G, 0)), 1, 0), IF(M64&lt;&gt;INDEX('Planned and Progress BMPs'!J:J, MATCH($G64, 'Planned and Progress BMPs'!$D:$D, 0)), 1, 0)), "")</f>
        <v/>
      </c>
      <c r="BH64" s="4" t="str">
        <f>IFERROR(IF($I64="Historical", IF(N64&lt;&gt;INDEX('Historical BMP Records'!N:N, MATCH($G64, 'Historical BMP Records'!$G:$G, 0)), 1, 0), IF(N64&lt;&gt;INDEX('Planned and Progress BMPs'!K:K, MATCH($G64, 'Planned and Progress BMPs'!$D:$D, 0)), 1, 0)), "")</f>
        <v/>
      </c>
      <c r="BI64" s="4" t="str">
        <f>IFERROR(IF($I64="Historical", IF(O64&lt;&gt;INDEX('Historical BMP Records'!O:O, MATCH($G64, 'Historical BMP Records'!$G:$G, 0)), 1, 0), IF(O64&lt;&gt;INDEX('Planned and Progress BMPs'!L:L, MATCH($G64, 'Planned and Progress BMPs'!$D:$D, 0)), 1, 0)), "")</f>
        <v/>
      </c>
      <c r="BJ64" s="4" t="str">
        <f>IFERROR(IF($I64="Historical", IF(P64&lt;&gt;INDEX('Historical BMP Records'!P:P, MATCH($G64, 'Historical BMP Records'!$G:$G, 0)), 1, 0), IF(P64&lt;&gt;INDEX('Planned and Progress BMPs'!M:M, MATCH($G64, 'Planned and Progress BMPs'!$D:$D, 0)), 1, 0)), "")</f>
        <v/>
      </c>
      <c r="BK64" s="4" t="str">
        <f>IFERROR(IF($I64="Historical", IF(Q64&lt;&gt;INDEX('Historical BMP Records'!Q:Q, MATCH($G64, 'Historical BMP Records'!$G:$G, 0)), 1, 0), IF(Q64&lt;&gt;INDEX('Planned and Progress BMPs'!N:N, MATCH($G64, 'Planned and Progress BMPs'!$D:$D, 0)), 1, 0)), "")</f>
        <v/>
      </c>
      <c r="BL64" s="4" t="str">
        <f>IFERROR(IF($I64="Historical", IF(R64&lt;&gt;INDEX('Historical BMP Records'!R:R, MATCH($G64, 'Historical BMP Records'!$G:$G, 0)), 1, 0), IF(R64&lt;&gt;INDEX('Planned and Progress BMPs'!O:O, MATCH($G64, 'Planned and Progress BMPs'!$D:$D, 0)), 1, 0)), "")</f>
        <v/>
      </c>
      <c r="BM64" s="4" t="str">
        <f>IFERROR(IF($I64="Historical", IF(S64&lt;&gt;INDEX('Historical BMP Records'!S:S, MATCH($G64, 'Historical BMP Records'!$G:$G, 0)), 1, 0), IF(S64&lt;&gt;INDEX('Planned and Progress BMPs'!P:P, MATCH($G64, 'Planned and Progress BMPs'!$D:$D, 0)), 1, 0)), "")</f>
        <v/>
      </c>
      <c r="BN64" s="4" t="str">
        <f>IFERROR(IF($I64="Historical", IF(T64&lt;&gt;INDEX('Historical BMP Records'!T:T, MATCH($G64, 'Historical BMP Records'!$G:$G, 0)), 1, 0), IF(T64&lt;&gt;INDEX('Planned and Progress BMPs'!Q:Q, MATCH($G64, 'Planned and Progress BMPs'!$D:$D, 0)), 1, 0)), "")</f>
        <v/>
      </c>
      <c r="BO64" s="4" t="str">
        <f>IFERROR(IF($I64="Historical", IF(AB64&lt;&gt;INDEX('Historical BMP Records'!#REF!, MATCH($G64, 'Historical BMP Records'!$G:$G, 0)), 1, 0), IF(AB64&lt;&gt;INDEX('Planned and Progress BMPs'!Z:Z, MATCH($G64, 'Planned and Progress BMPs'!$D:$D, 0)), 1, 0)), "")</f>
        <v/>
      </c>
      <c r="BP64" s="4" t="str">
        <f>IFERROR(IF($I64="Historical", IF(U64&lt;&gt;INDEX('Historical BMP Records'!U:U, MATCH($G64, 'Historical BMP Records'!$G:$G, 0)), 1, 0), IF(U64&lt;&gt;INDEX('Planned and Progress BMPs'!S:S, MATCH($G64, 'Planned and Progress BMPs'!$D:$D, 0)), 1, 0)), "")</f>
        <v/>
      </c>
      <c r="BQ64" s="4" t="str">
        <f>IFERROR(IF($I64="Historical", IF(V64&lt;&gt;INDEX('Historical BMP Records'!V:V, MATCH($G64, 'Historical BMP Records'!$G:$G, 0)), 1, 0), IF(V64&lt;&gt;INDEX('Planned and Progress BMPs'!T:T, MATCH($G64, 'Planned and Progress BMPs'!$D:$D, 0)), 1, 0)), "")</f>
        <v/>
      </c>
      <c r="BR64" s="4" t="str">
        <f>IFERROR(IF($I64="Historical", IF(W64&lt;&gt;INDEX('Historical BMP Records'!W:W, MATCH($G64, 'Historical BMP Records'!$G:$G, 0)), 1, 0), IF(W64&lt;&gt;INDEX('Planned and Progress BMPs'!U:U, MATCH($G64, 'Planned and Progress BMPs'!$D:$D, 0)), 1, 0)), "")</f>
        <v/>
      </c>
      <c r="BS64" s="4" t="str">
        <f>IFERROR(IF($I64="Historical", IF(X64&lt;&gt;INDEX('Historical BMP Records'!X:X, MATCH($G64, 'Historical BMP Records'!$G:$G, 0)), 1, 0), IF(X64&lt;&gt;INDEX('Planned and Progress BMPs'!V:V, MATCH($G64, 'Planned and Progress BMPs'!$D:$D, 0)), 1, 0)), "")</f>
        <v/>
      </c>
      <c r="BT64" s="4" t="str">
        <f>IFERROR(IF($I64="Historical", IF(Y64&lt;&gt;INDEX('Historical BMP Records'!Y:Y, MATCH($G64, 'Historical BMP Records'!$G:$G, 0)), 1, 0), IF(Y64&lt;&gt;INDEX('Planned and Progress BMPs'!W:W, MATCH($G64, 'Planned and Progress BMPs'!$D:$D, 0)), 1, 0)), "")</f>
        <v/>
      </c>
      <c r="BU64" s="4" t="str">
        <f>IFERROR(IF($I64="Historical", IF(Z64&lt;&gt;INDEX('Historical BMP Records'!Z:Z, MATCH($G64, 'Historical BMP Records'!$G:$G, 0)), 1, 0), IF(Z64&lt;&gt;INDEX('Planned and Progress BMPs'!X:X, MATCH($G64, 'Planned and Progress BMPs'!$D:$D, 0)), 1, 0)), "")</f>
        <v/>
      </c>
      <c r="BV64" s="4" t="str">
        <f>IFERROR(IF($I64="Historical", IF(AA64&lt;&gt;INDEX('Historical BMP Records'!AA:AA, MATCH($G64, 'Historical BMP Records'!$G:$G, 0)), 1, 0), IF(AA64&lt;&gt;INDEX('Planned and Progress BMPs'!#REF!, MATCH($G64, 'Planned and Progress BMPs'!$D:$D, 0)), 1, 0)), "")</f>
        <v/>
      </c>
      <c r="BW64" s="4" t="str">
        <f>IFERROR(IF($I64="Historical", IF(AC64&lt;&gt;INDEX('Historical BMP Records'!AC:AC, MATCH($G64, 'Historical BMP Records'!$G:$G, 0)), 1, 0), IF(AC64&lt;&gt;INDEX('Planned and Progress BMPs'!AA:AA, MATCH($G64, 'Planned and Progress BMPs'!$D:$D, 0)), 1, 0)), "")</f>
        <v/>
      </c>
      <c r="BX64" s="4" t="str">
        <f>IFERROR(IF($I64="Historical", IF(AD64&lt;&gt;INDEX('Historical BMP Records'!AD:AD, MATCH($G64, 'Historical BMP Records'!$G:$G, 0)), 1, 0), IF(AD64&lt;&gt;INDEX('Planned and Progress BMPs'!AB:AB, MATCH($G64, 'Planned and Progress BMPs'!$D:$D, 0)), 1, 0)), "")</f>
        <v/>
      </c>
      <c r="BY64" s="4" t="str">
        <f>IFERROR(IF($I64="Historical", IF(AE64&lt;&gt;INDEX('Historical BMP Records'!AE:AE, MATCH($G64, 'Historical BMP Records'!$G:$G, 0)), 1, 0), IF(AE64&lt;&gt;INDEX('Planned and Progress BMPs'!AC:AC, MATCH($G64, 'Planned and Progress BMPs'!$D:$D, 0)), 1, 0)), "")</f>
        <v/>
      </c>
      <c r="BZ64" s="4" t="str">
        <f>IFERROR(IF($I64="Historical", IF(AF64&lt;&gt;INDEX('Historical BMP Records'!AF:AF, MATCH($G64, 'Historical BMP Records'!$G:$G, 0)), 1, 0), IF(AF64&lt;&gt;INDEX('Planned and Progress BMPs'!AD:AD, MATCH($G64, 'Planned and Progress BMPs'!$D:$D, 0)), 1, 0)), "")</f>
        <v/>
      </c>
      <c r="CA64" s="4" t="str">
        <f>IFERROR(IF($I64="Historical", IF(AG64&lt;&gt;INDEX('Historical BMP Records'!AG:AG, MATCH($G64, 'Historical BMP Records'!$G:$G, 0)), 1, 0), IF(AG64&lt;&gt;INDEX('Planned and Progress BMPs'!AE:AE, MATCH($G64, 'Planned and Progress BMPs'!$D:$D, 0)), 1, 0)), "")</f>
        <v/>
      </c>
      <c r="CB64" s="4" t="str">
        <f>IFERROR(IF($I64="Historical", IF(AH64&lt;&gt;INDEX('Historical BMP Records'!AH:AH, MATCH($G64, 'Historical BMP Records'!$G:$G, 0)), 1, 0), IF(AH64&lt;&gt;INDEX('Planned and Progress BMPs'!AF:AF, MATCH($G64, 'Planned and Progress BMPs'!$D:$D, 0)), 1, 0)), "")</f>
        <v/>
      </c>
      <c r="CC64" s="4" t="str">
        <f>IFERROR(IF($I64="Historical", IF(AI64&lt;&gt;INDEX('Historical BMP Records'!AI:AI, MATCH($G64, 'Historical BMP Records'!$G:$G, 0)), 1, 0), IF(AI64&lt;&gt;INDEX('Planned and Progress BMPs'!AG:AG, MATCH($G64, 'Planned and Progress BMPs'!$D:$D, 0)), 1, 0)), "")</f>
        <v/>
      </c>
      <c r="CD64" s="4" t="str">
        <f>IFERROR(IF($I64="Historical", IF(AJ64&lt;&gt;INDEX('Historical BMP Records'!AJ:AJ, MATCH($G64, 'Historical BMP Records'!$G:$G, 0)), 1, 0), IF(AJ64&lt;&gt;INDEX('Planned and Progress BMPs'!AH:AH, MATCH($G64, 'Planned and Progress BMPs'!$D:$D, 0)), 1, 0)), "")</f>
        <v/>
      </c>
      <c r="CE64" s="4" t="str">
        <f>IFERROR(IF($I64="Historical", IF(AK64&lt;&gt;INDEX('Historical BMP Records'!AK:AK, MATCH($G64, 'Historical BMP Records'!$G:$G, 0)), 1, 0), IF(AK64&lt;&gt;INDEX('Planned and Progress BMPs'!AI:AI, MATCH($G64, 'Planned and Progress BMPs'!$D:$D, 0)), 1, 0)), "")</f>
        <v/>
      </c>
      <c r="CF64" s="4" t="str">
        <f>IFERROR(IF($I64="Historical", IF(AL64&lt;&gt;INDEX('Historical BMP Records'!AL:AL, MATCH($G64, 'Historical BMP Records'!$G:$G, 0)), 1, 0), IF(AL64&lt;&gt;INDEX('Planned and Progress BMPs'!AJ:AJ, MATCH($G64, 'Planned and Progress BMPs'!$D:$D, 0)), 1, 0)), "")</f>
        <v/>
      </c>
      <c r="CG64" s="4" t="str">
        <f>IFERROR(IF($I64="Historical", IF(AM64&lt;&gt;INDEX('Historical BMP Records'!AM:AM, MATCH($G64, 'Historical BMP Records'!$G:$G, 0)), 1, 0), IF(AM64&lt;&gt;INDEX('Planned and Progress BMPs'!AK:AK, MATCH($G64, 'Planned and Progress BMPs'!$D:$D, 0)), 1, 0)), "")</f>
        <v/>
      </c>
      <c r="CH64" s="4" t="str">
        <f>IFERROR(IF($I64="Historical", IF(AN64&lt;&gt;INDEX('Historical BMP Records'!AN:AN, MATCH($G64, 'Historical BMP Records'!$G:$G, 0)), 1, 0), IF(AN64&lt;&gt;INDEX('Planned and Progress BMPs'!AL:AL, MATCH($G64, 'Planned and Progress BMPs'!$D:$D, 0)), 1, 0)), "")</f>
        <v/>
      </c>
      <c r="CI64" s="4" t="str">
        <f>IFERROR(IF($I64="Historical", IF(AO64&lt;&gt;INDEX('Historical BMP Records'!AO:AO, MATCH($G64, 'Historical BMP Records'!$G:$G, 0)), 1, 0), IF(AO64&lt;&gt;INDEX('Planned and Progress BMPs'!AM:AM, MATCH($G64, 'Planned and Progress BMPs'!$D:$D, 0)), 1, 0)), "")</f>
        <v/>
      </c>
      <c r="CJ64" s="4" t="str">
        <f>IFERROR(IF($I64="Historical", IF(AP64&lt;&gt;INDEX('Historical BMP Records'!AP:AP, MATCH($G64, 'Historical BMP Records'!$G:$G, 0)), 1, 0), IF(AP64&lt;&gt;INDEX('Planned and Progress BMPs'!AN:AN, MATCH($G64, 'Planned and Progress BMPs'!$D:$D, 0)), 1, 0)), "")</f>
        <v/>
      </c>
      <c r="CK64" s="4" t="str">
        <f>IFERROR(IF($I64="Historical", IF(AQ64&lt;&gt;INDEX('Historical BMP Records'!AQ:AQ, MATCH($G64, 'Historical BMP Records'!$G:$G, 0)), 1, 0), IF(AQ64&lt;&gt;INDEX('Planned and Progress BMPs'!AO:AO, MATCH($G64, 'Planned and Progress BMPs'!$D:$D, 0)), 1, 0)), "")</f>
        <v/>
      </c>
      <c r="CL64" s="4" t="str">
        <f>IFERROR(IF($I64="Historical", IF(AR64&lt;&gt;INDEX('Historical BMP Records'!AR:AR, MATCH($G64, 'Historical BMP Records'!$G:$G, 0)), 1, 0), IF(AR64&lt;&gt;INDEX('Planned and Progress BMPs'!AQ:AQ, MATCH($G64, 'Planned and Progress BMPs'!$D:$D, 0)), 1, 0)), "")</f>
        <v/>
      </c>
      <c r="CM64" s="4" t="str">
        <f>IFERROR(IF($I64="Historical", IF(AS64&lt;&gt;INDEX('Historical BMP Records'!AS:AS, MATCH($G64, 'Historical BMP Records'!$G:$G, 0)), 1, 0), IF(AS64&lt;&gt;INDEX('Planned and Progress BMPs'!AP:AP, MATCH($G64, 'Planned and Progress BMPs'!$D:$D, 0)), 1, 0)), "")</f>
        <v/>
      </c>
      <c r="CN64" s="4" t="str">
        <f>IFERROR(IF($I64="Historical", IF(AT64&lt;&gt;INDEX('Historical BMP Records'!AT:AT, MATCH($G64, 'Historical BMP Records'!$G:$G, 0)), 1, 0), IF(AT64&lt;&gt;INDEX('Planned and Progress BMPs'!AQ:AQ, MATCH($G64, 'Planned and Progress BMPs'!$D:$D, 0)), 1, 0)), "")</f>
        <v/>
      </c>
      <c r="CO64" s="4">
        <f>SUM(T_Historical9[[#This Row],[FY17 Crediting Status Change]:[Comments Change]])</f>
        <v>0</v>
      </c>
    </row>
    <row r="65" spans="1:93" ht="15" customHeight="1" x14ac:dyDescent="0.55000000000000004">
      <c r="A65" s="126" t="s">
        <v>2458</v>
      </c>
      <c r="B65" s="126" t="s">
        <v>2458</v>
      </c>
      <c r="C65" s="126" t="s">
        <v>2458</v>
      </c>
      <c r="D65" s="126"/>
      <c r="E65" s="126"/>
      <c r="F65" s="126" t="s">
        <v>375</v>
      </c>
      <c r="G65" s="126" t="s">
        <v>376</v>
      </c>
      <c r="H65" s="126"/>
      <c r="I65" s="126" t="s">
        <v>243</v>
      </c>
      <c r="J65" s="126">
        <v>2013</v>
      </c>
      <c r="K65" s="73">
        <v>17650.7883</v>
      </c>
      <c r="L65" s="64">
        <v>42005</v>
      </c>
      <c r="M65" s="126" t="s">
        <v>142</v>
      </c>
      <c r="N65" s="126" t="s">
        <v>142</v>
      </c>
      <c r="O65" s="126" t="s">
        <v>127</v>
      </c>
      <c r="P65" s="73" t="s">
        <v>551</v>
      </c>
      <c r="Q65" s="64">
        <v>3</v>
      </c>
      <c r="R65" s="126">
        <v>1.68</v>
      </c>
      <c r="S65" s="126">
        <v>0.13944000000000001</v>
      </c>
      <c r="T65" s="126" t="s">
        <v>377</v>
      </c>
      <c r="U65" s="126"/>
      <c r="V65" s="126"/>
      <c r="W65" s="126">
        <v>40.210138999999998</v>
      </c>
      <c r="X65" s="65">
        <v>-76.833475000000007</v>
      </c>
      <c r="Y65" s="126"/>
      <c r="Z65" s="126" t="s">
        <v>144</v>
      </c>
      <c r="AA65" s="126" t="s">
        <v>145</v>
      </c>
      <c r="AB65" s="126" t="s">
        <v>146</v>
      </c>
      <c r="AC65" s="126" t="s">
        <v>2460</v>
      </c>
      <c r="AD65" s="64">
        <v>43158</v>
      </c>
      <c r="AE65" s="126" t="s">
        <v>267</v>
      </c>
      <c r="AF65" s="64"/>
      <c r="AG65" s="64"/>
      <c r="AH65" s="126"/>
      <c r="AI65" s="64"/>
      <c r="AK65" s="64"/>
      <c r="AL65" s="64"/>
      <c r="AM65" s="64"/>
      <c r="AN65" s="64"/>
      <c r="AO65" s="64"/>
      <c r="AP65" s="64"/>
      <c r="AQ65" s="64"/>
      <c r="AR65" s="64"/>
      <c r="AS65" s="64"/>
      <c r="AT65" s="126" t="s">
        <v>378</v>
      </c>
      <c r="AU65" s="4" t="str">
        <f>IFERROR(IF($I65="Historical", IF(A65&lt;&gt;INDEX('Historical BMP Records'!A:A, MATCH($G65, 'Historical BMP Records'!$G:$G, 0)), 1, 0), IF(A65&lt;&gt;INDEX('Planned and Progress BMPs'!A:A, MATCH($G65, 'Planned and Progress BMPs'!$D:$D, 0)), 1, 0)), "")</f>
        <v/>
      </c>
      <c r="AV65" s="4" t="str">
        <f>IFERROR(IF($I65="Historical", IF(B65&lt;&gt;INDEX('Historical BMP Records'!B:B, MATCH($G65, 'Historical BMP Records'!$G:$G, 0)), 1, 0), IF(B65&lt;&gt;INDEX('Planned and Progress BMPs'!A:A, MATCH($G65, 'Planned and Progress BMPs'!$D:$D, 0)), 1, 0)), "")</f>
        <v/>
      </c>
      <c r="AW65" s="4" t="str">
        <f>IFERROR(IF($I65="Historical", IF(C65&lt;&gt;INDEX('Historical BMP Records'!C:C, MATCH($G65, 'Historical BMP Records'!$G:$G, 0)), 1, 0), IF(C65&lt;&gt;INDEX('Planned and Progress BMPs'!A:A, MATCH($G65, 'Planned and Progress BMPs'!$D:$D, 0)), 1, 0)), "")</f>
        <v/>
      </c>
      <c r="AX65" s="4" t="str">
        <f>IFERROR(IF($I65="Historical", IF(D65&lt;&gt;INDEX('Historical BMP Records'!D:D, MATCH($G65, 'Historical BMP Records'!$G:$G, 0)), 1, 0), IF(D65&lt;&gt;INDEX('Planned and Progress BMPs'!A:A, MATCH($G65, 'Planned and Progress BMPs'!$D:$D, 0)), 1, 0)), "")</f>
        <v/>
      </c>
      <c r="AY65" s="4" t="str">
        <f>IFERROR(IF($I65="Historical", IF(E65&lt;&gt;INDEX('Historical BMP Records'!E:E, MATCH($G65, 'Historical BMP Records'!$G:$G, 0)), 1, 0), IF(E65&lt;&gt;INDEX('Planned and Progress BMPs'!B:B, MATCH($G65, 'Planned and Progress BMPs'!$D:$D, 0)), 1, 0)), "")</f>
        <v/>
      </c>
      <c r="AZ65" s="4" t="str">
        <f>IFERROR(IF($I65="Historical", IF(F65&lt;&gt;INDEX('Historical BMP Records'!F:F, MATCH($G65, 'Historical BMP Records'!$G:$G, 0)), 1, 0), IF(F65&lt;&gt;INDEX('Planned and Progress BMPs'!C:C, MATCH($G65, 'Planned and Progress BMPs'!$D:$D, 0)), 1, 0)), "")</f>
        <v/>
      </c>
      <c r="BA65" s="4" t="str">
        <f>IFERROR(IF($I65="Historical", IF(G65&lt;&gt;INDEX('Historical BMP Records'!G:G, MATCH($G65, 'Historical BMP Records'!$G:$G, 0)), 1, 0), IF(G65&lt;&gt;INDEX('Planned and Progress BMPs'!D:D, MATCH($G65, 'Planned and Progress BMPs'!$D:$D, 0)), 1, 0)), "")</f>
        <v/>
      </c>
      <c r="BB65" s="4" t="str">
        <f>IFERROR(IF($I65="Historical", IF(H65&lt;&gt;INDEX('Historical BMP Records'!H:H, MATCH($G65, 'Historical BMP Records'!$G:$G, 0)), 1, 0), IF(H65&lt;&gt;INDEX('Planned and Progress BMPs'!E:E, MATCH($G65, 'Planned and Progress BMPs'!$D:$D, 0)), 1, 0)), "")</f>
        <v/>
      </c>
      <c r="BC65" s="4" t="str">
        <f>IFERROR(IF($I65="Historical", IF(I65&lt;&gt;INDEX('Historical BMP Records'!I:I, MATCH($G65, 'Historical BMP Records'!$G:$G, 0)), 1, 0), IF(I65&lt;&gt;INDEX('Planned and Progress BMPs'!F:F, MATCH($G65, 'Planned and Progress BMPs'!$D:$D, 0)), 1, 0)), "")</f>
        <v/>
      </c>
      <c r="BD65" s="4" t="str">
        <f>IFERROR(IF($I65="Historical", IF(J65&lt;&gt;INDEX('Historical BMP Records'!J:J, MATCH($G65, 'Historical BMP Records'!$G:$G, 0)), 1, 0), IF(J65&lt;&gt;INDEX('Planned and Progress BMPs'!G:G, MATCH($G65, 'Planned and Progress BMPs'!$D:$D, 0)), 1, 0)), "")</f>
        <v/>
      </c>
      <c r="BE65" s="4" t="str">
        <f>IFERROR(IF($I65="Historical", IF(K65&lt;&gt;INDEX('Historical BMP Records'!K:K, MATCH($G65, 'Historical BMP Records'!$G:$G, 0)), 1, 0), IF(K65&lt;&gt;INDEX('Planned and Progress BMPs'!H:H, MATCH($G65, 'Planned and Progress BMPs'!$D:$D, 0)), 1, 0)), "")</f>
        <v/>
      </c>
      <c r="BF65" s="4" t="str">
        <f>IFERROR(IF($I65="Historical", IF(L65&lt;&gt;INDEX('Historical BMP Records'!L:L, MATCH($G65, 'Historical BMP Records'!$G:$G, 0)), 1, 0), IF(L65&lt;&gt;INDEX('Planned and Progress BMPs'!I:I, MATCH($G65, 'Planned and Progress BMPs'!$D:$D, 0)), 1, 0)), "")</f>
        <v/>
      </c>
      <c r="BG65" s="4" t="str">
        <f>IFERROR(IF($I65="Historical", IF(M65&lt;&gt;INDEX('Historical BMP Records'!M:M, MATCH($G65, 'Historical BMP Records'!$G:$G, 0)), 1, 0), IF(M65&lt;&gt;INDEX('Planned and Progress BMPs'!J:J, MATCH($G65, 'Planned and Progress BMPs'!$D:$D, 0)), 1, 0)), "")</f>
        <v/>
      </c>
      <c r="BH65" s="4" t="str">
        <f>IFERROR(IF($I65="Historical", IF(N65&lt;&gt;INDEX('Historical BMP Records'!N:N, MATCH($G65, 'Historical BMP Records'!$G:$G, 0)), 1, 0), IF(N65&lt;&gt;INDEX('Planned and Progress BMPs'!K:K, MATCH($G65, 'Planned and Progress BMPs'!$D:$D, 0)), 1, 0)), "")</f>
        <v/>
      </c>
      <c r="BI65" s="4" t="str">
        <f>IFERROR(IF($I65="Historical", IF(O65&lt;&gt;INDEX('Historical BMP Records'!O:O, MATCH($G65, 'Historical BMP Records'!$G:$G, 0)), 1, 0), IF(O65&lt;&gt;INDEX('Planned and Progress BMPs'!L:L, MATCH($G65, 'Planned and Progress BMPs'!$D:$D, 0)), 1, 0)), "")</f>
        <v/>
      </c>
      <c r="BJ65" s="4" t="str">
        <f>IFERROR(IF($I65="Historical", IF(P65&lt;&gt;INDEX('Historical BMP Records'!P:P, MATCH($G65, 'Historical BMP Records'!$G:$G, 0)), 1, 0), IF(P65&lt;&gt;INDEX('Planned and Progress BMPs'!M:M, MATCH($G65, 'Planned and Progress BMPs'!$D:$D, 0)), 1, 0)), "")</f>
        <v/>
      </c>
      <c r="BK65" s="4" t="str">
        <f>IFERROR(IF($I65="Historical", IF(Q65&lt;&gt;INDEX('Historical BMP Records'!Q:Q, MATCH($G65, 'Historical BMP Records'!$G:$G, 0)), 1, 0), IF(Q65&lt;&gt;INDEX('Planned and Progress BMPs'!N:N, MATCH($G65, 'Planned and Progress BMPs'!$D:$D, 0)), 1, 0)), "")</f>
        <v/>
      </c>
      <c r="BL65" s="4" t="str">
        <f>IFERROR(IF($I65="Historical", IF(R65&lt;&gt;INDEX('Historical BMP Records'!R:R, MATCH($G65, 'Historical BMP Records'!$G:$G, 0)), 1, 0), IF(R65&lt;&gt;INDEX('Planned and Progress BMPs'!O:O, MATCH($G65, 'Planned and Progress BMPs'!$D:$D, 0)), 1, 0)), "")</f>
        <v/>
      </c>
      <c r="BM65" s="4" t="str">
        <f>IFERROR(IF($I65="Historical", IF(S65&lt;&gt;INDEX('Historical BMP Records'!S:S, MATCH($G65, 'Historical BMP Records'!$G:$G, 0)), 1, 0), IF(S65&lt;&gt;INDEX('Planned and Progress BMPs'!P:P, MATCH($G65, 'Planned and Progress BMPs'!$D:$D, 0)), 1, 0)), "")</f>
        <v/>
      </c>
      <c r="BN65" s="4" t="str">
        <f>IFERROR(IF($I65="Historical", IF(T65&lt;&gt;INDEX('Historical BMP Records'!T:T, MATCH($G65, 'Historical BMP Records'!$G:$G, 0)), 1, 0), IF(T65&lt;&gt;INDEX('Planned and Progress BMPs'!Q:Q, MATCH($G65, 'Planned and Progress BMPs'!$D:$D, 0)), 1, 0)), "")</f>
        <v/>
      </c>
      <c r="BO65" s="4" t="str">
        <f>IFERROR(IF($I65="Historical", IF(AB65&lt;&gt;INDEX('Historical BMP Records'!#REF!, MATCH($G65, 'Historical BMP Records'!$G:$G, 0)), 1, 0), IF(AB65&lt;&gt;INDEX('Planned and Progress BMPs'!Z:Z, MATCH($G65, 'Planned and Progress BMPs'!$D:$D, 0)), 1, 0)), "")</f>
        <v/>
      </c>
      <c r="BP65" s="4" t="str">
        <f>IFERROR(IF($I65="Historical", IF(U65&lt;&gt;INDEX('Historical BMP Records'!U:U, MATCH($G65, 'Historical BMP Records'!$G:$G, 0)), 1, 0), IF(U65&lt;&gt;INDEX('Planned and Progress BMPs'!S:S, MATCH($G65, 'Planned and Progress BMPs'!$D:$D, 0)), 1, 0)), "")</f>
        <v/>
      </c>
      <c r="BQ65" s="4" t="str">
        <f>IFERROR(IF($I65="Historical", IF(V65&lt;&gt;INDEX('Historical BMP Records'!V:V, MATCH($G65, 'Historical BMP Records'!$G:$G, 0)), 1, 0), IF(V65&lt;&gt;INDEX('Planned and Progress BMPs'!T:T, MATCH($G65, 'Planned and Progress BMPs'!$D:$D, 0)), 1, 0)), "")</f>
        <v/>
      </c>
      <c r="BR65" s="4" t="str">
        <f>IFERROR(IF($I65="Historical", IF(W65&lt;&gt;INDEX('Historical BMP Records'!W:W, MATCH($G65, 'Historical BMP Records'!$G:$G, 0)), 1, 0), IF(W65&lt;&gt;INDEX('Planned and Progress BMPs'!U:U, MATCH($G65, 'Planned and Progress BMPs'!$D:$D, 0)), 1, 0)), "")</f>
        <v/>
      </c>
      <c r="BS65" s="4" t="str">
        <f>IFERROR(IF($I65="Historical", IF(X65&lt;&gt;INDEX('Historical BMP Records'!X:X, MATCH($G65, 'Historical BMP Records'!$G:$G, 0)), 1, 0), IF(X65&lt;&gt;INDEX('Planned and Progress BMPs'!V:V, MATCH($G65, 'Planned and Progress BMPs'!$D:$D, 0)), 1, 0)), "")</f>
        <v/>
      </c>
      <c r="BT65" s="4" t="str">
        <f>IFERROR(IF($I65="Historical", IF(Y65&lt;&gt;INDEX('Historical BMP Records'!Y:Y, MATCH($G65, 'Historical BMP Records'!$G:$G, 0)), 1, 0), IF(Y65&lt;&gt;INDEX('Planned and Progress BMPs'!W:W, MATCH($G65, 'Planned and Progress BMPs'!$D:$D, 0)), 1, 0)), "")</f>
        <v/>
      </c>
      <c r="BU65" s="4" t="str">
        <f>IFERROR(IF($I65="Historical", IF(Z65&lt;&gt;INDEX('Historical BMP Records'!Z:Z, MATCH($G65, 'Historical BMP Records'!$G:$G, 0)), 1, 0), IF(Z65&lt;&gt;INDEX('Planned and Progress BMPs'!X:X, MATCH($G65, 'Planned and Progress BMPs'!$D:$D, 0)), 1, 0)), "")</f>
        <v/>
      </c>
      <c r="BV65" s="4" t="str">
        <f>IFERROR(IF($I65="Historical", IF(AA65&lt;&gt;INDEX('Historical BMP Records'!AA:AA, MATCH($G65, 'Historical BMP Records'!$G:$G, 0)), 1, 0), IF(AA65&lt;&gt;INDEX('Planned and Progress BMPs'!#REF!, MATCH($G65, 'Planned and Progress BMPs'!$D:$D, 0)), 1, 0)), "")</f>
        <v/>
      </c>
      <c r="BW65" s="4" t="str">
        <f>IFERROR(IF($I65="Historical", IF(AC65&lt;&gt;INDEX('Historical BMP Records'!AC:AC, MATCH($G65, 'Historical BMP Records'!$G:$G, 0)), 1, 0), IF(AC65&lt;&gt;INDEX('Planned and Progress BMPs'!AA:AA, MATCH($G65, 'Planned and Progress BMPs'!$D:$D, 0)), 1, 0)), "")</f>
        <v/>
      </c>
      <c r="BX65" s="4" t="str">
        <f>IFERROR(IF($I65="Historical", IF(AD65&lt;&gt;INDEX('Historical BMP Records'!AD:AD, MATCH($G65, 'Historical BMP Records'!$G:$G, 0)), 1, 0), IF(AD65&lt;&gt;INDEX('Planned and Progress BMPs'!AB:AB, MATCH($G65, 'Planned and Progress BMPs'!$D:$D, 0)), 1, 0)), "")</f>
        <v/>
      </c>
      <c r="BY65" s="4" t="str">
        <f>IFERROR(IF($I65="Historical", IF(AE65&lt;&gt;INDEX('Historical BMP Records'!AE:AE, MATCH($G65, 'Historical BMP Records'!$G:$G, 0)), 1, 0), IF(AE65&lt;&gt;INDEX('Planned and Progress BMPs'!AC:AC, MATCH($G65, 'Planned and Progress BMPs'!$D:$D, 0)), 1, 0)), "")</f>
        <v/>
      </c>
      <c r="BZ65" s="4" t="str">
        <f>IFERROR(IF($I65="Historical", IF(AF65&lt;&gt;INDEX('Historical BMP Records'!AF:AF, MATCH($G65, 'Historical BMP Records'!$G:$G, 0)), 1, 0), IF(AF65&lt;&gt;INDEX('Planned and Progress BMPs'!AD:AD, MATCH($G65, 'Planned and Progress BMPs'!$D:$D, 0)), 1, 0)), "")</f>
        <v/>
      </c>
      <c r="CA65" s="4" t="str">
        <f>IFERROR(IF($I65="Historical", IF(AG65&lt;&gt;INDEX('Historical BMP Records'!AG:AG, MATCH($G65, 'Historical BMP Records'!$G:$G, 0)), 1, 0), IF(AG65&lt;&gt;INDEX('Planned and Progress BMPs'!AE:AE, MATCH($G65, 'Planned and Progress BMPs'!$D:$D, 0)), 1, 0)), "")</f>
        <v/>
      </c>
      <c r="CB65" s="4" t="str">
        <f>IFERROR(IF($I65="Historical", IF(AH65&lt;&gt;INDEX('Historical BMP Records'!AH:AH, MATCH($G65, 'Historical BMP Records'!$G:$G, 0)), 1, 0), IF(AH65&lt;&gt;INDEX('Planned and Progress BMPs'!AF:AF, MATCH($G65, 'Planned and Progress BMPs'!$D:$D, 0)), 1, 0)), "")</f>
        <v/>
      </c>
      <c r="CC65" s="4" t="str">
        <f>IFERROR(IF($I65="Historical", IF(AI65&lt;&gt;INDEX('Historical BMP Records'!AI:AI, MATCH($G65, 'Historical BMP Records'!$G:$G, 0)), 1, 0), IF(AI65&lt;&gt;INDEX('Planned and Progress BMPs'!AG:AG, MATCH($G65, 'Planned and Progress BMPs'!$D:$D, 0)), 1, 0)), "")</f>
        <v/>
      </c>
      <c r="CD65" s="4" t="str">
        <f>IFERROR(IF($I65="Historical", IF(AJ65&lt;&gt;INDEX('Historical BMP Records'!AJ:AJ, MATCH($G65, 'Historical BMP Records'!$G:$G, 0)), 1, 0), IF(AJ65&lt;&gt;INDEX('Planned and Progress BMPs'!AH:AH, MATCH($G65, 'Planned and Progress BMPs'!$D:$D, 0)), 1, 0)), "")</f>
        <v/>
      </c>
      <c r="CE65" s="4" t="str">
        <f>IFERROR(IF($I65="Historical", IF(AK65&lt;&gt;INDEX('Historical BMP Records'!AK:AK, MATCH($G65, 'Historical BMP Records'!$G:$G, 0)), 1, 0), IF(AK65&lt;&gt;INDEX('Planned and Progress BMPs'!AI:AI, MATCH($G65, 'Planned and Progress BMPs'!$D:$D, 0)), 1, 0)), "")</f>
        <v/>
      </c>
      <c r="CF65" s="4" t="str">
        <f>IFERROR(IF($I65="Historical", IF(AL65&lt;&gt;INDEX('Historical BMP Records'!AL:AL, MATCH($G65, 'Historical BMP Records'!$G:$G, 0)), 1, 0), IF(AL65&lt;&gt;INDEX('Planned and Progress BMPs'!AJ:AJ, MATCH($G65, 'Planned and Progress BMPs'!$D:$D, 0)), 1, 0)), "")</f>
        <v/>
      </c>
      <c r="CG65" s="4" t="str">
        <f>IFERROR(IF($I65="Historical", IF(AM65&lt;&gt;INDEX('Historical BMP Records'!AM:AM, MATCH($G65, 'Historical BMP Records'!$G:$G, 0)), 1, 0), IF(AM65&lt;&gt;INDEX('Planned and Progress BMPs'!AK:AK, MATCH($G65, 'Planned and Progress BMPs'!$D:$D, 0)), 1, 0)), "")</f>
        <v/>
      </c>
      <c r="CH65" s="4" t="str">
        <f>IFERROR(IF($I65="Historical", IF(AN65&lt;&gt;INDEX('Historical BMP Records'!AN:AN, MATCH($G65, 'Historical BMP Records'!$G:$G, 0)), 1, 0), IF(AN65&lt;&gt;INDEX('Planned and Progress BMPs'!AL:AL, MATCH($G65, 'Planned and Progress BMPs'!$D:$D, 0)), 1, 0)), "")</f>
        <v/>
      </c>
      <c r="CI65" s="4" t="str">
        <f>IFERROR(IF($I65="Historical", IF(AO65&lt;&gt;INDEX('Historical BMP Records'!AO:AO, MATCH($G65, 'Historical BMP Records'!$G:$G, 0)), 1, 0), IF(AO65&lt;&gt;INDEX('Planned and Progress BMPs'!AM:AM, MATCH($G65, 'Planned and Progress BMPs'!$D:$D, 0)), 1, 0)), "")</f>
        <v/>
      </c>
      <c r="CJ65" s="4" t="str">
        <f>IFERROR(IF($I65="Historical", IF(AP65&lt;&gt;INDEX('Historical BMP Records'!AP:AP, MATCH($G65, 'Historical BMP Records'!$G:$G, 0)), 1, 0), IF(AP65&lt;&gt;INDEX('Planned and Progress BMPs'!AN:AN, MATCH($G65, 'Planned and Progress BMPs'!$D:$D, 0)), 1, 0)), "")</f>
        <v/>
      </c>
      <c r="CK65" s="4" t="str">
        <f>IFERROR(IF($I65="Historical", IF(AQ65&lt;&gt;INDEX('Historical BMP Records'!AQ:AQ, MATCH($G65, 'Historical BMP Records'!$G:$G, 0)), 1, 0), IF(AQ65&lt;&gt;INDEX('Planned and Progress BMPs'!AO:AO, MATCH($G65, 'Planned and Progress BMPs'!$D:$D, 0)), 1, 0)), "")</f>
        <v/>
      </c>
      <c r="CL65" s="4" t="str">
        <f>IFERROR(IF($I65="Historical", IF(AR65&lt;&gt;INDEX('Historical BMP Records'!AR:AR, MATCH($G65, 'Historical BMP Records'!$G:$G, 0)), 1, 0), IF(AR65&lt;&gt;INDEX('Planned and Progress BMPs'!AQ:AQ, MATCH($G65, 'Planned and Progress BMPs'!$D:$D, 0)), 1, 0)), "")</f>
        <v/>
      </c>
      <c r="CM65" s="4" t="str">
        <f>IFERROR(IF($I65="Historical", IF(AS65&lt;&gt;INDEX('Historical BMP Records'!AS:AS, MATCH($G65, 'Historical BMP Records'!$G:$G, 0)), 1, 0), IF(AS65&lt;&gt;INDEX('Planned and Progress BMPs'!AP:AP, MATCH($G65, 'Planned and Progress BMPs'!$D:$D, 0)), 1, 0)), "")</f>
        <v/>
      </c>
      <c r="CN65" s="4" t="str">
        <f>IFERROR(IF($I65="Historical", IF(AT65&lt;&gt;INDEX('Historical BMP Records'!AT:AT, MATCH($G65, 'Historical BMP Records'!$G:$G, 0)), 1, 0), IF(AT65&lt;&gt;INDEX('Planned and Progress BMPs'!AQ:AQ, MATCH($G65, 'Planned and Progress BMPs'!$D:$D, 0)), 1, 0)), "")</f>
        <v/>
      </c>
      <c r="CO65" s="4">
        <f>SUM(T_Historical9[[#This Row],[FY17 Crediting Status Change]:[Comments Change]])</f>
        <v>0</v>
      </c>
    </row>
    <row r="66" spans="1:93" ht="15" customHeight="1" x14ac:dyDescent="0.55000000000000004">
      <c r="A66" s="126" t="s">
        <v>2461</v>
      </c>
      <c r="B66" s="126" t="s">
        <v>2458</v>
      </c>
      <c r="C66" s="126" t="s">
        <v>2458</v>
      </c>
      <c r="D66" s="126"/>
      <c r="E66" s="126"/>
      <c r="F66" s="126" t="s">
        <v>379</v>
      </c>
      <c r="G66" s="126" t="s">
        <v>380</v>
      </c>
      <c r="H66" s="126"/>
      <c r="I66" s="126" t="s">
        <v>243</v>
      </c>
      <c r="J66" s="126">
        <v>2013</v>
      </c>
      <c r="K66" s="73">
        <v>6601.4481600000008</v>
      </c>
      <c r="L66" s="64">
        <v>42005</v>
      </c>
      <c r="M66" s="126" t="s">
        <v>306</v>
      </c>
      <c r="N66" s="126" t="s">
        <v>381</v>
      </c>
      <c r="O66" s="126" t="s">
        <v>127</v>
      </c>
      <c r="P66" s="73" t="s">
        <v>551</v>
      </c>
      <c r="Q66" s="64">
        <v>4.53</v>
      </c>
      <c r="R66" s="126">
        <v>3.11</v>
      </c>
      <c r="S66" s="126">
        <v>0.25813000000000003</v>
      </c>
      <c r="T66" s="126" t="s">
        <v>382</v>
      </c>
      <c r="U66" s="126"/>
      <c r="V66" s="126"/>
      <c r="W66" s="126">
        <v>40.210138999999998</v>
      </c>
      <c r="X66" s="65">
        <v>-76.833475000000007</v>
      </c>
      <c r="Y66" s="126"/>
      <c r="Z66" s="126" t="s">
        <v>144</v>
      </c>
      <c r="AA66" s="126" t="s">
        <v>145</v>
      </c>
      <c r="AB66" s="126" t="s">
        <v>146</v>
      </c>
      <c r="AC66" s="126" t="s">
        <v>2460</v>
      </c>
      <c r="AD66" s="64">
        <v>43158</v>
      </c>
      <c r="AE66" s="126" t="s">
        <v>267</v>
      </c>
      <c r="AF66" s="64"/>
      <c r="AG66" s="64"/>
      <c r="AH66" s="126"/>
      <c r="AI66" s="64"/>
      <c r="AK66" s="64"/>
      <c r="AL66" s="64"/>
      <c r="AM66" s="64"/>
      <c r="AN66" s="64"/>
      <c r="AO66" s="64"/>
      <c r="AP66" s="64"/>
      <c r="AQ66" s="64"/>
      <c r="AR66" s="64"/>
      <c r="AS66" s="64"/>
      <c r="AT66" s="126" t="s">
        <v>378</v>
      </c>
      <c r="AU66" s="4" t="str">
        <f>IFERROR(IF($I66="Historical", IF(A66&lt;&gt;INDEX('Historical BMP Records'!A:A, MATCH($G66, 'Historical BMP Records'!$G:$G, 0)), 1, 0), IF(A66&lt;&gt;INDEX('Planned and Progress BMPs'!A:A, MATCH($G66, 'Planned and Progress BMPs'!$D:$D, 0)), 1, 0)), "")</f>
        <v/>
      </c>
      <c r="AV66" s="4" t="str">
        <f>IFERROR(IF($I66="Historical", IF(B66&lt;&gt;INDEX('Historical BMP Records'!B:B, MATCH($G66, 'Historical BMP Records'!$G:$G, 0)), 1, 0), IF(B66&lt;&gt;INDEX('Planned and Progress BMPs'!A:A, MATCH($G66, 'Planned and Progress BMPs'!$D:$D, 0)), 1, 0)), "")</f>
        <v/>
      </c>
      <c r="AW66" s="4" t="str">
        <f>IFERROR(IF($I66="Historical", IF(C66&lt;&gt;INDEX('Historical BMP Records'!C:C, MATCH($G66, 'Historical BMP Records'!$G:$G, 0)), 1, 0), IF(C66&lt;&gt;INDEX('Planned and Progress BMPs'!A:A, MATCH($G66, 'Planned and Progress BMPs'!$D:$D, 0)), 1, 0)), "")</f>
        <v/>
      </c>
      <c r="AX66" s="4" t="str">
        <f>IFERROR(IF($I66="Historical", IF(D66&lt;&gt;INDEX('Historical BMP Records'!D:D, MATCH($G66, 'Historical BMP Records'!$G:$G, 0)), 1, 0), IF(D66&lt;&gt;INDEX('Planned and Progress BMPs'!A:A, MATCH($G66, 'Planned and Progress BMPs'!$D:$D, 0)), 1, 0)), "")</f>
        <v/>
      </c>
      <c r="AY66" s="4" t="str">
        <f>IFERROR(IF($I66="Historical", IF(E66&lt;&gt;INDEX('Historical BMP Records'!E:E, MATCH($G66, 'Historical BMP Records'!$G:$G, 0)), 1, 0), IF(E66&lt;&gt;INDEX('Planned and Progress BMPs'!B:B, MATCH($G66, 'Planned and Progress BMPs'!$D:$D, 0)), 1, 0)), "")</f>
        <v/>
      </c>
      <c r="AZ66" s="4" t="str">
        <f>IFERROR(IF($I66="Historical", IF(F66&lt;&gt;INDEX('Historical BMP Records'!F:F, MATCH($G66, 'Historical BMP Records'!$G:$G, 0)), 1, 0), IF(F66&lt;&gt;INDEX('Planned and Progress BMPs'!C:C, MATCH($G66, 'Planned and Progress BMPs'!$D:$D, 0)), 1, 0)), "")</f>
        <v/>
      </c>
      <c r="BA66" s="4" t="str">
        <f>IFERROR(IF($I66="Historical", IF(G66&lt;&gt;INDEX('Historical BMP Records'!G:G, MATCH($G66, 'Historical BMP Records'!$G:$G, 0)), 1, 0), IF(G66&lt;&gt;INDEX('Planned and Progress BMPs'!D:D, MATCH($G66, 'Planned and Progress BMPs'!$D:$D, 0)), 1, 0)), "")</f>
        <v/>
      </c>
      <c r="BB66" s="4" t="str">
        <f>IFERROR(IF($I66="Historical", IF(H66&lt;&gt;INDEX('Historical BMP Records'!H:H, MATCH($G66, 'Historical BMP Records'!$G:$G, 0)), 1, 0), IF(H66&lt;&gt;INDEX('Planned and Progress BMPs'!E:E, MATCH($G66, 'Planned and Progress BMPs'!$D:$D, 0)), 1, 0)), "")</f>
        <v/>
      </c>
      <c r="BC66" s="4" t="str">
        <f>IFERROR(IF($I66="Historical", IF(I66&lt;&gt;INDEX('Historical BMP Records'!I:I, MATCH($G66, 'Historical BMP Records'!$G:$G, 0)), 1, 0), IF(I66&lt;&gt;INDEX('Planned and Progress BMPs'!F:F, MATCH($G66, 'Planned and Progress BMPs'!$D:$D, 0)), 1, 0)), "")</f>
        <v/>
      </c>
      <c r="BD66" s="4" t="str">
        <f>IFERROR(IF($I66="Historical", IF(J66&lt;&gt;INDEX('Historical BMP Records'!J:J, MATCH($G66, 'Historical BMP Records'!$G:$G, 0)), 1, 0), IF(J66&lt;&gt;INDEX('Planned and Progress BMPs'!G:G, MATCH($G66, 'Planned and Progress BMPs'!$D:$D, 0)), 1, 0)), "")</f>
        <v/>
      </c>
      <c r="BE66" s="4" t="str">
        <f>IFERROR(IF($I66="Historical", IF(K66&lt;&gt;INDEX('Historical BMP Records'!K:K, MATCH($G66, 'Historical BMP Records'!$G:$G, 0)), 1, 0), IF(K66&lt;&gt;INDEX('Planned and Progress BMPs'!H:H, MATCH($G66, 'Planned and Progress BMPs'!$D:$D, 0)), 1, 0)), "")</f>
        <v/>
      </c>
      <c r="BF66" s="4" t="str">
        <f>IFERROR(IF($I66="Historical", IF(L66&lt;&gt;INDEX('Historical BMP Records'!L:L, MATCH($G66, 'Historical BMP Records'!$G:$G, 0)), 1, 0), IF(L66&lt;&gt;INDEX('Planned and Progress BMPs'!I:I, MATCH($G66, 'Planned and Progress BMPs'!$D:$D, 0)), 1, 0)), "")</f>
        <v/>
      </c>
      <c r="BG66" s="4" t="str">
        <f>IFERROR(IF($I66="Historical", IF(M66&lt;&gt;INDEX('Historical BMP Records'!M:M, MATCH($G66, 'Historical BMP Records'!$G:$G, 0)), 1, 0), IF(M66&lt;&gt;INDEX('Planned and Progress BMPs'!J:J, MATCH($G66, 'Planned and Progress BMPs'!$D:$D, 0)), 1, 0)), "")</f>
        <v/>
      </c>
      <c r="BH66" s="4" t="str">
        <f>IFERROR(IF($I66="Historical", IF(N66&lt;&gt;INDEX('Historical BMP Records'!N:N, MATCH($G66, 'Historical BMP Records'!$G:$G, 0)), 1, 0), IF(N66&lt;&gt;INDEX('Planned and Progress BMPs'!K:K, MATCH($G66, 'Planned and Progress BMPs'!$D:$D, 0)), 1, 0)), "")</f>
        <v/>
      </c>
      <c r="BI66" s="4" t="str">
        <f>IFERROR(IF($I66="Historical", IF(O66&lt;&gt;INDEX('Historical BMP Records'!O:O, MATCH($G66, 'Historical BMP Records'!$G:$G, 0)), 1, 0), IF(O66&lt;&gt;INDEX('Planned and Progress BMPs'!L:L, MATCH($G66, 'Planned and Progress BMPs'!$D:$D, 0)), 1, 0)), "")</f>
        <v/>
      </c>
      <c r="BJ66" s="4" t="str">
        <f>IFERROR(IF($I66="Historical", IF(P66&lt;&gt;INDEX('Historical BMP Records'!P:P, MATCH($G66, 'Historical BMP Records'!$G:$G, 0)), 1, 0), IF(P66&lt;&gt;INDEX('Planned and Progress BMPs'!M:M, MATCH($G66, 'Planned and Progress BMPs'!$D:$D, 0)), 1, 0)), "")</f>
        <v/>
      </c>
      <c r="BK66" s="4" t="str">
        <f>IFERROR(IF($I66="Historical", IF(Q66&lt;&gt;INDEX('Historical BMP Records'!Q:Q, MATCH($G66, 'Historical BMP Records'!$G:$G, 0)), 1, 0), IF(Q66&lt;&gt;INDEX('Planned and Progress BMPs'!N:N, MATCH($G66, 'Planned and Progress BMPs'!$D:$D, 0)), 1, 0)), "")</f>
        <v/>
      </c>
      <c r="BL66" s="4" t="str">
        <f>IFERROR(IF($I66="Historical", IF(R66&lt;&gt;INDEX('Historical BMP Records'!R:R, MATCH($G66, 'Historical BMP Records'!$G:$G, 0)), 1, 0), IF(R66&lt;&gt;INDEX('Planned and Progress BMPs'!O:O, MATCH($G66, 'Planned and Progress BMPs'!$D:$D, 0)), 1, 0)), "")</f>
        <v/>
      </c>
      <c r="BM66" s="4" t="str">
        <f>IFERROR(IF($I66="Historical", IF(S66&lt;&gt;INDEX('Historical BMP Records'!S:S, MATCH($G66, 'Historical BMP Records'!$G:$G, 0)), 1, 0), IF(S66&lt;&gt;INDEX('Planned and Progress BMPs'!P:P, MATCH($G66, 'Planned and Progress BMPs'!$D:$D, 0)), 1, 0)), "")</f>
        <v/>
      </c>
      <c r="BN66" s="4" t="str">
        <f>IFERROR(IF($I66="Historical", IF(T66&lt;&gt;INDEX('Historical BMP Records'!T:T, MATCH($G66, 'Historical BMP Records'!$G:$G, 0)), 1, 0), IF(T66&lt;&gt;INDEX('Planned and Progress BMPs'!Q:Q, MATCH($G66, 'Planned and Progress BMPs'!$D:$D, 0)), 1, 0)), "")</f>
        <v/>
      </c>
      <c r="BO66" s="4" t="str">
        <f>IFERROR(IF($I66="Historical", IF(AB66&lt;&gt;INDEX('Historical BMP Records'!#REF!, MATCH($G66, 'Historical BMP Records'!$G:$G, 0)), 1, 0), IF(AB66&lt;&gt;INDEX('Planned and Progress BMPs'!Z:Z, MATCH($G66, 'Planned and Progress BMPs'!$D:$D, 0)), 1, 0)), "")</f>
        <v/>
      </c>
      <c r="BP66" s="4" t="str">
        <f>IFERROR(IF($I66="Historical", IF(U66&lt;&gt;INDEX('Historical BMP Records'!U:U, MATCH($G66, 'Historical BMP Records'!$G:$G, 0)), 1, 0), IF(U66&lt;&gt;INDEX('Planned and Progress BMPs'!S:S, MATCH($G66, 'Planned and Progress BMPs'!$D:$D, 0)), 1, 0)), "")</f>
        <v/>
      </c>
      <c r="BQ66" s="4" t="str">
        <f>IFERROR(IF($I66="Historical", IF(V66&lt;&gt;INDEX('Historical BMP Records'!V:V, MATCH($G66, 'Historical BMP Records'!$G:$G, 0)), 1, 0), IF(V66&lt;&gt;INDEX('Planned and Progress BMPs'!T:T, MATCH($G66, 'Planned and Progress BMPs'!$D:$D, 0)), 1, 0)), "")</f>
        <v/>
      </c>
      <c r="BR66" s="4" t="str">
        <f>IFERROR(IF($I66="Historical", IF(W66&lt;&gt;INDEX('Historical BMP Records'!W:W, MATCH($G66, 'Historical BMP Records'!$G:$G, 0)), 1, 0), IF(W66&lt;&gt;INDEX('Planned and Progress BMPs'!U:U, MATCH($G66, 'Planned and Progress BMPs'!$D:$D, 0)), 1, 0)), "")</f>
        <v/>
      </c>
      <c r="BS66" s="4" t="str">
        <f>IFERROR(IF($I66="Historical", IF(X66&lt;&gt;INDEX('Historical BMP Records'!X:X, MATCH($G66, 'Historical BMP Records'!$G:$G, 0)), 1, 0), IF(X66&lt;&gt;INDEX('Planned and Progress BMPs'!V:V, MATCH($G66, 'Planned and Progress BMPs'!$D:$D, 0)), 1, 0)), "")</f>
        <v/>
      </c>
      <c r="BT66" s="4" t="str">
        <f>IFERROR(IF($I66="Historical", IF(Y66&lt;&gt;INDEX('Historical BMP Records'!Y:Y, MATCH($G66, 'Historical BMP Records'!$G:$G, 0)), 1, 0), IF(Y66&lt;&gt;INDEX('Planned and Progress BMPs'!W:W, MATCH($G66, 'Planned and Progress BMPs'!$D:$D, 0)), 1, 0)), "")</f>
        <v/>
      </c>
      <c r="BU66" s="4" t="str">
        <f>IFERROR(IF($I66="Historical", IF(Z66&lt;&gt;INDEX('Historical BMP Records'!Z:Z, MATCH($G66, 'Historical BMP Records'!$G:$G, 0)), 1, 0), IF(Z66&lt;&gt;INDEX('Planned and Progress BMPs'!X:X, MATCH($G66, 'Planned and Progress BMPs'!$D:$D, 0)), 1, 0)), "")</f>
        <v/>
      </c>
      <c r="BV66" s="4" t="str">
        <f>IFERROR(IF($I66="Historical", IF(AA66&lt;&gt;INDEX('Historical BMP Records'!AA:AA, MATCH($G66, 'Historical BMP Records'!$G:$G, 0)), 1, 0), IF(AA66&lt;&gt;INDEX('Planned and Progress BMPs'!#REF!, MATCH($G66, 'Planned and Progress BMPs'!$D:$D, 0)), 1, 0)), "")</f>
        <v/>
      </c>
      <c r="BW66" s="4" t="str">
        <f>IFERROR(IF($I66="Historical", IF(AC66&lt;&gt;INDEX('Historical BMP Records'!AC:AC, MATCH($G66, 'Historical BMP Records'!$G:$G, 0)), 1, 0), IF(AC66&lt;&gt;INDEX('Planned and Progress BMPs'!AA:AA, MATCH($G66, 'Planned and Progress BMPs'!$D:$D, 0)), 1, 0)), "")</f>
        <v/>
      </c>
      <c r="BX66" s="4" t="str">
        <f>IFERROR(IF($I66="Historical", IF(AD66&lt;&gt;INDEX('Historical BMP Records'!AD:AD, MATCH($G66, 'Historical BMP Records'!$G:$G, 0)), 1, 0), IF(AD66&lt;&gt;INDEX('Planned and Progress BMPs'!AB:AB, MATCH($G66, 'Planned and Progress BMPs'!$D:$D, 0)), 1, 0)), "")</f>
        <v/>
      </c>
      <c r="BY66" s="4" t="str">
        <f>IFERROR(IF($I66="Historical", IF(AE66&lt;&gt;INDEX('Historical BMP Records'!AE:AE, MATCH($G66, 'Historical BMP Records'!$G:$G, 0)), 1, 0), IF(AE66&lt;&gt;INDEX('Planned and Progress BMPs'!AC:AC, MATCH($G66, 'Planned and Progress BMPs'!$D:$D, 0)), 1, 0)), "")</f>
        <v/>
      </c>
      <c r="BZ66" s="4" t="str">
        <f>IFERROR(IF($I66="Historical", IF(AF66&lt;&gt;INDEX('Historical BMP Records'!AF:AF, MATCH($G66, 'Historical BMP Records'!$G:$G, 0)), 1, 0), IF(AF66&lt;&gt;INDEX('Planned and Progress BMPs'!AD:AD, MATCH($G66, 'Planned and Progress BMPs'!$D:$D, 0)), 1, 0)), "")</f>
        <v/>
      </c>
      <c r="CA66" s="4" t="str">
        <f>IFERROR(IF($I66="Historical", IF(AG66&lt;&gt;INDEX('Historical BMP Records'!AG:AG, MATCH($G66, 'Historical BMP Records'!$G:$G, 0)), 1, 0), IF(AG66&lt;&gt;INDEX('Planned and Progress BMPs'!AE:AE, MATCH($G66, 'Planned and Progress BMPs'!$D:$D, 0)), 1, 0)), "")</f>
        <v/>
      </c>
      <c r="CB66" s="4" t="str">
        <f>IFERROR(IF($I66="Historical", IF(AH66&lt;&gt;INDEX('Historical BMP Records'!AH:AH, MATCH($G66, 'Historical BMP Records'!$G:$G, 0)), 1, 0), IF(AH66&lt;&gt;INDEX('Planned and Progress BMPs'!AF:AF, MATCH($G66, 'Planned and Progress BMPs'!$D:$D, 0)), 1, 0)), "")</f>
        <v/>
      </c>
      <c r="CC66" s="4" t="str">
        <f>IFERROR(IF($I66="Historical", IF(AI66&lt;&gt;INDEX('Historical BMP Records'!AI:AI, MATCH($G66, 'Historical BMP Records'!$G:$G, 0)), 1, 0), IF(AI66&lt;&gt;INDEX('Planned and Progress BMPs'!AG:AG, MATCH($G66, 'Planned and Progress BMPs'!$D:$D, 0)), 1, 0)), "")</f>
        <v/>
      </c>
      <c r="CD66" s="4" t="str">
        <f>IFERROR(IF($I66="Historical", IF(AJ66&lt;&gt;INDEX('Historical BMP Records'!AJ:AJ, MATCH($G66, 'Historical BMP Records'!$G:$G, 0)), 1, 0), IF(AJ66&lt;&gt;INDEX('Planned and Progress BMPs'!AH:AH, MATCH($G66, 'Planned and Progress BMPs'!$D:$D, 0)), 1, 0)), "")</f>
        <v/>
      </c>
      <c r="CE66" s="4" t="str">
        <f>IFERROR(IF($I66="Historical", IF(AK66&lt;&gt;INDEX('Historical BMP Records'!AK:AK, MATCH($G66, 'Historical BMP Records'!$G:$G, 0)), 1, 0), IF(AK66&lt;&gt;INDEX('Planned and Progress BMPs'!AI:AI, MATCH($G66, 'Planned and Progress BMPs'!$D:$D, 0)), 1, 0)), "")</f>
        <v/>
      </c>
      <c r="CF66" s="4" t="str">
        <f>IFERROR(IF($I66="Historical", IF(AL66&lt;&gt;INDEX('Historical BMP Records'!AL:AL, MATCH($G66, 'Historical BMP Records'!$G:$G, 0)), 1, 0), IF(AL66&lt;&gt;INDEX('Planned and Progress BMPs'!AJ:AJ, MATCH($G66, 'Planned and Progress BMPs'!$D:$D, 0)), 1, 0)), "")</f>
        <v/>
      </c>
      <c r="CG66" s="4" t="str">
        <f>IFERROR(IF($I66="Historical", IF(AM66&lt;&gt;INDEX('Historical BMP Records'!AM:AM, MATCH($G66, 'Historical BMP Records'!$G:$G, 0)), 1, 0), IF(AM66&lt;&gt;INDEX('Planned and Progress BMPs'!AK:AK, MATCH($G66, 'Planned and Progress BMPs'!$D:$D, 0)), 1, 0)), "")</f>
        <v/>
      </c>
      <c r="CH66" s="4" t="str">
        <f>IFERROR(IF($I66="Historical", IF(AN66&lt;&gt;INDEX('Historical BMP Records'!AN:AN, MATCH($G66, 'Historical BMP Records'!$G:$G, 0)), 1, 0), IF(AN66&lt;&gt;INDEX('Planned and Progress BMPs'!AL:AL, MATCH($G66, 'Planned and Progress BMPs'!$D:$D, 0)), 1, 0)), "")</f>
        <v/>
      </c>
      <c r="CI66" s="4" t="str">
        <f>IFERROR(IF($I66="Historical", IF(AO66&lt;&gt;INDEX('Historical BMP Records'!AO:AO, MATCH($G66, 'Historical BMP Records'!$G:$G, 0)), 1, 0), IF(AO66&lt;&gt;INDEX('Planned and Progress BMPs'!AM:AM, MATCH($G66, 'Planned and Progress BMPs'!$D:$D, 0)), 1, 0)), "")</f>
        <v/>
      </c>
      <c r="CJ66" s="4" t="str">
        <f>IFERROR(IF($I66="Historical", IF(AP66&lt;&gt;INDEX('Historical BMP Records'!AP:AP, MATCH($G66, 'Historical BMP Records'!$G:$G, 0)), 1, 0), IF(AP66&lt;&gt;INDEX('Planned and Progress BMPs'!AN:AN, MATCH($G66, 'Planned and Progress BMPs'!$D:$D, 0)), 1, 0)), "")</f>
        <v/>
      </c>
      <c r="CK66" s="4" t="str">
        <f>IFERROR(IF($I66="Historical", IF(AQ66&lt;&gt;INDEX('Historical BMP Records'!AQ:AQ, MATCH($G66, 'Historical BMP Records'!$G:$G, 0)), 1, 0), IF(AQ66&lt;&gt;INDEX('Planned and Progress BMPs'!AO:AO, MATCH($G66, 'Planned and Progress BMPs'!$D:$D, 0)), 1, 0)), "")</f>
        <v/>
      </c>
      <c r="CL66" s="4" t="str">
        <f>IFERROR(IF($I66="Historical", IF(AR66&lt;&gt;INDEX('Historical BMP Records'!AR:AR, MATCH($G66, 'Historical BMP Records'!$G:$G, 0)), 1, 0), IF(AR66&lt;&gt;INDEX('Planned and Progress BMPs'!AQ:AQ, MATCH($G66, 'Planned and Progress BMPs'!$D:$D, 0)), 1, 0)), "")</f>
        <v/>
      </c>
      <c r="CM66" s="4" t="str">
        <f>IFERROR(IF($I66="Historical", IF(AS66&lt;&gt;INDEX('Historical BMP Records'!AS:AS, MATCH($G66, 'Historical BMP Records'!$G:$G, 0)), 1, 0), IF(AS66&lt;&gt;INDEX('Planned and Progress BMPs'!AP:AP, MATCH($G66, 'Planned and Progress BMPs'!$D:$D, 0)), 1, 0)), "")</f>
        <v/>
      </c>
      <c r="CN66" s="4" t="str">
        <f>IFERROR(IF($I66="Historical", IF(AT66&lt;&gt;INDEX('Historical BMP Records'!AT:AT, MATCH($G66, 'Historical BMP Records'!$G:$G, 0)), 1, 0), IF(AT66&lt;&gt;INDEX('Planned and Progress BMPs'!AQ:AQ, MATCH($G66, 'Planned and Progress BMPs'!$D:$D, 0)), 1, 0)), "")</f>
        <v/>
      </c>
      <c r="CO66" s="4">
        <f>SUM(T_Historical9[[#This Row],[FY17 Crediting Status Change]:[Comments Change]])</f>
        <v>0</v>
      </c>
    </row>
    <row r="67" spans="1:93" ht="15" customHeight="1" x14ac:dyDescent="0.55000000000000004">
      <c r="A67" s="126" t="s">
        <v>2461</v>
      </c>
      <c r="B67" s="126" t="s">
        <v>2458</v>
      </c>
      <c r="C67" s="126" t="s">
        <v>2458</v>
      </c>
      <c r="D67" s="126"/>
      <c r="E67" s="126"/>
      <c r="F67" s="126" t="s">
        <v>383</v>
      </c>
      <c r="G67" s="126" t="s">
        <v>384</v>
      </c>
      <c r="H67" s="126"/>
      <c r="I67" s="126" t="s">
        <v>243</v>
      </c>
      <c r="J67" s="126">
        <v>2013</v>
      </c>
      <c r="K67" s="73">
        <v>14363.584920000001</v>
      </c>
      <c r="L67" s="64">
        <v>42005</v>
      </c>
      <c r="M67" s="126" t="s">
        <v>385</v>
      </c>
      <c r="N67" s="126" t="s">
        <v>385</v>
      </c>
      <c r="O67" s="126" t="s">
        <v>151</v>
      </c>
      <c r="P67" s="73" t="s">
        <v>551</v>
      </c>
      <c r="Q67" s="64">
        <v>6.51</v>
      </c>
      <c r="R67" s="126">
        <v>5.0199999999999996</v>
      </c>
      <c r="S67" s="126">
        <v>0.41665999999999997</v>
      </c>
      <c r="T67" s="126" t="s">
        <v>386</v>
      </c>
      <c r="U67" s="126"/>
      <c r="V67" s="126"/>
      <c r="W67" s="126">
        <v>40.210138999999998</v>
      </c>
      <c r="X67" s="65">
        <v>-76.833475000000007</v>
      </c>
      <c r="Y67" s="126"/>
      <c r="Z67" s="126" t="s">
        <v>144</v>
      </c>
      <c r="AA67" s="126" t="s">
        <v>145</v>
      </c>
      <c r="AB67" s="126" t="s">
        <v>146</v>
      </c>
      <c r="AC67" s="126" t="s">
        <v>2460</v>
      </c>
      <c r="AD67" s="64">
        <v>43158</v>
      </c>
      <c r="AE67" s="126" t="s">
        <v>267</v>
      </c>
      <c r="AF67" s="64"/>
      <c r="AG67" s="64"/>
      <c r="AH67" s="126"/>
      <c r="AI67" s="64"/>
      <c r="AK67" s="64"/>
      <c r="AL67" s="64"/>
      <c r="AM67" s="64"/>
      <c r="AN67" s="64"/>
      <c r="AO67" s="64"/>
      <c r="AP67" s="64"/>
      <c r="AQ67" s="64"/>
      <c r="AR67" s="64"/>
      <c r="AS67" s="64"/>
      <c r="AT67" s="126" t="s">
        <v>378</v>
      </c>
      <c r="AU67" s="4" t="str">
        <f>IFERROR(IF($I67="Historical", IF(A67&lt;&gt;INDEX('Historical BMP Records'!A:A, MATCH($G67, 'Historical BMP Records'!$G:$G, 0)), 1, 0), IF(A67&lt;&gt;INDEX('Planned and Progress BMPs'!A:A, MATCH($G67, 'Planned and Progress BMPs'!$D:$D, 0)), 1, 0)), "")</f>
        <v/>
      </c>
      <c r="AV67" s="4" t="str">
        <f>IFERROR(IF($I67="Historical", IF(B67&lt;&gt;INDEX('Historical BMP Records'!B:B, MATCH($G67, 'Historical BMP Records'!$G:$G, 0)), 1, 0), IF(B67&lt;&gt;INDEX('Planned and Progress BMPs'!A:A, MATCH($G67, 'Planned and Progress BMPs'!$D:$D, 0)), 1, 0)), "")</f>
        <v/>
      </c>
      <c r="AW67" s="4" t="str">
        <f>IFERROR(IF($I67="Historical", IF(C67&lt;&gt;INDEX('Historical BMP Records'!C:C, MATCH($G67, 'Historical BMP Records'!$G:$G, 0)), 1, 0), IF(C67&lt;&gt;INDEX('Planned and Progress BMPs'!A:A, MATCH($G67, 'Planned and Progress BMPs'!$D:$D, 0)), 1, 0)), "")</f>
        <v/>
      </c>
      <c r="AX67" s="4" t="str">
        <f>IFERROR(IF($I67="Historical", IF(D67&lt;&gt;INDEX('Historical BMP Records'!D:D, MATCH($G67, 'Historical BMP Records'!$G:$G, 0)), 1, 0), IF(D67&lt;&gt;INDEX('Planned and Progress BMPs'!A:A, MATCH($G67, 'Planned and Progress BMPs'!$D:$D, 0)), 1, 0)), "")</f>
        <v/>
      </c>
      <c r="AY67" s="4" t="str">
        <f>IFERROR(IF($I67="Historical", IF(E67&lt;&gt;INDEX('Historical BMP Records'!E:E, MATCH($G67, 'Historical BMP Records'!$G:$G, 0)), 1, 0), IF(E67&lt;&gt;INDEX('Planned and Progress BMPs'!B:B, MATCH($G67, 'Planned and Progress BMPs'!$D:$D, 0)), 1, 0)), "")</f>
        <v/>
      </c>
      <c r="AZ67" s="4" t="str">
        <f>IFERROR(IF($I67="Historical", IF(F67&lt;&gt;INDEX('Historical BMP Records'!F:F, MATCH($G67, 'Historical BMP Records'!$G:$G, 0)), 1, 0), IF(F67&lt;&gt;INDEX('Planned and Progress BMPs'!C:C, MATCH($G67, 'Planned and Progress BMPs'!$D:$D, 0)), 1, 0)), "")</f>
        <v/>
      </c>
      <c r="BA67" s="4" t="str">
        <f>IFERROR(IF($I67="Historical", IF(G67&lt;&gt;INDEX('Historical BMP Records'!G:G, MATCH($G67, 'Historical BMP Records'!$G:$G, 0)), 1, 0), IF(G67&lt;&gt;INDEX('Planned and Progress BMPs'!D:D, MATCH($G67, 'Planned and Progress BMPs'!$D:$D, 0)), 1, 0)), "")</f>
        <v/>
      </c>
      <c r="BB67" s="4" t="str">
        <f>IFERROR(IF($I67="Historical", IF(H67&lt;&gt;INDEX('Historical BMP Records'!H:H, MATCH($G67, 'Historical BMP Records'!$G:$G, 0)), 1, 0), IF(H67&lt;&gt;INDEX('Planned and Progress BMPs'!E:E, MATCH($G67, 'Planned and Progress BMPs'!$D:$D, 0)), 1, 0)), "")</f>
        <v/>
      </c>
      <c r="BC67" s="4" t="str">
        <f>IFERROR(IF($I67="Historical", IF(I67&lt;&gt;INDEX('Historical BMP Records'!I:I, MATCH($G67, 'Historical BMP Records'!$G:$G, 0)), 1, 0), IF(I67&lt;&gt;INDEX('Planned and Progress BMPs'!F:F, MATCH($G67, 'Planned and Progress BMPs'!$D:$D, 0)), 1, 0)), "")</f>
        <v/>
      </c>
      <c r="BD67" s="4" t="str">
        <f>IFERROR(IF($I67="Historical", IF(J67&lt;&gt;INDEX('Historical BMP Records'!J:J, MATCH($G67, 'Historical BMP Records'!$G:$G, 0)), 1, 0), IF(J67&lt;&gt;INDEX('Planned and Progress BMPs'!G:G, MATCH($G67, 'Planned and Progress BMPs'!$D:$D, 0)), 1, 0)), "")</f>
        <v/>
      </c>
      <c r="BE67" s="4" t="str">
        <f>IFERROR(IF($I67="Historical", IF(K67&lt;&gt;INDEX('Historical BMP Records'!K:K, MATCH($G67, 'Historical BMP Records'!$G:$G, 0)), 1, 0), IF(K67&lt;&gt;INDEX('Planned and Progress BMPs'!H:H, MATCH($G67, 'Planned and Progress BMPs'!$D:$D, 0)), 1, 0)), "")</f>
        <v/>
      </c>
      <c r="BF67" s="4" t="str">
        <f>IFERROR(IF($I67="Historical", IF(L67&lt;&gt;INDEX('Historical BMP Records'!L:L, MATCH($G67, 'Historical BMP Records'!$G:$G, 0)), 1, 0), IF(L67&lt;&gt;INDEX('Planned and Progress BMPs'!I:I, MATCH($G67, 'Planned and Progress BMPs'!$D:$D, 0)), 1, 0)), "")</f>
        <v/>
      </c>
      <c r="BG67" s="4" t="str">
        <f>IFERROR(IF($I67="Historical", IF(M67&lt;&gt;INDEX('Historical BMP Records'!M:M, MATCH($G67, 'Historical BMP Records'!$G:$G, 0)), 1, 0), IF(M67&lt;&gt;INDEX('Planned and Progress BMPs'!J:J, MATCH($G67, 'Planned and Progress BMPs'!$D:$D, 0)), 1, 0)), "")</f>
        <v/>
      </c>
      <c r="BH67" s="4" t="str">
        <f>IFERROR(IF($I67="Historical", IF(N67&lt;&gt;INDEX('Historical BMP Records'!N:N, MATCH($G67, 'Historical BMP Records'!$G:$G, 0)), 1, 0), IF(N67&lt;&gt;INDEX('Planned and Progress BMPs'!K:K, MATCH($G67, 'Planned and Progress BMPs'!$D:$D, 0)), 1, 0)), "")</f>
        <v/>
      </c>
      <c r="BI67" s="4" t="str">
        <f>IFERROR(IF($I67="Historical", IF(O67&lt;&gt;INDEX('Historical BMP Records'!O:O, MATCH($G67, 'Historical BMP Records'!$G:$G, 0)), 1, 0), IF(O67&lt;&gt;INDEX('Planned and Progress BMPs'!L:L, MATCH($G67, 'Planned and Progress BMPs'!$D:$D, 0)), 1, 0)), "")</f>
        <v/>
      </c>
      <c r="BJ67" s="4" t="str">
        <f>IFERROR(IF($I67="Historical", IF(P67&lt;&gt;INDEX('Historical BMP Records'!P:P, MATCH($G67, 'Historical BMP Records'!$G:$G, 0)), 1, 0), IF(P67&lt;&gt;INDEX('Planned and Progress BMPs'!M:M, MATCH($G67, 'Planned and Progress BMPs'!$D:$D, 0)), 1, 0)), "")</f>
        <v/>
      </c>
      <c r="BK67" s="4" t="str">
        <f>IFERROR(IF($I67="Historical", IF(Q67&lt;&gt;INDEX('Historical BMP Records'!Q:Q, MATCH($G67, 'Historical BMP Records'!$G:$G, 0)), 1, 0), IF(Q67&lt;&gt;INDEX('Planned and Progress BMPs'!N:N, MATCH($G67, 'Planned and Progress BMPs'!$D:$D, 0)), 1, 0)), "")</f>
        <v/>
      </c>
      <c r="BL67" s="4" t="str">
        <f>IFERROR(IF($I67="Historical", IF(R67&lt;&gt;INDEX('Historical BMP Records'!R:R, MATCH($G67, 'Historical BMP Records'!$G:$G, 0)), 1, 0), IF(R67&lt;&gt;INDEX('Planned and Progress BMPs'!O:O, MATCH($G67, 'Planned and Progress BMPs'!$D:$D, 0)), 1, 0)), "")</f>
        <v/>
      </c>
      <c r="BM67" s="4" t="str">
        <f>IFERROR(IF($I67="Historical", IF(S67&lt;&gt;INDEX('Historical BMP Records'!S:S, MATCH($G67, 'Historical BMP Records'!$G:$G, 0)), 1, 0), IF(S67&lt;&gt;INDEX('Planned and Progress BMPs'!P:P, MATCH($G67, 'Planned and Progress BMPs'!$D:$D, 0)), 1, 0)), "")</f>
        <v/>
      </c>
      <c r="BN67" s="4" t="str">
        <f>IFERROR(IF($I67="Historical", IF(T67&lt;&gt;INDEX('Historical BMP Records'!T:T, MATCH($G67, 'Historical BMP Records'!$G:$G, 0)), 1, 0), IF(T67&lt;&gt;INDEX('Planned and Progress BMPs'!Q:Q, MATCH($G67, 'Planned and Progress BMPs'!$D:$D, 0)), 1, 0)), "")</f>
        <v/>
      </c>
      <c r="BO67" s="4" t="str">
        <f>IFERROR(IF($I67="Historical", IF(AB67&lt;&gt;INDEX('Historical BMP Records'!#REF!, MATCH($G67, 'Historical BMP Records'!$G:$G, 0)), 1, 0), IF(AB67&lt;&gt;INDEX('Planned and Progress BMPs'!Z:Z, MATCH($G67, 'Planned and Progress BMPs'!$D:$D, 0)), 1, 0)), "")</f>
        <v/>
      </c>
      <c r="BP67" s="4" t="str">
        <f>IFERROR(IF($I67="Historical", IF(U67&lt;&gt;INDEX('Historical BMP Records'!U:U, MATCH($G67, 'Historical BMP Records'!$G:$G, 0)), 1, 0), IF(U67&lt;&gt;INDEX('Planned and Progress BMPs'!S:S, MATCH($G67, 'Planned and Progress BMPs'!$D:$D, 0)), 1, 0)), "")</f>
        <v/>
      </c>
      <c r="BQ67" s="4" t="str">
        <f>IFERROR(IF($I67="Historical", IF(V67&lt;&gt;INDEX('Historical BMP Records'!V:V, MATCH($G67, 'Historical BMP Records'!$G:$G, 0)), 1, 0), IF(V67&lt;&gt;INDEX('Planned and Progress BMPs'!T:T, MATCH($G67, 'Planned and Progress BMPs'!$D:$D, 0)), 1, 0)), "")</f>
        <v/>
      </c>
      <c r="BR67" s="4" t="str">
        <f>IFERROR(IF($I67="Historical", IF(W67&lt;&gt;INDEX('Historical BMP Records'!W:W, MATCH($G67, 'Historical BMP Records'!$G:$G, 0)), 1, 0), IF(W67&lt;&gt;INDEX('Planned and Progress BMPs'!U:U, MATCH($G67, 'Planned and Progress BMPs'!$D:$D, 0)), 1, 0)), "")</f>
        <v/>
      </c>
      <c r="BS67" s="4" t="str">
        <f>IFERROR(IF($I67="Historical", IF(X67&lt;&gt;INDEX('Historical BMP Records'!X:X, MATCH($G67, 'Historical BMP Records'!$G:$G, 0)), 1, 0), IF(X67&lt;&gt;INDEX('Planned and Progress BMPs'!V:V, MATCH($G67, 'Planned and Progress BMPs'!$D:$D, 0)), 1, 0)), "")</f>
        <v/>
      </c>
      <c r="BT67" s="4" t="str">
        <f>IFERROR(IF($I67="Historical", IF(Y67&lt;&gt;INDEX('Historical BMP Records'!Y:Y, MATCH($G67, 'Historical BMP Records'!$G:$G, 0)), 1, 0), IF(Y67&lt;&gt;INDEX('Planned and Progress BMPs'!W:W, MATCH($G67, 'Planned and Progress BMPs'!$D:$D, 0)), 1, 0)), "")</f>
        <v/>
      </c>
      <c r="BU67" s="4" t="str">
        <f>IFERROR(IF($I67="Historical", IF(Z67&lt;&gt;INDEX('Historical BMP Records'!Z:Z, MATCH($G67, 'Historical BMP Records'!$G:$G, 0)), 1, 0), IF(Z67&lt;&gt;INDEX('Planned and Progress BMPs'!X:X, MATCH($G67, 'Planned and Progress BMPs'!$D:$D, 0)), 1, 0)), "")</f>
        <v/>
      </c>
      <c r="BV67" s="4" t="str">
        <f>IFERROR(IF($I67="Historical", IF(AA67&lt;&gt;INDEX('Historical BMP Records'!AA:AA, MATCH($G67, 'Historical BMP Records'!$G:$G, 0)), 1, 0), IF(AA67&lt;&gt;INDEX('Planned and Progress BMPs'!#REF!, MATCH($G67, 'Planned and Progress BMPs'!$D:$D, 0)), 1, 0)), "")</f>
        <v/>
      </c>
      <c r="BW67" s="4" t="str">
        <f>IFERROR(IF($I67="Historical", IF(AC67&lt;&gt;INDEX('Historical BMP Records'!AC:AC, MATCH($G67, 'Historical BMP Records'!$G:$G, 0)), 1, 0), IF(AC67&lt;&gt;INDEX('Planned and Progress BMPs'!AA:AA, MATCH($G67, 'Planned and Progress BMPs'!$D:$D, 0)), 1, 0)), "")</f>
        <v/>
      </c>
      <c r="BX67" s="4" t="str">
        <f>IFERROR(IF($I67="Historical", IF(AD67&lt;&gt;INDEX('Historical BMP Records'!AD:AD, MATCH($G67, 'Historical BMP Records'!$G:$G, 0)), 1, 0), IF(AD67&lt;&gt;INDEX('Planned and Progress BMPs'!AB:AB, MATCH($G67, 'Planned and Progress BMPs'!$D:$D, 0)), 1, 0)), "")</f>
        <v/>
      </c>
      <c r="BY67" s="4" t="str">
        <f>IFERROR(IF($I67="Historical", IF(AE67&lt;&gt;INDEX('Historical BMP Records'!AE:AE, MATCH($G67, 'Historical BMP Records'!$G:$G, 0)), 1, 0), IF(AE67&lt;&gt;INDEX('Planned and Progress BMPs'!AC:AC, MATCH($G67, 'Planned and Progress BMPs'!$D:$D, 0)), 1, 0)), "")</f>
        <v/>
      </c>
      <c r="BZ67" s="4" t="str">
        <f>IFERROR(IF($I67="Historical", IF(AF67&lt;&gt;INDEX('Historical BMP Records'!AF:AF, MATCH($G67, 'Historical BMP Records'!$G:$G, 0)), 1, 0), IF(AF67&lt;&gt;INDEX('Planned and Progress BMPs'!AD:AD, MATCH($G67, 'Planned and Progress BMPs'!$D:$D, 0)), 1, 0)), "")</f>
        <v/>
      </c>
      <c r="CA67" s="4" t="str">
        <f>IFERROR(IF($I67="Historical", IF(AG67&lt;&gt;INDEX('Historical BMP Records'!AG:AG, MATCH($G67, 'Historical BMP Records'!$G:$G, 0)), 1, 0), IF(AG67&lt;&gt;INDEX('Planned and Progress BMPs'!AE:AE, MATCH($G67, 'Planned and Progress BMPs'!$D:$D, 0)), 1, 0)), "")</f>
        <v/>
      </c>
      <c r="CB67" s="4" t="str">
        <f>IFERROR(IF($I67="Historical", IF(AH67&lt;&gt;INDEX('Historical BMP Records'!AH:AH, MATCH($G67, 'Historical BMP Records'!$G:$G, 0)), 1, 0), IF(AH67&lt;&gt;INDEX('Planned and Progress BMPs'!AF:AF, MATCH($G67, 'Planned and Progress BMPs'!$D:$D, 0)), 1, 0)), "")</f>
        <v/>
      </c>
      <c r="CC67" s="4" t="str">
        <f>IFERROR(IF($I67="Historical", IF(AI67&lt;&gt;INDEX('Historical BMP Records'!AI:AI, MATCH($G67, 'Historical BMP Records'!$G:$G, 0)), 1, 0), IF(AI67&lt;&gt;INDEX('Planned and Progress BMPs'!AG:AG, MATCH($G67, 'Planned and Progress BMPs'!$D:$D, 0)), 1, 0)), "")</f>
        <v/>
      </c>
      <c r="CD67" s="4" t="str">
        <f>IFERROR(IF($I67="Historical", IF(AJ67&lt;&gt;INDEX('Historical BMP Records'!AJ:AJ, MATCH($G67, 'Historical BMP Records'!$G:$G, 0)), 1, 0), IF(AJ67&lt;&gt;INDEX('Planned and Progress BMPs'!AH:AH, MATCH($G67, 'Planned and Progress BMPs'!$D:$D, 0)), 1, 0)), "")</f>
        <v/>
      </c>
      <c r="CE67" s="4" t="str">
        <f>IFERROR(IF($I67="Historical", IF(AK67&lt;&gt;INDEX('Historical BMP Records'!AK:AK, MATCH($G67, 'Historical BMP Records'!$G:$G, 0)), 1, 0), IF(AK67&lt;&gt;INDEX('Planned and Progress BMPs'!AI:AI, MATCH($G67, 'Planned and Progress BMPs'!$D:$D, 0)), 1, 0)), "")</f>
        <v/>
      </c>
      <c r="CF67" s="4" t="str">
        <f>IFERROR(IF($I67="Historical", IF(AL67&lt;&gt;INDEX('Historical BMP Records'!AL:AL, MATCH($G67, 'Historical BMP Records'!$G:$G, 0)), 1, 0), IF(AL67&lt;&gt;INDEX('Planned and Progress BMPs'!AJ:AJ, MATCH($G67, 'Planned and Progress BMPs'!$D:$D, 0)), 1, 0)), "")</f>
        <v/>
      </c>
      <c r="CG67" s="4" t="str">
        <f>IFERROR(IF($I67="Historical", IF(AM67&lt;&gt;INDEX('Historical BMP Records'!AM:AM, MATCH($G67, 'Historical BMP Records'!$G:$G, 0)), 1, 0), IF(AM67&lt;&gt;INDEX('Planned and Progress BMPs'!AK:AK, MATCH($G67, 'Planned and Progress BMPs'!$D:$D, 0)), 1, 0)), "")</f>
        <v/>
      </c>
      <c r="CH67" s="4" t="str">
        <f>IFERROR(IF($I67="Historical", IF(AN67&lt;&gt;INDEX('Historical BMP Records'!AN:AN, MATCH($G67, 'Historical BMP Records'!$G:$G, 0)), 1, 0), IF(AN67&lt;&gt;INDEX('Planned and Progress BMPs'!AL:AL, MATCH($G67, 'Planned and Progress BMPs'!$D:$D, 0)), 1, 0)), "")</f>
        <v/>
      </c>
      <c r="CI67" s="4" t="str">
        <f>IFERROR(IF($I67="Historical", IF(AO67&lt;&gt;INDEX('Historical BMP Records'!AO:AO, MATCH($G67, 'Historical BMP Records'!$G:$G, 0)), 1, 0), IF(AO67&lt;&gt;INDEX('Planned and Progress BMPs'!AM:AM, MATCH($G67, 'Planned and Progress BMPs'!$D:$D, 0)), 1, 0)), "")</f>
        <v/>
      </c>
      <c r="CJ67" s="4" t="str">
        <f>IFERROR(IF($I67="Historical", IF(AP67&lt;&gt;INDEX('Historical BMP Records'!AP:AP, MATCH($G67, 'Historical BMP Records'!$G:$G, 0)), 1, 0), IF(AP67&lt;&gt;INDEX('Planned and Progress BMPs'!AN:AN, MATCH($G67, 'Planned and Progress BMPs'!$D:$D, 0)), 1, 0)), "")</f>
        <v/>
      </c>
      <c r="CK67" s="4" t="str">
        <f>IFERROR(IF($I67="Historical", IF(AQ67&lt;&gt;INDEX('Historical BMP Records'!AQ:AQ, MATCH($G67, 'Historical BMP Records'!$G:$G, 0)), 1, 0), IF(AQ67&lt;&gt;INDEX('Planned and Progress BMPs'!AO:AO, MATCH($G67, 'Planned and Progress BMPs'!$D:$D, 0)), 1, 0)), "")</f>
        <v/>
      </c>
      <c r="CL67" s="4" t="str">
        <f>IFERROR(IF($I67="Historical", IF(AR67&lt;&gt;INDEX('Historical BMP Records'!AR:AR, MATCH($G67, 'Historical BMP Records'!$G:$G, 0)), 1, 0), IF(AR67&lt;&gt;INDEX('Planned and Progress BMPs'!AQ:AQ, MATCH($G67, 'Planned and Progress BMPs'!$D:$D, 0)), 1, 0)), "")</f>
        <v/>
      </c>
      <c r="CM67" s="4" t="str">
        <f>IFERROR(IF($I67="Historical", IF(AS67&lt;&gt;INDEX('Historical BMP Records'!AS:AS, MATCH($G67, 'Historical BMP Records'!$G:$G, 0)), 1, 0), IF(AS67&lt;&gt;INDEX('Planned and Progress BMPs'!AP:AP, MATCH($G67, 'Planned and Progress BMPs'!$D:$D, 0)), 1, 0)), "")</f>
        <v/>
      </c>
      <c r="CN67" s="4" t="str">
        <f>IFERROR(IF($I67="Historical", IF(AT67&lt;&gt;INDEX('Historical BMP Records'!AT:AT, MATCH($G67, 'Historical BMP Records'!$G:$G, 0)), 1, 0), IF(AT67&lt;&gt;INDEX('Planned and Progress BMPs'!AQ:AQ, MATCH($G67, 'Planned and Progress BMPs'!$D:$D, 0)), 1, 0)), "")</f>
        <v/>
      </c>
      <c r="CO67" s="4">
        <f>SUM(T_Historical9[[#This Row],[FY17 Crediting Status Change]:[Comments Change]])</f>
        <v>0</v>
      </c>
    </row>
    <row r="68" spans="1:93" ht="15" customHeight="1" x14ac:dyDescent="0.55000000000000004">
      <c r="A68" s="126" t="s">
        <v>2461</v>
      </c>
      <c r="B68" s="126" t="s">
        <v>2458</v>
      </c>
      <c r="C68" s="126" t="s">
        <v>2458</v>
      </c>
      <c r="D68" s="126"/>
      <c r="E68" s="126"/>
      <c r="F68" s="126" t="s">
        <v>262</v>
      </c>
      <c r="G68" s="126" t="s">
        <v>263</v>
      </c>
      <c r="H68" s="126"/>
      <c r="I68" s="126" t="s">
        <v>243</v>
      </c>
      <c r="J68" s="126">
        <v>2013</v>
      </c>
      <c r="K68" s="73">
        <v>27086.263200000001</v>
      </c>
      <c r="L68" s="64">
        <v>42005</v>
      </c>
      <c r="M68" s="126" t="s">
        <v>264</v>
      </c>
      <c r="N68" s="126" t="s">
        <v>265</v>
      </c>
      <c r="O68" s="126" t="s">
        <v>151</v>
      </c>
      <c r="P68" s="73" t="s">
        <v>551</v>
      </c>
      <c r="Q68" s="64">
        <v>1.5</v>
      </c>
      <c r="R68" s="126">
        <v>1</v>
      </c>
      <c r="S68" s="126">
        <v>8.3000000000000004E-2</v>
      </c>
      <c r="T68" s="126" t="s">
        <v>266</v>
      </c>
      <c r="U68" s="126"/>
      <c r="V68" s="126"/>
      <c r="W68" s="126">
        <v>40.217565</v>
      </c>
      <c r="X68" s="65">
        <v>-76.838082999999997</v>
      </c>
      <c r="Y68" s="126"/>
      <c r="Z68" s="126" t="s">
        <v>144</v>
      </c>
      <c r="AA68" s="126" t="s">
        <v>145</v>
      </c>
      <c r="AB68" s="126" t="s">
        <v>146</v>
      </c>
      <c r="AC68" s="126" t="s">
        <v>2460</v>
      </c>
      <c r="AD68" s="64">
        <v>43158</v>
      </c>
      <c r="AE68" s="126" t="s">
        <v>267</v>
      </c>
      <c r="AF68" s="64"/>
      <c r="AG68" s="64"/>
      <c r="AH68" s="126"/>
      <c r="AI68" s="64"/>
      <c r="AK68" s="64"/>
      <c r="AL68" s="64"/>
      <c r="AM68" s="64"/>
      <c r="AN68" s="64"/>
      <c r="AO68" s="64"/>
      <c r="AP68" s="64"/>
      <c r="AQ68" s="64"/>
      <c r="AR68" s="64"/>
      <c r="AS68" s="64"/>
      <c r="AT68" s="126" t="s">
        <v>268</v>
      </c>
      <c r="AU68" s="4" t="str">
        <f>IFERROR(IF($I68="Historical", IF(A68&lt;&gt;INDEX('Historical BMP Records'!A:A, MATCH($G68, 'Historical BMP Records'!$G:$G, 0)), 1, 0), IF(A68&lt;&gt;INDEX('Planned and Progress BMPs'!A:A, MATCH($G68, 'Planned and Progress BMPs'!$D:$D, 0)), 1, 0)), "")</f>
        <v/>
      </c>
      <c r="AV68" s="4" t="str">
        <f>IFERROR(IF($I68="Historical", IF(B68&lt;&gt;INDEX('Historical BMP Records'!B:B, MATCH($G68, 'Historical BMP Records'!$G:$G, 0)), 1, 0), IF(B68&lt;&gt;INDEX('Planned and Progress BMPs'!A:A, MATCH($G68, 'Planned and Progress BMPs'!$D:$D, 0)), 1, 0)), "")</f>
        <v/>
      </c>
      <c r="AW68" s="4" t="str">
        <f>IFERROR(IF($I68="Historical", IF(C68&lt;&gt;INDEX('Historical BMP Records'!C:C, MATCH($G68, 'Historical BMP Records'!$G:$G, 0)), 1, 0), IF(C68&lt;&gt;INDEX('Planned and Progress BMPs'!A:A, MATCH($G68, 'Planned and Progress BMPs'!$D:$D, 0)), 1, 0)), "")</f>
        <v/>
      </c>
      <c r="AX68" s="4" t="str">
        <f>IFERROR(IF($I68="Historical", IF(D68&lt;&gt;INDEX('Historical BMP Records'!D:D, MATCH($G68, 'Historical BMP Records'!$G:$G, 0)), 1, 0), IF(D68&lt;&gt;INDEX('Planned and Progress BMPs'!A:A, MATCH($G68, 'Planned and Progress BMPs'!$D:$D, 0)), 1, 0)), "")</f>
        <v/>
      </c>
      <c r="AY68" s="4" t="str">
        <f>IFERROR(IF($I68="Historical", IF(E68&lt;&gt;INDEX('Historical BMP Records'!E:E, MATCH($G68, 'Historical BMP Records'!$G:$G, 0)), 1, 0), IF(E68&lt;&gt;INDEX('Planned and Progress BMPs'!B:B, MATCH($G68, 'Planned and Progress BMPs'!$D:$D, 0)), 1, 0)), "")</f>
        <v/>
      </c>
      <c r="AZ68" s="4" t="str">
        <f>IFERROR(IF($I68="Historical", IF(F68&lt;&gt;INDEX('Historical BMP Records'!F:F, MATCH($G68, 'Historical BMP Records'!$G:$G, 0)), 1, 0), IF(F68&lt;&gt;INDEX('Planned and Progress BMPs'!C:C, MATCH($G68, 'Planned and Progress BMPs'!$D:$D, 0)), 1, 0)), "")</f>
        <v/>
      </c>
      <c r="BA68" s="4" t="str">
        <f>IFERROR(IF($I68="Historical", IF(G68&lt;&gt;INDEX('Historical BMP Records'!G:G, MATCH($G68, 'Historical BMP Records'!$G:$G, 0)), 1, 0), IF(G68&lt;&gt;INDEX('Planned and Progress BMPs'!D:D, MATCH($G68, 'Planned and Progress BMPs'!$D:$D, 0)), 1, 0)), "")</f>
        <v/>
      </c>
      <c r="BB68" s="4" t="str">
        <f>IFERROR(IF($I68="Historical", IF(H68&lt;&gt;INDEX('Historical BMP Records'!H:H, MATCH($G68, 'Historical BMP Records'!$G:$G, 0)), 1, 0), IF(H68&lt;&gt;INDEX('Planned and Progress BMPs'!E:E, MATCH($G68, 'Planned and Progress BMPs'!$D:$D, 0)), 1, 0)), "")</f>
        <v/>
      </c>
      <c r="BC68" s="4" t="str">
        <f>IFERROR(IF($I68="Historical", IF(I68&lt;&gt;INDEX('Historical BMP Records'!I:I, MATCH($G68, 'Historical BMP Records'!$G:$G, 0)), 1, 0), IF(I68&lt;&gt;INDEX('Planned and Progress BMPs'!F:F, MATCH($G68, 'Planned and Progress BMPs'!$D:$D, 0)), 1, 0)), "")</f>
        <v/>
      </c>
      <c r="BD68" s="4" t="str">
        <f>IFERROR(IF($I68="Historical", IF(J68&lt;&gt;INDEX('Historical BMP Records'!J:J, MATCH($G68, 'Historical BMP Records'!$G:$G, 0)), 1, 0), IF(J68&lt;&gt;INDEX('Planned and Progress BMPs'!G:G, MATCH($G68, 'Planned and Progress BMPs'!$D:$D, 0)), 1, 0)), "")</f>
        <v/>
      </c>
      <c r="BE68" s="4" t="str">
        <f>IFERROR(IF($I68="Historical", IF(K68&lt;&gt;INDEX('Historical BMP Records'!K:K, MATCH($G68, 'Historical BMP Records'!$G:$G, 0)), 1, 0), IF(K68&lt;&gt;INDEX('Planned and Progress BMPs'!H:H, MATCH($G68, 'Planned and Progress BMPs'!$D:$D, 0)), 1, 0)), "")</f>
        <v/>
      </c>
      <c r="BF68" s="4" t="str">
        <f>IFERROR(IF($I68="Historical", IF(L68&lt;&gt;INDEX('Historical BMP Records'!L:L, MATCH($G68, 'Historical BMP Records'!$G:$G, 0)), 1, 0), IF(L68&lt;&gt;INDEX('Planned and Progress BMPs'!I:I, MATCH($G68, 'Planned and Progress BMPs'!$D:$D, 0)), 1, 0)), "")</f>
        <v/>
      </c>
      <c r="BG68" s="4" t="str">
        <f>IFERROR(IF($I68="Historical", IF(M68&lt;&gt;INDEX('Historical BMP Records'!M:M, MATCH($G68, 'Historical BMP Records'!$G:$G, 0)), 1, 0), IF(M68&lt;&gt;INDEX('Planned and Progress BMPs'!J:J, MATCH($G68, 'Planned and Progress BMPs'!$D:$D, 0)), 1, 0)), "")</f>
        <v/>
      </c>
      <c r="BH68" s="4" t="str">
        <f>IFERROR(IF($I68="Historical", IF(N68&lt;&gt;INDEX('Historical BMP Records'!N:N, MATCH($G68, 'Historical BMP Records'!$G:$G, 0)), 1, 0), IF(N68&lt;&gt;INDEX('Planned and Progress BMPs'!K:K, MATCH($G68, 'Planned and Progress BMPs'!$D:$D, 0)), 1, 0)), "")</f>
        <v/>
      </c>
      <c r="BI68" s="4" t="str">
        <f>IFERROR(IF($I68="Historical", IF(O68&lt;&gt;INDEX('Historical BMP Records'!O:O, MATCH($G68, 'Historical BMP Records'!$G:$G, 0)), 1, 0), IF(O68&lt;&gt;INDEX('Planned and Progress BMPs'!L:L, MATCH($G68, 'Planned and Progress BMPs'!$D:$D, 0)), 1, 0)), "")</f>
        <v/>
      </c>
      <c r="BJ68" s="4" t="str">
        <f>IFERROR(IF($I68="Historical", IF(P68&lt;&gt;INDEX('Historical BMP Records'!P:P, MATCH($G68, 'Historical BMP Records'!$G:$G, 0)), 1, 0), IF(P68&lt;&gt;INDEX('Planned and Progress BMPs'!M:M, MATCH($G68, 'Planned and Progress BMPs'!$D:$D, 0)), 1, 0)), "")</f>
        <v/>
      </c>
      <c r="BK68" s="4" t="str">
        <f>IFERROR(IF($I68="Historical", IF(Q68&lt;&gt;INDEX('Historical BMP Records'!Q:Q, MATCH($G68, 'Historical BMP Records'!$G:$G, 0)), 1, 0), IF(Q68&lt;&gt;INDEX('Planned and Progress BMPs'!N:N, MATCH($G68, 'Planned and Progress BMPs'!$D:$D, 0)), 1, 0)), "")</f>
        <v/>
      </c>
      <c r="BL68" s="4" t="str">
        <f>IFERROR(IF($I68="Historical", IF(R68&lt;&gt;INDEX('Historical BMP Records'!R:R, MATCH($G68, 'Historical BMP Records'!$G:$G, 0)), 1, 0), IF(R68&lt;&gt;INDEX('Planned and Progress BMPs'!O:O, MATCH($G68, 'Planned and Progress BMPs'!$D:$D, 0)), 1, 0)), "")</f>
        <v/>
      </c>
      <c r="BM68" s="4" t="str">
        <f>IFERROR(IF($I68="Historical", IF(S68&lt;&gt;INDEX('Historical BMP Records'!S:S, MATCH($G68, 'Historical BMP Records'!$G:$G, 0)), 1, 0), IF(S68&lt;&gt;INDEX('Planned and Progress BMPs'!P:P, MATCH($G68, 'Planned and Progress BMPs'!$D:$D, 0)), 1, 0)), "")</f>
        <v/>
      </c>
      <c r="BN68" s="4" t="str">
        <f>IFERROR(IF($I68="Historical", IF(T68&lt;&gt;INDEX('Historical BMP Records'!T:T, MATCH($G68, 'Historical BMP Records'!$G:$G, 0)), 1, 0), IF(T68&lt;&gt;INDEX('Planned and Progress BMPs'!Q:Q, MATCH($G68, 'Planned and Progress BMPs'!$D:$D, 0)), 1, 0)), "")</f>
        <v/>
      </c>
      <c r="BO68" s="4" t="str">
        <f>IFERROR(IF($I68="Historical", IF(AB68&lt;&gt;INDEX('Historical BMP Records'!#REF!, MATCH($G68, 'Historical BMP Records'!$G:$G, 0)), 1, 0), IF(AB68&lt;&gt;INDEX('Planned and Progress BMPs'!Z:Z, MATCH($G68, 'Planned and Progress BMPs'!$D:$D, 0)), 1, 0)), "")</f>
        <v/>
      </c>
      <c r="BP68" s="4" t="str">
        <f>IFERROR(IF($I68="Historical", IF(U68&lt;&gt;INDEX('Historical BMP Records'!U:U, MATCH($G68, 'Historical BMP Records'!$G:$G, 0)), 1, 0), IF(U68&lt;&gt;INDEX('Planned and Progress BMPs'!S:S, MATCH($G68, 'Planned and Progress BMPs'!$D:$D, 0)), 1, 0)), "")</f>
        <v/>
      </c>
      <c r="BQ68" s="4" t="str">
        <f>IFERROR(IF($I68="Historical", IF(V68&lt;&gt;INDEX('Historical BMP Records'!V:V, MATCH($G68, 'Historical BMP Records'!$G:$G, 0)), 1, 0), IF(V68&lt;&gt;INDEX('Planned and Progress BMPs'!T:T, MATCH($G68, 'Planned and Progress BMPs'!$D:$D, 0)), 1, 0)), "")</f>
        <v/>
      </c>
      <c r="BR68" s="4" t="str">
        <f>IFERROR(IF($I68="Historical", IF(W68&lt;&gt;INDEX('Historical BMP Records'!W:W, MATCH($G68, 'Historical BMP Records'!$G:$G, 0)), 1, 0), IF(W68&lt;&gt;INDEX('Planned and Progress BMPs'!U:U, MATCH($G68, 'Planned and Progress BMPs'!$D:$D, 0)), 1, 0)), "")</f>
        <v/>
      </c>
      <c r="BS68" s="4" t="str">
        <f>IFERROR(IF($I68="Historical", IF(X68&lt;&gt;INDEX('Historical BMP Records'!X:X, MATCH($G68, 'Historical BMP Records'!$G:$G, 0)), 1, 0), IF(X68&lt;&gt;INDEX('Planned and Progress BMPs'!V:V, MATCH($G68, 'Planned and Progress BMPs'!$D:$D, 0)), 1, 0)), "")</f>
        <v/>
      </c>
      <c r="BT68" s="4" t="str">
        <f>IFERROR(IF($I68="Historical", IF(Y68&lt;&gt;INDEX('Historical BMP Records'!Y:Y, MATCH($G68, 'Historical BMP Records'!$G:$G, 0)), 1, 0), IF(Y68&lt;&gt;INDEX('Planned and Progress BMPs'!W:W, MATCH($G68, 'Planned and Progress BMPs'!$D:$D, 0)), 1, 0)), "")</f>
        <v/>
      </c>
      <c r="BU68" s="4" t="str">
        <f>IFERROR(IF($I68="Historical", IF(Z68&lt;&gt;INDEX('Historical BMP Records'!Z:Z, MATCH($G68, 'Historical BMP Records'!$G:$G, 0)), 1, 0), IF(Z68&lt;&gt;INDEX('Planned and Progress BMPs'!X:X, MATCH($G68, 'Planned and Progress BMPs'!$D:$D, 0)), 1, 0)), "")</f>
        <v/>
      </c>
      <c r="BV68" s="4" t="str">
        <f>IFERROR(IF($I68="Historical", IF(AA68&lt;&gt;INDEX('Historical BMP Records'!AA:AA, MATCH($G68, 'Historical BMP Records'!$G:$G, 0)), 1, 0), IF(AA68&lt;&gt;INDEX('Planned and Progress BMPs'!#REF!, MATCH($G68, 'Planned and Progress BMPs'!$D:$D, 0)), 1, 0)), "")</f>
        <v/>
      </c>
      <c r="BW68" s="4" t="str">
        <f>IFERROR(IF($I68="Historical", IF(AC68&lt;&gt;INDEX('Historical BMP Records'!AC:AC, MATCH($G68, 'Historical BMP Records'!$G:$G, 0)), 1, 0), IF(AC68&lt;&gt;INDEX('Planned and Progress BMPs'!AA:AA, MATCH($G68, 'Planned and Progress BMPs'!$D:$D, 0)), 1, 0)), "")</f>
        <v/>
      </c>
      <c r="BX68" s="4" t="str">
        <f>IFERROR(IF($I68="Historical", IF(AD68&lt;&gt;INDEX('Historical BMP Records'!AD:AD, MATCH($G68, 'Historical BMP Records'!$G:$G, 0)), 1, 0), IF(AD68&lt;&gt;INDEX('Planned and Progress BMPs'!AB:AB, MATCH($G68, 'Planned and Progress BMPs'!$D:$D, 0)), 1, 0)), "")</f>
        <v/>
      </c>
      <c r="BY68" s="4" t="str">
        <f>IFERROR(IF($I68="Historical", IF(AE68&lt;&gt;INDEX('Historical BMP Records'!AE:AE, MATCH($G68, 'Historical BMP Records'!$G:$G, 0)), 1, 0), IF(AE68&lt;&gt;INDEX('Planned and Progress BMPs'!AC:AC, MATCH($G68, 'Planned and Progress BMPs'!$D:$D, 0)), 1, 0)), "")</f>
        <v/>
      </c>
      <c r="BZ68" s="4" t="str">
        <f>IFERROR(IF($I68="Historical", IF(AF68&lt;&gt;INDEX('Historical BMP Records'!AF:AF, MATCH($G68, 'Historical BMP Records'!$G:$G, 0)), 1, 0), IF(AF68&lt;&gt;INDEX('Planned and Progress BMPs'!AD:AD, MATCH($G68, 'Planned and Progress BMPs'!$D:$D, 0)), 1, 0)), "")</f>
        <v/>
      </c>
      <c r="CA68" s="4" t="str">
        <f>IFERROR(IF($I68="Historical", IF(AG68&lt;&gt;INDEX('Historical BMP Records'!AG:AG, MATCH($G68, 'Historical BMP Records'!$G:$G, 0)), 1, 0), IF(AG68&lt;&gt;INDEX('Planned and Progress BMPs'!AE:AE, MATCH($G68, 'Planned and Progress BMPs'!$D:$D, 0)), 1, 0)), "")</f>
        <v/>
      </c>
      <c r="CB68" s="4" t="str">
        <f>IFERROR(IF($I68="Historical", IF(AH68&lt;&gt;INDEX('Historical BMP Records'!AH:AH, MATCH($G68, 'Historical BMP Records'!$G:$G, 0)), 1, 0), IF(AH68&lt;&gt;INDEX('Planned and Progress BMPs'!AF:AF, MATCH($G68, 'Planned and Progress BMPs'!$D:$D, 0)), 1, 0)), "")</f>
        <v/>
      </c>
      <c r="CC68" s="4" t="str">
        <f>IFERROR(IF($I68="Historical", IF(AI68&lt;&gt;INDEX('Historical BMP Records'!AI:AI, MATCH($G68, 'Historical BMP Records'!$G:$G, 0)), 1, 0), IF(AI68&lt;&gt;INDEX('Planned and Progress BMPs'!AG:AG, MATCH($G68, 'Planned and Progress BMPs'!$D:$D, 0)), 1, 0)), "")</f>
        <v/>
      </c>
      <c r="CD68" s="4" t="str">
        <f>IFERROR(IF($I68="Historical", IF(AJ68&lt;&gt;INDEX('Historical BMP Records'!AJ:AJ, MATCH($G68, 'Historical BMP Records'!$G:$G, 0)), 1, 0), IF(AJ68&lt;&gt;INDEX('Planned and Progress BMPs'!AH:AH, MATCH($G68, 'Planned and Progress BMPs'!$D:$D, 0)), 1, 0)), "")</f>
        <v/>
      </c>
      <c r="CE68" s="4" t="str">
        <f>IFERROR(IF($I68="Historical", IF(AK68&lt;&gt;INDEX('Historical BMP Records'!AK:AK, MATCH($G68, 'Historical BMP Records'!$G:$G, 0)), 1, 0), IF(AK68&lt;&gt;INDEX('Planned and Progress BMPs'!AI:AI, MATCH($G68, 'Planned and Progress BMPs'!$D:$D, 0)), 1, 0)), "")</f>
        <v/>
      </c>
      <c r="CF68" s="4" t="str">
        <f>IFERROR(IF($I68="Historical", IF(AL68&lt;&gt;INDEX('Historical BMP Records'!AL:AL, MATCH($G68, 'Historical BMP Records'!$G:$G, 0)), 1, 0), IF(AL68&lt;&gt;INDEX('Planned and Progress BMPs'!AJ:AJ, MATCH($G68, 'Planned and Progress BMPs'!$D:$D, 0)), 1, 0)), "")</f>
        <v/>
      </c>
      <c r="CG68" s="4" t="str">
        <f>IFERROR(IF($I68="Historical", IF(AM68&lt;&gt;INDEX('Historical BMP Records'!AM:AM, MATCH($G68, 'Historical BMP Records'!$G:$G, 0)), 1, 0), IF(AM68&lt;&gt;INDEX('Planned and Progress BMPs'!AK:AK, MATCH($G68, 'Planned and Progress BMPs'!$D:$D, 0)), 1, 0)), "")</f>
        <v/>
      </c>
      <c r="CH68" s="4" t="str">
        <f>IFERROR(IF($I68="Historical", IF(AN68&lt;&gt;INDEX('Historical BMP Records'!AN:AN, MATCH($G68, 'Historical BMP Records'!$G:$G, 0)), 1, 0), IF(AN68&lt;&gt;INDEX('Planned and Progress BMPs'!AL:AL, MATCH($G68, 'Planned and Progress BMPs'!$D:$D, 0)), 1, 0)), "")</f>
        <v/>
      </c>
      <c r="CI68" s="4" t="str">
        <f>IFERROR(IF($I68="Historical", IF(AO68&lt;&gt;INDEX('Historical BMP Records'!AO:AO, MATCH($G68, 'Historical BMP Records'!$G:$G, 0)), 1, 0), IF(AO68&lt;&gt;INDEX('Planned and Progress BMPs'!AM:AM, MATCH($G68, 'Planned and Progress BMPs'!$D:$D, 0)), 1, 0)), "")</f>
        <v/>
      </c>
      <c r="CJ68" s="4" t="str">
        <f>IFERROR(IF($I68="Historical", IF(AP68&lt;&gt;INDEX('Historical BMP Records'!AP:AP, MATCH($G68, 'Historical BMP Records'!$G:$G, 0)), 1, 0), IF(AP68&lt;&gt;INDEX('Planned and Progress BMPs'!AN:AN, MATCH($G68, 'Planned and Progress BMPs'!$D:$D, 0)), 1, 0)), "")</f>
        <v/>
      </c>
      <c r="CK68" s="4" t="str">
        <f>IFERROR(IF($I68="Historical", IF(AQ68&lt;&gt;INDEX('Historical BMP Records'!AQ:AQ, MATCH($G68, 'Historical BMP Records'!$G:$G, 0)), 1, 0), IF(AQ68&lt;&gt;INDEX('Planned and Progress BMPs'!AO:AO, MATCH($G68, 'Planned and Progress BMPs'!$D:$D, 0)), 1, 0)), "")</f>
        <v/>
      </c>
      <c r="CL68" s="4" t="str">
        <f>IFERROR(IF($I68="Historical", IF(AR68&lt;&gt;INDEX('Historical BMP Records'!AR:AR, MATCH($G68, 'Historical BMP Records'!$G:$G, 0)), 1, 0), IF(AR68&lt;&gt;INDEX('Planned and Progress BMPs'!AQ:AQ, MATCH($G68, 'Planned and Progress BMPs'!$D:$D, 0)), 1, 0)), "")</f>
        <v/>
      </c>
      <c r="CM68" s="4" t="str">
        <f>IFERROR(IF($I68="Historical", IF(AS68&lt;&gt;INDEX('Historical BMP Records'!AS:AS, MATCH($G68, 'Historical BMP Records'!$G:$G, 0)), 1, 0), IF(AS68&lt;&gt;INDEX('Planned and Progress BMPs'!AP:AP, MATCH($G68, 'Planned and Progress BMPs'!$D:$D, 0)), 1, 0)), "")</f>
        <v/>
      </c>
      <c r="CN68" s="4" t="str">
        <f>IFERROR(IF($I68="Historical", IF(AT68&lt;&gt;INDEX('Historical BMP Records'!AT:AT, MATCH($G68, 'Historical BMP Records'!$G:$G, 0)), 1, 0), IF(AT68&lt;&gt;INDEX('Planned and Progress BMPs'!AQ:AQ, MATCH($G68, 'Planned and Progress BMPs'!$D:$D, 0)), 1, 0)), "")</f>
        <v/>
      </c>
      <c r="CO68" s="4">
        <f>SUM(T_Historical9[[#This Row],[FY17 Crediting Status Change]:[Comments Change]])</f>
        <v>0</v>
      </c>
    </row>
    <row r="69" spans="1:93" ht="15" customHeight="1" x14ac:dyDescent="0.55000000000000004">
      <c r="A69" s="126" t="s">
        <v>2461</v>
      </c>
      <c r="B69" s="126" t="s">
        <v>2458</v>
      </c>
      <c r="C69" s="126" t="s">
        <v>2458</v>
      </c>
      <c r="D69" s="126"/>
      <c r="E69" s="126"/>
      <c r="F69" s="126" t="s">
        <v>269</v>
      </c>
      <c r="G69" s="126" t="s">
        <v>270</v>
      </c>
      <c r="H69" s="126"/>
      <c r="I69" s="126" t="s">
        <v>243</v>
      </c>
      <c r="J69" s="126">
        <v>2013</v>
      </c>
      <c r="K69" s="73">
        <v>27086.263200000001</v>
      </c>
      <c r="L69" s="64">
        <v>42005</v>
      </c>
      <c r="M69" s="126" t="s">
        <v>264</v>
      </c>
      <c r="N69" s="126" t="s">
        <v>265</v>
      </c>
      <c r="O69" s="126" t="s">
        <v>151</v>
      </c>
      <c r="P69" s="73" t="s">
        <v>551</v>
      </c>
      <c r="Q69" s="64">
        <v>2</v>
      </c>
      <c r="R69" s="126">
        <v>0.8</v>
      </c>
      <c r="S69" s="126">
        <v>6.6400000000000001E-2</v>
      </c>
      <c r="T69" s="126" t="s">
        <v>271</v>
      </c>
      <c r="U69" s="126"/>
      <c r="V69" s="126"/>
      <c r="W69" s="126">
        <v>40.217599999999997</v>
      </c>
      <c r="X69" s="65">
        <v>-76.836059000000006</v>
      </c>
      <c r="Y69" s="126"/>
      <c r="Z69" s="126" t="s">
        <v>144</v>
      </c>
      <c r="AA69" s="126" t="s">
        <v>145</v>
      </c>
      <c r="AB69" s="126" t="s">
        <v>146</v>
      </c>
      <c r="AC69" s="126" t="s">
        <v>2460</v>
      </c>
      <c r="AD69" s="64">
        <v>43158</v>
      </c>
      <c r="AE69" s="126" t="s">
        <v>267</v>
      </c>
      <c r="AF69" s="64"/>
      <c r="AG69" s="64"/>
      <c r="AH69" s="126"/>
      <c r="AI69" s="64"/>
      <c r="AK69" s="64"/>
      <c r="AL69" s="64"/>
      <c r="AM69" s="64"/>
      <c r="AN69" s="64"/>
      <c r="AO69" s="64"/>
      <c r="AP69" s="64"/>
      <c r="AQ69" s="64"/>
      <c r="AR69" s="64"/>
      <c r="AS69" s="64"/>
      <c r="AT69" s="126" t="s">
        <v>268</v>
      </c>
      <c r="AU69" s="4" t="str">
        <f>IFERROR(IF($I69="Historical", IF(A69&lt;&gt;INDEX('Historical BMP Records'!A:A, MATCH($G69, 'Historical BMP Records'!$G:$G, 0)), 1, 0), IF(A69&lt;&gt;INDEX('Planned and Progress BMPs'!A:A, MATCH($G69, 'Planned and Progress BMPs'!$D:$D, 0)), 1, 0)), "")</f>
        <v/>
      </c>
      <c r="AV69" s="4" t="str">
        <f>IFERROR(IF($I69="Historical", IF(B69&lt;&gt;INDEX('Historical BMP Records'!B:B, MATCH($G69, 'Historical BMP Records'!$G:$G, 0)), 1, 0), IF(B69&lt;&gt;INDEX('Planned and Progress BMPs'!A:A, MATCH($G69, 'Planned and Progress BMPs'!$D:$D, 0)), 1, 0)), "")</f>
        <v/>
      </c>
      <c r="AW69" s="4" t="str">
        <f>IFERROR(IF($I69="Historical", IF(C69&lt;&gt;INDEX('Historical BMP Records'!C:C, MATCH($G69, 'Historical BMP Records'!$G:$G, 0)), 1, 0), IF(C69&lt;&gt;INDEX('Planned and Progress BMPs'!A:A, MATCH($G69, 'Planned and Progress BMPs'!$D:$D, 0)), 1, 0)), "")</f>
        <v/>
      </c>
      <c r="AX69" s="4" t="str">
        <f>IFERROR(IF($I69="Historical", IF(D69&lt;&gt;INDEX('Historical BMP Records'!D:D, MATCH($G69, 'Historical BMP Records'!$G:$G, 0)), 1, 0), IF(D69&lt;&gt;INDEX('Planned and Progress BMPs'!A:A, MATCH($G69, 'Planned and Progress BMPs'!$D:$D, 0)), 1, 0)), "")</f>
        <v/>
      </c>
      <c r="AY69" s="4" t="str">
        <f>IFERROR(IF($I69="Historical", IF(E69&lt;&gt;INDEX('Historical BMP Records'!E:E, MATCH($G69, 'Historical BMP Records'!$G:$G, 0)), 1, 0), IF(E69&lt;&gt;INDEX('Planned and Progress BMPs'!B:B, MATCH($G69, 'Planned and Progress BMPs'!$D:$D, 0)), 1, 0)), "")</f>
        <v/>
      </c>
      <c r="AZ69" s="4" t="str">
        <f>IFERROR(IF($I69="Historical", IF(F69&lt;&gt;INDEX('Historical BMP Records'!F:F, MATCH($G69, 'Historical BMP Records'!$G:$G, 0)), 1, 0), IF(F69&lt;&gt;INDEX('Planned and Progress BMPs'!C:C, MATCH($G69, 'Planned and Progress BMPs'!$D:$D, 0)), 1, 0)), "")</f>
        <v/>
      </c>
      <c r="BA69" s="4" t="str">
        <f>IFERROR(IF($I69="Historical", IF(G69&lt;&gt;INDEX('Historical BMP Records'!G:G, MATCH($G69, 'Historical BMP Records'!$G:$G, 0)), 1, 0), IF(G69&lt;&gt;INDEX('Planned and Progress BMPs'!D:D, MATCH($G69, 'Planned and Progress BMPs'!$D:$D, 0)), 1, 0)), "")</f>
        <v/>
      </c>
      <c r="BB69" s="4" t="str">
        <f>IFERROR(IF($I69="Historical", IF(H69&lt;&gt;INDEX('Historical BMP Records'!H:H, MATCH($G69, 'Historical BMP Records'!$G:$G, 0)), 1, 0), IF(H69&lt;&gt;INDEX('Planned and Progress BMPs'!E:E, MATCH($G69, 'Planned and Progress BMPs'!$D:$D, 0)), 1, 0)), "")</f>
        <v/>
      </c>
      <c r="BC69" s="4" t="str">
        <f>IFERROR(IF($I69="Historical", IF(I69&lt;&gt;INDEX('Historical BMP Records'!I:I, MATCH($G69, 'Historical BMP Records'!$G:$G, 0)), 1, 0), IF(I69&lt;&gt;INDEX('Planned and Progress BMPs'!F:F, MATCH($G69, 'Planned and Progress BMPs'!$D:$D, 0)), 1, 0)), "")</f>
        <v/>
      </c>
      <c r="BD69" s="4" t="str">
        <f>IFERROR(IF($I69="Historical", IF(J69&lt;&gt;INDEX('Historical BMP Records'!J:J, MATCH($G69, 'Historical BMP Records'!$G:$G, 0)), 1, 0), IF(J69&lt;&gt;INDEX('Planned and Progress BMPs'!G:G, MATCH($G69, 'Planned and Progress BMPs'!$D:$D, 0)), 1, 0)), "")</f>
        <v/>
      </c>
      <c r="BE69" s="4" t="str">
        <f>IFERROR(IF($I69="Historical", IF(K69&lt;&gt;INDEX('Historical BMP Records'!K:K, MATCH($G69, 'Historical BMP Records'!$G:$G, 0)), 1, 0), IF(K69&lt;&gt;INDEX('Planned and Progress BMPs'!H:H, MATCH($G69, 'Planned and Progress BMPs'!$D:$D, 0)), 1, 0)), "")</f>
        <v/>
      </c>
      <c r="BF69" s="4" t="str">
        <f>IFERROR(IF($I69="Historical", IF(L69&lt;&gt;INDEX('Historical BMP Records'!L:L, MATCH($G69, 'Historical BMP Records'!$G:$G, 0)), 1, 0), IF(L69&lt;&gt;INDEX('Planned and Progress BMPs'!I:I, MATCH($G69, 'Planned and Progress BMPs'!$D:$D, 0)), 1, 0)), "")</f>
        <v/>
      </c>
      <c r="BG69" s="4" t="str">
        <f>IFERROR(IF($I69="Historical", IF(M69&lt;&gt;INDEX('Historical BMP Records'!M:M, MATCH($G69, 'Historical BMP Records'!$G:$G, 0)), 1, 0), IF(M69&lt;&gt;INDEX('Planned and Progress BMPs'!J:J, MATCH($G69, 'Planned and Progress BMPs'!$D:$D, 0)), 1, 0)), "")</f>
        <v/>
      </c>
      <c r="BH69" s="4" t="str">
        <f>IFERROR(IF($I69="Historical", IF(N69&lt;&gt;INDEX('Historical BMP Records'!N:N, MATCH($G69, 'Historical BMP Records'!$G:$G, 0)), 1, 0), IF(N69&lt;&gt;INDEX('Planned and Progress BMPs'!K:K, MATCH($G69, 'Planned and Progress BMPs'!$D:$D, 0)), 1, 0)), "")</f>
        <v/>
      </c>
      <c r="BI69" s="4" t="str">
        <f>IFERROR(IF($I69="Historical", IF(O69&lt;&gt;INDEX('Historical BMP Records'!O:O, MATCH($G69, 'Historical BMP Records'!$G:$G, 0)), 1, 0), IF(O69&lt;&gt;INDEX('Planned and Progress BMPs'!L:L, MATCH($G69, 'Planned and Progress BMPs'!$D:$D, 0)), 1, 0)), "")</f>
        <v/>
      </c>
      <c r="BJ69" s="4" t="str">
        <f>IFERROR(IF($I69="Historical", IF(P69&lt;&gt;INDEX('Historical BMP Records'!P:P, MATCH($G69, 'Historical BMP Records'!$G:$G, 0)), 1, 0), IF(P69&lt;&gt;INDEX('Planned and Progress BMPs'!M:M, MATCH($G69, 'Planned and Progress BMPs'!$D:$D, 0)), 1, 0)), "")</f>
        <v/>
      </c>
      <c r="BK69" s="4" t="str">
        <f>IFERROR(IF($I69="Historical", IF(Q69&lt;&gt;INDEX('Historical BMP Records'!Q:Q, MATCH($G69, 'Historical BMP Records'!$G:$G, 0)), 1, 0), IF(Q69&lt;&gt;INDEX('Planned and Progress BMPs'!N:N, MATCH($G69, 'Planned and Progress BMPs'!$D:$D, 0)), 1, 0)), "")</f>
        <v/>
      </c>
      <c r="BL69" s="4" t="str">
        <f>IFERROR(IF($I69="Historical", IF(R69&lt;&gt;INDEX('Historical BMP Records'!R:R, MATCH($G69, 'Historical BMP Records'!$G:$G, 0)), 1, 0), IF(R69&lt;&gt;INDEX('Planned and Progress BMPs'!O:O, MATCH($G69, 'Planned and Progress BMPs'!$D:$D, 0)), 1, 0)), "")</f>
        <v/>
      </c>
      <c r="BM69" s="4" t="str">
        <f>IFERROR(IF($I69="Historical", IF(S69&lt;&gt;INDEX('Historical BMP Records'!S:S, MATCH($G69, 'Historical BMP Records'!$G:$G, 0)), 1, 0), IF(S69&lt;&gt;INDEX('Planned and Progress BMPs'!P:P, MATCH($G69, 'Planned and Progress BMPs'!$D:$D, 0)), 1, 0)), "")</f>
        <v/>
      </c>
      <c r="BN69" s="4" t="str">
        <f>IFERROR(IF($I69="Historical", IF(T69&lt;&gt;INDEX('Historical BMP Records'!T:T, MATCH($G69, 'Historical BMP Records'!$G:$G, 0)), 1, 0), IF(T69&lt;&gt;INDEX('Planned and Progress BMPs'!Q:Q, MATCH($G69, 'Planned and Progress BMPs'!$D:$D, 0)), 1, 0)), "")</f>
        <v/>
      </c>
      <c r="BO69" s="4" t="str">
        <f>IFERROR(IF($I69="Historical", IF(AB69&lt;&gt;INDEX('Historical BMP Records'!#REF!, MATCH($G69, 'Historical BMP Records'!$G:$G, 0)), 1, 0), IF(AB69&lt;&gt;INDEX('Planned and Progress BMPs'!Z:Z, MATCH($G69, 'Planned and Progress BMPs'!$D:$D, 0)), 1, 0)), "")</f>
        <v/>
      </c>
      <c r="BP69" s="4" t="str">
        <f>IFERROR(IF($I69="Historical", IF(U69&lt;&gt;INDEX('Historical BMP Records'!U:U, MATCH($G69, 'Historical BMP Records'!$G:$G, 0)), 1, 0), IF(U69&lt;&gt;INDEX('Planned and Progress BMPs'!S:S, MATCH($G69, 'Planned and Progress BMPs'!$D:$D, 0)), 1, 0)), "")</f>
        <v/>
      </c>
      <c r="BQ69" s="4" t="str">
        <f>IFERROR(IF($I69="Historical", IF(V69&lt;&gt;INDEX('Historical BMP Records'!V:V, MATCH($G69, 'Historical BMP Records'!$G:$G, 0)), 1, 0), IF(V69&lt;&gt;INDEX('Planned and Progress BMPs'!T:T, MATCH($G69, 'Planned and Progress BMPs'!$D:$D, 0)), 1, 0)), "")</f>
        <v/>
      </c>
      <c r="BR69" s="4" t="str">
        <f>IFERROR(IF($I69="Historical", IF(W69&lt;&gt;INDEX('Historical BMP Records'!W:W, MATCH($G69, 'Historical BMP Records'!$G:$G, 0)), 1, 0), IF(W69&lt;&gt;INDEX('Planned and Progress BMPs'!U:U, MATCH($G69, 'Planned and Progress BMPs'!$D:$D, 0)), 1, 0)), "")</f>
        <v/>
      </c>
      <c r="BS69" s="4" t="str">
        <f>IFERROR(IF($I69="Historical", IF(X69&lt;&gt;INDEX('Historical BMP Records'!X:X, MATCH($G69, 'Historical BMP Records'!$G:$G, 0)), 1, 0), IF(X69&lt;&gt;INDEX('Planned and Progress BMPs'!V:V, MATCH($G69, 'Planned and Progress BMPs'!$D:$D, 0)), 1, 0)), "")</f>
        <v/>
      </c>
      <c r="BT69" s="4" t="str">
        <f>IFERROR(IF($I69="Historical", IF(Y69&lt;&gt;INDEX('Historical BMP Records'!Y:Y, MATCH($G69, 'Historical BMP Records'!$G:$G, 0)), 1, 0), IF(Y69&lt;&gt;INDEX('Planned and Progress BMPs'!W:W, MATCH($G69, 'Planned and Progress BMPs'!$D:$D, 0)), 1, 0)), "")</f>
        <v/>
      </c>
      <c r="BU69" s="4" t="str">
        <f>IFERROR(IF($I69="Historical", IF(Z69&lt;&gt;INDEX('Historical BMP Records'!Z:Z, MATCH($G69, 'Historical BMP Records'!$G:$G, 0)), 1, 0), IF(Z69&lt;&gt;INDEX('Planned and Progress BMPs'!X:X, MATCH($G69, 'Planned and Progress BMPs'!$D:$D, 0)), 1, 0)), "")</f>
        <v/>
      </c>
      <c r="BV69" s="4" t="str">
        <f>IFERROR(IF($I69="Historical", IF(AA69&lt;&gt;INDEX('Historical BMP Records'!AA:AA, MATCH($G69, 'Historical BMP Records'!$G:$G, 0)), 1, 0), IF(AA69&lt;&gt;INDEX('Planned and Progress BMPs'!#REF!, MATCH($G69, 'Planned and Progress BMPs'!$D:$D, 0)), 1, 0)), "")</f>
        <v/>
      </c>
      <c r="BW69" s="4" t="str">
        <f>IFERROR(IF($I69="Historical", IF(AC69&lt;&gt;INDEX('Historical BMP Records'!AC:AC, MATCH($G69, 'Historical BMP Records'!$G:$G, 0)), 1, 0), IF(AC69&lt;&gt;INDEX('Planned and Progress BMPs'!AA:AA, MATCH($G69, 'Planned and Progress BMPs'!$D:$D, 0)), 1, 0)), "")</f>
        <v/>
      </c>
      <c r="BX69" s="4" t="str">
        <f>IFERROR(IF($I69="Historical", IF(AD69&lt;&gt;INDEX('Historical BMP Records'!AD:AD, MATCH($G69, 'Historical BMP Records'!$G:$G, 0)), 1, 0), IF(AD69&lt;&gt;INDEX('Planned and Progress BMPs'!AB:AB, MATCH($G69, 'Planned and Progress BMPs'!$D:$D, 0)), 1, 0)), "")</f>
        <v/>
      </c>
      <c r="BY69" s="4" t="str">
        <f>IFERROR(IF($I69="Historical", IF(AE69&lt;&gt;INDEX('Historical BMP Records'!AE:AE, MATCH($G69, 'Historical BMP Records'!$G:$G, 0)), 1, 0), IF(AE69&lt;&gt;INDEX('Planned and Progress BMPs'!AC:AC, MATCH($G69, 'Planned and Progress BMPs'!$D:$D, 0)), 1, 0)), "")</f>
        <v/>
      </c>
      <c r="BZ69" s="4" t="str">
        <f>IFERROR(IF($I69="Historical", IF(AF69&lt;&gt;INDEX('Historical BMP Records'!AF:AF, MATCH($G69, 'Historical BMP Records'!$G:$G, 0)), 1, 0), IF(AF69&lt;&gt;INDEX('Planned and Progress BMPs'!AD:AD, MATCH($G69, 'Planned and Progress BMPs'!$D:$D, 0)), 1, 0)), "")</f>
        <v/>
      </c>
      <c r="CA69" s="4" t="str">
        <f>IFERROR(IF($I69="Historical", IF(AG69&lt;&gt;INDEX('Historical BMP Records'!AG:AG, MATCH($G69, 'Historical BMP Records'!$G:$G, 0)), 1, 0), IF(AG69&lt;&gt;INDEX('Planned and Progress BMPs'!AE:AE, MATCH($G69, 'Planned and Progress BMPs'!$D:$D, 0)), 1, 0)), "")</f>
        <v/>
      </c>
      <c r="CB69" s="4" t="str">
        <f>IFERROR(IF($I69="Historical", IF(AH69&lt;&gt;INDEX('Historical BMP Records'!AH:AH, MATCH($G69, 'Historical BMP Records'!$G:$G, 0)), 1, 0), IF(AH69&lt;&gt;INDEX('Planned and Progress BMPs'!AF:AF, MATCH($G69, 'Planned and Progress BMPs'!$D:$D, 0)), 1, 0)), "")</f>
        <v/>
      </c>
      <c r="CC69" s="4" t="str">
        <f>IFERROR(IF($I69="Historical", IF(AI69&lt;&gt;INDEX('Historical BMP Records'!AI:AI, MATCH($G69, 'Historical BMP Records'!$G:$G, 0)), 1, 0), IF(AI69&lt;&gt;INDEX('Planned and Progress BMPs'!AG:AG, MATCH($G69, 'Planned and Progress BMPs'!$D:$D, 0)), 1, 0)), "")</f>
        <v/>
      </c>
      <c r="CD69" s="4" t="str">
        <f>IFERROR(IF($I69="Historical", IF(AJ69&lt;&gt;INDEX('Historical BMP Records'!AJ:AJ, MATCH($G69, 'Historical BMP Records'!$G:$G, 0)), 1, 0), IF(AJ69&lt;&gt;INDEX('Planned and Progress BMPs'!AH:AH, MATCH($G69, 'Planned and Progress BMPs'!$D:$D, 0)), 1, 0)), "")</f>
        <v/>
      </c>
      <c r="CE69" s="4" t="str">
        <f>IFERROR(IF($I69="Historical", IF(AK69&lt;&gt;INDEX('Historical BMP Records'!AK:AK, MATCH($G69, 'Historical BMP Records'!$G:$G, 0)), 1, 0), IF(AK69&lt;&gt;INDEX('Planned and Progress BMPs'!AI:AI, MATCH($G69, 'Planned and Progress BMPs'!$D:$D, 0)), 1, 0)), "")</f>
        <v/>
      </c>
      <c r="CF69" s="4" t="str">
        <f>IFERROR(IF($I69="Historical", IF(AL69&lt;&gt;INDEX('Historical BMP Records'!AL:AL, MATCH($G69, 'Historical BMP Records'!$G:$G, 0)), 1, 0), IF(AL69&lt;&gt;INDEX('Planned and Progress BMPs'!AJ:AJ, MATCH($G69, 'Planned and Progress BMPs'!$D:$D, 0)), 1, 0)), "")</f>
        <v/>
      </c>
      <c r="CG69" s="4" t="str">
        <f>IFERROR(IF($I69="Historical", IF(AM69&lt;&gt;INDEX('Historical BMP Records'!AM:AM, MATCH($G69, 'Historical BMP Records'!$G:$G, 0)), 1, 0), IF(AM69&lt;&gt;INDEX('Planned and Progress BMPs'!AK:AK, MATCH($G69, 'Planned and Progress BMPs'!$D:$D, 0)), 1, 0)), "")</f>
        <v/>
      </c>
      <c r="CH69" s="4" t="str">
        <f>IFERROR(IF($I69="Historical", IF(AN69&lt;&gt;INDEX('Historical BMP Records'!AN:AN, MATCH($G69, 'Historical BMP Records'!$G:$G, 0)), 1, 0), IF(AN69&lt;&gt;INDEX('Planned and Progress BMPs'!AL:AL, MATCH($G69, 'Planned and Progress BMPs'!$D:$D, 0)), 1, 0)), "")</f>
        <v/>
      </c>
      <c r="CI69" s="4" t="str">
        <f>IFERROR(IF($I69="Historical", IF(AO69&lt;&gt;INDEX('Historical BMP Records'!AO:AO, MATCH($G69, 'Historical BMP Records'!$G:$G, 0)), 1, 0), IF(AO69&lt;&gt;INDEX('Planned and Progress BMPs'!AM:AM, MATCH($G69, 'Planned and Progress BMPs'!$D:$D, 0)), 1, 0)), "")</f>
        <v/>
      </c>
      <c r="CJ69" s="4" t="str">
        <f>IFERROR(IF($I69="Historical", IF(AP69&lt;&gt;INDEX('Historical BMP Records'!AP:AP, MATCH($G69, 'Historical BMP Records'!$G:$G, 0)), 1, 0), IF(AP69&lt;&gt;INDEX('Planned and Progress BMPs'!AN:AN, MATCH($G69, 'Planned and Progress BMPs'!$D:$D, 0)), 1, 0)), "")</f>
        <v/>
      </c>
      <c r="CK69" s="4" t="str">
        <f>IFERROR(IF($I69="Historical", IF(AQ69&lt;&gt;INDEX('Historical BMP Records'!AQ:AQ, MATCH($G69, 'Historical BMP Records'!$G:$G, 0)), 1, 0), IF(AQ69&lt;&gt;INDEX('Planned and Progress BMPs'!AO:AO, MATCH($G69, 'Planned and Progress BMPs'!$D:$D, 0)), 1, 0)), "")</f>
        <v/>
      </c>
      <c r="CL69" s="4" t="str">
        <f>IFERROR(IF($I69="Historical", IF(AR69&lt;&gt;INDEX('Historical BMP Records'!AR:AR, MATCH($G69, 'Historical BMP Records'!$G:$G, 0)), 1, 0), IF(AR69&lt;&gt;INDEX('Planned and Progress BMPs'!AQ:AQ, MATCH($G69, 'Planned and Progress BMPs'!$D:$D, 0)), 1, 0)), "")</f>
        <v/>
      </c>
      <c r="CM69" s="4" t="str">
        <f>IFERROR(IF($I69="Historical", IF(AS69&lt;&gt;INDEX('Historical BMP Records'!AS:AS, MATCH($G69, 'Historical BMP Records'!$G:$G, 0)), 1, 0), IF(AS69&lt;&gt;INDEX('Planned and Progress BMPs'!AP:AP, MATCH($G69, 'Planned and Progress BMPs'!$D:$D, 0)), 1, 0)), "")</f>
        <v/>
      </c>
      <c r="CN69" s="4" t="str">
        <f>IFERROR(IF($I69="Historical", IF(AT69&lt;&gt;INDEX('Historical BMP Records'!AT:AT, MATCH($G69, 'Historical BMP Records'!$G:$G, 0)), 1, 0), IF(AT69&lt;&gt;INDEX('Planned and Progress BMPs'!AQ:AQ, MATCH($G69, 'Planned and Progress BMPs'!$D:$D, 0)), 1, 0)), "")</f>
        <v/>
      </c>
      <c r="CO69" s="4">
        <f>SUM(T_Historical9[[#This Row],[FY17 Crediting Status Change]:[Comments Change]])</f>
        <v>0</v>
      </c>
    </row>
    <row r="70" spans="1:93" ht="15" customHeight="1" x14ac:dyDescent="0.55000000000000004">
      <c r="A70" s="126" t="s">
        <v>2458</v>
      </c>
      <c r="B70" s="126" t="s">
        <v>2458</v>
      </c>
      <c r="C70" s="126" t="s">
        <v>2458</v>
      </c>
      <c r="D70" s="126"/>
      <c r="E70" s="126"/>
      <c r="F70" s="126" t="s">
        <v>363</v>
      </c>
      <c r="G70" s="126" t="s">
        <v>364</v>
      </c>
      <c r="H70" s="126"/>
      <c r="I70" s="126" t="s">
        <v>243</v>
      </c>
      <c r="J70" s="126">
        <v>2013</v>
      </c>
      <c r="K70" s="73">
        <v>5479.1136000000006</v>
      </c>
      <c r="L70" s="64">
        <v>42005</v>
      </c>
      <c r="M70" s="126" t="s">
        <v>264</v>
      </c>
      <c r="N70" s="126" t="s">
        <v>265</v>
      </c>
      <c r="O70" s="126" t="s">
        <v>151</v>
      </c>
      <c r="P70" s="73" t="s">
        <v>551</v>
      </c>
      <c r="Q70" s="64">
        <v>1.2</v>
      </c>
      <c r="R70" s="126">
        <v>0.90649999999999997</v>
      </c>
      <c r="S70" s="126">
        <v>0.14000000000000001</v>
      </c>
      <c r="T70" s="126" t="s">
        <v>365</v>
      </c>
      <c r="U70" s="126"/>
      <c r="V70" s="126"/>
      <c r="W70" s="126">
        <v>40.216979000000002</v>
      </c>
      <c r="X70" s="65">
        <v>-76.838313999999997</v>
      </c>
      <c r="Y70" s="126"/>
      <c r="Z70" s="126" t="s">
        <v>144</v>
      </c>
      <c r="AA70" s="126" t="s">
        <v>145</v>
      </c>
      <c r="AB70" s="126" t="s">
        <v>146</v>
      </c>
      <c r="AC70" s="126" t="s">
        <v>2460</v>
      </c>
      <c r="AD70" s="64">
        <v>43158</v>
      </c>
      <c r="AE70" s="126" t="s">
        <v>267</v>
      </c>
      <c r="AF70" s="64"/>
      <c r="AG70" s="64"/>
      <c r="AH70" s="126"/>
      <c r="AI70" s="64"/>
      <c r="AK70" s="64"/>
      <c r="AL70" s="64"/>
      <c r="AM70" s="64"/>
      <c r="AN70" s="64"/>
      <c r="AO70" s="64"/>
      <c r="AP70" s="64"/>
      <c r="AQ70" s="64"/>
      <c r="AR70" s="64"/>
      <c r="AS70" s="64"/>
      <c r="AT70" s="126" t="s">
        <v>366</v>
      </c>
      <c r="AU70" s="4" t="str">
        <f>IFERROR(IF($I70="Historical", IF(A70&lt;&gt;INDEX('Historical BMP Records'!A:A, MATCH($G70, 'Historical BMP Records'!$G:$G, 0)), 1, 0), IF(A70&lt;&gt;INDEX('Planned and Progress BMPs'!A:A, MATCH($G70, 'Planned and Progress BMPs'!$D:$D, 0)), 1, 0)), "")</f>
        <v/>
      </c>
      <c r="AV70" s="4" t="str">
        <f>IFERROR(IF($I70="Historical", IF(B70&lt;&gt;INDEX('Historical BMP Records'!B:B, MATCH($G70, 'Historical BMP Records'!$G:$G, 0)), 1, 0), IF(B70&lt;&gt;INDEX('Planned and Progress BMPs'!A:A, MATCH($G70, 'Planned and Progress BMPs'!$D:$D, 0)), 1, 0)), "")</f>
        <v/>
      </c>
      <c r="AW70" s="4" t="str">
        <f>IFERROR(IF($I70="Historical", IF(C70&lt;&gt;INDEX('Historical BMP Records'!C:C, MATCH($G70, 'Historical BMP Records'!$G:$G, 0)), 1, 0), IF(C70&lt;&gt;INDEX('Planned and Progress BMPs'!A:A, MATCH($G70, 'Planned and Progress BMPs'!$D:$D, 0)), 1, 0)), "")</f>
        <v/>
      </c>
      <c r="AX70" s="4" t="str">
        <f>IFERROR(IF($I70="Historical", IF(D70&lt;&gt;INDEX('Historical BMP Records'!D:D, MATCH($G70, 'Historical BMP Records'!$G:$G, 0)), 1, 0), IF(D70&lt;&gt;INDEX('Planned and Progress BMPs'!A:A, MATCH($G70, 'Planned and Progress BMPs'!$D:$D, 0)), 1, 0)), "")</f>
        <v/>
      </c>
      <c r="AY70" s="4" t="str">
        <f>IFERROR(IF($I70="Historical", IF(E70&lt;&gt;INDEX('Historical BMP Records'!E:E, MATCH($G70, 'Historical BMP Records'!$G:$G, 0)), 1, 0), IF(E70&lt;&gt;INDEX('Planned and Progress BMPs'!B:B, MATCH($G70, 'Planned and Progress BMPs'!$D:$D, 0)), 1, 0)), "")</f>
        <v/>
      </c>
      <c r="AZ70" s="4" t="str">
        <f>IFERROR(IF($I70="Historical", IF(F70&lt;&gt;INDEX('Historical BMP Records'!F:F, MATCH($G70, 'Historical BMP Records'!$G:$G, 0)), 1, 0), IF(F70&lt;&gt;INDEX('Planned and Progress BMPs'!C:C, MATCH($G70, 'Planned and Progress BMPs'!$D:$D, 0)), 1, 0)), "")</f>
        <v/>
      </c>
      <c r="BA70" s="4" t="str">
        <f>IFERROR(IF($I70="Historical", IF(G70&lt;&gt;INDEX('Historical BMP Records'!G:G, MATCH($G70, 'Historical BMP Records'!$G:$G, 0)), 1, 0), IF(G70&lt;&gt;INDEX('Planned and Progress BMPs'!D:D, MATCH($G70, 'Planned and Progress BMPs'!$D:$D, 0)), 1, 0)), "")</f>
        <v/>
      </c>
      <c r="BB70" s="4" t="str">
        <f>IFERROR(IF($I70="Historical", IF(H70&lt;&gt;INDEX('Historical BMP Records'!H:H, MATCH($G70, 'Historical BMP Records'!$G:$G, 0)), 1, 0), IF(H70&lt;&gt;INDEX('Planned and Progress BMPs'!E:E, MATCH($G70, 'Planned and Progress BMPs'!$D:$D, 0)), 1, 0)), "")</f>
        <v/>
      </c>
      <c r="BC70" s="4" t="str">
        <f>IFERROR(IF($I70="Historical", IF(I70&lt;&gt;INDEX('Historical BMP Records'!I:I, MATCH($G70, 'Historical BMP Records'!$G:$G, 0)), 1, 0), IF(I70&lt;&gt;INDEX('Planned and Progress BMPs'!F:F, MATCH($G70, 'Planned and Progress BMPs'!$D:$D, 0)), 1, 0)), "")</f>
        <v/>
      </c>
      <c r="BD70" s="4" t="str">
        <f>IFERROR(IF($I70="Historical", IF(J70&lt;&gt;INDEX('Historical BMP Records'!J:J, MATCH($G70, 'Historical BMP Records'!$G:$G, 0)), 1, 0), IF(J70&lt;&gt;INDEX('Planned and Progress BMPs'!G:G, MATCH($G70, 'Planned and Progress BMPs'!$D:$D, 0)), 1, 0)), "")</f>
        <v/>
      </c>
      <c r="BE70" s="4" t="str">
        <f>IFERROR(IF($I70="Historical", IF(K70&lt;&gt;INDEX('Historical BMP Records'!K:K, MATCH($G70, 'Historical BMP Records'!$G:$G, 0)), 1, 0), IF(K70&lt;&gt;INDEX('Planned and Progress BMPs'!H:H, MATCH($G70, 'Planned and Progress BMPs'!$D:$D, 0)), 1, 0)), "")</f>
        <v/>
      </c>
      <c r="BF70" s="4" t="str">
        <f>IFERROR(IF($I70="Historical", IF(L70&lt;&gt;INDEX('Historical BMP Records'!L:L, MATCH($G70, 'Historical BMP Records'!$G:$G, 0)), 1, 0), IF(L70&lt;&gt;INDEX('Planned and Progress BMPs'!I:I, MATCH($G70, 'Planned and Progress BMPs'!$D:$D, 0)), 1, 0)), "")</f>
        <v/>
      </c>
      <c r="BG70" s="4" t="str">
        <f>IFERROR(IF($I70="Historical", IF(M70&lt;&gt;INDEX('Historical BMP Records'!M:M, MATCH($G70, 'Historical BMP Records'!$G:$G, 0)), 1, 0), IF(M70&lt;&gt;INDEX('Planned and Progress BMPs'!J:J, MATCH($G70, 'Planned and Progress BMPs'!$D:$D, 0)), 1, 0)), "")</f>
        <v/>
      </c>
      <c r="BH70" s="4" t="str">
        <f>IFERROR(IF($I70="Historical", IF(N70&lt;&gt;INDEX('Historical BMP Records'!N:N, MATCH($G70, 'Historical BMP Records'!$G:$G, 0)), 1, 0), IF(N70&lt;&gt;INDEX('Planned and Progress BMPs'!K:K, MATCH($G70, 'Planned and Progress BMPs'!$D:$D, 0)), 1, 0)), "")</f>
        <v/>
      </c>
      <c r="BI70" s="4" t="str">
        <f>IFERROR(IF($I70="Historical", IF(O70&lt;&gt;INDEX('Historical BMP Records'!O:O, MATCH($G70, 'Historical BMP Records'!$G:$G, 0)), 1, 0), IF(O70&lt;&gt;INDEX('Planned and Progress BMPs'!L:L, MATCH($G70, 'Planned and Progress BMPs'!$D:$D, 0)), 1, 0)), "")</f>
        <v/>
      </c>
      <c r="BJ70" s="4" t="str">
        <f>IFERROR(IF($I70="Historical", IF(P70&lt;&gt;INDEX('Historical BMP Records'!P:P, MATCH($G70, 'Historical BMP Records'!$G:$G, 0)), 1, 0), IF(P70&lt;&gt;INDEX('Planned and Progress BMPs'!M:M, MATCH($G70, 'Planned and Progress BMPs'!$D:$D, 0)), 1, 0)), "")</f>
        <v/>
      </c>
      <c r="BK70" s="4" t="str">
        <f>IFERROR(IF($I70="Historical", IF(Q70&lt;&gt;INDEX('Historical BMP Records'!Q:Q, MATCH($G70, 'Historical BMP Records'!$G:$G, 0)), 1, 0), IF(Q70&lt;&gt;INDEX('Planned and Progress BMPs'!N:N, MATCH($G70, 'Planned and Progress BMPs'!$D:$D, 0)), 1, 0)), "")</f>
        <v/>
      </c>
      <c r="BL70" s="4" t="str">
        <f>IFERROR(IF($I70="Historical", IF(R70&lt;&gt;INDEX('Historical BMP Records'!R:R, MATCH($G70, 'Historical BMP Records'!$G:$G, 0)), 1, 0), IF(R70&lt;&gt;INDEX('Planned and Progress BMPs'!O:O, MATCH($G70, 'Planned and Progress BMPs'!$D:$D, 0)), 1, 0)), "")</f>
        <v/>
      </c>
      <c r="BM70" s="4" t="str">
        <f>IFERROR(IF($I70="Historical", IF(S70&lt;&gt;INDEX('Historical BMP Records'!S:S, MATCH($G70, 'Historical BMP Records'!$G:$G, 0)), 1, 0), IF(S70&lt;&gt;INDEX('Planned and Progress BMPs'!P:P, MATCH($G70, 'Planned and Progress BMPs'!$D:$D, 0)), 1, 0)), "")</f>
        <v/>
      </c>
      <c r="BN70" s="4" t="str">
        <f>IFERROR(IF($I70="Historical", IF(T70&lt;&gt;INDEX('Historical BMP Records'!T:T, MATCH($G70, 'Historical BMP Records'!$G:$G, 0)), 1, 0), IF(T70&lt;&gt;INDEX('Planned and Progress BMPs'!Q:Q, MATCH($G70, 'Planned and Progress BMPs'!$D:$D, 0)), 1, 0)), "")</f>
        <v/>
      </c>
      <c r="BO70" s="4" t="str">
        <f>IFERROR(IF($I70="Historical", IF(AB70&lt;&gt;INDEX('Historical BMP Records'!#REF!, MATCH($G70, 'Historical BMP Records'!$G:$G, 0)), 1, 0), IF(AB70&lt;&gt;INDEX('Planned and Progress BMPs'!Z:Z, MATCH($G70, 'Planned and Progress BMPs'!$D:$D, 0)), 1, 0)), "")</f>
        <v/>
      </c>
      <c r="BP70" s="4" t="str">
        <f>IFERROR(IF($I70="Historical", IF(U70&lt;&gt;INDEX('Historical BMP Records'!U:U, MATCH($G70, 'Historical BMP Records'!$G:$G, 0)), 1, 0), IF(U70&lt;&gt;INDEX('Planned and Progress BMPs'!S:S, MATCH($G70, 'Planned and Progress BMPs'!$D:$D, 0)), 1, 0)), "")</f>
        <v/>
      </c>
      <c r="BQ70" s="4" t="str">
        <f>IFERROR(IF($I70="Historical", IF(V70&lt;&gt;INDEX('Historical BMP Records'!V:V, MATCH($G70, 'Historical BMP Records'!$G:$G, 0)), 1, 0), IF(V70&lt;&gt;INDEX('Planned and Progress BMPs'!T:T, MATCH($G70, 'Planned and Progress BMPs'!$D:$D, 0)), 1, 0)), "")</f>
        <v/>
      </c>
      <c r="BR70" s="4" t="str">
        <f>IFERROR(IF($I70="Historical", IF(W70&lt;&gt;INDEX('Historical BMP Records'!W:W, MATCH($G70, 'Historical BMP Records'!$G:$G, 0)), 1, 0), IF(W70&lt;&gt;INDEX('Planned and Progress BMPs'!U:U, MATCH($G70, 'Planned and Progress BMPs'!$D:$D, 0)), 1, 0)), "")</f>
        <v/>
      </c>
      <c r="BS70" s="4" t="str">
        <f>IFERROR(IF($I70="Historical", IF(X70&lt;&gt;INDEX('Historical BMP Records'!X:X, MATCH($G70, 'Historical BMP Records'!$G:$G, 0)), 1, 0), IF(X70&lt;&gt;INDEX('Planned and Progress BMPs'!V:V, MATCH($G70, 'Planned and Progress BMPs'!$D:$D, 0)), 1, 0)), "")</f>
        <v/>
      </c>
      <c r="BT70" s="4" t="str">
        <f>IFERROR(IF($I70="Historical", IF(Y70&lt;&gt;INDEX('Historical BMP Records'!Y:Y, MATCH($G70, 'Historical BMP Records'!$G:$G, 0)), 1, 0), IF(Y70&lt;&gt;INDEX('Planned and Progress BMPs'!W:W, MATCH($G70, 'Planned and Progress BMPs'!$D:$D, 0)), 1, 0)), "")</f>
        <v/>
      </c>
      <c r="BU70" s="4" t="str">
        <f>IFERROR(IF($I70="Historical", IF(Z70&lt;&gt;INDEX('Historical BMP Records'!Z:Z, MATCH($G70, 'Historical BMP Records'!$G:$G, 0)), 1, 0), IF(Z70&lt;&gt;INDEX('Planned and Progress BMPs'!X:X, MATCH($G70, 'Planned and Progress BMPs'!$D:$D, 0)), 1, 0)), "")</f>
        <v/>
      </c>
      <c r="BV70" s="4" t="str">
        <f>IFERROR(IF($I70="Historical", IF(AA70&lt;&gt;INDEX('Historical BMP Records'!AA:AA, MATCH($G70, 'Historical BMP Records'!$G:$G, 0)), 1, 0), IF(AA70&lt;&gt;INDEX('Planned and Progress BMPs'!#REF!, MATCH($G70, 'Planned and Progress BMPs'!$D:$D, 0)), 1, 0)), "")</f>
        <v/>
      </c>
      <c r="BW70" s="4" t="str">
        <f>IFERROR(IF($I70="Historical", IF(AC70&lt;&gt;INDEX('Historical BMP Records'!AC:AC, MATCH($G70, 'Historical BMP Records'!$G:$G, 0)), 1, 0), IF(AC70&lt;&gt;INDEX('Planned and Progress BMPs'!AA:AA, MATCH($G70, 'Planned and Progress BMPs'!$D:$D, 0)), 1, 0)), "")</f>
        <v/>
      </c>
      <c r="BX70" s="4" t="str">
        <f>IFERROR(IF($I70="Historical", IF(AD70&lt;&gt;INDEX('Historical BMP Records'!AD:AD, MATCH($G70, 'Historical BMP Records'!$G:$G, 0)), 1, 0), IF(AD70&lt;&gt;INDEX('Planned and Progress BMPs'!AB:AB, MATCH($G70, 'Planned and Progress BMPs'!$D:$D, 0)), 1, 0)), "")</f>
        <v/>
      </c>
      <c r="BY70" s="4" t="str">
        <f>IFERROR(IF($I70="Historical", IF(AE70&lt;&gt;INDEX('Historical BMP Records'!AE:AE, MATCH($G70, 'Historical BMP Records'!$G:$G, 0)), 1, 0), IF(AE70&lt;&gt;INDEX('Planned and Progress BMPs'!AC:AC, MATCH($G70, 'Planned and Progress BMPs'!$D:$D, 0)), 1, 0)), "")</f>
        <v/>
      </c>
      <c r="BZ70" s="4" t="str">
        <f>IFERROR(IF($I70="Historical", IF(AF70&lt;&gt;INDEX('Historical BMP Records'!AF:AF, MATCH($G70, 'Historical BMP Records'!$G:$G, 0)), 1, 0), IF(AF70&lt;&gt;INDEX('Planned and Progress BMPs'!AD:AD, MATCH($G70, 'Planned and Progress BMPs'!$D:$D, 0)), 1, 0)), "")</f>
        <v/>
      </c>
      <c r="CA70" s="4" t="str">
        <f>IFERROR(IF($I70="Historical", IF(AG70&lt;&gt;INDEX('Historical BMP Records'!AG:AG, MATCH($G70, 'Historical BMP Records'!$G:$G, 0)), 1, 0), IF(AG70&lt;&gt;INDEX('Planned and Progress BMPs'!AE:AE, MATCH($G70, 'Planned and Progress BMPs'!$D:$D, 0)), 1, 0)), "")</f>
        <v/>
      </c>
      <c r="CB70" s="4" t="str">
        <f>IFERROR(IF($I70="Historical", IF(AH70&lt;&gt;INDEX('Historical BMP Records'!AH:AH, MATCH($G70, 'Historical BMP Records'!$G:$G, 0)), 1, 0), IF(AH70&lt;&gt;INDEX('Planned and Progress BMPs'!AF:AF, MATCH($G70, 'Planned and Progress BMPs'!$D:$D, 0)), 1, 0)), "")</f>
        <v/>
      </c>
      <c r="CC70" s="4" t="str">
        <f>IFERROR(IF($I70="Historical", IF(AI70&lt;&gt;INDEX('Historical BMP Records'!AI:AI, MATCH($G70, 'Historical BMP Records'!$G:$G, 0)), 1, 0), IF(AI70&lt;&gt;INDEX('Planned and Progress BMPs'!AG:AG, MATCH($G70, 'Planned and Progress BMPs'!$D:$D, 0)), 1, 0)), "")</f>
        <v/>
      </c>
      <c r="CD70" s="4" t="str">
        <f>IFERROR(IF($I70="Historical", IF(AJ70&lt;&gt;INDEX('Historical BMP Records'!AJ:AJ, MATCH($G70, 'Historical BMP Records'!$G:$G, 0)), 1, 0), IF(AJ70&lt;&gt;INDEX('Planned and Progress BMPs'!AH:AH, MATCH($G70, 'Planned and Progress BMPs'!$D:$D, 0)), 1, 0)), "")</f>
        <v/>
      </c>
      <c r="CE70" s="4" t="str">
        <f>IFERROR(IF($I70="Historical", IF(AK70&lt;&gt;INDEX('Historical BMP Records'!AK:AK, MATCH($G70, 'Historical BMP Records'!$G:$G, 0)), 1, 0), IF(AK70&lt;&gt;INDEX('Planned and Progress BMPs'!AI:AI, MATCH($G70, 'Planned and Progress BMPs'!$D:$D, 0)), 1, 0)), "")</f>
        <v/>
      </c>
      <c r="CF70" s="4" t="str">
        <f>IFERROR(IF($I70="Historical", IF(AL70&lt;&gt;INDEX('Historical BMP Records'!AL:AL, MATCH($G70, 'Historical BMP Records'!$G:$G, 0)), 1, 0), IF(AL70&lt;&gt;INDEX('Planned and Progress BMPs'!AJ:AJ, MATCH($G70, 'Planned and Progress BMPs'!$D:$D, 0)), 1, 0)), "")</f>
        <v/>
      </c>
      <c r="CG70" s="4" t="str">
        <f>IFERROR(IF($I70="Historical", IF(AM70&lt;&gt;INDEX('Historical BMP Records'!AM:AM, MATCH($G70, 'Historical BMP Records'!$G:$G, 0)), 1, 0), IF(AM70&lt;&gt;INDEX('Planned and Progress BMPs'!AK:AK, MATCH($G70, 'Planned and Progress BMPs'!$D:$D, 0)), 1, 0)), "")</f>
        <v/>
      </c>
      <c r="CH70" s="4" t="str">
        <f>IFERROR(IF($I70="Historical", IF(AN70&lt;&gt;INDEX('Historical BMP Records'!AN:AN, MATCH($G70, 'Historical BMP Records'!$G:$G, 0)), 1, 0), IF(AN70&lt;&gt;INDEX('Planned and Progress BMPs'!AL:AL, MATCH($G70, 'Planned and Progress BMPs'!$D:$D, 0)), 1, 0)), "")</f>
        <v/>
      </c>
      <c r="CI70" s="4" t="str">
        <f>IFERROR(IF($I70="Historical", IF(AO70&lt;&gt;INDEX('Historical BMP Records'!AO:AO, MATCH($G70, 'Historical BMP Records'!$G:$G, 0)), 1, 0), IF(AO70&lt;&gt;INDEX('Planned and Progress BMPs'!AM:AM, MATCH($G70, 'Planned and Progress BMPs'!$D:$D, 0)), 1, 0)), "")</f>
        <v/>
      </c>
      <c r="CJ70" s="4" t="str">
        <f>IFERROR(IF($I70="Historical", IF(AP70&lt;&gt;INDEX('Historical BMP Records'!AP:AP, MATCH($G70, 'Historical BMP Records'!$G:$G, 0)), 1, 0), IF(AP70&lt;&gt;INDEX('Planned and Progress BMPs'!AN:AN, MATCH($G70, 'Planned and Progress BMPs'!$D:$D, 0)), 1, 0)), "")</f>
        <v/>
      </c>
      <c r="CK70" s="4" t="str">
        <f>IFERROR(IF($I70="Historical", IF(AQ70&lt;&gt;INDEX('Historical BMP Records'!AQ:AQ, MATCH($G70, 'Historical BMP Records'!$G:$G, 0)), 1, 0), IF(AQ70&lt;&gt;INDEX('Planned and Progress BMPs'!AO:AO, MATCH($G70, 'Planned and Progress BMPs'!$D:$D, 0)), 1, 0)), "")</f>
        <v/>
      </c>
      <c r="CL70" s="4" t="str">
        <f>IFERROR(IF($I70="Historical", IF(AR70&lt;&gt;INDEX('Historical BMP Records'!AR:AR, MATCH($G70, 'Historical BMP Records'!$G:$G, 0)), 1, 0), IF(AR70&lt;&gt;INDEX('Planned and Progress BMPs'!AQ:AQ, MATCH($G70, 'Planned and Progress BMPs'!$D:$D, 0)), 1, 0)), "")</f>
        <v/>
      </c>
      <c r="CM70" s="4" t="str">
        <f>IFERROR(IF($I70="Historical", IF(AS70&lt;&gt;INDEX('Historical BMP Records'!AS:AS, MATCH($G70, 'Historical BMP Records'!$G:$G, 0)), 1, 0), IF(AS70&lt;&gt;INDEX('Planned and Progress BMPs'!AP:AP, MATCH($G70, 'Planned and Progress BMPs'!$D:$D, 0)), 1, 0)), "")</f>
        <v/>
      </c>
      <c r="CN70" s="4" t="str">
        <f>IFERROR(IF($I70="Historical", IF(AT70&lt;&gt;INDEX('Historical BMP Records'!AT:AT, MATCH($G70, 'Historical BMP Records'!$G:$G, 0)), 1, 0), IF(AT70&lt;&gt;INDEX('Planned and Progress BMPs'!AQ:AQ, MATCH($G70, 'Planned and Progress BMPs'!$D:$D, 0)), 1, 0)), "")</f>
        <v/>
      </c>
      <c r="CO70" s="4">
        <f>SUM(T_Historical9[[#This Row],[FY17 Crediting Status Change]:[Comments Change]])</f>
        <v>0</v>
      </c>
    </row>
    <row r="71" spans="1:93" ht="15" customHeight="1" x14ac:dyDescent="0.55000000000000004">
      <c r="A71" s="126" t="s">
        <v>2458</v>
      </c>
      <c r="B71" s="126" t="s">
        <v>2458</v>
      </c>
      <c r="C71" s="126" t="s">
        <v>2458</v>
      </c>
      <c r="D71" s="126"/>
      <c r="E71" s="126"/>
      <c r="F71" s="126" t="s">
        <v>367</v>
      </c>
      <c r="G71" s="126" t="s">
        <v>368</v>
      </c>
      <c r="H71" s="126"/>
      <c r="I71" s="126" t="s">
        <v>243</v>
      </c>
      <c r="J71" s="126">
        <v>2013</v>
      </c>
      <c r="K71" s="73">
        <v>16702.459200000001</v>
      </c>
      <c r="L71" s="64">
        <v>42005</v>
      </c>
      <c r="M71" s="126" t="s">
        <v>264</v>
      </c>
      <c r="N71" s="126" t="s">
        <v>265</v>
      </c>
      <c r="O71" s="126" t="s">
        <v>151</v>
      </c>
      <c r="P71" s="73" t="s">
        <v>551</v>
      </c>
      <c r="Q71" s="64">
        <v>3.78</v>
      </c>
      <c r="R71" s="126">
        <v>2.6044999999999998</v>
      </c>
      <c r="S71" s="126">
        <v>0.42</v>
      </c>
      <c r="T71" s="126" t="s">
        <v>369</v>
      </c>
      <c r="U71" s="126"/>
      <c r="V71" s="126"/>
      <c r="W71" s="126">
        <v>40.216242000000001</v>
      </c>
      <c r="X71" s="65">
        <v>-76.835239000000001</v>
      </c>
      <c r="Y71" s="126"/>
      <c r="Z71" s="126" t="s">
        <v>144</v>
      </c>
      <c r="AA71" s="126" t="s">
        <v>145</v>
      </c>
      <c r="AB71" s="126" t="s">
        <v>146</v>
      </c>
      <c r="AC71" s="126" t="s">
        <v>2460</v>
      </c>
      <c r="AD71" s="64">
        <v>43158</v>
      </c>
      <c r="AE71" s="126" t="s">
        <v>267</v>
      </c>
      <c r="AF71" s="64"/>
      <c r="AG71" s="64"/>
      <c r="AH71" s="126"/>
      <c r="AI71" s="64"/>
      <c r="AK71" s="64"/>
      <c r="AL71" s="64"/>
      <c r="AM71" s="64"/>
      <c r="AN71" s="64"/>
      <c r="AO71" s="64"/>
      <c r="AP71" s="64"/>
      <c r="AQ71" s="64"/>
      <c r="AR71" s="64"/>
      <c r="AS71" s="64"/>
      <c r="AT71" s="126" t="s">
        <v>366</v>
      </c>
      <c r="AU71" s="4" t="str">
        <f>IFERROR(IF($I71="Historical", IF(A71&lt;&gt;INDEX('Historical BMP Records'!A:A, MATCH($G71, 'Historical BMP Records'!$G:$G, 0)), 1, 0), IF(A71&lt;&gt;INDEX('Planned and Progress BMPs'!A:A, MATCH($G71, 'Planned and Progress BMPs'!$D:$D, 0)), 1, 0)), "")</f>
        <v/>
      </c>
      <c r="AV71" s="4" t="str">
        <f>IFERROR(IF($I71="Historical", IF(B71&lt;&gt;INDEX('Historical BMP Records'!B:B, MATCH($G71, 'Historical BMP Records'!$G:$G, 0)), 1, 0), IF(B71&lt;&gt;INDEX('Planned and Progress BMPs'!A:A, MATCH($G71, 'Planned and Progress BMPs'!$D:$D, 0)), 1, 0)), "")</f>
        <v/>
      </c>
      <c r="AW71" s="4" t="str">
        <f>IFERROR(IF($I71="Historical", IF(C71&lt;&gt;INDEX('Historical BMP Records'!C:C, MATCH($G71, 'Historical BMP Records'!$G:$G, 0)), 1, 0), IF(C71&lt;&gt;INDEX('Planned and Progress BMPs'!A:A, MATCH($G71, 'Planned and Progress BMPs'!$D:$D, 0)), 1, 0)), "")</f>
        <v/>
      </c>
      <c r="AX71" s="4" t="str">
        <f>IFERROR(IF($I71="Historical", IF(D71&lt;&gt;INDEX('Historical BMP Records'!D:D, MATCH($G71, 'Historical BMP Records'!$G:$G, 0)), 1, 0), IF(D71&lt;&gt;INDEX('Planned and Progress BMPs'!A:A, MATCH($G71, 'Planned and Progress BMPs'!$D:$D, 0)), 1, 0)), "")</f>
        <v/>
      </c>
      <c r="AY71" s="4" t="str">
        <f>IFERROR(IF($I71="Historical", IF(E71&lt;&gt;INDEX('Historical BMP Records'!E:E, MATCH($G71, 'Historical BMP Records'!$G:$G, 0)), 1, 0), IF(E71&lt;&gt;INDEX('Planned and Progress BMPs'!B:B, MATCH($G71, 'Planned and Progress BMPs'!$D:$D, 0)), 1, 0)), "")</f>
        <v/>
      </c>
      <c r="AZ71" s="4" t="str">
        <f>IFERROR(IF($I71="Historical", IF(F71&lt;&gt;INDEX('Historical BMP Records'!F:F, MATCH($G71, 'Historical BMP Records'!$G:$G, 0)), 1, 0), IF(F71&lt;&gt;INDEX('Planned and Progress BMPs'!C:C, MATCH($G71, 'Planned and Progress BMPs'!$D:$D, 0)), 1, 0)), "")</f>
        <v/>
      </c>
      <c r="BA71" s="4" t="str">
        <f>IFERROR(IF($I71="Historical", IF(G71&lt;&gt;INDEX('Historical BMP Records'!G:G, MATCH($G71, 'Historical BMP Records'!$G:$G, 0)), 1, 0), IF(G71&lt;&gt;INDEX('Planned and Progress BMPs'!D:D, MATCH($G71, 'Planned and Progress BMPs'!$D:$D, 0)), 1, 0)), "")</f>
        <v/>
      </c>
      <c r="BB71" s="4" t="str">
        <f>IFERROR(IF($I71="Historical", IF(H71&lt;&gt;INDEX('Historical BMP Records'!H:H, MATCH($G71, 'Historical BMP Records'!$G:$G, 0)), 1, 0), IF(H71&lt;&gt;INDEX('Planned and Progress BMPs'!E:E, MATCH($G71, 'Planned and Progress BMPs'!$D:$D, 0)), 1, 0)), "")</f>
        <v/>
      </c>
      <c r="BC71" s="4" t="str">
        <f>IFERROR(IF($I71="Historical", IF(I71&lt;&gt;INDEX('Historical BMP Records'!I:I, MATCH($G71, 'Historical BMP Records'!$G:$G, 0)), 1, 0), IF(I71&lt;&gt;INDEX('Planned and Progress BMPs'!F:F, MATCH($G71, 'Planned and Progress BMPs'!$D:$D, 0)), 1, 0)), "")</f>
        <v/>
      </c>
      <c r="BD71" s="4" t="str">
        <f>IFERROR(IF($I71="Historical", IF(J71&lt;&gt;INDEX('Historical BMP Records'!J:J, MATCH($G71, 'Historical BMP Records'!$G:$G, 0)), 1, 0), IF(J71&lt;&gt;INDEX('Planned and Progress BMPs'!G:G, MATCH($G71, 'Planned and Progress BMPs'!$D:$D, 0)), 1, 0)), "")</f>
        <v/>
      </c>
      <c r="BE71" s="4" t="str">
        <f>IFERROR(IF($I71="Historical", IF(K71&lt;&gt;INDEX('Historical BMP Records'!K:K, MATCH($G71, 'Historical BMP Records'!$G:$G, 0)), 1, 0), IF(K71&lt;&gt;INDEX('Planned and Progress BMPs'!H:H, MATCH($G71, 'Planned and Progress BMPs'!$D:$D, 0)), 1, 0)), "")</f>
        <v/>
      </c>
      <c r="BF71" s="4" t="str">
        <f>IFERROR(IF($I71="Historical", IF(L71&lt;&gt;INDEX('Historical BMP Records'!L:L, MATCH($G71, 'Historical BMP Records'!$G:$G, 0)), 1, 0), IF(L71&lt;&gt;INDEX('Planned and Progress BMPs'!I:I, MATCH($G71, 'Planned and Progress BMPs'!$D:$D, 0)), 1, 0)), "")</f>
        <v/>
      </c>
      <c r="BG71" s="4" t="str">
        <f>IFERROR(IF($I71="Historical", IF(M71&lt;&gt;INDEX('Historical BMP Records'!M:M, MATCH($G71, 'Historical BMP Records'!$G:$G, 0)), 1, 0), IF(M71&lt;&gt;INDEX('Planned and Progress BMPs'!J:J, MATCH($G71, 'Planned and Progress BMPs'!$D:$D, 0)), 1, 0)), "")</f>
        <v/>
      </c>
      <c r="BH71" s="4" t="str">
        <f>IFERROR(IF($I71="Historical", IF(N71&lt;&gt;INDEX('Historical BMP Records'!N:N, MATCH($G71, 'Historical BMP Records'!$G:$G, 0)), 1, 0), IF(N71&lt;&gt;INDEX('Planned and Progress BMPs'!K:K, MATCH($G71, 'Planned and Progress BMPs'!$D:$D, 0)), 1, 0)), "")</f>
        <v/>
      </c>
      <c r="BI71" s="4" t="str">
        <f>IFERROR(IF($I71="Historical", IF(O71&lt;&gt;INDEX('Historical BMP Records'!O:O, MATCH($G71, 'Historical BMP Records'!$G:$G, 0)), 1, 0), IF(O71&lt;&gt;INDEX('Planned and Progress BMPs'!L:L, MATCH($G71, 'Planned and Progress BMPs'!$D:$D, 0)), 1, 0)), "")</f>
        <v/>
      </c>
      <c r="BJ71" s="4" t="str">
        <f>IFERROR(IF($I71="Historical", IF(P71&lt;&gt;INDEX('Historical BMP Records'!P:P, MATCH($G71, 'Historical BMP Records'!$G:$G, 0)), 1, 0), IF(P71&lt;&gt;INDEX('Planned and Progress BMPs'!M:M, MATCH($G71, 'Planned and Progress BMPs'!$D:$D, 0)), 1, 0)), "")</f>
        <v/>
      </c>
      <c r="BK71" s="4" t="str">
        <f>IFERROR(IF($I71="Historical", IF(Q71&lt;&gt;INDEX('Historical BMP Records'!Q:Q, MATCH($G71, 'Historical BMP Records'!$G:$G, 0)), 1, 0), IF(Q71&lt;&gt;INDEX('Planned and Progress BMPs'!N:N, MATCH($G71, 'Planned and Progress BMPs'!$D:$D, 0)), 1, 0)), "")</f>
        <v/>
      </c>
      <c r="BL71" s="4" t="str">
        <f>IFERROR(IF($I71="Historical", IF(R71&lt;&gt;INDEX('Historical BMP Records'!R:R, MATCH($G71, 'Historical BMP Records'!$G:$G, 0)), 1, 0), IF(R71&lt;&gt;INDEX('Planned and Progress BMPs'!O:O, MATCH($G71, 'Planned and Progress BMPs'!$D:$D, 0)), 1, 0)), "")</f>
        <v/>
      </c>
      <c r="BM71" s="4" t="str">
        <f>IFERROR(IF($I71="Historical", IF(S71&lt;&gt;INDEX('Historical BMP Records'!S:S, MATCH($G71, 'Historical BMP Records'!$G:$G, 0)), 1, 0), IF(S71&lt;&gt;INDEX('Planned and Progress BMPs'!P:P, MATCH($G71, 'Planned and Progress BMPs'!$D:$D, 0)), 1, 0)), "")</f>
        <v/>
      </c>
      <c r="BN71" s="4" t="str">
        <f>IFERROR(IF($I71="Historical", IF(T71&lt;&gt;INDEX('Historical BMP Records'!T:T, MATCH($G71, 'Historical BMP Records'!$G:$G, 0)), 1, 0), IF(T71&lt;&gt;INDEX('Planned and Progress BMPs'!Q:Q, MATCH($G71, 'Planned and Progress BMPs'!$D:$D, 0)), 1, 0)), "")</f>
        <v/>
      </c>
      <c r="BO71" s="4" t="str">
        <f>IFERROR(IF($I71="Historical", IF(AB71&lt;&gt;INDEX('Historical BMP Records'!#REF!, MATCH($G71, 'Historical BMP Records'!$G:$G, 0)), 1, 0), IF(AB71&lt;&gt;INDEX('Planned and Progress BMPs'!Z:Z, MATCH($G71, 'Planned and Progress BMPs'!$D:$D, 0)), 1, 0)), "")</f>
        <v/>
      </c>
      <c r="BP71" s="4" t="str">
        <f>IFERROR(IF($I71="Historical", IF(U71&lt;&gt;INDEX('Historical BMP Records'!U:U, MATCH($G71, 'Historical BMP Records'!$G:$G, 0)), 1, 0), IF(U71&lt;&gt;INDEX('Planned and Progress BMPs'!S:S, MATCH($G71, 'Planned and Progress BMPs'!$D:$D, 0)), 1, 0)), "")</f>
        <v/>
      </c>
      <c r="BQ71" s="4" t="str">
        <f>IFERROR(IF($I71="Historical", IF(V71&lt;&gt;INDEX('Historical BMP Records'!V:V, MATCH($G71, 'Historical BMP Records'!$G:$G, 0)), 1, 0), IF(V71&lt;&gt;INDEX('Planned and Progress BMPs'!T:T, MATCH($G71, 'Planned and Progress BMPs'!$D:$D, 0)), 1, 0)), "")</f>
        <v/>
      </c>
      <c r="BR71" s="4" t="str">
        <f>IFERROR(IF($I71="Historical", IF(W71&lt;&gt;INDEX('Historical BMP Records'!W:W, MATCH($G71, 'Historical BMP Records'!$G:$G, 0)), 1, 0), IF(W71&lt;&gt;INDEX('Planned and Progress BMPs'!U:U, MATCH($G71, 'Planned and Progress BMPs'!$D:$D, 0)), 1, 0)), "")</f>
        <v/>
      </c>
      <c r="BS71" s="4" t="str">
        <f>IFERROR(IF($I71="Historical", IF(X71&lt;&gt;INDEX('Historical BMP Records'!X:X, MATCH($G71, 'Historical BMP Records'!$G:$G, 0)), 1, 0), IF(X71&lt;&gt;INDEX('Planned and Progress BMPs'!V:V, MATCH($G71, 'Planned and Progress BMPs'!$D:$D, 0)), 1, 0)), "")</f>
        <v/>
      </c>
      <c r="BT71" s="4" t="str">
        <f>IFERROR(IF($I71="Historical", IF(Y71&lt;&gt;INDEX('Historical BMP Records'!Y:Y, MATCH($G71, 'Historical BMP Records'!$G:$G, 0)), 1, 0), IF(Y71&lt;&gt;INDEX('Planned and Progress BMPs'!W:W, MATCH($G71, 'Planned and Progress BMPs'!$D:$D, 0)), 1, 0)), "")</f>
        <v/>
      </c>
      <c r="BU71" s="4" t="str">
        <f>IFERROR(IF($I71="Historical", IF(Z71&lt;&gt;INDEX('Historical BMP Records'!Z:Z, MATCH($G71, 'Historical BMP Records'!$G:$G, 0)), 1, 0), IF(Z71&lt;&gt;INDEX('Planned and Progress BMPs'!X:X, MATCH($G71, 'Planned and Progress BMPs'!$D:$D, 0)), 1, 0)), "")</f>
        <v/>
      </c>
      <c r="BV71" s="4" t="str">
        <f>IFERROR(IF($I71="Historical", IF(AA71&lt;&gt;INDEX('Historical BMP Records'!AA:AA, MATCH($G71, 'Historical BMP Records'!$G:$G, 0)), 1, 0), IF(AA71&lt;&gt;INDEX('Planned and Progress BMPs'!#REF!, MATCH($G71, 'Planned and Progress BMPs'!$D:$D, 0)), 1, 0)), "")</f>
        <v/>
      </c>
      <c r="BW71" s="4" t="str">
        <f>IFERROR(IF($I71="Historical", IF(AC71&lt;&gt;INDEX('Historical BMP Records'!AC:AC, MATCH($G71, 'Historical BMP Records'!$G:$G, 0)), 1, 0), IF(AC71&lt;&gt;INDEX('Planned and Progress BMPs'!AA:AA, MATCH($G71, 'Planned and Progress BMPs'!$D:$D, 0)), 1, 0)), "")</f>
        <v/>
      </c>
      <c r="BX71" s="4" t="str">
        <f>IFERROR(IF($I71="Historical", IF(AD71&lt;&gt;INDEX('Historical BMP Records'!AD:AD, MATCH($G71, 'Historical BMP Records'!$G:$G, 0)), 1, 0), IF(AD71&lt;&gt;INDEX('Planned and Progress BMPs'!AB:AB, MATCH($G71, 'Planned and Progress BMPs'!$D:$D, 0)), 1, 0)), "")</f>
        <v/>
      </c>
      <c r="BY71" s="4" t="str">
        <f>IFERROR(IF($I71="Historical", IF(AE71&lt;&gt;INDEX('Historical BMP Records'!AE:AE, MATCH($G71, 'Historical BMP Records'!$G:$G, 0)), 1, 0), IF(AE71&lt;&gt;INDEX('Planned and Progress BMPs'!AC:AC, MATCH($G71, 'Planned and Progress BMPs'!$D:$D, 0)), 1, 0)), "")</f>
        <v/>
      </c>
      <c r="BZ71" s="4" t="str">
        <f>IFERROR(IF($I71="Historical", IF(AF71&lt;&gt;INDEX('Historical BMP Records'!AF:AF, MATCH($G71, 'Historical BMP Records'!$G:$G, 0)), 1, 0), IF(AF71&lt;&gt;INDEX('Planned and Progress BMPs'!AD:AD, MATCH($G71, 'Planned and Progress BMPs'!$D:$D, 0)), 1, 0)), "")</f>
        <v/>
      </c>
      <c r="CA71" s="4" t="str">
        <f>IFERROR(IF($I71="Historical", IF(AG71&lt;&gt;INDEX('Historical BMP Records'!AG:AG, MATCH($G71, 'Historical BMP Records'!$G:$G, 0)), 1, 0), IF(AG71&lt;&gt;INDEX('Planned and Progress BMPs'!AE:AE, MATCH($G71, 'Planned and Progress BMPs'!$D:$D, 0)), 1, 0)), "")</f>
        <v/>
      </c>
      <c r="CB71" s="4" t="str">
        <f>IFERROR(IF($I71="Historical", IF(AH71&lt;&gt;INDEX('Historical BMP Records'!AH:AH, MATCH($G71, 'Historical BMP Records'!$G:$G, 0)), 1, 0), IF(AH71&lt;&gt;INDEX('Planned and Progress BMPs'!AF:AF, MATCH($G71, 'Planned and Progress BMPs'!$D:$D, 0)), 1, 0)), "")</f>
        <v/>
      </c>
      <c r="CC71" s="4" t="str">
        <f>IFERROR(IF($I71="Historical", IF(AI71&lt;&gt;INDEX('Historical BMP Records'!AI:AI, MATCH($G71, 'Historical BMP Records'!$G:$G, 0)), 1, 0), IF(AI71&lt;&gt;INDEX('Planned and Progress BMPs'!AG:AG, MATCH($G71, 'Planned and Progress BMPs'!$D:$D, 0)), 1, 0)), "")</f>
        <v/>
      </c>
      <c r="CD71" s="4" t="str">
        <f>IFERROR(IF($I71="Historical", IF(AJ71&lt;&gt;INDEX('Historical BMP Records'!AJ:AJ, MATCH($G71, 'Historical BMP Records'!$G:$G, 0)), 1, 0), IF(AJ71&lt;&gt;INDEX('Planned and Progress BMPs'!AH:AH, MATCH($G71, 'Planned and Progress BMPs'!$D:$D, 0)), 1, 0)), "")</f>
        <v/>
      </c>
      <c r="CE71" s="4" t="str">
        <f>IFERROR(IF($I71="Historical", IF(AK71&lt;&gt;INDEX('Historical BMP Records'!AK:AK, MATCH($G71, 'Historical BMP Records'!$G:$G, 0)), 1, 0), IF(AK71&lt;&gt;INDEX('Planned and Progress BMPs'!AI:AI, MATCH($G71, 'Planned and Progress BMPs'!$D:$D, 0)), 1, 0)), "")</f>
        <v/>
      </c>
      <c r="CF71" s="4" t="str">
        <f>IFERROR(IF($I71="Historical", IF(AL71&lt;&gt;INDEX('Historical BMP Records'!AL:AL, MATCH($G71, 'Historical BMP Records'!$G:$G, 0)), 1, 0), IF(AL71&lt;&gt;INDEX('Planned and Progress BMPs'!AJ:AJ, MATCH($G71, 'Planned and Progress BMPs'!$D:$D, 0)), 1, 0)), "")</f>
        <v/>
      </c>
      <c r="CG71" s="4" t="str">
        <f>IFERROR(IF($I71="Historical", IF(AM71&lt;&gt;INDEX('Historical BMP Records'!AM:AM, MATCH($G71, 'Historical BMP Records'!$G:$G, 0)), 1, 0), IF(AM71&lt;&gt;INDEX('Planned and Progress BMPs'!AK:AK, MATCH($G71, 'Planned and Progress BMPs'!$D:$D, 0)), 1, 0)), "")</f>
        <v/>
      </c>
      <c r="CH71" s="4" t="str">
        <f>IFERROR(IF($I71="Historical", IF(AN71&lt;&gt;INDEX('Historical BMP Records'!AN:AN, MATCH($G71, 'Historical BMP Records'!$G:$G, 0)), 1, 0), IF(AN71&lt;&gt;INDEX('Planned and Progress BMPs'!AL:AL, MATCH($G71, 'Planned and Progress BMPs'!$D:$D, 0)), 1, 0)), "")</f>
        <v/>
      </c>
      <c r="CI71" s="4" t="str">
        <f>IFERROR(IF($I71="Historical", IF(AO71&lt;&gt;INDEX('Historical BMP Records'!AO:AO, MATCH($G71, 'Historical BMP Records'!$G:$G, 0)), 1, 0), IF(AO71&lt;&gt;INDEX('Planned and Progress BMPs'!AM:AM, MATCH($G71, 'Planned and Progress BMPs'!$D:$D, 0)), 1, 0)), "")</f>
        <v/>
      </c>
      <c r="CJ71" s="4" t="str">
        <f>IFERROR(IF($I71="Historical", IF(AP71&lt;&gt;INDEX('Historical BMP Records'!AP:AP, MATCH($G71, 'Historical BMP Records'!$G:$G, 0)), 1, 0), IF(AP71&lt;&gt;INDEX('Planned and Progress BMPs'!AN:AN, MATCH($G71, 'Planned and Progress BMPs'!$D:$D, 0)), 1, 0)), "")</f>
        <v/>
      </c>
      <c r="CK71" s="4" t="str">
        <f>IFERROR(IF($I71="Historical", IF(AQ71&lt;&gt;INDEX('Historical BMP Records'!AQ:AQ, MATCH($G71, 'Historical BMP Records'!$G:$G, 0)), 1, 0), IF(AQ71&lt;&gt;INDEX('Planned and Progress BMPs'!AO:AO, MATCH($G71, 'Planned and Progress BMPs'!$D:$D, 0)), 1, 0)), "")</f>
        <v/>
      </c>
      <c r="CL71" s="4" t="str">
        <f>IFERROR(IF($I71="Historical", IF(AR71&lt;&gt;INDEX('Historical BMP Records'!AR:AR, MATCH($G71, 'Historical BMP Records'!$G:$G, 0)), 1, 0), IF(AR71&lt;&gt;INDEX('Planned and Progress BMPs'!AQ:AQ, MATCH($G71, 'Planned and Progress BMPs'!$D:$D, 0)), 1, 0)), "")</f>
        <v/>
      </c>
      <c r="CM71" s="4" t="str">
        <f>IFERROR(IF($I71="Historical", IF(AS71&lt;&gt;INDEX('Historical BMP Records'!AS:AS, MATCH($G71, 'Historical BMP Records'!$G:$G, 0)), 1, 0), IF(AS71&lt;&gt;INDEX('Planned and Progress BMPs'!AP:AP, MATCH($G71, 'Planned and Progress BMPs'!$D:$D, 0)), 1, 0)), "")</f>
        <v/>
      </c>
      <c r="CN71" s="4" t="str">
        <f>IFERROR(IF($I71="Historical", IF(AT71&lt;&gt;INDEX('Historical BMP Records'!AT:AT, MATCH($G71, 'Historical BMP Records'!$G:$G, 0)), 1, 0), IF(AT71&lt;&gt;INDEX('Planned and Progress BMPs'!AQ:AQ, MATCH($G71, 'Planned and Progress BMPs'!$D:$D, 0)), 1, 0)), "")</f>
        <v/>
      </c>
      <c r="CO71" s="4">
        <f>SUM(T_Historical9[[#This Row],[FY17 Crediting Status Change]:[Comments Change]])</f>
        <v>0</v>
      </c>
    </row>
    <row r="72" spans="1:93" ht="15" customHeight="1" x14ac:dyDescent="0.55000000000000004">
      <c r="A72" s="126" t="s">
        <v>2458</v>
      </c>
      <c r="B72" s="126" t="s">
        <v>2458</v>
      </c>
      <c r="C72" s="126" t="s">
        <v>2458</v>
      </c>
      <c r="D72" s="126"/>
      <c r="E72" s="126"/>
      <c r="F72" s="126" t="s">
        <v>391</v>
      </c>
      <c r="G72" s="126" t="s">
        <v>392</v>
      </c>
      <c r="H72" s="126"/>
      <c r="I72" s="126" t="s">
        <v>243</v>
      </c>
      <c r="J72" s="126">
        <v>2013</v>
      </c>
      <c r="K72" s="73">
        <v>6834.7631404958674</v>
      </c>
      <c r="L72" s="64">
        <v>42005</v>
      </c>
      <c r="M72" s="126" t="s">
        <v>264</v>
      </c>
      <c r="N72" s="126" t="s">
        <v>264</v>
      </c>
      <c r="O72" s="126" t="s">
        <v>151</v>
      </c>
      <c r="P72" s="73" t="s">
        <v>551</v>
      </c>
      <c r="Q72" s="64">
        <v>0.50798898071625342</v>
      </c>
      <c r="R72" s="126">
        <v>0.29763544536271808</v>
      </c>
      <c r="S72" s="126">
        <v>5.5878787878787875E-2</v>
      </c>
      <c r="T72" s="126" t="s">
        <v>393</v>
      </c>
      <c r="U72" s="126"/>
      <c r="V72" s="126"/>
      <c r="W72" s="126">
        <v>40.211947000000002</v>
      </c>
      <c r="X72" s="65">
        <v>-76.852472000000006</v>
      </c>
      <c r="Y72" s="126"/>
      <c r="Z72" s="126" t="s">
        <v>144</v>
      </c>
      <c r="AA72" s="126" t="s">
        <v>145</v>
      </c>
      <c r="AB72" s="126" t="s">
        <v>146</v>
      </c>
      <c r="AC72" s="126" t="s">
        <v>2460</v>
      </c>
      <c r="AD72" s="64">
        <v>43159</v>
      </c>
      <c r="AE72" s="126" t="s">
        <v>267</v>
      </c>
      <c r="AF72" s="64"/>
      <c r="AG72" s="64"/>
      <c r="AH72" s="126"/>
      <c r="AI72" s="64"/>
      <c r="AK72" s="64"/>
      <c r="AL72" s="64"/>
      <c r="AM72" s="64"/>
      <c r="AN72" s="64"/>
      <c r="AO72" s="64"/>
      <c r="AP72" s="64"/>
      <c r="AQ72" s="64"/>
      <c r="AR72" s="64"/>
      <c r="AS72" s="64"/>
      <c r="AT72" s="126" t="s">
        <v>390</v>
      </c>
      <c r="AU72" s="4" t="str">
        <f>IFERROR(IF($I72="Historical", IF(A72&lt;&gt;INDEX('Historical BMP Records'!A:A, MATCH($G72, 'Historical BMP Records'!$G:$G, 0)), 1, 0), IF(A72&lt;&gt;INDEX('Planned and Progress BMPs'!A:A, MATCH($G72, 'Planned and Progress BMPs'!$D:$D, 0)), 1, 0)), "")</f>
        <v/>
      </c>
      <c r="AV72" s="4" t="str">
        <f>IFERROR(IF($I72="Historical", IF(B72&lt;&gt;INDEX('Historical BMP Records'!B:B, MATCH($G72, 'Historical BMP Records'!$G:$G, 0)), 1, 0), IF(B72&lt;&gt;INDEX('Planned and Progress BMPs'!A:A, MATCH($G72, 'Planned and Progress BMPs'!$D:$D, 0)), 1, 0)), "")</f>
        <v/>
      </c>
      <c r="AW72" s="4" t="str">
        <f>IFERROR(IF($I72="Historical", IF(C72&lt;&gt;INDEX('Historical BMP Records'!C:C, MATCH($G72, 'Historical BMP Records'!$G:$G, 0)), 1, 0), IF(C72&lt;&gt;INDEX('Planned and Progress BMPs'!A:A, MATCH($G72, 'Planned and Progress BMPs'!$D:$D, 0)), 1, 0)), "")</f>
        <v/>
      </c>
      <c r="AX72" s="4" t="str">
        <f>IFERROR(IF($I72="Historical", IF(D72&lt;&gt;INDEX('Historical BMP Records'!D:D, MATCH($G72, 'Historical BMP Records'!$G:$G, 0)), 1, 0), IF(D72&lt;&gt;INDEX('Planned and Progress BMPs'!A:A, MATCH($G72, 'Planned and Progress BMPs'!$D:$D, 0)), 1, 0)), "")</f>
        <v/>
      </c>
      <c r="AY72" s="4" t="str">
        <f>IFERROR(IF($I72="Historical", IF(E72&lt;&gt;INDEX('Historical BMP Records'!E:E, MATCH($G72, 'Historical BMP Records'!$G:$G, 0)), 1, 0), IF(E72&lt;&gt;INDEX('Planned and Progress BMPs'!B:B, MATCH($G72, 'Planned and Progress BMPs'!$D:$D, 0)), 1, 0)), "")</f>
        <v/>
      </c>
      <c r="AZ72" s="4" t="str">
        <f>IFERROR(IF($I72="Historical", IF(F72&lt;&gt;INDEX('Historical BMP Records'!F:F, MATCH($G72, 'Historical BMP Records'!$G:$G, 0)), 1, 0), IF(F72&lt;&gt;INDEX('Planned and Progress BMPs'!C:C, MATCH($G72, 'Planned and Progress BMPs'!$D:$D, 0)), 1, 0)), "")</f>
        <v/>
      </c>
      <c r="BA72" s="4" t="str">
        <f>IFERROR(IF($I72="Historical", IF(G72&lt;&gt;INDEX('Historical BMP Records'!G:G, MATCH($G72, 'Historical BMP Records'!$G:$G, 0)), 1, 0), IF(G72&lt;&gt;INDEX('Planned and Progress BMPs'!D:D, MATCH($G72, 'Planned and Progress BMPs'!$D:$D, 0)), 1, 0)), "")</f>
        <v/>
      </c>
      <c r="BB72" s="4" t="str">
        <f>IFERROR(IF($I72="Historical", IF(H72&lt;&gt;INDEX('Historical BMP Records'!H:H, MATCH($G72, 'Historical BMP Records'!$G:$G, 0)), 1, 0), IF(H72&lt;&gt;INDEX('Planned and Progress BMPs'!E:E, MATCH($G72, 'Planned and Progress BMPs'!$D:$D, 0)), 1, 0)), "")</f>
        <v/>
      </c>
      <c r="BC72" s="4" t="str">
        <f>IFERROR(IF($I72="Historical", IF(I72&lt;&gt;INDEX('Historical BMP Records'!I:I, MATCH($G72, 'Historical BMP Records'!$G:$G, 0)), 1, 0), IF(I72&lt;&gt;INDEX('Planned and Progress BMPs'!F:F, MATCH($G72, 'Planned and Progress BMPs'!$D:$D, 0)), 1, 0)), "")</f>
        <v/>
      </c>
      <c r="BD72" s="4" t="str">
        <f>IFERROR(IF($I72="Historical", IF(J72&lt;&gt;INDEX('Historical BMP Records'!J:J, MATCH($G72, 'Historical BMP Records'!$G:$G, 0)), 1, 0), IF(J72&lt;&gt;INDEX('Planned and Progress BMPs'!G:G, MATCH($G72, 'Planned and Progress BMPs'!$D:$D, 0)), 1, 0)), "")</f>
        <v/>
      </c>
      <c r="BE72" s="4" t="str">
        <f>IFERROR(IF($I72="Historical", IF(K72&lt;&gt;INDEX('Historical BMP Records'!K:K, MATCH($G72, 'Historical BMP Records'!$G:$G, 0)), 1, 0), IF(K72&lt;&gt;INDEX('Planned and Progress BMPs'!H:H, MATCH($G72, 'Planned and Progress BMPs'!$D:$D, 0)), 1, 0)), "")</f>
        <v/>
      </c>
      <c r="BF72" s="4" t="str">
        <f>IFERROR(IF($I72="Historical", IF(L72&lt;&gt;INDEX('Historical BMP Records'!L:L, MATCH($G72, 'Historical BMP Records'!$G:$G, 0)), 1, 0), IF(L72&lt;&gt;INDEX('Planned and Progress BMPs'!I:I, MATCH($G72, 'Planned and Progress BMPs'!$D:$D, 0)), 1, 0)), "")</f>
        <v/>
      </c>
      <c r="BG72" s="4" t="str">
        <f>IFERROR(IF($I72="Historical", IF(M72&lt;&gt;INDEX('Historical BMP Records'!M:M, MATCH($G72, 'Historical BMP Records'!$G:$G, 0)), 1, 0), IF(M72&lt;&gt;INDEX('Planned and Progress BMPs'!J:J, MATCH($G72, 'Planned and Progress BMPs'!$D:$D, 0)), 1, 0)), "")</f>
        <v/>
      </c>
      <c r="BH72" s="4" t="str">
        <f>IFERROR(IF($I72="Historical", IF(N72&lt;&gt;INDEX('Historical BMP Records'!N:N, MATCH($G72, 'Historical BMP Records'!$G:$G, 0)), 1, 0), IF(N72&lt;&gt;INDEX('Planned and Progress BMPs'!K:K, MATCH($G72, 'Planned and Progress BMPs'!$D:$D, 0)), 1, 0)), "")</f>
        <v/>
      </c>
      <c r="BI72" s="4" t="str">
        <f>IFERROR(IF($I72="Historical", IF(O72&lt;&gt;INDEX('Historical BMP Records'!O:O, MATCH($G72, 'Historical BMP Records'!$G:$G, 0)), 1, 0), IF(O72&lt;&gt;INDEX('Planned and Progress BMPs'!L:L, MATCH($G72, 'Planned and Progress BMPs'!$D:$D, 0)), 1, 0)), "")</f>
        <v/>
      </c>
      <c r="BJ72" s="4" t="str">
        <f>IFERROR(IF($I72="Historical", IF(P72&lt;&gt;INDEX('Historical BMP Records'!P:P, MATCH($G72, 'Historical BMP Records'!$G:$G, 0)), 1, 0), IF(P72&lt;&gt;INDEX('Planned and Progress BMPs'!M:M, MATCH($G72, 'Planned and Progress BMPs'!$D:$D, 0)), 1, 0)), "")</f>
        <v/>
      </c>
      <c r="BK72" s="4" t="str">
        <f>IFERROR(IF($I72="Historical", IF(Q72&lt;&gt;INDEX('Historical BMP Records'!Q:Q, MATCH($G72, 'Historical BMP Records'!$G:$G, 0)), 1, 0), IF(Q72&lt;&gt;INDEX('Planned and Progress BMPs'!N:N, MATCH($G72, 'Planned and Progress BMPs'!$D:$D, 0)), 1, 0)), "")</f>
        <v/>
      </c>
      <c r="BL72" s="4" t="str">
        <f>IFERROR(IF($I72="Historical", IF(R72&lt;&gt;INDEX('Historical BMP Records'!R:R, MATCH($G72, 'Historical BMP Records'!$G:$G, 0)), 1, 0), IF(R72&lt;&gt;INDEX('Planned and Progress BMPs'!O:O, MATCH($G72, 'Planned and Progress BMPs'!$D:$D, 0)), 1, 0)), "")</f>
        <v/>
      </c>
      <c r="BM72" s="4" t="str">
        <f>IFERROR(IF($I72="Historical", IF(S72&lt;&gt;INDEX('Historical BMP Records'!S:S, MATCH($G72, 'Historical BMP Records'!$G:$G, 0)), 1, 0), IF(S72&lt;&gt;INDEX('Planned and Progress BMPs'!P:P, MATCH($G72, 'Planned and Progress BMPs'!$D:$D, 0)), 1, 0)), "")</f>
        <v/>
      </c>
      <c r="BN72" s="4" t="str">
        <f>IFERROR(IF($I72="Historical", IF(T72&lt;&gt;INDEX('Historical BMP Records'!T:T, MATCH($G72, 'Historical BMP Records'!$G:$G, 0)), 1, 0), IF(T72&lt;&gt;INDEX('Planned and Progress BMPs'!Q:Q, MATCH($G72, 'Planned and Progress BMPs'!$D:$D, 0)), 1, 0)), "")</f>
        <v/>
      </c>
      <c r="BO72" s="4" t="str">
        <f>IFERROR(IF($I72="Historical", IF(AB72&lt;&gt;INDEX('Historical BMP Records'!#REF!, MATCH($G72, 'Historical BMP Records'!$G:$G, 0)), 1, 0), IF(AB72&lt;&gt;INDEX('Planned and Progress BMPs'!Z:Z, MATCH($G72, 'Planned and Progress BMPs'!$D:$D, 0)), 1, 0)), "")</f>
        <v/>
      </c>
      <c r="BP72" s="4" t="str">
        <f>IFERROR(IF($I72="Historical", IF(U72&lt;&gt;INDEX('Historical BMP Records'!U:U, MATCH($G72, 'Historical BMP Records'!$G:$G, 0)), 1, 0), IF(U72&lt;&gt;INDEX('Planned and Progress BMPs'!S:S, MATCH($G72, 'Planned and Progress BMPs'!$D:$D, 0)), 1, 0)), "")</f>
        <v/>
      </c>
      <c r="BQ72" s="4" t="str">
        <f>IFERROR(IF($I72="Historical", IF(V72&lt;&gt;INDEX('Historical BMP Records'!V:V, MATCH($G72, 'Historical BMP Records'!$G:$G, 0)), 1, 0), IF(V72&lt;&gt;INDEX('Planned and Progress BMPs'!T:T, MATCH($G72, 'Planned and Progress BMPs'!$D:$D, 0)), 1, 0)), "")</f>
        <v/>
      </c>
      <c r="BR72" s="4" t="str">
        <f>IFERROR(IF($I72="Historical", IF(W72&lt;&gt;INDEX('Historical BMP Records'!W:W, MATCH($G72, 'Historical BMP Records'!$G:$G, 0)), 1, 0), IF(W72&lt;&gt;INDEX('Planned and Progress BMPs'!U:U, MATCH($G72, 'Planned and Progress BMPs'!$D:$D, 0)), 1, 0)), "")</f>
        <v/>
      </c>
      <c r="BS72" s="4" t="str">
        <f>IFERROR(IF($I72="Historical", IF(X72&lt;&gt;INDEX('Historical BMP Records'!X:X, MATCH($G72, 'Historical BMP Records'!$G:$G, 0)), 1, 0), IF(X72&lt;&gt;INDEX('Planned and Progress BMPs'!V:V, MATCH($G72, 'Planned and Progress BMPs'!$D:$D, 0)), 1, 0)), "")</f>
        <v/>
      </c>
      <c r="BT72" s="4" t="str">
        <f>IFERROR(IF($I72="Historical", IF(Y72&lt;&gt;INDEX('Historical BMP Records'!Y:Y, MATCH($G72, 'Historical BMP Records'!$G:$G, 0)), 1, 0), IF(Y72&lt;&gt;INDEX('Planned and Progress BMPs'!W:W, MATCH($G72, 'Planned and Progress BMPs'!$D:$D, 0)), 1, 0)), "")</f>
        <v/>
      </c>
      <c r="BU72" s="4" t="str">
        <f>IFERROR(IF($I72="Historical", IF(Z72&lt;&gt;INDEX('Historical BMP Records'!Z:Z, MATCH($G72, 'Historical BMP Records'!$G:$G, 0)), 1, 0), IF(Z72&lt;&gt;INDEX('Planned and Progress BMPs'!X:X, MATCH($G72, 'Planned and Progress BMPs'!$D:$D, 0)), 1, 0)), "")</f>
        <v/>
      </c>
      <c r="BV72" s="4" t="str">
        <f>IFERROR(IF($I72="Historical", IF(AA72&lt;&gt;INDEX('Historical BMP Records'!AA:AA, MATCH($G72, 'Historical BMP Records'!$G:$G, 0)), 1, 0), IF(AA72&lt;&gt;INDEX('Planned and Progress BMPs'!#REF!, MATCH($G72, 'Planned and Progress BMPs'!$D:$D, 0)), 1, 0)), "")</f>
        <v/>
      </c>
      <c r="BW72" s="4" t="str">
        <f>IFERROR(IF($I72="Historical", IF(AC72&lt;&gt;INDEX('Historical BMP Records'!AC:AC, MATCH($G72, 'Historical BMP Records'!$G:$G, 0)), 1, 0), IF(AC72&lt;&gt;INDEX('Planned and Progress BMPs'!AA:AA, MATCH($G72, 'Planned and Progress BMPs'!$D:$D, 0)), 1, 0)), "")</f>
        <v/>
      </c>
      <c r="BX72" s="4" t="str">
        <f>IFERROR(IF($I72="Historical", IF(AD72&lt;&gt;INDEX('Historical BMP Records'!AD:AD, MATCH($G72, 'Historical BMP Records'!$G:$G, 0)), 1, 0), IF(AD72&lt;&gt;INDEX('Planned and Progress BMPs'!AB:AB, MATCH($G72, 'Planned and Progress BMPs'!$D:$D, 0)), 1, 0)), "")</f>
        <v/>
      </c>
      <c r="BY72" s="4" t="str">
        <f>IFERROR(IF($I72="Historical", IF(AE72&lt;&gt;INDEX('Historical BMP Records'!AE:AE, MATCH($G72, 'Historical BMP Records'!$G:$G, 0)), 1, 0), IF(AE72&lt;&gt;INDEX('Planned and Progress BMPs'!AC:AC, MATCH($G72, 'Planned and Progress BMPs'!$D:$D, 0)), 1, 0)), "")</f>
        <v/>
      </c>
      <c r="BZ72" s="4" t="str">
        <f>IFERROR(IF($I72="Historical", IF(AF72&lt;&gt;INDEX('Historical BMP Records'!AF:AF, MATCH($G72, 'Historical BMP Records'!$G:$G, 0)), 1, 0), IF(AF72&lt;&gt;INDEX('Planned and Progress BMPs'!AD:AD, MATCH($G72, 'Planned and Progress BMPs'!$D:$D, 0)), 1, 0)), "")</f>
        <v/>
      </c>
      <c r="CA72" s="4" t="str">
        <f>IFERROR(IF($I72="Historical", IF(AG72&lt;&gt;INDEX('Historical BMP Records'!AG:AG, MATCH($G72, 'Historical BMP Records'!$G:$G, 0)), 1, 0), IF(AG72&lt;&gt;INDEX('Planned and Progress BMPs'!AE:AE, MATCH($G72, 'Planned and Progress BMPs'!$D:$D, 0)), 1, 0)), "")</f>
        <v/>
      </c>
      <c r="CB72" s="4" t="str">
        <f>IFERROR(IF($I72="Historical", IF(AH72&lt;&gt;INDEX('Historical BMP Records'!AH:AH, MATCH($G72, 'Historical BMP Records'!$G:$G, 0)), 1, 0), IF(AH72&lt;&gt;INDEX('Planned and Progress BMPs'!AF:AF, MATCH($G72, 'Planned and Progress BMPs'!$D:$D, 0)), 1, 0)), "")</f>
        <v/>
      </c>
      <c r="CC72" s="4" t="str">
        <f>IFERROR(IF($I72="Historical", IF(AI72&lt;&gt;INDEX('Historical BMP Records'!AI:AI, MATCH($G72, 'Historical BMP Records'!$G:$G, 0)), 1, 0), IF(AI72&lt;&gt;INDEX('Planned and Progress BMPs'!AG:AG, MATCH($G72, 'Planned and Progress BMPs'!$D:$D, 0)), 1, 0)), "")</f>
        <v/>
      </c>
      <c r="CD72" s="4" t="str">
        <f>IFERROR(IF($I72="Historical", IF(AJ72&lt;&gt;INDEX('Historical BMP Records'!AJ:AJ, MATCH($G72, 'Historical BMP Records'!$G:$G, 0)), 1, 0), IF(AJ72&lt;&gt;INDEX('Planned and Progress BMPs'!AH:AH, MATCH($G72, 'Planned and Progress BMPs'!$D:$D, 0)), 1, 0)), "")</f>
        <v/>
      </c>
      <c r="CE72" s="4" t="str">
        <f>IFERROR(IF($I72="Historical", IF(AK72&lt;&gt;INDEX('Historical BMP Records'!AK:AK, MATCH($G72, 'Historical BMP Records'!$G:$G, 0)), 1, 0), IF(AK72&lt;&gt;INDEX('Planned and Progress BMPs'!AI:AI, MATCH($G72, 'Planned and Progress BMPs'!$D:$D, 0)), 1, 0)), "")</f>
        <v/>
      </c>
      <c r="CF72" s="4" t="str">
        <f>IFERROR(IF($I72="Historical", IF(AL72&lt;&gt;INDEX('Historical BMP Records'!AL:AL, MATCH($G72, 'Historical BMP Records'!$G:$G, 0)), 1, 0), IF(AL72&lt;&gt;INDEX('Planned and Progress BMPs'!AJ:AJ, MATCH($G72, 'Planned and Progress BMPs'!$D:$D, 0)), 1, 0)), "")</f>
        <v/>
      </c>
      <c r="CG72" s="4" t="str">
        <f>IFERROR(IF($I72="Historical", IF(AM72&lt;&gt;INDEX('Historical BMP Records'!AM:AM, MATCH($G72, 'Historical BMP Records'!$G:$G, 0)), 1, 0), IF(AM72&lt;&gt;INDEX('Planned and Progress BMPs'!AK:AK, MATCH($G72, 'Planned and Progress BMPs'!$D:$D, 0)), 1, 0)), "")</f>
        <v/>
      </c>
      <c r="CH72" s="4" t="str">
        <f>IFERROR(IF($I72="Historical", IF(AN72&lt;&gt;INDEX('Historical BMP Records'!AN:AN, MATCH($G72, 'Historical BMP Records'!$G:$G, 0)), 1, 0), IF(AN72&lt;&gt;INDEX('Planned and Progress BMPs'!AL:AL, MATCH($G72, 'Planned and Progress BMPs'!$D:$D, 0)), 1, 0)), "")</f>
        <v/>
      </c>
      <c r="CI72" s="4" t="str">
        <f>IFERROR(IF($I72="Historical", IF(AO72&lt;&gt;INDEX('Historical BMP Records'!AO:AO, MATCH($G72, 'Historical BMP Records'!$G:$G, 0)), 1, 0), IF(AO72&lt;&gt;INDEX('Planned and Progress BMPs'!AM:AM, MATCH($G72, 'Planned and Progress BMPs'!$D:$D, 0)), 1, 0)), "")</f>
        <v/>
      </c>
      <c r="CJ72" s="4" t="str">
        <f>IFERROR(IF($I72="Historical", IF(AP72&lt;&gt;INDEX('Historical BMP Records'!AP:AP, MATCH($G72, 'Historical BMP Records'!$G:$G, 0)), 1, 0), IF(AP72&lt;&gt;INDEX('Planned and Progress BMPs'!AN:AN, MATCH($G72, 'Planned and Progress BMPs'!$D:$D, 0)), 1, 0)), "")</f>
        <v/>
      </c>
      <c r="CK72" s="4" t="str">
        <f>IFERROR(IF($I72="Historical", IF(AQ72&lt;&gt;INDEX('Historical BMP Records'!AQ:AQ, MATCH($G72, 'Historical BMP Records'!$G:$G, 0)), 1, 0), IF(AQ72&lt;&gt;INDEX('Planned and Progress BMPs'!AO:AO, MATCH($G72, 'Planned and Progress BMPs'!$D:$D, 0)), 1, 0)), "")</f>
        <v/>
      </c>
      <c r="CL72" s="4" t="str">
        <f>IFERROR(IF($I72="Historical", IF(AR72&lt;&gt;INDEX('Historical BMP Records'!AR:AR, MATCH($G72, 'Historical BMP Records'!$G:$G, 0)), 1, 0), IF(AR72&lt;&gt;INDEX('Planned and Progress BMPs'!AQ:AQ, MATCH($G72, 'Planned and Progress BMPs'!$D:$D, 0)), 1, 0)), "")</f>
        <v/>
      </c>
      <c r="CM72" s="4" t="str">
        <f>IFERROR(IF($I72="Historical", IF(AS72&lt;&gt;INDEX('Historical BMP Records'!AS:AS, MATCH($G72, 'Historical BMP Records'!$G:$G, 0)), 1, 0), IF(AS72&lt;&gt;INDEX('Planned and Progress BMPs'!AP:AP, MATCH($G72, 'Planned and Progress BMPs'!$D:$D, 0)), 1, 0)), "")</f>
        <v/>
      </c>
      <c r="CN72" s="4" t="str">
        <f>IFERROR(IF($I72="Historical", IF(AT72&lt;&gt;INDEX('Historical BMP Records'!AT:AT, MATCH($G72, 'Historical BMP Records'!$G:$G, 0)), 1, 0), IF(AT72&lt;&gt;INDEX('Planned and Progress BMPs'!AQ:AQ, MATCH($G72, 'Planned and Progress BMPs'!$D:$D, 0)), 1, 0)), "")</f>
        <v/>
      </c>
      <c r="CO72" s="4">
        <f>SUM(T_Historical9[[#This Row],[FY17 Crediting Status Change]:[Comments Change]])</f>
        <v>0</v>
      </c>
    </row>
    <row r="73" spans="1:93" ht="15" customHeight="1" x14ac:dyDescent="0.55000000000000004">
      <c r="A73" s="126" t="s">
        <v>2458</v>
      </c>
      <c r="B73" s="126" t="s">
        <v>2458</v>
      </c>
      <c r="C73" s="126" t="s">
        <v>2458</v>
      </c>
      <c r="D73" s="126"/>
      <c r="E73" s="126"/>
      <c r="F73" s="126" t="s">
        <v>394</v>
      </c>
      <c r="G73" s="126" t="s">
        <v>395</v>
      </c>
      <c r="H73" s="126"/>
      <c r="I73" s="126" t="s">
        <v>243</v>
      </c>
      <c r="J73" s="126">
        <v>2013</v>
      </c>
      <c r="K73" s="73">
        <v>10438.267279614325</v>
      </c>
      <c r="L73" s="64">
        <v>42005</v>
      </c>
      <c r="M73" s="126" t="s">
        <v>142</v>
      </c>
      <c r="N73" s="126" t="s">
        <v>396</v>
      </c>
      <c r="O73" s="126" t="s">
        <v>397</v>
      </c>
      <c r="P73" s="73" t="s">
        <v>551</v>
      </c>
      <c r="Q73" s="64">
        <v>0.88351698806244261</v>
      </c>
      <c r="R73" s="126">
        <v>0.14251606978879705</v>
      </c>
      <c r="S73" s="126">
        <v>9.7186868686868683E-2</v>
      </c>
      <c r="T73" s="126" t="s">
        <v>398</v>
      </c>
      <c r="U73" s="126"/>
      <c r="V73" s="126"/>
      <c r="W73" s="126">
        <v>40.213650000000001</v>
      </c>
      <c r="X73" s="65">
        <v>-76.852339000000001</v>
      </c>
      <c r="Y73" s="126"/>
      <c r="Z73" s="126" t="s">
        <v>144</v>
      </c>
      <c r="AA73" s="126" t="s">
        <v>145</v>
      </c>
      <c r="AB73" s="126" t="s">
        <v>146</v>
      </c>
      <c r="AC73" s="126" t="s">
        <v>2460</v>
      </c>
      <c r="AD73" s="64">
        <v>43159</v>
      </c>
      <c r="AE73" s="126" t="s">
        <v>267</v>
      </c>
      <c r="AF73" s="64"/>
      <c r="AG73" s="64"/>
      <c r="AH73" s="126"/>
      <c r="AI73" s="64"/>
      <c r="AK73" s="64"/>
      <c r="AL73" s="64"/>
      <c r="AM73" s="64"/>
      <c r="AN73" s="64"/>
      <c r="AO73" s="64"/>
      <c r="AP73" s="64"/>
      <c r="AQ73" s="64"/>
      <c r="AR73" s="64"/>
      <c r="AS73" s="64"/>
      <c r="AT73" s="126" t="s">
        <v>390</v>
      </c>
      <c r="AU73" s="4" t="str">
        <f>IFERROR(IF($I73="Historical", IF(A73&lt;&gt;INDEX('Historical BMP Records'!A:A, MATCH($G73, 'Historical BMP Records'!$G:$G, 0)), 1, 0), IF(A73&lt;&gt;INDEX('Planned and Progress BMPs'!A:A, MATCH($G73, 'Planned and Progress BMPs'!$D:$D, 0)), 1, 0)), "")</f>
        <v/>
      </c>
      <c r="AV73" s="4" t="str">
        <f>IFERROR(IF($I73="Historical", IF(B73&lt;&gt;INDEX('Historical BMP Records'!B:B, MATCH($G73, 'Historical BMP Records'!$G:$G, 0)), 1, 0), IF(B73&lt;&gt;INDEX('Planned and Progress BMPs'!A:A, MATCH($G73, 'Planned and Progress BMPs'!$D:$D, 0)), 1, 0)), "")</f>
        <v/>
      </c>
      <c r="AW73" s="4" t="str">
        <f>IFERROR(IF($I73="Historical", IF(C73&lt;&gt;INDEX('Historical BMP Records'!C:C, MATCH($G73, 'Historical BMP Records'!$G:$G, 0)), 1, 0), IF(C73&lt;&gt;INDEX('Planned and Progress BMPs'!A:A, MATCH($G73, 'Planned and Progress BMPs'!$D:$D, 0)), 1, 0)), "")</f>
        <v/>
      </c>
      <c r="AX73" s="4" t="str">
        <f>IFERROR(IF($I73="Historical", IF(D73&lt;&gt;INDEX('Historical BMP Records'!D:D, MATCH($G73, 'Historical BMP Records'!$G:$G, 0)), 1, 0), IF(D73&lt;&gt;INDEX('Planned and Progress BMPs'!A:A, MATCH($G73, 'Planned and Progress BMPs'!$D:$D, 0)), 1, 0)), "")</f>
        <v/>
      </c>
      <c r="AY73" s="4" t="str">
        <f>IFERROR(IF($I73="Historical", IF(E73&lt;&gt;INDEX('Historical BMP Records'!E:E, MATCH($G73, 'Historical BMP Records'!$G:$G, 0)), 1, 0), IF(E73&lt;&gt;INDEX('Planned and Progress BMPs'!B:B, MATCH($G73, 'Planned and Progress BMPs'!$D:$D, 0)), 1, 0)), "")</f>
        <v/>
      </c>
      <c r="AZ73" s="4" t="str">
        <f>IFERROR(IF($I73="Historical", IF(F73&lt;&gt;INDEX('Historical BMP Records'!F:F, MATCH($G73, 'Historical BMP Records'!$G:$G, 0)), 1, 0), IF(F73&lt;&gt;INDEX('Planned and Progress BMPs'!C:C, MATCH($G73, 'Planned and Progress BMPs'!$D:$D, 0)), 1, 0)), "")</f>
        <v/>
      </c>
      <c r="BA73" s="4" t="str">
        <f>IFERROR(IF($I73="Historical", IF(G73&lt;&gt;INDEX('Historical BMP Records'!G:G, MATCH($G73, 'Historical BMP Records'!$G:$G, 0)), 1, 0), IF(G73&lt;&gt;INDEX('Planned and Progress BMPs'!D:D, MATCH($G73, 'Planned and Progress BMPs'!$D:$D, 0)), 1, 0)), "")</f>
        <v/>
      </c>
      <c r="BB73" s="4" t="str">
        <f>IFERROR(IF($I73="Historical", IF(H73&lt;&gt;INDEX('Historical BMP Records'!H:H, MATCH($G73, 'Historical BMP Records'!$G:$G, 0)), 1, 0), IF(H73&lt;&gt;INDEX('Planned and Progress BMPs'!E:E, MATCH($G73, 'Planned and Progress BMPs'!$D:$D, 0)), 1, 0)), "")</f>
        <v/>
      </c>
      <c r="BC73" s="4" t="str">
        <f>IFERROR(IF($I73="Historical", IF(I73&lt;&gt;INDEX('Historical BMP Records'!I:I, MATCH($G73, 'Historical BMP Records'!$G:$G, 0)), 1, 0), IF(I73&lt;&gt;INDEX('Planned and Progress BMPs'!F:F, MATCH($G73, 'Planned and Progress BMPs'!$D:$D, 0)), 1, 0)), "")</f>
        <v/>
      </c>
      <c r="BD73" s="4" t="str">
        <f>IFERROR(IF($I73="Historical", IF(J73&lt;&gt;INDEX('Historical BMP Records'!J:J, MATCH($G73, 'Historical BMP Records'!$G:$G, 0)), 1, 0), IF(J73&lt;&gt;INDEX('Planned and Progress BMPs'!G:G, MATCH($G73, 'Planned and Progress BMPs'!$D:$D, 0)), 1, 0)), "")</f>
        <v/>
      </c>
      <c r="BE73" s="4" t="str">
        <f>IFERROR(IF($I73="Historical", IF(K73&lt;&gt;INDEX('Historical BMP Records'!K:K, MATCH($G73, 'Historical BMP Records'!$G:$G, 0)), 1, 0), IF(K73&lt;&gt;INDEX('Planned and Progress BMPs'!H:H, MATCH($G73, 'Planned and Progress BMPs'!$D:$D, 0)), 1, 0)), "")</f>
        <v/>
      </c>
      <c r="BF73" s="4" t="str">
        <f>IFERROR(IF($I73="Historical", IF(L73&lt;&gt;INDEX('Historical BMP Records'!L:L, MATCH($G73, 'Historical BMP Records'!$G:$G, 0)), 1, 0), IF(L73&lt;&gt;INDEX('Planned and Progress BMPs'!I:I, MATCH($G73, 'Planned and Progress BMPs'!$D:$D, 0)), 1, 0)), "")</f>
        <v/>
      </c>
      <c r="BG73" s="4" t="str">
        <f>IFERROR(IF($I73="Historical", IF(M73&lt;&gt;INDEX('Historical BMP Records'!M:M, MATCH($G73, 'Historical BMP Records'!$G:$G, 0)), 1, 0), IF(M73&lt;&gt;INDEX('Planned and Progress BMPs'!J:J, MATCH($G73, 'Planned and Progress BMPs'!$D:$D, 0)), 1, 0)), "")</f>
        <v/>
      </c>
      <c r="BH73" s="4" t="str">
        <f>IFERROR(IF($I73="Historical", IF(N73&lt;&gt;INDEX('Historical BMP Records'!N:N, MATCH($G73, 'Historical BMP Records'!$G:$G, 0)), 1, 0), IF(N73&lt;&gt;INDEX('Planned and Progress BMPs'!K:K, MATCH($G73, 'Planned and Progress BMPs'!$D:$D, 0)), 1, 0)), "")</f>
        <v/>
      </c>
      <c r="BI73" s="4" t="str">
        <f>IFERROR(IF($I73="Historical", IF(O73&lt;&gt;INDEX('Historical BMP Records'!O:O, MATCH($G73, 'Historical BMP Records'!$G:$G, 0)), 1, 0), IF(O73&lt;&gt;INDEX('Planned and Progress BMPs'!L:L, MATCH($G73, 'Planned and Progress BMPs'!$D:$D, 0)), 1, 0)), "")</f>
        <v/>
      </c>
      <c r="BJ73" s="4" t="str">
        <f>IFERROR(IF($I73="Historical", IF(P73&lt;&gt;INDEX('Historical BMP Records'!P:P, MATCH($G73, 'Historical BMP Records'!$G:$G, 0)), 1, 0), IF(P73&lt;&gt;INDEX('Planned and Progress BMPs'!M:M, MATCH($G73, 'Planned and Progress BMPs'!$D:$D, 0)), 1, 0)), "")</f>
        <v/>
      </c>
      <c r="BK73" s="4" t="str">
        <f>IFERROR(IF($I73="Historical", IF(Q73&lt;&gt;INDEX('Historical BMP Records'!Q:Q, MATCH($G73, 'Historical BMP Records'!$G:$G, 0)), 1, 0), IF(Q73&lt;&gt;INDEX('Planned and Progress BMPs'!N:N, MATCH($G73, 'Planned and Progress BMPs'!$D:$D, 0)), 1, 0)), "")</f>
        <v/>
      </c>
      <c r="BL73" s="4" t="str">
        <f>IFERROR(IF($I73="Historical", IF(R73&lt;&gt;INDEX('Historical BMP Records'!R:R, MATCH($G73, 'Historical BMP Records'!$G:$G, 0)), 1, 0), IF(R73&lt;&gt;INDEX('Planned and Progress BMPs'!O:O, MATCH($G73, 'Planned and Progress BMPs'!$D:$D, 0)), 1, 0)), "")</f>
        <v/>
      </c>
      <c r="BM73" s="4" t="str">
        <f>IFERROR(IF($I73="Historical", IF(S73&lt;&gt;INDEX('Historical BMP Records'!S:S, MATCH($G73, 'Historical BMP Records'!$G:$G, 0)), 1, 0), IF(S73&lt;&gt;INDEX('Planned and Progress BMPs'!P:P, MATCH($G73, 'Planned and Progress BMPs'!$D:$D, 0)), 1, 0)), "")</f>
        <v/>
      </c>
      <c r="BN73" s="4" t="str">
        <f>IFERROR(IF($I73="Historical", IF(T73&lt;&gt;INDEX('Historical BMP Records'!T:T, MATCH($G73, 'Historical BMP Records'!$G:$G, 0)), 1, 0), IF(T73&lt;&gt;INDEX('Planned and Progress BMPs'!Q:Q, MATCH($G73, 'Planned and Progress BMPs'!$D:$D, 0)), 1, 0)), "")</f>
        <v/>
      </c>
      <c r="BO73" s="4" t="str">
        <f>IFERROR(IF($I73="Historical", IF(AB73&lt;&gt;INDEX('Historical BMP Records'!#REF!, MATCH($G73, 'Historical BMP Records'!$G:$G, 0)), 1, 0), IF(AB73&lt;&gt;INDEX('Planned and Progress BMPs'!Z:Z, MATCH($G73, 'Planned and Progress BMPs'!$D:$D, 0)), 1, 0)), "")</f>
        <v/>
      </c>
      <c r="BP73" s="4" t="str">
        <f>IFERROR(IF($I73="Historical", IF(U73&lt;&gt;INDEX('Historical BMP Records'!U:U, MATCH($G73, 'Historical BMP Records'!$G:$G, 0)), 1, 0), IF(U73&lt;&gt;INDEX('Planned and Progress BMPs'!S:S, MATCH($G73, 'Planned and Progress BMPs'!$D:$D, 0)), 1, 0)), "")</f>
        <v/>
      </c>
      <c r="BQ73" s="4" t="str">
        <f>IFERROR(IF($I73="Historical", IF(V73&lt;&gt;INDEX('Historical BMP Records'!V:V, MATCH($G73, 'Historical BMP Records'!$G:$G, 0)), 1, 0), IF(V73&lt;&gt;INDEX('Planned and Progress BMPs'!T:T, MATCH($G73, 'Planned and Progress BMPs'!$D:$D, 0)), 1, 0)), "")</f>
        <v/>
      </c>
      <c r="BR73" s="4" t="str">
        <f>IFERROR(IF($I73="Historical", IF(W73&lt;&gt;INDEX('Historical BMP Records'!W:W, MATCH($G73, 'Historical BMP Records'!$G:$G, 0)), 1, 0), IF(W73&lt;&gt;INDEX('Planned and Progress BMPs'!U:U, MATCH($G73, 'Planned and Progress BMPs'!$D:$D, 0)), 1, 0)), "")</f>
        <v/>
      </c>
      <c r="BS73" s="4" t="str">
        <f>IFERROR(IF($I73="Historical", IF(X73&lt;&gt;INDEX('Historical BMP Records'!X:X, MATCH($G73, 'Historical BMP Records'!$G:$G, 0)), 1, 0), IF(X73&lt;&gt;INDEX('Planned and Progress BMPs'!V:V, MATCH($G73, 'Planned and Progress BMPs'!$D:$D, 0)), 1, 0)), "")</f>
        <v/>
      </c>
      <c r="BT73" s="4" t="str">
        <f>IFERROR(IF($I73="Historical", IF(Y73&lt;&gt;INDEX('Historical BMP Records'!Y:Y, MATCH($G73, 'Historical BMP Records'!$G:$G, 0)), 1, 0), IF(Y73&lt;&gt;INDEX('Planned and Progress BMPs'!W:W, MATCH($G73, 'Planned and Progress BMPs'!$D:$D, 0)), 1, 0)), "")</f>
        <v/>
      </c>
      <c r="BU73" s="4" t="str">
        <f>IFERROR(IF($I73="Historical", IF(Z73&lt;&gt;INDEX('Historical BMP Records'!Z:Z, MATCH($G73, 'Historical BMP Records'!$G:$G, 0)), 1, 0), IF(Z73&lt;&gt;INDEX('Planned and Progress BMPs'!X:X, MATCH($G73, 'Planned and Progress BMPs'!$D:$D, 0)), 1, 0)), "")</f>
        <v/>
      </c>
      <c r="BV73" s="4" t="str">
        <f>IFERROR(IF($I73="Historical", IF(AA73&lt;&gt;INDEX('Historical BMP Records'!AA:AA, MATCH($G73, 'Historical BMP Records'!$G:$G, 0)), 1, 0), IF(AA73&lt;&gt;INDEX('Planned and Progress BMPs'!#REF!, MATCH($G73, 'Planned and Progress BMPs'!$D:$D, 0)), 1, 0)), "")</f>
        <v/>
      </c>
      <c r="BW73" s="4" t="str">
        <f>IFERROR(IF($I73="Historical", IF(AC73&lt;&gt;INDEX('Historical BMP Records'!AC:AC, MATCH($G73, 'Historical BMP Records'!$G:$G, 0)), 1, 0), IF(AC73&lt;&gt;INDEX('Planned and Progress BMPs'!AA:AA, MATCH($G73, 'Planned and Progress BMPs'!$D:$D, 0)), 1, 0)), "")</f>
        <v/>
      </c>
      <c r="BX73" s="4" t="str">
        <f>IFERROR(IF($I73="Historical", IF(AD73&lt;&gt;INDEX('Historical BMP Records'!AD:AD, MATCH($G73, 'Historical BMP Records'!$G:$G, 0)), 1, 0), IF(AD73&lt;&gt;INDEX('Planned and Progress BMPs'!AB:AB, MATCH($G73, 'Planned and Progress BMPs'!$D:$D, 0)), 1, 0)), "")</f>
        <v/>
      </c>
      <c r="BY73" s="4" t="str">
        <f>IFERROR(IF($I73="Historical", IF(AE73&lt;&gt;INDEX('Historical BMP Records'!AE:AE, MATCH($G73, 'Historical BMP Records'!$G:$G, 0)), 1, 0), IF(AE73&lt;&gt;INDEX('Planned and Progress BMPs'!AC:AC, MATCH($G73, 'Planned and Progress BMPs'!$D:$D, 0)), 1, 0)), "")</f>
        <v/>
      </c>
      <c r="BZ73" s="4" t="str">
        <f>IFERROR(IF($I73="Historical", IF(AF73&lt;&gt;INDEX('Historical BMP Records'!AF:AF, MATCH($G73, 'Historical BMP Records'!$G:$G, 0)), 1, 0), IF(AF73&lt;&gt;INDEX('Planned and Progress BMPs'!AD:AD, MATCH($G73, 'Planned and Progress BMPs'!$D:$D, 0)), 1, 0)), "")</f>
        <v/>
      </c>
      <c r="CA73" s="4" t="str">
        <f>IFERROR(IF($I73="Historical", IF(AG73&lt;&gt;INDEX('Historical BMP Records'!AG:AG, MATCH($G73, 'Historical BMP Records'!$G:$G, 0)), 1, 0), IF(AG73&lt;&gt;INDEX('Planned and Progress BMPs'!AE:AE, MATCH($G73, 'Planned and Progress BMPs'!$D:$D, 0)), 1, 0)), "")</f>
        <v/>
      </c>
      <c r="CB73" s="4" t="str">
        <f>IFERROR(IF($I73="Historical", IF(AH73&lt;&gt;INDEX('Historical BMP Records'!AH:AH, MATCH($G73, 'Historical BMP Records'!$G:$G, 0)), 1, 0), IF(AH73&lt;&gt;INDEX('Planned and Progress BMPs'!AF:AF, MATCH($G73, 'Planned and Progress BMPs'!$D:$D, 0)), 1, 0)), "")</f>
        <v/>
      </c>
      <c r="CC73" s="4" t="str">
        <f>IFERROR(IF($I73="Historical", IF(AI73&lt;&gt;INDEX('Historical BMP Records'!AI:AI, MATCH($G73, 'Historical BMP Records'!$G:$G, 0)), 1, 0), IF(AI73&lt;&gt;INDEX('Planned and Progress BMPs'!AG:AG, MATCH($G73, 'Planned and Progress BMPs'!$D:$D, 0)), 1, 0)), "")</f>
        <v/>
      </c>
      <c r="CD73" s="4" t="str">
        <f>IFERROR(IF($I73="Historical", IF(AJ73&lt;&gt;INDEX('Historical BMP Records'!AJ:AJ, MATCH($G73, 'Historical BMP Records'!$G:$G, 0)), 1, 0), IF(AJ73&lt;&gt;INDEX('Planned and Progress BMPs'!AH:AH, MATCH($G73, 'Planned and Progress BMPs'!$D:$D, 0)), 1, 0)), "")</f>
        <v/>
      </c>
      <c r="CE73" s="4" t="str">
        <f>IFERROR(IF($I73="Historical", IF(AK73&lt;&gt;INDEX('Historical BMP Records'!AK:AK, MATCH($G73, 'Historical BMP Records'!$G:$G, 0)), 1, 0), IF(AK73&lt;&gt;INDEX('Planned and Progress BMPs'!AI:AI, MATCH($G73, 'Planned and Progress BMPs'!$D:$D, 0)), 1, 0)), "")</f>
        <v/>
      </c>
      <c r="CF73" s="4" t="str">
        <f>IFERROR(IF($I73="Historical", IF(AL73&lt;&gt;INDEX('Historical BMP Records'!AL:AL, MATCH($G73, 'Historical BMP Records'!$G:$G, 0)), 1, 0), IF(AL73&lt;&gt;INDEX('Planned and Progress BMPs'!AJ:AJ, MATCH($G73, 'Planned and Progress BMPs'!$D:$D, 0)), 1, 0)), "")</f>
        <v/>
      </c>
      <c r="CG73" s="4" t="str">
        <f>IFERROR(IF($I73="Historical", IF(AM73&lt;&gt;INDEX('Historical BMP Records'!AM:AM, MATCH($G73, 'Historical BMP Records'!$G:$G, 0)), 1, 0), IF(AM73&lt;&gt;INDEX('Planned and Progress BMPs'!AK:AK, MATCH($G73, 'Planned and Progress BMPs'!$D:$D, 0)), 1, 0)), "")</f>
        <v/>
      </c>
      <c r="CH73" s="4" t="str">
        <f>IFERROR(IF($I73="Historical", IF(AN73&lt;&gt;INDEX('Historical BMP Records'!AN:AN, MATCH($G73, 'Historical BMP Records'!$G:$G, 0)), 1, 0), IF(AN73&lt;&gt;INDEX('Planned and Progress BMPs'!AL:AL, MATCH($G73, 'Planned and Progress BMPs'!$D:$D, 0)), 1, 0)), "")</f>
        <v/>
      </c>
      <c r="CI73" s="4" t="str">
        <f>IFERROR(IF($I73="Historical", IF(AO73&lt;&gt;INDEX('Historical BMP Records'!AO:AO, MATCH($G73, 'Historical BMP Records'!$G:$G, 0)), 1, 0), IF(AO73&lt;&gt;INDEX('Planned and Progress BMPs'!AM:AM, MATCH($G73, 'Planned and Progress BMPs'!$D:$D, 0)), 1, 0)), "")</f>
        <v/>
      </c>
      <c r="CJ73" s="4" t="str">
        <f>IFERROR(IF($I73="Historical", IF(AP73&lt;&gt;INDEX('Historical BMP Records'!AP:AP, MATCH($G73, 'Historical BMP Records'!$G:$G, 0)), 1, 0), IF(AP73&lt;&gt;INDEX('Planned and Progress BMPs'!AN:AN, MATCH($G73, 'Planned and Progress BMPs'!$D:$D, 0)), 1, 0)), "")</f>
        <v/>
      </c>
      <c r="CK73" s="4" t="str">
        <f>IFERROR(IF($I73="Historical", IF(AQ73&lt;&gt;INDEX('Historical BMP Records'!AQ:AQ, MATCH($G73, 'Historical BMP Records'!$G:$G, 0)), 1, 0), IF(AQ73&lt;&gt;INDEX('Planned and Progress BMPs'!AO:AO, MATCH($G73, 'Planned and Progress BMPs'!$D:$D, 0)), 1, 0)), "")</f>
        <v/>
      </c>
      <c r="CL73" s="4" t="str">
        <f>IFERROR(IF($I73="Historical", IF(AR73&lt;&gt;INDEX('Historical BMP Records'!AR:AR, MATCH($G73, 'Historical BMP Records'!$G:$G, 0)), 1, 0), IF(AR73&lt;&gt;INDEX('Planned and Progress BMPs'!AQ:AQ, MATCH($G73, 'Planned and Progress BMPs'!$D:$D, 0)), 1, 0)), "")</f>
        <v/>
      </c>
      <c r="CM73" s="4" t="str">
        <f>IFERROR(IF($I73="Historical", IF(AS73&lt;&gt;INDEX('Historical BMP Records'!AS:AS, MATCH($G73, 'Historical BMP Records'!$G:$G, 0)), 1, 0), IF(AS73&lt;&gt;INDEX('Planned and Progress BMPs'!AP:AP, MATCH($G73, 'Planned and Progress BMPs'!$D:$D, 0)), 1, 0)), "")</f>
        <v/>
      </c>
      <c r="CN73" s="4" t="str">
        <f>IFERROR(IF($I73="Historical", IF(AT73&lt;&gt;INDEX('Historical BMP Records'!AT:AT, MATCH($G73, 'Historical BMP Records'!$G:$G, 0)), 1, 0), IF(AT73&lt;&gt;INDEX('Planned and Progress BMPs'!AQ:AQ, MATCH($G73, 'Planned and Progress BMPs'!$D:$D, 0)), 1, 0)), "")</f>
        <v/>
      </c>
      <c r="CO73" s="4">
        <f>SUM(T_Historical9[[#This Row],[FY17 Crediting Status Change]:[Comments Change]])</f>
        <v>0</v>
      </c>
    </row>
    <row r="74" spans="1:93" ht="15" customHeight="1" x14ac:dyDescent="0.55000000000000004">
      <c r="A74" s="126" t="s">
        <v>2458</v>
      </c>
      <c r="B74" s="126" t="s">
        <v>2458</v>
      </c>
      <c r="C74" s="126" t="s">
        <v>2458</v>
      </c>
      <c r="D74" s="126"/>
      <c r="E74" s="126"/>
      <c r="F74" s="126" t="s">
        <v>399</v>
      </c>
      <c r="G74" s="126" t="s">
        <v>400</v>
      </c>
      <c r="H74" s="126"/>
      <c r="I74" s="126" t="s">
        <v>243</v>
      </c>
      <c r="J74" s="126">
        <v>2013</v>
      </c>
      <c r="K74" s="73">
        <v>5525.615010330579</v>
      </c>
      <c r="L74" s="64">
        <v>42005</v>
      </c>
      <c r="M74" s="126" t="s">
        <v>142</v>
      </c>
      <c r="N74" s="126" t="s">
        <v>401</v>
      </c>
      <c r="O74" s="126" t="s">
        <v>397</v>
      </c>
      <c r="P74" s="73" t="s">
        <v>551</v>
      </c>
      <c r="Q74" s="64">
        <v>0.46769972451790631</v>
      </c>
      <c r="R74" s="126">
        <v>0.15571625344352613</v>
      </c>
      <c r="S74" s="126">
        <v>5.1446969696969692E-2</v>
      </c>
      <c r="T74" s="126" t="s">
        <v>402</v>
      </c>
      <c r="U74" s="126"/>
      <c r="V74" s="126"/>
      <c r="W74" s="126">
        <v>40.211756000000001</v>
      </c>
      <c r="X74" s="65">
        <v>-76.853086000000005</v>
      </c>
      <c r="Y74" s="126"/>
      <c r="Z74" s="126" t="s">
        <v>144</v>
      </c>
      <c r="AA74" s="126" t="s">
        <v>145</v>
      </c>
      <c r="AB74" s="126" t="s">
        <v>146</v>
      </c>
      <c r="AC74" s="126" t="s">
        <v>2460</v>
      </c>
      <c r="AD74" s="64">
        <v>43159</v>
      </c>
      <c r="AE74" s="126" t="s">
        <v>267</v>
      </c>
      <c r="AF74" s="64"/>
      <c r="AG74" s="64"/>
      <c r="AH74" s="126"/>
      <c r="AI74" s="64"/>
      <c r="AK74" s="64"/>
      <c r="AL74" s="64"/>
      <c r="AM74" s="64"/>
      <c r="AN74" s="64"/>
      <c r="AO74" s="64"/>
      <c r="AP74" s="64"/>
      <c r="AQ74" s="64"/>
      <c r="AR74" s="64"/>
      <c r="AS74" s="64"/>
      <c r="AT74" s="126" t="s">
        <v>390</v>
      </c>
      <c r="AU74" s="4" t="str">
        <f>IFERROR(IF($I74="Historical", IF(A74&lt;&gt;INDEX('Historical BMP Records'!A:A, MATCH($G74, 'Historical BMP Records'!$G:$G, 0)), 1, 0), IF(A74&lt;&gt;INDEX('Planned and Progress BMPs'!A:A, MATCH($G74, 'Planned and Progress BMPs'!$D:$D, 0)), 1, 0)), "")</f>
        <v/>
      </c>
      <c r="AV74" s="4" t="str">
        <f>IFERROR(IF($I74="Historical", IF(B74&lt;&gt;INDEX('Historical BMP Records'!B:B, MATCH($G74, 'Historical BMP Records'!$G:$G, 0)), 1, 0), IF(B74&lt;&gt;INDEX('Planned and Progress BMPs'!A:A, MATCH($G74, 'Planned and Progress BMPs'!$D:$D, 0)), 1, 0)), "")</f>
        <v/>
      </c>
      <c r="AW74" s="4" t="str">
        <f>IFERROR(IF($I74="Historical", IF(C74&lt;&gt;INDEX('Historical BMP Records'!C:C, MATCH($G74, 'Historical BMP Records'!$G:$G, 0)), 1, 0), IF(C74&lt;&gt;INDEX('Planned and Progress BMPs'!A:A, MATCH($G74, 'Planned and Progress BMPs'!$D:$D, 0)), 1, 0)), "")</f>
        <v/>
      </c>
      <c r="AX74" s="4" t="str">
        <f>IFERROR(IF($I74="Historical", IF(D74&lt;&gt;INDEX('Historical BMP Records'!D:D, MATCH($G74, 'Historical BMP Records'!$G:$G, 0)), 1, 0), IF(D74&lt;&gt;INDEX('Planned and Progress BMPs'!A:A, MATCH($G74, 'Planned and Progress BMPs'!$D:$D, 0)), 1, 0)), "")</f>
        <v/>
      </c>
      <c r="AY74" s="4" t="str">
        <f>IFERROR(IF($I74="Historical", IF(E74&lt;&gt;INDEX('Historical BMP Records'!E:E, MATCH($G74, 'Historical BMP Records'!$G:$G, 0)), 1, 0), IF(E74&lt;&gt;INDEX('Planned and Progress BMPs'!B:B, MATCH($G74, 'Planned and Progress BMPs'!$D:$D, 0)), 1, 0)), "")</f>
        <v/>
      </c>
      <c r="AZ74" s="4" t="str">
        <f>IFERROR(IF($I74="Historical", IF(F74&lt;&gt;INDEX('Historical BMP Records'!F:F, MATCH($G74, 'Historical BMP Records'!$G:$G, 0)), 1, 0), IF(F74&lt;&gt;INDEX('Planned and Progress BMPs'!C:C, MATCH($G74, 'Planned and Progress BMPs'!$D:$D, 0)), 1, 0)), "")</f>
        <v/>
      </c>
      <c r="BA74" s="4" t="str">
        <f>IFERROR(IF($I74="Historical", IF(G74&lt;&gt;INDEX('Historical BMP Records'!G:G, MATCH($G74, 'Historical BMP Records'!$G:$G, 0)), 1, 0), IF(G74&lt;&gt;INDEX('Planned and Progress BMPs'!D:D, MATCH($G74, 'Planned and Progress BMPs'!$D:$D, 0)), 1, 0)), "")</f>
        <v/>
      </c>
      <c r="BB74" s="4" t="str">
        <f>IFERROR(IF($I74="Historical", IF(H74&lt;&gt;INDEX('Historical BMP Records'!H:H, MATCH($G74, 'Historical BMP Records'!$G:$G, 0)), 1, 0), IF(H74&lt;&gt;INDEX('Planned and Progress BMPs'!E:E, MATCH($G74, 'Planned and Progress BMPs'!$D:$D, 0)), 1, 0)), "")</f>
        <v/>
      </c>
      <c r="BC74" s="4" t="str">
        <f>IFERROR(IF($I74="Historical", IF(I74&lt;&gt;INDEX('Historical BMP Records'!I:I, MATCH($G74, 'Historical BMP Records'!$G:$G, 0)), 1, 0), IF(I74&lt;&gt;INDEX('Planned and Progress BMPs'!F:F, MATCH($G74, 'Planned and Progress BMPs'!$D:$D, 0)), 1, 0)), "")</f>
        <v/>
      </c>
      <c r="BD74" s="4" t="str">
        <f>IFERROR(IF($I74="Historical", IF(J74&lt;&gt;INDEX('Historical BMP Records'!J:J, MATCH($G74, 'Historical BMP Records'!$G:$G, 0)), 1, 0), IF(J74&lt;&gt;INDEX('Planned and Progress BMPs'!G:G, MATCH($G74, 'Planned and Progress BMPs'!$D:$D, 0)), 1, 0)), "")</f>
        <v/>
      </c>
      <c r="BE74" s="4" t="str">
        <f>IFERROR(IF($I74="Historical", IF(K74&lt;&gt;INDEX('Historical BMP Records'!K:K, MATCH($G74, 'Historical BMP Records'!$G:$G, 0)), 1, 0), IF(K74&lt;&gt;INDEX('Planned and Progress BMPs'!H:H, MATCH($G74, 'Planned and Progress BMPs'!$D:$D, 0)), 1, 0)), "")</f>
        <v/>
      </c>
      <c r="BF74" s="4" t="str">
        <f>IFERROR(IF($I74="Historical", IF(L74&lt;&gt;INDEX('Historical BMP Records'!L:L, MATCH($G74, 'Historical BMP Records'!$G:$G, 0)), 1, 0), IF(L74&lt;&gt;INDEX('Planned and Progress BMPs'!I:I, MATCH($G74, 'Planned and Progress BMPs'!$D:$D, 0)), 1, 0)), "")</f>
        <v/>
      </c>
      <c r="BG74" s="4" t="str">
        <f>IFERROR(IF($I74="Historical", IF(M74&lt;&gt;INDEX('Historical BMP Records'!M:M, MATCH($G74, 'Historical BMP Records'!$G:$G, 0)), 1, 0), IF(M74&lt;&gt;INDEX('Planned and Progress BMPs'!J:J, MATCH($G74, 'Planned and Progress BMPs'!$D:$D, 0)), 1, 0)), "")</f>
        <v/>
      </c>
      <c r="BH74" s="4" t="str">
        <f>IFERROR(IF($I74="Historical", IF(N74&lt;&gt;INDEX('Historical BMP Records'!N:N, MATCH($G74, 'Historical BMP Records'!$G:$G, 0)), 1, 0), IF(N74&lt;&gt;INDEX('Planned and Progress BMPs'!K:K, MATCH($G74, 'Planned and Progress BMPs'!$D:$D, 0)), 1, 0)), "")</f>
        <v/>
      </c>
      <c r="BI74" s="4" t="str">
        <f>IFERROR(IF($I74="Historical", IF(O74&lt;&gt;INDEX('Historical BMP Records'!O:O, MATCH($G74, 'Historical BMP Records'!$G:$G, 0)), 1, 0), IF(O74&lt;&gt;INDEX('Planned and Progress BMPs'!L:L, MATCH($G74, 'Planned and Progress BMPs'!$D:$D, 0)), 1, 0)), "")</f>
        <v/>
      </c>
      <c r="BJ74" s="4" t="str">
        <f>IFERROR(IF($I74="Historical", IF(P74&lt;&gt;INDEX('Historical BMP Records'!P:P, MATCH($G74, 'Historical BMP Records'!$G:$G, 0)), 1, 0), IF(P74&lt;&gt;INDEX('Planned and Progress BMPs'!M:M, MATCH($G74, 'Planned and Progress BMPs'!$D:$D, 0)), 1, 0)), "")</f>
        <v/>
      </c>
      <c r="BK74" s="4" t="str">
        <f>IFERROR(IF($I74="Historical", IF(Q74&lt;&gt;INDEX('Historical BMP Records'!Q:Q, MATCH($G74, 'Historical BMP Records'!$G:$G, 0)), 1, 0), IF(Q74&lt;&gt;INDEX('Planned and Progress BMPs'!N:N, MATCH($G74, 'Planned and Progress BMPs'!$D:$D, 0)), 1, 0)), "")</f>
        <v/>
      </c>
      <c r="BL74" s="4" t="str">
        <f>IFERROR(IF($I74="Historical", IF(R74&lt;&gt;INDEX('Historical BMP Records'!R:R, MATCH($G74, 'Historical BMP Records'!$G:$G, 0)), 1, 0), IF(R74&lt;&gt;INDEX('Planned and Progress BMPs'!O:O, MATCH($G74, 'Planned and Progress BMPs'!$D:$D, 0)), 1, 0)), "")</f>
        <v/>
      </c>
      <c r="BM74" s="4" t="str">
        <f>IFERROR(IF($I74="Historical", IF(S74&lt;&gt;INDEX('Historical BMP Records'!S:S, MATCH($G74, 'Historical BMP Records'!$G:$G, 0)), 1, 0), IF(S74&lt;&gt;INDEX('Planned and Progress BMPs'!P:P, MATCH($G74, 'Planned and Progress BMPs'!$D:$D, 0)), 1, 0)), "")</f>
        <v/>
      </c>
      <c r="BN74" s="4" t="str">
        <f>IFERROR(IF($I74="Historical", IF(T74&lt;&gt;INDEX('Historical BMP Records'!T:T, MATCH($G74, 'Historical BMP Records'!$G:$G, 0)), 1, 0), IF(T74&lt;&gt;INDEX('Planned and Progress BMPs'!Q:Q, MATCH($G74, 'Planned and Progress BMPs'!$D:$D, 0)), 1, 0)), "")</f>
        <v/>
      </c>
      <c r="BO74" s="4" t="str">
        <f>IFERROR(IF($I74="Historical", IF(AB74&lt;&gt;INDEX('Historical BMP Records'!#REF!, MATCH($G74, 'Historical BMP Records'!$G:$G, 0)), 1, 0), IF(AB74&lt;&gt;INDEX('Planned and Progress BMPs'!Z:Z, MATCH($G74, 'Planned and Progress BMPs'!$D:$D, 0)), 1, 0)), "")</f>
        <v/>
      </c>
      <c r="BP74" s="4" t="str">
        <f>IFERROR(IF($I74="Historical", IF(U74&lt;&gt;INDEX('Historical BMP Records'!U:U, MATCH($G74, 'Historical BMP Records'!$G:$G, 0)), 1, 0), IF(U74&lt;&gt;INDEX('Planned and Progress BMPs'!S:S, MATCH($G74, 'Planned and Progress BMPs'!$D:$D, 0)), 1, 0)), "")</f>
        <v/>
      </c>
      <c r="BQ74" s="4" t="str">
        <f>IFERROR(IF($I74="Historical", IF(V74&lt;&gt;INDEX('Historical BMP Records'!V:V, MATCH($G74, 'Historical BMP Records'!$G:$G, 0)), 1, 0), IF(V74&lt;&gt;INDEX('Planned and Progress BMPs'!T:T, MATCH($G74, 'Planned and Progress BMPs'!$D:$D, 0)), 1, 0)), "")</f>
        <v/>
      </c>
      <c r="BR74" s="4" t="str">
        <f>IFERROR(IF($I74="Historical", IF(W74&lt;&gt;INDEX('Historical BMP Records'!W:W, MATCH($G74, 'Historical BMP Records'!$G:$G, 0)), 1, 0), IF(W74&lt;&gt;INDEX('Planned and Progress BMPs'!U:U, MATCH($G74, 'Planned and Progress BMPs'!$D:$D, 0)), 1, 0)), "")</f>
        <v/>
      </c>
      <c r="BS74" s="4" t="str">
        <f>IFERROR(IF($I74="Historical", IF(X74&lt;&gt;INDEX('Historical BMP Records'!X:X, MATCH($G74, 'Historical BMP Records'!$G:$G, 0)), 1, 0), IF(X74&lt;&gt;INDEX('Planned and Progress BMPs'!V:V, MATCH($G74, 'Planned and Progress BMPs'!$D:$D, 0)), 1, 0)), "")</f>
        <v/>
      </c>
      <c r="BT74" s="4" t="str">
        <f>IFERROR(IF($I74="Historical", IF(Y74&lt;&gt;INDEX('Historical BMP Records'!Y:Y, MATCH($G74, 'Historical BMP Records'!$G:$G, 0)), 1, 0), IF(Y74&lt;&gt;INDEX('Planned and Progress BMPs'!W:W, MATCH($G74, 'Planned and Progress BMPs'!$D:$D, 0)), 1, 0)), "")</f>
        <v/>
      </c>
      <c r="BU74" s="4" t="str">
        <f>IFERROR(IF($I74="Historical", IF(Z74&lt;&gt;INDEX('Historical BMP Records'!Z:Z, MATCH($G74, 'Historical BMP Records'!$G:$G, 0)), 1, 0), IF(Z74&lt;&gt;INDEX('Planned and Progress BMPs'!X:X, MATCH($G74, 'Planned and Progress BMPs'!$D:$D, 0)), 1, 0)), "")</f>
        <v/>
      </c>
      <c r="BV74" s="4" t="str">
        <f>IFERROR(IF($I74="Historical", IF(AA74&lt;&gt;INDEX('Historical BMP Records'!AA:AA, MATCH($G74, 'Historical BMP Records'!$G:$G, 0)), 1, 0), IF(AA74&lt;&gt;INDEX('Planned and Progress BMPs'!#REF!, MATCH($G74, 'Planned and Progress BMPs'!$D:$D, 0)), 1, 0)), "")</f>
        <v/>
      </c>
      <c r="BW74" s="4" t="str">
        <f>IFERROR(IF($I74="Historical", IF(AC74&lt;&gt;INDEX('Historical BMP Records'!AC:AC, MATCH($G74, 'Historical BMP Records'!$G:$G, 0)), 1, 0), IF(AC74&lt;&gt;INDEX('Planned and Progress BMPs'!AA:AA, MATCH($G74, 'Planned and Progress BMPs'!$D:$D, 0)), 1, 0)), "")</f>
        <v/>
      </c>
      <c r="BX74" s="4" t="str">
        <f>IFERROR(IF($I74="Historical", IF(AD74&lt;&gt;INDEX('Historical BMP Records'!AD:AD, MATCH($G74, 'Historical BMP Records'!$G:$G, 0)), 1, 0), IF(AD74&lt;&gt;INDEX('Planned and Progress BMPs'!AB:AB, MATCH($G74, 'Planned and Progress BMPs'!$D:$D, 0)), 1, 0)), "")</f>
        <v/>
      </c>
      <c r="BY74" s="4" t="str">
        <f>IFERROR(IF($I74="Historical", IF(AE74&lt;&gt;INDEX('Historical BMP Records'!AE:AE, MATCH($G74, 'Historical BMP Records'!$G:$G, 0)), 1, 0), IF(AE74&lt;&gt;INDEX('Planned and Progress BMPs'!AC:AC, MATCH($G74, 'Planned and Progress BMPs'!$D:$D, 0)), 1, 0)), "")</f>
        <v/>
      </c>
      <c r="BZ74" s="4" t="str">
        <f>IFERROR(IF($I74="Historical", IF(AF74&lt;&gt;INDEX('Historical BMP Records'!AF:AF, MATCH($G74, 'Historical BMP Records'!$G:$G, 0)), 1, 0), IF(AF74&lt;&gt;INDEX('Planned and Progress BMPs'!AD:AD, MATCH($G74, 'Planned and Progress BMPs'!$D:$D, 0)), 1, 0)), "")</f>
        <v/>
      </c>
      <c r="CA74" s="4" t="str">
        <f>IFERROR(IF($I74="Historical", IF(AG74&lt;&gt;INDEX('Historical BMP Records'!AG:AG, MATCH($G74, 'Historical BMP Records'!$G:$G, 0)), 1, 0), IF(AG74&lt;&gt;INDEX('Planned and Progress BMPs'!AE:AE, MATCH($G74, 'Planned and Progress BMPs'!$D:$D, 0)), 1, 0)), "")</f>
        <v/>
      </c>
      <c r="CB74" s="4" t="str">
        <f>IFERROR(IF($I74="Historical", IF(AH74&lt;&gt;INDEX('Historical BMP Records'!AH:AH, MATCH($G74, 'Historical BMP Records'!$G:$G, 0)), 1, 0), IF(AH74&lt;&gt;INDEX('Planned and Progress BMPs'!AF:AF, MATCH($G74, 'Planned and Progress BMPs'!$D:$D, 0)), 1, 0)), "")</f>
        <v/>
      </c>
      <c r="CC74" s="4" t="str">
        <f>IFERROR(IF($I74="Historical", IF(AI74&lt;&gt;INDEX('Historical BMP Records'!AI:AI, MATCH($G74, 'Historical BMP Records'!$G:$G, 0)), 1, 0), IF(AI74&lt;&gt;INDEX('Planned and Progress BMPs'!AG:AG, MATCH($G74, 'Planned and Progress BMPs'!$D:$D, 0)), 1, 0)), "")</f>
        <v/>
      </c>
      <c r="CD74" s="4" t="str">
        <f>IFERROR(IF($I74="Historical", IF(AJ74&lt;&gt;INDEX('Historical BMP Records'!AJ:AJ, MATCH($G74, 'Historical BMP Records'!$G:$G, 0)), 1, 0), IF(AJ74&lt;&gt;INDEX('Planned and Progress BMPs'!AH:AH, MATCH($G74, 'Planned and Progress BMPs'!$D:$D, 0)), 1, 0)), "")</f>
        <v/>
      </c>
      <c r="CE74" s="4" t="str">
        <f>IFERROR(IF($I74="Historical", IF(AK74&lt;&gt;INDEX('Historical BMP Records'!AK:AK, MATCH($G74, 'Historical BMP Records'!$G:$G, 0)), 1, 0), IF(AK74&lt;&gt;INDEX('Planned and Progress BMPs'!AI:AI, MATCH($G74, 'Planned and Progress BMPs'!$D:$D, 0)), 1, 0)), "")</f>
        <v/>
      </c>
      <c r="CF74" s="4" t="str">
        <f>IFERROR(IF($I74="Historical", IF(AL74&lt;&gt;INDEX('Historical BMP Records'!AL:AL, MATCH($G74, 'Historical BMP Records'!$G:$G, 0)), 1, 0), IF(AL74&lt;&gt;INDEX('Planned and Progress BMPs'!AJ:AJ, MATCH($G74, 'Planned and Progress BMPs'!$D:$D, 0)), 1, 0)), "")</f>
        <v/>
      </c>
      <c r="CG74" s="4" t="str">
        <f>IFERROR(IF($I74="Historical", IF(AM74&lt;&gt;INDEX('Historical BMP Records'!AM:AM, MATCH($G74, 'Historical BMP Records'!$G:$G, 0)), 1, 0), IF(AM74&lt;&gt;INDEX('Planned and Progress BMPs'!AK:AK, MATCH($G74, 'Planned and Progress BMPs'!$D:$D, 0)), 1, 0)), "")</f>
        <v/>
      </c>
      <c r="CH74" s="4" t="str">
        <f>IFERROR(IF($I74="Historical", IF(AN74&lt;&gt;INDEX('Historical BMP Records'!AN:AN, MATCH($G74, 'Historical BMP Records'!$G:$G, 0)), 1, 0), IF(AN74&lt;&gt;INDEX('Planned and Progress BMPs'!AL:AL, MATCH($G74, 'Planned and Progress BMPs'!$D:$D, 0)), 1, 0)), "")</f>
        <v/>
      </c>
      <c r="CI74" s="4" t="str">
        <f>IFERROR(IF($I74="Historical", IF(AO74&lt;&gt;INDEX('Historical BMP Records'!AO:AO, MATCH($G74, 'Historical BMP Records'!$G:$G, 0)), 1, 0), IF(AO74&lt;&gt;INDEX('Planned and Progress BMPs'!AM:AM, MATCH($G74, 'Planned and Progress BMPs'!$D:$D, 0)), 1, 0)), "")</f>
        <v/>
      </c>
      <c r="CJ74" s="4" t="str">
        <f>IFERROR(IF($I74="Historical", IF(AP74&lt;&gt;INDEX('Historical BMP Records'!AP:AP, MATCH($G74, 'Historical BMP Records'!$G:$G, 0)), 1, 0), IF(AP74&lt;&gt;INDEX('Planned and Progress BMPs'!AN:AN, MATCH($G74, 'Planned and Progress BMPs'!$D:$D, 0)), 1, 0)), "")</f>
        <v/>
      </c>
      <c r="CK74" s="4" t="str">
        <f>IFERROR(IF($I74="Historical", IF(AQ74&lt;&gt;INDEX('Historical BMP Records'!AQ:AQ, MATCH($G74, 'Historical BMP Records'!$G:$G, 0)), 1, 0), IF(AQ74&lt;&gt;INDEX('Planned and Progress BMPs'!AO:AO, MATCH($G74, 'Planned and Progress BMPs'!$D:$D, 0)), 1, 0)), "")</f>
        <v/>
      </c>
      <c r="CL74" s="4" t="str">
        <f>IFERROR(IF($I74="Historical", IF(AR74&lt;&gt;INDEX('Historical BMP Records'!AR:AR, MATCH($G74, 'Historical BMP Records'!$G:$G, 0)), 1, 0), IF(AR74&lt;&gt;INDEX('Planned and Progress BMPs'!AQ:AQ, MATCH($G74, 'Planned and Progress BMPs'!$D:$D, 0)), 1, 0)), "")</f>
        <v/>
      </c>
      <c r="CM74" s="4" t="str">
        <f>IFERROR(IF($I74="Historical", IF(AS74&lt;&gt;INDEX('Historical BMP Records'!AS:AS, MATCH($G74, 'Historical BMP Records'!$G:$G, 0)), 1, 0), IF(AS74&lt;&gt;INDEX('Planned and Progress BMPs'!AP:AP, MATCH($G74, 'Planned and Progress BMPs'!$D:$D, 0)), 1, 0)), "")</f>
        <v/>
      </c>
      <c r="CN74" s="4" t="str">
        <f>IFERROR(IF($I74="Historical", IF(AT74&lt;&gt;INDEX('Historical BMP Records'!AT:AT, MATCH($G74, 'Historical BMP Records'!$G:$G, 0)), 1, 0), IF(AT74&lt;&gt;INDEX('Planned and Progress BMPs'!AQ:AQ, MATCH($G74, 'Planned and Progress BMPs'!$D:$D, 0)), 1, 0)), "")</f>
        <v/>
      </c>
      <c r="CO74" s="4">
        <f>SUM(T_Historical9[[#This Row],[FY17 Crediting Status Change]:[Comments Change]])</f>
        <v>0</v>
      </c>
    </row>
    <row r="75" spans="1:93" ht="15" customHeight="1" x14ac:dyDescent="0.55000000000000004">
      <c r="A75" s="126" t="s">
        <v>2458</v>
      </c>
      <c r="B75" s="126" t="s">
        <v>2458</v>
      </c>
      <c r="C75" s="126" t="s">
        <v>2458</v>
      </c>
      <c r="D75" s="126"/>
      <c r="E75" s="126"/>
      <c r="F75" s="126" t="s">
        <v>403</v>
      </c>
      <c r="G75" s="126" t="s">
        <v>404</v>
      </c>
      <c r="H75" s="126"/>
      <c r="I75" s="126" t="s">
        <v>243</v>
      </c>
      <c r="J75" s="126">
        <v>2013</v>
      </c>
      <c r="K75" s="73">
        <v>13124.981477272728</v>
      </c>
      <c r="L75" s="64">
        <v>42005</v>
      </c>
      <c r="M75" s="126" t="s">
        <v>264</v>
      </c>
      <c r="N75" s="126" t="s">
        <v>264</v>
      </c>
      <c r="O75" s="126" t="s">
        <v>151</v>
      </c>
      <c r="P75" s="73" t="s">
        <v>551</v>
      </c>
      <c r="Q75" s="64">
        <v>0.97550505050505054</v>
      </c>
      <c r="R75" s="126">
        <v>0.31850321395775949</v>
      </c>
      <c r="S75" s="126">
        <v>0.10730555555555556</v>
      </c>
      <c r="T75" s="126" t="s">
        <v>405</v>
      </c>
      <c r="U75" s="126"/>
      <c r="V75" s="126"/>
      <c r="W75" s="126">
        <v>40.211838999999998</v>
      </c>
      <c r="X75" s="65">
        <v>-76.852532999999994</v>
      </c>
      <c r="Y75" s="126"/>
      <c r="Z75" s="126" t="s">
        <v>144</v>
      </c>
      <c r="AA75" s="126" t="s">
        <v>145</v>
      </c>
      <c r="AB75" s="126" t="s">
        <v>146</v>
      </c>
      <c r="AC75" s="126" t="s">
        <v>2460</v>
      </c>
      <c r="AD75" s="64">
        <v>43159</v>
      </c>
      <c r="AE75" s="126" t="s">
        <v>267</v>
      </c>
      <c r="AF75" s="64"/>
      <c r="AG75" s="64"/>
      <c r="AH75" s="126"/>
      <c r="AI75" s="64"/>
      <c r="AK75" s="64"/>
      <c r="AL75" s="64"/>
      <c r="AM75" s="64"/>
      <c r="AN75" s="64"/>
      <c r="AO75" s="64"/>
      <c r="AP75" s="64"/>
      <c r="AQ75" s="64"/>
      <c r="AR75" s="64"/>
      <c r="AS75" s="64"/>
      <c r="AT75" s="126" t="s">
        <v>390</v>
      </c>
      <c r="AU75" s="4" t="str">
        <f>IFERROR(IF($I75="Historical", IF(A75&lt;&gt;INDEX('Historical BMP Records'!A:A, MATCH($G75, 'Historical BMP Records'!$G:$G, 0)), 1, 0), IF(A75&lt;&gt;INDEX('Planned and Progress BMPs'!A:A, MATCH($G75, 'Planned and Progress BMPs'!$D:$D, 0)), 1, 0)), "")</f>
        <v/>
      </c>
      <c r="AV75" s="4" t="str">
        <f>IFERROR(IF($I75="Historical", IF(B75&lt;&gt;INDEX('Historical BMP Records'!B:B, MATCH($G75, 'Historical BMP Records'!$G:$G, 0)), 1, 0), IF(B75&lt;&gt;INDEX('Planned and Progress BMPs'!A:A, MATCH($G75, 'Planned and Progress BMPs'!$D:$D, 0)), 1, 0)), "")</f>
        <v/>
      </c>
      <c r="AW75" s="4" t="str">
        <f>IFERROR(IF($I75="Historical", IF(C75&lt;&gt;INDEX('Historical BMP Records'!C:C, MATCH($G75, 'Historical BMP Records'!$G:$G, 0)), 1, 0), IF(C75&lt;&gt;INDEX('Planned and Progress BMPs'!A:A, MATCH($G75, 'Planned and Progress BMPs'!$D:$D, 0)), 1, 0)), "")</f>
        <v/>
      </c>
      <c r="AX75" s="4" t="str">
        <f>IFERROR(IF($I75="Historical", IF(D75&lt;&gt;INDEX('Historical BMP Records'!D:D, MATCH($G75, 'Historical BMP Records'!$G:$G, 0)), 1, 0), IF(D75&lt;&gt;INDEX('Planned and Progress BMPs'!A:A, MATCH($G75, 'Planned and Progress BMPs'!$D:$D, 0)), 1, 0)), "")</f>
        <v/>
      </c>
      <c r="AY75" s="4" t="str">
        <f>IFERROR(IF($I75="Historical", IF(E75&lt;&gt;INDEX('Historical BMP Records'!E:E, MATCH($G75, 'Historical BMP Records'!$G:$G, 0)), 1, 0), IF(E75&lt;&gt;INDEX('Planned and Progress BMPs'!B:B, MATCH($G75, 'Planned and Progress BMPs'!$D:$D, 0)), 1, 0)), "")</f>
        <v/>
      </c>
      <c r="AZ75" s="4" t="str">
        <f>IFERROR(IF($I75="Historical", IF(F75&lt;&gt;INDEX('Historical BMP Records'!F:F, MATCH($G75, 'Historical BMP Records'!$G:$G, 0)), 1, 0), IF(F75&lt;&gt;INDEX('Planned and Progress BMPs'!C:C, MATCH($G75, 'Planned and Progress BMPs'!$D:$D, 0)), 1, 0)), "")</f>
        <v/>
      </c>
      <c r="BA75" s="4" t="str">
        <f>IFERROR(IF($I75="Historical", IF(G75&lt;&gt;INDEX('Historical BMP Records'!G:G, MATCH($G75, 'Historical BMP Records'!$G:$G, 0)), 1, 0), IF(G75&lt;&gt;INDEX('Planned and Progress BMPs'!D:D, MATCH($G75, 'Planned and Progress BMPs'!$D:$D, 0)), 1, 0)), "")</f>
        <v/>
      </c>
      <c r="BB75" s="4" t="str">
        <f>IFERROR(IF($I75="Historical", IF(H75&lt;&gt;INDEX('Historical BMP Records'!H:H, MATCH($G75, 'Historical BMP Records'!$G:$G, 0)), 1, 0), IF(H75&lt;&gt;INDEX('Planned and Progress BMPs'!E:E, MATCH($G75, 'Planned and Progress BMPs'!$D:$D, 0)), 1, 0)), "")</f>
        <v/>
      </c>
      <c r="BC75" s="4" t="str">
        <f>IFERROR(IF($I75="Historical", IF(I75&lt;&gt;INDEX('Historical BMP Records'!I:I, MATCH($G75, 'Historical BMP Records'!$G:$G, 0)), 1, 0), IF(I75&lt;&gt;INDEX('Planned and Progress BMPs'!F:F, MATCH($G75, 'Planned and Progress BMPs'!$D:$D, 0)), 1, 0)), "")</f>
        <v/>
      </c>
      <c r="BD75" s="4" t="str">
        <f>IFERROR(IF($I75="Historical", IF(J75&lt;&gt;INDEX('Historical BMP Records'!J:J, MATCH($G75, 'Historical BMP Records'!$G:$G, 0)), 1, 0), IF(J75&lt;&gt;INDEX('Planned and Progress BMPs'!G:G, MATCH($G75, 'Planned and Progress BMPs'!$D:$D, 0)), 1, 0)), "")</f>
        <v/>
      </c>
      <c r="BE75" s="4" t="str">
        <f>IFERROR(IF($I75="Historical", IF(K75&lt;&gt;INDEX('Historical BMP Records'!K:K, MATCH($G75, 'Historical BMP Records'!$G:$G, 0)), 1, 0), IF(K75&lt;&gt;INDEX('Planned and Progress BMPs'!H:H, MATCH($G75, 'Planned and Progress BMPs'!$D:$D, 0)), 1, 0)), "")</f>
        <v/>
      </c>
      <c r="BF75" s="4" t="str">
        <f>IFERROR(IF($I75="Historical", IF(L75&lt;&gt;INDEX('Historical BMP Records'!L:L, MATCH($G75, 'Historical BMP Records'!$G:$G, 0)), 1, 0), IF(L75&lt;&gt;INDEX('Planned and Progress BMPs'!I:I, MATCH($G75, 'Planned and Progress BMPs'!$D:$D, 0)), 1, 0)), "")</f>
        <v/>
      </c>
      <c r="BG75" s="4" t="str">
        <f>IFERROR(IF($I75="Historical", IF(M75&lt;&gt;INDEX('Historical BMP Records'!M:M, MATCH($G75, 'Historical BMP Records'!$G:$G, 0)), 1, 0), IF(M75&lt;&gt;INDEX('Planned and Progress BMPs'!J:J, MATCH($G75, 'Planned and Progress BMPs'!$D:$D, 0)), 1, 0)), "")</f>
        <v/>
      </c>
      <c r="BH75" s="4" t="str">
        <f>IFERROR(IF($I75="Historical", IF(N75&lt;&gt;INDEX('Historical BMP Records'!N:N, MATCH($G75, 'Historical BMP Records'!$G:$G, 0)), 1, 0), IF(N75&lt;&gt;INDEX('Planned and Progress BMPs'!K:K, MATCH($G75, 'Planned and Progress BMPs'!$D:$D, 0)), 1, 0)), "")</f>
        <v/>
      </c>
      <c r="BI75" s="4" t="str">
        <f>IFERROR(IF($I75="Historical", IF(O75&lt;&gt;INDEX('Historical BMP Records'!O:O, MATCH($G75, 'Historical BMP Records'!$G:$G, 0)), 1, 0), IF(O75&lt;&gt;INDEX('Planned and Progress BMPs'!L:L, MATCH($G75, 'Planned and Progress BMPs'!$D:$D, 0)), 1, 0)), "")</f>
        <v/>
      </c>
      <c r="BJ75" s="4" t="str">
        <f>IFERROR(IF($I75="Historical", IF(P75&lt;&gt;INDEX('Historical BMP Records'!P:P, MATCH($G75, 'Historical BMP Records'!$G:$G, 0)), 1, 0), IF(P75&lt;&gt;INDEX('Planned and Progress BMPs'!M:M, MATCH($G75, 'Planned and Progress BMPs'!$D:$D, 0)), 1, 0)), "")</f>
        <v/>
      </c>
      <c r="BK75" s="4" t="str">
        <f>IFERROR(IF($I75="Historical", IF(Q75&lt;&gt;INDEX('Historical BMP Records'!Q:Q, MATCH($G75, 'Historical BMP Records'!$G:$G, 0)), 1, 0), IF(Q75&lt;&gt;INDEX('Planned and Progress BMPs'!N:N, MATCH($G75, 'Planned and Progress BMPs'!$D:$D, 0)), 1, 0)), "")</f>
        <v/>
      </c>
      <c r="BL75" s="4" t="str">
        <f>IFERROR(IF($I75="Historical", IF(R75&lt;&gt;INDEX('Historical BMP Records'!R:R, MATCH($G75, 'Historical BMP Records'!$G:$G, 0)), 1, 0), IF(R75&lt;&gt;INDEX('Planned and Progress BMPs'!O:O, MATCH($G75, 'Planned and Progress BMPs'!$D:$D, 0)), 1, 0)), "")</f>
        <v/>
      </c>
      <c r="BM75" s="4" t="str">
        <f>IFERROR(IF($I75="Historical", IF(S75&lt;&gt;INDEX('Historical BMP Records'!S:S, MATCH($G75, 'Historical BMP Records'!$G:$G, 0)), 1, 0), IF(S75&lt;&gt;INDEX('Planned and Progress BMPs'!P:P, MATCH($G75, 'Planned and Progress BMPs'!$D:$D, 0)), 1, 0)), "")</f>
        <v/>
      </c>
      <c r="BN75" s="4" t="str">
        <f>IFERROR(IF($I75="Historical", IF(T75&lt;&gt;INDEX('Historical BMP Records'!T:T, MATCH($G75, 'Historical BMP Records'!$G:$G, 0)), 1, 0), IF(T75&lt;&gt;INDEX('Planned and Progress BMPs'!Q:Q, MATCH($G75, 'Planned and Progress BMPs'!$D:$D, 0)), 1, 0)), "")</f>
        <v/>
      </c>
      <c r="BO75" s="4" t="str">
        <f>IFERROR(IF($I75="Historical", IF(AB75&lt;&gt;INDEX('Historical BMP Records'!#REF!, MATCH($G75, 'Historical BMP Records'!$G:$G, 0)), 1, 0), IF(AB75&lt;&gt;INDEX('Planned and Progress BMPs'!Z:Z, MATCH($G75, 'Planned and Progress BMPs'!$D:$D, 0)), 1, 0)), "")</f>
        <v/>
      </c>
      <c r="BP75" s="4" t="str">
        <f>IFERROR(IF($I75="Historical", IF(U75&lt;&gt;INDEX('Historical BMP Records'!U:U, MATCH($G75, 'Historical BMP Records'!$G:$G, 0)), 1, 0), IF(U75&lt;&gt;INDEX('Planned and Progress BMPs'!S:S, MATCH($G75, 'Planned and Progress BMPs'!$D:$D, 0)), 1, 0)), "")</f>
        <v/>
      </c>
      <c r="BQ75" s="4" t="str">
        <f>IFERROR(IF($I75="Historical", IF(V75&lt;&gt;INDEX('Historical BMP Records'!V:V, MATCH($G75, 'Historical BMP Records'!$G:$G, 0)), 1, 0), IF(V75&lt;&gt;INDEX('Planned and Progress BMPs'!T:T, MATCH($G75, 'Planned and Progress BMPs'!$D:$D, 0)), 1, 0)), "")</f>
        <v/>
      </c>
      <c r="BR75" s="4" t="str">
        <f>IFERROR(IF($I75="Historical", IF(W75&lt;&gt;INDEX('Historical BMP Records'!W:W, MATCH($G75, 'Historical BMP Records'!$G:$G, 0)), 1, 0), IF(W75&lt;&gt;INDEX('Planned and Progress BMPs'!U:U, MATCH($G75, 'Planned and Progress BMPs'!$D:$D, 0)), 1, 0)), "")</f>
        <v/>
      </c>
      <c r="BS75" s="4" t="str">
        <f>IFERROR(IF($I75="Historical", IF(X75&lt;&gt;INDEX('Historical BMP Records'!X:X, MATCH($G75, 'Historical BMP Records'!$G:$G, 0)), 1, 0), IF(X75&lt;&gt;INDEX('Planned and Progress BMPs'!V:V, MATCH($G75, 'Planned and Progress BMPs'!$D:$D, 0)), 1, 0)), "")</f>
        <v/>
      </c>
      <c r="BT75" s="4" t="str">
        <f>IFERROR(IF($I75="Historical", IF(Y75&lt;&gt;INDEX('Historical BMP Records'!Y:Y, MATCH($G75, 'Historical BMP Records'!$G:$G, 0)), 1, 0), IF(Y75&lt;&gt;INDEX('Planned and Progress BMPs'!W:W, MATCH($G75, 'Planned and Progress BMPs'!$D:$D, 0)), 1, 0)), "")</f>
        <v/>
      </c>
      <c r="BU75" s="4" t="str">
        <f>IFERROR(IF($I75="Historical", IF(Z75&lt;&gt;INDEX('Historical BMP Records'!Z:Z, MATCH($G75, 'Historical BMP Records'!$G:$G, 0)), 1, 0), IF(Z75&lt;&gt;INDEX('Planned and Progress BMPs'!X:X, MATCH($G75, 'Planned and Progress BMPs'!$D:$D, 0)), 1, 0)), "")</f>
        <v/>
      </c>
      <c r="BV75" s="4" t="str">
        <f>IFERROR(IF($I75="Historical", IF(AA75&lt;&gt;INDEX('Historical BMP Records'!AA:AA, MATCH($G75, 'Historical BMP Records'!$G:$G, 0)), 1, 0), IF(AA75&lt;&gt;INDEX('Planned and Progress BMPs'!#REF!, MATCH($G75, 'Planned and Progress BMPs'!$D:$D, 0)), 1, 0)), "")</f>
        <v/>
      </c>
      <c r="BW75" s="4" t="str">
        <f>IFERROR(IF($I75="Historical", IF(AC75&lt;&gt;INDEX('Historical BMP Records'!AC:AC, MATCH($G75, 'Historical BMP Records'!$G:$G, 0)), 1, 0), IF(AC75&lt;&gt;INDEX('Planned and Progress BMPs'!AA:AA, MATCH($G75, 'Planned and Progress BMPs'!$D:$D, 0)), 1, 0)), "")</f>
        <v/>
      </c>
      <c r="BX75" s="4" t="str">
        <f>IFERROR(IF($I75="Historical", IF(AD75&lt;&gt;INDEX('Historical BMP Records'!AD:AD, MATCH($G75, 'Historical BMP Records'!$G:$G, 0)), 1, 0), IF(AD75&lt;&gt;INDEX('Planned and Progress BMPs'!AB:AB, MATCH($G75, 'Planned and Progress BMPs'!$D:$D, 0)), 1, 0)), "")</f>
        <v/>
      </c>
      <c r="BY75" s="4" t="str">
        <f>IFERROR(IF($I75="Historical", IF(AE75&lt;&gt;INDEX('Historical BMP Records'!AE:AE, MATCH($G75, 'Historical BMP Records'!$G:$G, 0)), 1, 0), IF(AE75&lt;&gt;INDEX('Planned and Progress BMPs'!AC:AC, MATCH($G75, 'Planned and Progress BMPs'!$D:$D, 0)), 1, 0)), "")</f>
        <v/>
      </c>
      <c r="BZ75" s="4" t="str">
        <f>IFERROR(IF($I75="Historical", IF(AF75&lt;&gt;INDEX('Historical BMP Records'!AF:AF, MATCH($G75, 'Historical BMP Records'!$G:$G, 0)), 1, 0), IF(AF75&lt;&gt;INDEX('Planned and Progress BMPs'!AD:AD, MATCH($G75, 'Planned and Progress BMPs'!$D:$D, 0)), 1, 0)), "")</f>
        <v/>
      </c>
      <c r="CA75" s="4" t="str">
        <f>IFERROR(IF($I75="Historical", IF(AG75&lt;&gt;INDEX('Historical BMP Records'!AG:AG, MATCH($G75, 'Historical BMP Records'!$G:$G, 0)), 1, 0), IF(AG75&lt;&gt;INDEX('Planned and Progress BMPs'!AE:AE, MATCH($G75, 'Planned and Progress BMPs'!$D:$D, 0)), 1, 0)), "")</f>
        <v/>
      </c>
      <c r="CB75" s="4" t="str">
        <f>IFERROR(IF($I75="Historical", IF(AH75&lt;&gt;INDEX('Historical BMP Records'!AH:AH, MATCH($G75, 'Historical BMP Records'!$G:$G, 0)), 1, 0), IF(AH75&lt;&gt;INDEX('Planned and Progress BMPs'!AF:AF, MATCH($G75, 'Planned and Progress BMPs'!$D:$D, 0)), 1, 0)), "")</f>
        <v/>
      </c>
      <c r="CC75" s="4" t="str">
        <f>IFERROR(IF($I75="Historical", IF(AI75&lt;&gt;INDEX('Historical BMP Records'!AI:AI, MATCH($G75, 'Historical BMP Records'!$G:$G, 0)), 1, 0), IF(AI75&lt;&gt;INDEX('Planned and Progress BMPs'!AG:AG, MATCH($G75, 'Planned and Progress BMPs'!$D:$D, 0)), 1, 0)), "")</f>
        <v/>
      </c>
      <c r="CD75" s="4" t="str">
        <f>IFERROR(IF($I75="Historical", IF(AJ75&lt;&gt;INDEX('Historical BMP Records'!AJ:AJ, MATCH($G75, 'Historical BMP Records'!$G:$G, 0)), 1, 0), IF(AJ75&lt;&gt;INDEX('Planned and Progress BMPs'!AH:AH, MATCH($G75, 'Planned and Progress BMPs'!$D:$D, 0)), 1, 0)), "")</f>
        <v/>
      </c>
      <c r="CE75" s="4" t="str">
        <f>IFERROR(IF($I75="Historical", IF(AK75&lt;&gt;INDEX('Historical BMP Records'!AK:AK, MATCH($G75, 'Historical BMP Records'!$G:$G, 0)), 1, 0), IF(AK75&lt;&gt;INDEX('Planned and Progress BMPs'!AI:AI, MATCH($G75, 'Planned and Progress BMPs'!$D:$D, 0)), 1, 0)), "")</f>
        <v/>
      </c>
      <c r="CF75" s="4" t="str">
        <f>IFERROR(IF($I75="Historical", IF(AL75&lt;&gt;INDEX('Historical BMP Records'!AL:AL, MATCH($G75, 'Historical BMP Records'!$G:$G, 0)), 1, 0), IF(AL75&lt;&gt;INDEX('Planned and Progress BMPs'!AJ:AJ, MATCH($G75, 'Planned and Progress BMPs'!$D:$D, 0)), 1, 0)), "")</f>
        <v/>
      </c>
      <c r="CG75" s="4" t="str">
        <f>IFERROR(IF($I75="Historical", IF(AM75&lt;&gt;INDEX('Historical BMP Records'!AM:AM, MATCH($G75, 'Historical BMP Records'!$G:$G, 0)), 1, 0), IF(AM75&lt;&gt;INDEX('Planned and Progress BMPs'!AK:AK, MATCH($G75, 'Planned and Progress BMPs'!$D:$D, 0)), 1, 0)), "")</f>
        <v/>
      </c>
      <c r="CH75" s="4" t="str">
        <f>IFERROR(IF($I75="Historical", IF(AN75&lt;&gt;INDEX('Historical BMP Records'!AN:AN, MATCH($G75, 'Historical BMP Records'!$G:$G, 0)), 1, 0), IF(AN75&lt;&gt;INDEX('Planned and Progress BMPs'!AL:AL, MATCH($G75, 'Planned and Progress BMPs'!$D:$D, 0)), 1, 0)), "")</f>
        <v/>
      </c>
      <c r="CI75" s="4" t="str">
        <f>IFERROR(IF($I75="Historical", IF(AO75&lt;&gt;INDEX('Historical BMP Records'!AO:AO, MATCH($G75, 'Historical BMP Records'!$G:$G, 0)), 1, 0), IF(AO75&lt;&gt;INDEX('Planned and Progress BMPs'!AM:AM, MATCH($G75, 'Planned and Progress BMPs'!$D:$D, 0)), 1, 0)), "")</f>
        <v/>
      </c>
      <c r="CJ75" s="4" t="str">
        <f>IFERROR(IF($I75="Historical", IF(AP75&lt;&gt;INDEX('Historical BMP Records'!AP:AP, MATCH($G75, 'Historical BMP Records'!$G:$G, 0)), 1, 0), IF(AP75&lt;&gt;INDEX('Planned and Progress BMPs'!AN:AN, MATCH($G75, 'Planned and Progress BMPs'!$D:$D, 0)), 1, 0)), "")</f>
        <v/>
      </c>
      <c r="CK75" s="4" t="str">
        <f>IFERROR(IF($I75="Historical", IF(AQ75&lt;&gt;INDEX('Historical BMP Records'!AQ:AQ, MATCH($G75, 'Historical BMP Records'!$G:$G, 0)), 1, 0), IF(AQ75&lt;&gt;INDEX('Planned and Progress BMPs'!AO:AO, MATCH($G75, 'Planned and Progress BMPs'!$D:$D, 0)), 1, 0)), "")</f>
        <v/>
      </c>
      <c r="CL75" s="4" t="str">
        <f>IFERROR(IF($I75="Historical", IF(AR75&lt;&gt;INDEX('Historical BMP Records'!AR:AR, MATCH($G75, 'Historical BMP Records'!$G:$G, 0)), 1, 0), IF(AR75&lt;&gt;INDEX('Planned and Progress BMPs'!AQ:AQ, MATCH($G75, 'Planned and Progress BMPs'!$D:$D, 0)), 1, 0)), "")</f>
        <v/>
      </c>
      <c r="CM75" s="4" t="str">
        <f>IFERROR(IF($I75="Historical", IF(AS75&lt;&gt;INDEX('Historical BMP Records'!AS:AS, MATCH($G75, 'Historical BMP Records'!$G:$G, 0)), 1, 0), IF(AS75&lt;&gt;INDEX('Planned and Progress BMPs'!AP:AP, MATCH($G75, 'Planned and Progress BMPs'!$D:$D, 0)), 1, 0)), "")</f>
        <v/>
      </c>
      <c r="CN75" s="4" t="str">
        <f>IFERROR(IF($I75="Historical", IF(AT75&lt;&gt;INDEX('Historical BMP Records'!AT:AT, MATCH($G75, 'Historical BMP Records'!$G:$G, 0)), 1, 0), IF(AT75&lt;&gt;INDEX('Planned and Progress BMPs'!AQ:AQ, MATCH($G75, 'Planned and Progress BMPs'!$D:$D, 0)), 1, 0)), "")</f>
        <v/>
      </c>
      <c r="CO75" s="4">
        <f>SUM(T_Historical9[[#This Row],[FY17 Crediting Status Change]:[Comments Change]])</f>
        <v>0</v>
      </c>
    </row>
    <row r="76" spans="1:93" ht="15" customHeight="1" x14ac:dyDescent="0.55000000000000004">
      <c r="A76" s="126" t="s">
        <v>2461</v>
      </c>
      <c r="B76" s="126" t="s">
        <v>2458</v>
      </c>
      <c r="C76" s="126" t="s">
        <v>2458</v>
      </c>
      <c r="D76" s="126"/>
      <c r="E76" s="126"/>
      <c r="F76" s="126" t="s">
        <v>344</v>
      </c>
      <c r="G76" s="126" t="s">
        <v>345</v>
      </c>
      <c r="H76" s="126"/>
      <c r="I76" s="126" t="s">
        <v>243</v>
      </c>
      <c r="J76" s="126">
        <v>2012</v>
      </c>
      <c r="K76" s="73">
        <v>15359.814</v>
      </c>
      <c r="L76" s="64">
        <v>42005</v>
      </c>
      <c r="M76" s="126" t="s">
        <v>346</v>
      </c>
      <c r="N76" s="126" t="s">
        <v>347</v>
      </c>
      <c r="O76" s="126" t="s">
        <v>127</v>
      </c>
      <c r="P76" s="73" t="s">
        <v>551</v>
      </c>
      <c r="Q76" s="64">
        <v>0.53</v>
      </c>
      <c r="R76" s="126">
        <v>0.53</v>
      </c>
      <c r="S76" s="126">
        <v>4.3990000000000001E-2</v>
      </c>
      <c r="T76" s="126" t="s">
        <v>348</v>
      </c>
      <c r="U76" s="126"/>
      <c r="V76" s="126"/>
      <c r="W76" s="126">
        <v>40.210138999999998</v>
      </c>
      <c r="X76" s="65">
        <v>-76.833475000000007</v>
      </c>
      <c r="Y76" s="126"/>
      <c r="Z76" s="126" t="s">
        <v>144</v>
      </c>
      <c r="AA76" s="126" t="s">
        <v>145</v>
      </c>
      <c r="AB76" s="126" t="s">
        <v>146</v>
      </c>
      <c r="AC76" s="126" t="s">
        <v>2460</v>
      </c>
      <c r="AD76" s="64">
        <v>42217</v>
      </c>
      <c r="AE76" s="126" t="s">
        <v>267</v>
      </c>
      <c r="AF76" s="64"/>
      <c r="AG76" s="64"/>
      <c r="AH76" s="126"/>
      <c r="AI76" s="64"/>
      <c r="AK76" s="64"/>
      <c r="AL76" s="64"/>
      <c r="AM76" s="64"/>
      <c r="AN76" s="64"/>
      <c r="AO76" s="64"/>
      <c r="AP76" s="64"/>
      <c r="AQ76" s="64"/>
      <c r="AR76" s="64"/>
      <c r="AS76" s="64"/>
      <c r="AT76" s="126" t="s">
        <v>349</v>
      </c>
      <c r="AU76" s="4" t="str">
        <f>IFERROR(IF($I76="Historical", IF(A76&lt;&gt;INDEX('Historical BMP Records'!A:A, MATCH($G76, 'Historical BMP Records'!$G:$G, 0)), 1, 0), IF(A76&lt;&gt;INDEX('Planned and Progress BMPs'!A:A, MATCH($G76, 'Planned and Progress BMPs'!$D:$D, 0)), 1, 0)), "")</f>
        <v/>
      </c>
      <c r="AV76" s="4" t="str">
        <f>IFERROR(IF($I76="Historical", IF(B76&lt;&gt;INDEX('Historical BMP Records'!B:B, MATCH($G76, 'Historical BMP Records'!$G:$G, 0)), 1, 0), IF(B76&lt;&gt;INDEX('Planned and Progress BMPs'!A:A, MATCH($G76, 'Planned and Progress BMPs'!$D:$D, 0)), 1, 0)), "")</f>
        <v/>
      </c>
      <c r="AW76" s="4" t="str">
        <f>IFERROR(IF($I76="Historical", IF(C76&lt;&gt;INDEX('Historical BMP Records'!C:C, MATCH($G76, 'Historical BMP Records'!$G:$G, 0)), 1, 0), IF(C76&lt;&gt;INDEX('Planned and Progress BMPs'!A:A, MATCH($G76, 'Planned and Progress BMPs'!$D:$D, 0)), 1, 0)), "")</f>
        <v/>
      </c>
      <c r="AX76" s="4" t="str">
        <f>IFERROR(IF($I76="Historical", IF(D76&lt;&gt;INDEX('Historical BMP Records'!D:D, MATCH($G76, 'Historical BMP Records'!$G:$G, 0)), 1, 0), IF(D76&lt;&gt;INDEX('Planned and Progress BMPs'!A:A, MATCH($G76, 'Planned and Progress BMPs'!$D:$D, 0)), 1, 0)), "")</f>
        <v/>
      </c>
      <c r="AY76" s="4" t="str">
        <f>IFERROR(IF($I76="Historical", IF(E76&lt;&gt;INDEX('Historical BMP Records'!E:E, MATCH($G76, 'Historical BMP Records'!$G:$G, 0)), 1, 0), IF(E76&lt;&gt;INDEX('Planned and Progress BMPs'!B:B, MATCH($G76, 'Planned and Progress BMPs'!$D:$D, 0)), 1, 0)), "")</f>
        <v/>
      </c>
      <c r="AZ76" s="4" t="str">
        <f>IFERROR(IF($I76="Historical", IF(F76&lt;&gt;INDEX('Historical BMP Records'!F:F, MATCH($G76, 'Historical BMP Records'!$G:$G, 0)), 1, 0), IF(F76&lt;&gt;INDEX('Planned and Progress BMPs'!C:C, MATCH($G76, 'Planned and Progress BMPs'!$D:$D, 0)), 1, 0)), "")</f>
        <v/>
      </c>
      <c r="BA76" s="4" t="str">
        <f>IFERROR(IF($I76="Historical", IF(G76&lt;&gt;INDEX('Historical BMP Records'!G:G, MATCH($G76, 'Historical BMP Records'!$G:$G, 0)), 1, 0), IF(G76&lt;&gt;INDEX('Planned and Progress BMPs'!D:D, MATCH($G76, 'Planned and Progress BMPs'!$D:$D, 0)), 1, 0)), "")</f>
        <v/>
      </c>
      <c r="BB76" s="4" t="str">
        <f>IFERROR(IF($I76="Historical", IF(H76&lt;&gt;INDEX('Historical BMP Records'!H:H, MATCH($G76, 'Historical BMP Records'!$G:$G, 0)), 1, 0), IF(H76&lt;&gt;INDEX('Planned and Progress BMPs'!E:E, MATCH($G76, 'Planned and Progress BMPs'!$D:$D, 0)), 1, 0)), "")</f>
        <v/>
      </c>
      <c r="BC76" s="4" t="str">
        <f>IFERROR(IF($I76="Historical", IF(I76&lt;&gt;INDEX('Historical BMP Records'!I:I, MATCH($G76, 'Historical BMP Records'!$G:$G, 0)), 1, 0), IF(I76&lt;&gt;INDEX('Planned and Progress BMPs'!F:F, MATCH($G76, 'Planned and Progress BMPs'!$D:$D, 0)), 1, 0)), "")</f>
        <v/>
      </c>
      <c r="BD76" s="4" t="str">
        <f>IFERROR(IF($I76="Historical", IF(J76&lt;&gt;INDEX('Historical BMP Records'!J:J, MATCH($G76, 'Historical BMP Records'!$G:$G, 0)), 1, 0), IF(J76&lt;&gt;INDEX('Planned and Progress BMPs'!G:G, MATCH($G76, 'Planned and Progress BMPs'!$D:$D, 0)), 1, 0)), "")</f>
        <v/>
      </c>
      <c r="BE76" s="4" t="str">
        <f>IFERROR(IF($I76="Historical", IF(K76&lt;&gt;INDEX('Historical BMP Records'!K:K, MATCH($G76, 'Historical BMP Records'!$G:$G, 0)), 1, 0), IF(K76&lt;&gt;INDEX('Planned and Progress BMPs'!H:H, MATCH($G76, 'Planned and Progress BMPs'!$D:$D, 0)), 1, 0)), "")</f>
        <v/>
      </c>
      <c r="BF76" s="4" t="str">
        <f>IFERROR(IF($I76="Historical", IF(L76&lt;&gt;INDEX('Historical BMP Records'!L:L, MATCH($G76, 'Historical BMP Records'!$G:$G, 0)), 1, 0), IF(L76&lt;&gt;INDEX('Planned and Progress BMPs'!I:I, MATCH($G76, 'Planned and Progress BMPs'!$D:$D, 0)), 1, 0)), "")</f>
        <v/>
      </c>
      <c r="BG76" s="4" t="str">
        <f>IFERROR(IF($I76="Historical", IF(M76&lt;&gt;INDEX('Historical BMP Records'!M:M, MATCH($G76, 'Historical BMP Records'!$G:$G, 0)), 1, 0), IF(M76&lt;&gt;INDEX('Planned and Progress BMPs'!J:J, MATCH($G76, 'Planned and Progress BMPs'!$D:$D, 0)), 1, 0)), "")</f>
        <v/>
      </c>
      <c r="BH76" s="4" t="str">
        <f>IFERROR(IF($I76="Historical", IF(N76&lt;&gt;INDEX('Historical BMP Records'!N:N, MATCH($G76, 'Historical BMP Records'!$G:$G, 0)), 1, 0), IF(N76&lt;&gt;INDEX('Planned and Progress BMPs'!K:K, MATCH($G76, 'Planned and Progress BMPs'!$D:$D, 0)), 1, 0)), "")</f>
        <v/>
      </c>
      <c r="BI76" s="4" t="str">
        <f>IFERROR(IF($I76="Historical", IF(O76&lt;&gt;INDEX('Historical BMP Records'!O:O, MATCH($G76, 'Historical BMP Records'!$G:$G, 0)), 1, 0), IF(O76&lt;&gt;INDEX('Planned and Progress BMPs'!L:L, MATCH($G76, 'Planned and Progress BMPs'!$D:$D, 0)), 1, 0)), "")</f>
        <v/>
      </c>
      <c r="BJ76" s="4" t="str">
        <f>IFERROR(IF($I76="Historical", IF(P76&lt;&gt;INDEX('Historical BMP Records'!P:P, MATCH($G76, 'Historical BMP Records'!$G:$G, 0)), 1, 0), IF(P76&lt;&gt;INDEX('Planned and Progress BMPs'!M:M, MATCH($G76, 'Planned and Progress BMPs'!$D:$D, 0)), 1, 0)), "")</f>
        <v/>
      </c>
      <c r="BK76" s="4" t="str">
        <f>IFERROR(IF($I76="Historical", IF(Q76&lt;&gt;INDEX('Historical BMP Records'!Q:Q, MATCH($G76, 'Historical BMP Records'!$G:$G, 0)), 1, 0), IF(Q76&lt;&gt;INDEX('Planned and Progress BMPs'!N:N, MATCH($G76, 'Planned and Progress BMPs'!$D:$D, 0)), 1, 0)), "")</f>
        <v/>
      </c>
      <c r="BL76" s="4" t="str">
        <f>IFERROR(IF($I76="Historical", IF(R76&lt;&gt;INDEX('Historical BMP Records'!R:R, MATCH($G76, 'Historical BMP Records'!$G:$G, 0)), 1, 0), IF(R76&lt;&gt;INDEX('Planned and Progress BMPs'!O:O, MATCH($G76, 'Planned and Progress BMPs'!$D:$D, 0)), 1, 0)), "")</f>
        <v/>
      </c>
      <c r="BM76" s="4" t="str">
        <f>IFERROR(IF($I76="Historical", IF(S76&lt;&gt;INDEX('Historical BMP Records'!S:S, MATCH($G76, 'Historical BMP Records'!$G:$G, 0)), 1, 0), IF(S76&lt;&gt;INDEX('Planned and Progress BMPs'!P:P, MATCH($G76, 'Planned and Progress BMPs'!$D:$D, 0)), 1, 0)), "")</f>
        <v/>
      </c>
      <c r="BN76" s="4" t="str">
        <f>IFERROR(IF($I76="Historical", IF(T76&lt;&gt;INDEX('Historical BMP Records'!T:T, MATCH($G76, 'Historical BMP Records'!$G:$G, 0)), 1, 0), IF(T76&lt;&gt;INDEX('Planned and Progress BMPs'!Q:Q, MATCH($G76, 'Planned and Progress BMPs'!$D:$D, 0)), 1, 0)), "")</f>
        <v/>
      </c>
      <c r="BO76" s="4" t="str">
        <f>IFERROR(IF($I76="Historical", IF(AB76&lt;&gt;INDEX('Historical BMP Records'!#REF!, MATCH($G76, 'Historical BMP Records'!$G:$G, 0)), 1, 0), IF(AB76&lt;&gt;INDEX('Planned and Progress BMPs'!Z:Z, MATCH($G76, 'Planned and Progress BMPs'!$D:$D, 0)), 1, 0)), "")</f>
        <v/>
      </c>
      <c r="BP76" s="4" t="str">
        <f>IFERROR(IF($I76="Historical", IF(U76&lt;&gt;INDEX('Historical BMP Records'!U:U, MATCH($G76, 'Historical BMP Records'!$G:$G, 0)), 1, 0), IF(U76&lt;&gt;INDEX('Planned and Progress BMPs'!S:S, MATCH($G76, 'Planned and Progress BMPs'!$D:$D, 0)), 1, 0)), "")</f>
        <v/>
      </c>
      <c r="BQ76" s="4" t="str">
        <f>IFERROR(IF($I76="Historical", IF(V76&lt;&gt;INDEX('Historical BMP Records'!V:V, MATCH($G76, 'Historical BMP Records'!$G:$G, 0)), 1, 0), IF(V76&lt;&gt;INDEX('Planned and Progress BMPs'!T:T, MATCH($G76, 'Planned and Progress BMPs'!$D:$D, 0)), 1, 0)), "")</f>
        <v/>
      </c>
      <c r="BR76" s="4" t="str">
        <f>IFERROR(IF($I76="Historical", IF(W76&lt;&gt;INDEX('Historical BMP Records'!W:W, MATCH($G76, 'Historical BMP Records'!$G:$G, 0)), 1, 0), IF(W76&lt;&gt;INDEX('Planned and Progress BMPs'!U:U, MATCH($G76, 'Planned and Progress BMPs'!$D:$D, 0)), 1, 0)), "")</f>
        <v/>
      </c>
      <c r="BS76" s="4" t="str">
        <f>IFERROR(IF($I76="Historical", IF(X76&lt;&gt;INDEX('Historical BMP Records'!X:X, MATCH($G76, 'Historical BMP Records'!$G:$G, 0)), 1, 0), IF(X76&lt;&gt;INDEX('Planned and Progress BMPs'!V:V, MATCH($G76, 'Planned and Progress BMPs'!$D:$D, 0)), 1, 0)), "")</f>
        <v/>
      </c>
      <c r="BT76" s="4" t="str">
        <f>IFERROR(IF($I76="Historical", IF(Y76&lt;&gt;INDEX('Historical BMP Records'!Y:Y, MATCH($G76, 'Historical BMP Records'!$G:$G, 0)), 1, 0), IF(Y76&lt;&gt;INDEX('Planned and Progress BMPs'!W:W, MATCH($G76, 'Planned and Progress BMPs'!$D:$D, 0)), 1, 0)), "")</f>
        <v/>
      </c>
      <c r="BU76" s="4" t="str">
        <f>IFERROR(IF($I76="Historical", IF(Z76&lt;&gt;INDEX('Historical BMP Records'!Z:Z, MATCH($G76, 'Historical BMP Records'!$G:$G, 0)), 1, 0), IF(Z76&lt;&gt;INDEX('Planned and Progress BMPs'!X:X, MATCH($G76, 'Planned and Progress BMPs'!$D:$D, 0)), 1, 0)), "")</f>
        <v/>
      </c>
      <c r="BV76" s="4" t="str">
        <f>IFERROR(IF($I76="Historical", IF(AA76&lt;&gt;INDEX('Historical BMP Records'!AA:AA, MATCH($G76, 'Historical BMP Records'!$G:$G, 0)), 1, 0), IF(AA76&lt;&gt;INDEX('Planned and Progress BMPs'!#REF!, MATCH($G76, 'Planned and Progress BMPs'!$D:$D, 0)), 1, 0)), "")</f>
        <v/>
      </c>
      <c r="BW76" s="4" t="str">
        <f>IFERROR(IF($I76="Historical", IF(AC76&lt;&gt;INDEX('Historical BMP Records'!AC:AC, MATCH($G76, 'Historical BMP Records'!$G:$G, 0)), 1, 0), IF(AC76&lt;&gt;INDEX('Planned and Progress BMPs'!AA:AA, MATCH($G76, 'Planned and Progress BMPs'!$D:$D, 0)), 1, 0)), "")</f>
        <v/>
      </c>
      <c r="BX76" s="4" t="str">
        <f>IFERROR(IF($I76="Historical", IF(AD76&lt;&gt;INDEX('Historical BMP Records'!AD:AD, MATCH($G76, 'Historical BMP Records'!$G:$G, 0)), 1, 0), IF(AD76&lt;&gt;INDEX('Planned and Progress BMPs'!AB:AB, MATCH($G76, 'Planned and Progress BMPs'!$D:$D, 0)), 1, 0)), "")</f>
        <v/>
      </c>
      <c r="BY76" s="4" t="str">
        <f>IFERROR(IF($I76="Historical", IF(AE76&lt;&gt;INDEX('Historical BMP Records'!AE:AE, MATCH($G76, 'Historical BMP Records'!$G:$G, 0)), 1, 0), IF(AE76&lt;&gt;INDEX('Planned and Progress BMPs'!AC:AC, MATCH($G76, 'Planned and Progress BMPs'!$D:$D, 0)), 1, 0)), "")</f>
        <v/>
      </c>
      <c r="BZ76" s="4" t="str">
        <f>IFERROR(IF($I76="Historical", IF(AF76&lt;&gt;INDEX('Historical BMP Records'!AF:AF, MATCH($G76, 'Historical BMP Records'!$G:$G, 0)), 1, 0), IF(AF76&lt;&gt;INDEX('Planned and Progress BMPs'!AD:AD, MATCH($G76, 'Planned and Progress BMPs'!$D:$D, 0)), 1, 0)), "")</f>
        <v/>
      </c>
      <c r="CA76" s="4" t="str">
        <f>IFERROR(IF($I76="Historical", IF(AG76&lt;&gt;INDEX('Historical BMP Records'!AG:AG, MATCH($G76, 'Historical BMP Records'!$G:$G, 0)), 1, 0), IF(AG76&lt;&gt;INDEX('Planned and Progress BMPs'!AE:AE, MATCH($G76, 'Planned and Progress BMPs'!$D:$D, 0)), 1, 0)), "")</f>
        <v/>
      </c>
      <c r="CB76" s="4" t="str">
        <f>IFERROR(IF($I76="Historical", IF(AH76&lt;&gt;INDEX('Historical BMP Records'!AH:AH, MATCH($G76, 'Historical BMP Records'!$G:$G, 0)), 1, 0), IF(AH76&lt;&gt;INDEX('Planned and Progress BMPs'!AF:AF, MATCH($G76, 'Planned and Progress BMPs'!$D:$D, 0)), 1, 0)), "")</f>
        <v/>
      </c>
      <c r="CC76" s="4" t="str">
        <f>IFERROR(IF($I76="Historical", IF(AI76&lt;&gt;INDEX('Historical BMP Records'!AI:AI, MATCH($G76, 'Historical BMP Records'!$G:$G, 0)), 1, 0), IF(AI76&lt;&gt;INDEX('Planned and Progress BMPs'!AG:AG, MATCH($G76, 'Planned and Progress BMPs'!$D:$D, 0)), 1, 0)), "")</f>
        <v/>
      </c>
      <c r="CD76" s="4" t="str">
        <f>IFERROR(IF($I76="Historical", IF(AJ76&lt;&gt;INDEX('Historical BMP Records'!AJ:AJ, MATCH($G76, 'Historical BMP Records'!$G:$G, 0)), 1, 0), IF(AJ76&lt;&gt;INDEX('Planned and Progress BMPs'!AH:AH, MATCH($G76, 'Planned and Progress BMPs'!$D:$D, 0)), 1, 0)), "")</f>
        <v/>
      </c>
      <c r="CE76" s="4" t="str">
        <f>IFERROR(IF($I76="Historical", IF(AK76&lt;&gt;INDEX('Historical BMP Records'!AK:AK, MATCH($G76, 'Historical BMP Records'!$G:$G, 0)), 1, 0), IF(AK76&lt;&gt;INDEX('Planned and Progress BMPs'!AI:AI, MATCH($G76, 'Planned and Progress BMPs'!$D:$D, 0)), 1, 0)), "")</f>
        <v/>
      </c>
      <c r="CF76" s="4" t="str">
        <f>IFERROR(IF($I76="Historical", IF(AL76&lt;&gt;INDEX('Historical BMP Records'!AL:AL, MATCH($G76, 'Historical BMP Records'!$G:$G, 0)), 1, 0), IF(AL76&lt;&gt;INDEX('Planned and Progress BMPs'!AJ:AJ, MATCH($G76, 'Planned and Progress BMPs'!$D:$D, 0)), 1, 0)), "")</f>
        <v/>
      </c>
      <c r="CG76" s="4" t="str">
        <f>IFERROR(IF($I76="Historical", IF(AM76&lt;&gt;INDEX('Historical BMP Records'!AM:AM, MATCH($G76, 'Historical BMP Records'!$G:$G, 0)), 1, 0), IF(AM76&lt;&gt;INDEX('Planned and Progress BMPs'!AK:AK, MATCH($G76, 'Planned and Progress BMPs'!$D:$D, 0)), 1, 0)), "")</f>
        <v/>
      </c>
      <c r="CH76" s="4" t="str">
        <f>IFERROR(IF($I76="Historical", IF(AN76&lt;&gt;INDEX('Historical BMP Records'!AN:AN, MATCH($G76, 'Historical BMP Records'!$G:$G, 0)), 1, 0), IF(AN76&lt;&gt;INDEX('Planned and Progress BMPs'!AL:AL, MATCH($G76, 'Planned and Progress BMPs'!$D:$D, 0)), 1, 0)), "")</f>
        <v/>
      </c>
      <c r="CI76" s="4" t="str">
        <f>IFERROR(IF($I76="Historical", IF(AO76&lt;&gt;INDEX('Historical BMP Records'!AO:AO, MATCH($G76, 'Historical BMP Records'!$G:$G, 0)), 1, 0), IF(AO76&lt;&gt;INDEX('Planned and Progress BMPs'!AM:AM, MATCH($G76, 'Planned and Progress BMPs'!$D:$D, 0)), 1, 0)), "")</f>
        <v/>
      </c>
      <c r="CJ76" s="4" t="str">
        <f>IFERROR(IF($I76="Historical", IF(AP76&lt;&gt;INDEX('Historical BMP Records'!AP:AP, MATCH($G76, 'Historical BMP Records'!$G:$G, 0)), 1, 0), IF(AP76&lt;&gt;INDEX('Planned and Progress BMPs'!AN:AN, MATCH($G76, 'Planned and Progress BMPs'!$D:$D, 0)), 1, 0)), "")</f>
        <v/>
      </c>
      <c r="CK76" s="4" t="str">
        <f>IFERROR(IF($I76="Historical", IF(AQ76&lt;&gt;INDEX('Historical BMP Records'!AQ:AQ, MATCH($G76, 'Historical BMP Records'!$G:$G, 0)), 1, 0), IF(AQ76&lt;&gt;INDEX('Planned and Progress BMPs'!AO:AO, MATCH($G76, 'Planned and Progress BMPs'!$D:$D, 0)), 1, 0)), "")</f>
        <v/>
      </c>
      <c r="CL76" s="4" t="str">
        <f>IFERROR(IF($I76="Historical", IF(AR76&lt;&gt;INDEX('Historical BMP Records'!AR:AR, MATCH($G76, 'Historical BMP Records'!$G:$G, 0)), 1, 0), IF(AR76&lt;&gt;INDEX('Planned and Progress BMPs'!AQ:AQ, MATCH($G76, 'Planned and Progress BMPs'!$D:$D, 0)), 1, 0)), "")</f>
        <v/>
      </c>
      <c r="CM76" s="4" t="str">
        <f>IFERROR(IF($I76="Historical", IF(AS76&lt;&gt;INDEX('Historical BMP Records'!AS:AS, MATCH($G76, 'Historical BMP Records'!$G:$G, 0)), 1, 0), IF(AS76&lt;&gt;INDEX('Planned and Progress BMPs'!AP:AP, MATCH($G76, 'Planned and Progress BMPs'!$D:$D, 0)), 1, 0)), "")</f>
        <v/>
      </c>
      <c r="CN76" s="4" t="str">
        <f>IFERROR(IF($I76="Historical", IF(AT76&lt;&gt;INDEX('Historical BMP Records'!AT:AT, MATCH($G76, 'Historical BMP Records'!$G:$G, 0)), 1, 0), IF(AT76&lt;&gt;INDEX('Planned and Progress BMPs'!AQ:AQ, MATCH($G76, 'Planned and Progress BMPs'!$D:$D, 0)), 1, 0)), "")</f>
        <v/>
      </c>
      <c r="CO76" s="4">
        <f>SUM(T_Historical9[[#This Row],[FY17 Crediting Status Change]:[Comments Change]])</f>
        <v>0</v>
      </c>
    </row>
    <row r="77" spans="1:93" ht="15" customHeight="1" x14ac:dyDescent="0.55000000000000004">
      <c r="A77" s="126" t="s">
        <v>2458</v>
      </c>
      <c r="B77" s="126" t="s">
        <v>2458</v>
      </c>
      <c r="C77" s="126" t="s">
        <v>2458</v>
      </c>
      <c r="D77" s="126"/>
      <c r="E77" s="126"/>
      <c r="F77" s="126" t="s">
        <v>592</v>
      </c>
      <c r="G77" s="126" t="s">
        <v>593</v>
      </c>
      <c r="H77" s="126"/>
      <c r="I77" s="126" t="s">
        <v>243</v>
      </c>
      <c r="J77" s="126"/>
      <c r="K77" s="73"/>
      <c r="L77" s="64">
        <v>41640</v>
      </c>
      <c r="M77" s="126" t="s">
        <v>264</v>
      </c>
      <c r="N77" s="126" t="s">
        <v>594</v>
      </c>
      <c r="O77" s="126" t="s">
        <v>151</v>
      </c>
      <c r="P77" s="73" t="s">
        <v>551</v>
      </c>
      <c r="Q77" s="64">
        <v>2.1</v>
      </c>
      <c r="R77" s="126">
        <v>0.9</v>
      </c>
      <c r="S77" s="126">
        <v>7.4999999999999997E-2</v>
      </c>
      <c r="T77" s="126" t="s">
        <v>595</v>
      </c>
      <c r="U77" s="126"/>
      <c r="V77" s="126"/>
      <c r="W77" s="126">
        <v>40.441462309999999</v>
      </c>
      <c r="X77" s="65">
        <v>-76.563166949999996</v>
      </c>
      <c r="Y77" s="126"/>
      <c r="Z77" s="126" t="s">
        <v>201</v>
      </c>
      <c r="AA77" s="126" t="s">
        <v>458</v>
      </c>
      <c r="AB77" s="126" t="s">
        <v>203</v>
      </c>
      <c r="AC77" s="126" t="s">
        <v>2460</v>
      </c>
      <c r="AD77" s="64">
        <v>41738</v>
      </c>
      <c r="AE77" s="126" t="s">
        <v>267</v>
      </c>
      <c r="AF77" s="64"/>
      <c r="AG77" s="64"/>
      <c r="AH77" s="126"/>
      <c r="AI77" s="64"/>
      <c r="AK77" s="64"/>
      <c r="AL77" s="64"/>
      <c r="AM77" s="64"/>
      <c r="AN77" s="64"/>
      <c r="AO77" s="64"/>
      <c r="AP77" s="64"/>
      <c r="AQ77" s="64"/>
      <c r="AR77" s="64"/>
      <c r="AS77" s="64"/>
      <c r="AT77" s="126"/>
      <c r="AU77" s="4" t="str">
        <f>IFERROR(IF($I77="Historical", IF(A77&lt;&gt;INDEX('Historical BMP Records'!A:A, MATCH($G77, 'Historical BMP Records'!$G:$G, 0)), 1, 0), IF(A77&lt;&gt;INDEX('Planned and Progress BMPs'!A:A, MATCH($G77, 'Planned and Progress BMPs'!$D:$D, 0)), 1, 0)), "")</f>
        <v/>
      </c>
      <c r="AV77" s="4" t="str">
        <f>IFERROR(IF($I77="Historical", IF(B77&lt;&gt;INDEX('Historical BMP Records'!B:B, MATCH($G77, 'Historical BMP Records'!$G:$G, 0)), 1, 0), IF(B77&lt;&gt;INDEX('Planned and Progress BMPs'!A:A, MATCH($G77, 'Planned and Progress BMPs'!$D:$D, 0)), 1, 0)), "")</f>
        <v/>
      </c>
      <c r="AW77" s="4" t="str">
        <f>IFERROR(IF($I77="Historical", IF(C77&lt;&gt;INDEX('Historical BMP Records'!C:C, MATCH($G77, 'Historical BMP Records'!$G:$G, 0)), 1, 0), IF(C77&lt;&gt;INDEX('Planned and Progress BMPs'!A:A, MATCH($G77, 'Planned and Progress BMPs'!$D:$D, 0)), 1, 0)), "")</f>
        <v/>
      </c>
      <c r="AX77" s="4" t="str">
        <f>IFERROR(IF($I77="Historical", IF(D77&lt;&gt;INDEX('Historical BMP Records'!D:D, MATCH($G77, 'Historical BMP Records'!$G:$G, 0)), 1, 0), IF(D77&lt;&gt;INDEX('Planned and Progress BMPs'!A:A, MATCH($G77, 'Planned and Progress BMPs'!$D:$D, 0)), 1, 0)), "")</f>
        <v/>
      </c>
      <c r="AY77" s="4" t="str">
        <f>IFERROR(IF($I77="Historical", IF(E77&lt;&gt;INDEX('Historical BMP Records'!E:E, MATCH($G77, 'Historical BMP Records'!$G:$G, 0)), 1, 0), IF(E77&lt;&gt;INDEX('Planned and Progress BMPs'!B:B, MATCH($G77, 'Planned and Progress BMPs'!$D:$D, 0)), 1, 0)), "")</f>
        <v/>
      </c>
      <c r="AZ77" s="4" t="str">
        <f>IFERROR(IF($I77="Historical", IF(F77&lt;&gt;INDEX('Historical BMP Records'!F:F, MATCH($G77, 'Historical BMP Records'!$G:$G, 0)), 1, 0), IF(F77&lt;&gt;INDEX('Planned and Progress BMPs'!C:C, MATCH($G77, 'Planned and Progress BMPs'!$D:$D, 0)), 1, 0)), "")</f>
        <v/>
      </c>
      <c r="BA77" s="4" t="str">
        <f>IFERROR(IF($I77="Historical", IF(G77&lt;&gt;INDEX('Historical BMP Records'!G:G, MATCH($G77, 'Historical BMP Records'!$G:$G, 0)), 1, 0), IF(G77&lt;&gt;INDEX('Planned and Progress BMPs'!D:D, MATCH($G77, 'Planned and Progress BMPs'!$D:$D, 0)), 1, 0)), "")</f>
        <v/>
      </c>
      <c r="BB77" s="4" t="str">
        <f>IFERROR(IF($I77="Historical", IF(H77&lt;&gt;INDEX('Historical BMP Records'!H:H, MATCH($G77, 'Historical BMP Records'!$G:$G, 0)), 1, 0), IF(H77&lt;&gt;INDEX('Planned and Progress BMPs'!E:E, MATCH($G77, 'Planned and Progress BMPs'!$D:$D, 0)), 1, 0)), "")</f>
        <v/>
      </c>
      <c r="BC77" s="4" t="str">
        <f>IFERROR(IF($I77="Historical", IF(I77&lt;&gt;INDEX('Historical BMP Records'!I:I, MATCH($G77, 'Historical BMP Records'!$G:$G, 0)), 1, 0), IF(I77&lt;&gt;INDEX('Planned and Progress BMPs'!F:F, MATCH($G77, 'Planned and Progress BMPs'!$D:$D, 0)), 1, 0)), "")</f>
        <v/>
      </c>
      <c r="BD77" s="4" t="str">
        <f>IFERROR(IF($I77="Historical", IF(J77&lt;&gt;INDEX('Historical BMP Records'!J:J, MATCH($G77, 'Historical BMP Records'!$G:$G, 0)), 1, 0), IF(J77&lt;&gt;INDEX('Planned and Progress BMPs'!G:G, MATCH($G77, 'Planned and Progress BMPs'!$D:$D, 0)), 1, 0)), "")</f>
        <v/>
      </c>
      <c r="BE77" s="4" t="str">
        <f>IFERROR(IF($I77="Historical", IF(K77&lt;&gt;INDEX('Historical BMP Records'!K:K, MATCH($G77, 'Historical BMP Records'!$G:$G, 0)), 1, 0), IF(K77&lt;&gt;INDEX('Planned and Progress BMPs'!H:H, MATCH($G77, 'Planned and Progress BMPs'!$D:$D, 0)), 1, 0)), "")</f>
        <v/>
      </c>
      <c r="BF77" s="4" t="str">
        <f>IFERROR(IF($I77="Historical", IF(L77&lt;&gt;INDEX('Historical BMP Records'!L:L, MATCH($G77, 'Historical BMP Records'!$G:$G, 0)), 1, 0), IF(L77&lt;&gt;INDEX('Planned and Progress BMPs'!I:I, MATCH($G77, 'Planned and Progress BMPs'!$D:$D, 0)), 1, 0)), "")</f>
        <v/>
      </c>
      <c r="BG77" s="4" t="str">
        <f>IFERROR(IF($I77="Historical", IF(M77&lt;&gt;INDEX('Historical BMP Records'!M:M, MATCH($G77, 'Historical BMP Records'!$G:$G, 0)), 1, 0), IF(M77&lt;&gt;INDEX('Planned and Progress BMPs'!J:J, MATCH($G77, 'Planned and Progress BMPs'!$D:$D, 0)), 1, 0)), "")</f>
        <v/>
      </c>
      <c r="BH77" s="4" t="str">
        <f>IFERROR(IF($I77="Historical", IF(N77&lt;&gt;INDEX('Historical BMP Records'!N:N, MATCH($G77, 'Historical BMP Records'!$G:$G, 0)), 1, 0), IF(N77&lt;&gt;INDEX('Planned and Progress BMPs'!K:K, MATCH($G77, 'Planned and Progress BMPs'!$D:$D, 0)), 1, 0)), "")</f>
        <v/>
      </c>
      <c r="BI77" s="4" t="str">
        <f>IFERROR(IF($I77="Historical", IF(O77&lt;&gt;INDEX('Historical BMP Records'!O:O, MATCH($G77, 'Historical BMP Records'!$G:$G, 0)), 1, 0), IF(O77&lt;&gt;INDEX('Planned and Progress BMPs'!L:L, MATCH($G77, 'Planned and Progress BMPs'!$D:$D, 0)), 1, 0)), "")</f>
        <v/>
      </c>
      <c r="BJ77" s="4" t="str">
        <f>IFERROR(IF($I77="Historical", IF(P77&lt;&gt;INDEX('Historical BMP Records'!P:P, MATCH($G77, 'Historical BMP Records'!$G:$G, 0)), 1, 0), IF(P77&lt;&gt;INDEX('Planned and Progress BMPs'!M:M, MATCH($G77, 'Planned and Progress BMPs'!$D:$D, 0)), 1, 0)), "")</f>
        <v/>
      </c>
      <c r="BK77" s="4" t="str">
        <f>IFERROR(IF($I77="Historical", IF(Q77&lt;&gt;INDEX('Historical BMP Records'!Q:Q, MATCH($G77, 'Historical BMP Records'!$G:$G, 0)), 1, 0), IF(Q77&lt;&gt;INDEX('Planned and Progress BMPs'!N:N, MATCH($G77, 'Planned and Progress BMPs'!$D:$D, 0)), 1, 0)), "")</f>
        <v/>
      </c>
      <c r="BL77" s="4" t="str">
        <f>IFERROR(IF($I77="Historical", IF(R77&lt;&gt;INDEX('Historical BMP Records'!R:R, MATCH($G77, 'Historical BMP Records'!$G:$G, 0)), 1, 0), IF(R77&lt;&gt;INDEX('Planned and Progress BMPs'!O:O, MATCH($G77, 'Planned and Progress BMPs'!$D:$D, 0)), 1, 0)), "")</f>
        <v/>
      </c>
      <c r="BM77" s="4" t="str">
        <f>IFERROR(IF($I77="Historical", IF(S77&lt;&gt;INDEX('Historical BMP Records'!S:S, MATCH($G77, 'Historical BMP Records'!$G:$G, 0)), 1, 0), IF(S77&lt;&gt;INDEX('Planned and Progress BMPs'!P:P, MATCH($G77, 'Planned and Progress BMPs'!$D:$D, 0)), 1, 0)), "")</f>
        <v/>
      </c>
      <c r="BN77" s="4" t="str">
        <f>IFERROR(IF($I77="Historical", IF(T77&lt;&gt;INDEX('Historical BMP Records'!T:T, MATCH($G77, 'Historical BMP Records'!$G:$G, 0)), 1, 0), IF(T77&lt;&gt;INDEX('Planned and Progress BMPs'!Q:Q, MATCH($G77, 'Planned and Progress BMPs'!$D:$D, 0)), 1, 0)), "")</f>
        <v/>
      </c>
      <c r="BO77" s="4" t="str">
        <f>IFERROR(IF($I77="Historical", IF(AB77&lt;&gt;INDEX('Historical BMP Records'!#REF!, MATCH($G77, 'Historical BMP Records'!$G:$G, 0)), 1, 0), IF(AB77&lt;&gt;INDEX('Planned and Progress BMPs'!Z:Z, MATCH($G77, 'Planned and Progress BMPs'!$D:$D, 0)), 1, 0)), "")</f>
        <v/>
      </c>
      <c r="BP77" s="4" t="str">
        <f>IFERROR(IF($I77="Historical", IF(U77&lt;&gt;INDEX('Historical BMP Records'!U:U, MATCH($G77, 'Historical BMP Records'!$G:$G, 0)), 1, 0), IF(U77&lt;&gt;INDEX('Planned and Progress BMPs'!S:S, MATCH($G77, 'Planned and Progress BMPs'!$D:$D, 0)), 1, 0)), "")</f>
        <v/>
      </c>
      <c r="BQ77" s="4" t="str">
        <f>IFERROR(IF($I77="Historical", IF(V77&lt;&gt;INDEX('Historical BMP Records'!V:V, MATCH($G77, 'Historical BMP Records'!$G:$G, 0)), 1, 0), IF(V77&lt;&gt;INDEX('Planned and Progress BMPs'!T:T, MATCH($G77, 'Planned and Progress BMPs'!$D:$D, 0)), 1, 0)), "")</f>
        <v/>
      </c>
      <c r="BR77" s="4" t="str">
        <f>IFERROR(IF($I77="Historical", IF(W77&lt;&gt;INDEX('Historical BMP Records'!W:W, MATCH($G77, 'Historical BMP Records'!$G:$G, 0)), 1, 0), IF(W77&lt;&gt;INDEX('Planned and Progress BMPs'!U:U, MATCH($G77, 'Planned and Progress BMPs'!$D:$D, 0)), 1, 0)), "")</f>
        <v/>
      </c>
      <c r="BS77" s="4" t="str">
        <f>IFERROR(IF($I77="Historical", IF(X77&lt;&gt;INDEX('Historical BMP Records'!X:X, MATCH($G77, 'Historical BMP Records'!$G:$G, 0)), 1, 0), IF(X77&lt;&gt;INDEX('Planned and Progress BMPs'!V:V, MATCH($G77, 'Planned and Progress BMPs'!$D:$D, 0)), 1, 0)), "")</f>
        <v/>
      </c>
      <c r="BT77" s="4" t="str">
        <f>IFERROR(IF($I77="Historical", IF(Y77&lt;&gt;INDEX('Historical BMP Records'!Y:Y, MATCH($G77, 'Historical BMP Records'!$G:$G, 0)), 1, 0), IF(Y77&lt;&gt;INDEX('Planned and Progress BMPs'!W:W, MATCH($G77, 'Planned and Progress BMPs'!$D:$D, 0)), 1, 0)), "")</f>
        <v/>
      </c>
      <c r="BU77" s="4" t="str">
        <f>IFERROR(IF($I77="Historical", IF(Z77&lt;&gt;INDEX('Historical BMP Records'!Z:Z, MATCH($G77, 'Historical BMP Records'!$G:$G, 0)), 1, 0), IF(Z77&lt;&gt;INDEX('Planned and Progress BMPs'!X:X, MATCH($G77, 'Planned and Progress BMPs'!$D:$D, 0)), 1, 0)), "")</f>
        <v/>
      </c>
      <c r="BV77" s="4" t="str">
        <f>IFERROR(IF($I77="Historical", IF(AA77&lt;&gt;INDEX('Historical BMP Records'!AA:AA, MATCH($G77, 'Historical BMP Records'!$G:$G, 0)), 1, 0), IF(AA77&lt;&gt;INDEX('Planned and Progress BMPs'!#REF!, MATCH($G77, 'Planned and Progress BMPs'!$D:$D, 0)), 1, 0)), "")</f>
        <v/>
      </c>
      <c r="BW77" s="4" t="str">
        <f>IFERROR(IF($I77="Historical", IF(AC77&lt;&gt;INDEX('Historical BMP Records'!AC:AC, MATCH($G77, 'Historical BMP Records'!$G:$G, 0)), 1, 0), IF(AC77&lt;&gt;INDEX('Planned and Progress BMPs'!AA:AA, MATCH($G77, 'Planned and Progress BMPs'!$D:$D, 0)), 1, 0)), "")</f>
        <v/>
      </c>
      <c r="BX77" s="4" t="str">
        <f>IFERROR(IF($I77="Historical", IF(AD77&lt;&gt;INDEX('Historical BMP Records'!AD:AD, MATCH($G77, 'Historical BMP Records'!$G:$G, 0)), 1, 0), IF(AD77&lt;&gt;INDEX('Planned and Progress BMPs'!AB:AB, MATCH($G77, 'Planned and Progress BMPs'!$D:$D, 0)), 1, 0)), "")</f>
        <v/>
      </c>
      <c r="BY77" s="4" t="str">
        <f>IFERROR(IF($I77="Historical", IF(AE77&lt;&gt;INDEX('Historical BMP Records'!AE:AE, MATCH($G77, 'Historical BMP Records'!$G:$G, 0)), 1, 0), IF(AE77&lt;&gt;INDEX('Planned and Progress BMPs'!AC:AC, MATCH($G77, 'Planned and Progress BMPs'!$D:$D, 0)), 1, 0)), "")</f>
        <v/>
      </c>
      <c r="BZ77" s="4" t="str">
        <f>IFERROR(IF($I77="Historical", IF(AF77&lt;&gt;INDEX('Historical BMP Records'!AF:AF, MATCH($G77, 'Historical BMP Records'!$G:$G, 0)), 1, 0), IF(AF77&lt;&gt;INDEX('Planned and Progress BMPs'!AD:AD, MATCH($G77, 'Planned and Progress BMPs'!$D:$D, 0)), 1, 0)), "")</f>
        <v/>
      </c>
      <c r="CA77" s="4" t="str">
        <f>IFERROR(IF($I77="Historical", IF(AG77&lt;&gt;INDEX('Historical BMP Records'!AG:AG, MATCH($G77, 'Historical BMP Records'!$G:$G, 0)), 1, 0), IF(AG77&lt;&gt;INDEX('Planned and Progress BMPs'!AE:AE, MATCH($G77, 'Planned and Progress BMPs'!$D:$D, 0)), 1, 0)), "")</f>
        <v/>
      </c>
      <c r="CB77" s="4" t="str">
        <f>IFERROR(IF($I77="Historical", IF(AH77&lt;&gt;INDEX('Historical BMP Records'!AH:AH, MATCH($G77, 'Historical BMP Records'!$G:$G, 0)), 1, 0), IF(AH77&lt;&gt;INDEX('Planned and Progress BMPs'!AF:AF, MATCH($G77, 'Planned and Progress BMPs'!$D:$D, 0)), 1, 0)), "")</f>
        <v/>
      </c>
      <c r="CC77" s="4" t="str">
        <f>IFERROR(IF($I77="Historical", IF(AI77&lt;&gt;INDEX('Historical BMP Records'!AI:AI, MATCH($G77, 'Historical BMP Records'!$G:$G, 0)), 1, 0), IF(AI77&lt;&gt;INDEX('Planned and Progress BMPs'!AG:AG, MATCH($G77, 'Planned and Progress BMPs'!$D:$D, 0)), 1, 0)), "")</f>
        <v/>
      </c>
      <c r="CD77" s="4" t="str">
        <f>IFERROR(IF($I77="Historical", IF(AJ77&lt;&gt;INDEX('Historical BMP Records'!AJ:AJ, MATCH($G77, 'Historical BMP Records'!$G:$G, 0)), 1, 0), IF(AJ77&lt;&gt;INDEX('Planned and Progress BMPs'!AH:AH, MATCH($G77, 'Planned and Progress BMPs'!$D:$D, 0)), 1, 0)), "")</f>
        <v/>
      </c>
      <c r="CE77" s="4" t="str">
        <f>IFERROR(IF($I77="Historical", IF(AK77&lt;&gt;INDEX('Historical BMP Records'!AK:AK, MATCH($G77, 'Historical BMP Records'!$G:$G, 0)), 1, 0), IF(AK77&lt;&gt;INDEX('Planned and Progress BMPs'!AI:AI, MATCH($G77, 'Planned and Progress BMPs'!$D:$D, 0)), 1, 0)), "")</f>
        <v/>
      </c>
      <c r="CF77" s="4" t="str">
        <f>IFERROR(IF($I77="Historical", IF(AL77&lt;&gt;INDEX('Historical BMP Records'!AL:AL, MATCH($G77, 'Historical BMP Records'!$G:$G, 0)), 1, 0), IF(AL77&lt;&gt;INDEX('Planned and Progress BMPs'!AJ:AJ, MATCH($G77, 'Planned and Progress BMPs'!$D:$D, 0)), 1, 0)), "")</f>
        <v/>
      </c>
      <c r="CG77" s="4" t="str">
        <f>IFERROR(IF($I77="Historical", IF(AM77&lt;&gt;INDEX('Historical BMP Records'!AM:AM, MATCH($G77, 'Historical BMP Records'!$G:$G, 0)), 1, 0), IF(AM77&lt;&gt;INDEX('Planned and Progress BMPs'!AK:AK, MATCH($G77, 'Planned and Progress BMPs'!$D:$D, 0)), 1, 0)), "")</f>
        <v/>
      </c>
      <c r="CH77" s="4" t="str">
        <f>IFERROR(IF($I77="Historical", IF(AN77&lt;&gt;INDEX('Historical BMP Records'!AN:AN, MATCH($G77, 'Historical BMP Records'!$G:$G, 0)), 1, 0), IF(AN77&lt;&gt;INDEX('Planned and Progress BMPs'!AL:AL, MATCH($G77, 'Planned and Progress BMPs'!$D:$D, 0)), 1, 0)), "")</f>
        <v/>
      </c>
      <c r="CI77" s="4" t="str">
        <f>IFERROR(IF($I77="Historical", IF(AO77&lt;&gt;INDEX('Historical BMP Records'!AO:AO, MATCH($G77, 'Historical BMP Records'!$G:$G, 0)), 1, 0), IF(AO77&lt;&gt;INDEX('Planned and Progress BMPs'!AM:AM, MATCH($G77, 'Planned and Progress BMPs'!$D:$D, 0)), 1, 0)), "")</f>
        <v/>
      </c>
      <c r="CJ77" s="4" t="str">
        <f>IFERROR(IF($I77="Historical", IF(AP77&lt;&gt;INDEX('Historical BMP Records'!AP:AP, MATCH($G77, 'Historical BMP Records'!$G:$G, 0)), 1, 0), IF(AP77&lt;&gt;INDEX('Planned and Progress BMPs'!AN:AN, MATCH($G77, 'Planned and Progress BMPs'!$D:$D, 0)), 1, 0)), "")</f>
        <v/>
      </c>
      <c r="CK77" s="4" t="str">
        <f>IFERROR(IF($I77="Historical", IF(AQ77&lt;&gt;INDEX('Historical BMP Records'!AQ:AQ, MATCH($G77, 'Historical BMP Records'!$G:$G, 0)), 1, 0), IF(AQ77&lt;&gt;INDEX('Planned and Progress BMPs'!AO:AO, MATCH($G77, 'Planned and Progress BMPs'!$D:$D, 0)), 1, 0)), "")</f>
        <v/>
      </c>
      <c r="CL77" s="4" t="str">
        <f>IFERROR(IF($I77="Historical", IF(AR77&lt;&gt;INDEX('Historical BMP Records'!AR:AR, MATCH($G77, 'Historical BMP Records'!$G:$G, 0)), 1, 0), IF(AR77&lt;&gt;INDEX('Planned and Progress BMPs'!AQ:AQ, MATCH($G77, 'Planned and Progress BMPs'!$D:$D, 0)), 1, 0)), "")</f>
        <v/>
      </c>
      <c r="CM77" s="4" t="str">
        <f>IFERROR(IF($I77="Historical", IF(AS77&lt;&gt;INDEX('Historical BMP Records'!AS:AS, MATCH($G77, 'Historical BMP Records'!$G:$G, 0)), 1, 0), IF(AS77&lt;&gt;INDEX('Planned and Progress BMPs'!AP:AP, MATCH($G77, 'Planned and Progress BMPs'!$D:$D, 0)), 1, 0)), "")</f>
        <v/>
      </c>
      <c r="CN77" s="4" t="str">
        <f>IFERROR(IF($I77="Historical", IF(AT77&lt;&gt;INDEX('Historical BMP Records'!AT:AT, MATCH($G77, 'Historical BMP Records'!$G:$G, 0)), 1, 0), IF(AT77&lt;&gt;INDEX('Planned and Progress BMPs'!AQ:AQ, MATCH($G77, 'Planned and Progress BMPs'!$D:$D, 0)), 1, 0)), "")</f>
        <v/>
      </c>
      <c r="CO77" s="4">
        <f>SUM(T_Historical9[[#This Row],[FY17 Crediting Status Change]:[Comments Change]])</f>
        <v>0</v>
      </c>
    </row>
    <row r="78" spans="1:93" ht="15" customHeight="1" x14ac:dyDescent="0.55000000000000004">
      <c r="A78" s="126" t="s">
        <v>2458</v>
      </c>
      <c r="B78" s="126" t="s">
        <v>2458</v>
      </c>
      <c r="C78" s="126" t="s">
        <v>2458</v>
      </c>
      <c r="D78" s="126"/>
      <c r="E78" s="126"/>
      <c r="F78" s="126" t="s">
        <v>596</v>
      </c>
      <c r="G78" s="126" t="s">
        <v>597</v>
      </c>
      <c r="H78" s="126"/>
      <c r="I78" s="126" t="s">
        <v>243</v>
      </c>
      <c r="J78" s="126">
        <v>2013</v>
      </c>
      <c r="K78" s="73">
        <v>286000</v>
      </c>
      <c r="L78" s="64">
        <v>41640</v>
      </c>
      <c r="M78" s="126" t="s">
        <v>306</v>
      </c>
      <c r="N78" s="126" t="s">
        <v>587</v>
      </c>
      <c r="O78" s="126" t="s">
        <v>127</v>
      </c>
      <c r="P78" s="73" t="s">
        <v>551</v>
      </c>
      <c r="Q78" s="64">
        <v>5.6</v>
      </c>
      <c r="R78" s="126">
        <v>1</v>
      </c>
      <c r="S78" s="126">
        <v>8.3333333333333329E-2</v>
      </c>
      <c r="T78" s="126" t="s">
        <v>598</v>
      </c>
      <c r="U78" s="126"/>
      <c r="V78" s="126"/>
      <c r="W78" s="126">
        <v>40.016010999999999</v>
      </c>
      <c r="X78" s="65">
        <v>-77.741189000000006</v>
      </c>
      <c r="Y78" s="126"/>
      <c r="Z78" s="126" t="s">
        <v>191</v>
      </c>
      <c r="AA78" s="126" t="s">
        <v>192</v>
      </c>
      <c r="AB78" s="126" t="s">
        <v>193</v>
      </c>
      <c r="AC78" s="126" t="s">
        <v>2460</v>
      </c>
      <c r="AD78" s="64">
        <v>41989</v>
      </c>
      <c r="AE78" s="126" t="s">
        <v>267</v>
      </c>
      <c r="AF78" s="64">
        <v>42135</v>
      </c>
      <c r="AG78" s="64"/>
      <c r="AH78" s="126"/>
      <c r="AI78" s="64"/>
      <c r="AK78" s="64"/>
      <c r="AL78" s="64"/>
      <c r="AM78" s="64"/>
      <c r="AN78" s="64"/>
      <c r="AO78" s="64"/>
      <c r="AP78" s="64"/>
      <c r="AQ78" s="64"/>
      <c r="AR78" s="64"/>
      <c r="AS78" s="64"/>
      <c r="AT78" s="126"/>
      <c r="AU78" s="4" t="str">
        <f>IFERROR(IF($I78="Historical", IF(A78&lt;&gt;INDEX('Historical BMP Records'!A:A, MATCH($G78, 'Historical BMP Records'!$G:$G, 0)), 1, 0), IF(A78&lt;&gt;INDEX('Planned and Progress BMPs'!A:A, MATCH($G78, 'Planned and Progress BMPs'!$D:$D, 0)), 1, 0)), "")</f>
        <v/>
      </c>
      <c r="AV78" s="4" t="str">
        <f>IFERROR(IF($I78="Historical", IF(B78&lt;&gt;INDEX('Historical BMP Records'!B:B, MATCH($G78, 'Historical BMP Records'!$G:$G, 0)), 1, 0), IF(B78&lt;&gt;INDEX('Planned and Progress BMPs'!A:A, MATCH($G78, 'Planned and Progress BMPs'!$D:$D, 0)), 1, 0)), "")</f>
        <v/>
      </c>
      <c r="AW78" s="4" t="str">
        <f>IFERROR(IF($I78="Historical", IF(C78&lt;&gt;INDEX('Historical BMP Records'!C:C, MATCH($G78, 'Historical BMP Records'!$G:$G, 0)), 1, 0), IF(C78&lt;&gt;INDEX('Planned and Progress BMPs'!A:A, MATCH($G78, 'Planned and Progress BMPs'!$D:$D, 0)), 1, 0)), "")</f>
        <v/>
      </c>
      <c r="AX78" s="4" t="str">
        <f>IFERROR(IF($I78="Historical", IF(D78&lt;&gt;INDEX('Historical BMP Records'!D:D, MATCH($G78, 'Historical BMP Records'!$G:$G, 0)), 1, 0), IF(D78&lt;&gt;INDEX('Planned and Progress BMPs'!A:A, MATCH($G78, 'Planned and Progress BMPs'!$D:$D, 0)), 1, 0)), "")</f>
        <v/>
      </c>
      <c r="AY78" s="4" t="str">
        <f>IFERROR(IF($I78="Historical", IF(E78&lt;&gt;INDEX('Historical BMP Records'!E:E, MATCH($G78, 'Historical BMP Records'!$G:$G, 0)), 1, 0), IF(E78&lt;&gt;INDEX('Planned and Progress BMPs'!B:B, MATCH($G78, 'Planned and Progress BMPs'!$D:$D, 0)), 1, 0)), "")</f>
        <v/>
      </c>
      <c r="AZ78" s="4" t="str">
        <f>IFERROR(IF($I78="Historical", IF(F78&lt;&gt;INDEX('Historical BMP Records'!F:F, MATCH($G78, 'Historical BMP Records'!$G:$G, 0)), 1, 0), IF(F78&lt;&gt;INDEX('Planned and Progress BMPs'!C:C, MATCH($G78, 'Planned and Progress BMPs'!$D:$D, 0)), 1, 0)), "")</f>
        <v/>
      </c>
      <c r="BA78" s="4" t="str">
        <f>IFERROR(IF($I78="Historical", IF(G78&lt;&gt;INDEX('Historical BMP Records'!G:G, MATCH($G78, 'Historical BMP Records'!$G:$G, 0)), 1, 0), IF(G78&lt;&gt;INDEX('Planned and Progress BMPs'!D:D, MATCH($G78, 'Planned and Progress BMPs'!$D:$D, 0)), 1, 0)), "")</f>
        <v/>
      </c>
      <c r="BB78" s="4" t="str">
        <f>IFERROR(IF($I78="Historical", IF(H78&lt;&gt;INDEX('Historical BMP Records'!H:H, MATCH($G78, 'Historical BMP Records'!$G:$G, 0)), 1, 0), IF(H78&lt;&gt;INDEX('Planned and Progress BMPs'!E:E, MATCH($G78, 'Planned and Progress BMPs'!$D:$D, 0)), 1, 0)), "")</f>
        <v/>
      </c>
      <c r="BC78" s="4" t="str">
        <f>IFERROR(IF($I78="Historical", IF(I78&lt;&gt;INDEX('Historical BMP Records'!I:I, MATCH($G78, 'Historical BMP Records'!$G:$G, 0)), 1, 0), IF(I78&lt;&gt;INDEX('Planned and Progress BMPs'!F:F, MATCH($G78, 'Planned and Progress BMPs'!$D:$D, 0)), 1, 0)), "")</f>
        <v/>
      </c>
      <c r="BD78" s="4" t="str">
        <f>IFERROR(IF($I78="Historical", IF(J78&lt;&gt;INDEX('Historical BMP Records'!J:J, MATCH($G78, 'Historical BMP Records'!$G:$G, 0)), 1, 0), IF(J78&lt;&gt;INDEX('Planned and Progress BMPs'!G:G, MATCH($G78, 'Planned and Progress BMPs'!$D:$D, 0)), 1, 0)), "")</f>
        <v/>
      </c>
      <c r="BE78" s="4" t="str">
        <f>IFERROR(IF($I78="Historical", IF(K78&lt;&gt;INDEX('Historical BMP Records'!K:K, MATCH($G78, 'Historical BMP Records'!$G:$G, 0)), 1, 0), IF(K78&lt;&gt;INDEX('Planned and Progress BMPs'!H:H, MATCH($G78, 'Planned and Progress BMPs'!$D:$D, 0)), 1, 0)), "")</f>
        <v/>
      </c>
      <c r="BF78" s="4" t="str">
        <f>IFERROR(IF($I78="Historical", IF(L78&lt;&gt;INDEX('Historical BMP Records'!L:L, MATCH($G78, 'Historical BMP Records'!$G:$G, 0)), 1, 0), IF(L78&lt;&gt;INDEX('Planned and Progress BMPs'!I:I, MATCH($G78, 'Planned and Progress BMPs'!$D:$D, 0)), 1, 0)), "")</f>
        <v/>
      </c>
      <c r="BG78" s="4" t="str">
        <f>IFERROR(IF($I78="Historical", IF(M78&lt;&gt;INDEX('Historical BMP Records'!M:M, MATCH($G78, 'Historical BMP Records'!$G:$G, 0)), 1, 0), IF(M78&lt;&gt;INDEX('Planned and Progress BMPs'!J:J, MATCH($G78, 'Planned and Progress BMPs'!$D:$D, 0)), 1, 0)), "")</f>
        <v/>
      </c>
      <c r="BH78" s="4" t="str">
        <f>IFERROR(IF($I78="Historical", IF(N78&lt;&gt;INDEX('Historical BMP Records'!N:N, MATCH($G78, 'Historical BMP Records'!$G:$G, 0)), 1, 0), IF(N78&lt;&gt;INDEX('Planned and Progress BMPs'!K:K, MATCH($G78, 'Planned and Progress BMPs'!$D:$D, 0)), 1, 0)), "")</f>
        <v/>
      </c>
      <c r="BI78" s="4" t="str">
        <f>IFERROR(IF($I78="Historical", IF(O78&lt;&gt;INDEX('Historical BMP Records'!O:O, MATCH($G78, 'Historical BMP Records'!$G:$G, 0)), 1, 0), IF(O78&lt;&gt;INDEX('Planned and Progress BMPs'!L:L, MATCH($G78, 'Planned and Progress BMPs'!$D:$D, 0)), 1, 0)), "")</f>
        <v/>
      </c>
      <c r="BJ78" s="4" t="str">
        <f>IFERROR(IF($I78="Historical", IF(P78&lt;&gt;INDEX('Historical BMP Records'!P:P, MATCH($G78, 'Historical BMP Records'!$G:$G, 0)), 1, 0), IF(P78&lt;&gt;INDEX('Planned and Progress BMPs'!M:M, MATCH($G78, 'Planned and Progress BMPs'!$D:$D, 0)), 1, 0)), "")</f>
        <v/>
      </c>
      <c r="BK78" s="4" t="str">
        <f>IFERROR(IF($I78="Historical", IF(Q78&lt;&gt;INDEX('Historical BMP Records'!Q:Q, MATCH($G78, 'Historical BMP Records'!$G:$G, 0)), 1, 0), IF(Q78&lt;&gt;INDEX('Planned and Progress BMPs'!N:N, MATCH($G78, 'Planned and Progress BMPs'!$D:$D, 0)), 1, 0)), "")</f>
        <v/>
      </c>
      <c r="BL78" s="4" t="str">
        <f>IFERROR(IF($I78="Historical", IF(R78&lt;&gt;INDEX('Historical BMP Records'!R:R, MATCH($G78, 'Historical BMP Records'!$G:$G, 0)), 1, 0), IF(R78&lt;&gt;INDEX('Planned and Progress BMPs'!O:O, MATCH($G78, 'Planned and Progress BMPs'!$D:$D, 0)), 1, 0)), "")</f>
        <v/>
      </c>
      <c r="BM78" s="4" t="str">
        <f>IFERROR(IF($I78="Historical", IF(S78&lt;&gt;INDEX('Historical BMP Records'!S:S, MATCH($G78, 'Historical BMP Records'!$G:$G, 0)), 1, 0), IF(S78&lt;&gt;INDEX('Planned and Progress BMPs'!P:P, MATCH($G78, 'Planned and Progress BMPs'!$D:$D, 0)), 1, 0)), "")</f>
        <v/>
      </c>
      <c r="BN78" s="4" t="str">
        <f>IFERROR(IF($I78="Historical", IF(T78&lt;&gt;INDEX('Historical BMP Records'!T:T, MATCH($G78, 'Historical BMP Records'!$G:$G, 0)), 1, 0), IF(T78&lt;&gt;INDEX('Planned and Progress BMPs'!Q:Q, MATCH($G78, 'Planned and Progress BMPs'!$D:$D, 0)), 1, 0)), "")</f>
        <v/>
      </c>
      <c r="BO78" s="4" t="str">
        <f>IFERROR(IF($I78="Historical", IF(AB78&lt;&gt;INDEX('Historical BMP Records'!#REF!, MATCH($G78, 'Historical BMP Records'!$G:$G, 0)), 1, 0), IF(AB78&lt;&gt;INDEX('Planned and Progress BMPs'!Z:Z, MATCH($G78, 'Planned and Progress BMPs'!$D:$D, 0)), 1, 0)), "")</f>
        <v/>
      </c>
      <c r="BP78" s="4" t="str">
        <f>IFERROR(IF($I78="Historical", IF(U78&lt;&gt;INDEX('Historical BMP Records'!U:U, MATCH($G78, 'Historical BMP Records'!$G:$G, 0)), 1, 0), IF(U78&lt;&gt;INDEX('Planned and Progress BMPs'!S:S, MATCH($G78, 'Planned and Progress BMPs'!$D:$D, 0)), 1, 0)), "")</f>
        <v/>
      </c>
      <c r="BQ78" s="4" t="str">
        <f>IFERROR(IF($I78="Historical", IF(V78&lt;&gt;INDEX('Historical BMP Records'!V:V, MATCH($G78, 'Historical BMP Records'!$G:$G, 0)), 1, 0), IF(V78&lt;&gt;INDEX('Planned and Progress BMPs'!T:T, MATCH($G78, 'Planned and Progress BMPs'!$D:$D, 0)), 1, 0)), "")</f>
        <v/>
      </c>
      <c r="BR78" s="4" t="str">
        <f>IFERROR(IF($I78="Historical", IF(W78&lt;&gt;INDEX('Historical BMP Records'!W:W, MATCH($G78, 'Historical BMP Records'!$G:$G, 0)), 1, 0), IF(W78&lt;&gt;INDEX('Planned and Progress BMPs'!U:U, MATCH($G78, 'Planned and Progress BMPs'!$D:$D, 0)), 1, 0)), "")</f>
        <v/>
      </c>
      <c r="BS78" s="4" t="str">
        <f>IFERROR(IF($I78="Historical", IF(X78&lt;&gt;INDEX('Historical BMP Records'!X:X, MATCH($G78, 'Historical BMP Records'!$G:$G, 0)), 1, 0), IF(X78&lt;&gt;INDEX('Planned and Progress BMPs'!V:V, MATCH($G78, 'Planned and Progress BMPs'!$D:$D, 0)), 1, 0)), "")</f>
        <v/>
      </c>
      <c r="BT78" s="4" t="str">
        <f>IFERROR(IF($I78="Historical", IF(Y78&lt;&gt;INDEX('Historical BMP Records'!Y:Y, MATCH($G78, 'Historical BMP Records'!$G:$G, 0)), 1, 0), IF(Y78&lt;&gt;INDEX('Planned and Progress BMPs'!W:W, MATCH($G78, 'Planned and Progress BMPs'!$D:$D, 0)), 1, 0)), "")</f>
        <v/>
      </c>
      <c r="BU78" s="4" t="str">
        <f>IFERROR(IF($I78="Historical", IF(Z78&lt;&gt;INDEX('Historical BMP Records'!Z:Z, MATCH($G78, 'Historical BMP Records'!$G:$G, 0)), 1, 0), IF(Z78&lt;&gt;INDEX('Planned and Progress BMPs'!X:X, MATCH($G78, 'Planned and Progress BMPs'!$D:$D, 0)), 1, 0)), "")</f>
        <v/>
      </c>
      <c r="BV78" s="4" t="str">
        <f>IFERROR(IF($I78="Historical", IF(AA78&lt;&gt;INDEX('Historical BMP Records'!AA:AA, MATCH($G78, 'Historical BMP Records'!$G:$G, 0)), 1, 0), IF(AA78&lt;&gt;INDEX('Planned and Progress BMPs'!#REF!, MATCH($G78, 'Planned and Progress BMPs'!$D:$D, 0)), 1, 0)), "")</f>
        <v/>
      </c>
      <c r="BW78" s="4" t="str">
        <f>IFERROR(IF($I78="Historical", IF(AC78&lt;&gt;INDEX('Historical BMP Records'!AC:AC, MATCH($G78, 'Historical BMP Records'!$G:$G, 0)), 1, 0), IF(AC78&lt;&gt;INDEX('Planned and Progress BMPs'!AA:AA, MATCH($G78, 'Planned and Progress BMPs'!$D:$D, 0)), 1, 0)), "")</f>
        <v/>
      </c>
      <c r="BX78" s="4" t="str">
        <f>IFERROR(IF($I78="Historical", IF(AD78&lt;&gt;INDEX('Historical BMP Records'!AD:AD, MATCH($G78, 'Historical BMP Records'!$G:$G, 0)), 1, 0), IF(AD78&lt;&gt;INDEX('Planned and Progress BMPs'!AB:AB, MATCH($G78, 'Planned and Progress BMPs'!$D:$D, 0)), 1, 0)), "")</f>
        <v/>
      </c>
      <c r="BY78" s="4" t="str">
        <f>IFERROR(IF($I78="Historical", IF(AE78&lt;&gt;INDEX('Historical BMP Records'!AE:AE, MATCH($G78, 'Historical BMP Records'!$G:$G, 0)), 1, 0), IF(AE78&lt;&gt;INDEX('Planned and Progress BMPs'!AC:AC, MATCH($G78, 'Planned and Progress BMPs'!$D:$D, 0)), 1, 0)), "")</f>
        <v/>
      </c>
      <c r="BZ78" s="4" t="str">
        <f>IFERROR(IF($I78="Historical", IF(AF78&lt;&gt;INDEX('Historical BMP Records'!AF:AF, MATCH($G78, 'Historical BMP Records'!$G:$G, 0)), 1, 0), IF(AF78&lt;&gt;INDEX('Planned and Progress BMPs'!AD:AD, MATCH($G78, 'Planned and Progress BMPs'!$D:$D, 0)), 1, 0)), "")</f>
        <v/>
      </c>
      <c r="CA78" s="4" t="str">
        <f>IFERROR(IF($I78="Historical", IF(AG78&lt;&gt;INDEX('Historical BMP Records'!AG:AG, MATCH($G78, 'Historical BMP Records'!$G:$G, 0)), 1, 0), IF(AG78&lt;&gt;INDEX('Planned and Progress BMPs'!AE:AE, MATCH($G78, 'Planned and Progress BMPs'!$D:$D, 0)), 1, 0)), "")</f>
        <v/>
      </c>
      <c r="CB78" s="4" t="str">
        <f>IFERROR(IF($I78="Historical", IF(AH78&lt;&gt;INDEX('Historical BMP Records'!AH:AH, MATCH($G78, 'Historical BMP Records'!$G:$G, 0)), 1, 0), IF(AH78&lt;&gt;INDEX('Planned and Progress BMPs'!AF:AF, MATCH($G78, 'Planned and Progress BMPs'!$D:$D, 0)), 1, 0)), "")</f>
        <v/>
      </c>
      <c r="CC78" s="4" t="str">
        <f>IFERROR(IF($I78="Historical", IF(AI78&lt;&gt;INDEX('Historical BMP Records'!AI:AI, MATCH($G78, 'Historical BMP Records'!$G:$G, 0)), 1, 0), IF(AI78&lt;&gt;INDEX('Planned and Progress BMPs'!AG:AG, MATCH($G78, 'Planned and Progress BMPs'!$D:$D, 0)), 1, 0)), "")</f>
        <v/>
      </c>
      <c r="CD78" s="4" t="str">
        <f>IFERROR(IF($I78="Historical", IF(AJ78&lt;&gt;INDEX('Historical BMP Records'!AJ:AJ, MATCH($G78, 'Historical BMP Records'!$G:$G, 0)), 1, 0), IF(AJ78&lt;&gt;INDEX('Planned and Progress BMPs'!AH:AH, MATCH($G78, 'Planned and Progress BMPs'!$D:$D, 0)), 1, 0)), "")</f>
        <v/>
      </c>
      <c r="CE78" s="4" t="str">
        <f>IFERROR(IF($I78="Historical", IF(AK78&lt;&gt;INDEX('Historical BMP Records'!AK:AK, MATCH($G78, 'Historical BMP Records'!$G:$G, 0)), 1, 0), IF(AK78&lt;&gt;INDEX('Planned and Progress BMPs'!AI:AI, MATCH($G78, 'Planned and Progress BMPs'!$D:$D, 0)), 1, 0)), "")</f>
        <v/>
      </c>
      <c r="CF78" s="4" t="str">
        <f>IFERROR(IF($I78="Historical", IF(AL78&lt;&gt;INDEX('Historical BMP Records'!AL:AL, MATCH($G78, 'Historical BMP Records'!$G:$G, 0)), 1, 0), IF(AL78&lt;&gt;INDEX('Planned and Progress BMPs'!AJ:AJ, MATCH($G78, 'Planned and Progress BMPs'!$D:$D, 0)), 1, 0)), "")</f>
        <v/>
      </c>
      <c r="CG78" s="4" t="str">
        <f>IFERROR(IF($I78="Historical", IF(AM78&lt;&gt;INDEX('Historical BMP Records'!AM:AM, MATCH($G78, 'Historical BMP Records'!$G:$G, 0)), 1, 0), IF(AM78&lt;&gt;INDEX('Planned and Progress BMPs'!AK:AK, MATCH($G78, 'Planned and Progress BMPs'!$D:$D, 0)), 1, 0)), "")</f>
        <v/>
      </c>
      <c r="CH78" s="4" t="str">
        <f>IFERROR(IF($I78="Historical", IF(AN78&lt;&gt;INDEX('Historical BMP Records'!AN:AN, MATCH($G78, 'Historical BMP Records'!$G:$G, 0)), 1, 0), IF(AN78&lt;&gt;INDEX('Planned and Progress BMPs'!AL:AL, MATCH($G78, 'Planned and Progress BMPs'!$D:$D, 0)), 1, 0)), "")</f>
        <v/>
      </c>
      <c r="CI78" s="4" t="str">
        <f>IFERROR(IF($I78="Historical", IF(AO78&lt;&gt;INDEX('Historical BMP Records'!AO:AO, MATCH($G78, 'Historical BMP Records'!$G:$G, 0)), 1, 0), IF(AO78&lt;&gt;INDEX('Planned and Progress BMPs'!AM:AM, MATCH($G78, 'Planned and Progress BMPs'!$D:$D, 0)), 1, 0)), "")</f>
        <v/>
      </c>
      <c r="CJ78" s="4" t="str">
        <f>IFERROR(IF($I78="Historical", IF(AP78&lt;&gt;INDEX('Historical BMP Records'!AP:AP, MATCH($G78, 'Historical BMP Records'!$G:$G, 0)), 1, 0), IF(AP78&lt;&gt;INDEX('Planned and Progress BMPs'!AN:AN, MATCH($G78, 'Planned and Progress BMPs'!$D:$D, 0)), 1, 0)), "")</f>
        <v/>
      </c>
      <c r="CK78" s="4" t="str">
        <f>IFERROR(IF($I78="Historical", IF(AQ78&lt;&gt;INDEX('Historical BMP Records'!AQ:AQ, MATCH($G78, 'Historical BMP Records'!$G:$G, 0)), 1, 0), IF(AQ78&lt;&gt;INDEX('Planned and Progress BMPs'!AO:AO, MATCH($G78, 'Planned and Progress BMPs'!$D:$D, 0)), 1, 0)), "")</f>
        <v/>
      </c>
      <c r="CL78" s="4" t="str">
        <f>IFERROR(IF($I78="Historical", IF(AR78&lt;&gt;INDEX('Historical BMP Records'!AR:AR, MATCH($G78, 'Historical BMP Records'!$G:$G, 0)), 1, 0), IF(AR78&lt;&gt;INDEX('Planned and Progress BMPs'!AQ:AQ, MATCH($G78, 'Planned and Progress BMPs'!$D:$D, 0)), 1, 0)), "")</f>
        <v/>
      </c>
      <c r="CM78" s="4" t="str">
        <f>IFERROR(IF($I78="Historical", IF(AS78&lt;&gt;INDEX('Historical BMP Records'!AS:AS, MATCH($G78, 'Historical BMP Records'!$G:$G, 0)), 1, 0), IF(AS78&lt;&gt;INDEX('Planned and Progress BMPs'!AP:AP, MATCH($G78, 'Planned and Progress BMPs'!$D:$D, 0)), 1, 0)), "")</f>
        <v/>
      </c>
      <c r="CN78" s="4" t="str">
        <f>IFERROR(IF($I78="Historical", IF(AT78&lt;&gt;INDEX('Historical BMP Records'!AT:AT, MATCH($G78, 'Historical BMP Records'!$G:$G, 0)), 1, 0), IF(AT78&lt;&gt;INDEX('Planned and Progress BMPs'!AQ:AQ, MATCH($G78, 'Planned and Progress BMPs'!$D:$D, 0)), 1, 0)), "")</f>
        <v/>
      </c>
      <c r="CO78" s="4">
        <f>SUM(T_Historical9[[#This Row],[FY17 Crediting Status Change]:[Comments Change]])</f>
        <v>0</v>
      </c>
    </row>
    <row r="79" spans="1:93" ht="15" customHeight="1" x14ac:dyDescent="0.55000000000000004">
      <c r="A79" s="126" t="s">
        <v>2458</v>
      </c>
      <c r="B79" s="126" t="s">
        <v>2458</v>
      </c>
      <c r="C79" s="126" t="s">
        <v>2458</v>
      </c>
      <c r="D79" s="126"/>
      <c r="E79" s="126"/>
      <c r="F79" s="126" t="s">
        <v>438</v>
      </c>
      <c r="G79" s="126" t="s">
        <v>439</v>
      </c>
      <c r="H79" s="126"/>
      <c r="I79" s="126" t="s">
        <v>243</v>
      </c>
      <c r="J79" s="126">
        <v>2012</v>
      </c>
      <c r="K79" s="73">
        <v>1966.2719999999997</v>
      </c>
      <c r="L79" s="64">
        <v>41640</v>
      </c>
      <c r="M79" s="126" t="s">
        <v>306</v>
      </c>
      <c r="N79" s="126" t="s">
        <v>440</v>
      </c>
      <c r="O79" s="126" t="s">
        <v>127</v>
      </c>
      <c r="P79" s="73" t="s">
        <v>551</v>
      </c>
      <c r="Q79" s="64">
        <v>0.48</v>
      </c>
      <c r="R79" s="126">
        <v>0.48</v>
      </c>
      <c r="S79" s="126">
        <v>5.5E-2</v>
      </c>
      <c r="T79" s="126" t="s">
        <v>441</v>
      </c>
      <c r="U79" s="126"/>
      <c r="V79" s="126"/>
      <c r="W79" s="126">
        <v>40.207500000000003</v>
      </c>
      <c r="X79" s="65">
        <v>-76.834611111111101</v>
      </c>
      <c r="Y79" s="126"/>
      <c r="Z79" s="126" t="s">
        <v>144</v>
      </c>
      <c r="AA79" s="126" t="s">
        <v>145</v>
      </c>
      <c r="AB79" s="126" t="s">
        <v>146</v>
      </c>
      <c r="AC79" s="126" t="s">
        <v>2460</v>
      </c>
      <c r="AD79" s="64">
        <v>43159</v>
      </c>
      <c r="AE79" s="126" t="s">
        <v>267</v>
      </c>
      <c r="AF79" s="64"/>
      <c r="AG79" s="64"/>
      <c r="AH79" s="126"/>
      <c r="AI79" s="64"/>
      <c r="AK79" s="64"/>
      <c r="AL79" s="64"/>
      <c r="AM79" s="64"/>
      <c r="AN79" s="64"/>
      <c r="AO79" s="64"/>
      <c r="AP79" s="64"/>
      <c r="AQ79" s="64"/>
      <c r="AR79" s="64"/>
      <c r="AS79" s="64"/>
      <c r="AT79" s="126" t="s">
        <v>442</v>
      </c>
      <c r="AU79" s="4" t="str">
        <f>IFERROR(IF($I79="Historical", IF(A79&lt;&gt;INDEX('Historical BMP Records'!A:A, MATCH($G79, 'Historical BMP Records'!$G:$G, 0)), 1, 0), IF(A79&lt;&gt;INDEX('Planned and Progress BMPs'!A:A, MATCH($G79, 'Planned and Progress BMPs'!$D:$D, 0)), 1, 0)), "")</f>
        <v/>
      </c>
      <c r="AV79" s="4" t="str">
        <f>IFERROR(IF($I79="Historical", IF(B79&lt;&gt;INDEX('Historical BMP Records'!B:B, MATCH($G79, 'Historical BMP Records'!$G:$G, 0)), 1, 0), IF(B79&lt;&gt;INDEX('Planned and Progress BMPs'!A:A, MATCH($G79, 'Planned and Progress BMPs'!$D:$D, 0)), 1, 0)), "")</f>
        <v/>
      </c>
      <c r="AW79" s="4" t="str">
        <f>IFERROR(IF($I79="Historical", IF(C79&lt;&gt;INDEX('Historical BMP Records'!C:C, MATCH($G79, 'Historical BMP Records'!$G:$G, 0)), 1, 0), IF(C79&lt;&gt;INDEX('Planned and Progress BMPs'!A:A, MATCH($G79, 'Planned and Progress BMPs'!$D:$D, 0)), 1, 0)), "")</f>
        <v/>
      </c>
      <c r="AX79" s="4" t="str">
        <f>IFERROR(IF($I79="Historical", IF(D79&lt;&gt;INDEX('Historical BMP Records'!D:D, MATCH($G79, 'Historical BMP Records'!$G:$G, 0)), 1, 0), IF(D79&lt;&gt;INDEX('Planned and Progress BMPs'!A:A, MATCH($G79, 'Planned and Progress BMPs'!$D:$D, 0)), 1, 0)), "")</f>
        <v/>
      </c>
      <c r="AY79" s="4" t="str">
        <f>IFERROR(IF($I79="Historical", IF(E79&lt;&gt;INDEX('Historical BMP Records'!E:E, MATCH($G79, 'Historical BMP Records'!$G:$G, 0)), 1, 0), IF(E79&lt;&gt;INDEX('Planned and Progress BMPs'!B:B, MATCH($G79, 'Planned and Progress BMPs'!$D:$D, 0)), 1, 0)), "")</f>
        <v/>
      </c>
      <c r="AZ79" s="4" t="str">
        <f>IFERROR(IF($I79="Historical", IF(F79&lt;&gt;INDEX('Historical BMP Records'!F:F, MATCH($G79, 'Historical BMP Records'!$G:$G, 0)), 1, 0), IF(F79&lt;&gt;INDEX('Planned and Progress BMPs'!C:C, MATCH($G79, 'Planned and Progress BMPs'!$D:$D, 0)), 1, 0)), "")</f>
        <v/>
      </c>
      <c r="BA79" s="4" t="str">
        <f>IFERROR(IF($I79="Historical", IF(G79&lt;&gt;INDEX('Historical BMP Records'!G:G, MATCH($G79, 'Historical BMP Records'!$G:$G, 0)), 1, 0), IF(G79&lt;&gt;INDEX('Planned and Progress BMPs'!D:D, MATCH($G79, 'Planned and Progress BMPs'!$D:$D, 0)), 1, 0)), "")</f>
        <v/>
      </c>
      <c r="BB79" s="4" t="str">
        <f>IFERROR(IF($I79="Historical", IF(H79&lt;&gt;INDEX('Historical BMP Records'!H:H, MATCH($G79, 'Historical BMP Records'!$G:$G, 0)), 1, 0), IF(H79&lt;&gt;INDEX('Planned and Progress BMPs'!E:E, MATCH($G79, 'Planned and Progress BMPs'!$D:$D, 0)), 1, 0)), "")</f>
        <v/>
      </c>
      <c r="BC79" s="4" t="str">
        <f>IFERROR(IF($I79="Historical", IF(I79&lt;&gt;INDEX('Historical BMP Records'!I:I, MATCH($G79, 'Historical BMP Records'!$G:$G, 0)), 1, 0), IF(I79&lt;&gt;INDEX('Planned and Progress BMPs'!F:F, MATCH($G79, 'Planned and Progress BMPs'!$D:$D, 0)), 1, 0)), "")</f>
        <v/>
      </c>
      <c r="BD79" s="4" t="str">
        <f>IFERROR(IF($I79="Historical", IF(J79&lt;&gt;INDEX('Historical BMP Records'!J:J, MATCH($G79, 'Historical BMP Records'!$G:$G, 0)), 1, 0), IF(J79&lt;&gt;INDEX('Planned and Progress BMPs'!G:G, MATCH($G79, 'Planned and Progress BMPs'!$D:$D, 0)), 1, 0)), "")</f>
        <v/>
      </c>
      <c r="BE79" s="4" t="str">
        <f>IFERROR(IF($I79="Historical", IF(K79&lt;&gt;INDEX('Historical BMP Records'!K:K, MATCH($G79, 'Historical BMP Records'!$G:$G, 0)), 1, 0), IF(K79&lt;&gt;INDEX('Planned and Progress BMPs'!H:H, MATCH($G79, 'Planned and Progress BMPs'!$D:$D, 0)), 1, 0)), "")</f>
        <v/>
      </c>
      <c r="BF79" s="4" t="str">
        <f>IFERROR(IF($I79="Historical", IF(L79&lt;&gt;INDEX('Historical BMP Records'!L:L, MATCH($G79, 'Historical BMP Records'!$G:$G, 0)), 1, 0), IF(L79&lt;&gt;INDEX('Planned and Progress BMPs'!I:I, MATCH($G79, 'Planned and Progress BMPs'!$D:$D, 0)), 1, 0)), "")</f>
        <v/>
      </c>
      <c r="BG79" s="4" t="str">
        <f>IFERROR(IF($I79="Historical", IF(M79&lt;&gt;INDEX('Historical BMP Records'!M:M, MATCH($G79, 'Historical BMP Records'!$G:$G, 0)), 1, 0), IF(M79&lt;&gt;INDEX('Planned and Progress BMPs'!J:J, MATCH($G79, 'Planned and Progress BMPs'!$D:$D, 0)), 1, 0)), "")</f>
        <v/>
      </c>
      <c r="BH79" s="4" t="str">
        <f>IFERROR(IF($I79="Historical", IF(N79&lt;&gt;INDEX('Historical BMP Records'!N:N, MATCH($G79, 'Historical BMP Records'!$G:$G, 0)), 1, 0), IF(N79&lt;&gt;INDEX('Planned and Progress BMPs'!K:K, MATCH($G79, 'Planned and Progress BMPs'!$D:$D, 0)), 1, 0)), "")</f>
        <v/>
      </c>
      <c r="BI79" s="4" t="str">
        <f>IFERROR(IF($I79="Historical", IF(O79&lt;&gt;INDEX('Historical BMP Records'!O:O, MATCH($G79, 'Historical BMP Records'!$G:$G, 0)), 1, 0), IF(O79&lt;&gt;INDEX('Planned and Progress BMPs'!L:L, MATCH($G79, 'Planned and Progress BMPs'!$D:$D, 0)), 1, 0)), "")</f>
        <v/>
      </c>
      <c r="BJ79" s="4" t="str">
        <f>IFERROR(IF($I79="Historical", IF(P79&lt;&gt;INDEX('Historical BMP Records'!P:P, MATCH($G79, 'Historical BMP Records'!$G:$G, 0)), 1, 0), IF(P79&lt;&gt;INDEX('Planned and Progress BMPs'!M:M, MATCH($G79, 'Planned and Progress BMPs'!$D:$D, 0)), 1, 0)), "")</f>
        <v/>
      </c>
      <c r="BK79" s="4" t="str">
        <f>IFERROR(IF($I79="Historical", IF(Q79&lt;&gt;INDEX('Historical BMP Records'!Q:Q, MATCH($G79, 'Historical BMP Records'!$G:$G, 0)), 1, 0), IF(Q79&lt;&gt;INDEX('Planned and Progress BMPs'!N:N, MATCH($G79, 'Planned and Progress BMPs'!$D:$D, 0)), 1, 0)), "")</f>
        <v/>
      </c>
      <c r="BL79" s="4" t="str">
        <f>IFERROR(IF($I79="Historical", IF(R79&lt;&gt;INDEX('Historical BMP Records'!R:R, MATCH($G79, 'Historical BMP Records'!$G:$G, 0)), 1, 0), IF(R79&lt;&gt;INDEX('Planned and Progress BMPs'!O:O, MATCH($G79, 'Planned and Progress BMPs'!$D:$D, 0)), 1, 0)), "")</f>
        <v/>
      </c>
      <c r="BM79" s="4" t="str">
        <f>IFERROR(IF($I79="Historical", IF(S79&lt;&gt;INDEX('Historical BMP Records'!S:S, MATCH($G79, 'Historical BMP Records'!$G:$G, 0)), 1, 0), IF(S79&lt;&gt;INDEX('Planned and Progress BMPs'!P:P, MATCH($G79, 'Planned and Progress BMPs'!$D:$D, 0)), 1, 0)), "")</f>
        <v/>
      </c>
      <c r="BN79" s="4" t="str">
        <f>IFERROR(IF($I79="Historical", IF(T79&lt;&gt;INDEX('Historical BMP Records'!T:T, MATCH($G79, 'Historical BMP Records'!$G:$G, 0)), 1, 0), IF(T79&lt;&gt;INDEX('Planned and Progress BMPs'!Q:Q, MATCH($G79, 'Planned and Progress BMPs'!$D:$D, 0)), 1, 0)), "")</f>
        <v/>
      </c>
      <c r="BO79" s="4" t="str">
        <f>IFERROR(IF($I79="Historical", IF(AB79&lt;&gt;INDEX('Historical BMP Records'!#REF!, MATCH($G79, 'Historical BMP Records'!$G:$G, 0)), 1, 0), IF(AB79&lt;&gt;INDEX('Planned and Progress BMPs'!Z:Z, MATCH($G79, 'Planned and Progress BMPs'!$D:$D, 0)), 1, 0)), "")</f>
        <v/>
      </c>
      <c r="BP79" s="4" t="str">
        <f>IFERROR(IF($I79="Historical", IF(U79&lt;&gt;INDEX('Historical BMP Records'!U:U, MATCH($G79, 'Historical BMP Records'!$G:$G, 0)), 1, 0), IF(U79&lt;&gt;INDEX('Planned and Progress BMPs'!S:S, MATCH($G79, 'Planned and Progress BMPs'!$D:$D, 0)), 1, 0)), "")</f>
        <v/>
      </c>
      <c r="BQ79" s="4" t="str">
        <f>IFERROR(IF($I79="Historical", IF(V79&lt;&gt;INDEX('Historical BMP Records'!V:V, MATCH($G79, 'Historical BMP Records'!$G:$G, 0)), 1, 0), IF(V79&lt;&gt;INDEX('Planned and Progress BMPs'!T:T, MATCH($G79, 'Planned and Progress BMPs'!$D:$D, 0)), 1, 0)), "")</f>
        <v/>
      </c>
      <c r="BR79" s="4" t="str">
        <f>IFERROR(IF($I79="Historical", IF(W79&lt;&gt;INDEX('Historical BMP Records'!W:W, MATCH($G79, 'Historical BMP Records'!$G:$G, 0)), 1, 0), IF(W79&lt;&gt;INDEX('Planned and Progress BMPs'!U:U, MATCH($G79, 'Planned and Progress BMPs'!$D:$D, 0)), 1, 0)), "")</f>
        <v/>
      </c>
      <c r="BS79" s="4" t="str">
        <f>IFERROR(IF($I79="Historical", IF(X79&lt;&gt;INDEX('Historical BMP Records'!X:X, MATCH($G79, 'Historical BMP Records'!$G:$G, 0)), 1, 0), IF(X79&lt;&gt;INDEX('Planned and Progress BMPs'!V:V, MATCH($G79, 'Planned and Progress BMPs'!$D:$D, 0)), 1, 0)), "")</f>
        <v/>
      </c>
      <c r="BT79" s="4" t="str">
        <f>IFERROR(IF($I79="Historical", IF(Y79&lt;&gt;INDEX('Historical BMP Records'!Y:Y, MATCH($G79, 'Historical BMP Records'!$G:$G, 0)), 1, 0), IF(Y79&lt;&gt;INDEX('Planned and Progress BMPs'!W:W, MATCH($G79, 'Planned and Progress BMPs'!$D:$D, 0)), 1, 0)), "")</f>
        <v/>
      </c>
      <c r="BU79" s="4" t="str">
        <f>IFERROR(IF($I79="Historical", IF(Z79&lt;&gt;INDEX('Historical BMP Records'!Z:Z, MATCH($G79, 'Historical BMP Records'!$G:$G, 0)), 1, 0), IF(Z79&lt;&gt;INDEX('Planned and Progress BMPs'!X:X, MATCH($G79, 'Planned and Progress BMPs'!$D:$D, 0)), 1, 0)), "")</f>
        <v/>
      </c>
      <c r="BV79" s="4" t="str">
        <f>IFERROR(IF($I79="Historical", IF(AA79&lt;&gt;INDEX('Historical BMP Records'!AA:AA, MATCH($G79, 'Historical BMP Records'!$G:$G, 0)), 1, 0), IF(AA79&lt;&gt;INDEX('Planned and Progress BMPs'!#REF!, MATCH($G79, 'Planned and Progress BMPs'!$D:$D, 0)), 1, 0)), "")</f>
        <v/>
      </c>
      <c r="BW79" s="4" t="str">
        <f>IFERROR(IF($I79="Historical", IF(AC79&lt;&gt;INDEX('Historical BMP Records'!AC:AC, MATCH($G79, 'Historical BMP Records'!$G:$G, 0)), 1, 0), IF(AC79&lt;&gt;INDEX('Planned and Progress BMPs'!AA:AA, MATCH($G79, 'Planned and Progress BMPs'!$D:$D, 0)), 1, 0)), "")</f>
        <v/>
      </c>
      <c r="BX79" s="4" t="str">
        <f>IFERROR(IF($I79="Historical", IF(AD79&lt;&gt;INDEX('Historical BMP Records'!AD:AD, MATCH($G79, 'Historical BMP Records'!$G:$G, 0)), 1, 0), IF(AD79&lt;&gt;INDEX('Planned and Progress BMPs'!AB:AB, MATCH($G79, 'Planned and Progress BMPs'!$D:$D, 0)), 1, 0)), "")</f>
        <v/>
      </c>
      <c r="BY79" s="4" t="str">
        <f>IFERROR(IF($I79="Historical", IF(AE79&lt;&gt;INDEX('Historical BMP Records'!AE:AE, MATCH($G79, 'Historical BMP Records'!$G:$G, 0)), 1, 0), IF(AE79&lt;&gt;INDEX('Planned and Progress BMPs'!AC:AC, MATCH($G79, 'Planned and Progress BMPs'!$D:$D, 0)), 1, 0)), "")</f>
        <v/>
      </c>
      <c r="BZ79" s="4" t="str">
        <f>IFERROR(IF($I79="Historical", IF(AF79&lt;&gt;INDEX('Historical BMP Records'!AF:AF, MATCH($G79, 'Historical BMP Records'!$G:$G, 0)), 1, 0), IF(AF79&lt;&gt;INDEX('Planned and Progress BMPs'!AD:AD, MATCH($G79, 'Planned and Progress BMPs'!$D:$D, 0)), 1, 0)), "")</f>
        <v/>
      </c>
      <c r="CA79" s="4" t="str">
        <f>IFERROR(IF($I79="Historical", IF(AG79&lt;&gt;INDEX('Historical BMP Records'!AG:AG, MATCH($G79, 'Historical BMP Records'!$G:$G, 0)), 1, 0), IF(AG79&lt;&gt;INDEX('Planned and Progress BMPs'!AE:AE, MATCH($G79, 'Planned and Progress BMPs'!$D:$D, 0)), 1, 0)), "")</f>
        <v/>
      </c>
      <c r="CB79" s="4" t="str">
        <f>IFERROR(IF($I79="Historical", IF(AH79&lt;&gt;INDEX('Historical BMP Records'!AH:AH, MATCH($G79, 'Historical BMP Records'!$G:$G, 0)), 1, 0), IF(AH79&lt;&gt;INDEX('Planned and Progress BMPs'!AF:AF, MATCH($G79, 'Planned and Progress BMPs'!$D:$D, 0)), 1, 0)), "")</f>
        <v/>
      </c>
      <c r="CC79" s="4" t="str">
        <f>IFERROR(IF($I79="Historical", IF(AI79&lt;&gt;INDEX('Historical BMP Records'!AI:AI, MATCH($G79, 'Historical BMP Records'!$G:$G, 0)), 1, 0), IF(AI79&lt;&gt;INDEX('Planned and Progress BMPs'!AG:AG, MATCH($G79, 'Planned and Progress BMPs'!$D:$D, 0)), 1, 0)), "")</f>
        <v/>
      </c>
      <c r="CD79" s="4" t="str">
        <f>IFERROR(IF($I79="Historical", IF(AJ79&lt;&gt;INDEX('Historical BMP Records'!AJ:AJ, MATCH($G79, 'Historical BMP Records'!$G:$G, 0)), 1, 0), IF(AJ79&lt;&gt;INDEX('Planned and Progress BMPs'!AH:AH, MATCH($G79, 'Planned and Progress BMPs'!$D:$D, 0)), 1, 0)), "")</f>
        <v/>
      </c>
      <c r="CE79" s="4" t="str">
        <f>IFERROR(IF($I79="Historical", IF(AK79&lt;&gt;INDEX('Historical BMP Records'!AK:AK, MATCH($G79, 'Historical BMP Records'!$G:$G, 0)), 1, 0), IF(AK79&lt;&gt;INDEX('Planned and Progress BMPs'!AI:AI, MATCH($G79, 'Planned and Progress BMPs'!$D:$D, 0)), 1, 0)), "")</f>
        <v/>
      </c>
      <c r="CF79" s="4" t="str">
        <f>IFERROR(IF($I79="Historical", IF(AL79&lt;&gt;INDEX('Historical BMP Records'!AL:AL, MATCH($G79, 'Historical BMP Records'!$G:$G, 0)), 1, 0), IF(AL79&lt;&gt;INDEX('Planned and Progress BMPs'!AJ:AJ, MATCH($G79, 'Planned and Progress BMPs'!$D:$D, 0)), 1, 0)), "")</f>
        <v/>
      </c>
      <c r="CG79" s="4" t="str">
        <f>IFERROR(IF($I79="Historical", IF(AM79&lt;&gt;INDEX('Historical BMP Records'!AM:AM, MATCH($G79, 'Historical BMP Records'!$G:$G, 0)), 1, 0), IF(AM79&lt;&gt;INDEX('Planned and Progress BMPs'!AK:AK, MATCH($G79, 'Planned and Progress BMPs'!$D:$D, 0)), 1, 0)), "")</f>
        <v/>
      </c>
      <c r="CH79" s="4" t="str">
        <f>IFERROR(IF($I79="Historical", IF(AN79&lt;&gt;INDEX('Historical BMP Records'!AN:AN, MATCH($G79, 'Historical BMP Records'!$G:$G, 0)), 1, 0), IF(AN79&lt;&gt;INDEX('Planned and Progress BMPs'!AL:AL, MATCH($G79, 'Planned and Progress BMPs'!$D:$D, 0)), 1, 0)), "")</f>
        <v/>
      </c>
      <c r="CI79" s="4" t="str">
        <f>IFERROR(IF($I79="Historical", IF(AO79&lt;&gt;INDEX('Historical BMP Records'!AO:AO, MATCH($G79, 'Historical BMP Records'!$G:$G, 0)), 1, 0), IF(AO79&lt;&gt;INDEX('Planned and Progress BMPs'!AM:AM, MATCH($G79, 'Planned and Progress BMPs'!$D:$D, 0)), 1, 0)), "")</f>
        <v/>
      </c>
      <c r="CJ79" s="4" t="str">
        <f>IFERROR(IF($I79="Historical", IF(AP79&lt;&gt;INDEX('Historical BMP Records'!AP:AP, MATCH($G79, 'Historical BMP Records'!$G:$G, 0)), 1, 0), IF(AP79&lt;&gt;INDEX('Planned and Progress BMPs'!AN:AN, MATCH($G79, 'Planned and Progress BMPs'!$D:$D, 0)), 1, 0)), "")</f>
        <v/>
      </c>
      <c r="CK79" s="4" t="str">
        <f>IFERROR(IF($I79="Historical", IF(AQ79&lt;&gt;INDEX('Historical BMP Records'!AQ:AQ, MATCH($G79, 'Historical BMP Records'!$G:$G, 0)), 1, 0), IF(AQ79&lt;&gt;INDEX('Planned and Progress BMPs'!AO:AO, MATCH($G79, 'Planned and Progress BMPs'!$D:$D, 0)), 1, 0)), "")</f>
        <v/>
      </c>
      <c r="CL79" s="4" t="str">
        <f>IFERROR(IF($I79="Historical", IF(AR79&lt;&gt;INDEX('Historical BMP Records'!AR:AR, MATCH($G79, 'Historical BMP Records'!$G:$G, 0)), 1, 0), IF(AR79&lt;&gt;INDEX('Planned and Progress BMPs'!AQ:AQ, MATCH($G79, 'Planned and Progress BMPs'!$D:$D, 0)), 1, 0)), "")</f>
        <v/>
      </c>
      <c r="CM79" s="4" t="str">
        <f>IFERROR(IF($I79="Historical", IF(AS79&lt;&gt;INDEX('Historical BMP Records'!AS:AS, MATCH($G79, 'Historical BMP Records'!$G:$G, 0)), 1, 0), IF(AS79&lt;&gt;INDEX('Planned and Progress BMPs'!AP:AP, MATCH($G79, 'Planned and Progress BMPs'!$D:$D, 0)), 1, 0)), "")</f>
        <v/>
      </c>
      <c r="CN79" s="4" t="str">
        <f>IFERROR(IF($I79="Historical", IF(AT79&lt;&gt;INDEX('Historical BMP Records'!AT:AT, MATCH($G79, 'Historical BMP Records'!$G:$G, 0)), 1, 0), IF(AT79&lt;&gt;INDEX('Planned and Progress BMPs'!AQ:AQ, MATCH($G79, 'Planned and Progress BMPs'!$D:$D, 0)), 1, 0)), "")</f>
        <v/>
      </c>
      <c r="CO79" s="4">
        <f>SUM(T_Historical9[[#This Row],[FY17 Crediting Status Change]:[Comments Change]])</f>
        <v>0</v>
      </c>
    </row>
    <row r="80" spans="1:93" ht="15" customHeight="1" x14ac:dyDescent="0.55000000000000004">
      <c r="A80" s="126" t="s">
        <v>2458</v>
      </c>
      <c r="B80" s="126" t="s">
        <v>2458</v>
      </c>
      <c r="C80" s="126" t="s">
        <v>2458</v>
      </c>
      <c r="D80" s="126"/>
      <c r="E80" s="126"/>
      <c r="F80" s="126" t="s">
        <v>443</v>
      </c>
      <c r="G80" s="126" t="s">
        <v>444</v>
      </c>
      <c r="H80" s="126"/>
      <c r="I80" s="126" t="s">
        <v>243</v>
      </c>
      <c r="J80" s="126">
        <v>2011</v>
      </c>
      <c r="K80" s="73">
        <v>27322.987999999998</v>
      </c>
      <c r="L80" s="64">
        <v>41640</v>
      </c>
      <c r="M80" s="126" t="s">
        <v>126</v>
      </c>
      <c r="N80" s="126" t="s">
        <v>440</v>
      </c>
      <c r="O80" s="126" t="s">
        <v>127</v>
      </c>
      <c r="P80" s="73" t="s">
        <v>551</v>
      </c>
      <c r="Q80" s="64">
        <v>6.67</v>
      </c>
      <c r="R80" s="126">
        <v>2.98</v>
      </c>
      <c r="S80" s="126">
        <v>1.18</v>
      </c>
      <c r="T80" s="126" t="s">
        <v>445</v>
      </c>
      <c r="U80" s="126"/>
      <c r="V80" s="126"/>
      <c r="W80" s="126">
        <v>40.207500000000003</v>
      </c>
      <c r="X80" s="65">
        <v>-76.836833333333303</v>
      </c>
      <c r="Y80" s="126"/>
      <c r="Z80" s="126" t="s">
        <v>144</v>
      </c>
      <c r="AA80" s="126" t="s">
        <v>145</v>
      </c>
      <c r="AB80" s="126" t="s">
        <v>146</v>
      </c>
      <c r="AC80" s="126" t="s">
        <v>2460</v>
      </c>
      <c r="AD80" s="64">
        <v>43159</v>
      </c>
      <c r="AE80" s="126" t="s">
        <v>267</v>
      </c>
      <c r="AF80" s="64"/>
      <c r="AG80" s="64"/>
      <c r="AH80" s="126"/>
      <c r="AI80" s="64"/>
      <c r="AK80" s="64"/>
      <c r="AL80" s="64"/>
      <c r="AM80" s="64"/>
      <c r="AN80" s="64"/>
      <c r="AO80" s="64"/>
      <c r="AP80" s="64"/>
      <c r="AQ80" s="64"/>
      <c r="AR80" s="64"/>
      <c r="AS80" s="64"/>
      <c r="AT80" s="126" t="s">
        <v>442</v>
      </c>
      <c r="AU80" s="4" t="str">
        <f>IFERROR(IF($I80="Historical", IF(A80&lt;&gt;INDEX('Historical BMP Records'!A:A, MATCH($G80, 'Historical BMP Records'!$G:$G, 0)), 1, 0), IF(A80&lt;&gt;INDEX('Planned and Progress BMPs'!A:A, MATCH($G80, 'Planned and Progress BMPs'!$D:$D, 0)), 1, 0)), "")</f>
        <v/>
      </c>
      <c r="AV80" s="4" t="str">
        <f>IFERROR(IF($I80="Historical", IF(B80&lt;&gt;INDEX('Historical BMP Records'!B:B, MATCH($G80, 'Historical BMP Records'!$G:$G, 0)), 1, 0), IF(B80&lt;&gt;INDEX('Planned and Progress BMPs'!A:A, MATCH($G80, 'Planned and Progress BMPs'!$D:$D, 0)), 1, 0)), "")</f>
        <v/>
      </c>
      <c r="AW80" s="4" t="str">
        <f>IFERROR(IF($I80="Historical", IF(C80&lt;&gt;INDEX('Historical BMP Records'!C:C, MATCH($G80, 'Historical BMP Records'!$G:$G, 0)), 1, 0), IF(C80&lt;&gt;INDEX('Planned and Progress BMPs'!A:A, MATCH($G80, 'Planned and Progress BMPs'!$D:$D, 0)), 1, 0)), "")</f>
        <v/>
      </c>
      <c r="AX80" s="4" t="str">
        <f>IFERROR(IF($I80="Historical", IF(D80&lt;&gt;INDEX('Historical BMP Records'!D:D, MATCH($G80, 'Historical BMP Records'!$G:$G, 0)), 1, 0), IF(D80&lt;&gt;INDEX('Planned and Progress BMPs'!A:A, MATCH($G80, 'Planned and Progress BMPs'!$D:$D, 0)), 1, 0)), "")</f>
        <v/>
      </c>
      <c r="AY80" s="4" t="str">
        <f>IFERROR(IF($I80="Historical", IF(E80&lt;&gt;INDEX('Historical BMP Records'!E:E, MATCH($G80, 'Historical BMP Records'!$G:$G, 0)), 1, 0), IF(E80&lt;&gt;INDEX('Planned and Progress BMPs'!B:B, MATCH($G80, 'Planned and Progress BMPs'!$D:$D, 0)), 1, 0)), "")</f>
        <v/>
      </c>
      <c r="AZ80" s="4" t="str">
        <f>IFERROR(IF($I80="Historical", IF(F80&lt;&gt;INDEX('Historical BMP Records'!F:F, MATCH($G80, 'Historical BMP Records'!$G:$G, 0)), 1, 0), IF(F80&lt;&gt;INDEX('Planned and Progress BMPs'!C:C, MATCH($G80, 'Planned and Progress BMPs'!$D:$D, 0)), 1, 0)), "")</f>
        <v/>
      </c>
      <c r="BA80" s="4" t="str">
        <f>IFERROR(IF($I80="Historical", IF(G80&lt;&gt;INDEX('Historical BMP Records'!G:G, MATCH($G80, 'Historical BMP Records'!$G:$G, 0)), 1, 0), IF(G80&lt;&gt;INDEX('Planned and Progress BMPs'!D:D, MATCH($G80, 'Planned and Progress BMPs'!$D:$D, 0)), 1, 0)), "")</f>
        <v/>
      </c>
      <c r="BB80" s="4" t="str">
        <f>IFERROR(IF($I80="Historical", IF(H80&lt;&gt;INDEX('Historical BMP Records'!H:H, MATCH($G80, 'Historical BMP Records'!$G:$G, 0)), 1, 0), IF(H80&lt;&gt;INDEX('Planned and Progress BMPs'!E:E, MATCH($G80, 'Planned and Progress BMPs'!$D:$D, 0)), 1, 0)), "")</f>
        <v/>
      </c>
      <c r="BC80" s="4" t="str">
        <f>IFERROR(IF($I80="Historical", IF(I80&lt;&gt;INDEX('Historical BMP Records'!I:I, MATCH($G80, 'Historical BMP Records'!$G:$G, 0)), 1, 0), IF(I80&lt;&gt;INDEX('Planned and Progress BMPs'!F:F, MATCH($G80, 'Planned and Progress BMPs'!$D:$D, 0)), 1, 0)), "")</f>
        <v/>
      </c>
      <c r="BD80" s="4" t="str">
        <f>IFERROR(IF($I80="Historical", IF(J80&lt;&gt;INDEX('Historical BMP Records'!J:J, MATCH($G80, 'Historical BMP Records'!$G:$G, 0)), 1, 0), IF(J80&lt;&gt;INDEX('Planned and Progress BMPs'!G:G, MATCH($G80, 'Planned and Progress BMPs'!$D:$D, 0)), 1, 0)), "")</f>
        <v/>
      </c>
      <c r="BE80" s="4" t="str">
        <f>IFERROR(IF($I80="Historical", IF(K80&lt;&gt;INDEX('Historical BMP Records'!K:K, MATCH($G80, 'Historical BMP Records'!$G:$G, 0)), 1, 0), IF(K80&lt;&gt;INDEX('Planned and Progress BMPs'!H:H, MATCH($G80, 'Planned and Progress BMPs'!$D:$D, 0)), 1, 0)), "")</f>
        <v/>
      </c>
      <c r="BF80" s="4" t="str">
        <f>IFERROR(IF($I80="Historical", IF(L80&lt;&gt;INDEX('Historical BMP Records'!L:L, MATCH($G80, 'Historical BMP Records'!$G:$G, 0)), 1, 0), IF(L80&lt;&gt;INDEX('Planned and Progress BMPs'!I:I, MATCH($G80, 'Planned and Progress BMPs'!$D:$D, 0)), 1, 0)), "")</f>
        <v/>
      </c>
      <c r="BG80" s="4" t="str">
        <f>IFERROR(IF($I80="Historical", IF(M80&lt;&gt;INDEX('Historical BMP Records'!M:M, MATCH($G80, 'Historical BMP Records'!$G:$G, 0)), 1, 0), IF(M80&lt;&gt;INDEX('Planned and Progress BMPs'!J:J, MATCH($G80, 'Planned and Progress BMPs'!$D:$D, 0)), 1, 0)), "")</f>
        <v/>
      </c>
      <c r="BH80" s="4" t="str">
        <f>IFERROR(IF($I80="Historical", IF(N80&lt;&gt;INDEX('Historical BMP Records'!N:N, MATCH($G80, 'Historical BMP Records'!$G:$G, 0)), 1, 0), IF(N80&lt;&gt;INDEX('Planned and Progress BMPs'!K:K, MATCH($G80, 'Planned and Progress BMPs'!$D:$D, 0)), 1, 0)), "")</f>
        <v/>
      </c>
      <c r="BI80" s="4" t="str">
        <f>IFERROR(IF($I80="Historical", IF(O80&lt;&gt;INDEX('Historical BMP Records'!O:O, MATCH($G80, 'Historical BMP Records'!$G:$G, 0)), 1, 0), IF(O80&lt;&gt;INDEX('Planned and Progress BMPs'!L:L, MATCH($G80, 'Planned and Progress BMPs'!$D:$D, 0)), 1, 0)), "")</f>
        <v/>
      </c>
      <c r="BJ80" s="4" t="str">
        <f>IFERROR(IF($I80="Historical", IF(P80&lt;&gt;INDEX('Historical BMP Records'!P:P, MATCH($G80, 'Historical BMP Records'!$G:$G, 0)), 1, 0), IF(P80&lt;&gt;INDEX('Planned and Progress BMPs'!M:M, MATCH($G80, 'Planned and Progress BMPs'!$D:$D, 0)), 1, 0)), "")</f>
        <v/>
      </c>
      <c r="BK80" s="4" t="str">
        <f>IFERROR(IF($I80="Historical", IF(Q80&lt;&gt;INDEX('Historical BMP Records'!Q:Q, MATCH($G80, 'Historical BMP Records'!$G:$G, 0)), 1, 0), IF(Q80&lt;&gt;INDEX('Planned and Progress BMPs'!N:N, MATCH($G80, 'Planned and Progress BMPs'!$D:$D, 0)), 1, 0)), "")</f>
        <v/>
      </c>
      <c r="BL80" s="4" t="str">
        <f>IFERROR(IF($I80="Historical", IF(R80&lt;&gt;INDEX('Historical BMP Records'!R:R, MATCH($G80, 'Historical BMP Records'!$G:$G, 0)), 1, 0), IF(R80&lt;&gt;INDEX('Planned and Progress BMPs'!O:O, MATCH($G80, 'Planned and Progress BMPs'!$D:$D, 0)), 1, 0)), "")</f>
        <v/>
      </c>
      <c r="BM80" s="4" t="str">
        <f>IFERROR(IF($I80="Historical", IF(S80&lt;&gt;INDEX('Historical BMP Records'!S:S, MATCH($G80, 'Historical BMP Records'!$G:$G, 0)), 1, 0), IF(S80&lt;&gt;INDEX('Planned and Progress BMPs'!P:P, MATCH($G80, 'Planned and Progress BMPs'!$D:$D, 0)), 1, 0)), "")</f>
        <v/>
      </c>
      <c r="BN80" s="4" t="str">
        <f>IFERROR(IF($I80="Historical", IF(T80&lt;&gt;INDEX('Historical BMP Records'!T:T, MATCH($G80, 'Historical BMP Records'!$G:$G, 0)), 1, 0), IF(T80&lt;&gt;INDEX('Planned and Progress BMPs'!Q:Q, MATCH($G80, 'Planned and Progress BMPs'!$D:$D, 0)), 1, 0)), "")</f>
        <v/>
      </c>
      <c r="BO80" s="4" t="str">
        <f>IFERROR(IF($I80="Historical", IF(AB80&lt;&gt;INDEX('Historical BMP Records'!#REF!, MATCH($G80, 'Historical BMP Records'!$G:$G, 0)), 1, 0), IF(AB80&lt;&gt;INDEX('Planned and Progress BMPs'!Z:Z, MATCH($G80, 'Planned and Progress BMPs'!$D:$D, 0)), 1, 0)), "")</f>
        <v/>
      </c>
      <c r="BP80" s="4" t="str">
        <f>IFERROR(IF($I80="Historical", IF(U80&lt;&gt;INDEX('Historical BMP Records'!U:U, MATCH($G80, 'Historical BMP Records'!$G:$G, 0)), 1, 0), IF(U80&lt;&gt;INDEX('Planned and Progress BMPs'!S:S, MATCH($G80, 'Planned and Progress BMPs'!$D:$D, 0)), 1, 0)), "")</f>
        <v/>
      </c>
      <c r="BQ80" s="4" t="str">
        <f>IFERROR(IF($I80="Historical", IF(V80&lt;&gt;INDEX('Historical BMP Records'!V:V, MATCH($G80, 'Historical BMP Records'!$G:$G, 0)), 1, 0), IF(V80&lt;&gt;INDEX('Planned and Progress BMPs'!T:T, MATCH($G80, 'Planned and Progress BMPs'!$D:$D, 0)), 1, 0)), "")</f>
        <v/>
      </c>
      <c r="BR80" s="4" t="str">
        <f>IFERROR(IF($I80="Historical", IF(W80&lt;&gt;INDEX('Historical BMP Records'!W:W, MATCH($G80, 'Historical BMP Records'!$G:$G, 0)), 1, 0), IF(W80&lt;&gt;INDEX('Planned and Progress BMPs'!U:U, MATCH($G80, 'Planned and Progress BMPs'!$D:$D, 0)), 1, 0)), "")</f>
        <v/>
      </c>
      <c r="BS80" s="4" t="str">
        <f>IFERROR(IF($I80="Historical", IF(X80&lt;&gt;INDEX('Historical BMP Records'!X:X, MATCH($G80, 'Historical BMP Records'!$G:$G, 0)), 1, 0), IF(X80&lt;&gt;INDEX('Planned and Progress BMPs'!V:V, MATCH($G80, 'Planned and Progress BMPs'!$D:$D, 0)), 1, 0)), "")</f>
        <v/>
      </c>
      <c r="BT80" s="4" t="str">
        <f>IFERROR(IF($I80="Historical", IF(Y80&lt;&gt;INDEX('Historical BMP Records'!Y:Y, MATCH($G80, 'Historical BMP Records'!$G:$G, 0)), 1, 0), IF(Y80&lt;&gt;INDEX('Planned and Progress BMPs'!W:W, MATCH($G80, 'Planned and Progress BMPs'!$D:$D, 0)), 1, 0)), "")</f>
        <v/>
      </c>
      <c r="BU80" s="4" t="str">
        <f>IFERROR(IF($I80="Historical", IF(Z80&lt;&gt;INDEX('Historical BMP Records'!Z:Z, MATCH($G80, 'Historical BMP Records'!$G:$G, 0)), 1, 0), IF(Z80&lt;&gt;INDEX('Planned and Progress BMPs'!X:X, MATCH($G80, 'Planned and Progress BMPs'!$D:$D, 0)), 1, 0)), "")</f>
        <v/>
      </c>
      <c r="BV80" s="4" t="str">
        <f>IFERROR(IF($I80="Historical", IF(AA80&lt;&gt;INDEX('Historical BMP Records'!AA:AA, MATCH($G80, 'Historical BMP Records'!$G:$G, 0)), 1, 0), IF(AA80&lt;&gt;INDEX('Planned and Progress BMPs'!#REF!, MATCH($G80, 'Planned and Progress BMPs'!$D:$D, 0)), 1, 0)), "")</f>
        <v/>
      </c>
      <c r="BW80" s="4" t="str">
        <f>IFERROR(IF($I80="Historical", IF(AC80&lt;&gt;INDEX('Historical BMP Records'!AC:AC, MATCH($G80, 'Historical BMP Records'!$G:$G, 0)), 1, 0), IF(AC80&lt;&gt;INDEX('Planned and Progress BMPs'!AA:AA, MATCH($G80, 'Planned and Progress BMPs'!$D:$D, 0)), 1, 0)), "")</f>
        <v/>
      </c>
      <c r="BX80" s="4" t="str">
        <f>IFERROR(IF($I80="Historical", IF(AD80&lt;&gt;INDEX('Historical BMP Records'!AD:AD, MATCH($G80, 'Historical BMP Records'!$G:$G, 0)), 1, 0), IF(AD80&lt;&gt;INDEX('Planned and Progress BMPs'!AB:AB, MATCH($G80, 'Planned and Progress BMPs'!$D:$D, 0)), 1, 0)), "")</f>
        <v/>
      </c>
      <c r="BY80" s="4" t="str">
        <f>IFERROR(IF($I80="Historical", IF(AE80&lt;&gt;INDEX('Historical BMP Records'!AE:AE, MATCH($G80, 'Historical BMP Records'!$G:$G, 0)), 1, 0), IF(AE80&lt;&gt;INDEX('Planned and Progress BMPs'!AC:AC, MATCH($G80, 'Planned and Progress BMPs'!$D:$D, 0)), 1, 0)), "")</f>
        <v/>
      </c>
      <c r="BZ80" s="4" t="str">
        <f>IFERROR(IF($I80="Historical", IF(AF80&lt;&gt;INDEX('Historical BMP Records'!AF:AF, MATCH($G80, 'Historical BMP Records'!$G:$G, 0)), 1, 0), IF(AF80&lt;&gt;INDEX('Planned and Progress BMPs'!AD:AD, MATCH($G80, 'Planned and Progress BMPs'!$D:$D, 0)), 1, 0)), "")</f>
        <v/>
      </c>
      <c r="CA80" s="4" t="str">
        <f>IFERROR(IF($I80="Historical", IF(AG80&lt;&gt;INDEX('Historical BMP Records'!AG:AG, MATCH($G80, 'Historical BMP Records'!$G:$G, 0)), 1, 0), IF(AG80&lt;&gt;INDEX('Planned and Progress BMPs'!AE:AE, MATCH($G80, 'Planned and Progress BMPs'!$D:$D, 0)), 1, 0)), "")</f>
        <v/>
      </c>
      <c r="CB80" s="4" t="str">
        <f>IFERROR(IF($I80="Historical", IF(AH80&lt;&gt;INDEX('Historical BMP Records'!AH:AH, MATCH($G80, 'Historical BMP Records'!$G:$G, 0)), 1, 0), IF(AH80&lt;&gt;INDEX('Planned and Progress BMPs'!AF:AF, MATCH($G80, 'Planned and Progress BMPs'!$D:$D, 0)), 1, 0)), "")</f>
        <v/>
      </c>
      <c r="CC80" s="4" t="str">
        <f>IFERROR(IF($I80="Historical", IF(AI80&lt;&gt;INDEX('Historical BMP Records'!AI:AI, MATCH($G80, 'Historical BMP Records'!$G:$G, 0)), 1, 0), IF(AI80&lt;&gt;INDEX('Planned and Progress BMPs'!AG:AG, MATCH($G80, 'Planned and Progress BMPs'!$D:$D, 0)), 1, 0)), "")</f>
        <v/>
      </c>
      <c r="CD80" s="4" t="str">
        <f>IFERROR(IF($I80="Historical", IF(AJ80&lt;&gt;INDEX('Historical BMP Records'!AJ:AJ, MATCH($G80, 'Historical BMP Records'!$G:$G, 0)), 1, 0), IF(AJ80&lt;&gt;INDEX('Planned and Progress BMPs'!AH:AH, MATCH($G80, 'Planned and Progress BMPs'!$D:$D, 0)), 1, 0)), "")</f>
        <v/>
      </c>
      <c r="CE80" s="4" t="str">
        <f>IFERROR(IF($I80="Historical", IF(AK80&lt;&gt;INDEX('Historical BMP Records'!AK:AK, MATCH($G80, 'Historical BMP Records'!$G:$G, 0)), 1, 0), IF(AK80&lt;&gt;INDEX('Planned and Progress BMPs'!AI:AI, MATCH($G80, 'Planned and Progress BMPs'!$D:$D, 0)), 1, 0)), "")</f>
        <v/>
      </c>
      <c r="CF80" s="4" t="str">
        <f>IFERROR(IF($I80="Historical", IF(AL80&lt;&gt;INDEX('Historical BMP Records'!AL:AL, MATCH($G80, 'Historical BMP Records'!$G:$G, 0)), 1, 0), IF(AL80&lt;&gt;INDEX('Planned and Progress BMPs'!AJ:AJ, MATCH($G80, 'Planned and Progress BMPs'!$D:$D, 0)), 1, 0)), "")</f>
        <v/>
      </c>
      <c r="CG80" s="4" t="str">
        <f>IFERROR(IF($I80="Historical", IF(AM80&lt;&gt;INDEX('Historical BMP Records'!AM:AM, MATCH($G80, 'Historical BMP Records'!$G:$G, 0)), 1, 0), IF(AM80&lt;&gt;INDEX('Planned and Progress BMPs'!AK:AK, MATCH($G80, 'Planned and Progress BMPs'!$D:$D, 0)), 1, 0)), "")</f>
        <v/>
      </c>
      <c r="CH80" s="4" t="str">
        <f>IFERROR(IF($I80="Historical", IF(AN80&lt;&gt;INDEX('Historical BMP Records'!AN:AN, MATCH($G80, 'Historical BMP Records'!$G:$G, 0)), 1, 0), IF(AN80&lt;&gt;INDEX('Planned and Progress BMPs'!AL:AL, MATCH($G80, 'Planned and Progress BMPs'!$D:$D, 0)), 1, 0)), "")</f>
        <v/>
      </c>
      <c r="CI80" s="4" t="str">
        <f>IFERROR(IF($I80="Historical", IF(AO80&lt;&gt;INDEX('Historical BMP Records'!AO:AO, MATCH($G80, 'Historical BMP Records'!$G:$G, 0)), 1, 0), IF(AO80&lt;&gt;INDEX('Planned and Progress BMPs'!AM:AM, MATCH($G80, 'Planned and Progress BMPs'!$D:$D, 0)), 1, 0)), "")</f>
        <v/>
      </c>
      <c r="CJ80" s="4" t="str">
        <f>IFERROR(IF($I80="Historical", IF(AP80&lt;&gt;INDEX('Historical BMP Records'!AP:AP, MATCH($G80, 'Historical BMP Records'!$G:$G, 0)), 1, 0), IF(AP80&lt;&gt;INDEX('Planned and Progress BMPs'!AN:AN, MATCH($G80, 'Planned and Progress BMPs'!$D:$D, 0)), 1, 0)), "")</f>
        <v/>
      </c>
      <c r="CK80" s="4" t="str">
        <f>IFERROR(IF($I80="Historical", IF(AQ80&lt;&gt;INDEX('Historical BMP Records'!AQ:AQ, MATCH($G80, 'Historical BMP Records'!$G:$G, 0)), 1, 0), IF(AQ80&lt;&gt;INDEX('Planned and Progress BMPs'!AO:AO, MATCH($G80, 'Planned and Progress BMPs'!$D:$D, 0)), 1, 0)), "")</f>
        <v/>
      </c>
      <c r="CL80" s="4" t="str">
        <f>IFERROR(IF($I80="Historical", IF(AR80&lt;&gt;INDEX('Historical BMP Records'!AR:AR, MATCH($G80, 'Historical BMP Records'!$G:$G, 0)), 1, 0), IF(AR80&lt;&gt;INDEX('Planned and Progress BMPs'!AQ:AQ, MATCH($G80, 'Planned and Progress BMPs'!$D:$D, 0)), 1, 0)), "")</f>
        <v/>
      </c>
      <c r="CM80" s="4" t="str">
        <f>IFERROR(IF($I80="Historical", IF(AS80&lt;&gt;INDEX('Historical BMP Records'!AS:AS, MATCH($G80, 'Historical BMP Records'!$G:$G, 0)), 1, 0), IF(AS80&lt;&gt;INDEX('Planned and Progress BMPs'!AP:AP, MATCH($G80, 'Planned and Progress BMPs'!$D:$D, 0)), 1, 0)), "")</f>
        <v/>
      </c>
      <c r="CN80" s="4" t="str">
        <f>IFERROR(IF($I80="Historical", IF(AT80&lt;&gt;INDEX('Historical BMP Records'!AT:AT, MATCH($G80, 'Historical BMP Records'!$G:$G, 0)), 1, 0), IF(AT80&lt;&gt;INDEX('Planned and Progress BMPs'!AQ:AQ, MATCH($G80, 'Planned and Progress BMPs'!$D:$D, 0)), 1, 0)), "")</f>
        <v/>
      </c>
      <c r="CO80" s="4">
        <f>SUM(T_Historical9[[#This Row],[FY17 Crediting Status Change]:[Comments Change]])</f>
        <v>0</v>
      </c>
    </row>
    <row r="81" spans="1:93" ht="15" customHeight="1" x14ac:dyDescent="0.55000000000000004">
      <c r="A81" s="126" t="s">
        <v>2458</v>
      </c>
      <c r="B81" s="126" t="s">
        <v>2458</v>
      </c>
      <c r="C81" s="126" t="s">
        <v>2458</v>
      </c>
      <c r="D81" s="126"/>
      <c r="E81" s="126"/>
      <c r="F81" s="126" t="s">
        <v>446</v>
      </c>
      <c r="G81" s="126" t="s">
        <v>447</v>
      </c>
      <c r="H81" s="126"/>
      <c r="I81" s="126" t="s">
        <v>243</v>
      </c>
      <c r="J81" s="126">
        <v>2012</v>
      </c>
      <c r="K81" s="73">
        <v>58005.023999999998</v>
      </c>
      <c r="L81" s="64">
        <v>41640</v>
      </c>
      <c r="M81" s="126" t="s">
        <v>126</v>
      </c>
      <c r="N81" s="126" t="s">
        <v>440</v>
      </c>
      <c r="O81" s="126" t="s">
        <v>127</v>
      </c>
      <c r="P81" s="73" t="s">
        <v>551</v>
      </c>
      <c r="Q81" s="64">
        <v>14.16</v>
      </c>
      <c r="R81" s="126">
        <v>12.93</v>
      </c>
      <c r="S81" s="126">
        <v>1.6</v>
      </c>
      <c r="T81" s="126" t="s">
        <v>448</v>
      </c>
      <c r="U81" s="126"/>
      <c r="V81" s="126"/>
      <c r="W81" s="126">
        <v>40.207500000000003</v>
      </c>
      <c r="X81" s="65">
        <v>-76.834611111111101</v>
      </c>
      <c r="Y81" s="126"/>
      <c r="Z81" s="126" t="s">
        <v>144</v>
      </c>
      <c r="AA81" s="126" t="s">
        <v>145</v>
      </c>
      <c r="AB81" s="126" t="s">
        <v>146</v>
      </c>
      <c r="AC81" s="126" t="s">
        <v>2460</v>
      </c>
      <c r="AD81" s="64">
        <v>43159</v>
      </c>
      <c r="AE81" s="126" t="s">
        <v>267</v>
      </c>
      <c r="AF81" s="64"/>
      <c r="AG81" s="64"/>
      <c r="AH81" s="126"/>
      <c r="AI81" s="64"/>
      <c r="AK81" s="64"/>
      <c r="AL81" s="64"/>
      <c r="AM81" s="64"/>
      <c r="AN81" s="64"/>
      <c r="AO81" s="64"/>
      <c r="AP81" s="64"/>
      <c r="AQ81" s="64"/>
      <c r="AR81" s="64"/>
      <c r="AS81" s="64"/>
      <c r="AT81" s="126" t="s">
        <v>442</v>
      </c>
      <c r="AU81" s="4" t="str">
        <f>IFERROR(IF($I81="Historical", IF(A81&lt;&gt;INDEX('Historical BMP Records'!A:A, MATCH($G81, 'Historical BMP Records'!$G:$G, 0)), 1, 0), IF(A81&lt;&gt;INDEX('Planned and Progress BMPs'!A:A, MATCH($G81, 'Planned and Progress BMPs'!$D:$D, 0)), 1, 0)), "")</f>
        <v/>
      </c>
      <c r="AV81" s="4" t="str">
        <f>IFERROR(IF($I81="Historical", IF(B81&lt;&gt;INDEX('Historical BMP Records'!B:B, MATCH($G81, 'Historical BMP Records'!$G:$G, 0)), 1, 0), IF(B81&lt;&gt;INDEX('Planned and Progress BMPs'!A:A, MATCH($G81, 'Planned and Progress BMPs'!$D:$D, 0)), 1, 0)), "")</f>
        <v/>
      </c>
      <c r="AW81" s="4" t="str">
        <f>IFERROR(IF($I81="Historical", IF(C81&lt;&gt;INDEX('Historical BMP Records'!C:C, MATCH($G81, 'Historical BMP Records'!$G:$G, 0)), 1, 0), IF(C81&lt;&gt;INDEX('Planned and Progress BMPs'!A:A, MATCH($G81, 'Planned and Progress BMPs'!$D:$D, 0)), 1, 0)), "")</f>
        <v/>
      </c>
      <c r="AX81" s="4" t="str">
        <f>IFERROR(IF($I81="Historical", IF(D81&lt;&gt;INDEX('Historical BMP Records'!D:D, MATCH($G81, 'Historical BMP Records'!$G:$G, 0)), 1, 0), IF(D81&lt;&gt;INDEX('Planned and Progress BMPs'!A:A, MATCH($G81, 'Planned and Progress BMPs'!$D:$D, 0)), 1, 0)), "")</f>
        <v/>
      </c>
      <c r="AY81" s="4" t="str">
        <f>IFERROR(IF($I81="Historical", IF(E81&lt;&gt;INDEX('Historical BMP Records'!E:E, MATCH($G81, 'Historical BMP Records'!$G:$G, 0)), 1, 0), IF(E81&lt;&gt;INDEX('Planned and Progress BMPs'!B:B, MATCH($G81, 'Planned and Progress BMPs'!$D:$D, 0)), 1, 0)), "")</f>
        <v/>
      </c>
      <c r="AZ81" s="4" t="str">
        <f>IFERROR(IF($I81="Historical", IF(F81&lt;&gt;INDEX('Historical BMP Records'!F:F, MATCH($G81, 'Historical BMP Records'!$G:$G, 0)), 1, 0), IF(F81&lt;&gt;INDEX('Planned and Progress BMPs'!C:C, MATCH($G81, 'Planned and Progress BMPs'!$D:$D, 0)), 1, 0)), "")</f>
        <v/>
      </c>
      <c r="BA81" s="4" t="str">
        <f>IFERROR(IF($I81="Historical", IF(G81&lt;&gt;INDEX('Historical BMP Records'!G:G, MATCH($G81, 'Historical BMP Records'!$G:$G, 0)), 1, 0), IF(G81&lt;&gt;INDEX('Planned and Progress BMPs'!D:D, MATCH($G81, 'Planned and Progress BMPs'!$D:$D, 0)), 1, 0)), "")</f>
        <v/>
      </c>
      <c r="BB81" s="4" t="str">
        <f>IFERROR(IF($I81="Historical", IF(H81&lt;&gt;INDEX('Historical BMP Records'!H:H, MATCH($G81, 'Historical BMP Records'!$G:$G, 0)), 1, 0), IF(H81&lt;&gt;INDEX('Planned and Progress BMPs'!E:E, MATCH($G81, 'Planned and Progress BMPs'!$D:$D, 0)), 1, 0)), "")</f>
        <v/>
      </c>
      <c r="BC81" s="4" t="str">
        <f>IFERROR(IF($I81="Historical", IF(I81&lt;&gt;INDEX('Historical BMP Records'!I:I, MATCH($G81, 'Historical BMP Records'!$G:$G, 0)), 1, 0), IF(I81&lt;&gt;INDEX('Planned and Progress BMPs'!F:F, MATCH($G81, 'Planned and Progress BMPs'!$D:$D, 0)), 1, 0)), "")</f>
        <v/>
      </c>
      <c r="BD81" s="4" t="str">
        <f>IFERROR(IF($I81="Historical", IF(J81&lt;&gt;INDEX('Historical BMP Records'!J:J, MATCH($G81, 'Historical BMP Records'!$G:$G, 0)), 1, 0), IF(J81&lt;&gt;INDEX('Planned and Progress BMPs'!G:G, MATCH($G81, 'Planned and Progress BMPs'!$D:$D, 0)), 1, 0)), "")</f>
        <v/>
      </c>
      <c r="BE81" s="4" t="str">
        <f>IFERROR(IF($I81="Historical", IF(K81&lt;&gt;INDEX('Historical BMP Records'!K:K, MATCH($G81, 'Historical BMP Records'!$G:$G, 0)), 1, 0), IF(K81&lt;&gt;INDEX('Planned and Progress BMPs'!H:H, MATCH($G81, 'Planned and Progress BMPs'!$D:$D, 0)), 1, 0)), "")</f>
        <v/>
      </c>
      <c r="BF81" s="4" t="str">
        <f>IFERROR(IF($I81="Historical", IF(L81&lt;&gt;INDEX('Historical BMP Records'!L:L, MATCH($G81, 'Historical BMP Records'!$G:$G, 0)), 1, 0), IF(L81&lt;&gt;INDEX('Planned and Progress BMPs'!I:I, MATCH($G81, 'Planned and Progress BMPs'!$D:$D, 0)), 1, 0)), "")</f>
        <v/>
      </c>
      <c r="BG81" s="4" t="str">
        <f>IFERROR(IF($I81="Historical", IF(M81&lt;&gt;INDEX('Historical BMP Records'!M:M, MATCH($G81, 'Historical BMP Records'!$G:$G, 0)), 1, 0), IF(M81&lt;&gt;INDEX('Planned and Progress BMPs'!J:J, MATCH($G81, 'Planned and Progress BMPs'!$D:$D, 0)), 1, 0)), "")</f>
        <v/>
      </c>
      <c r="BH81" s="4" t="str">
        <f>IFERROR(IF($I81="Historical", IF(N81&lt;&gt;INDEX('Historical BMP Records'!N:N, MATCH($G81, 'Historical BMP Records'!$G:$G, 0)), 1, 0), IF(N81&lt;&gt;INDEX('Planned and Progress BMPs'!K:K, MATCH($G81, 'Planned and Progress BMPs'!$D:$D, 0)), 1, 0)), "")</f>
        <v/>
      </c>
      <c r="BI81" s="4" t="str">
        <f>IFERROR(IF($I81="Historical", IF(O81&lt;&gt;INDEX('Historical BMP Records'!O:O, MATCH($G81, 'Historical BMP Records'!$G:$G, 0)), 1, 0), IF(O81&lt;&gt;INDEX('Planned and Progress BMPs'!L:L, MATCH($G81, 'Planned and Progress BMPs'!$D:$D, 0)), 1, 0)), "")</f>
        <v/>
      </c>
      <c r="BJ81" s="4" t="str">
        <f>IFERROR(IF($I81="Historical", IF(P81&lt;&gt;INDEX('Historical BMP Records'!P:P, MATCH($G81, 'Historical BMP Records'!$G:$G, 0)), 1, 0), IF(P81&lt;&gt;INDEX('Planned and Progress BMPs'!M:M, MATCH($G81, 'Planned and Progress BMPs'!$D:$D, 0)), 1, 0)), "")</f>
        <v/>
      </c>
      <c r="BK81" s="4" t="str">
        <f>IFERROR(IF($I81="Historical", IF(Q81&lt;&gt;INDEX('Historical BMP Records'!Q:Q, MATCH($G81, 'Historical BMP Records'!$G:$G, 0)), 1, 0), IF(Q81&lt;&gt;INDEX('Planned and Progress BMPs'!N:N, MATCH($G81, 'Planned and Progress BMPs'!$D:$D, 0)), 1, 0)), "")</f>
        <v/>
      </c>
      <c r="BL81" s="4" t="str">
        <f>IFERROR(IF($I81="Historical", IF(R81&lt;&gt;INDEX('Historical BMP Records'!R:R, MATCH($G81, 'Historical BMP Records'!$G:$G, 0)), 1, 0), IF(R81&lt;&gt;INDEX('Planned and Progress BMPs'!O:O, MATCH($G81, 'Planned and Progress BMPs'!$D:$D, 0)), 1, 0)), "")</f>
        <v/>
      </c>
      <c r="BM81" s="4" t="str">
        <f>IFERROR(IF($I81="Historical", IF(S81&lt;&gt;INDEX('Historical BMP Records'!S:S, MATCH($G81, 'Historical BMP Records'!$G:$G, 0)), 1, 0), IF(S81&lt;&gt;INDEX('Planned and Progress BMPs'!P:P, MATCH($G81, 'Planned and Progress BMPs'!$D:$D, 0)), 1, 0)), "")</f>
        <v/>
      </c>
      <c r="BN81" s="4" t="str">
        <f>IFERROR(IF($I81="Historical", IF(T81&lt;&gt;INDEX('Historical BMP Records'!T:T, MATCH($G81, 'Historical BMP Records'!$G:$G, 0)), 1, 0), IF(T81&lt;&gt;INDEX('Planned and Progress BMPs'!Q:Q, MATCH($G81, 'Planned and Progress BMPs'!$D:$D, 0)), 1, 0)), "")</f>
        <v/>
      </c>
      <c r="BO81" s="4" t="str">
        <f>IFERROR(IF($I81="Historical", IF(AB81&lt;&gt;INDEX('Historical BMP Records'!#REF!, MATCH($G81, 'Historical BMP Records'!$G:$G, 0)), 1, 0), IF(AB81&lt;&gt;INDEX('Planned and Progress BMPs'!Z:Z, MATCH($G81, 'Planned and Progress BMPs'!$D:$D, 0)), 1, 0)), "")</f>
        <v/>
      </c>
      <c r="BP81" s="4" t="str">
        <f>IFERROR(IF($I81="Historical", IF(U81&lt;&gt;INDEX('Historical BMP Records'!U:U, MATCH($G81, 'Historical BMP Records'!$G:$G, 0)), 1, 0), IF(U81&lt;&gt;INDEX('Planned and Progress BMPs'!S:S, MATCH($G81, 'Planned and Progress BMPs'!$D:$D, 0)), 1, 0)), "")</f>
        <v/>
      </c>
      <c r="BQ81" s="4" t="str">
        <f>IFERROR(IF($I81="Historical", IF(V81&lt;&gt;INDEX('Historical BMP Records'!V:V, MATCH($G81, 'Historical BMP Records'!$G:$G, 0)), 1, 0), IF(V81&lt;&gt;INDEX('Planned and Progress BMPs'!T:T, MATCH($G81, 'Planned and Progress BMPs'!$D:$D, 0)), 1, 0)), "")</f>
        <v/>
      </c>
      <c r="BR81" s="4" t="str">
        <f>IFERROR(IF($I81="Historical", IF(W81&lt;&gt;INDEX('Historical BMP Records'!W:W, MATCH($G81, 'Historical BMP Records'!$G:$G, 0)), 1, 0), IF(W81&lt;&gt;INDEX('Planned and Progress BMPs'!U:U, MATCH($G81, 'Planned and Progress BMPs'!$D:$D, 0)), 1, 0)), "")</f>
        <v/>
      </c>
      <c r="BS81" s="4" t="str">
        <f>IFERROR(IF($I81="Historical", IF(X81&lt;&gt;INDEX('Historical BMP Records'!X:X, MATCH($G81, 'Historical BMP Records'!$G:$G, 0)), 1, 0), IF(X81&lt;&gt;INDEX('Planned and Progress BMPs'!V:V, MATCH($G81, 'Planned and Progress BMPs'!$D:$D, 0)), 1, 0)), "")</f>
        <v/>
      </c>
      <c r="BT81" s="4" t="str">
        <f>IFERROR(IF($I81="Historical", IF(Y81&lt;&gt;INDEX('Historical BMP Records'!Y:Y, MATCH($G81, 'Historical BMP Records'!$G:$G, 0)), 1, 0), IF(Y81&lt;&gt;INDEX('Planned and Progress BMPs'!W:W, MATCH($G81, 'Planned and Progress BMPs'!$D:$D, 0)), 1, 0)), "")</f>
        <v/>
      </c>
      <c r="BU81" s="4" t="str">
        <f>IFERROR(IF($I81="Historical", IF(Z81&lt;&gt;INDEX('Historical BMP Records'!Z:Z, MATCH($G81, 'Historical BMP Records'!$G:$G, 0)), 1, 0), IF(Z81&lt;&gt;INDEX('Planned and Progress BMPs'!X:X, MATCH($G81, 'Planned and Progress BMPs'!$D:$D, 0)), 1, 0)), "")</f>
        <v/>
      </c>
      <c r="BV81" s="4" t="str">
        <f>IFERROR(IF($I81="Historical", IF(AA81&lt;&gt;INDEX('Historical BMP Records'!AA:AA, MATCH($G81, 'Historical BMP Records'!$G:$G, 0)), 1, 0), IF(AA81&lt;&gt;INDEX('Planned and Progress BMPs'!#REF!, MATCH($G81, 'Planned and Progress BMPs'!$D:$D, 0)), 1, 0)), "")</f>
        <v/>
      </c>
      <c r="BW81" s="4" t="str">
        <f>IFERROR(IF($I81="Historical", IF(AC81&lt;&gt;INDEX('Historical BMP Records'!AC:AC, MATCH($G81, 'Historical BMP Records'!$G:$G, 0)), 1, 0), IF(AC81&lt;&gt;INDEX('Planned and Progress BMPs'!AA:AA, MATCH($G81, 'Planned and Progress BMPs'!$D:$D, 0)), 1, 0)), "")</f>
        <v/>
      </c>
      <c r="BX81" s="4" t="str">
        <f>IFERROR(IF($I81="Historical", IF(AD81&lt;&gt;INDEX('Historical BMP Records'!AD:AD, MATCH($G81, 'Historical BMP Records'!$G:$G, 0)), 1, 0), IF(AD81&lt;&gt;INDEX('Planned and Progress BMPs'!AB:AB, MATCH($G81, 'Planned and Progress BMPs'!$D:$D, 0)), 1, 0)), "")</f>
        <v/>
      </c>
      <c r="BY81" s="4" t="str">
        <f>IFERROR(IF($I81="Historical", IF(AE81&lt;&gt;INDEX('Historical BMP Records'!AE:AE, MATCH($G81, 'Historical BMP Records'!$G:$G, 0)), 1, 0), IF(AE81&lt;&gt;INDEX('Planned and Progress BMPs'!AC:AC, MATCH($G81, 'Planned and Progress BMPs'!$D:$D, 0)), 1, 0)), "")</f>
        <v/>
      </c>
      <c r="BZ81" s="4" t="str">
        <f>IFERROR(IF($I81="Historical", IF(AF81&lt;&gt;INDEX('Historical BMP Records'!AF:AF, MATCH($G81, 'Historical BMP Records'!$G:$G, 0)), 1, 0), IF(AF81&lt;&gt;INDEX('Planned and Progress BMPs'!AD:AD, MATCH($G81, 'Planned and Progress BMPs'!$D:$D, 0)), 1, 0)), "")</f>
        <v/>
      </c>
      <c r="CA81" s="4" t="str">
        <f>IFERROR(IF($I81="Historical", IF(AG81&lt;&gt;INDEX('Historical BMP Records'!AG:AG, MATCH($G81, 'Historical BMP Records'!$G:$G, 0)), 1, 0), IF(AG81&lt;&gt;INDEX('Planned and Progress BMPs'!AE:AE, MATCH($G81, 'Planned and Progress BMPs'!$D:$D, 0)), 1, 0)), "")</f>
        <v/>
      </c>
      <c r="CB81" s="4" t="str">
        <f>IFERROR(IF($I81="Historical", IF(AH81&lt;&gt;INDEX('Historical BMP Records'!AH:AH, MATCH($G81, 'Historical BMP Records'!$G:$G, 0)), 1, 0), IF(AH81&lt;&gt;INDEX('Planned and Progress BMPs'!AF:AF, MATCH($G81, 'Planned and Progress BMPs'!$D:$D, 0)), 1, 0)), "")</f>
        <v/>
      </c>
      <c r="CC81" s="4" t="str">
        <f>IFERROR(IF($I81="Historical", IF(AI81&lt;&gt;INDEX('Historical BMP Records'!AI:AI, MATCH($G81, 'Historical BMP Records'!$G:$G, 0)), 1, 0), IF(AI81&lt;&gt;INDEX('Planned and Progress BMPs'!AG:AG, MATCH($G81, 'Planned and Progress BMPs'!$D:$D, 0)), 1, 0)), "")</f>
        <v/>
      </c>
      <c r="CD81" s="4" t="str">
        <f>IFERROR(IF($I81="Historical", IF(AJ81&lt;&gt;INDEX('Historical BMP Records'!AJ:AJ, MATCH($G81, 'Historical BMP Records'!$G:$G, 0)), 1, 0), IF(AJ81&lt;&gt;INDEX('Planned and Progress BMPs'!AH:AH, MATCH($G81, 'Planned and Progress BMPs'!$D:$D, 0)), 1, 0)), "")</f>
        <v/>
      </c>
      <c r="CE81" s="4" t="str">
        <f>IFERROR(IF($I81="Historical", IF(AK81&lt;&gt;INDEX('Historical BMP Records'!AK:AK, MATCH($G81, 'Historical BMP Records'!$G:$G, 0)), 1, 0), IF(AK81&lt;&gt;INDEX('Planned and Progress BMPs'!AI:AI, MATCH($G81, 'Planned and Progress BMPs'!$D:$D, 0)), 1, 0)), "")</f>
        <v/>
      </c>
      <c r="CF81" s="4" t="str">
        <f>IFERROR(IF($I81="Historical", IF(AL81&lt;&gt;INDEX('Historical BMP Records'!AL:AL, MATCH($G81, 'Historical BMP Records'!$G:$G, 0)), 1, 0), IF(AL81&lt;&gt;INDEX('Planned and Progress BMPs'!AJ:AJ, MATCH($G81, 'Planned and Progress BMPs'!$D:$D, 0)), 1, 0)), "")</f>
        <v/>
      </c>
      <c r="CG81" s="4" t="str">
        <f>IFERROR(IF($I81="Historical", IF(AM81&lt;&gt;INDEX('Historical BMP Records'!AM:AM, MATCH($G81, 'Historical BMP Records'!$G:$G, 0)), 1, 0), IF(AM81&lt;&gt;INDEX('Planned and Progress BMPs'!AK:AK, MATCH($G81, 'Planned and Progress BMPs'!$D:$D, 0)), 1, 0)), "")</f>
        <v/>
      </c>
      <c r="CH81" s="4" t="str">
        <f>IFERROR(IF($I81="Historical", IF(AN81&lt;&gt;INDEX('Historical BMP Records'!AN:AN, MATCH($G81, 'Historical BMP Records'!$G:$G, 0)), 1, 0), IF(AN81&lt;&gt;INDEX('Planned and Progress BMPs'!AL:AL, MATCH($G81, 'Planned and Progress BMPs'!$D:$D, 0)), 1, 0)), "")</f>
        <v/>
      </c>
      <c r="CI81" s="4" t="str">
        <f>IFERROR(IF($I81="Historical", IF(AO81&lt;&gt;INDEX('Historical BMP Records'!AO:AO, MATCH($G81, 'Historical BMP Records'!$G:$G, 0)), 1, 0), IF(AO81&lt;&gt;INDEX('Planned and Progress BMPs'!AM:AM, MATCH($G81, 'Planned and Progress BMPs'!$D:$D, 0)), 1, 0)), "")</f>
        <v/>
      </c>
      <c r="CJ81" s="4" t="str">
        <f>IFERROR(IF($I81="Historical", IF(AP81&lt;&gt;INDEX('Historical BMP Records'!AP:AP, MATCH($G81, 'Historical BMP Records'!$G:$G, 0)), 1, 0), IF(AP81&lt;&gt;INDEX('Planned and Progress BMPs'!AN:AN, MATCH($G81, 'Planned and Progress BMPs'!$D:$D, 0)), 1, 0)), "")</f>
        <v/>
      </c>
      <c r="CK81" s="4" t="str">
        <f>IFERROR(IF($I81="Historical", IF(AQ81&lt;&gt;INDEX('Historical BMP Records'!AQ:AQ, MATCH($G81, 'Historical BMP Records'!$G:$G, 0)), 1, 0), IF(AQ81&lt;&gt;INDEX('Planned and Progress BMPs'!AO:AO, MATCH($G81, 'Planned and Progress BMPs'!$D:$D, 0)), 1, 0)), "")</f>
        <v/>
      </c>
      <c r="CL81" s="4" t="str">
        <f>IFERROR(IF($I81="Historical", IF(AR81&lt;&gt;INDEX('Historical BMP Records'!AR:AR, MATCH($G81, 'Historical BMP Records'!$G:$G, 0)), 1, 0), IF(AR81&lt;&gt;INDEX('Planned and Progress BMPs'!AQ:AQ, MATCH($G81, 'Planned and Progress BMPs'!$D:$D, 0)), 1, 0)), "")</f>
        <v/>
      </c>
      <c r="CM81" s="4" t="str">
        <f>IFERROR(IF($I81="Historical", IF(AS81&lt;&gt;INDEX('Historical BMP Records'!AS:AS, MATCH($G81, 'Historical BMP Records'!$G:$G, 0)), 1, 0), IF(AS81&lt;&gt;INDEX('Planned and Progress BMPs'!AP:AP, MATCH($G81, 'Planned and Progress BMPs'!$D:$D, 0)), 1, 0)), "")</f>
        <v/>
      </c>
      <c r="CN81" s="4" t="str">
        <f>IFERROR(IF($I81="Historical", IF(AT81&lt;&gt;INDEX('Historical BMP Records'!AT:AT, MATCH($G81, 'Historical BMP Records'!$G:$G, 0)), 1, 0), IF(AT81&lt;&gt;INDEX('Planned and Progress BMPs'!AQ:AQ, MATCH($G81, 'Planned and Progress BMPs'!$D:$D, 0)), 1, 0)), "")</f>
        <v/>
      </c>
      <c r="CO81" s="4">
        <f>SUM(T_Historical9[[#This Row],[FY17 Crediting Status Change]:[Comments Change]])</f>
        <v>0</v>
      </c>
    </row>
    <row r="82" spans="1:93" ht="15" customHeight="1" x14ac:dyDescent="0.55000000000000004">
      <c r="A82" s="126" t="s">
        <v>2457</v>
      </c>
      <c r="B82" s="126" t="s">
        <v>2457</v>
      </c>
      <c r="C82" s="126" t="s">
        <v>2458</v>
      </c>
      <c r="D82" s="126"/>
      <c r="E82" s="126"/>
      <c r="F82" s="126"/>
      <c r="G82" s="126" t="s">
        <v>484</v>
      </c>
      <c r="H82" s="126"/>
      <c r="I82" s="126" t="s">
        <v>243</v>
      </c>
      <c r="J82" s="126">
        <v>2013</v>
      </c>
      <c r="K82" s="73">
        <v>2000000</v>
      </c>
      <c r="L82" s="64">
        <v>41518</v>
      </c>
      <c r="M82" s="126" t="s">
        <v>485</v>
      </c>
      <c r="N82" s="126"/>
      <c r="O82" s="126" t="s">
        <v>206</v>
      </c>
      <c r="P82" s="73" t="s">
        <v>551</v>
      </c>
      <c r="Q82" s="64">
        <v>8.6999999999999993</v>
      </c>
      <c r="R82" s="126">
        <v>8.6999999999999993</v>
      </c>
      <c r="S82" s="126"/>
      <c r="T82" s="126" t="s">
        <v>486</v>
      </c>
      <c r="U82" s="126"/>
      <c r="V82" s="126"/>
      <c r="W82" s="126"/>
      <c r="X82" s="65"/>
      <c r="Y82" s="126"/>
      <c r="Z82" s="126" t="s">
        <v>153</v>
      </c>
      <c r="AA82" s="126" t="s">
        <v>154</v>
      </c>
      <c r="AB82" s="126" t="s">
        <v>155</v>
      </c>
      <c r="AC82" s="126" t="s">
        <v>2460</v>
      </c>
      <c r="AD82" s="64"/>
      <c r="AE82" s="126"/>
      <c r="AF82" s="64"/>
      <c r="AG82" s="64"/>
      <c r="AH82" s="126"/>
      <c r="AI82" s="64"/>
      <c r="AK82" s="64"/>
      <c r="AL82" s="64"/>
      <c r="AM82" s="64"/>
      <c r="AN82" s="64"/>
      <c r="AO82" s="64"/>
      <c r="AP82" s="64"/>
      <c r="AQ82" s="64"/>
      <c r="AR82" s="64"/>
      <c r="AS82" s="64"/>
      <c r="AT82" s="126" t="s">
        <v>487</v>
      </c>
      <c r="AU82" s="4" t="str">
        <f>IFERROR(IF($I82="Historical", IF(A82&lt;&gt;INDEX('Historical BMP Records'!A:A, MATCH($G82, 'Historical BMP Records'!$G:$G, 0)), 1, 0), IF(A82&lt;&gt;INDEX('Planned and Progress BMPs'!A:A, MATCH($G82, 'Planned and Progress BMPs'!$D:$D, 0)), 1, 0)), "")</f>
        <v/>
      </c>
      <c r="AV82" s="4" t="str">
        <f>IFERROR(IF($I82="Historical", IF(B82&lt;&gt;INDEX('Historical BMP Records'!B:B, MATCH($G82, 'Historical BMP Records'!$G:$G, 0)), 1, 0), IF(B82&lt;&gt;INDEX('Planned and Progress BMPs'!A:A, MATCH($G82, 'Planned and Progress BMPs'!$D:$D, 0)), 1, 0)), "")</f>
        <v/>
      </c>
      <c r="AW82" s="4" t="str">
        <f>IFERROR(IF($I82="Historical", IF(C82&lt;&gt;INDEX('Historical BMP Records'!C:C, MATCH($G82, 'Historical BMP Records'!$G:$G, 0)), 1, 0), IF(C82&lt;&gt;INDEX('Planned and Progress BMPs'!A:A, MATCH($G82, 'Planned and Progress BMPs'!$D:$D, 0)), 1, 0)), "")</f>
        <v/>
      </c>
      <c r="AX82" s="4" t="str">
        <f>IFERROR(IF($I82="Historical", IF(D82&lt;&gt;INDEX('Historical BMP Records'!D:D, MATCH($G82, 'Historical BMP Records'!$G:$G, 0)), 1, 0), IF(D82&lt;&gt;INDEX('Planned and Progress BMPs'!A:A, MATCH($G82, 'Planned and Progress BMPs'!$D:$D, 0)), 1, 0)), "")</f>
        <v/>
      </c>
      <c r="AY82" s="4" t="str">
        <f>IFERROR(IF($I82="Historical", IF(E82&lt;&gt;INDEX('Historical BMP Records'!E:E, MATCH($G82, 'Historical BMP Records'!$G:$G, 0)), 1, 0), IF(E82&lt;&gt;INDEX('Planned and Progress BMPs'!B:B, MATCH($G82, 'Planned and Progress BMPs'!$D:$D, 0)), 1, 0)), "")</f>
        <v/>
      </c>
      <c r="AZ82" s="4" t="str">
        <f>IFERROR(IF($I82="Historical", IF(F82&lt;&gt;INDEX('Historical BMP Records'!F:F, MATCH($G82, 'Historical BMP Records'!$G:$G, 0)), 1, 0), IF(F82&lt;&gt;INDEX('Planned and Progress BMPs'!C:C, MATCH($G82, 'Planned and Progress BMPs'!$D:$D, 0)), 1, 0)), "")</f>
        <v/>
      </c>
      <c r="BA82" s="4" t="str">
        <f>IFERROR(IF($I82="Historical", IF(G82&lt;&gt;INDEX('Historical BMP Records'!G:G, MATCH($G82, 'Historical BMP Records'!$G:$G, 0)), 1, 0), IF(G82&lt;&gt;INDEX('Planned and Progress BMPs'!D:D, MATCH($G82, 'Planned and Progress BMPs'!$D:$D, 0)), 1, 0)), "")</f>
        <v/>
      </c>
      <c r="BB82" s="4" t="str">
        <f>IFERROR(IF($I82="Historical", IF(H82&lt;&gt;INDEX('Historical BMP Records'!H:H, MATCH($G82, 'Historical BMP Records'!$G:$G, 0)), 1, 0), IF(H82&lt;&gt;INDEX('Planned and Progress BMPs'!E:E, MATCH($G82, 'Planned and Progress BMPs'!$D:$D, 0)), 1, 0)), "")</f>
        <v/>
      </c>
      <c r="BC82" s="4" t="str">
        <f>IFERROR(IF($I82="Historical", IF(I82&lt;&gt;INDEX('Historical BMP Records'!I:I, MATCH($G82, 'Historical BMP Records'!$G:$G, 0)), 1, 0), IF(I82&lt;&gt;INDEX('Planned and Progress BMPs'!F:F, MATCH($G82, 'Planned and Progress BMPs'!$D:$D, 0)), 1, 0)), "")</f>
        <v/>
      </c>
      <c r="BD82" s="4" t="str">
        <f>IFERROR(IF($I82="Historical", IF(J82&lt;&gt;INDEX('Historical BMP Records'!J:J, MATCH($G82, 'Historical BMP Records'!$G:$G, 0)), 1, 0), IF(J82&lt;&gt;INDEX('Planned and Progress BMPs'!G:G, MATCH($G82, 'Planned and Progress BMPs'!$D:$D, 0)), 1, 0)), "")</f>
        <v/>
      </c>
      <c r="BE82" s="4" t="str">
        <f>IFERROR(IF($I82="Historical", IF(K82&lt;&gt;INDEX('Historical BMP Records'!K:K, MATCH($G82, 'Historical BMP Records'!$G:$G, 0)), 1, 0), IF(K82&lt;&gt;INDEX('Planned and Progress BMPs'!H:H, MATCH($G82, 'Planned and Progress BMPs'!$D:$D, 0)), 1, 0)), "")</f>
        <v/>
      </c>
      <c r="BF82" s="4" t="str">
        <f>IFERROR(IF($I82="Historical", IF(L82&lt;&gt;INDEX('Historical BMP Records'!L:L, MATCH($G82, 'Historical BMP Records'!$G:$G, 0)), 1, 0), IF(L82&lt;&gt;INDEX('Planned and Progress BMPs'!I:I, MATCH($G82, 'Planned and Progress BMPs'!$D:$D, 0)), 1, 0)), "")</f>
        <v/>
      </c>
      <c r="BG82" s="4" t="str">
        <f>IFERROR(IF($I82="Historical", IF(M82&lt;&gt;INDEX('Historical BMP Records'!M:M, MATCH($G82, 'Historical BMP Records'!$G:$G, 0)), 1, 0), IF(M82&lt;&gt;INDEX('Planned and Progress BMPs'!J:J, MATCH($G82, 'Planned and Progress BMPs'!$D:$D, 0)), 1, 0)), "")</f>
        <v/>
      </c>
      <c r="BH82" s="4" t="str">
        <f>IFERROR(IF($I82="Historical", IF(N82&lt;&gt;INDEX('Historical BMP Records'!N:N, MATCH($G82, 'Historical BMP Records'!$G:$G, 0)), 1, 0), IF(N82&lt;&gt;INDEX('Planned and Progress BMPs'!K:K, MATCH($G82, 'Planned and Progress BMPs'!$D:$D, 0)), 1, 0)), "")</f>
        <v/>
      </c>
      <c r="BI82" s="4" t="str">
        <f>IFERROR(IF($I82="Historical", IF(O82&lt;&gt;INDEX('Historical BMP Records'!O:O, MATCH($G82, 'Historical BMP Records'!$G:$G, 0)), 1, 0), IF(O82&lt;&gt;INDEX('Planned and Progress BMPs'!L:L, MATCH($G82, 'Planned and Progress BMPs'!$D:$D, 0)), 1, 0)), "")</f>
        <v/>
      </c>
      <c r="BJ82" s="4" t="str">
        <f>IFERROR(IF($I82="Historical", IF(P82&lt;&gt;INDEX('Historical BMP Records'!P:P, MATCH($G82, 'Historical BMP Records'!$G:$G, 0)), 1, 0), IF(P82&lt;&gt;INDEX('Planned and Progress BMPs'!M:M, MATCH($G82, 'Planned and Progress BMPs'!$D:$D, 0)), 1, 0)), "")</f>
        <v/>
      </c>
      <c r="BK82" s="4" t="str">
        <f>IFERROR(IF($I82="Historical", IF(Q82&lt;&gt;INDEX('Historical BMP Records'!Q:Q, MATCH($G82, 'Historical BMP Records'!$G:$G, 0)), 1, 0), IF(Q82&lt;&gt;INDEX('Planned and Progress BMPs'!N:N, MATCH($G82, 'Planned and Progress BMPs'!$D:$D, 0)), 1, 0)), "")</f>
        <v/>
      </c>
      <c r="BL82" s="4" t="str">
        <f>IFERROR(IF($I82="Historical", IF(R82&lt;&gt;INDEX('Historical BMP Records'!R:R, MATCH($G82, 'Historical BMP Records'!$G:$G, 0)), 1, 0), IF(R82&lt;&gt;INDEX('Planned and Progress BMPs'!O:O, MATCH($G82, 'Planned and Progress BMPs'!$D:$D, 0)), 1, 0)), "")</f>
        <v/>
      </c>
      <c r="BM82" s="4" t="str">
        <f>IFERROR(IF($I82="Historical", IF(S82&lt;&gt;INDEX('Historical BMP Records'!S:S, MATCH($G82, 'Historical BMP Records'!$G:$G, 0)), 1, 0), IF(S82&lt;&gt;INDEX('Planned and Progress BMPs'!P:P, MATCH($G82, 'Planned and Progress BMPs'!$D:$D, 0)), 1, 0)), "")</f>
        <v/>
      </c>
      <c r="BN82" s="4" t="str">
        <f>IFERROR(IF($I82="Historical", IF(T82&lt;&gt;INDEX('Historical BMP Records'!T:T, MATCH($G82, 'Historical BMP Records'!$G:$G, 0)), 1, 0), IF(T82&lt;&gt;INDEX('Planned and Progress BMPs'!Q:Q, MATCH($G82, 'Planned and Progress BMPs'!$D:$D, 0)), 1, 0)), "")</f>
        <v/>
      </c>
      <c r="BO82" s="4" t="str">
        <f>IFERROR(IF($I82="Historical", IF(AB82&lt;&gt;INDEX('Historical BMP Records'!#REF!, MATCH($G82, 'Historical BMP Records'!$G:$G, 0)), 1, 0), IF(AB82&lt;&gt;INDEX('Planned and Progress BMPs'!Z:Z, MATCH($G82, 'Planned and Progress BMPs'!$D:$D, 0)), 1, 0)), "")</f>
        <v/>
      </c>
      <c r="BP82" s="4" t="str">
        <f>IFERROR(IF($I82="Historical", IF(U82&lt;&gt;INDEX('Historical BMP Records'!U:U, MATCH($G82, 'Historical BMP Records'!$G:$G, 0)), 1, 0), IF(U82&lt;&gt;INDEX('Planned and Progress BMPs'!S:S, MATCH($G82, 'Planned and Progress BMPs'!$D:$D, 0)), 1, 0)), "")</f>
        <v/>
      </c>
      <c r="BQ82" s="4" t="str">
        <f>IFERROR(IF($I82="Historical", IF(V82&lt;&gt;INDEX('Historical BMP Records'!V:V, MATCH($G82, 'Historical BMP Records'!$G:$G, 0)), 1, 0), IF(V82&lt;&gt;INDEX('Planned and Progress BMPs'!T:T, MATCH($G82, 'Planned and Progress BMPs'!$D:$D, 0)), 1, 0)), "")</f>
        <v/>
      </c>
      <c r="BR82" s="4" t="str">
        <f>IFERROR(IF($I82="Historical", IF(W82&lt;&gt;INDEX('Historical BMP Records'!W:W, MATCH($G82, 'Historical BMP Records'!$G:$G, 0)), 1, 0), IF(W82&lt;&gt;INDEX('Planned and Progress BMPs'!U:U, MATCH($G82, 'Planned and Progress BMPs'!$D:$D, 0)), 1, 0)), "")</f>
        <v/>
      </c>
      <c r="BS82" s="4" t="str">
        <f>IFERROR(IF($I82="Historical", IF(X82&lt;&gt;INDEX('Historical BMP Records'!X:X, MATCH($G82, 'Historical BMP Records'!$G:$G, 0)), 1, 0), IF(X82&lt;&gt;INDEX('Planned and Progress BMPs'!V:V, MATCH($G82, 'Planned and Progress BMPs'!$D:$D, 0)), 1, 0)), "")</f>
        <v/>
      </c>
      <c r="BT82" s="4" t="str">
        <f>IFERROR(IF($I82="Historical", IF(Y82&lt;&gt;INDEX('Historical BMP Records'!Y:Y, MATCH($G82, 'Historical BMP Records'!$G:$G, 0)), 1, 0), IF(Y82&lt;&gt;INDEX('Planned and Progress BMPs'!W:W, MATCH($G82, 'Planned and Progress BMPs'!$D:$D, 0)), 1, 0)), "")</f>
        <v/>
      </c>
      <c r="BU82" s="4" t="str">
        <f>IFERROR(IF($I82="Historical", IF(Z82&lt;&gt;INDEX('Historical BMP Records'!Z:Z, MATCH($G82, 'Historical BMP Records'!$G:$G, 0)), 1, 0), IF(Z82&lt;&gt;INDEX('Planned and Progress BMPs'!X:X, MATCH($G82, 'Planned and Progress BMPs'!$D:$D, 0)), 1, 0)), "")</f>
        <v/>
      </c>
      <c r="BV82" s="4" t="str">
        <f>IFERROR(IF($I82="Historical", IF(AA82&lt;&gt;INDEX('Historical BMP Records'!AA:AA, MATCH($G82, 'Historical BMP Records'!$G:$G, 0)), 1, 0), IF(AA82&lt;&gt;INDEX('Planned and Progress BMPs'!#REF!, MATCH($G82, 'Planned and Progress BMPs'!$D:$D, 0)), 1, 0)), "")</f>
        <v/>
      </c>
      <c r="BW82" s="4" t="str">
        <f>IFERROR(IF($I82="Historical", IF(AC82&lt;&gt;INDEX('Historical BMP Records'!AC:AC, MATCH($G82, 'Historical BMP Records'!$G:$G, 0)), 1, 0), IF(AC82&lt;&gt;INDEX('Planned and Progress BMPs'!AA:AA, MATCH($G82, 'Planned and Progress BMPs'!$D:$D, 0)), 1, 0)), "")</f>
        <v/>
      </c>
      <c r="BX82" s="4" t="str">
        <f>IFERROR(IF($I82="Historical", IF(AD82&lt;&gt;INDEX('Historical BMP Records'!AD:AD, MATCH($G82, 'Historical BMP Records'!$G:$G, 0)), 1, 0), IF(AD82&lt;&gt;INDEX('Planned and Progress BMPs'!AB:AB, MATCH($G82, 'Planned and Progress BMPs'!$D:$D, 0)), 1, 0)), "")</f>
        <v/>
      </c>
      <c r="BY82" s="4" t="str">
        <f>IFERROR(IF($I82="Historical", IF(AE82&lt;&gt;INDEX('Historical BMP Records'!AE:AE, MATCH($G82, 'Historical BMP Records'!$G:$G, 0)), 1, 0), IF(AE82&lt;&gt;INDEX('Planned and Progress BMPs'!AC:AC, MATCH($G82, 'Planned and Progress BMPs'!$D:$D, 0)), 1, 0)), "")</f>
        <v/>
      </c>
      <c r="BZ82" s="4" t="str">
        <f>IFERROR(IF($I82="Historical", IF(AF82&lt;&gt;INDEX('Historical BMP Records'!AF:AF, MATCH($G82, 'Historical BMP Records'!$G:$G, 0)), 1, 0), IF(AF82&lt;&gt;INDEX('Planned and Progress BMPs'!AD:AD, MATCH($G82, 'Planned and Progress BMPs'!$D:$D, 0)), 1, 0)), "")</f>
        <v/>
      </c>
      <c r="CA82" s="4" t="str">
        <f>IFERROR(IF($I82="Historical", IF(AG82&lt;&gt;INDEX('Historical BMP Records'!AG:AG, MATCH($G82, 'Historical BMP Records'!$G:$G, 0)), 1, 0), IF(AG82&lt;&gt;INDEX('Planned and Progress BMPs'!AE:AE, MATCH($G82, 'Planned and Progress BMPs'!$D:$D, 0)), 1, 0)), "")</f>
        <v/>
      </c>
      <c r="CB82" s="4" t="str">
        <f>IFERROR(IF($I82="Historical", IF(AH82&lt;&gt;INDEX('Historical BMP Records'!AH:AH, MATCH($G82, 'Historical BMP Records'!$G:$G, 0)), 1, 0), IF(AH82&lt;&gt;INDEX('Planned and Progress BMPs'!AF:AF, MATCH($G82, 'Planned and Progress BMPs'!$D:$D, 0)), 1, 0)), "")</f>
        <v/>
      </c>
      <c r="CC82" s="4" t="str">
        <f>IFERROR(IF($I82="Historical", IF(AI82&lt;&gt;INDEX('Historical BMP Records'!AI:AI, MATCH($G82, 'Historical BMP Records'!$G:$G, 0)), 1, 0), IF(AI82&lt;&gt;INDEX('Planned and Progress BMPs'!AG:AG, MATCH($G82, 'Planned and Progress BMPs'!$D:$D, 0)), 1, 0)), "")</f>
        <v/>
      </c>
      <c r="CD82" s="4" t="str">
        <f>IFERROR(IF($I82="Historical", IF(AJ82&lt;&gt;INDEX('Historical BMP Records'!AJ:AJ, MATCH($G82, 'Historical BMP Records'!$G:$G, 0)), 1, 0), IF(AJ82&lt;&gt;INDEX('Planned and Progress BMPs'!AH:AH, MATCH($G82, 'Planned and Progress BMPs'!$D:$D, 0)), 1, 0)), "")</f>
        <v/>
      </c>
      <c r="CE82" s="4" t="str">
        <f>IFERROR(IF($I82="Historical", IF(AK82&lt;&gt;INDEX('Historical BMP Records'!AK:AK, MATCH($G82, 'Historical BMP Records'!$G:$G, 0)), 1, 0), IF(AK82&lt;&gt;INDEX('Planned and Progress BMPs'!AI:AI, MATCH($G82, 'Planned and Progress BMPs'!$D:$D, 0)), 1, 0)), "")</f>
        <v/>
      </c>
      <c r="CF82" s="4" t="str">
        <f>IFERROR(IF($I82="Historical", IF(AL82&lt;&gt;INDEX('Historical BMP Records'!AL:AL, MATCH($G82, 'Historical BMP Records'!$G:$G, 0)), 1, 0), IF(AL82&lt;&gt;INDEX('Planned and Progress BMPs'!AJ:AJ, MATCH($G82, 'Planned and Progress BMPs'!$D:$D, 0)), 1, 0)), "")</f>
        <v/>
      </c>
      <c r="CG82" s="4" t="str">
        <f>IFERROR(IF($I82="Historical", IF(AM82&lt;&gt;INDEX('Historical BMP Records'!AM:AM, MATCH($G82, 'Historical BMP Records'!$G:$G, 0)), 1, 0), IF(AM82&lt;&gt;INDEX('Planned and Progress BMPs'!AK:AK, MATCH($G82, 'Planned and Progress BMPs'!$D:$D, 0)), 1, 0)), "")</f>
        <v/>
      </c>
      <c r="CH82" s="4" t="str">
        <f>IFERROR(IF($I82="Historical", IF(AN82&lt;&gt;INDEX('Historical BMP Records'!AN:AN, MATCH($G82, 'Historical BMP Records'!$G:$G, 0)), 1, 0), IF(AN82&lt;&gt;INDEX('Planned and Progress BMPs'!AL:AL, MATCH($G82, 'Planned and Progress BMPs'!$D:$D, 0)), 1, 0)), "")</f>
        <v/>
      </c>
      <c r="CI82" s="4" t="str">
        <f>IFERROR(IF($I82="Historical", IF(AO82&lt;&gt;INDEX('Historical BMP Records'!AO:AO, MATCH($G82, 'Historical BMP Records'!$G:$G, 0)), 1, 0), IF(AO82&lt;&gt;INDEX('Planned and Progress BMPs'!AM:AM, MATCH($G82, 'Planned and Progress BMPs'!$D:$D, 0)), 1, 0)), "")</f>
        <v/>
      </c>
      <c r="CJ82" s="4" t="str">
        <f>IFERROR(IF($I82="Historical", IF(AP82&lt;&gt;INDEX('Historical BMP Records'!AP:AP, MATCH($G82, 'Historical BMP Records'!$G:$G, 0)), 1, 0), IF(AP82&lt;&gt;INDEX('Planned and Progress BMPs'!AN:AN, MATCH($G82, 'Planned and Progress BMPs'!$D:$D, 0)), 1, 0)), "")</f>
        <v/>
      </c>
      <c r="CK82" s="4" t="str">
        <f>IFERROR(IF($I82="Historical", IF(AQ82&lt;&gt;INDEX('Historical BMP Records'!AQ:AQ, MATCH($G82, 'Historical BMP Records'!$G:$G, 0)), 1, 0), IF(AQ82&lt;&gt;INDEX('Planned and Progress BMPs'!AO:AO, MATCH($G82, 'Planned and Progress BMPs'!$D:$D, 0)), 1, 0)), "")</f>
        <v/>
      </c>
      <c r="CL82" s="4" t="str">
        <f>IFERROR(IF($I82="Historical", IF(AR82&lt;&gt;INDEX('Historical BMP Records'!AR:AR, MATCH($G82, 'Historical BMP Records'!$G:$G, 0)), 1, 0), IF(AR82&lt;&gt;INDEX('Planned and Progress BMPs'!AQ:AQ, MATCH($G82, 'Planned and Progress BMPs'!$D:$D, 0)), 1, 0)), "")</f>
        <v/>
      </c>
      <c r="CM82" s="4" t="str">
        <f>IFERROR(IF($I82="Historical", IF(AS82&lt;&gt;INDEX('Historical BMP Records'!AS:AS, MATCH($G82, 'Historical BMP Records'!$G:$G, 0)), 1, 0), IF(AS82&lt;&gt;INDEX('Planned and Progress BMPs'!AP:AP, MATCH($G82, 'Planned and Progress BMPs'!$D:$D, 0)), 1, 0)), "")</f>
        <v/>
      </c>
      <c r="CN82" s="4" t="str">
        <f>IFERROR(IF($I82="Historical", IF(AT82&lt;&gt;INDEX('Historical BMP Records'!AT:AT, MATCH($G82, 'Historical BMP Records'!$G:$G, 0)), 1, 0), IF(AT82&lt;&gt;INDEX('Planned and Progress BMPs'!AQ:AQ, MATCH($G82, 'Planned and Progress BMPs'!$D:$D, 0)), 1, 0)), "")</f>
        <v/>
      </c>
      <c r="CO82" s="4">
        <f>SUM(T_Historical9[[#This Row],[FY17 Crediting Status Change]:[Comments Change]])</f>
        <v>0</v>
      </c>
    </row>
    <row r="83" spans="1:93" ht="15" customHeight="1" x14ac:dyDescent="0.55000000000000004">
      <c r="A83" s="126" t="s">
        <v>2457</v>
      </c>
      <c r="B83" s="126" t="s">
        <v>2457</v>
      </c>
      <c r="C83" s="126" t="s">
        <v>2458</v>
      </c>
      <c r="D83" s="126"/>
      <c r="E83" s="126"/>
      <c r="F83" s="126" t="s">
        <v>599</v>
      </c>
      <c r="G83" s="126" t="s">
        <v>600</v>
      </c>
      <c r="H83" s="126"/>
      <c r="I83" s="126" t="s">
        <v>243</v>
      </c>
      <c r="J83" s="126">
        <v>2010</v>
      </c>
      <c r="K83" s="73">
        <v>27782</v>
      </c>
      <c r="L83" s="64">
        <v>41275</v>
      </c>
      <c r="M83" s="126" t="s">
        <v>601</v>
      </c>
      <c r="N83" s="126" t="s">
        <v>602</v>
      </c>
      <c r="O83" s="126" t="s">
        <v>603</v>
      </c>
      <c r="P83" s="73" t="s">
        <v>2459</v>
      </c>
      <c r="Q83" s="64">
        <v>594</v>
      </c>
      <c r="R83" s="126"/>
      <c r="S83" s="126"/>
      <c r="T83" s="126" t="s">
        <v>604</v>
      </c>
      <c r="U83" s="126"/>
      <c r="V83" s="126"/>
      <c r="W83" s="126">
        <v>41.214588999999997</v>
      </c>
      <c r="X83" s="65">
        <v>-75.922939</v>
      </c>
      <c r="Y83" s="126"/>
      <c r="Z83" s="126" t="s">
        <v>285</v>
      </c>
      <c r="AA83" s="126" t="s">
        <v>286</v>
      </c>
      <c r="AB83" s="126" t="s">
        <v>287</v>
      </c>
      <c r="AC83" s="126" t="s">
        <v>2460</v>
      </c>
      <c r="AD83" s="64">
        <v>41409</v>
      </c>
      <c r="AE83" s="126" t="s">
        <v>267</v>
      </c>
      <c r="AF83" s="64"/>
      <c r="AG83" s="64"/>
      <c r="AH83" s="126"/>
      <c r="AI83" s="64"/>
      <c r="AK83" s="64"/>
      <c r="AL83" s="64"/>
      <c r="AM83" s="64"/>
      <c r="AN83" s="64"/>
      <c r="AO83" s="64"/>
      <c r="AP83" s="64"/>
      <c r="AQ83" s="64"/>
      <c r="AR83" s="64"/>
      <c r="AS83" s="64"/>
      <c r="AT83" s="126"/>
      <c r="AU83" s="4" t="str">
        <f>IFERROR(IF($I83="Historical", IF(A83&lt;&gt;INDEX('Historical BMP Records'!A:A, MATCH($G83, 'Historical BMP Records'!$G:$G, 0)), 1, 0), IF(A83&lt;&gt;INDEX('Planned and Progress BMPs'!A:A, MATCH($G83, 'Planned and Progress BMPs'!$D:$D, 0)), 1, 0)), "")</f>
        <v/>
      </c>
      <c r="AV83" s="4" t="str">
        <f>IFERROR(IF($I83="Historical", IF(B83&lt;&gt;INDEX('Historical BMP Records'!B:B, MATCH($G83, 'Historical BMP Records'!$G:$G, 0)), 1, 0), IF(B83&lt;&gt;INDEX('Planned and Progress BMPs'!A:A, MATCH($G83, 'Planned and Progress BMPs'!$D:$D, 0)), 1, 0)), "")</f>
        <v/>
      </c>
      <c r="AW83" s="4" t="str">
        <f>IFERROR(IF($I83="Historical", IF(C83&lt;&gt;INDEX('Historical BMP Records'!C:C, MATCH($G83, 'Historical BMP Records'!$G:$G, 0)), 1, 0), IF(C83&lt;&gt;INDEX('Planned and Progress BMPs'!A:A, MATCH($G83, 'Planned and Progress BMPs'!$D:$D, 0)), 1, 0)), "")</f>
        <v/>
      </c>
      <c r="AX83" s="4" t="str">
        <f>IFERROR(IF($I83="Historical", IF(D83&lt;&gt;INDEX('Historical BMP Records'!D:D, MATCH($G83, 'Historical BMP Records'!$G:$G, 0)), 1, 0), IF(D83&lt;&gt;INDEX('Planned and Progress BMPs'!A:A, MATCH($G83, 'Planned and Progress BMPs'!$D:$D, 0)), 1, 0)), "")</f>
        <v/>
      </c>
      <c r="AY83" s="4" t="str">
        <f>IFERROR(IF($I83="Historical", IF(E83&lt;&gt;INDEX('Historical BMP Records'!E:E, MATCH($G83, 'Historical BMP Records'!$G:$G, 0)), 1, 0), IF(E83&lt;&gt;INDEX('Planned and Progress BMPs'!B:B, MATCH($G83, 'Planned and Progress BMPs'!$D:$D, 0)), 1, 0)), "")</f>
        <v/>
      </c>
      <c r="AZ83" s="4" t="str">
        <f>IFERROR(IF($I83="Historical", IF(F83&lt;&gt;INDEX('Historical BMP Records'!F:F, MATCH($G83, 'Historical BMP Records'!$G:$G, 0)), 1, 0), IF(F83&lt;&gt;INDEX('Planned and Progress BMPs'!C:C, MATCH($G83, 'Planned and Progress BMPs'!$D:$D, 0)), 1, 0)), "")</f>
        <v/>
      </c>
      <c r="BA83" s="4" t="str">
        <f>IFERROR(IF($I83="Historical", IF(G83&lt;&gt;INDEX('Historical BMP Records'!G:G, MATCH($G83, 'Historical BMP Records'!$G:$G, 0)), 1, 0), IF(G83&lt;&gt;INDEX('Planned and Progress BMPs'!D:D, MATCH($G83, 'Planned and Progress BMPs'!$D:$D, 0)), 1, 0)), "")</f>
        <v/>
      </c>
      <c r="BB83" s="4" t="str">
        <f>IFERROR(IF($I83="Historical", IF(H83&lt;&gt;INDEX('Historical BMP Records'!H:H, MATCH($G83, 'Historical BMP Records'!$G:$G, 0)), 1, 0), IF(H83&lt;&gt;INDEX('Planned and Progress BMPs'!E:E, MATCH($G83, 'Planned and Progress BMPs'!$D:$D, 0)), 1, 0)), "")</f>
        <v/>
      </c>
      <c r="BC83" s="4" t="str">
        <f>IFERROR(IF($I83="Historical", IF(I83&lt;&gt;INDEX('Historical BMP Records'!I:I, MATCH($G83, 'Historical BMP Records'!$G:$G, 0)), 1, 0), IF(I83&lt;&gt;INDEX('Planned and Progress BMPs'!F:F, MATCH($G83, 'Planned and Progress BMPs'!$D:$D, 0)), 1, 0)), "")</f>
        <v/>
      </c>
      <c r="BD83" s="4" t="str">
        <f>IFERROR(IF($I83="Historical", IF(J83&lt;&gt;INDEX('Historical BMP Records'!J:J, MATCH($G83, 'Historical BMP Records'!$G:$G, 0)), 1, 0), IF(J83&lt;&gt;INDEX('Planned and Progress BMPs'!G:G, MATCH($G83, 'Planned and Progress BMPs'!$D:$D, 0)), 1, 0)), "")</f>
        <v/>
      </c>
      <c r="BE83" s="4" t="str">
        <f>IFERROR(IF($I83="Historical", IF(K83&lt;&gt;INDEX('Historical BMP Records'!K:K, MATCH($G83, 'Historical BMP Records'!$G:$G, 0)), 1, 0), IF(K83&lt;&gt;INDEX('Planned and Progress BMPs'!H:H, MATCH($G83, 'Planned and Progress BMPs'!$D:$D, 0)), 1, 0)), "")</f>
        <v/>
      </c>
      <c r="BF83" s="4" t="str">
        <f>IFERROR(IF($I83="Historical", IF(L83&lt;&gt;INDEX('Historical BMP Records'!L:L, MATCH($G83, 'Historical BMP Records'!$G:$G, 0)), 1, 0), IF(L83&lt;&gt;INDEX('Planned and Progress BMPs'!I:I, MATCH($G83, 'Planned and Progress BMPs'!$D:$D, 0)), 1, 0)), "")</f>
        <v/>
      </c>
      <c r="BG83" s="4" t="str">
        <f>IFERROR(IF($I83="Historical", IF(M83&lt;&gt;INDEX('Historical BMP Records'!M:M, MATCH($G83, 'Historical BMP Records'!$G:$G, 0)), 1, 0), IF(M83&lt;&gt;INDEX('Planned and Progress BMPs'!J:J, MATCH($G83, 'Planned and Progress BMPs'!$D:$D, 0)), 1, 0)), "")</f>
        <v/>
      </c>
      <c r="BH83" s="4" t="str">
        <f>IFERROR(IF($I83="Historical", IF(N83&lt;&gt;INDEX('Historical BMP Records'!N:N, MATCH($G83, 'Historical BMP Records'!$G:$G, 0)), 1, 0), IF(N83&lt;&gt;INDEX('Planned and Progress BMPs'!K:K, MATCH($G83, 'Planned and Progress BMPs'!$D:$D, 0)), 1, 0)), "")</f>
        <v/>
      </c>
      <c r="BI83" s="4" t="str">
        <f>IFERROR(IF($I83="Historical", IF(O83&lt;&gt;INDEX('Historical BMP Records'!O:O, MATCH($G83, 'Historical BMP Records'!$G:$G, 0)), 1, 0), IF(O83&lt;&gt;INDEX('Planned and Progress BMPs'!L:L, MATCH($G83, 'Planned and Progress BMPs'!$D:$D, 0)), 1, 0)), "")</f>
        <v/>
      </c>
      <c r="BJ83" s="4" t="str">
        <f>IFERROR(IF($I83="Historical", IF(P83&lt;&gt;INDEX('Historical BMP Records'!P:P, MATCH($G83, 'Historical BMP Records'!$G:$G, 0)), 1, 0), IF(P83&lt;&gt;INDEX('Planned and Progress BMPs'!M:M, MATCH($G83, 'Planned and Progress BMPs'!$D:$D, 0)), 1, 0)), "")</f>
        <v/>
      </c>
      <c r="BK83" s="4" t="str">
        <f>IFERROR(IF($I83="Historical", IF(Q83&lt;&gt;INDEX('Historical BMP Records'!Q:Q, MATCH($G83, 'Historical BMP Records'!$G:$G, 0)), 1, 0), IF(Q83&lt;&gt;INDEX('Planned and Progress BMPs'!N:N, MATCH($G83, 'Planned and Progress BMPs'!$D:$D, 0)), 1, 0)), "")</f>
        <v/>
      </c>
      <c r="BL83" s="4" t="str">
        <f>IFERROR(IF($I83="Historical", IF(R83&lt;&gt;INDEX('Historical BMP Records'!R:R, MATCH($G83, 'Historical BMP Records'!$G:$G, 0)), 1, 0), IF(R83&lt;&gt;INDEX('Planned and Progress BMPs'!O:O, MATCH($G83, 'Planned and Progress BMPs'!$D:$D, 0)), 1, 0)), "")</f>
        <v/>
      </c>
      <c r="BM83" s="4" t="str">
        <f>IFERROR(IF($I83="Historical", IF(S83&lt;&gt;INDEX('Historical BMP Records'!S:S, MATCH($G83, 'Historical BMP Records'!$G:$G, 0)), 1, 0), IF(S83&lt;&gt;INDEX('Planned and Progress BMPs'!P:P, MATCH($G83, 'Planned and Progress BMPs'!$D:$D, 0)), 1, 0)), "")</f>
        <v/>
      </c>
      <c r="BN83" s="4" t="str">
        <f>IFERROR(IF($I83="Historical", IF(T83&lt;&gt;INDEX('Historical BMP Records'!T:T, MATCH($G83, 'Historical BMP Records'!$G:$G, 0)), 1, 0), IF(T83&lt;&gt;INDEX('Planned and Progress BMPs'!Q:Q, MATCH($G83, 'Planned and Progress BMPs'!$D:$D, 0)), 1, 0)), "")</f>
        <v/>
      </c>
      <c r="BO83" s="4" t="str">
        <f>IFERROR(IF($I83="Historical", IF(AB83&lt;&gt;INDEX('Historical BMP Records'!#REF!, MATCH($G83, 'Historical BMP Records'!$G:$G, 0)), 1, 0), IF(AB83&lt;&gt;INDEX('Planned and Progress BMPs'!Z:Z, MATCH($G83, 'Planned and Progress BMPs'!$D:$D, 0)), 1, 0)), "")</f>
        <v/>
      </c>
      <c r="BP83" s="4" t="str">
        <f>IFERROR(IF($I83="Historical", IF(U83&lt;&gt;INDEX('Historical BMP Records'!U:U, MATCH($G83, 'Historical BMP Records'!$G:$G, 0)), 1, 0), IF(U83&lt;&gt;INDEX('Planned and Progress BMPs'!S:S, MATCH($G83, 'Planned and Progress BMPs'!$D:$D, 0)), 1, 0)), "")</f>
        <v/>
      </c>
      <c r="BQ83" s="4" t="str">
        <f>IFERROR(IF($I83="Historical", IF(V83&lt;&gt;INDEX('Historical BMP Records'!V:V, MATCH($G83, 'Historical BMP Records'!$G:$G, 0)), 1, 0), IF(V83&lt;&gt;INDEX('Planned and Progress BMPs'!T:T, MATCH($G83, 'Planned and Progress BMPs'!$D:$D, 0)), 1, 0)), "")</f>
        <v/>
      </c>
      <c r="BR83" s="4" t="str">
        <f>IFERROR(IF($I83="Historical", IF(W83&lt;&gt;INDEX('Historical BMP Records'!W:W, MATCH($G83, 'Historical BMP Records'!$G:$G, 0)), 1, 0), IF(W83&lt;&gt;INDEX('Planned and Progress BMPs'!U:U, MATCH($G83, 'Planned and Progress BMPs'!$D:$D, 0)), 1, 0)), "")</f>
        <v/>
      </c>
      <c r="BS83" s="4" t="str">
        <f>IFERROR(IF($I83="Historical", IF(X83&lt;&gt;INDEX('Historical BMP Records'!X:X, MATCH($G83, 'Historical BMP Records'!$G:$G, 0)), 1, 0), IF(X83&lt;&gt;INDEX('Planned and Progress BMPs'!V:V, MATCH($G83, 'Planned and Progress BMPs'!$D:$D, 0)), 1, 0)), "")</f>
        <v/>
      </c>
      <c r="BT83" s="4" t="str">
        <f>IFERROR(IF($I83="Historical", IF(Y83&lt;&gt;INDEX('Historical BMP Records'!Y:Y, MATCH($G83, 'Historical BMP Records'!$G:$G, 0)), 1, 0), IF(Y83&lt;&gt;INDEX('Planned and Progress BMPs'!W:W, MATCH($G83, 'Planned and Progress BMPs'!$D:$D, 0)), 1, 0)), "")</f>
        <v/>
      </c>
      <c r="BU83" s="4" t="str">
        <f>IFERROR(IF($I83="Historical", IF(Z83&lt;&gt;INDEX('Historical BMP Records'!Z:Z, MATCH($G83, 'Historical BMP Records'!$G:$G, 0)), 1, 0), IF(Z83&lt;&gt;INDEX('Planned and Progress BMPs'!X:X, MATCH($G83, 'Planned and Progress BMPs'!$D:$D, 0)), 1, 0)), "")</f>
        <v/>
      </c>
      <c r="BV83" s="4" t="str">
        <f>IFERROR(IF($I83="Historical", IF(AA83&lt;&gt;INDEX('Historical BMP Records'!AA:AA, MATCH($G83, 'Historical BMP Records'!$G:$G, 0)), 1, 0), IF(AA83&lt;&gt;INDEX('Planned and Progress BMPs'!#REF!, MATCH($G83, 'Planned and Progress BMPs'!$D:$D, 0)), 1, 0)), "")</f>
        <v/>
      </c>
      <c r="BW83" s="4" t="str">
        <f>IFERROR(IF($I83="Historical", IF(AC83&lt;&gt;INDEX('Historical BMP Records'!AC:AC, MATCH($G83, 'Historical BMP Records'!$G:$G, 0)), 1, 0), IF(AC83&lt;&gt;INDEX('Planned and Progress BMPs'!AA:AA, MATCH($G83, 'Planned and Progress BMPs'!$D:$D, 0)), 1, 0)), "")</f>
        <v/>
      </c>
      <c r="BX83" s="4" t="str">
        <f>IFERROR(IF($I83="Historical", IF(AD83&lt;&gt;INDEX('Historical BMP Records'!AD:AD, MATCH($G83, 'Historical BMP Records'!$G:$G, 0)), 1, 0), IF(AD83&lt;&gt;INDEX('Planned and Progress BMPs'!AB:AB, MATCH($G83, 'Planned and Progress BMPs'!$D:$D, 0)), 1, 0)), "")</f>
        <v/>
      </c>
      <c r="BY83" s="4" t="str">
        <f>IFERROR(IF($I83="Historical", IF(AE83&lt;&gt;INDEX('Historical BMP Records'!AE:AE, MATCH($G83, 'Historical BMP Records'!$G:$G, 0)), 1, 0), IF(AE83&lt;&gt;INDEX('Planned and Progress BMPs'!AC:AC, MATCH($G83, 'Planned and Progress BMPs'!$D:$D, 0)), 1, 0)), "")</f>
        <v/>
      </c>
      <c r="BZ83" s="4" t="str">
        <f>IFERROR(IF($I83="Historical", IF(AF83&lt;&gt;INDEX('Historical BMP Records'!AF:AF, MATCH($G83, 'Historical BMP Records'!$G:$G, 0)), 1, 0), IF(AF83&lt;&gt;INDEX('Planned and Progress BMPs'!AD:AD, MATCH($G83, 'Planned and Progress BMPs'!$D:$D, 0)), 1, 0)), "")</f>
        <v/>
      </c>
      <c r="CA83" s="4" t="str">
        <f>IFERROR(IF($I83="Historical", IF(AG83&lt;&gt;INDEX('Historical BMP Records'!AG:AG, MATCH($G83, 'Historical BMP Records'!$G:$G, 0)), 1, 0), IF(AG83&lt;&gt;INDEX('Planned and Progress BMPs'!AE:AE, MATCH($G83, 'Planned and Progress BMPs'!$D:$D, 0)), 1, 0)), "")</f>
        <v/>
      </c>
      <c r="CB83" s="4" t="str">
        <f>IFERROR(IF($I83="Historical", IF(AH83&lt;&gt;INDEX('Historical BMP Records'!AH:AH, MATCH($G83, 'Historical BMP Records'!$G:$G, 0)), 1, 0), IF(AH83&lt;&gt;INDEX('Planned and Progress BMPs'!AF:AF, MATCH($G83, 'Planned and Progress BMPs'!$D:$D, 0)), 1, 0)), "")</f>
        <v/>
      </c>
      <c r="CC83" s="4" t="str">
        <f>IFERROR(IF($I83="Historical", IF(AI83&lt;&gt;INDEX('Historical BMP Records'!AI:AI, MATCH($G83, 'Historical BMP Records'!$G:$G, 0)), 1, 0), IF(AI83&lt;&gt;INDEX('Planned and Progress BMPs'!AG:AG, MATCH($G83, 'Planned and Progress BMPs'!$D:$D, 0)), 1, 0)), "")</f>
        <v/>
      </c>
      <c r="CD83" s="4" t="str">
        <f>IFERROR(IF($I83="Historical", IF(AJ83&lt;&gt;INDEX('Historical BMP Records'!AJ:AJ, MATCH($G83, 'Historical BMP Records'!$G:$G, 0)), 1, 0), IF(AJ83&lt;&gt;INDEX('Planned and Progress BMPs'!AH:AH, MATCH($G83, 'Planned and Progress BMPs'!$D:$D, 0)), 1, 0)), "")</f>
        <v/>
      </c>
      <c r="CE83" s="4" t="str">
        <f>IFERROR(IF($I83="Historical", IF(AK83&lt;&gt;INDEX('Historical BMP Records'!AK:AK, MATCH($G83, 'Historical BMP Records'!$G:$G, 0)), 1, 0), IF(AK83&lt;&gt;INDEX('Planned and Progress BMPs'!AI:AI, MATCH($G83, 'Planned and Progress BMPs'!$D:$D, 0)), 1, 0)), "")</f>
        <v/>
      </c>
      <c r="CF83" s="4" t="str">
        <f>IFERROR(IF($I83="Historical", IF(AL83&lt;&gt;INDEX('Historical BMP Records'!AL:AL, MATCH($G83, 'Historical BMP Records'!$G:$G, 0)), 1, 0), IF(AL83&lt;&gt;INDEX('Planned and Progress BMPs'!AJ:AJ, MATCH($G83, 'Planned and Progress BMPs'!$D:$D, 0)), 1, 0)), "")</f>
        <v/>
      </c>
      <c r="CG83" s="4" t="str">
        <f>IFERROR(IF($I83="Historical", IF(AM83&lt;&gt;INDEX('Historical BMP Records'!AM:AM, MATCH($G83, 'Historical BMP Records'!$G:$G, 0)), 1, 0), IF(AM83&lt;&gt;INDEX('Planned and Progress BMPs'!AK:AK, MATCH($G83, 'Planned and Progress BMPs'!$D:$D, 0)), 1, 0)), "")</f>
        <v/>
      </c>
      <c r="CH83" s="4" t="str">
        <f>IFERROR(IF($I83="Historical", IF(AN83&lt;&gt;INDEX('Historical BMP Records'!AN:AN, MATCH($G83, 'Historical BMP Records'!$G:$G, 0)), 1, 0), IF(AN83&lt;&gt;INDEX('Planned and Progress BMPs'!AL:AL, MATCH($G83, 'Planned and Progress BMPs'!$D:$D, 0)), 1, 0)), "")</f>
        <v/>
      </c>
      <c r="CI83" s="4" t="str">
        <f>IFERROR(IF($I83="Historical", IF(AO83&lt;&gt;INDEX('Historical BMP Records'!AO:AO, MATCH($G83, 'Historical BMP Records'!$G:$G, 0)), 1, 0), IF(AO83&lt;&gt;INDEX('Planned and Progress BMPs'!AM:AM, MATCH($G83, 'Planned and Progress BMPs'!$D:$D, 0)), 1, 0)), "")</f>
        <v/>
      </c>
      <c r="CJ83" s="4" t="str">
        <f>IFERROR(IF($I83="Historical", IF(AP83&lt;&gt;INDEX('Historical BMP Records'!AP:AP, MATCH($G83, 'Historical BMP Records'!$G:$G, 0)), 1, 0), IF(AP83&lt;&gt;INDEX('Planned and Progress BMPs'!AN:AN, MATCH($G83, 'Planned and Progress BMPs'!$D:$D, 0)), 1, 0)), "")</f>
        <v/>
      </c>
      <c r="CK83" s="4" t="str">
        <f>IFERROR(IF($I83="Historical", IF(AQ83&lt;&gt;INDEX('Historical BMP Records'!AQ:AQ, MATCH($G83, 'Historical BMP Records'!$G:$G, 0)), 1, 0), IF(AQ83&lt;&gt;INDEX('Planned and Progress BMPs'!AO:AO, MATCH($G83, 'Planned and Progress BMPs'!$D:$D, 0)), 1, 0)), "")</f>
        <v/>
      </c>
      <c r="CL83" s="4" t="str">
        <f>IFERROR(IF($I83="Historical", IF(AR83&lt;&gt;INDEX('Historical BMP Records'!AR:AR, MATCH($G83, 'Historical BMP Records'!$G:$G, 0)), 1, 0), IF(AR83&lt;&gt;INDEX('Planned and Progress BMPs'!AQ:AQ, MATCH($G83, 'Planned and Progress BMPs'!$D:$D, 0)), 1, 0)), "")</f>
        <v/>
      </c>
      <c r="CM83" s="4" t="str">
        <f>IFERROR(IF($I83="Historical", IF(AS83&lt;&gt;INDEX('Historical BMP Records'!AS:AS, MATCH($G83, 'Historical BMP Records'!$G:$G, 0)), 1, 0), IF(AS83&lt;&gt;INDEX('Planned and Progress BMPs'!AP:AP, MATCH($G83, 'Planned and Progress BMPs'!$D:$D, 0)), 1, 0)), "")</f>
        <v/>
      </c>
      <c r="CN83" s="4" t="str">
        <f>IFERROR(IF($I83="Historical", IF(AT83&lt;&gt;INDEX('Historical BMP Records'!AT:AT, MATCH($G83, 'Historical BMP Records'!$G:$G, 0)), 1, 0), IF(AT83&lt;&gt;INDEX('Planned and Progress BMPs'!AQ:AQ, MATCH($G83, 'Planned and Progress BMPs'!$D:$D, 0)), 1, 0)), "")</f>
        <v/>
      </c>
      <c r="CO83" s="4">
        <f>SUM(T_Historical9[[#This Row],[FY17 Crediting Status Change]:[Comments Change]])</f>
        <v>0</v>
      </c>
    </row>
    <row r="84" spans="1:93" ht="15" customHeight="1" x14ac:dyDescent="0.55000000000000004">
      <c r="A84" s="126" t="s">
        <v>2457</v>
      </c>
      <c r="B84" s="126" t="s">
        <v>2457</v>
      </c>
      <c r="C84" s="126" t="s">
        <v>2458</v>
      </c>
      <c r="D84" s="126"/>
      <c r="E84" s="126"/>
      <c r="F84" s="126" t="s">
        <v>281</v>
      </c>
      <c r="G84" s="126" t="s">
        <v>282</v>
      </c>
      <c r="H84" s="126"/>
      <c r="I84" s="126" t="s">
        <v>243</v>
      </c>
      <c r="J84" s="126">
        <v>2010</v>
      </c>
      <c r="K84" s="73">
        <v>27782</v>
      </c>
      <c r="L84" s="64">
        <v>41275</v>
      </c>
      <c r="M84" s="126" t="s">
        <v>126</v>
      </c>
      <c r="N84" s="126" t="s">
        <v>283</v>
      </c>
      <c r="O84" s="126" t="s">
        <v>127</v>
      </c>
      <c r="P84" s="73" t="s">
        <v>551</v>
      </c>
      <c r="Q84" s="64">
        <v>1.0419999999999998</v>
      </c>
      <c r="R84" s="126">
        <v>1.0209999999999999</v>
      </c>
      <c r="S84" s="126">
        <v>8.1679999999999989E-2</v>
      </c>
      <c r="T84" s="126" t="s">
        <v>284</v>
      </c>
      <c r="U84" s="126"/>
      <c r="V84" s="126"/>
      <c r="W84" s="126">
        <v>41.215944999999998</v>
      </c>
      <c r="X84" s="65">
        <v>-75.921475000000001</v>
      </c>
      <c r="Y84" s="126"/>
      <c r="Z84" s="126" t="s">
        <v>285</v>
      </c>
      <c r="AA84" s="126" t="s">
        <v>286</v>
      </c>
      <c r="AB84" s="126" t="s">
        <v>287</v>
      </c>
      <c r="AC84" s="126" t="s">
        <v>2460</v>
      </c>
      <c r="AD84" s="64">
        <v>41409</v>
      </c>
      <c r="AE84" s="126" t="s">
        <v>267</v>
      </c>
      <c r="AF84" s="64"/>
      <c r="AG84" s="64"/>
      <c r="AH84" s="126"/>
      <c r="AI84" s="64"/>
      <c r="AK84" s="64"/>
      <c r="AL84" s="64"/>
      <c r="AM84" s="64"/>
      <c r="AN84" s="64"/>
      <c r="AO84" s="64"/>
      <c r="AP84" s="64"/>
      <c r="AQ84" s="64"/>
      <c r="AR84" s="64"/>
      <c r="AS84" s="64"/>
      <c r="AT84" s="126" t="s">
        <v>288</v>
      </c>
      <c r="AU84" s="4" t="str">
        <f>IFERROR(IF($I84="Historical", IF(A84&lt;&gt;INDEX('Historical BMP Records'!A:A, MATCH($G84, 'Historical BMP Records'!$G:$G, 0)), 1, 0), IF(A84&lt;&gt;INDEX('Planned and Progress BMPs'!A:A, MATCH($G84, 'Planned and Progress BMPs'!$D:$D, 0)), 1, 0)), "")</f>
        <v/>
      </c>
      <c r="AV84" s="4" t="str">
        <f>IFERROR(IF($I84="Historical", IF(B84&lt;&gt;INDEX('Historical BMP Records'!B:B, MATCH($G84, 'Historical BMP Records'!$G:$G, 0)), 1, 0), IF(B84&lt;&gt;INDEX('Planned and Progress BMPs'!A:A, MATCH($G84, 'Planned and Progress BMPs'!$D:$D, 0)), 1, 0)), "")</f>
        <v/>
      </c>
      <c r="AW84" s="4" t="str">
        <f>IFERROR(IF($I84="Historical", IF(C84&lt;&gt;INDEX('Historical BMP Records'!C:C, MATCH($G84, 'Historical BMP Records'!$G:$G, 0)), 1, 0), IF(C84&lt;&gt;INDEX('Planned and Progress BMPs'!A:A, MATCH($G84, 'Planned and Progress BMPs'!$D:$D, 0)), 1, 0)), "")</f>
        <v/>
      </c>
      <c r="AX84" s="4" t="str">
        <f>IFERROR(IF($I84="Historical", IF(D84&lt;&gt;INDEX('Historical BMP Records'!D:D, MATCH($G84, 'Historical BMP Records'!$G:$G, 0)), 1, 0), IF(D84&lt;&gt;INDEX('Planned and Progress BMPs'!A:A, MATCH($G84, 'Planned and Progress BMPs'!$D:$D, 0)), 1, 0)), "")</f>
        <v/>
      </c>
      <c r="AY84" s="4" t="str">
        <f>IFERROR(IF($I84="Historical", IF(E84&lt;&gt;INDEX('Historical BMP Records'!E:E, MATCH($G84, 'Historical BMP Records'!$G:$G, 0)), 1, 0), IF(E84&lt;&gt;INDEX('Planned and Progress BMPs'!B:B, MATCH($G84, 'Planned and Progress BMPs'!$D:$D, 0)), 1, 0)), "")</f>
        <v/>
      </c>
      <c r="AZ84" s="4" t="str">
        <f>IFERROR(IF($I84="Historical", IF(F84&lt;&gt;INDEX('Historical BMP Records'!F:F, MATCH($G84, 'Historical BMP Records'!$G:$G, 0)), 1, 0), IF(F84&lt;&gt;INDEX('Planned and Progress BMPs'!C:C, MATCH($G84, 'Planned and Progress BMPs'!$D:$D, 0)), 1, 0)), "")</f>
        <v/>
      </c>
      <c r="BA84" s="4" t="str">
        <f>IFERROR(IF($I84="Historical", IF(G84&lt;&gt;INDEX('Historical BMP Records'!G:G, MATCH($G84, 'Historical BMP Records'!$G:$G, 0)), 1, 0), IF(G84&lt;&gt;INDEX('Planned and Progress BMPs'!D:D, MATCH($G84, 'Planned and Progress BMPs'!$D:$D, 0)), 1, 0)), "")</f>
        <v/>
      </c>
      <c r="BB84" s="4" t="str">
        <f>IFERROR(IF($I84="Historical", IF(H84&lt;&gt;INDEX('Historical BMP Records'!H:H, MATCH($G84, 'Historical BMP Records'!$G:$G, 0)), 1, 0), IF(H84&lt;&gt;INDEX('Planned and Progress BMPs'!E:E, MATCH($G84, 'Planned and Progress BMPs'!$D:$D, 0)), 1, 0)), "")</f>
        <v/>
      </c>
      <c r="BC84" s="4" t="str">
        <f>IFERROR(IF($I84="Historical", IF(I84&lt;&gt;INDEX('Historical BMP Records'!I:I, MATCH($G84, 'Historical BMP Records'!$G:$G, 0)), 1, 0), IF(I84&lt;&gt;INDEX('Planned and Progress BMPs'!F:F, MATCH($G84, 'Planned and Progress BMPs'!$D:$D, 0)), 1, 0)), "")</f>
        <v/>
      </c>
      <c r="BD84" s="4" t="str">
        <f>IFERROR(IF($I84="Historical", IF(J84&lt;&gt;INDEX('Historical BMP Records'!J:J, MATCH($G84, 'Historical BMP Records'!$G:$G, 0)), 1, 0), IF(J84&lt;&gt;INDEX('Planned and Progress BMPs'!G:G, MATCH($G84, 'Planned and Progress BMPs'!$D:$D, 0)), 1, 0)), "")</f>
        <v/>
      </c>
      <c r="BE84" s="4" t="str">
        <f>IFERROR(IF($I84="Historical", IF(K84&lt;&gt;INDEX('Historical BMP Records'!K:K, MATCH($G84, 'Historical BMP Records'!$G:$G, 0)), 1, 0), IF(K84&lt;&gt;INDEX('Planned and Progress BMPs'!H:H, MATCH($G84, 'Planned and Progress BMPs'!$D:$D, 0)), 1, 0)), "")</f>
        <v/>
      </c>
      <c r="BF84" s="4" t="str">
        <f>IFERROR(IF($I84="Historical", IF(L84&lt;&gt;INDEX('Historical BMP Records'!L:L, MATCH($G84, 'Historical BMP Records'!$G:$G, 0)), 1, 0), IF(L84&lt;&gt;INDEX('Planned and Progress BMPs'!I:I, MATCH($G84, 'Planned and Progress BMPs'!$D:$D, 0)), 1, 0)), "")</f>
        <v/>
      </c>
      <c r="BG84" s="4" t="str">
        <f>IFERROR(IF($I84="Historical", IF(M84&lt;&gt;INDEX('Historical BMP Records'!M:M, MATCH($G84, 'Historical BMP Records'!$G:$G, 0)), 1, 0), IF(M84&lt;&gt;INDEX('Planned and Progress BMPs'!J:J, MATCH($G84, 'Planned and Progress BMPs'!$D:$D, 0)), 1, 0)), "")</f>
        <v/>
      </c>
      <c r="BH84" s="4" t="str">
        <f>IFERROR(IF($I84="Historical", IF(N84&lt;&gt;INDEX('Historical BMP Records'!N:N, MATCH($G84, 'Historical BMP Records'!$G:$G, 0)), 1, 0), IF(N84&lt;&gt;INDEX('Planned and Progress BMPs'!K:K, MATCH($G84, 'Planned and Progress BMPs'!$D:$D, 0)), 1, 0)), "")</f>
        <v/>
      </c>
      <c r="BI84" s="4" t="str">
        <f>IFERROR(IF($I84="Historical", IF(O84&lt;&gt;INDEX('Historical BMP Records'!O:O, MATCH($G84, 'Historical BMP Records'!$G:$G, 0)), 1, 0), IF(O84&lt;&gt;INDEX('Planned and Progress BMPs'!L:L, MATCH($G84, 'Planned and Progress BMPs'!$D:$D, 0)), 1, 0)), "")</f>
        <v/>
      </c>
      <c r="BJ84" s="4" t="str">
        <f>IFERROR(IF($I84="Historical", IF(P84&lt;&gt;INDEX('Historical BMP Records'!P:P, MATCH($G84, 'Historical BMP Records'!$G:$G, 0)), 1, 0), IF(P84&lt;&gt;INDEX('Planned and Progress BMPs'!M:M, MATCH($G84, 'Planned and Progress BMPs'!$D:$D, 0)), 1, 0)), "")</f>
        <v/>
      </c>
      <c r="BK84" s="4" t="str">
        <f>IFERROR(IF($I84="Historical", IF(Q84&lt;&gt;INDEX('Historical BMP Records'!Q:Q, MATCH($G84, 'Historical BMP Records'!$G:$G, 0)), 1, 0), IF(Q84&lt;&gt;INDEX('Planned and Progress BMPs'!N:N, MATCH($G84, 'Planned and Progress BMPs'!$D:$D, 0)), 1, 0)), "")</f>
        <v/>
      </c>
      <c r="BL84" s="4" t="str">
        <f>IFERROR(IF($I84="Historical", IF(R84&lt;&gt;INDEX('Historical BMP Records'!R:R, MATCH($G84, 'Historical BMP Records'!$G:$G, 0)), 1, 0), IF(R84&lt;&gt;INDEX('Planned and Progress BMPs'!O:O, MATCH($G84, 'Planned and Progress BMPs'!$D:$D, 0)), 1, 0)), "")</f>
        <v/>
      </c>
      <c r="BM84" s="4" t="str">
        <f>IFERROR(IF($I84="Historical", IF(S84&lt;&gt;INDEX('Historical BMP Records'!S:S, MATCH($G84, 'Historical BMP Records'!$G:$G, 0)), 1, 0), IF(S84&lt;&gt;INDEX('Planned and Progress BMPs'!P:P, MATCH($G84, 'Planned and Progress BMPs'!$D:$D, 0)), 1, 0)), "")</f>
        <v/>
      </c>
      <c r="BN84" s="4" t="str">
        <f>IFERROR(IF($I84="Historical", IF(T84&lt;&gt;INDEX('Historical BMP Records'!T:T, MATCH($G84, 'Historical BMP Records'!$G:$G, 0)), 1, 0), IF(T84&lt;&gt;INDEX('Planned and Progress BMPs'!Q:Q, MATCH($G84, 'Planned and Progress BMPs'!$D:$D, 0)), 1, 0)), "")</f>
        <v/>
      </c>
      <c r="BO84" s="4" t="str">
        <f>IFERROR(IF($I84="Historical", IF(AB84&lt;&gt;INDEX('Historical BMP Records'!#REF!, MATCH($G84, 'Historical BMP Records'!$G:$G, 0)), 1, 0), IF(AB84&lt;&gt;INDEX('Planned and Progress BMPs'!Z:Z, MATCH($G84, 'Planned and Progress BMPs'!$D:$D, 0)), 1, 0)), "")</f>
        <v/>
      </c>
      <c r="BP84" s="4" t="str">
        <f>IFERROR(IF($I84="Historical", IF(U84&lt;&gt;INDEX('Historical BMP Records'!U:U, MATCH($G84, 'Historical BMP Records'!$G:$G, 0)), 1, 0), IF(U84&lt;&gt;INDEX('Planned and Progress BMPs'!S:S, MATCH($G84, 'Planned and Progress BMPs'!$D:$D, 0)), 1, 0)), "")</f>
        <v/>
      </c>
      <c r="BQ84" s="4" t="str">
        <f>IFERROR(IF($I84="Historical", IF(V84&lt;&gt;INDEX('Historical BMP Records'!V:V, MATCH($G84, 'Historical BMP Records'!$G:$G, 0)), 1, 0), IF(V84&lt;&gt;INDEX('Planned and Progress BMPs'!T:T, MATCH($G84, 'Planned and Progress BMPs'!$D:$D, 0)), 1, 0)), "")</f>
        <v/>
      </c>
      <c r="BR84" s="4" t="str">
        <f>IFERROR(IF($I84="Historical", IF(W84&lt;&gt;INDEX('Historical BMP Records'!W:W, MATCH($G84, 'Historical BMP Records'!$G:$G, 0)), 1, 0), IF(W84&lt;&gt;INDEX('Planned and Progress BMPs'!U:U, MATCH($G84, 'Planned and Progress BMPs'!$D:$D, 0)), 1, 0)), "")</f>
        <v/>
      </c>
      <c r="BS84" s="4" t="str">
        <f>IFERROR(IF($I84="Historical", IF(X84&lt;&gt;INDEX('Historical BMP Records'!X:X, MATCH($G84, 'Historical BMP Records'!$G:$G, 0)), 1, 0), IF(X84&lt;&gt;INDEX('Planned and Progress BMPs'!V:V, MATCH($G84, 'Planned and Progress BMPs'!$D:$D, 0)), 1, 0)), "")</f>
        <v/>
      </c>
      <c r="BT84" s="4" t="str">
        <f>IFERROR(IF($I84="Historical", IF(Y84&lt;&gt;INDEX('Historical BMP Records'!Y:Y, MATCH($G84, 'Historical BMP Records'!$G:$G, 0)), 1, 0), IF(Y84&lt;&gt;INDEX('Planned and Progress BMPs'!W:W, MATCH($G84, 'Planned and Progress BMPs'!$D:$D, 0)), 1, 0)), "")</f>
        <v/>
      </c>
      <c r="BU84" s="4" t="str">
        <f>IFERROR(IF($I84="Historical", IF(Z84&lt;&gt;INDEX('Historical BMP Records'!Z:Z, MATCH($G84, 'Historical BMP Records'!$G:$G, 0)), 1, 0), IF(Z84&lt;&gt;INDEX('Planned and Progress BMPs'!X:X, MATCH($G84, 'Planned and Progress BMPs'!$D:$D, 0)), 1, 0)), "")</f>
        <v/>
      </c>
      <c r="BV84" s="4" t="str">
        <f>IFERROR(IF($I84="Historical", IF(AA84&lt;&gt;INDEX('Historical BMP Records'!AA:AA, MATCH($G84, 'Historical BMP Records'!$G:$G, 0)), 1, 0), IF(AA84&lt;&gt;INDEX('Planned and Progress BMPs'!#REF!, MATCH($G84, 'Planned and Progress BMPs'!$D:$D, 0)), 1, 0)), "")</f>
        <v/>
      </c>
      <c r="BW84" s="4" t="str">
        <f>IFERROR(IF($I84="Historical", IF(AC84&lt;&gt;INDEX('Historical BMP Records'!AC:AC, MATCH($G84, 'Historical BMP Records'!$G:$G, 0)), 1, 0), IF(AC84&lt;&gt;INDEX('Planned and Progress BMPs'!AA:AA, MATCH($G84, 'Planned and Progress BMPs'!$D:$D, 0)), 1, 0)), "")</f>
        <v/>
      </c>
      <c r="BX84" s="4" t="str">
        <f>IFERROR(IF($I84="Historical", IF(AD84&lt;&gt;INDEX('Historical BMP Records'!AD:AD, MATCH($G84, 'Historical BMP Records'!$G:$G, 0)), 1, 0), IF(AD84&lt;&gt;INDEX('Planned and Progress BMPs'!AB:AB, MATCH($G84, 'Planned and Progress BMPs'!$D:$D, 0)), 1, 0)), "")</f>
        <v/>
      </c>
      <c r="BY84" s="4" t="str">
        <f>IFERROR(IF($I84="Historical", IF(AE84&lt;&gt;INDEX('Historical BMP Records'!AE:AE, MATCH($G84, 'Historical BMP Records'!$G:$G, 0)), 1, 0), IF(AE84&lt;&gt;INDEX('Planned and Progress BMPs'!AC:AC, MATCH($G84, 'Planned and Progress BMPs'!$D:$D, 0)), 1, 0)), "")</f>
        <v/>
      </c>
      <c r="BZ84" s="4" t="str">
        <f>IFERROR(IF($I84="Historical", IF(AF84&lt;&gt;INDEX('Historical BMP Records'!AF:AF, MATCH($G84, 'Historical BMP Records'!$G:$G, 0)), 1, 0), IF(AF84&lt;&gt;INDEX('Planned and Progress BMPs'!AD:AD, MATCH($G84, 'Planned and Progress BMPs'!$D:$D, 0)), 1, 0)), "")</f>
        <v/>
      </c>
      <c r="CA84" s="4" t="str">
        <f>IFERROR(IF($I84="Historical", IF(AG84&lt;&gt;INDEX('Historical BMP Records'!AG:AG, MATCH($G84, 'Historical BMP Records'!$G:$G, 0)), 1, 0), IF(AG84&lt;&gt;INDEX('Planned and Progress BMPs'!AE:AE, MATCH($G84, 'Planned and Progress BMPs'!$D:$D, 0)), 1, 0)), "")</f>
        <v/>
      </c>
      <c r="CB84" s="4" t="str">
        <f>IFERROR(IF($I84="Historical", IF(AH84&lt;&gt;INDEX('Historical BMP Records'!AH:AH, MATCH($G84, 'Historical BMP Records'!$G:$G, 0)), 1, 0), IF(AH84&lt;&gt;INDEX('Planned and Progress BMPs'!AF:AF, MATCH($G84, 'Planned and Progress BMPs'!$D:$D, 0)), 1, 0)), "")</f>
        <v/>
      </c>
      <c r="CC84" s="4" t="str">
        <f>IFERROR(IF($I84="Historical", IF(AI84&lt;&gt;INDEX('Historical BMP Records'!AI:AI, MATCH($G84, 'Historical BMP Records'!$G:$G, 0)), 1, 0), IF(AI84&lt;&gt;INDEX('Planned and Progress BMPs'!AG:AG, MATCH($G84, 'Planned and Progress BMPs'!$D:$D, 0)), 1, 0)), "")</f>
        <v/>
      </c>
      <c r="CD84" s="4" t="str">
        <f>IFERROR(IF($I84="Historical", IF(AJ84&lt;&gt;INDEX('Historical BMP Records'!AJ:AJ, MATCH($G84, 'Historical BMP Records'!$G:$G, 0)), 1, 0), IF(AJ84&lt;&gt;INDEX('Planned and Progress BMPs'!AH:AH, MATCH($G84, 'Planned and Progress BMPs'!$D:$D, 0)), 1, 0)), "")</f>
        <v/>
      </c>
      <c r="CE84" s="4" t="str">
        <f>IFERROR(IF($I84="Historical", IF(AK84&lt;&gt;INDEX('Historical BMP Records'!AK:AK, MATCH($G84, 'Historical BMP Records'!$G:$G, 0)), 1, 0), IF(AK84&lt;&gt;INDEX('Planned and Progress BMPs'!AI:AI, MATCH($G84, 'Planned and Progress BMPs'!$D:$D, 0)), 1, 0)), "")</f>
        <v/>
      </c>
      <c r="CF84" s="4" t="str">
        <f>IFERROR(IF($I84="Historical", IF(AL84&lt;&gt;INDEX('Historical BMP Records'!AL:AL, MATCH($G84, 'Historical BMP Records'!$G:$G, 0)), 1, 0), IF(AL84&lt;&gt;INDEX('Planned and Progress BMPs'!AJ:AJ, MATCH($G84, 'Planned and Progress BMPs'!$D:$D, 0)), 1, 0)), "")</f>
        <v/>
      </c>
      <c r="CG84" s="4" t="str">
        <f>IFERROR(IF($I84="Historical", IF(AM84&lt;&gt;INDEX('Historical BMP Records'!AM:AM, MATCH($G84, 'Historical BMP Records'!$G:$G, 0)), 1, 0), IF(AM84&lt;&gt;INDEX('Planned and Progress BMPs'!AK:AK, MATCH($G84, 'Planned and Progress BMPs'!$D:$D, 0)), 1, 0)), "")</f>
        <v/>
      </c>
      <c r="CH84" s="4" t="str">
        <f>IFERROR(IF($I84="Historical", IF(AN84&lt;&gt;INDEX('Historical BMP Records'!AN:AN, MATCH($G84, 'Historical BMP Records'!$G:$G, 0)), 1, 0), IF(AN84&lt;&gt;INDEX('Planned and Progress BMPs'!AL:AL, MATCH($G84, 'Planned and Progress BMPs'!$D:$D, 0)), 1, 0)), "")</f>
        <v/>
      </c>
      <c r="CI84" s="4" t="str">
        <f>IFERROR(IF($I84="Historical", IF(AO84&lt;&gt;INDEX('Historical BMP Records'!AO:AO, MATCH($G84, 'Historical BMP Records'!$G:$G, 0)), 1, 0), IF(AO84&lt;&gt;INDEX('Planned and Progress BMPs'!AM:AM, MATCH($G84, 'Planned and Progress BMPs'!$D:$D, 0)), 1, 0)), "")</f>
        <v/>
      </c>
      <c r="CJ84" s="4" t="str">
        <f>IFERROR(IF($I84="Historical", IF(AP84&lt;&gt;INDEX('Historical BMP Records'!AP:AP, MATCH($G84, 'Historical BMP Records'!$G:$G, 0)), 1, 0), IF(AP84&lt;&gt;INDEX('Planned and Progress BMPs'!AN:AN, MATCH($G84, 'Planned and Progress BMPs'!$D:$D, 0)), 1, 0)), "")</f>
        <v/>
      </c>
      <c r="CK84" s="4" t="str">
        <f>IFERROR(IF($I84="Historical", IF(AQ84&lt;&gt;INDEX('Historical BMP Records'!AQ:AQ, MATCH($G84, 'Historical BMP Records'!$G:$G, 0)), 1, 0), IF(AQ84&lt;&gt;INDEX('Planned and Progress BMPs'!AO:AO, MATCH($G84, 'Planned and Progress BMPs'!$D:$D, 0)), 1, 0)), "")</f>
        <v/>
      </c>
      <c r="CL84" s="4" t="str">
        <f>IFERROR(IF($I84="Historical", IF(AR84&lt;&gt;INDEX('Historical BMP Records'!AR:AR, MATCH($G84, 'Historical BMP Records'!$G:$G, 0)), 1, 0), IF(AR84&lt;&gt;INDEX('Planned and Progress BMPs'!AQ:AQ, MATCH($G84, 'Planned and Progress BMPs'!$D:$D, 0)), 1, 0)), "")</f>
        <v/>
      </c>
      <c r="CM84" s="4" t="str">
        <f>IFERROR(IF($I84="Historical", IF(AS84&lt;&gt;INDEX('Historical BMP Records'!AS:AS, MATCH($G84, 'Historical BMP Records'!$G:$G, 0)), 1, 0), IF(AS84&lt;&gt;INDEX('Planned and Progress BMPs'!AP:AP, MATCH($G84, 'Planned and Progress BMPs'!$D:$D, 0)), 1, 0)), "")</f>
        <v/>
      </c>
      <c r="CN84" s="4" t="str">
        <f>IFERROR(IF($I84="Historical", IF(AT84&lt;&gt;INDEX('Historical BMP Records'!AT:AT, MATCH($G84, 'Historical BMP Records'!$G:$G, 0)), 1, 0), IF(AT84&lt;&gt;INDEX('Planned and Progress BMPs'!AQ:AQ, MATCH($G84, 'Planned and Progress BMPs'!$D:$D, 0)), 1, 0)), "")</f>
        <v/>
      </c>
      <c r="CO84" s="4">
        <f>SUM(T_Historical9[[#This Row],[FY17 Crediting Status Change]:[Comments Change]])</f>
        <v>0</v>
      </c>
    </row>
    <row r="85" spans="1:93" ht="15" customHeight="1" x14ac:dyDescent="0.55000000000000004">
      <c r="A85" s="126" t="s">
        <v>2458</v>
      </c>
      <c r="B85" s="126" t="s">
        <v>2458</v>
      </c>
      <c r="C85" s="126" t="s">
        <v>2458</v>
      </c>
      <c r="D85" s="126"/>
      <c r="E85" s="126"/>
      <c r="F85" s="126" t="s">
        <v>605</v>
      </c>
      <c r="G85" s="126" t="s">
        <v>606</v>
      </c>
      <c r="H85" s="126"/>
      <c r="I85" s="126" t="s">
        <v>243</v>
      </c>
      <c r="J85" s="126"/>
      <c r="K85" s="73"/>
      <c r="L85" s="64">
        <v>41275</v>
      </c>
      <c r="M85" s="126" t="s">
        <v>607</v>
      </c>
      <c r="N85" s="126" t="s">
        <v>594</v>
      </c>
      <c r="O85" s="126" t="s">
        <v>151</v>
      </c>
      <c r="P85" s="73" t="s">
        <v>551</v>
      </c>
      <c r="Q85" s="64">
        <v>7.7</v>
      </c>
      <c r="R85" s="126">
        <v>0.2</v>
      </c>
      <c r="S85" s="126">
        <v>1.6666666666666666E-2</v>
      </c>
      <c r="T85" s="126" t="s">
        <v>608</v>
      </c>
      <c r="U85" s="126"/>
      <c r="V85" s="126"/>
      <c r="W85" s="126">
        <v>40.441543879999998</v>
      </c>
      <c r="X85" s="65">
        <v>-76.574305690000003</v>
      </c>
      <c r="Y85" s="126"/>
      <c r="Z85" s="126" t="s">
        <v>201</v>
      </c>
      <c r="AA85" s="126" t="s">
        <v>458</v>
      </c>
      <c r="AB85" s="126" t="s">
        <v>203</v>
      </c>
      <c r="AC85" s="126" t="s">
        <v>2460</v>
      </c>
      <c r="AD85" s="64">
        <v>41738</v>
      </c>
      <c r="AE85" s="126" t="s">
        <v>267</v>
      </c>
      <c r="AF85" s="64"/>
      <c r="AG85" s="64"/>
      <c r="AH85" s="126"/>
      <c r="AI85" s="64"/>
      <c r="AK85" s="64"/>
      <c r="AL85" s="64"/>
      <c r="AM85" s="64"/>
      <c r="AN85" s="64"/>
      <c r="AO85" s="64"/>
      <c r="AP85" s="64"/>
      <c r="AQ85" s="64"/>
      <c r="AR85" s="64"/>
      <c r="AS85" s="64"/>
      <c r="AT85" s="126"/>
      <c r="AU85" s="4" t="str">
        <f>IFERROR(IF($I85="Historical", IF(A85&lt;&gt;INDEX('Historical BMP Records'!A:A, MATCH($G85, 'Historical BMP Records'!$G:$G, 0)), 1, 0), IF(A85&lt;&gt;INDEX('Planned and Progress BMPs'!A:A, MATCH($G85, 'Planned and Progress BMPs'!$D:$D, 0)), 1, 0)), "")</f>
        <v/>
      </c>
      <c r="AV85" s="4" t="str">
        <f>IFERROR(IF($I85="Historical", IF(B85&lt;&gt;INDEX('Historical BMP Records'!B:B, MATCH($G85, 'Historical BMP Records'!$G:$G, 0)), 1, 0), IF(B85&lt;&gt;INDEX('Planned and Progress BMPs'!A:A, MATCH($G85, 'Planned and Progress BMPs'!$D:$D, 0)), 1, 0)), "")</f>
        <v/>
      </c>
      <c r="AW85" s="4" t="str">
        <f>IFERROR(IF($I85="Historical", IF(C85&lt;&gt;INDEX('Historical BMP Records'!C:C, MATCH($G85, 'Historical BMP Records'!$G:$G, 0)), 1, 0), IF(C85&lt;&gt;INDEX('Planned and Progress BMPs'!A:A, MATCH($G85, 'Planned and Progress BMPs'!$D:$D, 0)), 1, 0)), "")</f>
        <v/>
      </c>
      <c r="AX85" s="4" t="str">
        <f>IFERROR(IF($I85="Historical", IF(D85&lt;&gt;INDEX('Historical BMP Records'!D:D, MATCH($G85, 'Historical BMP Records'!$G:$G, 0)), 1, 0), IF(D85&lt;&gt;INDEX('Planned and Progress BMPs'!A:A, MATCH($G85, 'Planned and Progress BMPs'!$D:$D, 0)), 1, 0)), "")</f>
        <v/>
      </c>
      <c r="AY85" s="4" t="str">
        <f>IFERROR(IF($I85="Historical", IF(E85&lt;&gt;INDEX('Historical BMP Records'!E:E, MATCH($G85, 'Historical BMP Records'!$G:$G, 0)), 1, 0), IF(E85&lt;&gt;INDEX('Planned and Progress BMPs'!B:B, MATCH($G85, 'Planned and Progress BMPs'!$D:$D, 0)), 1, 0)), "")</f>
        <v/>
      </c>
      <c r="AZ85" s="4" t="str">
        <f>IFERROR(IF($I85="Historical", IF(F85&lt;&gt;INDEX('Historical BMP Records'!F:F, MATCH($G85, 'Historical BMP Records'!$G:$G, 0)), 1, 0), IF(F85&lt;&gt;INDEX('Planned and Progress BMPs'!C:C, MATCH($G85, 'Planned and Progress BMPs'!$D:$D, 0)), 1, 0)), "")</f>
        <v/>
      </c>
      <c r="BA85" s="4" t="str">
        <f>IFERROR(IF($I85="Historical", IF(G85&lt;&gt;INDEX('Historical BMP Records'!G:G, MATCH($G85, 'Historical BMP Records'!$G:$G, 0)), 1, 0), IF(G85&lt;&gt;INDEX('Planned and Progress BMPs'!D:D, MATCH($G85, 'Planned and Progress BMPs'!$D:$D, 0)), 1, 0)), "")</f>
        <v/>
      </c>
      <c r="BB85" s="4" t="str">
        <f>IFERROR(IF($I85="Historical", IF(H85&lt;&gt;INDEX('Historical BMP Records'!H:H, MATCH($G85, 'Historical BMP Records'!$G:$G, 0)), 1, 0), IF(H85&lt;&gt;INDEX('Planned and Progress BMPs'!E:E, MATCH($G85, 'Planned and Progress BMPs'!$D:$D, 0)), 1, 0)), "")</f>
        <v/>
      </c>
      <c r="BC85" s="4" t="str">
        <f>IFERROR(IF($I85="Historical", IF(I85&lt;&gt;INDEX('Historical BMP Records'!I:I, MATCH($G85, 'Historical BMP Records'!$G:$G, 0)), 1, 0), IF(I85&lt;&gt;INDEX('Planned and Progress BMPs'!F:F, MATCH($G85, 'Planned and Progress BMPs'!$D:$D, 0)), 1, 0)), "")</f>
        <v/>
      </c>
      <c r="BD85" s="4" t="str">
        <f>IFERROR(IF($I85="Historical", IF(J85&lt;&gt;INDEX('Historical BMP Records'!J:J, MATCH($G85, 'Historical BMP Records'!$G:$G, 0)), 1, 0), IF(J85&lt;&gt;INDEX('Planned and Progress BMPs'!G:G, MATCH($G85, 'Planned and Progress BMPs'!$D:$D, 0)), 1, 0)), "")</f>
        <v/>
      </c>
      <c r="BE85" s="4" t="str">
        <f>IFERROR(IF($I85="Historical", IF(K85&lt;&gt;INDEX('Historical BMP Records'!K:K, MATCH($G85, 'Historical BMP Records'!$G:$G, 0)), 1, 0), IF(K85&lt;&gt;INDEX('Planned and Progress BMPs'!H:H, MATCH($G85, 'Planned and Progress BMPs'!$D:$D, 0)), 1, 0)), "")</f>
        <v/>
      </c>
      <c r="BF85" s="4" t="str">
        <f>IFERROR(IF($I85="Historical", IF(L85&lt;&gt;INDEX('Historical BMP Records'!L:L, MATCH($G85, 'Historical BMP Records'!$G:$G, 0)), 1, 0), IF(L85&lt;&gt;INDEX('Planned and Progress BMPs'!I:I, MATCH($G85, 'Planned and Progress BMPs'!$D:$D, 0)), 1, 0)), "")</f>
        <v/>
      </c>
      <c r="BG85" s="4" t="str">
        <f>IFERROR(IF($I85="Historical", IF(M85&lt;&gt;INDEX('Historical BMP Records'!M:M, MATCH($G85, 'Historical BMP Records'!$G:$G, 0)), 1, 0), IF(M85&lt;&gt;INDEX('Planned and Progress BMPs'!J:J, MATCH($G85, 'Planned and Progress BMPs'!$D:$D, 0)), 1, 0)), "")</f>
        <v/>
      </c>
      <c r="BH85" s="4" t="str">
        <f>IFERROR(IF($I85="Historical", IF(N85&lt;&gt;INDEX('Historical BMP Records'!N:N, MATCH($G85, 'Historical BMP Records'!$G:$G, 0)), 1, 0), IF(N85&lt;&gt;INDEX('Planned and Progress BMPs'!K:K, MATCH($G85, 'Planned and Progress BMPs'!$D:$D, 0)), 1, 0)), "")</f>
        <v/>
      </c>
      <c r="BI85" s="4" t="str">
        <f>IFERROR(IF($I85="Historical", IF(O85&lt;&gt;INDEX('Historical BMP Records'!O:O, MATCH($G85, 'Historical BMP Records'!$G:$G, 0)), 1, 0), IF(O85&lt;&gt;INDEX('Planned and Progress BMPs'!L:L, MATCH($G85, 'Planned and Progress BMPs'!$D:$D, 0)), 1, 0)), "")</f>
        <v/>
      </c>
      <c r="BJ85" s="4" t="str">
        <f>IFERROR(IF($I85="Historical", IF(P85&lt;&gt;INDEX('Historical BMP Records'!P:P, MATCH($G85, 'Historical BMP Records'!$G:$G, 0)), 1, 0), IF(P85&lt;&gt;INDEX('Planned and Progress BMPs'!M:M, MATCH($G85, 'Planned and Progress BMPs'!$D:$D, 0)), 1, 0)), "")</f>
        <v/>
      </c>
      <c r="BK85" s="4" t="str">
        <f>IFERROR(IF($I85="Historical", IF(Q85&lt;&gt;INDEX('Historical BMP Records'!Q:Q, MATCH($G85, 'Historical BMP Records'!$G:$G, 0)), 1, 0), IF(Q85&lt;&gt;INDEX('Planned and Progress BMPs'!N:N, MATCH($G85, 'Planned and Progress BMPs'!$D:$D, 0)), 1, 0)), "")</f>
        <v/>
      </c>
      <c r="BL85" s="4" t="str">
        <f>IFERROR(IF($I85="Historical", IF(R85&lt;&gt;INDEX('Historical BMP Records'!R:R, MATCH($G85, 'Historical BMP Records'!$G:$G, 0)), 1, 0), IF(R85&lt;&gt;INDEX('Planned and Progress BMPs'!O:O, MATCH($G85, 'Planned and Progress BMPs'!$D:$D, 0)), 1, 0)), "")</f>
        <v/>
      </c>
      <c r="BM85" s="4" t="str">
        <f>IFERROR(IF($I85="Historical", IF(S85&lt;&gt;INDEX('Historical BMP Records'!S:S, MATCH($G85, 'Historical BMP Records'!$G:$G, 0)), 1, 0), IF(S85&lt;&gt;INDEX('Planned and Progress BMPs'!P:P, MATCH($G85, 'Planned and Progress BMPs'!$D:$D, 0)), 1, 0)), "")</f>
        <v/>
      </c>
      <c r="BN85" s="4" t="str">
        <f>IFERROR(IF($I85="Historical", IF(T85&lt;&gt;INDEX('Historical BMP Records'!T:T, MATCH($G85, 'Historical BMP Records'!$G:$G, 0)), 1, 0), IF(T85&lt;&gt;INDEX('Planned and Progress BMPs'!Q:Q, MATCH($G85, 'Planned and Progress BMPs'!$D:$D, 0)), 1, 0)), "")</f>
        <v/>
      </c>
      <c r="BO85" s="4" t="str">
        <f>IFERROR(IF($I85="Historical", IF(AB85&lt;&gt;INDEX('Historical BMP Records'!#REF!, MATCH($G85, 'Historical BMP Records'!$G:$G, 0)), 1, 0), IF(AB85&lt;&gt;INDEX('Planned and Progress BMPs'!Z:Z, MATCH($G85, 'Planned and Progress BMPs'!$D:$D, 0)), 1, 0)), "")</f>
        <v/>
      </c>
      <c r="BP85" s="4" t="str">
        <f>IFERROR(IF($I85="Historical", IF(U85&lt;&gt;INDEX('Historical BMP Records'!U:U, MATCH($G85, 'Historical BMP Records'!$G:$G, 0)), 1, 0), IF(U85&lt;&gt;INDEX('Planned and Progress BMPs'!S:S, MATCH($G85, 'Planned and Progress BMPs'!$D:$D, 0)), 1, 0)), "")</f>
        <v/>
      </c>
      <c r="BQ85" s="4" t="str">
        <f>IFERROR(IF($I85="Historical", IF(V85&lt;&gt;INDEX('Historical BMP Records'!V:V, MATCH($G85, 'Historical BMP Records'!$G:$G, 0)), 1, 0), IF(V85&lt;&gt;INDEX('Planned and Progress BMPs'!T:T, MATCH($G85, 'Planned and Progress BMPs'!$D:$D, 0)), 1, 0)), "")</f>
        <v/>
      </c>
      <c r="BR85" s="4" t="str">
        <f>IFERROR(IF($I85="Historical", IF(W85&lt;&gt;INDEX('Historical BMP Records'!W:W, MATCH($G85, 'Historical BMP Records'!$G:$G, 0)), 1, 0), IF(W85&lt;&gt;INDEX('Planned and Progress BMPs'!U:U, MATCH($G85, 'Planned and Progress BMPs'!$D:$D, 0)), 1, 0)), "")</f>
        <v/>
      </c>
      <c r="BS85" s="4" t="str">
        <f>IFERROR(IF($I85="Historical", IF(X85&lt;&gt;INDEX('Historical BMP Records'!X:X, MATCH($G85, 'Historical BMP Records'!$G:$G, 0)), 1, 0), IF(X85&lt;&gt;INDEX('Planned and Progress BMPs'!V:V, MATCH($G85, 'Planned and Progress BMPs'!$D:$D, 0)), 1, 0)), "")</f>
        <v/>
      </c>
      <c r="BT85" s="4" t="str">
        <f>IFERROR(IF($I85="Historical", IF(Y85&lt;&gt;INDEX('Historical BMP Records'!Y:Y, MATCH($G85, 'Historical BMP Records'!$G:$G, 0)), 1, 0), IF(Y85&lt;&gt;INDEX('Planned and Progress BMPs'!W:W, MATCH($G85, 'Planned and Progress BMPs'!$D:$D, 0)), 1, 0)), "")</f>
        <v/>
      </c>
      <c r="BU85" s="4" t="str">
        <f>IFERROR(IF($I85="Historical", IF(Z85&lt;&gt;INDEX('Historical BMP Records'!Z:Z, MATCH($G85, 'Historical BMP Records'!$G:$G, 0)), 1, 0), IF(Z85&lt;&gt;INDEX('Planned and Progress BMPs'!X:X, MATCH($G85, 'Planned and Progress BMPs'!$D:$D, 0)), 1, 0)), "")</f>
        <v/>
      </c>
      <c r="BV85" s="4" t="str">
        <f>IFERROR(IF($I85="Historical", IF(AA85&lt;&gt;INDEX('Historical BMP Records'!AA:AA, MATCH($G85, 'Historical BMP Records'!$G:$G, 0)), 1, 0), IF(AA85&lt;&gt;INDEX('Planned and Progress BMPs'!#REF!, MATCH($G85, 'Planned and Progress BMPs'!$D:$D, 0)), 1, 0)), "")</f>
        <v/>
      </c>
      <c r="BW85" s="4" t="str">
        <f>IFERROR(IF($I85="Historical", IF(AC85&lt;&gt;INDEX('Historical BMP Records'!AC:AC, MATCH($G85, 'Historical BMP Records'!$G:$G, 0)), 1, 0), IF(AC85&lt;&gt;INDEX('Planned and Progress BMPs'!AA:AA, MATCH($G85, 'Planned and Progress BMPs'!$D:$D, 0)), 1, 0)), "")</f>
        <v/>
      </c>
      <c r="BX85" s="4" t="str">
        <f>IFERROR(IF($I85="Historical", IF(AD85&lt;&gt;INDEX('Historical BMP Records'!AD:AD, MATCH($G85, 'Historical BMP Records'!$G:$G, 0)), 1, 0), IF(AD85&lt;&gt;INDEX('Planned and Progress BMPs'!AB:AB, MATCH($G85, 'Planned and Progress BMPs'!$D:$D, 0)), 1, 0)), "")</f>
        <v/>
      </c>
      <c r="BY85" s="4" t="str">
        <f>IFERROR(IF($I85="Historical", IF(AE85&lt;&gt;INDEX('Historical BMP Records'!AE:AE, MATCH($G85, 'Historical BMP Records'!$G:$G, 0)), 1, 0), IF(AE85&lt;&gt;INDEX('Planned and Progress BMPs'!AC:AC, MATCH($G85, 'Planned and Progress BMPs'!$D:$D, 0)), 1, 0)), "")</f>
        <v/>
      </c>
      <c r="BZ85" s="4" t="str">
        <f>IFERROR(IF($I85="Historical", IF(AF85&lt;&gt;INDEX('Historical BMP Records'!AF:AF, MATCH($G85, 'Historical BMP Records'!$G:$G, 0)), 1, 0), IF(AF85&lt;&gt;INDEX('Planned and Progress BMPs'!AD:AD, MATCH($G85, 'Planned and Progress BMPs'!$D:$D, 0)), 1, 0)), "")</f>
        <v/>
      </c>
      <c r="CA85" s="4" t="str">
        <f>IFERROR(IF($I85="Historical", IF(AG85&lt;&gt;INDEX('Historical BMP Records'!AG:AG, MATCH($G85, 'Historical BMP Records'!$G:$G, 0)), 1, 0), IF(AG85&lt;&gt;INDEX('Planned and Progress BMPs'!AE:AE, MATCH($G85, 'Planned and Progress BMPs'!$D:$D, 0)), 1, 0)), "")</f>
        <v/>
      </c>
      <c r="CB85" s="4" t="str">
        <f>IFERROR(IF($I85="Historical", IF(AH85&lt;&gt;INDEX('Historical BMP Records'!AH:AH, MATCH($G85, 'Historical BMP Records'!$G:$G, 0)), 1, 0), IF(AH85&lt;&gt;INDEX('Planned and Progress BMPs'!AF:AF, MATCH($G85, 'Planned and Progress BMPs'!$D:$D, 0)), 1, 0)), "")</f>
        <v/>
      </c>
      <c r="CC85" s="4" t="str">
        <f>IFERROR(IF($I85="Historical", IF(AI85&lt;&gt;INDEX('Historical BMP Records'!AI:AI, MATCH($G85, 'Historical BMP Records'!$G:$G, 0)), 1, 0), IF(AI85&lt;&gt;INDEX('Planned and Progress BMPs'!AG:AG, MATCH($G85, 'Planned and Progress BMPs'!$D:$D, 0)), 1, 0)), "")</f>
        <v/>
      </c>
      <c r="CD85" s="4" t="str">
        <f>IFERROR(IF($I85="Historical", IF(AJ85&lt;&gt;INDEX('Historical BMP Records'!AJ:AJ, MATCH($G85, 'Historical BMP Records'!$G:$G, 0)), 1, 0), IF(AJ85&lt;&gt;INDEX('Planned and Progress BMPs'!AH:AH, MATCH($G85, 'Planned and Progress BMPs'!$D:$D, 0)), 1, 0)), "")</f>
        <v/>
      </c>
      <c r="CE85" s="4" t="str">
        <f>IFERROR(IF($I85="Historical", IF(AK85&lt;&gt;INDEX('Historical BMP Records'!AK:AK, MATCH($G85, 'Historical BMP Records'!$G:$G, 0)), 1, 0), IF(AK85&lt;&gt;INDEX('Planned and Progress BMPs'!AI:AI, MATCH($G85, 'Planned and Progress BMPs'!$D:$D, 0)), 1, 0)), "")</f>
        <v/>
      </c>
      <c r="CF85" s="4" t="str">
        <f>IFERROR(IF($I85="Historical", IF(AL85&lt;&gt;INDEX('Historical BMP Records'!AL:AL, MATCH($G85, 'Historical BMP Records'!$G:$G, 0)), 1, 0), IF(AL85&lt;&gt;INDEX('Planned and Progress BMPs'!AJ:AJ, MATCH($G85, 'Planned and Progress BMPs'!$D:$D, 0)), 1, 0)), "")</f>
        <v/>
      </c>
      <c r="CG85" s="4" t="str">
        <f>IFERROR(IF($I85="Historical", IF(AM85&lt;&gt;INDEX('Historical BMP Records'!AM:AM, MATCH($G85, 'Historical BMP Records'!$G:$G, 0)), 1, 0), IF(AM85&lt;&gt;INDEX('Planned and Progress BMPs'!AK:AK, MATCH($G85, 'Planned and Progress BMPs'!$D:$D, 0)), 1, 0)), "")</f>
        <v/>
      </c>
      <c r="CH85" s="4" t="str">
        <f>IFERROR(IF($I85="Historical", IF(AN85&lt;&gt;INDEX('Historical BMP Records'!AN:AN, MATCH($G85, 'Historical BMP Records'!$G:$G, 0)), 1, 0), IF(AN85&lt;&gt;INDEX('Planned and Progress BMPs'!AL:AL, MATCH($G85, 'Planned and Progress BMPs'!$D:$D, 0)), 1, 0)), "")</f>
        <v/>
      </c>
      <c r="CI85" s="4" t="str">
        <f>IFERROR(IF($I85="Historical", IF(AO85&lt;&gt;INDEX('Historical BMP Records'!AO:AO, MATCH($G85, 'Historical BMP Records'!$G:$G, 0)), 1, 0), IF(AO85&lt;&gt;INDEX('Planned and Progress BMPs'!AM:AM, MATCH($G85, 'Planned and Progress BMPs'!$D:$D, 0)), 1, 0)), "")</f>
        <v/>
      </c>
      <c r="CJ85" s="4" t="str">
        <f>IFERROR(IF($I85="Historical", IF(AP85&lt;&gt;INDEX('Historical BMP Records'!AP:AP, MATCH($G85, 'Historical BMP Records'!$G:$G, 0)), 1, 0), IF(AP85&lt;&gt;INDEX('Planned and Progress BMPs'!AN:AN, MATCH($G85, 'Planned and Progress BMPs'!$D:$D, 0)), 1, 0)), "")</f>
        <v/>
      </c>
      <c r="CK85" s="4" t="str">
        <f>IFERROR(IF($I85="Historical", IF(AQ85&lt;&gt;INDEX('Historical BMP Records'!AQ:AQ, MATCH($G85, 'Historical BMP Records'!$G:$G, 0)), 1, 0), IF(AQ85&lt;&gt;INDEX('Planned and Progress BMPs'!AO:AO, MATCH($G85, 'Planned and Progress BMPs'!$D:$D, 0)), 1, 0)), "")</f>
        <v/>
      </c>
      <c r="CL85" s="4" t="str">
        <f>IFERROR(IF($I85="Historical", IF(AR85&lt;&gt;INDEX('Historical BMP Records'!AR:AR, MATCH($G85, 'Historical BMP Records'!$G:$G, 0)), 1, 0), IF(AR85&lt;&gt;INDEX('Planned and Progress BMPs'!AQ:AQ, MATCH($G85, 'Planned and Progress BMPs'!$D:$D, 0)), 1, 0)), "")</f>
        <v/>
      </c>
      <c r="CM85" s="4" t="str">
        <f>IFERROR(IF($I85="Historical", IF(AS85&lt;&gt;INDEX('Historical BMP Records'!AS:AS, MATCH($G85, 'Historical BMP Records'!$G:$G, 0)), 1, 0), IF(AS85&lt;&gt;INDEX('Planned and Progress BMPs'!AP:AP, MATCH($G85, 'Planned and Progress BMPs'!$D:$D, 0)), 1, 0)), "")</f>
        <v/>
      </c>
      <c r="CN85" s="4" t="str">
        <f>IFERROR(IF($I85="Historical", IF(AT85&lt;&gt;INDEX('Historical BMP Records'!AT:AT, MATCH($G85, 'Historical BMP Records'!$G:$G, 0)), 1, 0), IF(AT85&lt;&gt;INDEX('Planned and Progress BMPs'!AQ:AQ, MATCH($G85, 'Planned and Progress BMPs'!$D:$D, 0)), 1, 0)), "")</f>
        <v/>
      </c>
      <c r="CO85" s="4">
        <f>SUM(T_Historical9[[#This Row],[FY17 Crediting Status Change]:[Comments Change]])</f>
        <v>0</v>
      </c>
    </row>
    <row r="86" spans="1:93" ht="15" customHeight="1" x14ac:dyDescent="0.55000000000000004">
      <c r="A86" s="126" t="s">
        <v>2458</v>
      </c>
      <c r="B86" s="126" t="s">
        <v>2458</v>
      </c>
      <c r="C86" s="126" t="s">
        <v>2458</v>
      </c>
      <c r="D86" s="126"/>
      <c r="E86" s="126"/>
      <c r="F86" s="126" t="s">
        <v>609</v>
      </c>
      <c r="G86" s="126" t="s">
        <v>610</v>
      </c>
      <c r="H86" s="126"/>
      <c r="I86" s="126" t="s">
        <v>243</v>
      </c>
      <c r="J86" s="126">
        <v>2013</v>
      </c>
      <c r="K86" s="73"/>
      <c r="L86" s="64">
        <v>41275</v>
      </c>
      <c r="M86" s="126" t="s">
        <v>265</v>
      </c>
      <c r="N86" s="126" t="s">
        <v>325</v>
      </c>
      <c r="O86" s="126" t="s">
        <v>127</v>
      </c>
      <c r="P86" s="73" t="s">
        <v>551</v>
      </c>
      <c r="Q86" s="64">
        <v>3.3</v>
      </c>
      <c r="R86" s="126">
        <v>2.7</v>
      </c>
      <c r="S86" s="126">
        <v>0.22500000000000001</v>
      </c>
      <c r="T86" s="126" t="s">
        <v>611</v>
      </c>
      <c r="U86" s="126"/>
      <c r="V86" s="126"/>
      <c r="W86" s="126">
        <v>40.427046730000001</v>
      </c>
      <c r="X86" s="65">
        <v>-76.591257110000001</v>
      </c>
      <c r="Y86" s="126"/>
      <c r="Z86" s="126" t="s">
        <v>201</v>
      </c>
      <c r="AA86" s="126" t="s">
        <v>458</v>
      </c>
      <c r="AB86" s="126" t="s">
        <v>203</v>
      </c>
      <c r="AC86" s="126" t="s">
        <v>2460</v>
      </c>
      <c r="AD86" s="64">
        <v>41501</v>
      </c>
      <c r="AE86" s="126" t="s">
        <v>267</v>
      </c>
      <c r="AF86" s="64"/>
      <c r="AG86" s="64"/>
      <c r="AH86" s="126"/>
      <c r="AI86" s="64"/>
      <c r="AK86" s="64"/>
      <c r="AL86" s="64"/>
      <c r="AM86" s="64"/>
      <c r="AN86" s="64"/>
      <c r="AO86" s="64"/>
      <c r="AP86" s="64"/>
      <c r="AQ86" s="64"/>
      <c r="AR86" s="64"/>
      <c r="AS86" s="64"/>
      <c r="AT86" s="126"/>
      <c r="AU86" s="4" t="str">
        <f>IFERROR(IF($I86="Historical", IF(A86&lt;&gt;INDEX('Historical BMP Records'!A:A, MATCH($G86, 'Historical BMP Records'!$G:$G, 0)), 1, 0), IF(A86&lt;&gt;INDEX('Planned and Progress BMPs'!A:A, MATCH($G86, 'Planned and Progress BMPs'!$D:$D, 0)), 1, 0)), "")</f>
        <v/>
      </c>
      <c r="AV86" s="4" t="str">
        <f>IFERROR(IF($I86="Historical", IF(B86&lt;&gt;INDEX('Historical BMP Records'!B:B, MATCH($G86, 'Historical BMP Records'!$G:$G, 0)), 1, 0), IF(B86&lt;&gt;INDEX('Planned and Progress BMPs'!A:A, MATCH($G86, 'Planned and Progress BMPs'!$D:$D, 0)), 1, 0)), "")</f>
        <v/>
      </c>
      <c r="AW86" s="4" t="str">
        <f>IFERROR(IF($I86="Historical", IF(C86&lt;&gt;INDEX('Historical BMP Records'!C:C, MATCH($G86, 'Historical BMP Records'!$G:$G, 0)), 1, 0), IF(C86&lt;&gt;INDEX('Planned and Progress BMPs'!A:A, MATCH($G86, 'Planned and Progress BMPs'!$D:$D, 0)), 1, 0)), "")</f>
        <v/>
      </c>
      <c r="AX86" s="4" t="str">
        <f>IFERROR(IF($I86="Historical", IF(D86&lt;&gt;INDEX('Historical BMP Records'!D:D, MATCH($G86, 'Historical BMP Records'!$G:$G, 0)), 1, 0), IF(D86&lt;&gt;INDEX('Planned and Progress BMPs'!A:A, MATCH($G86, 'Planned and Progress BMPs'!$D:$D, 0)), 1, 0)), "")</f>
        <v/>
      </c>
      <c r="AY86" s="4" t="str">
        <f>IFERROR(IF($I86="Historical", IF(E86&lt;&gt;INDEX('Historical BMP Records'!E:E, MATCH($G86, 'Historical BMP Records'!$G:$G, 0)), 1, 0), IF(E86&lt;&gt;INDEX('Planned and Progress BMPs'!B:B, MATCH($G86, 'Planned and Progress BMPs'!$D:$D, 0)), 1, 0)), "")</f>
        <v/>
      </c>
      <c r="AZ86" s="4" t="str">
        <f>IFERROR(IF($I86="Historical", IF(F86&lt;&gt;INDEX('Historical BMP Records'!F:F, MATCH($G86, 'Historical BMP Records'!$G:$G, 0)), 1, 0), IF(F86&lt;&gt;INDEX('Planned and Progress BMPs'!C:C, MATCH($G86, 'Planned and Progress BMPs'!$D:$D, 0)), 1, 0)), "")</f>
        <v/>
      </c>
      <c r="BA86" s="4" t="str">
        <f>IFERROR(IF($I86="Historical", IF(G86&lt;&gt;INDEX('Historical BMP Records'!G:G, MATCH($G86, 'Historical BMP Records'!$G:$G, 0)), 1, 0), IF(G86&lt;&gt;INDEX('Planned and Progress BMPs'!D:D, MATCH($G86, 'Planned and Progress BMPs'!$D:$D, 0)), 1, 0)), "")</f>
        <v/>
      </c>
      <c r="BB86" s="4" t="str">
        <f>IFERROR(IF($I86="Historical", IF(H86&lt;&gt;INDEX('Historical BMP Records'!H:H, MATCH($G86, 'Historical BMP Records'!$G:$G, 0)), 1, 0), IF(H86&lt;&gt;INDEX('Planned and Progress BMPs'!E:E, MATCH($G86, 'Planned and Progress BMPs'!$D:$D, 0)), 1, 0)), "")</f>
        <v/>
      </c>
      <c r="BC86" s="4" t="str">
        <f>IFERROR(IF($I86="Historical", IF(I86&lt;&gt;INDEX('Historical BMP Records'!I:I, MATCH($G86, 'Historical BMP Records'!$G:$G, 0)), 1, 0), IF(I86&lt;&gt;INDEX('Planned and Progress BMPs'!F:F, MATCH($G86, 'Planned and Progress BMPs'!$D:$D, 0)), 1, 0)), "")</f>
        <v/>
      </c>
      <c r="BD86" s="4" t="str">
        <f>IFERROR(IF($I86="Historical", IF(J86&lt;&gt;INDEX('Historical BMP Records'!J:J, MATCH($G86, 'Historical BMP Records'!$G:$G, 0)), 1, 0), IF(J86&lt;&gt;INDEX('Planned and Progress BMPs'!G:G, MATCH($G86, 'Planned and Progress BMPs'!$D:$D, 0)), 1, 0)), "")</f>
        <v/>
      </c>
      <c r="BE86" s="4" t="str">
        <f>IFERROR(IF($I86="Historical", IF(K86&lt;&gt;INDEX('Historical BMP Records'!K:K, MATCH($G86, 'Historical BMP Records'!$G:$G, 0)), 1, 0), IF(K86&lt;&gt;INDEX('Planned and Progress BMPs'!H:H, MATCH($G86, 'Planned and Progress BMPs'!$D:$D, 0)), 1, 0)), "")</f>
        <v/>
      </c>
      <c r="BF86" s="4" t="str">
        <f>IFERROR(IF($I86="Historical", IF(L86&lt;&gt;INDEX('Historical BMP Records'!L:L, MATCH($G86, 'Historical BMP Records'!$G:$G, 0)), 1, 0), IF(L86&lt;&gt;INDEX('Planned and Progress BMPs'!I:I, MATCH($G86, 'Planned and Progress BMPs'!$D:$D, 0)), 1, 0)), "")</f>
        <v/>
      </c>
      <c r="BG86" s="4" t="str">
        <f>IFERROR(IF($I86="Historical", IF(M86&lt;&gt;INDEX('Historical BMP Records'!M:M, MATCH($G86, 'Historical BMP Records'!$G:$G, 0)), 1, 0), IF(M86&lt;&gt;INDEX('Planned and Progress BMPs'!J:J, MATCH($G86, 'Planned and Progress BMPs'!$D:$D, 0)), 1, 0)), "")</f>
        <v/>
      </c>
      <c r="BH86" s="4" t="str">
        <f>IFERROR(IF($I86="Historical", IF(N86&lt;&gt;INDEX('Historical BMP Records'!N:N, MATCH($G86, 'Historical BMP Records'!$G:$G, 0)), 1, 0), IF(N86&lt;&gt;INDEX('Planned and Progress BMPs'!K:K, MATCH($G86, 'Planned and Progress BMPs'!$D:$D, 0)), 1, 0)), "")</f>
        <v/>
      </c>
      <c r="BI86" s="4" t="str">
        <f>IFERROR(IF($I86="Historical", IF(O86&lt;&gt;INDEX('Historical BMP Records'!O:O, MATCH($G86, 'Historical BMP Records'!$G:$G, 0)), 1, 0), IF(O86&lt;&gt;INDEX('Planned and Progress BMPs'!L:L, MATCH($G86, 'Planned and Progress BMPs'!$D:$D, 0)), 1, 0)), "")</f>
        <v/>
      </c>
      <c r="BJ86" s="4" t="str">
        <f>IFERROR(IF($I86="Historical", IF(P86&lt;&gt;INDEX('Historical BMP Records'!P:P, MATCH($G86, 'Historical BMP Records'!$G:$G, 0)), 1, 0), IF(P86&lt;&gt;INDEX('Planned and Progress BMPs'!M:M, MATCH($G86, 'Planned and Progress BMPs'!$D:$D, 0)), 1, 0)), "")</f>
        <v/>
      </c>
      <c r="BK86" s="4" t="str">
        <f>IFERROR(IF($I86="Historical", IF(Q86&lt;&gt;INDEX('Historical BMP Records'!Q:Q, MATCH($G86, 'Historical BMP Records'!$G:$G, 0)), 1, 0), IF(Q86&lt;&gt;INDEX('Planned and Progress BMPs'!N:N, MATCH($G86, 'Planned and Progress BMPs'!$D:$D, 0)), 1, 0)), "")</f>
        <v/>
      </c>
      <c r="BL86" s="4" t="str">
        <f>IFERROR(IF($I86="Historical", IF(R86&lt;&gt;INDEX('Historical BMP Records'!R:R, MATCH($G86, 'Historical BMP Records'!$G:$G, 0)), 1, 0), IF(R86&lt;&gt;INDEX('Planned and Progress BMPs'!O:O, MATCH($G86, 'Planned and Progress BMPs'!$D:$D, 0)), 1, 0)), "")</f>
        <v/>
      </c>
      <c r="BM86" s="4" t="str">
        <f>IFERROR(IF($I86="Historical", IF(S86&lt;&gt;INDEX('Historical BMP Records'!S:S, MATCH($G86, 'Historical BMP Records'!$G:$G, 0)), 1, 0), IF(S86&lt;&gt;INDEX('Planned and Progress BMPs'!P:P, MATCH($G86, 'Planned and Progress BMPs'!$D:$D, 0)), 1, 0)), "")</f>
        <v/>
      </c>
      <c r="BN86" s="4" t="str">
        <f>IFERROR(IF($I86="Historical", IF(T86&lt;&gt;INDEX('Historical BMP Records'!T:T, MATCH($G86, 'Historical BMP Records'!$G:$G, 0)), 1, 0), IF(T86&lt;&gt;INDEX('Planned and Progress BMPs'!Q:Q, MATCH($G86, 'Planned and Progress BMPs'!$D:$D, 0)), 1, 0)), "")</f>
        <v/>
      </c>
      <c r="BO86" s="4" t="str">
        <f>IFERROR(IF($I86="Historical", IF(AB86&lt;&gt;INDEX('Historical BMP Records'!#REF!, MATCH($G86, 'Historical BMP Records'!$G:$G, 0)), 1, 0), IF(AB86&lt;&gt;INDEX('Planned and Progress BMPs'!Z:Z, MATCH($G86, 'Planned and Progress BMPs'!$D:$D, 0)), 1, 0)), "")</f>
        <v/>
      </c>
      <c r="BP86" s="4" t="str">
        <f>IFERROR(IF($I86="Historical", IF(U86&lt;&gt;INDEX('Historical BMP Records'!U:U, MATCH($G86, 'Historical BMP Records'!$G:$G, 0)), 1, 0), IF(U86&lt;&gt;INDEX('Planned and Progress BMPs'!S:S, MATCH($G86, 'Planned and Progress BMPs'!$D:$D, 0)), 1, 0)), "")</f>
        <v/>
      </c>
      <c r="BQ86" s="4" t="str">
        <f>IFERROR(IF($I86="Historical", IF(V86&lt;&gt;INDEX('Historical BMP Records'!V:V, MATCH($G86, 'Historical BMP Records'!$G:$G, 0)), 1, 0), IF(V86&lt;&gt;INDEX('Planned and Progress BMPs'!T:T, MATCH($G86, 'Planned and Progress BMPs'!$D:$D, 0)), 1, 0)), "")</f>
        <v/>
      </c>
      <c r="BR86" s="4" t="str">
        <f>IFERROR(IF($I86="Historical", IF(W86&lt;&gt;INDEX('Historical BMP Records'!W:W, MATCH($G86, 'Historical BMP Records'!$G:$G, 0)), 1, 0), IF(W86&lt;&gt;INDEX('Planned and Progress BMPs'!U:U, MATCH($G86, 'Planned and Progress BMPs'!$D:$D, 0)), 1, 0)), "")</f>
        <v/>
      </c>
      <c r="BS86" s="4" t="str">
        <f>IFERROR(IF($I86="Historical", IF(X86&lt;&gt;INDEX('Historical BMP Records'!X:X, MATCH($G86, 'Historical BMP Records'!$G:$G, 0)), 1, 0), IF(X86&lt;&gt;INDEX('Planned and Progress BMPs'!V:V, MATCH($G86, 'Planned and Progress BMPs'!$D:$D, 0)), 1, 0)), "")</f>
        <v/>
      </c>
      <c r="BT86" s="4" t="str">
        <f>IFERROR(IF($I86="Historical", IF(Y86&lt;&gt;INDEX('Historical BMP Records'!Y:Y, MATCH($G86, 'Historical BMP Records'!$G:$G, 0)), 1, 0), IF(Y86&lt;&gt;INDEX('Planned and Progress BMPs'!W:W, MATCH($G86, 'Planned and Progress BMPs'!$D:$D, 0)), 1, 0)), "")</f>
        <v/>
      </c>
      <c r="BU86" s="4" t="str">
        <f>IFERROR(IF($I86="Historical", IF(Z86&lt;&gt;INDEX('Historical BMP Records'!Z:Z, MATCH($G86, 'Historical BMP Records'!$G:$G, 0)), 1, 0), IF(Z86&lt;&gt;INDEX('Planned and Progress BMPs'!X:X, MATCH($G86, 'Planned and Progress BMPs'!$D:$D, 0)), 1, 0)), "")</f>
        <v/>
      </c>
      <c r="BV86" s="4" t="str">
        <f>IFERROR(IF($I86="Historical", IF(AA86&lt;&gt;INDEX('Historical BMP Records'!AA:AA, MATCH($G86, 'Historical BMP Records'!$G:$G, 0)), 1, 0), IF(AA86&lt;&gt;INDEX('Planned and Progress BMPs'!#REF!, MATCH($G86, 'Planned and Progress BMPs'!$D:$D, 0)), 1, 0)), "")</f>
        <v/>
      </c>
      <c r="BW86" s="4" t="str">
        <f>IFERROR(IF($I86="Historical", IF(AC86&lt;&gt;INDEX('Historical BMP Records'!AC:AC, MATCH($G86, 'Historical BMP Records'!$G:$G, 0)), 1, 0), IF(AC86&lt;&gt;INDEX('Planned and Progress BMPs'!AA:AA, MATCH($G86, 'Planned and Progress BMPs'!$D:$D, 0)), 1, 0)), "")</f>
        <v/>
      </c>
      <c r="BX86" s="4" t="str">
        <f>IFERROR(IF($I86="Historical", IF(AD86&lt;&gt;INDEX('Historical BMP Records'!AD:AD, MATCH($G86, 'Historical BMP Records'!$G:$G, 0)), 1, 0), IF(AD86&lt;&gt;INDEX('Planned and Progress BMPs'!AB:AB, MATCH($G86, 'Planned and Progress BMPs'!$D:$D, 0)), 1, 0)), "")</f>
        <v/>
      </c>
      <c r="BY86" s="4" t="str">
        <f>IFERROR(IF($I86="Historical", IF(AE86&lt;&gt;INDEX('Historical BMP Records'!AE:AE, MATCH($G86, 'Historical BMP Records'!$G:$G, 0)), 1, 0), IF(AE86&lt;&gt;INDEX('Planned and Progress BMPs'!AC:AC, MATCH($G86, 'Planned and Progress BMPs'!$D:$D, 0)), 1, 0)), "")</f>
        <v/>
      </c>
      <c r="BZ86" s="4" t="str">
        <f>IFERROR(IF($I86="Historical", IF(AF86&lt;&gt;INDEX('Historical BMP Records'!AF:AF, MATCH($G86, 'Historical BMP Records'!$G:$G, 0)), 1, 0), IF(AF86&lt;&gt;INDEX('Planned and Progress BMPs'!AD:AD, MATCH($G86, 'Planned and Progress BMPs'!$D:$D, 0)), 1, 0)), "")</f>
        <v/>
      </c>
      <c r="CA86" s="4" t="str">
        <f>IFERROR(IF($I86="Historical", IF(AG86&lt;&gt;INDEX('Historical BMP Records'!AG:AG, MATCH($G86, 'Historical BMP Records'!$G:$G, 0)), 1, 0), IF(AG86&lt;&gt;INDEX('Planned and Progress BMPs'!AE:AE, MATCH($G86, 'Planned and Progress BMPs'!$D:$D, 0)), 1, 0)), "")</f>
        <v/>
      </c>
      <c r="CB86" s="4" t="str">
        <f>IFERROR(IF($I86="Historical", IF(AH86&lt;&gt;INDEX('Historical BMP Records'!AH:AH, MATCH($G86, 'Historical BMP Records'!$G:$G, 0)), 1, 0), IF(AH86&lt;&gt;INDEX('Planned and Progress BMPs'!AF:AF, MATCH($G86, 'Planned and Progress BMPs'!$D:$D, 0)), 1, 0)), "")</f>
        <v/>
      </c>
      <c r="CC86" s="4" t="str">
        <f>IFERROR(IF($I86="Historical", IF(AI86&lt;&gt;INDEX('Historical BMP Records'!AI:AI, MATCH($G86, 'Historical BMP Records'!$G:$G, 0)), 1, 0), IF(AI86&lt;&gt;INDEX('Planned and Progress BMPs'!AG:AG, MATCH($G86, 'Planned and Progress BMPs'!$D:$D, 0)), 1, 0)), "")</f>
        <v/>
      </c>
      <c r="CD86" s="4" t="str">
        <f>IFERROR(IF($I86="Historical", IF(AJ86&lt;&gt;INDEX('Historical BMP Records'!AJ:AJ, MATCH($G86, 'Historical BMP Records'!$G:$G, 0)), 1, 0), IF(AJ86&lt;&gt;INDEX('Planned and Progress BMPs'!AH:AH, MATCH($G86, 'Planned and Progress BMPs'!$D:$D, 0)), 1, 0)), "")</f>
        <v/>
      </c>
      <c r="CE86" s="4" t="str">
        <f>IFERROR(IF($I86="Historical", IF(AK86&lt;&gt;INDEX('Historical BMP Records'!AK:AK, MATCH($G86, 'Historical BMP Records'!$G:$G, 0)), 1, 0), IF(AK86&lt;&gt;INDEX('Planned and Progress BMPs'!AI:AI, MATCH($G86, 'Planned and Progress BMPs'!$D:$D, 0)), 1, 0)), "")</f>
        <v/>
      </c>
      <c r="CF86" s="4" t="str">
        <f>IFERROR(IF($I86="Historical", IF(AL86&lt;&gt;INDEX('Historical BMP Records'!AL:AL, MATCH($G86, 'Historical BMP Records'!$G:$G, 0)), 1, 0), IF(AL86&lt;&gt;INDEX('Planned and Progress BMPs'!AJ:AJ, MATCH($G86, 'Planned and Progress BMPs'!$D:$D, 0)), 1, 0)), "")</f>
        <v/>
      </c>
      <c r="CG86" s="4" t="str">
        <f>IFERROR(IF($I86="Historical", IF(AM86&lt;&gt;INDEX('Historical BMP Records'!AM:AM, MATCH($G86, 'Historical BMP Records'!$G:$G, 0)), 1, 0), IF(AM86&lt;&gt;INDEX('Planned and Progress BMPs'!AK:AK, MATCH($G86, 'Planned and Progress BMPs'!$D:$D, 0)), 1, 0)), "")</f>
        <v/>
      </c>
      <c r="CH86" s="4" t="str">
        <f>IFERROR(IF($I86="Historical", IF(AN86&lt;&gt;INDEX('Historical BMP Records'!AN:AN, MATCH($G86, 'Historical BMP Records'!$G:$G, 0)), 1, 0), IF(AN86&lt;&gt;INDEX('Planned and Progress BMPs'!AL:AL, MATCH($G86, 'Planned and Progress BMPs'!$D:$D, 0)), 1, 0)), "")</f>
        <v/>
      </c>
      <c r="CI86" s="4" t="str">
        <f>IFERROR(IF($I86="Historical", IF(AO86&lt;&gt;INDEX('Historical BMP Records'!AO:AO, MATCH($G86, 'Historical BMP Records'!$G:$G, 0)), 1, 0), IF(AO86&lt;&gt;INDEX('Planned and Progress BMPs'!AM:AM, MATCH($G86, 'Planned and Progress BMPs'!$D:$D, 0)), 1, 0)), "")</f>
        <v/>
      </c>
      <c r="CJ86" s="4" t="str">
        <f>IFERROR(IF($I86="Historical", IF(AP86&lt;&gt;INDEX('Historical BMP Records'!AP:AP, MATCH($G86, 'Historical BMP Records'!$G:$G, 0)), 1, 0), IF(AP86&lt;&gt;INDEX('Planned and Progress BMPs'!AN:AN, MATCH($G86, 'Planned and Progress BMPs'!$D:$D, 0)), 1, 0)), "")</f>
        <v/>
      </c>
      <c r="CK86" s="4" t="str">
        <f>IFERROR(IF($I86="Historical", IF(AQ86&lt;&gt;INDEX('Historical BMP Records'!AQ:AQ, MATCH($G86, 'Historical BMP Records'!$G:$G, 0)), 1, 0), IF(AQ86&lt;&gt;INDEX('Planned and Progress BMPs'!AO:AO, MATCH($G86, 'Planned and Progress BMPs'!$D:$D, 0)), 1, 0)), "")</f>
        <v/>
      </c>
      <c r="CL86" s="4" t="str">
        <f>IFERROR(IF($I86="Historical", IF(AR86&lt;&gt;INDEX('Historical BMP Records'!AR:AR, MATCH($G86, 'Historical BMP Records'!$G:$G, 0)), 1, 0), IF(AR86&lt;&gt;INDEX('Planned and Progress BMPs'!AQ:AQ, MATCH($G86, 'Planned and Progress BMPs'!$D:$D, 0)), 1, 0)), "")</f>
        <v/>
      </c>
      <c r="CM86" s="4" t="str">
        <f>IFERROR(IF($I86="Historical", IF(AS86&lt;&gt;INDEX('Historical BMP Records'!AS:AS, MATCH($G86, 'Historical BMP Records'!$G:$G, 0)), 1, 0), IF(AS86&lt;&gt;INDEX('Planned and Progress BMPs'!AP:AP, MATCH($G86, 'Planned and Progress BMPs'!$D:$D, 0)), 1, 0)), "")</f>
        <v/>
      </c>
      <c r="CN86" s="4" t="str">
        <f>IFERROR(IF($I86="Historical", IF(AT86&lt;&gt;INDEX('Historical BMP Records'!AT:AT, MATCH($G86, 'Historical BMP Records'!$G:$G, 0)), 1, 0), IF(AT86&lt;&gt;INDEX('Planned and Progress BMPs'!AQ:AQ, MATCH($G86, 'Planned and Progress BMPs'!$D:$D, 0)), 1, 0)), "")</f>
        <v/>
      </c>
      <c r="CO86" s="4">
        <f>SUM(T_Historical9[[#This Row],[FY17 Crediting Status Change]:[Comments Change]])</f>
        <v>0</v>
      </c>
    </row>
    <row r="87" spans="1:93" ht="15" customHeight="1" x14ac:dyDescent="0.55000000000000004">
      <c r="A87" s="126" t="s">
        <v>2458</v>
      </c>
      <c r="B87" s="126" t="s">
        <v>2458</v>
      </c>
      <c r="C87" s="126" t="s">
        <v>2458</v>
      </c>
      <c r="D87" s="126"/>
      <c r="E87" s="126"/>
      <c r="F87" s="126" t="s">
        <v>612</v>
      </c>
      <c r="G87" s="126" t="s">
        <v>613</v>
      </c>
      <c r="H87" s="126"/>
      <c r="I87" s="126" t="s">
        <v>243</v>
      </c>
      <c r="J87" s="126">
        <v>2013</v>
      </c>
      <c r="K87" s="73"/>
      <c r="L87" s="64">
        <v>41275</v>
      </c>
      <c r="M87" s="126" t="s">
        <v>265</v>
      </c>
      <c r="N87" s="126" t="s">
        <v>325</v>
      </c>
      <c r="O87" s="126" t="s">
        <v>127</v>
      </c>
      <c r="P87" s="73" t="s">
        <v>551</v>
      </c>
      <c r="Q87" s="64">
        <v>2.6</v>
      </c>
      <c r="R87" s="126">
        <v>1.9</v>
      </c>
      <c r="S87" s="126">
        <v>0.15833333333333333</v>
      </c>
      <c r="T87" s="126" t="s">
        <v>611</v>
      </c>
      <c r="U87" s="126"/>
      <c r="V87" s="126"/>
      <c r="W87" s="126">
        <v>40.427582600000001</v>
      </c>
      <c r="X87" s="65">
        <v>-76.591128589999997</v>
      </c>
      <c r="Y87" s="126"/>
      <c r="Z87" s="126" t="s">
        <v>201</v>
      </c>
      <c r="AA87" s="126" t="s">
        <v>458</v>
      </c>
      <c r="AB87" s="126" t="s">
        <v>203</v>
      </c>
      <c r="AC87" s="126" t="s">
        <v>2460</v>
      </c>
      <c r="AD87" s="64">
        <v>41738</v>
      </c>
      <c r="AE87" s="126" t="s">
        <v>267</v>
      </c>
      <c r="AF87" s="64"/>
      <c r="AG87" s="64"/>
      <c r="AH87" s="126"/>
      <c r="AI87" s="64"/>
      <c r="AK87" s="64"/>
      <c r="AL87" s="64"/>
      <c r="AM87" s="64"/>
      <c r="AN87" s="64"/>
      <c r="AO87" s="64"/>
      <c r="AP87" s="64"/>
      <c r="AQ87" s="64"/>
      <c r="AR87" s="64"/>
      <c r="AS87" s="64"/>
      <c r="AT87" s="126"/>
      <c r="AU87" s="4" t="str">
        <f>IFERROR(IF($I87="Historical", IF(A87&lt;&gt;INDEX('Historical BMP Records'!A:A, MATCH($G87, 'Historical BMP Records'!$G:$G, 0)), 1, 0), IF(A87&lt;&gt;INDEX('Planned and Progress BMPs'!A:A, MATCH($G87, 'Planned and Progress BMPs'!$D:$D, 0)), 1, 0)), "")</f>
        <v/>
      </c>
      <c r="AV87" s="4" t="str">
        <f>IFERROR(IF($I87="Historical", IF(B87&lt;&gt;INDEX('Historical BMP Records'!B:B, MATCH($G87, 'Historical BMP Records'!$G:$G, 0)), 1, 0), IF(B87&lt;&gt;INDEX('Planned and Progress BMPs'!A:A, MATCH($G87, 'Planned and Progress BMPs'!$D:$D, 0)), 1, 0)), "")</f>
        <v/>
      </c>
      <c r="AW87" s="4" t="str">
        <f>IFERROR(IF($I87="Historical", IF(C87&lt;&gt;INDEX('Historical BMP Records'!C:C, MATCH($G87, 'Historical BMP Records'!$G:$G, 0)), 1, 0), IF(C87&lt;&gt;INDEX('Planned and Progress BMPs'!A:A, MATCH($G87, 'Planned and Progress BMPs'!$D:$D, 0)), 1, 0)), "")</f>
        <v/>
      </c>
      <c r="AX87" s="4" t="str">
        <f>IFERROR(IF($I87="Historical", IF(D87&lt;&gt;INDEX('Historical BMP Records'!D:D, MATCH($G87, 'Historical BMP Records'!$G:$G, 0)), 1, 0), IF(D87&lt;&gt;INDEX('Planned and Progress BMPs'!A:A, MATCH($G87, 'Planned and Progress BMPs'!$D:$D, 0)), 1, 0)), "")</f>
        <v/>
      </c>
      <c r="AY87" s="4" t="str">
        <f>IFERROR(IF($I87="Historical", IF(E87&lt;&gt;INDEX('Historical BMP Records'!E:E, MATCH($G87, 'Historical BMP Records'!$G:$G, 0)), 1, 0), IF(E87&lt;&gt;INDEX('Planned and Progress BMPs'!B:B, MATCH($G87, 'Planned and Progress BMPs'!$D:$D, 0)), 1, 0)), "")</f>
        <v/>
      </c>
      <c r="AZ87" s="4" t="str">
        <f>IFERROR(IF($I87="Historical", IF(F87&lt;&gt;INDEX('Historical BMP Records'!F:F, MATCH($G87, 'Historical BMP Records'!$G:$G, 0)), 1, 0), IF(F87&lt;&gt;INDEX('Planned and Progress BMPs'!C:C, MATCH($G87, 'Planned and Progress BMPs'!$D:$D, 0)), 1, 0)), "")</f>
        <v/>
      </c>
      <c r="BA87" s="4" t="str">
        <f>IFERROR(IF($I87="Historical", IF(G87&lt;&gt;INDEX('Historical BMP Records'!G:G, MATCH($G87, 'Historical BMP Records'!$G:$G, 0)), 1, 0), IF(G87&lt;&gt;INDEX('Planned and Progress BMPs'!D:D, MATCH($G87, 'Planned and Progress BMPs'!$D:$D, 0)), 1, 0)), "")</f>
        <v/>
      </c>
      <c r="BB87" s="4" t="str">
        <f>IFERROR(IF($I87="Historical", IF(H87&lt;&gt;INDEX('Historical BMP Records'!H:H, MATCH($G87, 'Historical BMP Records'!$G:$G, 0)), 1, 0), IF(H87&lt;&gt;INDEX('Planned and Progress BMPs'!E:E, MATCH($G87, 'Planned and Progress BMPs'!$D:$D, 0)), 1, 0)), "")</f>
        <v/>
      </c>
      <c r="BC87" s="4" t="str">
        <f>IFERROR(IF($I87="Historical", IF(I87&lt;&gt;INDEX('Historical BMP Records'!I:I, MATCH($G87, 'Historical BMP Records'!$G:$G, 0)), 1, 0), IF(I87&lt;&gt;INDEX('Planned and Progress BMPs'!F:F, MATCH($G87, 'Planned and Progress BMPs'!$D:$D, 0)), 1, 0)), "")</f>
        <v/>
      </c>
      <c r="BD87" s="4" t="str">
        <f>IFERROR(IF($I87="Historical", IF(J87&lt;&gt;INDEX('Historical BMP Records'!J:J, MATCH($G87, 'Historical BMP Records'!$G:$G, 0)), 1, 0), IF(J87&lt;&gt;INDEX('Planned and Progress BMPs'!G:G, MATCH($G87, 'Planned and Progress BMPs'!$D:$D, 0)), 1, 0)), "")</f>
        <v/>
      </c>
      <c r="BE87" s="4" t="str">
        <f>IFERROR(IF($I87="Historical", IF(K87&lt;&gt;INDEX('Historical BMP Records'!K:K, MATCH($G87, 'Historical BMP Records'!$G:$G, 0)), 1, 0), IF(K87&lt;&gt;INDEX('Planned and Progress BMPs'!H:H, MATCH($G87, 'Planned and Progress BMPs'!$D:$D, 0)), 1, 0)), "")</f>
        <v/>
      </c>
      <c r="BF87" s="4" t="str">
        <f>IFERROR(IF($I87="Historical", IF(L87&lt;&gt;INDEX('Historical BMP Records'!L:L, MATCH($G87, 'Historical BMP Records'!$G:$G, 0)), 1, 0), IF(L87&lt;&gt;INDEX('Planned and Progress BMPs'!I:I, MATCH($G87, 'Planned and Progress BMPs'!$D:$D, 0)), 1, 0)), "")</f>
        <v/>
      </c>
      <c r="BG87" s="4" t="str">
        <f>IFERROR(IF($I87="Historical", IF(M87&lt;&gt;INDEX('Historical BMP Records'!M:M, MATCH($G87, 'Historical BMP Records'!$G:$G, 0)), 1, 0), IF(M87&lt;&gt;INDEX('Planned and Progress BMPs'!J:J, MATCH($G87, 'Planned and Progress BMPs'!$D:$D, 0)), 1, 0)), "")</f>
        <v/>
      </c>
      <c r="BH87" s="4" t="str">
        <f>IFERROR(IF($I87="Historical", IF(N87&lt;&gt;INDEX('Historical BMP Records'!N:N, MATCH($G87, 'Historical BMP Records'!$G:$G, 0)), 1, 0), IF(N87&lt;&gt;INDEX('Planned and Progress BMPs'!K:K, MATCH($G87, 'Planned and Progress BMPs'!$D:$D, 0)), 1, 0)), "")</f>
        <v/>
      </c>
      <c r="BI87" s="4" t="str">
        <f>IFERROR(IF($I87="Historical", IF(O87&lt;&gt;INDEX('Historical BMP Records'!O:O, MATCH($G87, 'Historical BMP Records'!$G:$G, 0)), 1, 0), IF(O87&lt;&gt;INDEX('Planned and Progress BMPs'!L:L, MATCH($G87, 'Planned and Progress BMPs'!$D:$D, 0)), 1, 0)), "")</f>
        <v/>
      </c>
      <c r="BJ87" s="4" t="str">
        <f>IFERROR(IF($I87="Historical", IF(P87&lt;&gt;INDEX('Historical BMP Records'!P:P, MATCH($G87, 'Historical BMP Records'!$G:$G, 0)), 1, 0), IF(P87&lt;&gt;INDEX('Planned and Progress BMPs'!M:M, MATCH($G87, 'Planned and Progress BMPs'!$D:$D, 0)), 1, 0)), "")</f>
        <v/>
      </c>
      <c r="BK87" s="4" t="str">
        <f>IFERROR(IF($I87="Historical", IF(Q87&lt;&gt;INDEX('Historical BMP Records'!Q:Q, MATCH($G87, 'Historical BMP Records'!$G:$G, 0)), 1, 0), IF(Q87&lt;&gt;INDEX('Planned and Progress BMPs'!N:N, MATCH($G87, 'Planned and Progress BMPs'!$D:$D, 0)), 1, 0)), "")</f>
        <v/>
      </c>
      <c r="BL87" s="4" t="str">
        <f>IFERROR(IF($I87="Historical", IF(R87&lt;&gt;INDEX('Historical BMP Records'!R:R, MATCH($G87, 'Historical BMP Records'!$G:$G, 0)), 1, 0), IF(R87&lt;&gt;INDEX('Planned and Progress BMPs'!O:O, MATCH($G87, 'Planned and Progress BMPs'!$D:$D, 0)), 1, 0)), "")</f>
        <v/>
      </c>
      <c r="BM87" s="4" t="str">
        <f>IFERROR(IF($I87="Historical", IF(S87&lt;&gt;INDEX('Historical BMP Records'!S:S, MATCH($G87, 'Historical BMP Records'!$G:$G, 0)), 1, 0), IF(S87&lt;&gt;INDEX('Planned and Progress BMPs'!P:P, MATCH($G87, 'Planned and Progress BMPs'!$D:$D, 0)), 1, 0)), "")</f>
        <v/>
      </c>
      <c r="BN87" s="4" t="str">
        <f>IFERROR(IF($I87="Historical", IF(T87&lt;&gt;INDEX('Historical BMP Records'!T:T, MATCH($G87, 'Historical BMP Records'!$G:$G, 0)), 1, 0), IF(T87&lt;&gt;INDEX('Planned and Progress BMPs'!Q:Q, MATCH($G87, 'Planned and Progress BMPs'!$D:$D, 0)), 1, 0)), "")</f>
        <v/>
      </c>
      <c r="BO87" s="4" t="str">
        <f>IFERROR(IF($I87="Historical", IF(AB87&lt;&gt;INDEX('Historical BMP Records'!#REF!, MATCH($G87, 'Historical BMP Records'!$G:$G, 0)), 1, 0), IF(AB87&lt;&gt;INDEX('Planned and Progress BMPs'!Z:Z, MATCH($G87, 'Planned and Progress BMPs'!$D:$D, 0)), 1, 0)), "")</f>
        <v/>
      </c>
      <c r="BP87" s="4" t="str">
        <f>IFERROR(IF($I87="Historical", IF(U87&lt;&gt;INDEX('Historical BMP Records'!U:U, MATCH($G87, 'Historical BMP Records'!$G:$G, 0)), 1, 0), IF(U87&lt;&gt;INDEX('Planned and Progress BMPs'!S:S, MATCH($G87, 'Planned and Progress BMPs'!$D:$D, 0)), 1, 0)), "")</f>
        <v/>
      </c>
      <c r="BQ87" s="4" t="str">
        <f>IFERROR(IF($I87="Historical", IF(V87&lt;&gt;INDEX('Historical BMP Records'!V:V, MATCH($G87, 'Historical BMP Records'!$G:$G, 0)), 1, 0), IF(V87&lt;&gt;INDEX('Planned and Progress BMPs'!T:T, MATCH($G87, 'Planned and Progress BMPs'!$D:$D, 0)), 1, 0)), "")</f>
        <v/>
      </c>
      <c r="BR87" s="4" t="str">
        <f>IFERROR(IF($I87="Historical", IF(W87&lt;&gt;INDEX('Historical BMP Records'!W:W, MATCH($G87, 'Historical BMP Records'!$G:$G, 0)), 1, 0), IF(W87&lt;&gt;INDEX('Planned and Progress BMPs'!U:U, MATCH($G87, 'Planned and Progress BMPs'!$D:$D, 0)), 1, 0)), "")</f>
        <v/>
      </c>
      <c r="BS87" s="4" t="str">
        <f>IFERROR(IF($I87="Historical", IF(X87&lt;&gt;INDEX('Historical BMP Records'!X:X, MATCH($G87, 'Historical BMP Records'!$G:$G, 0)), 1, 0), IF(X87&lt;&gt;INDEX('Planned and Progress BMPs'!V:V, MATCH($G87, 'Planned and Progress BMPs'!$D:$D, 0)), 1, 0)), "")</f>
        <v/>
      </c>
      <c r="BT87" s="4" t="str">
        <f>IFERROR(IF($I87="Historical", IF(Y87&lt;&gt;INDEX('Historical BMP Records'!Y:Y, MATCH($G87, 'Historical BMP Records'!$G:$G, 0)), 1, 0), IF(Y87&lt;&gt;INDEX('Planned and Progress BMPs'!W:W, MATCH($G87, 'Planned and Progress BMPs'!$D:$D, 0)), 1, 0)), "")</f>
        <v/>
      </c>
      <c r="BU87" s="4" t="str">
        <f>IFERROR(IF($I87="Historical", IF(Z87&lt;&gt;INDEX('Historical BMP Records'!Z:Z, MATCH($G87, 'Historical BMP Records'!$G:$G, 0)), 1, 0), IF(Z87&lt;&gt;INDEX('Planned and Progress BMPs'!X:X, MATCH($G87, 'Planned and Progress BMPs'!$D:$D, 0)), 1, 0)), "")</f>
        <v/>
      </c>
      <c r="BV87" s="4" t="str">
        <f>IFERROR(IF($I87="Historical", IF(AA87&lt;&gt;INDEX('Historical BMP Records'!AA:AA, MATCH($G87, 'Historical BMP Records'!$G:$G, 0)), 1, 0), IF(AA87&lt;&gt;INDEX('Planned and Progress BMPs'!#REF!, MATCH($G87, 'Planned and Progress BMPs'!$D:$D, 0)), 1, 0)), "")</f>
        <v/>
      </c>
      <c r="BW87" s="4" t="str">
        <f>IFERROR(IF($I87="Historical", IF(AC87&lt;&gt;INDEX('Historical BMP Records'!AC:AC, MATCH($G87, 'Historical BMP Records'!$G:$G, 0)), 1, 0), IF(AC87&lt;&gt;INDEX('Planned and Progress BMPs'!AA:AA, MATCH($G87, 'Planned and Progress BMPs'!$D:$D, 0)), 1, 0)), "")</f>
        <v/>
      </c>
      <c r="BX87" s="4" t="str">
        <f>IFERROR(IF($I87="Historical", IF(AD87&lt;&gt;INDEX('Historical BMP Records'!AD:AD, MATCH($G87, 'Historical BMP Records'!$G:$G, 0)), 1, 0), IF(AD87&lt;&gt;INDEX('Planned and Progress BMPs'!AB:AB, MATCH($G87, 'Planned and Progress BMPs'!$D:$D, 0)), 1, 0)), "")</f>
        <v/>
      </c>
      <c r="BY87" s="4" t="str">
        <f>IFERROR(IF($I87="Historical", IF(AE87&lt;&gt;INDEX('Historical BMP Records'!AE:AE, MATCH($G87, 'Historical BMP Records'!$G:$G, 0)), 1, 0), IF(AE87&lt;&gt;INDEX('Planned and Progress BMPs'!AC:AC, MATCH($G87, 'Planned and Progress BMPs'!$D:$D, 0)), 1, 0)), "")</f>
        <v/>
      </c>
      <c r="BZ87" s="4" t="str">
        <f>IFERROR(IF($I87="Historical", IF(AF87&lt;&gt;INDEX('Historical BMP Records'!AF:AF, MATCH($G87, 'Historical BMP Records'!$G:$G, 0)), 1, 0), IF(AF87&lt;&gt;INDEX('Planned and Progress BMPs'!AD:AD, MATCH($G87, 'Planned and Progress BMPs'!$D:$D, 0)), 1, 0)), "")</f>
        <v/>
      </c>
      <c r="CA87" s="4" t="str">
        <f>IFERROR(IF($I87="Historical", IF(AG87&lt;&gt;INDEX('Historical BMP Records'!AG:AG, MATCH($G87, 'Historical BMP Records'!$G:$G, 0)), 1, 0), IF(AG87&lt;&gt;INDEX('Planned and Progress BMPs'!AE:AE, MATCH($G87, 'Planned and Progress BMPs'!$D:$D, 0)), 1, 0)), "")</f>
        <v/>
      </c>
      <c r="CB87" s="4" t="str">
        <f>IFERROR(IF($I87="Historical", IF(AH87&lt;&gt;INDEX('Historical BMP Records'!AH:AH, MATCH($G87, 'Historical BMP Records'!$G:$G, 0)), 1, 0), IF(AH87&lt;&gt;INDEX('Planned and Progress BMPs'!AF:AF, MATCH($G87, 'Planned and Progress BMPs'!$D:$D, 0)), 1, 0)), "")</f>
        <v/>
      </c>
      <c r="CC87" s="4" t="str">
        <f>IFERROR(IF($I87="Historical", IF(AI87&lt;&gt;INDEX('Historical BMP Records'!AI:AI, MATCH($G87, 'Historical BMP Records'!$G:$G, 0)), 1, 0), IF(AI87&lt;&gt;INDEX('Planned and Progress BMPs'!AG:AG, MATCH($G87, 'Planned and Progress BMPs'!$D:$D, 0)), 1, 0)), "")</f>
        <v/>
      </c>
      <c r="CD87" s="4" t="str">
        <f>IFERROR(IF($I87="Historical", IF(AJ87&lt;&gt;INDEX('Historical BMP Records'!AJ:AJ, MATCH($G87, 'Historical BMP Records'!$G:$G, 0)), 1, 0), IF(AJ87&lt;&gt;INDEX('Planned and Progress BMPs'!AH:AH, MATCH($G87, 'Planned and Progress BMPs'!$D:$D, 0)), 1, 0)), "")</f>
        <v/>
      </c>
      <c r="CE87" s="4" t="str">
        <f>IFERROR(IF($I87="Historical", IF(AK87&lt;&gt;INDEX('Historical BMP Records'!AK:AK, MATCH($G87, 'Historical BMP Records'!$G:$G, 0)), 1, 0), IF(AK87&lt;&gt;INDEX('Planned and Progress BMPs'!AI:AI, MATCH($G87, 'Planned and Progress BMPs'!$D:$D, 0)), 1, 0)), "")</f>
        <v/>
      </c>
      <c r="CF87" s="4" t="str">
        <f>IFERROR(IF($I87="Historical", IF(AL87&lt;&gt;INDEX('Historical BMP Records'!AL:AL, MATCH($G87, 'Historical BMP Records'!$G:$G, 0)), 1, 0), IF(AL87&lt;&gt;INDEX('Planned and Progress BMPs'!AJ:AJ, MATCH($G87, 'Planned and Progress BMPs'!$D:$D, 0)), 1, 0)), "")</f>
        <v/>
      </c>
      <c r="CG87" s="4" t="str">
        <f>IFERROR(IF($I87="Historical", IF(AM87&lt;&gt;INDEX('Historical BMP Records'!AM:AM, MATCH($G87, 'Historical BMP Records'!$G:$G, 0)), 1, 0), IF(AM87&lt;&gt;INDEX('Planned and Progress BMPs'!AK:AK, MATCH($G87, 'Planned and Progress BMPs'!$D:$D, 0)), 1, 0)), "")</f>
        <v/>
      </c>
      <c r="CH87" s="4" t="str">
        <f>IFERROR(IF($I87="Historical", IF(AN87&lt;&gt;INDEX('Historical BMP Records'!AN:AN, MATCH($G87, 'Historical BMP Records'!$G:$G, 0)), 1, 0), IF(AN87&lt;&gt;INDEX('Planned and Progress BMPs'!AL:AL, MATCH($G87, 'Planned and Progress BMPs'!$D:$D, 0)), 1, 0)), "")</f>
        <v/>
      </c>
      <c r="CI87" s="4" t="str">
        <f>IFERROR(IF($I87="Historical", IF(AO87&lt;&gt;INDEX('Historical BMP Records'!AO:AO, MATCH($G87, 'Historical BMP Records'!$G:$G, 0)), 1, 0), IF(AO87&lt;&gt;INDEX('Planned and Progress BMPs'!AM:AM, MATCH($G87, 'Planned and Progress BMPs'!$D:$D, 0)), 1, 0)), "")</f>
        <v/>
      </c>
      <c r="CJ87" s="4" t="str">
        <f>IFERROR(IF($I87="Historical", IF(AP87&lt;&gt;INDEX('Historical BMP Records'!AP:AP, MATCH($G87, 'Historical BMP Records'!$G:$G, 0)), 1, 0), IF(AP87&lt;&gt;INDEX('Planned and Progress BMPs'!AN:AN, MATCH($G87, 'Planned and Progress BMPs'!$D:$D, 0)), 1, 0)), "")</f>
        <v/>
      </c>
      <c r="CK87" s="4" t="str">
        <f>IFERROR(IF($I87="Historical", IF(AQ87&lt;&gt;INDEX('Historical BMP Records'!AQ:AQ, MATCH($G87, 'Historical BMP Records'!$G:$G, 0)), 1, 0), IF(AQ87&lt;&gt;INDEX('Planned and Progress BMPs'!AO:AO, MATCH($G87, 'Planned and Progress BMPs'!$D:$D, 0)), 1, 0)), "")</f>
        <v/>
      </c>
      <c r="CL87" s="4" t="str">
        <f>IFERROR(IF($I87="Historical", IF(AR87&lt;&gt;INDEX('Historical BMP Records'!AR:AR, MATCH($G87, 'Historical BMP Records'!$G:$G, 0)), 1, 0), IF(AR87&lt;&gt;INDEX('Planned and Progress BMPs'!AQ:AQ, MATCH($G87, 'Planned and Progress BMPs'!$D:$D, 0)), 1, 0)), "")</f>
        <v/>
      </c>
      <c r="CM87" s="4" t="str">
        <f>IFERROR(IF($I87="Historical", IF(AS87&lt;&gt;INDEX('Historical BMP Records'!AS:AS, MATCH($G87, 'Historical BMP Records'!$G:$G, 0)), 1, 0), IF(AS87&lt;&gt;INDEX('Planned and Progress BMPs'!AP:AP, MATCH($G87, 'Planned and Progress BMPs'!$D:$D, 0)), 1, 0)), "")</f>
        <v/>
      </c>
      <c r="CN87" s="4" t="str">
        <f>IFERROR(IF($I87="Historical", IF(AT87&lt;&gt;INDEX('Historical BMP Records'!AT:AT, MATCH($G87, 'Historical BMP Records'!$G:$G, 0)), 1, 0), IF(AT87&lt;&gt;INDEX('Planned and Progress BMPs'!AQ:AQ, MATCH($G87, 'Planned and Progress BMPs'!$D:$D, 0)), 1, 0)), "")</f>
        <v/>
      </c>
      <c r="CO87" s="4">
        <f>SUM(T_Historical9[[#This Row],[FY17 Crediting Status Change]:[Comments Change]])</f>
        <v>0</v>
      </c>
    </row>
    <row r="88" spans="1:93" ht="15" customHeight="1" x14ac:dyDescent="0.55000000000000004">
      <c r="A88" s="126" t="s">
        <v>2458</v>
      </c>
      <c r="B88" s="126" t="s">
        <v>2458</v>
      </c>
      <c r="C88" s="126" t="s">
        <v>2458</v>
      </c>
      <c r="D88" s="126"/>
      <c r="E88" s="126"/>
      <c r="F88" s="126" t="s">
        <v>614</v>
      </c>
      <c r="G88" s="126" t="s">
        <v>615</v>
      </c>
      <c r="H88" s="126"/>
      <c r="I88" s="126" t="s">
        <v>243</v>
      </c>
      <c r="J88" s="126"/>
      <c r="K88" s="73"/>
      <c r="L88" s="64">
        <v>41275</v>
      </c>
      <c r="M88" s="126" t="s">
        <v>607</v>
      </c>
      <c r="N88" s="126" t="s">
        <v>594</v>
      </c>
      <c r="O88" s="126" t="s">
        <v>151</v>
      </c>
      <c r="P88" s="73" t="s">
        <v>551</v>
      </c>
      <c r="Q88" s="64">
        <v>6.4</v>
      </c>
      <c r="R88" s="126">
        <v>0.1</v>
      </c>
      <c r="S88" s="126">
        <v>8.3333333333333332E-3</v>
      </c>
      <c r="T88" s="126" t="s">
        <v>608</v>
      </c>
      <c r="U88" s="126"/>
      <c r="V88" s="126"/>
      <c r="W88" s="126">
        <v>40.442902920000002</v>
      </c>
      <c r="X88" s="65">
        <v>-76.570823290000007</v>
      </c>
      <c r="Y88" s="126"/>
      <c r="Z88" s="126" t="s">
        <v>201</v>
      </c>
      <c r="AA88" s="126" t="s">
        <v>458</v>
      </c>
      <c r="AB88" s="126" t="s">
        <v>203</v>
      </c>
      <c r="AC88" s="126" t="s">
        <v>2460</v>
      </c>
      <c r="AD88" s="64">
        <v>41738</v>
      </c>
      <c r="AE88" s="126" t="s">
        <v>267</v>
      </c>
      <c r="AF88" s="64"/>
      <c r="AG88" s="64"/>
      <c r="AH88" s="126"/>
      <c r="AI88" s="64"/>
      <c r="AK88" s="64"/>
      <c r="AL88" s="64"/>
      <c r="AM88" s="64"/>
      <c r="AN88" s="64"/>
      <c r="AO88" s="64"/>
      <c r="AP88" s="64"/>
      <c r="AQ88" s="64"/>
      <c r="AR88" s="64"/>
      <c r="AS88" s="64"/>
      <c r="AT88" s="126"/>
      <c r="AU88" s="4" t="str">
        <f>IFERROR(IF($I88="Historical", IF(A88&lt;&gt;INDEX('Historical BMP Records'!A:A, MATCH($G88, 'Historical BMP Records'!$G:$G, 0)), 1, 0), IF(A88&lt;&gt;INDEX('Planned and Progress BMPs'!A:A, MATCH($G88, 'Planned and Progress BMPs'!$D:$D, 0)), 1, 0)), "")</f>
        <v/>
      </c>
      <c r="AV88" s="4" t="str">
        <f>IFERROR(IF($I88="Historical", IF(B88&lt;&gt;INDEX('Historical BMP Records'!B:B, MATCH($G88, 'Historical BMP Records'!$G:$G, 0)), 1, 0), IF(B88&lt;&gt;INDEX('Planned and Progress BMPs'!A:A, MATCH($G88, 'Planned and Progress BMPs'!$D:$D, 0)), 1, 0)), "")</f>
        <v/>
      </c>
      <c r="AW88" s="4" t="str">
        <f>IFERROR(IF($I88="Historical", IF(C88&lt;&gt;INDEX('Historical BMP Records'!C:C, MATCH($G88, 'Historical BMP Records'!$G:$G, 0)), 1, 0), IF(C88&lt;&gt;INDEX('Planned and Progress BMPs'!A:A, MATCH($G88, 'Planned and Progress BMPs'!$D:$D, 0)), 1, 0)), "")</f>
        <v/>
      </c>
      <c r="AX88" s="4" t="str">
        <f>IFERROR(IF($I88="Historical", IF(D88&lt;&gt;INDEX('Historical BMP Records'!D:D, MATCH($G88, 'Historical BMP Records'!$G:$G, 0)), 1, 0), IF(D88&lt;&gt;INDEX('Planned and Progress BMPs'!A:A, MATCH($G88, 'Planned and Progress BMPs'!$D:$D, 0)), 1, 0)), "")</f>
        <v/>
      </c>
      <c r="AY88" s="4" t="str">
        <f>IFERROR(IF($I88="Historical", IF(E88&lt;&gt;INDEX('Historical BMP Records'!E:E, MATCH($G88, 'Historical BMP Records'!$G:$G, 0)), 1, 0), IF(E88&lt;&gt;INDEX('Planned and Progress BMPs'!B:B, MATCH($G88, 'Planned and Progress BMPs'!$D:$D, 0)), 1, 0)), "")</f>
        <v/>
      </c>
      <c r="AZ88" s="4" t="str">
        <f>IFERROR(IF($I88="Historical", IF(F88&lt;&gt;INDEX('Historical BMP Records'!F:F, MATCH($G88, 'Historical BMP Records'!$G:$G, 0)), 1, 0), IF(F88&lt;&gt;INDEX('Planned and Progress BMPs'!C:C, MATCH($G88, 'Planned and Progress BMPs'!$D:$D, 0)), 1, 0)), "")</f>
        <v/>
      </c>
      <c r="BA88" s="4" t="str">
        <f>IFERROR(IF($I88="Historical", IF(G88&lt;&gt;INDEX('Historical BMP Records'!G:G, MATCH($G88, 'Historical BMP Records'!$G:$G, 0)), 1, 0), IF(G88&lt;&gt;INDEX('Planned and Progress BMPs'!D:D, MATCH($G88, 'Planned and Progress BMPs'!$D:$D, 0)), 1, 0)), "")</f>
        <v/>
      </c>
      <c r="BB88" s="4" t="str">
        <f>IFERROR(IF($I88="Historical", IF(H88&lt;&gt;INDEX('Historical BMP Records'!H:H, MATCH($G88, 'Historical BMP Records'!$G:$G, 0)), 1, 0), IF(H88&lt;&gt;INDEX('Planned and Progress BMPs'!E:E, MATCH($G88, 'Planned and Progress BMPs'!$D:$D, 0)), 1, 0)), "")</f>
        <v/>
      </c>
      <c r="BC88" s="4" t="str">
        <f>IFERROR(IF($I88="Historical", IF(I88&lt;&gt;INDEX('Historical BMP Records'!I:I, MATCH($G88, 'Historical BMP Records'!$G:$G, 0)), 1, 0), IF(I88&lt;&gt;INDEX('Planned and Progress BMPs'!F:F, MATCH($G88, 'Planned and Progress BMPs'!$D:$D, 0)), 1, 0)), "")</f>
        <v/>
      </c>
      <c r="BD88" s="4" t="str">
        <f>IFERROR(IF($I88="Historical", IF(J88&lt;&gt;INDEX('Historical BMP Records'!J:J, MATCH($G88, 'Historical BMP Records'!$G:$G, 0)), 1, 0), IF(J88&lt;&gt;INDEX('Planned and Progress BMPs'!G:G, MATCH($G88, 'Planned and Progress BMPs'!$D:$D, 0)), 1, 0)), "")</f>
        <v/>
      </c>
      <c r="BE88" s="4" t="str">
        <f>IFERROR(IF($I88="Historical", IF(K88&lt;&gt;INDEX('Historical BMP Records'!K:K, MATCH($G88, 'Historical BMP Records'!$G:$G, 0)), 1, 0), IF(K88&lt;&gt;INDEX('Planned and Progress BMPs'!H:H, MATCH($G88, 'Planned and Progress BMPs'!$D:$D, 0)), 1, 0)), "")</f>
        <v/>
      </c>
      <c r="BF88" s="4" t="str">
        <f>IFERROR(IF($I88="Historical", IF(L88&lt;&gt;INDEX('Historical BMP Records'!L:L, MATCH($G88, 'Historical BMP Records'!$G:$G, 0)), 1, 0), IF(L88&lt;&gt;INDEX('Planned and Progress BMPs'!I:I, MATCH($G88, 'Planned and Progress BMPs'!$D:$D, 0)), 1, 0)), "")</f>
        <v/>
      </c>
      <c r="BG88" s="4" t="str">
        <f>IFERROR(IF($I88="Historical", IF(M88&lt;&gt;INDEX('Historical BMP Records'!M:M, MATCH($G88, 'Historical BMP Records'!$G:$G, 0)), 1, 0), IF(M88&lt;&gt;INDEX('Planned and Progress BMPs'!J:J, MATCH($G88, 'Planned and Progress BMPs'!$D:$D, 0)), 1, 0)), "")</f>
        <v/>
      </c>
      <c r="BH88" s="4" t="str">
        <f>IFERROR(IF($I88="Historical", IF(N88&lt;&gt;INDEX('Historical BMP Records'!N:N, MATCH($G88, 'Historical BMP Records'!$G:$G, 0)), 1, 0), IF(N88&lt;&gt;INDEX('Planned and Progress BMPs'!K:K, MATCH($G88, 'Planned and Progress BMPs'!$D:$D, 0)), 1, 0)), "")</f>
        <v/>
      </c>
      <c r="BI88" s="4" t="str">
        <f>IFERROR(IF($I88="Historical", IF(O88&lt;&gt;INDEX('Historical BMP Records'!O:O, MATCH($G88, 'Historical BMP Records'!$G:$G, 0)), 1, 0), IF(O88&lt;&gt;INDEX('Planned and Progress BMPs'!L:L, MATCH($G88, 'Planned and Progress BMPs'!$D:$D, 0)), 1, 0)), "")</f>
        <v/>
      </c>
      <c r="BJ88" s="4" t="str">
        <f>IFERROR(IF($I88="Historical", IF(P88&lt;&gt;INDEX('Historical BMP Records'!P:P, MATCH($G88, 'Historical BMP Records'!$G:$G, 0)), 1, 0), IF(P88&lt;&gt;INDEX('Planned and Progress BMPs'!M:M, MATCH($G88, 'Planned and Progress BMPs'!$D:$D, 0)), 1, 0)), "")</f>
        <v/>
      </c>
      <c r="BK88" s="4" t="str">
        <f>IFERROR(IF($I88="Historical", IF(Q88&lt;&gt;INDEX('Historical BMP Records'!Q:Q, MATCH($G88, 'Historical BMP Records'!$G:$G, 0)), 1, 0), IF(Q88&lt;&gt;INDEX('Planned and Progress BMPs'!N:N, MATCH($G88, 'Planned and Progress BMPs'!$D:$D, 0)), 1, 0)), "")</f>
        <v/>
      </c>
      <c r="BL88" s="4" t="str">
        <f>IFERROR(IF($I88="Historical", IF(R88&lt;&gt;INDEX('Historical BMP Records'!R:R, MATCH($G88, 'Historical BMP Records'!$G:$G, 0)), 1, 0), IF(R88&lt;&gt;INDEX('Planned and Progress BMPs'!O:O, MATCH($G88, 'Planned and Progress BMPs'!$D:$D, 0)), 1, 0)), "")</f>
        <v/>
      </c>
      <c r="BM88" s="4" t="str">
        <f>IFERROR(IF($I88="Historical", IF(S88&lt;&gt;INDEX('Historical BMP Records'!S:S, MATCH($G88, 'Historical BMP Records'!$G:$G, 0)), 1, 0), IF(S88&lt;&gt;INDEX('Planned and Progress BMPs'!P:P, MATCH($G88, 'Planned and Progress BMPs'!$D:$D, 0)), 1, 0)), "")</f>
        <v/>
      </c>
      <c r="BN88" s="4" t="str">
        <f>IFERROR(IF($I88="Historical", IF(T88&lt;&gt;INDEX('Historical BMP Records'!T:T, MATCH($G88, 'Historical BMP Records'!$G:$G, 0)), 1, 0), IF(T88&lt;&gt;INDEX('Planned and Progress BMPs'!Q:Q, MATCH($G88, 'Planned and Progress BMPs'!$D:$D, 0)), 1, 0)), "")</f>
        <v/>
      </c>
      <c r="BO88" s="4" t="str">
        <f>IFERROR(IF($I88="Historical", IF(AB88&lt;&gt;INDEX('Historical BMP Records'!#REF!, MATCH($G88, 'Historical BMP Records'!$G:$G, 0)), 1, 0), IF(AB88&lt;&gt;INDEX('Planned and Progress BMPs'!Z:Z, MATCH($G88, 'Planned and Progress BMPs'!$D:$D, 0)), 1, 0)), "")</f>
        <v/>
      </c>
      <c r="BP88" s="4" t="str">
        <f>IFERROR(IF($I88="Historical", IF(U88&lt;&gt;INDEX('Historical BMP Records'!U:U, MATCH($G88, 'Historical BMP Records'!$G:$G, 0)), 1, 0), IF(U88&lt;&gt;INDEX('Planned and Progress BMPs'!S:S, MATCH($G88, 'Planned and Progress BMPs'!$D:$D, 0)), 1, 0)), "")</f>
        <v/>
      </c>
      <c r="BQ88" s="4" t="str">
        <f>IFERROR(IF($I88="Historical", IF(V88&lt;&gt;INDEX('Historical BMP Records'!V:V, MATCH($G88, 'Historical BMP Records'!$G:$G, 0)), 1, 0), IF(V88&lt;&gt;INDEX('Planned and Progress BMPs'!T:T, MATCH($G88, 'Planned and Progress BMPs'!$D:$D, 0)), 1, 0)), "")</f>
        <v/>
      </c>
      <c r="BR88" s="4" t="str">
        <f>IFERROR(IF($I88="Historical", IF(W88&lt;&gt;INDEX('Historical BMP Records'!W:W, MATCH($G88, 'Historical BMP Records'!$G:$G, 0)), 1, 0), IF(W88&lt;&gt;INDEX('Planned and Progress BMPs'!U:U, MATCH($G88, 'Planned and Progress BMPs'!$D:$D, 0)), 1, 0)), "")</f>
        <v/>
      </c>
      <c r="BS88" s="4" t="str">
        <f>IFERROR(IF($I88="Historical", IF(X88&lt;&gt;INDEX('Historical BMP Records'!X:X, MATCH($G88, 'Historical BMP Records'!$G:$G, 0)), 1, 0), IF(X88&lt;&gt;INDEX('Planned and Progress BMPs'!V:V, MATCH($G88, 'Planned and Progress BMPs'!$D:$D, 0)), 1, 0)), "")</f>
        <v/>
      </c>
      <c r="BT88" s="4" t="str">
        <f>IFERROR(IF($I88="Historical", IF(Y88&lt;&gt;INDEX('Historical BMP Records'!Y:Y, MATCH($G88, 'Historical BMP Records'!$G:$G, 0)), 1, 0), IF(Y88&lt;&gt;INDEX('Planned and Progress BMPs'!W:W, MATCH($G88, 'Planned and Progress BMPs'!$D:$D, 0)), 1, 0)), "")</f>
        <v/>
      </c>
      <c r="BU88" s="4" t="str">
        <f>IFERROR(IF($I88="Historical", IF(Z88&lt;&gt;INDEX('Historical BMP Records'!Z:Z, MATCH($G88, 'Historical BMP Records'!$G:$G, 0)), 1, 0), IF(Z88&lt;&gt;INDEX('Planned and Progress BMPs'!X:X, MATCH($G88, 'Planned and Progress BMPs'!$D:$D, 0)), 1, 0)), "")</f>
        <v/>
      </c>
      <c r="BV88" s="4" t="str">
        <f>IFERROR(IF($I88="Historical", IF(AA88&lt;&gt;INDEX('Historical BMP Records'!AA:AA, MATCH($G88, 'Historical BMP Records'!$G:$G, 0)), 1, 0), IF(AA88&lt;&gt;INDEX('Planned and Progress BMPs'!#REF!, MATCH($G88, 'Planned and Progress BMPs'!$D:$D, 0)), 1, 0)), "")</f>
        <v/>
      </c>
      <c r="BW88" s="4" t="str">
        <f>IFERROR(IF($I88="Historical", IF(AC88&lt;&gt;INDEX('Historical BMP Records'!AC:AC, MATCH($G88, 'Historical BMP Records'!$G:$G, 0)), 1, 0), IF(AC88&lt;&gt;INDEX('Planned and Progress BMPs'!AA:AA, MATCH($G88, 'Planned and Progress BMPs'!$D:$D, 0)), 1, 0)), "")</f>
        <v/>
      </c>
      <c r="BX88" s="4" t="str">
        <f>IFERROR(IF($I88="Historical", IF(AD88&lt;&gt;INDEX('Historical BMP Records'!AD:AD, MATCH($G88, 'Historical BMP Records'!$G:$G, 0)), 1, 0), IF(AD88&lt;&gt;INDEX('Planned and Progress BMPs'!AB:AB, MATCH($G88, 'Planned and Progress BMPs'!$D:$D, 0)), 1, 0)), "")</f>
        <v/>
      </c>
      <c r="BY88" s="4" t="str">
        <f>IFERROR(IF($I88="Historical", IF(AE88&lt;&gt;INDEX('Historical BMP Records'!AE:AE, MATCH($G88, 'Historical BMP Records'!$G:$G, 0)), 1, 0), IF(AE88&lt;&gt;INDEX('Planned and Progress BMPs'!AC:AC, MATCH($G88, 'Planned and Progress BMPs'!$D:$D, 0)), 1, 0)), "")</f>
        <v/>
      </c>
      <c r="BZ88" s="4" t="str">
        <f>IFERROR(IF($I88="Historical", IF(AF88&lt;&gt;INDEX('Historical BMP Records'!AF:AF, MATCH($G88, 'Historical BMP Records'!$G:$G, 0)), 1, 0), IF(AF88&lt;&gt;INDEX('Planned and Progress BMPs'!AD:AD, MATCH($G88, 'Planned and Progress BMPs'!$D:$D, 0)), 1, 0)), "")</f>
        <v/>
      </c>
      <c r="CA88" s="4" t="str">
        <f>IFERROR(IF($I88="Historical", IF(AG88&lt;&gt;INDEX('Historical BMP Records'!AG:AG, MATCH($G88, 'Historical BMP Records'!$G:$G, 0)), 1, 0), IF(AG88&lt;&gt;INDEX('Planned and Progress BMPs'!AE:AE, MATCH($G88, 'Planned and Progress BMPs'!$D:$D, 0)), 1, 0)), "")</f>
        <v/>
      </c>
      <c r="CB88" s="4" t="str">
        <f>IFERROR(IF($I88="Historical", IF(AH88&lt;&gt;INDEX('Historical BMP Records'!AH:AH, MATCH($G88, 'Historical BMP Records'!$G:$G, 0)), 1, 0), IF(AH88&lt;&gt;INDEX('Planned and Progress BMPs'!AF:AF, MATCH($G88, 'Planned and Progress BMPs'!$D:$D, 0)), 1, 0)), "")</f>
        <v/>
      </c>
      <c r="CC88" s="4" t="str">
        <f>IFERROR(IF($I88="Historical", IF(AI88&lt;&gt;INDEX('Historical BMP Records'!AI:AI, MATCH($G88, 'Historical BMP Records'!$G:$G, 0)), 1, 0), IF(AI88&lt;&gt;INDEX('Planned and Progress BMPs'!AG:AG, MATCH($G88, 'Planned and Progress BMPs'!$D:$D, 0)), 1, 0)), "")</f>
        <v/>
      </c>
      <c r="CD88" s="4" t="str">
        <f>IFERROR(IF($I88="Historical", IF(AJ88&lt;&gt;INDEX('Historical BMP Records'!AJ:AJ, MATCH($G88, 'Historical BMP Records'!$G:$G, 0)), 1, 0), IF(AJ88&lt;&gt;INDEX('Planned and Progress BMPs'!AH:AH, MATCH($G88, 'Planned and Progress BMPs'!$D:$D, 0)), 1, 0)), "")</f>
        <v/>
      </c>
      <c r="CE88" s="4" t="str">
        <f>IFERROR(IF($I88="Historical", IF(AK88&lt;&gt;INDEX('Historical BMP Records'!AK:AK, MATCH($G88, 'Historical BMP Records'!$G:$G, 0)), 1, 0), IF(AK88&lt;&gt;INDEX('Planned and Progress BMPs'!AI:AI, MATCH($G88, 'Planned and Progress BMPs'!$D:$D, 0)), 1, 0)), "")</f>
        <v/>
      </c>
      <c r="CF88" s="4" t="str">
        <f>IFERROR(IF($I88="Historical", IF(AL88&lt;&gt;INDEX('Historical BMP Records'!AL:AL, MATCH($G88, 'Historical BMP Records'!$G:$G, 0)), 1, 0), IF(AL88&lt;&gt;INDEX('Planned and Progress BMPs'!AJ:AJ, MATCH($G88, 'Planned and Progress BMPs'!$D:$D, 0)), 1, 0)), "")</f>
        <v/>
      </c>
      <c r="CG88" s="4" t="str">
        <f>IFERROR(IF($I88="Historical", IF(AM88&lt;&gt;INDEX('Historical BMP Records'!AM:AM, MATCH($G88, 'Historical BMP Records'!$G:$G, 0)), 1, 0), IF(AM88&lt;&gt;INDEX('Planned and Progress BMPs'!AK:AK, MATCH($G88, 'Planned and Progress BMPs'!$D:$D, 0)), 1, 0)), "")</f>
        <v/>
      </c>
      <c r="CH88" s="4" t="str">
        <f>IFERROR(IF($I88="Historical", IF(AN88&lt;&gt;INDEX('Historical BMP Records'!AN:AN, MATCH($G88, 'Historical BMP Records'!$G:$G, 0)), 1, 0), IF(AN88&lt;&gt;INDEX('Planned and Progress BMPs'!AL:AL, MATCH($G88, 'Planned and Progress BMPs'!$D:$D, 0)), 1, 0)), "")</f>
        <v/>
      </c>
      <c r="CI88" s="4" t="str">
        <f>IFERROR(IF($I88="Historical", IF(AO88&lt;&gt;INDEX('Historical BMP Records'!AO:AO, MATCH($G88, 'Historical BMP Records'!$G:$G, 0)), 1, 0), IF(AO88&lt;&gt;INDEX('Planned and Progress BMPs'!AM:AM, MATCH($G88, 'Planned and Progress BMPs'!$D:$D, 0)), 1, 0)), "")</f>
        <v/>
      </c>
      <c r="CJ88" s="4" t="str">
        <f>IFERROR(IF($I88="Historical", IF(AP88&lt;&gt;INDEX('Historical BMP Records'!AP:AP, MATCH($G88, 'Historical BMP Records'!$G:$G, 0)), 1, 0), IF(AP88&lt;&gt;INDEX('Planned and Progress BMPs'!AN:AN, MATCH($G88, 'Planned and Progress BMPs'!$D:$D, 0)), 1, 0)), "")</f>
        <v/>
      </c>
      <c r="CK88" s="4" t="str">
        <f>IFERROR(IF($I88="Historical", IF(AQ88&lt;&gt;INDEX('Historical BMP Records'!AQ:AQ, MATCH($G88, 'Historical BMP Records'!$G:$G, 0)), 1, 0), IF(AQ88&lt;&gt;INDEX('Planned and Progress BMPs'!AO:AO, MATCH($G88, 'Planned and Progress BMPs'!$D:$D, 0)), 1, 0)), "")</f>
        <v/>
      </c>
      <c r="CL88" s="4" t="str">
        <f>IFERROR(IF($I88="Historical", IF(AR88&lt;&gt;INDEX('Historical BMP Records'!AR:AR, MATCH($G88, 'Historical BMP Records'!$G:$G, 0)), 1, 0), IF(AR88&lt;&gt;INDEX('Planned and Progress BMPs'!AQ:AQ, MATCH($G88, 'Planned and Progress BMPs'!$D:$D, 0)), 1, 0)), "")</f>
        <v/>
      </c>
      <c r="CM88" s="4" t="str">
        <f>IFERROR(IF($I88="Historical", IF(AS88&lt;&gt;INDEX('Historical BMP Records'!AS:AS, MATCH($G88, 'Historical BMP Records'!$G:$G, 0)), 1, 0), IF(AS88&lt;&gt;INDEX('Planned and Progress BMPs'!AP:AP, MATCH($G88, 'Planned and Progress BMPs'!$D:$D, 0)), 1, 0)), "")</f>
        <v/>
      </c>
      <c r="CN88" s="4" t="str">
        <f>IFERROR(IF($I88="Historical", IF(AT88&lt;&gt;INDEX('Historical BMP Records'!AT:AT, MATCH($G88, 'Historical BMP Records'!$G:$G, 0)), 1, 0), IF(AT88&lt;&gt;INDEX('Planned and Progress BMPs'!AQ:AQ, MATCH($G88, 'Planned and Progress BMPs'!$D:$D, 0)), 1, 0)), "")</f>
        <v/>
      </c>
      <c r="CO88" s="4">
        <f>SUM(T_Historical9[[#This Row],[FY17 Crediting Status Change]:[Comments Change]])</f>
        <v>0</v>
      </c>
    </row>
    <row r="89" spans="1:93" ht="15" customHeight="1" x14ac:dyDescent="0.55000000000000004">
      <c r="A89" s="126" t="s">
        <v>2461</v>
      </c>
      <c r="B89" s="126" t="s">
        <v>2464</v>
      </c>
      <c r="C89" s="126" t="s">
        <v>2464</v>
      </c>
      <c r="D89" s="126"/>
      <c r="E89" s="126"/>
      <c r="F89" s="126" t="s">
        <v>616</v>
      </c>
      <c r="G89" s="126" t="s">
        <v>617</v>
      </c>
      <c r="H89" s="126"/>
      <c r="I89" s="126" t="s">
        <v>243</v>
      </c>
      <c r="J89" s="126"/>
      <c r="K89" s="73"/>
      <c r="L89" s="64">
        <v>41275</v>
      </c>
      <c r="M89" s="126" t="s">
        <v>607</v>
      </c>
      <c r="N89" s="126" t="s">
        <v>594</v>
      </c>
      <c r="O89" s="126" t="s">
        <v>151</v>
      </c>
      <c r="P89" s="73" t="s">
        <v>551</v>
      </c>
      <c r="Q89" s="64">
        <v>8.5</v>
      </c>
      <c r="R89" s="126"/>
      <c r="S89" s="126"/>
      <c r="T89" s="126" t="s">
        <v>608</v>
      </c>
      <c r="U89" s="126"/>
      <c r="V89" s="126"/>
      <c r="W89" s="126">
        <v>40.440816419999997</v>
      </c>
      <c r="X89" s="65">
        <v>-76.575140520000005</v>
      </c>
      <c r="Y89" s="126"/>
      <c r="Z89" s="126" t="s">
        <v>201</v>
      </c>
      <c r="AA89" s="126" t="s">
        <v>458</v>
      </c>
      <c r="AB89" s="126" t="s">
        <v>203</v>
      </c>
      <c r="AC89" s="126" t="s">
        <v>2460</v>
      </c>
      <c r="AD89" s="64">
        <v>41738</v>
      </c>
      <c r="AE89" s="126" t="s">
        <v>267</v>
      </c>
      <c r="AF89" s="64"/>
      <c r="AG89" s="64"/>
      <c r="AH89" s="126"/>
      <c r="AI89" s="64"/>
      <c r="AK89" s="64"/>
      <c r="AL89" s="64"/>
      <c r="AM89" s="64"/>
      <c r="AN89" s="64"/>
      <c r="AO89" s="64"/>
      <c r="AP89" s="64"/>
      <c r="AQ89" s="64"/>
      <c r="AR89" s="64"/>
      <c r="AS89" s="64"/>
      <c r="AT89" s="126"/>
      <c r="AU89" s="4" t="str">
        <f>IFERROR(IF($I89="Historical", IF(A89&lt;&gt;INDEX('Historical BMP Records'!A:A, MATCH($G89, 'Historical BMP Records'!$G:$G, 0)), 1, 0), IF(A89&lt;&gt;INDEX('Planned and Progress BMPs'!A:A, MATCH($G89, 'Planned and Progress BMPs'!$D:$D, 0)), 1, 0)), "")</f>
        <v/>
      </c>
      <c r="AV89" s="4" t="str">
        <f>IFERROR(IF($I89="Historical", IF(B89&lt;&gt;INDEX('Historical BMP Records'!B:B, MATCH($G89, 'Historical BMP Records'!$G:$G, 0)), 1, 0), IF(B89&lt;&gt;INDEX('Planned and Progress BMPs'!A:A, MATCH($G89, 'Planned and Progress BMPs'!$D:$D, 0)), 1, 0)), "")</f>
        <v/>
      </c>
      <c r="AW89" s="4" t="str">
        <f>IFERROR(IF($I89="Historical", IF(C89&lt;&gt;INDEX('Historical BMP Records'!C:C, MATCH($G89, 'Historical BMP Records'!$G:$G, 0)), 1, 0), IF(C89&lt;&gt;INDEX('Planned and Progress BMPs'!A:A, MATCH($G89, 'Planned and Progress BMPs'!$D:$D, 0)), 1, 0)), "")</f>
        <v/>
      </c>
      <c r="AX89" s="4" t="str">
        <f>IFERROR(IF($I89="Historical", IF(D89&lt;&gt;INDEX('Historical BMP Records'!D:D, MATCH($G89, 'Historical BMP Records'!$G:$G, 0)), 1, 0), IF(D89&lt;&gt;INDEX('Planned and Progress BMPs'!A:A, MATCH($G89, 'Planned and Progress BMPs'!$D:$D, 0)), 1, 0)), "")</f>
        <v/>
      </c>
      <c r="AY89" s="4" t="str">
        <f>IFERROR(IF($I89="Historical", IF(E89&lt;&gt;INDEX('Historical BMP Records'!E:E, MATCH($G89, 'Historical BMP Records'!$G:$G, 0)), 1, 0), IF(E89&lt;&gt;INDEX('Planned and Progress BMPs'!B:B, MATCH($G89, 'Planned and Progress BMPs'!$D:$D, 0)), 1, 0)), "")</f>
        <v/>
      </c>
      <c r="AZ89" s="4" t="str">
        <f>IFERROR(IF($I89="Historical", IF(F89&lt;&gt;INDEX('Historical BMP Records'!F:F, MATCH($G89, 'Historical BMP Records'!$G:$G, 0)), 1, 0), IF(F89&lt;&gt;INDEX('Planned and Progress BMPs'!C:C, MATCH($G89, 'Planned and Progress BMPs'!$D:$D, 0)), 1, 0)), "")</f>
        <v/>
      </c>
      <c r="BA89" s="4" t="str">
        <f>IFERROR(IF($I89="Historical", IF(G89&lt;&gt;INDEX('Historical BMP Records'!G:G, MATCH($G89, 'Historical BMP Records'!$G:$G, 0)), 1, 0), IF(G89&lt;&gt;INDEX('Planned and Progress BMPs'!D:D, MATCH($G89, 'Planned and Progress BMPs'!$D:$D, 0)), 1, 0)), "")</f>
        <v/>
      </c>
      <c r="BB89" s="4" t="str">
        <f>IFERROR(IF($I89="Historical", IF(H89&lt;&gt;INDEX('Historical BMP Records'!H:H, MATCH($G89, 'Historical BMP Records'!$G:$G, 0)), 1, 0), IF(H89&lt;&gt;INDEX('Planned and Progress BMPs'!E:E, MATCH($G89, 'Planned and Progress BMPs'!$D:$D, 0)), 1, 0)), "")</f>
        <v/>
      </c>
      <c r="BC89" s="4" t="str">
        <f>IFERROR(IF($I89="Historical", IF(I89&lt;&gt;INDEX('Historical BMP Records'!I:I, MATCH($G89, 'Historical BMP Records'!$G:$G, 0)), 1, 0), IF(I89&lt;&gt;INDEX('Planned and Progress BMPs'!F:F, MATCH($G89, 'Planned and Progress BMPs'!$D:$D, 0)), 1, 0)), "")</f>
        <v/>
      </c>
      <c r="BD89" s="4" t="str">
        <f>IFERROR(IF($I89="Historical", IF(J89&lt;&gt;INDEX('Historical BMP Records'!J:J, MATCH($G89, 'Historical BMP Records'!$G:$G, 0)), 1, 0), IF(J89&lt;&gt;INDEX('Planned and Progress BMPs'!G:G, MATCH($G89, 'Planned and Progress BMPs'!$D:$D, 0)), 1, 0)), "")</f>
        <v/>
      </c>
      <c r="BE89" s="4" t="str">
        <f>IFERROR(IF($I89="Historical", IF(K89&lt;&gt;INDEX('Historical BMP Records'!K:K, MATCH($G89, 'Historical BMP Records'!$G:$G, 0)), 1, 0), IF(K89&lt;&gt;INDEX('Planned and Progress BMPs'!H:H, MATCH($G89, 'Planned and Progress BMPs'!$D:$D, 0)), 1, 0)), "")</f>
        <v/>
      </c>
      <c r="BF89" s="4" t="str">
        <f>IFERROR(IF($I89="Historical", IF(L89&lt;&gt;INDEX('Historical BMP Records'!L:L, MATCH($G89, 'Historical BMP Records'!$G:$G, 0)), 1, 0), IF(L89&lt;&gt;INDEX('Planned and Progress BMPs'!I:I, MATCH($G89, 'Planned and Progress BMPs'!$D:$D, 0)), 1, 0)), "")</f>
        <v/>
      </c>
      <c r="BG89" s="4" t="str">
        <f>IFERROR(IF($I89="Historical", IF(M89&lt;&gt;INDEX('Historical BMP Records'!M:M, MATCH($G89, 'Historical BMP Records'!$G:$G, 0)), 1, 0), IF(M89&lt;&gt;INDEX('Planned and Progress BMPs'!J:J, MATCH($G89, 'Planned and Progress BMPs'!$D:$D, 0)), 1, 0)), "")</f>
        <v/>
      </c>
      <c r="BH89" s="4" t="str">
        <f>IFERROR(IF($I89="Historical", IF(N89&lt;&gt;INDEX('Historical BMP Records'!N:N, MATCH($G89, 'Historical BMP Records'!$G:$G, 0)), 1, 0), IF(N89&lt;&gt;INDEX('Planned and Progress BMPs'!K:K, MATCH($G89, 'Planned and Progress BMPs'!$D:$D, 0)), 1, 0)), "")</f>
        <v/>
      </c>
      <c r="BI89" s="4" t="str">
        <f>IFERROR(IF($I89="Historical", IF(O89&lt;&gt;INDEX('Historical BMP Records'!O:O, MATCH($G89, 'Historical BMP Records'!$G:$G, 0)), 1, 0), IF(O89&lt;&gt;INDEX('Planned and Progress BMPs'!L:L, MATCH($G89, 'Planned and Progress BMPs'!$D:$D, 0)), 1, 0)), "")</f>
        <v/>
      </c>
      <c r="BJ89" s="4" t="str">
        <f>IFERROR(IF($I89="Historical", IF(P89&lt;&gt;INDEX('Historical BMP Records'!P:P, MATCH($G89, 'Historical BMP Records'!$G:$G, 0)), 1, 0), IF(P89&lt;&gt;INDEX('Planned and Progress BMPs'!M:M, MATCH($G89, 'Planned and Progress BMPs'!$D:$D, 0)), 1, 0)), "")</f>
        <v/>
      </c>
      <c r="BK89" s="4" t="str">
        <f>IFERROR(IF($I89="Historical", IF(Q89&lt;&gt;INDEX('Historical BMP Records'!Q:Q, MATCH($G89, 'Historical BMP Records'!$G:$G, 0)), 1, 0), IF(Q89&lt;&gt;INDEX('Planned and Progress BMPs'!N:N, MATCH($G89, 'Planned and Progress BMPs'!$D:$D, 0)), 1, 0)), "")</f>
        <v/>
      </c>
      <c r="BL89" s="4" t="str">
        <f>IFERROR(IF($I89="Historical", IF(R89&lt;&gt;INDEX('Historical BMP Records'!R:R, MATCH($G89, 'Historical BMP Records'!$G:$G, 0)), 1, 0), IF(R89&lt;&gt;INDEX('Planned and Progress BMPs'!O:O, MATCH($G89, 'Planned and Progress BMPs'!$D:$D, 0)), 1, 0)), "")</f>
        <v/>
      </c>
      <c r="BM89" s="4" t="str">
        <f>IFERROR(IF($I89="Historical", IF(S89&lt;&gt;INDEX('Historical BMP Records'!S:S, MATCH($G89, 'Historical BMP Records'!$G:$G, 0)), 1, 0), IF(S89&lt;&gt;INDEX('Planned and Progress BMPs'!P:P, MATCH($G89, 'Planned and Progress BMPs'!$D:$D, 0)), 1, 0)), "")</f>
        <v/>
      </c>
      <c r="BN89" s="4" t="str">
        <f>IFERROR(IF($I89="Historical", IF(T89&lt;&gt;INDEX('Historical BMP Records'!T:T, MATCH($G89, 'Historical BMP Records'!$G:$G, 0)), 1, 0), IF(T89&lt;&gt;INDEX('Planned and Progress BMPs'!Q:Q, MATCH($G89, 'Planned and Progress BMPs'!$D:$D, 0)), 1, 0)), "")</f>
        <v/>
      </c>
      <c r="BO89" s="4" t="str">
        <f>IFERROR(IF($I89="Historical", IF(AB89&lt;&gt;INDEX('Historical BMP Records'!#REF!, MATCH($G89, 'Historical BMP Records'!$G:$G, 0)), 1, 0), IF(AB89&lt;&gt;INDEX('Planned and Progress BMPs'!Z:Z, MATCH($G89, 'Planned and Progress BMPs'!$D:$D, 0)), 1, 0)), "")</f>
        <v/>
      </c>
      <c r="BP89" s="4" t="str">
        <f>IFERROR(IF($I89="Historical", IF(U89&lt;&gt;INDEX('Historical BMP Records'!U:U, MATCH($G89, 'Historical BMP Records'!$G:$G, 0)), 1, 0), IF(U89&lt;&gt;INDEX('Planned and Progress BMPs'!S:S, MATCH($G89, 'Planned and Progress BMPs'!$D:$D, 0)), 1, 0)), "")</f>
        <v/>
      </c>
      <c r="BQ89" s="4" t="str">
        <f>IFERROR(IF($I89="Historical", IF(V89&lt;&gt;INDEX('Historical BMP Records'!V:V, MATCH($G89, 'Historical BMP Records'!$G:$G, 0)), 1, 0), IF(V89&lt;&gt;INDEX('Planned and Progress BMPs'!T:T, MATCH($G89, 'Planned and Progress BMPs'!$D:$D, 0)), 1, 0)), "")</f>
        <v/>
      </c>
      <c r="BR89" s="4" t="str">
        <f>IFERROR(IF($I89="Historical", IF(W89&lt;&gt;INDEX('Historical BMP Records'!W:W, MATCH($G89, 'Historical BMP Records'!$G:$G, 0)), 1, 0), IF(W89&lt;&gt;INDEX('Planned and Progress BMPs'!U:U, MATCH($G89, 'Planned and Progress BMPs'!$D:$D, 0)), 1, 0)), "")</f>
        <v/>
      </c>
      <c r="BS89" s="4" t="str">
        <f>IFERROR(IF($I89="Historical", IF(X89&lt;&gt;INDEX('Historical BMP Records'!X:X, MATCH($G89, 'Historical BMP Records'!$G:$G, 0)), 1, 0), IF(X89&lt;&gt;INDEX('Planned and Progress BMPs'!V:V, MATCH($G89, 'Planned and Progress BMPs'!$D:$D, 0)), 1, 0)), "")</f>
        <v/>
      </c>
      <c r="BT89" s="4" t="str">
        <f>IFERROR(IF($I89="Historical", IF(Y89&lt;&gt;INDEX('Historical BMP Records'!Y:Y, MATCH($G89, 'Historical BMP Records'!$G:$G, 0)), 1, 0), IF(Y89&lt;&gt;INDEX('Planned and Progress BMPs'!W:W, MATCH($G89, 'Planned and Progress BMPs'!$D:$D, 0)), 1, 0)), "")</f>
        <v/>
      </c>
      <c r="BU89" s="4" t="str">
        <f>IFERROR(IF($I89="Historical", IF(Z89&lt;&gt;INDEX('Historical BMP Records'!Z:Z, MATCH($G89, 'Historical BMP Records'!$G:$G, 0)), 1, 0), IF(Z89&lt;&gt;INDEX('Planned and Progress BMPs'!X:X, MATCH($G89, 'Planned and Progress BMPs'!$D:$D, 0)), 1, 0)), "")</f>
        <v/>
      </c>
      <c r="BV89" s="4" t="str">
        <f>IFERROR(IF($I89="Historical", IF(AA89&lt;&gt;INDEX('Historical BMP Records'!AA:AA, MATCH($G89, 'Historical BMP Records'!$G:$G, 0)), 1, 0), IF(AA89&lt;&gt;INDEX('Planned and Progress BMPs'!#REF!, MATCH($G89, 'Planned and Progress BMPs'!$D:$D, 0)), 1, 0)), "")</f>
        <v/>
      </c>
      <c r="BW89" s="4" t="str">
        <f>IFERROR(IF($I89="Historical", IF(AC89&lt;&gt;INDEX('Historical BMP Records'!AC:AC, MATCH($G89, 'Historical BMP Records'!$G:$G, 0)), 1, 0), IF(AC89&lt;&gt;INDEX('Planned and Progress BMPs'!AA:AA, MATCH($G89, 'Planned and Progress BMPs'!$D:$D, 0)), 1, 0)), "")</f>
        <v/>
      </c>
      <c r="BX89" s="4" t="str">
        <f>IFERROR(IF($I89="Historical", IF(AD89&lt;&gt;INDEX('Historical BMP Records'!AD:AD, MATCH($G89, 'Historical BMP Records'!$G:$G, 0)), 1, 0), IF(AD89&lt;&gt;INDEX('Planned and Progress BMPs'!AB:AB, MATCH($G89, 'Planned and Progress BMPs'!$D:$D, 0)), 1, 0)), "")</f>
        <v/>
      </c>
      <c r="BY89" s="4" t="str">
        <f>IFERROR(IF($I89="Historical", IF(AE89&lt;&gt;INDEX('Historical BMP Records'!AE:AE, MATCH($G89, 'Historical BMP Records'!$G:$G, 0)), 1, 0), IF(AE89&lt;&gt;INDEX('Planned and Progress BMPs'!AC:AC, MATCH($G89, 'Planned and Progress BMPs'!$D:$D, 0)), 1, 0)), "")</f>
        <v/>
      </c>
      <c r="BZ89" s="4" t="str">
        <f>IFERROR(IF($I89="Historical", IF(AF89&lt;&gt;INDEX('Historical BMP Records'!AF:AF, MATCH($G89, 'Historical BMP Records'!$G:$G, 0)), 1, 0), IF(AF89&lt;&gt;INDEX('Planned and Progress BMPs'!AD:AD, MATCH($G89, 'Planned and Progress BMPs'!$D:$D, 0)), 1, 0)), "")</f>
        <v/>
      </c>
      <c r="CA89" s="4" t="str">
        <f>IFERROR(IF($I89="Historical", IF(AG89&lt;&gt;INDEX('Historical BMP Records'!AG:AG, MATCH($G89, 'Historical BMP Records'!$G:$G, 0)), 1, 0), IF(AG89&lt;&gt;INDEX('Planned and Progress BMPs'!AE:AE, MATCH($G89, 'Planned and Progress BMPs'!$D:$D, 0)), 1, 0)), "")</f>
        <v/>
      </c>
      <c r="CB89" s="4" t="str">
        <f>IFERROR(IF($I89="Historical", IF(AH89&lt;&gt;INDEX('Historical BMP Records'!AH:AH, MATCH($G89, 'Historical BMP Records'!$G:$G, 0)), 1, 0), IF(AH89&lt;&gt;INDEX('Planned and Progress BMPs'!AF:AF, MATCH($G89, 'Planned and Progress BMPs'!$D:$D, 0)), 1, 0)), "")</f>
        <v/>
      </c>
      <c r="CC89" s="4" t="str">
        <f>IFERROR(IF($I89="Historical", IF(AI89&lt;&gt;INDEX('Historical BMP Records'!AI:AI, MATCH($G89, 'Historical BMP Records'!$G:$G, 0)), 1, 0), IF(AI89&lt;&gt;INDEX('Planned and Progress BMPs'!AG:AG, MATCH($G89, 'Planned and Progress BMPs'!$D:$D, 0)), 1, 0)), "")</f>
        <v/>
      </c>
      <c r="CD89" s="4" t="str">
        <f>IFERROR(IF($I89="Historical", IF(AJ89&lt;&gt;INDEX('Historical BMP Records'!AJ:AJ, MATCH($G89, 'Historical BMP Records'!$G:$G, 0)), 1, 0), IF(AJ89&lt;&gt;INDEX('Planned and Progress BMPs'!AH:AH, MATCH($G89, 'Planned and Progress BMPs'!$D:$D, 0)), 1, 0)), "")</f>
        <v/>
      </c>
      <c r="CE89" s="4" t="str">
        <f>IFERROR(IF($I89="Historical", IF(AK89&lt;&gt;INDEX('Historical BMP Records'!AK:AK, MATCH($G89, 'Historical BMP Records'!$G:$G, 0)), 1, 0), IF(AK89&lt;&gt;INDEX('Planned and Progress BMPs'!AI:AI, MATCH($G89, 'Planned and Progress BMPs'!$D:$D, 0)), 1, 0)), "")</f>
        <v/>
      </c>
      <c r="CF89" s="4" t="str">
        <f>IFERROR(IF($I89="Historical", IF(AL89&lt;&gt;INDEX('Historical BMP Records'!AL:AL, MATCH($G89, 'Historical BMP Records'!$G:$G, 0)), 1, 0), IF(AL89&lt;&gt;INDEX('Planned and Progress BMPs'!AJ:AJ, MATCH($G89, 'Planned and Progress BMPs'!$D:$D, 0)), 1, 0)), "")</f>
        <v/>
      </c>
      <c r="CG89" s="4" t="str">
        <f>IFERROR(IF($I89="Historical", IF(AM89&lt;&gt;INDEX('Historical BMP Records'!AM:AM, MATCH($G89, 'Historical BMP Records'!$G:$G, 0)), 1, 0), IF(AM89&lt;&gt;INDEX('Planned and Progress BMPs'!AK:AK, MATCH($G89, 'Planned and Progress BMPs'!$D:$D, 0)), 1, 0)), "")</f>
        <v/>
      </c>
      <c r="CH89" s="4" t="str">
        <f>IFERROR(IF($I89="Historical", IF(AN89&lt;&gt;INDEX('Historical BMP Records'!AN:AN, MATCH($G89, 'Historical BMP Records'!$G:$G, 0)), 1, 0), IF(AN89&lt;&gt;INDEX('Planned and Progress BMPs'!AL:AL, MATCH($G89, 'Planned and Progress BMPs'!$D:$D, 0)), 1, 0)), "")</f>
        <v/>
      </c>
      <c r="CI89" s="4" t="str">
        <f>IFERROR(IF($I89="Historical", IF(AO89&lt;&gt;INDEX('Historical BMP Records'!AO:AO, MATCH($G89, 'Historical BMP Records'!$G:$G, 0)), 1, 0), IF(AO89&lt;&gt;INDEX('Planned and Progress BMPs'!AM:AM, MATCH($G89, 'Planned and Progress BMPs'!$D:$D, 0)), 1, 0)), "")</f>
        <v/>
      </c>
      <c r="CJ89" s="4" t="str">
        <f>IFERROR(IF($I89="Historical", IF(AP89&lt;&gt;INDEX('Historical BMP Records'!AP:AP, MATCH($G89, 'Historical BMP Records'!$G:$G, 0)), 1, 0), IF(AP89&lt;&gt;INDEX('Planned and Progress BMPs'!AN:AN, MATCH($G89, 'Planned and Progress BMPs'!$D:$D, 0)), 1, 0)), "")</f>
        <v/>
      </c>
      <c r="CK89" s="4" t="str">
        <f>IFERROR(IF($I89="Historical", IF(AQ89&lt;&gt;INDEX('Historical BMP Records'!AQ:AQ, MATCH($G89, 'Historical BMP Records'!$G:$G, 0)), 1, 0), IF(AQ89&lt;&gt;INDEX('Planned and Progress BMPs'!AO:AO, MATCH($G89, 'Planned and Progress BMPs'!$D:$D, 0)), 1, 0)), "")</f>
        <v/>
      </c>
      <c r="CL89" s="4" t="str">
        <f>IFERROR(IF($I89="Historical", IF(AR89&lt;&gt;INDEX('Historical BMP Records'!AR:AR, MATCH($G89, 'Historical BMP Records'!$G:$G, 0)), 1, 0), IF(AR89&lt;&gt;INDEX('Planned and Progress BMPs'!AQ:AQ, MATCH($G89, 'Planned and Progress BMPs'!$D:$D, 0)), 1, 0)), "")</f>
        <v/>
      </c>
      <c r="CM89" s="4" t="str">
        <f>IFERROR(IF($I89="Historical", IF(AS89&lt;&gt;INDEX('Historical BMP Records'!AS:AS, MATCH($G89, 'Historical BMP Records'!$G:$G, 0)), 1, 0), IF(AS89&lt;&gt;INDEX('Planned and Progress BMPs'!AP:AP, MATCH($G89, 'Planned and Progress BMPs'!$D:$D, 0)), 1, 0)), "")</f>
        <v/>
      </c>
      <c r="CN89" s="4" t="str">
        <f>IFERROR(IF($I89="Historical", IF(AT89&lt;&gt;INDEX('Historical BMP Records'!AT:AT, MATCH($G89, 'Historical BMP Records'!$G:$G, 0)), 1, 0), IF(AT89&lt;&gt;INDEX('Planned and Progress BMPs'!AQ:AQ, MATCH($G89, 'Planned and Progress BMPs'!$D:$D, 0)), 1, 0)), "")</f>
        <v/>
      </c>
      <c r="CO89" s="4">
        <f>SUM(T_Historical9[[#This Row],[FY17 Crediting Status Change]:[Comments Change]])</f>
        <v>0</v>
      </c>
    </row>
    <row r="90" spans="1:93" ht="15" customHeight="1" x14ac:dyDescent="0.55000000000000004">
      <c r="A90" s="126" t="s">
        <v>2458</v>
      </c>
      <c r="B90" s="126" t="s">
        <v>2458</v>
      </c>
      <c r="C90" s="126" t="s">
        <v>2458</v>
      </c>
      <c r="D90" s="126"/>
      <c r="E90" s="126"/>
      <c r="F90" s="126" t="s">
        <v>618</v>
      </c>
      <c r="G90" s="126" t="s">
        <v>619</v>
      </c>
      <c r="H90" s="126"/>
      <c r="I90" s="126" t="s">
        <v>243</v>
      </c>
      <c r="J90" s="126"/>
      <c r="K90" s="73"/>
      <c r="L90" s="64">
        <v>41275</v>
      </c>
      <c r="M90" s="126" t="s">
        <v>607</v>
      </c>
      <c r="N90" s="126" t="s">
        <v>594</v>
      </c>
      <c r="O90" s="126" t="s">
        <v>151</v>
      </c>
      <c r="P90" s="73" t="s">
        <v>551</v>
      </c>
      <c r="Q90" s="64">
        <v>4.3</v>
      </c>
      <c r="R90" s="126">
        <v>0.1</v>
      </c>
      <c r="S90" s="126">
        <v>8.3333333333333332E-3</v>
      </c>
      <c r="T90" s="126" t="s">
        <v>608</v>
      </c>
      <c r="U90" s="126"/>
      <c r="V90" s="126"/>
      <c r="W90" s="126">
        <v>40.439979319999999</v>
      </c>
      <c r="X90" s="65">
        <v>-76.57842814</v>
      </c>
      <c r="Y90" s="126"/>
      <c r="Z90" s="126" t="s">
        <v>201</v>
      </c>
      <c r="AA90" s="126" t="s">
        <v>458</v>
      </c>
      <c r="AB90" s="126" t="s">
        <v>203</v>
      </c>
      <c r="AC90" s="126" t="s">
        <v>2460</v>
      </c>
      <c r="AD90" s="64">
        <v>41738</v>
      </c>
      <c r="AE90" s="126" t="s">
        <v>267</v>
      </c>
      <c r="AF90" s="64"/>
      <c r="AG90" s="64"/>
      <c r="AH90" s="126"/>
      <c r="AI90" s="64"/>
      <c r="AK90" s="64"/>
      <c r="AL90" s="64"/>
      <c r="AM90" s="64"/>
      <c r="AN90" s="64"/>
      <c r="AO90" s="64"/>
      <c r="AP90" s="64"/>
      <c r="AQ90" s="64"/>
      <c r="AR90" s="64"/>
      <c r="AS90" s="64"/>
      <c r="AT90" s="126"/>
      <c r="AU90" s="4" t="str">
        <f>IFERROR(IF($I90="Historical", IF(A90&lt;&gt;INDEX('Historical BMP Records'!A:A, MATCH($G90, 'Historical BMP Records'!$G:$G, 0)), 1, 0), IF(A90&lt;&gt;INDEX('Planned and Progress BMPs'!A:A, MATCH($G90, 'Planned and Progress BMPs'!$D:$D, 0)), 1, 0)), "")</f>
        <v/>
      </c>
      <c r="AV90" s="4" t="str">
        <f>IFERROR(IF($I90="Historical", IF(B90&lt;&gt;INDEX('Historical BMP Records'!B:B, MATCH($G90, 'Historical BMP Records'!$G:$G, 0)), 1, 0), IF(B90&lt;&gt;INDEX('Planned and Progress BMPs'!A:A, MATCH($G90, 'Planned and Progress BMPs'!$D:$D, 0)), 1, 0)), "")</f>
        <v/>
      </c>
      <c r="AW90" s="4" t="str">
        <f>IFERROR(IF($I90="Historical", IF(C90&lt;&gt;INDEX('Historical BMP Records'!C:C, MATCH($G90, 'Historical BMP Records'!$G:$G, 0)), 1, 0), IF(C90&lt;&gt;INDEX('Planned and Progress BMPs'!A:A, MATCH($G90, 'Planned and Progress BMPs'!$D:$D, 0)), 1, 0)), "")</f>
        <v/>
      </c>
      <c r="AX90" s="4" t="str">
        <f>IFERROR(IF($I90="Historical", IF(D90&lt;&gt;INDEX('Historical BMP Records'!D:D, MATCH($G90, 'Historical BMP Records'!$G:$G, 0)), 1, 0), IF(D90&lt;&gt;INDEX('Planned and Progress BMPs'!A:A, MATCH($G90, 'Planned and Progress BMPs'!$D:$D, 0)), 1, 0)), "")</f>
        <v/>
      </c>
      <c r="AY90" s="4" t="str">
        <f>IFERROR(IF($I90="Historical", IF(E90&lt;&gt;INDEX('Historical BMP Records'!E:E, MATCH($G90, 'Historical BMP Records'!$G:$G, 0)), 1, 0), IF(E90&lt;&gt;INDEX('Planned and Progress BMPs'!B:B, MATCH($G90, 'Planned and Progress BMPs'!$D:$D, 0)), 1, 0)), "")</f>
        <v/>
      </c>
      <c r="AZ90" s="4" t="str">
        <f>IFERROR(IF($I90="Historical", IF(F90&lt;&gt;INDEX('Historical BMP Records'!F:F, MATCH($G90, 'Historical BMP Records'!$G:$G, 0)), 1, 0), IF(F90&lt;&gt;INDEX('Planned and Progress BMPs'!C:C, MATCH($G90, 'Planned and Progress BMPs'!$D:$D, 0)), 1, 0)), "")</f>
        <v/>
      </c>
      <c r="BA90" s="4" t="str">
        <f>IFERROR(IF($I90="Historical", IF(G90&lt;&gt;INDEX('Historical BMP Records'!G:G, MATCH($G90, 'Historical BMP Records'!$G:$G, 0)), 1, 0), IF(G90&lt;&gt;INDEX('Planned and Progress BMPs'!D:D, MATCH($G90, 'Planned and Progress BMPs'!$D:$D, 0)), 1, 0)), "")</f>
        <v/>
      </c>
      <c r="BB90" s="4" t="str">
        <f>IFERROR(IF($I90="Historical", IF(H90&lt;&gt;INDEX('Historical BMP Records'!H:H, MATCH($G90, 'Historical BMP Records'!$G:$G, 0)), 1, 0), IF(H90&lt;&gt;INDEX('Planned and Progress BMPs'!E:E, MATCH($G90, 'Planned and Progress BMPs'!$D:$D, 0)), 1, 0)), "")</f>
        <v/>
      </c>
      <c r="BC90" s="4" t="str">
        <f>IFERROR(IF($I90="Historical", IF(I90&lt;&gt;INDEX('Historical BMP Records'!I:I, MATCH($G90, 'Historical BMP Records'!$G:$G, 0)), 1, 0), IF(I90&lt;&gt;INDEX('Planned and Progress BMPs'!F:F, MATCH($G90, 'Planned and Progress BMPs'!$D:$D, 0)), 1, 0)), "")</f>
        <v/>
      </c>
      <c r="BD90" s="4" t="str">
        <f>IFERROR(IF($I90="Historical", IF(J90&lt;&gt;INDEX('Historical BMP Records'!J:J, MATCH($G90, 'Historical BMP Records'!$G:$G, 0)), 1, 0), IF(J90&lt;&gt;INDEX('Planned and Progress BMPs'!G:G, MATCH($G90, 'Planned and Progress BMPs'!$D:$D, 0)), 1, 0)), "")</f>
        <v/>
      </c>
      <c r="BE90" s="4" t="str">
        <f>IFERROR(IF($I90="Historical", IF(K90&lt;&gt;INDEX('Historical BMP Records'!K:K, MATCH($G90, 'Historical BMP Records'!$G:$G, 0)), 1, 0), IF(K90&lt;&gt;INDEX('Planned and Progress BMPs'!H:H, MATCH($G90, 'Planned and Progress BMPs'!$D:$D, 0)), 1, 0)), "")</f>
        <v/>
      </c>
      <c r="BF90" s="4" t="str">
        <f>IFERROR(IF($I90="Historical", IF(L90&lt;&gt;INDEX('Historical BMP Records'!L:L, MATCH($G90, 'Historical BMP Records'!$G:$G, 0)), 1, 0), IF(L90&lt;&gt;INDEX('Planned and Progress BMPs'!I:I, MATCH($G90, 'Planned and Progress BMPs'!$D:$D, 0)), 1, 0)), "")</f>
        <v/>
      </c>
      <c r="BG90" s="4" t="str">
        <f>IFERROR(IF($I90="Historical", IF(M90&lt;&gt;INDEX('Historical BMP Records'!M:M, MATCH($G90, 'Historical BMP Records'!$G:$G, 0)), 1, 0), IF(M90&lt;&gt;INDEX('Planned and Progress BMPs'!J:J, MATCH($G90, 'Planned and Progress BMPs'!$D:$D, 0)), 1, 0)), "")</f>
        <v/>
      </c>
      <c r="BH90" s="4" t="str">
        <f>IFERROR(IF($I90="Historical", IF(N90&lt;&gt;INDEX('Historical BMP Records'!N:N, MATCH($G90, 'Historical BMP Records'!$G:$G, 0)), 1, 0), IF(N90&lt;&gt;INDEX('Planned and Progress BMPs'!K:K, MATCH($G90, 'Planned and Progress BMPs'!$D:$D, 0)), 1, 0)), "")</f>
        <v/>
      </c>
      <c r="BI90" s="4" t="str">
        <f>IFERROR(IF($I90="Historical", IF(O90&lt;&gt;INDEX('Historical BMP Records'!O:O, MATCH($G90, 'Historical BMP Records'!$G:$G, 0)), 1, 0), IF(O90&lt;&gt;INDEX('Planned and Progress BMPs'!L:L, MATCH($G90, 'Planned and Progress BMPs'!$D:$D, 0)), 1, 0)), "")</f>
        <v/>
      </c>
      <c r="BJ90" s="4" t="str">
        <f>IFERROR(IF($I90="Historical", IF(P90&lt;&gt;INDEX('Historical BMP Records'!P:P, MATCH($G90, 'Historical BMP Records'!$G:$G, 0)), 1, 0), IF(P90&lt;&gt;INDEX('Planned and Progress BMPs'!M:M, MATCH($G90, 'Planned and Progress BMPs'!$D:$D, 0)), 1, 0)), "")</f>
        <v/>
      </c>
      <c r="BK90" s="4" t="str">
        <f>IFERROR(IF($I90="Historical", IF(Q90&lt;&gt;INDEX('Historical BMP Records'!Q:Q, MATCH($G90, 'Historical BMP Records'!$G:$G, 0)), 1, 0), IF(Q90&lt;&gt;INDEX('Planned and Progress BMPs'!N:N, MATCH($G90, 'Planned and Progress BMPs'!$D:$D, 0)), 1, 0)), "")</f>
        <v/>
      </c>
      <c r="BL90" s="4" t="str">
        <f>IFERROR(IF($I90="Historical", IF(R90&lt;&gt;INDEX('Historical BMP Records'!R:R, MATCH($G90, 'Historical BMP Records'!$G:$G, 0)), 1, 0), IF(R90&lt;&gt;INDEX('Planned and Progress BMPs'!O:O, MATCH($G90, 'Planned and Progress BMPs'!$D:$D, 0)), 1, 0)), "")</f>
        <v/>
      </c>
      <c r="BM90" s="4" t="str">
        <f>IFERROR(IF($I90="Historical", IF(S90&lt;&gt;INDEX('Historical BMP Records'!S:S, MATCH($G90, 'Historical BMP Records'!$G:$G, 0)), 1, 0), IF(S90&lt;&gt;INDEX('Planned and Progress BMPs'!P:P, MATCH($G90, 'Planned and Progress BMPs'!$D:$D, 0)), 1, 0)), "")</f>
        <v/>
      </c>
      <c r="BN90" s="4" t="str">
        <f>IFERROR(IF($I90="Historical", IF(T90&lt;&gt;INDEX('Historical BMP Records'!T:T, MATCH($G90, 'Historical BMP Records'!$G:$G, 0)), 1, 0), IF(T90&lt;&gt;INDEX('Planned and Progress BMPs'!Q:Q, MATCH($G90, 'Planned and Progress BMPs'!$D:$D, 0)), 1, 0)), "")</f>
        <v/>
      </c>
      <c r="BO90" s="4" t="str">
        <f>IFERROR(IF($I90="Historical", IF(AB90&lt;&gt;INDEX('Historical BMP Records'!#REF!, MATCH($G90, 'Historical BMP Records'!$G:$G, 0)), 1, 0), IF(AB90&lt;&gt;INDEX('Planned and Progress BMPs'!Z:Z, MATCH($G90, 'Planned and Progress BMPs'!$D:$D, 0)), 1, 0)), "")</f>
        <v/>
      </c>
      <c r="BP90" s="4" t="str">
        <f>IFERROR(IF($I90="Historical", IF(U90&lt;&gt;INDEX('Historical BMP Records'!U:U, MATCH($G90, 'Historical BMP Records'!$G:$G, 0)), 1, 0), IF(U90&lt;&gt;INDEX('Planned and Progress BMPs'!S:S, MATCH($G90, 'Planned and Progress BMPs'!$D:$D, 0)), 1, 0)), "")</f>
        <v/>
      </c>
      <c r="BQ90" s="4" t="str">
        <f>IFERROR(IF($I90="Historical", IF(V90&lt;&gt;INDEX('Historical BMP Records'!V:V, MATCH($G90, 'Historical BMP Records'!$G:$G, 0)), 1, 0), IF(V90&lt;&gt;INDEX('Planned and Progress BMPs'!T:T, MATCH($G90, 'Planned and Progress BMPs'!$D:$D, 0)), 1, 0)), "")</f>
        <v/>
      </c>
      <c r="BR90" s="4" t="str">
        <f>IFERROR(IF($I90="Historical", IF(W90&lt;&gt;INDEX('Historical BMP Records'!W:W, MATCH($G90, 'Historical BMP Records'!$G:$G, 0)), 1, 0), IF(W90&lt;&gt;INDEX('Planned and Progress BMPs'!U:U, MATCH($G90, 'Planned and Progress BMPs'!$D:$D, 0)), 1, 0)), "")</f>
        <v/>
      </c>
      <c r="BS90" s="4" t="str">
        <f>IFERROR(IF($I90="Historical", IF(X90&lt;&gt;INDEX('Historical BMP Records'!X:X, MATCH($G90, 'Historical BMP Records'!$G:$G, 0)), 1, 0), IF(X90&lt;&gt;INDEX('Planned and Progress BMPs'!V:V, MATCH($G90, 'Planned and Progress BMPs'!$D:$D, 0)), 1, 0)), "")</f>
        <v/>
      </c>
      <c r="BT90" s="4" t="str">
        <f>IFERROR(IF($I90="Historical", IF(Y90&lt;&gt;INDEX('Historical BMP Records'!Y:Y, MATCH($G90, 'Historical BMP Records'!$G:$G, 0)), 1, 0), IF(Y90&lt;&gt;INDEX('Planned and Progress BMPs'!W:W, MATCH($G90, 'Planned and Progress BMPs'!$D:$D, 0)), 1, 0)), "")</f>
        <v/>
      </c>
      <c r="BU90" s="4" t="str">
        <f>IFERROR(IF($I90="Historical", IF(Z90&lt;&gt;INDEX('Historical BMP Records'!Z:Z, MATCH($G90, 'Historical BMP Records'!$G:$G, 0)), 1, 0), IF(Z90&lt;&gt;INDEX('Planned and Progress BMPs'!X:X, MATCH($G90, 'Planned and Progress BMPs'!$D:$D, 0)), 1, 0)), "")</f>
        <v/>
      </c>
      <c r="BV90" s="4" t="str">
        <f>IFERROR(IF($I90="Historical", IF(AA90&lt;&gt;INDEX('Historical BMP Records'!AA:AA, MATCH($G90, 'Historical BMP Records'!$G:$G, 0)), 1, 0), IF(AA90&lt;&gt;INDEX('Planned and Progress BMPs'!#REF!, MATCH($G90, 'Planned and Progress BMPs'!$D:$D, 0)), 1, 0)), "")</f>
        <v/>
      </c>
      <c r="BW90" s="4" t="str">
        <f>IFERROR(IF($I90="Historical", IF(AC90&lt;&gt;INDEX('Historical BMP Records'!AC:AC, MATCH($G90, 'Historical BMP Records'!$G:$G, 0)), 1, 0), IF(AC90&lt;&gt;INDEX('Planned and Progress BMPs'!AA:AA, MATCH($G90, 'Planned and Progress BMPs'!$D:$D, 0)), 1, 0)), "")</f>
        <v/>
      </c>
      <c r="BX90" s="4" t="str">
        <f>IFERROR(IF($I90="Historical", IF(AD90&lt;&gt;INDEX('Historical BMP Records'!AD:AD, MATCH($G90, 'Historical BMP Records'!$G:$G, 0)), 1, 0), IF(AD90&lt;&gt;INDEX('Planned and Progress BMPs'!AB:AB, MATCH($G90, 'Planned and Progress BMPs'!$D:$D, 0)), 1, 0)), "")</f>
        <v/>
      </c>
      <c r="BY90" s="4" t="str">
        <f>IFERROR(IF($I90="Historical", IF(AE90&lt;&gt;INDEX('Historical BMP Records'!AE:AE, MATCH($G90, 'Historical BMP Records'!$G:$G, 0)), 1, 0), IF(AE90&lt;&gt;INDEX('Planned and Progress BMPs'!AC:AC, MATCH($G90, 'Planned and Progress BMPs'!$D:$D, 0)), 1, 0)), "")</f>
        <v/>
      </c>
      <c r="BZ90" s="4" t="str">
        <f>IFERROR(IF($I90="Historical", IF(AF90&lt;&gt;INDEX('Historical BMP Records'!AF:AF, MATCH($G90, 'Historical BMP Records'!$G:$G, 0)), 1, 0), IF(AF90&lt;&gt;INDEX('Planned and Progress BMPs'!AD:AD, MATCH($G90, 'Planned and Progress BMPs'!$D:$D, 0)), 1, 0)), "")</f>
        <v/>
      </c>
      <c r="CA90" s="4" t="str">
        <f>IFERROR(IF($I90="Historical", IF(AG90&lt;&gt;INDEX('Historical BMP Records'!AG:AG, MATCH($G90, 'Historical BMP Records'!$G:$G, 0)), 1, 0), IF(AG90&lt;&gt;INDEX('Planned and Progress BMPs'!AE:AE, MATCH($G90, 'Planned and Progress BMPs'!$D:$D, 0)), 1, 0)), "")</f>
        <v/>
      </c>
      <c r="CB90" s="4" t="str">
        <f>IFERROR(IF($I90="Historical", IF(AH90&lt;&gt;INDEX('Historical BMP Records'!AH:AH, MATCH($G90, 'Historical BMP Records'!$G:$G, 0)), 1, 0), IF(AH90&lt;&gt;INDEX('Planned and Progress BMPs'!AF:AF, MATCH($G90, 'Planned and Progress BMPs'!$D:$D, 0)), 1, 0)), "")</f>
        <v/>
      </c>
      <c r="CC90" s="4" t="str">
        <f>IFERROR(IF($I90="Historical", IF(AI90&lt;&gt;INDEX('Historical BMP Records'!AI:AI, MATCH($G90, 'Historical BMP Records'!$G:$G, 0)), 1, 0), IF(AI90&lt;&gt;INDEX('Planned and Progress BMPs'!AG:AG, MATCH($G90, 'Planned and Progress BMPs'!$D:$D, 0)), 1, 0)), "")</f>
        <v/>
      </c>
      <c r="CD90" s="4" t="str">
        <f>IFERROR(IF($I90="Historical", IF(AJ90&lt;&gt;INDEX('Historical BMP Records'!AJ:AJ, MATCH($G90, 'Historical BMP Records'!$G:$G, 0)), 1, 0), IF(AJ90&lt;&gt;INDEX('Planned and Progress BMPs'!AH:AH, MATCH($G90, 'Planned and Progress BMPs'!$D:$D, 0)), 1, 0)), "")</f>
        <v/>
      </c>
      <c r="CE90" s="4" t="str">
        <f>IFERROR(IF($I90="Historical", IF(AK90&lt;&gt;INDEX('Historical BMP Records'!AK:AK, MATCH($G90, 'Historical BMP Records'!$G:$G, 0)), 1, 0), IF(AK90&lt;&gt;INDEX('Planned and Progress BMPs'!AI:AI, MATCH($G90, 'Planned and Progress BMPs'!$D:$D, 0)), 1, 0)), "")</f>
        <v/>
      </c>
      <c r="CF90" s="4" t="str">
        <f>IFERROR(IF($I90="Historical", IF(AL90&lt;&gt;INDEX('Historical BMP Records'!AL:AL, MATCH($G90, 'Historical BMP Records'!$G:$G, 0)), 1, 0), IF(AL90&lt;&gt;INDEX('Planned and Progress BMPs'!AJ:AJ, MATCH($G90, 'Planned and Progress BMPs'!$D:$D, 0)), 1, 0)), "")</f>
        <v/>
      </c>
      <c r="CG90" s="4" t="str">
        <f>IFERROR(IF($I90="Historical", IF(AM90&lt;&gt;INDEX('Historical BMP Records'!AM:AM, MATCH($G90, 'Historical BMP Records'!$G:$G, 0)), 1, 0), IF(AM90&lt;&gt;INDEX('Planned and Progress BMPs'!AK:AK, MATCH($G90, 'Planned and Progress BMPs'!$D:$D, 0)), 1, 0)), "")</f>
        <v/>
      </c>
      <c r="CH90" s="4" t="str">
        <f>IFERROR(IF($I90="Historical", IF(AN90&lt;&gt;INDEX('Historical BMP Records'!AN:AN, MATCH($G90, 'Historical BMP Records'!$G:$G, 0)), 1, 0), IF(AN90&lt;&gt;INDEX('Planned and Progress BMPs'!AL:AL, MATCH($G90, 'Planned and Progress BMPs'!$D:$D, 0)), 1, 0)), "")</f>
        <v/>
      </c>
      <c r="CI90" s="4" t="str">
        <f>IFERROR(IF($I90="Historical", IF(AO90&lt;&gt;INDEX('Historical BMP Records'!AO:AO, MATCH($G90, 'Historical BMP Records'!$G:$G, 0)), 1, 0), IF(AO90&lt;&gt;INDEX('Planned and Progress BMPs'!AM:AM, MATCH($G90, 'Planned and Progress BMPs'!$D:$D, 0)), 1, 0)), "")</f>
        <v/>
      </c>
      <c r="CJ90" s="4" t="str">
        <f>IFERROR(IF($I90="Historical", IF(AP90&lt;&gt;INDEX('Historical BMP Records'!AP:AP, MATCH($G90, 'Historical BMP Records'!$G:$G, 0)), 1, 0), IF(AP90&lt;&gt;INDEX('Planned and Progress BMPs'!AN:AN, MATCH($G90, 'Planned and Progress BMPs'!$D:$D, 0)), 1, 0)), "")</f>
        <v/>
      </c>
      <c r="CK90" s="4" t="str">
        <f>IFERROR(IF($I90="Historical", IF(AQ90&lt;&gt;INDEX('Historical BMP Records'!AQ:AQ, MATCH($G90, 'Historical BMP Records'!$G:$G, 0)), 1, 0), IF(AQ90&lt;&gt;INDEX('Planned and Progress BMPs'!AO:AO, MATCH($G90, 'Planned and Progress BMPs'!$D:$D, 0)), 1, 0)), "")</f>
        <v/>
      </c>
      <c r="CL90" s="4" t="str">
        <f>IFERROR(IF($I90="Historical", IF(AR90&lt;&gt;INDEX('Historical BMP Records'!AR:AR, MATCH($G90, 'Historical BMP Records'!$G:$G, 0)), 1, 0), IF(AR90&lt;&gt;INDEX('Planned and Progress BMPs'!AQ:AQ, MATCH($G90, 'Planned and Progress BMPs'!$D:$D, 0)), 1, 0)), "")</f>
        <v/>
      </c>
      <c r="CM90" s="4" t="str">
        <f>IFERROR(IF($I90="Historical", IF(AS90&lt;&gt;INDEX('Historical BMP Records'!AS:AS, MATCH($G90, 'Historical BMP Records'!$G:$G, 0)), 1, 0), IF(AS90&lt;&gt;INDEX('Planned and Progress BMPs'!AP:AP, MATCH($G90, 'Planned and Progress BMPs'!$D:$D, 0)), 1, 0)), "")</f>
        <v/>
      </c>
      <c r="CN90" s="4" t="str">
        <f>IFERROR(IF($I90="Historical", IF(AT90&lt;&gt;INDEX('Historical BMP Records'!AT:AT, MATCH($G90, 'Historical BMP Records'!$G:$G, 0)), 1, 0), IF(AT90&lt;&gt;INDEX('Planned and Progress BMPs'!AQ:AQ, MATCH($G90, 'Planned and Progress BMPs'!$D:$D, 0)), 1, 0)), "")</f>
        <v/>
      </c>
      <c r="CO90" s="4">
        <f>SUM(T_Historical9[[#This Row],[FY17 Crediting Status Change]:[Comments Change]])</f>
        <v>0</v>
      </c>
    </row>
    <row r="91" spans="1:93" ht="15" customHeight="1" x14ac:dyDescent="0.55000000000000004">
      <c r="A91" s="126" t="s">
        <v>2461</v>
      </c>
      <c r="B91" s="126" t="s">
        <v>2461</v>
      </c>
      <c r="C91" s="126" t="s">
        <v>2464</v>
      </c>
      <c r="D91" s="126"/>
      <c r="E91" s="126"/>
      <c r="F91" s="126" t="s">
        <v>620</v>
      </c>
      <c r="G91" s="126" t="s">
        <v>621</v>
      </c>
      <c r="H91" s="126"/>
      <c r="I91" s="126" t="s">
        <v>243</v>
      </c>
      <c r="J91" s="126"/>
      <c r="K91" s="73"/>
      <c r="L91" s="64">
        <v>41275</v>
      </c>
      <c r="M91" s="126" t="s">
        <v>455</v>
      </c>
      <c r="N91" s="126" t="s">
        <v>456</v>
      </c>
      <c r="O91" s="126" t="s">
        <v>457</v>
      </c>
      <c r="P91" s="73" t="s">
        <v>551</v>
      </c>
      <c r="Q91" s="64">
        <v>0.7</v>
      </c>
      <c r="R91" s="126"/>
      <c r="S91" s="126"/>
      <c r="T91" s="126" t="s">
        <v>455</v>
      </c>
      <c r="U91" s="126"/>
      <c r="V91" s="126"/>
      <c r="W91" s="126">
        <v>40.437339999999999</v>
      </c>
      <c r="X91" s="65">
        <v>-76.585465929999998</v>
      </c>
      <c r="Y91" s="126"/>
      <c r="Z91" s="126" t="s">
        <v>201</v>
      </c>
      <c r="AA91" s="126" t="s">
        <v>458</v>
      </c>
      <c r="AB91" s="126" t="s">
        <v>203</v>
      </c>
      <c r="AC91" s="126" t="s">
        <v>2460</v>
      </c>
      <c r="AD91" s="64">
        <v>41738</v>
      </c>
      <c r="AE91" s="126" t="s">
        <v>267</v>
      </c>
      <c r="AF91" s="64"/>
      <c r="AG91" s="64"/>
      <c r="AH91" s="126"/>
      <c r="AI91" s="64"/>
      <c r="AK91" s="64"/>
      <c r="AL91" s="64"/>
      <c r="AM91" s="64"/>
      <c r="AN91" s="64"/>
      <c r="AO91" s="64"/>
      <c r="AP91" s="64"/>
      <c r="AQ91" s="64"/>
      <c r="AR91" s="64"/>
      <c r="AS91" s="64"/>
      <c r="AT91" s="126"/>
      <c r="AU91" s="4" t="str">
        <f>IFERROR(IF($I91="Historical", IF(A91&lt;&gt;INDEX('Historical BMP Records'!A:A, MATCH($G91, 'Historical BMP Records'!$G:$G, 0)), 1, 0), IF(A91&lt;&gt;INDEX('Planned and Progress BMPs'!A:A, MATCH($G91, 'Planned and Progress BMPs'!$D:$D, 0)), 1, 0)), "")</f>
        <v/>
      </c>
      <c r="AV91" s="4" t="str">
        <f>IFERROR(IF($I91="Historical", IF(B91&lt;&gt;INDEX('Historical BMP Records'!B:B, MATCH($G91, 'Historical BMP Records'!$G:$G, 0)), 1, 0), IF(B91&lt;&gt;INDEX('Planned and Progress BMPs'!A:A, MATCH($G91, 'Planned and Progress BMPs'!$D:$D, 0)), 1, 0)), "")</f>
        <v/>
      </c>
      <c r="AW91" s="4" t="str">
        <f>IFERROR(IF($I91="Historical", IF(C91&lt;&gt;INDEX('Historical BMP Records'!C:C, MATCH($G91, 'Historical BMP Records'!$G:$G, 0)), 1, 0), IF(C91&lt;&gt;INDEX('Planned and Progress BMPs'!A:A, MATCH($G91, 'Planned and Progress BMPs'!$D:$D, 0)), 1, 0)), "")</f>
        <v/>
      </c>
      <c r="AX91" s="4" t="str">
        <f>IFERROR(IF($I91="Historical", IF(D91&lt;&gt;INDEX('Historical BMP Records'!D:D, MATCH($G91, 'Historical BMP Records'!$G:$G, 0)), 1, 0), IF(D91&lt;&gt;INDEX('Planned and Progress BMPs'!A:A, MATCH($G91, 'Planned and Progress BMPs'!$D:$D, 0)), 1, 0)), "")</f>
        <v/>
      </c>
      <c r="AY91" s="4" t="str">
        <f>IFERROR(IF($I91="Historical", IF(E91&lt;&gt;INDEX('Historical BMP Records'!E:E, MATCH($G91, 'Historical BMP Records'!$G:$G, 0)), 1, 0), IF(E91&lt;&gt;INDEX('Planned and Progress BMPs'!B:B, MATCH($G91, 'Planned and Progress BMPs'!$D:$D, 0)), 1, 0)), "")</f>
        <v/>
      </c>
      <c r="AZ91" s="4" t="str">
        <f>IFERROR(IF($I91="Historical", IF(F91&lt;&gt;INDEX('Historical BMP Records'!F:F, MATCH($G91, 'Historical BMP Records'!$G:$G, 0)), 1, 0), IF(F91&lt;&gt;INDEX('Planned and Progress BMPs'!C:C, MATCH($G91, 'Planned and Progress BMPs'!$D:$D, 0)), 1, 0)), "")</f>
        <v/>
      </c>
      <c r="BA91" s="4" t="str">
        <f>IFERROR(IF($I91="Historical", IF(G91&lt;&gt;INDEX('Historical BMP Records'!G:G, MATCH($G91, 'Historical BMP Records'!$G:$G, 0)), 1, 0), IF(G91&lt;&gt;INDEX('Planned and Progress BMPs'!D:D, MATCH($G91, 'Planned and Progress BMPs'!$D:$D, 0)), 1, 0)), "")</f>
        <v/>
      </c>
      <c r="BB91" s="4" t="str">
        <f>IFERROR(IF($I91="Historical", IF(H91&lt;&gt;INDEX('Historical BMP Records'!H:H, MATCH($G91, 'Historical BMP Records'!$G:$G, 0)), 1, 0), IF(H91&lt;&gt;INDEX('Planned and Progress BMPs'!E:E, MATCH($G91, 'Planned and Progress BMPs'!$D:$D, 0)), 1, 0)), "")</f>
        <v/>
      </c>
      <c r="BC91" s="4" t="str">
        <f>IFERROR(IF($I91="Historical", IF(I91&lt;&gt;INDEX('Historical BMP Records'!I:I, MATCH($G91, 'Historical BMP Records'!$G:$G, 0)), 1, 0), IF(I91&lt;&gt;INDEX('Planned and Progress BMPs'!F:F, MATCH($G91, 'Planned and Progress BMPs'!$D:$D, 0)), 1, 0)), "")</f>
        <v/>
      </c>
      <c r="BD91" s="4" t="str">
        <f>IFERROR(IF($I91="Historical", IF(J91&lt;&gt;INDEX('Historical BMP Records'!J:J, MATCH($G91, 'Historical BMP Records'!$G:$G, 0)), 1, 0), IF(J91&lt;&gt;INDEX('Planned and Progress BMPs'!G:G, MATCH($G91, 'Planned and Progress BMPs'!$D:$D, 0)), 1, 0)), "")</f>
        <v/>
      </c>
      <c r="BE91" s="4" t="str">
        <f>IFERROR(IF($I91="Historical", IF(K91&lt;&gt;INDEX('Historical BMP Records'!K:K, MATCH($G91, 'Historical BMP Records'!$G:$G, 0)), 1, 0), IF(K91&lt;&gt;INDEX('Planned and Progress BMPs'!H:H, MATCH($G91, 'Planned and Progress BMPs'!$D:$D, 0)), 1, 0)), "")</f>
        <v/>
      </c>
      <c r="BF91" s="4" t="str">
        <f>IFERROR(IF($I91="Historical", IF(L91&lt;&gt;INDEX('Historical BMP Records'!L:L, MATCH($G91, 'Historical BMP Records'!$G:$G, 0)), 1, 0), IF(L91&lt;&gt;INDEX('Planned and Progress BMPs'!I:I, MATCH($G91, 'Planned and Progress BMPs'!$D:$D, 0)), 1, 0)), "")</f>
        <v/>
      </c>
      <c r="BG91" s="4" t="str">
        <f>IFERROR(IF($I91="Historical", IF(M91&lt;&gt;INDEX('Historical BMP Records'!M:M, MATCH($G91, 'Historical BMP Records'!$G:$G, 0)), 1, 0), IF(M91&lt;&gt;INDEX('Planned and Progress BMPs'!J:J, MATCH($G91, 'Planned and Progress BMPs'!$D:$D, 0)), 1, 0)), "")</f>
        <v/>
      </c>
      <c r="BH91" s="4" t="str">
        <f>IFERROR(IF($I91="Historical", IF(N91&lt;&gt;INDEX('Historical BMP Records'!N:N, MATCH($G91, 'Historical BMP Records'!$G:$G, 0)), 1, 0), IF(N91&lt;&gt;INDEX('Planned and Progress BMPs'!K:K, MATCH($G91, 'Planned and Progress BMPs'!$D:$D, 0)), 1, 0)), "")</f>
        <v/>
      </c>
      <c r="BI91" s="4" t="str">
        <f>IFERROR(IF($I91="Historical", IF(O91&lt;&gt;INDEX('Historical BMP Records'!O:O, MATCH($G91, 'Historical BMP Records'!$G:$G, 0)), 1, 0), IF(O91&lt;&gt;INDEX('Planned and Progress BMPs'!L:L, MATCH($G91, 'Planned and Progress BMPs'!$D:$D, 0)), 1, 0)), "")</f>
        <v/>
      </c>
      <c r="BJ91" s="4" t="str">
        <f>IFERROR(IF($I91="Historical", IF(P91&lt;&gt;INDEX('Historical BMP Records'!P:P, MATCH($G91, 'Historical BMP Records'!$G:$G, 0)), 1, 0), IF(P91&lt;&gt;INDEX('Planned and Progress BMPs'!M:M, MATCH($G91, 'Planned and Progress BMPs'!$D:$D, 0)), 1, 0)), "")</f>
        <v/>
      </c>
      <c r="BK91" s="4" t="str">
        <f>IFERROR(IF($I91="Historical", IF(Q91&lt;&gt;INDEX('Historical BMP Records'!Q:Q, MATCH($G91, 'Historical BMP Records'!$G:$G, 0)), 1, 0), IF(Q91&lt;&gt;INDEX('Planned and Progress BMPs'!N:N, MATCH($G91, 'Planned and Progress BMPs'!$D:$D, 0)), 1, 0)), "")</f>
        <v/>
      </c>
      <c r="BL91" s="4" t="str">
        <f>IFERROR(IF($I91="Historical", IF(R91&lt;&gt;INDEX('Historical BMP Records'!R:R, MATCH($G91, 'Historical BMP Records'!$G:$G, 0)), 1, 0), IF(R91&lt;&gt;INDEX('Planned and Progress BMPs'!O:O, MATCH($G91, 'Planned and Progress BMPs'!$D:$D, 0)), 1, 0)), "")</f>
        <v/>
      </c>
      <c r="BM91" s="4" t="str">
        <f>IFERROR(IF($I91="Historical", IF(S91&lt;&gt;INDEX('Historical BMP Records'!S:S, MATCH($G91, 'Historical BMP Records'!$G:$G, 0)), 1, 0), IF(S91&lt;&gt;INDEX('Planned and Progress BMPs'!P:P, MATCH($G91, 'Planned and Progress BMPs'!$D:$D, 0)), 1, 0)), "")</f>
        <v/>
      </c>
      <c r="BN91" s="4" t="str">
        <f>IFERROR(IF($I91="Historical", IF(T91&lt;&gt;INDEX('Historical BMP Records'!T:T, MATCH($G91, 'Historical BMP Records'!$G:$G, 0)), 1, 0), IF(T91&lt;&gt;INDEX('Planned and Progress BMPs'!Q:Q, MATCH($G91, 'Planned and Progress BMPs'!$D:$D, 0)), 1, 0)), "")</f>
        <v/>
      </c>
      <c r="BO91" s="4" t="str">
        <f>IFERROR(IF($I91="Historical", IF(AB91&lt;&gt;INDEX('Historical BMP Records'!#REF!, MATCH($G91, 'Historical BMP Records'!$G:$G, 0)), 1, 0), IF(AB91&lt;&gt;INDEX('Planned and Progress BMPs'!Z:Z, MATCH($G91, 'Planned and Progress BMPs'!$D:$D, 0)), 1, 0)), "")</f>
        <v/>
      </c>
      <c r="BP91" s="4" t="str">
        <f>IFERROR(IF($I91="Historical", IF(U91&lt;&gt;INDEX('Historical BMP Records'!U:U, MATCH($G91, 'Historical BMP Records'!$G:$G, 0)), 1, 0), IF(U91&lt;&gt;INDEX('Planned and Progress BMPs'!S:S, MATCH($G91, 'Planned and Progress BMPs'!$D:$D, 0)), 1, 0)), "")</f>
        <v/>
      </c>
      <c r="BQ91" s="4" t="str">
        <f>IFERROR(IF($I91="Historical", IF(V91&lt;&gt;INDEX('Historical BMP Records'!V:V, MATCH($G91, 'Historical BMP Records'!$G:$G, 0)), 1, 0), IF(V91&lt;&gt;INDEX('Planned and Progress BMPs'!T:T, MATCH($G91, 'Planned and Progress BMPs'!$D:$D, 0)), 1, 0)), "")</f>
        <v/>
      </c>
      <c r="BR91" s="4" t="str">
        <f>IFERROR(IF($I91="Historical", IF(W91&lt;&gt;INDEX('Historical BMP Records'!W:W, MATCH($G91, 'Historical BMP Records'!$G:$G, 0)), 1, 0), IF(W91&lt;&gt;INDEX('Planned and Progress BMPs'!U:U, MATCH($G91, 'Planned and Progress BMPs'!$D:$D, 0)), 1, 0)), "")</f>
        <v/>
      </c>
      <c r="BS91" s="4" t="str">
        <f>IFERROR(IF($I91="Historical", IF(X91&lt;&gt;INDEX('Historical BMP Records'!X:X, MATCH($G91, 'Historical BMP Records'!$G:$G, 0)), 1, 0), IF(X91&lt;&gt;INDEX('Planned and Progress BMPs'!V:V, MATCH($G91, 'Planned and Progress BMPs'!$D:$D, 0)), 1, 0)), "")</f>
        <v/>
      </c>
      <c r="BT91" s="4" t="str">
        <f>IFERROR(IF($I91="Historical", IF(Y91&lt;&gt;INDEX('Historical BMP Records'!Y:Y, MATCH($G91, 'Historical BMP Records'!$G:$G, 0)), 1, 0), IF(Y91&lt;&gt;INDEX('Planned and Progress BMPs'!W:W, MATCH($G91, 'Planned and Progress BMPs'!$D:$D, 0)), 1, 0)), "")</f>
        <v/>
      </c>
      <c r="BU91" s="4" t="str">
        <f>IFERROR(IF($I91="Historical", IF(Z91&lt;&gt;INDEX('Historical BMP Records'!Z:Z, MATCH($G91, 'Historical BMP Records'!$G:$G, 0)), 1, 0), IF(Z91&lt;&gt;INDEX('Planned and Progress BMPs'!X:X, MATCH($G91, 'Planned and Progress BMPs'!$D:$D, 0)), 1, 0)), "")</f>
        <v/>
      </c>
      <c r="BV91" s="4" t="str">
        <f>IFERROR(IF($I91="Historical", IF(AA91&lt;&gt;INDEX('Historical BMP Records'!AA:AA, MATCH($G91, 'Historical BMP Records'!$G:$G, 0)), 1, 0), IF(AA91&lt;&gt;INDEX('Planned and Progress BMPs'!#REF!, MATCH($G91, 'Planned and Progress BMPs'!$D:$D, 0)), 1, 0)), "")</f>
        <v/>
      </c>
      <c r="BW91" s="4" t="str">
        <f>IFERROR(IF($I91="Historical", IF(AC91&lt;&gt;INDEX('Historical BMP Records'!AC:AC, MATCH($G91, 'Historical BMP Records'!$G:$G, 0)), 1, 0), IF(AC91&lt;&gt;INDEX('Planned and Progress BMPs'!AA:AA, MATCH($G91, 'Planned and Progress BMPs'!$D:$D, 0)), 1, 0)), "")</f>
        <v/>
      </c>
      <c r="BX91" s="4" t="str">
        <f>IFERROR(IF($I91="Historical", IF(AD91&lt;&gt;INDEX('Historical BMP Records'!AD:AD, MATCH($G91, 'Historical BMP Records'!$G:$G, 0)), 1, 0), IF(AD91&lt;&gt;INDEX('Planned and Progress BMPs'!AB:AB, MATCH($G91, 'Planned and Progress BMPs'!$D:$D, 0)), 1, 0)), "")</f>
        <v/>
      </c>
      <c r="BY91" s="4" t="str">
        <f>IFERROR(IF($I91="Historical", IF(AE91&lt;&gt;INDEX('Historical BMP Records'!AE:AE, MATCH($G91, 'Historical BMP Records'!$G:$G, 0)), 1, 0), IF(AE91&lt;&gt;INDEX('Planned and Progress BMPs'!AC:AC, MATCH($G91, 'Planned and Progress BMPs'!$D:$D, 0)), 1, 0)), "")</f>
        <v/>
      </c>
      <c r="BZ91" s="4" t="str">
        <f>IFERROR(IF($I91="Historical", IF(AF91&lt;&gt;INDEX('Historical BMP Records'!AF:AF, MATCH($G91, 'Historical BMP Records'!$G:$G, 0)), 1, 0), IF(AF91&lt;&gt;INDEX('Planned and Progress BMPs'!AD:AD, MATCH($G91, 'Planned and Progress BMPs'!$D:$D, 0)), 1, 0)), "")</f>
        <v/>
      </c>
      <c r="CA91" s="4" t="str">
        <f>IFERROR(IF($I91="Historical", IF(AG91&lt;&gt;INDEX('Historical BMP Records'!AG:AG, MATCH($G91, 'Historical BMP Records'!$G:$G, 0)), 1, 0), IF(AG91&lt;&gt;INDEX('Planned and Progress BMPs'!AE:AE, MATCH($G91, 'Planned and Progress BMPs'!$D:$D, 0)), 1, 0)), "")</f>
        <v/>
      </c>
      <c r="CB91" s="4" t="str">
        <f>IFERROR(IF($I91="Historical", IF(AH91&lt;&gt;INDEX('Historical BMP Records'!AH:AH, MATCH($G91, 'Historical BMP Records'!$G:$G, 0)), 1, 0), IF(AH91&lt;&gt;INDEX('Planned and Progress BMPs'!AF:AF, MATCH($G91, 'Planned and Progress BMPs'!$D:$D, 0)), 1, 0)), "")</f>
        <v/>
      </c>
      <c r="CC91" s="4" t="str">
        <f>IFERROR(IF($I91="Historical", IF(AI91&lt;&gt;INDEX('Historical BMP Records'!AI:AI, MATCH($G91, 'Historical BMP Records'!$G:$G, 0)), 1, 0), IF(AI91&lt;&gt;INDEX('Planned and Progress BMPs'!AG:AG, MATCH($G91, 'Planned and Progress BMPs'!$D:$D, 0)), 1, 0)), "")</f>
        <v/>
      </c>
      <c r="CD91" s="4" t="str">
        <f>IFERROR(IF($I91="Historical", IF(AJ91&lt;&gt;INDEX('Historical BMP Records'!AJ:AJ, MATCH($G91, 'Historical BMP Records'!$G:$G, 0)), 1, 0), IF(AJ91&lt;&gt;INDEX('Planned and Progress BMPs'!AH:AH, MATCH($G91, 'Planned and Progress BMPs'!$D:$D, 0)), 1, 0)), "")</f>
        <v/>
      </c>
      <c r="CE91" s="4" t="str">
        <f>IFERROR(IF($I91="Historical", IF(AK91&lt;&gt;INDEX('Historical BMP Records'!AK:AK, MATCH($G91, 'Historical BMP Records'!$G:$G, 0)), 1, 0), IF(AK91&lt;&gt;INDEX('Planned and Progress BMPs'!AI:AI, MATCH($G91, 'Planned and Progress BMPs'!$D:$D, 0)), 1, 0)), "")</f>
        <v/>
      </c>
      <c r="CF91" s="4" t="str">
        <f>IFERROR(IF($I91="Historical", IF(AL91&lt;&gt;INDEX('Historical BMP Records'!AL:AL, MATCH($G91, 'Historical BMP Records'!$G:$G, 0)), 1, 0), IF(AL91&lt;&gt;INDEX('Planned and Progress BMPs'!AJ:AJ, MATCH($G91, 'Planned and Progress BMPs'!$D:$D, 0)), 1, 0)), "")</f>
        <v/>
      </c>
      <c r="CG91" s="4" t="str">
        <f>IFERROR(IF($I91="Historical", IF(AM91&lt;&gt;INDEX('Historical BMP Records'!AM:AM, MATCH($G91, 'Historical BMP Records'!$G:$G, 0)), 1, 0), IF(AM91&lt;&gt;INDEX('Planned and Progress BMPs'!AK:AK, MATCH($G91, 'Planned and Progress BMPs'!$D:$D, 0)), 1, 0)), "")</f>
        <v/>
      </c>
      <c r="CH91" s="4" t="str">
        <f>IFERROR(IF($I91="Historical", IF(AN91&lt;&gt;INDEX('Historical BMP Records'!AN:AN, MATCH($G91, 'Historical BMP Records'!$G:$G, 0)), 1, 0), IF(AN91&lt;&gt;INDEX('Planned and Progress BMPs'!AL:AL, MATCH($G91, 'Planned and Progress BMPs'!$D:$D, 0)), 1, 0)), "")</f>
        <v/>
      </c>
      <c r="CI91" s="4" t="str">
        <f>IFERROR(IF($I91="Historical", IF(AO91&lt;&gt;INDEX('Historical BMP Records'!AO:AO, MATCH($G91, 'Historical BMP Records'!$G:$G, 0)), 1, 0), IF(AO91&lt;&gt;INDEX('Planned and Progress BMPs'!AM:AM, MATCH($G91, 'Planned and Progress BMPs'!$D:$D, 0)), 1, 0)), "")</f>
        <v/>
      </c>
      <c r="CJ91" s="4" t="str">
        <f>IFERROR(IF($I91="Historical", IF(AP91&lt;&gt;INDEX('Historical BMP Records'!AP:AP, MATCH($G91, 'Historical BMP Records'!$G:$G, 0)), 1, 0), IF(AP91&lt;&gt;INDEX('Planned and Progress BMPs'!AN:AN, MATCH($G91, 'Planned and Progress BMPs'!$D:$D, 0)), 1, 0)), "")</f>
        <v/>
      </c>
      <c r="CK91" s="4" t="str">
        <f>IFERROR(IF($I91="Historical", IF(AQ91&lt;&gt;INDEX('Historical BMP Records'!AQ:AQ, MATCH($G91, 'Historical BMP Records'!$G:$G, 0)), 1, 0), IF(AQ91&lt;&gt;INDEX('Planned and Progress BMPs'!AO:AO, MATCH($G91, 'Planned and Progress BMPs'!$D:$D, 0)), 1, 0)), "")</f>
        <v/>
      </c>
      <c r="CL91" s="4" t="str">
        <f>IFERROR(IF($I91="Historical", IF(AR91&lt;&gt;INDEX('Historical BMP Records'!AR:AR, MATCH($G91, 'Historical BMP Records'!$G:$G, 0)), 1, 0), IF(AR91&lt;&gt;INDEX('Planned and Progress BMPs'!AQ:AQ, MATCH($G91, 'Planned and Progress BMPs'!$D:$D, 0)), 1, 0)), "")</f>
        <v/>
      </c>
      <c r="CM91" s="4" t="str">
        <f>IFERROR(IF($I91="Historical", IF(AS91&lt;&gt;INDEX('Historical BMP Records'!AS:AS, MATCH($G91, 'Historical BMP Records'!$G:$G, 0)), 1, 0), IF(AS91&lt;&gt;INDEX('Planned and Progress BMPs'!AP:AP, MATCH($G91, 'Planned and Progress BMPs'!$D:$D, 0)), 1, 0)), "")</f>
        <v/>
      </c>
      <c r="CN91" s="4" t="str">
        <f>IFERROR(IF($I91="Historical", IF(AT91&lt;&gt;INDEX('Historical BMP Records'!AT:AT, MATCH($G91, 'Historical BMP Records'!$G:$G, 0)), 1, 0), IF(AT91&lt;&gt;INDEX('Planned and Progress BMPs'!AQ:AQ, MATCH($G91, 'Planned and Progress BMPs'!$D:$D, 0)), 1, 0)), "")</f>
        <v/>
      </c>
      <c r="CO91" s="4">
        <f>SUM(T_Historical9[[#This Row],[FY17 Crediting Status Change]:[Comments Change]])</f>
        <v>0</v>
      </c>
    </row>
    <row r="92" spans="1:93" ht="15" customHeight="1" x14ac:dyDescent="0.55000000000000004">
      <c r="A92" s="126" t="s">
        <v>2461</v>
      </c>
      <c r="B92" s="126" t="s">
        <v>2458</v>
      </c>
      <c r="C92" s="126" t="s">
        <v>2458</v>
      </c>
      <c r="D92" s="126"/>
      <c r="E92" s="126"/>
      <c r="F92" s="126" t="s">
        <v>622</v>
      </c>
      <c r="G92" s="126" t="s">
        <v>623</v>
      </c>
      <c r="H92" s="126"/>
      <c r="I92" s="126" t="s">
        <v>243</v>
      </c>
      <c r="J92" s="126">
        <v>2011</v>
      </c>
      <c r="K92" s="73">
        <v>140000</v>
      </c>
      <c r="L92" s="64">
        <v>41275</v>
      </c>
      <c r="M92" s="126" t="s">
        <v>265</v>
      </c>
      <c r="N92" s="126" t="s">
        <v>135</v>
      </c>
      <c r="O92" s="126" t="s">
        <v>151</v>
      </c>
      <c r="P92" s="73" t="s">
        <v>551</v>
      </c>
      <c r="Q92" s="64">
        <v>5.4</v>
      </c>
      <c r="R92" s="126">
        <v>1.6</v>
      </c>
      <c r="S92" s="126">
        <v>0.13333333333333333</v>
      </c>
      <c r="T92" s="126" t="s">
        <v>624</v>
      </c>
      <c r="U92" s="126"/>
      <c r="V92" s="126"/>
      <c r="W92" s="126">
        <v>40.23236</v>
      </c>
      <c r="X92" s="65">
        <v>-76.976249999999993</v>
      </c>
      <c r="Y92" s="126"/>
      <c r="Z92" s="126" t="s">
        <v>153</v>
      </c>
      <c r="AA92" s="126" t="s">
        <v>504</v>
      </c>
      <c r="AB92" s="126" t="s">
        <v>155</v>
      </c>
      <c r="AC92" s="126" t="s">
        <v>2460</v>
      </c>
      <c r="AD92" s="64">
        <v>41640</v>
      </c>
      <c r="AE92" s="126" t="s">
        <v>267</v>
      </c>
      <c r="AF92" s="64"/>
      <c r="AG92" s="64"/>
      <c r="AH92" s="126"/>
      <c r="AI92" s="64"/>
      <c r="AK92" s="64"/>
      <c r="AL92" s="64"/>
      <c r="AM92" s="64"/>
      <c r="AN92" s="64"/>
      <c r="AO92" s="64"/>
      <c r="AP92" s="64"/>
      <c r="AQ92" s="64"/>
      <c r="AR92" s="64"/>
      <c r="AS92" s="64"/>
      <c r="AT92" s="126"/>
      <c r="AU92" s="4" t="str">
        <f>IFERROR(IF($I92="Historical", IF(A92&lt;&gt;INDEX('Historical BMP Records'!A:A, MATCH($G92, 'Historical BMP Records'!$G:$G, 0)), 1, 0), IF(A92&lt;&gt;INDEX('Planned and Progress BMPs'!A:A, MATCH($G92, 'Planned and Progress BMPs'!$D:$D, 0)), 1, 0)), "")</f>
        <v/>
      </c>
      <c r="AV92" s="4" t="str">
        <f>IFERROR(IF($I92="Historical", IF(B92&lt;&gt;INDEX('Historical BMP Records'!B:B, MATCH($G92, 'Historical BMP Records'!$G:$G, 0)), 1, 0), IF(B92&lt;&gt;INDEX('Planned and Progress BMPs'!A:A, MATCH($G92, 'Planned and Progress BMPs'!$D:$D, 0)), 1, 0)), "")</f>
        <v/>
      </c>
      <c r="AW92" s="4" t="str">
        <f>IFERROR(IF($I92="Historical", IF(C92&lt;&gt;INDEX('Historical BMP Records'!C:C, MATCH($G92, 'Historical BMP Records'!$G:$G, 0)), 1, 0), IF(C92&lt;&gt;INDEX('Planned and Progress BMPs'!A:A, MATCH($G92, 'Planned and Progress BMPs'!$D:$D, 0)), 1, 0)), "")</f>
        <v/>
      </c>
      <c r="AX92" s="4" t="str">
        <f>IFERROR(IF($I92="Historical", IF(D92&lt;&gt;INDEX('Historical BMP Records'!D:D, MATCH($G92, 'Historical BMP Records'!$G:$G, 0)), 1, 0), IF(D92&lt;&gt;INDEX('Planned and Progress BMPs'!A:A, MATCH($G92, 'Planned and Progress BMPs'!$D:$D, 0)), 1, 0)), "")</f>
        <v/>
      </c>
      <c r="AY92" s="4" t="str">
        <f>IFERROR(IF($I92="Historical", IF(E92&lt;&gt;INDEX('Historical BMP Records'!E:E, MATCH($G92, 'Historical BMP Records'!$G:$G, 0)), 1, 0), IF(E92&lt;&gt;INDEX('Planned and Progress BMPs'!B:B, MATCH($G92, 'Planned and Progress BMPs'!$D:$D, 0)), 1, 0)), "")</f>
        <v/>
      </c>
      <c r="AZ92" s="4" t="str">
        <f>IFERROR(IF($I92="Historical", IF(F92&lt;&gt;INDEX('Historical BMP Records'!F:F, MATCH($G92, 'Historical BMP Records'!$G:$G, 0)), 1, 0), IF(F92&lt;&gt;INDEX('Planned and Progress BMPs'!C:C, MATCH($G92, 'Planned and Progress BMPs'!$D:$D, 0)), 1, 0)), "")</f>
        <v/>
      </c>
      <c r="BA92" s="4" t="str">
        <f>IFERROR(IF($I92="Historical", IF(G92&lt;&gt;INDEX('Historical BMP Records'!G:G, MATCH($G92, 'Historical BMP Records'!$G:$G, 0)), 1, 0), IF(G92&lt;&gt;INDEX('Planned and Progress BMPs'!D:D, MATCH($G92, 'Planned and Progress BMPs'!$D:$D, 0)), 1, 0)), "")</f>
        <v/>
      </c>
      <c r="BB92" s="4" t="str">
        <f>IFERROR(IF($I92="Historical", IF(H92&lt;&gt;INDEX('Historical BMP Records'!H:H, MATCH($G92, 'Historical BMP Records'!$G:$G, 0)), 1, 0), IF(H92&lt;&gt;INDEX('Planned and Progress BMPs'!E:E, MATCH($G92, 'Planned and Progress BMPs'!$D:$D, 0)), 1, 0)), "")</f>
        <v/>
      </c>
      <c r="BC92" s="4" t="str">
        <f>IFERROR(IF($I92="Historical", IF(I92&lt;&gt;INDEX('Historical BMP Records'!I:I, MATCH($G92, 'Historical BMP Records'!$G:$G, 0)), 1, 0), IF(I92&lt;&gt;INDEX('Planned and Progress BMPs'!F:F, MATCH($G92, 'Planned and Progress BMPs'!$D:$D, 0)), 1, 0)), "")</f>
        <v/>
      </c>
      <c r="BD92" s="4" t="str">
        <f>IFERROR(IF($I92="Historical", IF(J92&lt;&gt;INDEX('Historical BMP Records'!J:J, MATCH($G92, 'Historical BMP Records'!$G:$G, 0)), 1, 0), IF(J92&lt;&gt;INDEX('Planned and Progress BMPs'!G:G, MATCH($G92, 'Planned and Progress BMPs'!$D:$D, 0)), 1, 0)), "")</f>
        <v/>
      </c>
      <c r="BE92" s="4" t="str">
        <f>IFERROR(IF($I92="Historical", IF(K92&lt;&gt;INDEX('Historical BMP Records'!K:K, MATCH($G92, 'Historical BMP Records'!$G:$G, 0)), 1, 0), IF(K92&lt;&gt;INDEX('Planned and Progress BMPs'!H:H, MATCH($G92, 'Planned and Progress BMPs'!$D:$D, 0)), 1, 0)), "")</f>
        <v/>
      </c>
      <c r="BF92" s="4" t="str">
        <f>IFERROR(IF($I92="Historical", IF(L92&lt;&gt;INDEX('Historical BMP Records'!L:L, MATCH($G92, 'Historical BMP Records'!$G:$G, 0)), 1, 0), IF(L92&lt;&gt;INDEX('Planned and Progress BMPs'!I:I, MATCH($G92, 'Planned and Progress BMPs'!$D:$D, 0)), 1, 0)), "")</f>
        <v/>
      </c>
      <c r="BG92" s="4" t="str">
        <f>IFERROR(IF($I92="Historical", IF(M92&lt;&gt;INDEX('Historical BMP Records'!M:M, MATCH($G92, 'Historical BMP Records'!$G:$G, 0)), 1, 0), IF(M92&lt;&gt;INDEX('Planned and Progress BMPs'!J:J, MATCH($G92, 'Planned and Progress BMPs'!$D:$D, 0)), 1, 0)), "")</f>
        <v/>
      </c>
      <c r="BH92" s="4" t="str">
        <f>IFERROR(IF($I92="Historical", IF(N92&lt;&gt;INDEX('Historical BMP Records'!N:N, MATCH($G92, 'Historical BMP Records'!$G:$G, 0)), 1, 0), IF(N92&lt;&gt;INDEX('Planned and Progress BMPs'!K:K, MATCH($G92, 'Planned and Progress BMPs'!$D:$D, 0)), 1, 0)), "")</f>
        <v/>
      </c>
      <c r="BI92" s="4" t="str">
        <f>IFERROR(IF($I92="Historical", IF(O92&lt;&gt;INDEX('Historical BMP Records'!O:O, MATCH($G92, 'Historical BMP Records'!$G:$G, 0)), 1, 0), IF(O92&lt;&gt;INDEX('Planned and Progress BMPs'!L:L, MATCH($G92, 'Planned and Progress BMPs'!$D:$D, 0)), 1, 0)), "")</f>
        <v/>
      </c>
      <c r="BJ92" s="4" t="str">
        <f>IFERROR(IF($I92="Historical", IF(P92&lt;&gt;INDEX('Historical BMP Records'!P:P, MATCH($G92, 'Historical BMP Records'!$G:$G, 0)), 1, 0), IF(P92&lt;&gt;INDEX('Planned and Progress BMPs'!M:M, MATCH($G92, 'Planned and Progress BMPs'!$D:$D, 0)), 1, 0)), "")</f>
        <v/>
      </c>
      <c r="BK92" s="4" t="str">
        <f>IFERROR(IF($I92="Historical", IF(Q92&lt;&gt;INDEX('Historical BMP Records'!Q:Q, MATCH($G92, 'Historical BMP Records'!$G:$G, 0)), 1, 0), IF(Q92&lt;&gt;INDEX('Planned and Progress BMPs'!N:N, MATCH($G92, 'Planned and Progress BMPs'!$D:$D, 0)), 1, 0)), "")</f>
        <v/>
      </c>
      <c r="BL92" s="4" t="str">
        <f>IFERROR(IF($I92="Historical", IF(R92&lt;&gt;INDEX('Historical BMP Records'!R:R, MATCH($G92, 'Historical BMP Records'!$G:$G, 0)), 1, 0), IF(R92&lt;&gt;INDEX('Planned and Progress BMPs'!O:O, MATCH($G92, 'Planned and Progress BMPs'!$D:$D, 0)), 1, 0)), "")</f>
        <v/>
      </c>
      <c r="BM92" s="4" t="str">
        <f>IFERROR(IF($I92="Historical", IF(S92&lt;&gt;INDEX('Historical BMP Records'!S:S, MATCH($G92, 'Historical BMP Records'!$G:$G, 0)), 1, 0), IF(S92&lt;&gt;INDEX('Planned and Progress BMPs'!P:P, MATCH($G92, 'Planned and Progress BMPs'!$D:$D, 0)), 1, 0)), "")</f>
        <v/>
      </c>
      <c r="BN92" s="4" t="str">
        <f>IFERROR(IF($I92="Historical", IF(T92&lt;&gt;INDEX('Historical BMP Records'!T:T, MATCH($G92, 'Historical BMP Records'!$G:$G, 0)), 1, 0), IF(T92&lt;&gt;INDEX('Planned and Progress BMPs'!Q:Q, MATCH($G92, 'Planned and Progress BMPs'!$D:$D, 0)), 1, 0)), "")</f>
        <v/>
      </c>
      <c r="BO92" s="4" t="str">
        <f>IFERROR(IF($I92="Historical", IF(AB92&lt;&gt;INDEX('Historical BMP Records'!#REF!, MATCH($G92, 'Historical BMP Records'!$G:$G, 0)), 1, 0), IF(AB92&lt;&gt;INDEX('Planned and Progress BMPs'!Z:Z, MATCH($G92, 'Planned and Progress BMPs'!$D:$D, 0)), 1, 0)), "")</f>
        <v/>
      </c>
      <c r="BP92" s="4" t="str">
        <f>IFERROR(IF($I92="Historical", IF(U92&lt;&gt;INDEX('Historical BMP Records'!U:U, MATCH($G92, 'Historical BMP Records'!$G:$G, 0)), 1, 0), IF(U92&lt;&gt;INDEX('Planned and Progress BMPs'!S:S, MATCH($G92, 'Planned and Progress BMPs'!$D:$D, 0)), 1, 0)), "")</f>
        <v/>
      </c>
      <c r="BQ92" s="4" t="str">
        <f>IFERROR(IF($I92="Historical", IF(V92&lt;&gt;INDEX('Historical BMP Records'!V:V, MATCH($G92, 'Historical BMP Records'!$G:$G, 0)), 1, 0), IF(V92&lt;&gt;INDEX('Planned and Progress BMPs'!T:T, MATCH($G92, 'Planned and Progress BMPs'!$D:$D, 0)), 1, 0)), "")</f>
        <v/>
      </c>
      <c r="BR92" s="4" t="str">
        <f>IFERROR(IF($I92="Historical", IF(W92&lt;&gt;INDEX('Historical BMP Records'!W:W, MATCH($G92, 'Historical BMP Records'!$G:$G, 0)), 1, 0), IF(W92&lt;&gt;INDEX('Planned and Progress BMPs'!U:U, MATCH($G92, 'Planned and Progress BMPs'!$D:$D, 0)), 1, 0)), "")</f>
        <v/>
      </c>
      <c r="BS92" s="4" t="str">
        <f>IFERROR(IF($I92="Historical", IF(X92&lt;&gt;INDEX('Historical BMP Records'!X:X, MATCH($G92, 'Historical BMP Records'!$G:$G, 0)), 1, 0), IF(X92&lt;&gt;INDEX('Planned and Progress BMPs'!V:V, MATCH($G92, 'Planned and Progress BMPs'!$D:$D, 0)), 1, 0)), "")</f>
        <v/>
      </c>
      <c r="BT92" s="4" t="str">
        <f>IFERROR(IF($I92="Historical", IF(Y92&lt;&gt;INDEX('Historical BMP Records'!Y:Y, MATCH($G92, 'Historical BMP Records'!$G:$G, 0)), 1, 0), IF(Y92&lt;&gt;INDEX('Planned and Progress BMPs'!W:W, MATCH($G92, 'Planned and Progress BMPs'!$D:$D, 0)), 1, 0)), "")</f>
        <v/>
      </c>
      <c r="BU92" s="4" t="str">
        <f>IFERROR(IF($I92="Historical", IF(Z92&lt;&gt;INDEX('Historical BMP Records'!Z:Z, MATCH($G92, 'Historical BMP Records'!$G:$G, 0)), 1, 0), IF(Z92&lt;&gt;INDEX('Planned and Progress BMPs'!X:X, MATCH($G92, 'Planned and Progress BMPs'!$D:$D, 0)), 1, 0)), "")</f>
        <v/>
      </c>
      <c r="BV92" s="4" t="str">
        <f>IFERROR(IF($I92="Historical", IF(AA92&lt;&gt;INDEX('Historical BMP Records'!AA:AA, MATCH($G92, 'Historical BMP Records'!$G:$G, 0)), 1, 0), IF(AA92&lt;&gt;INDEX('Planned and Progress BMPs'!#REF!, MATCH($G92, 'Planned and Progress BMPs'!$D:$D, 0)), 1, 0)), "")</f>
        <v/>
      </c>
      <c r="BW92" s="4" t="str">
        <f>IFERROR(IF($I92="Historical", IF(AC92&lt;&gt;INDEX('Historical BMP Records'!AC:AC, MATCH($G92, 'Historical BMP Records'!$G:$G, 0)), 1, 0), IF(AC92&lt;&gt;INDEX('Planned and Progress BMPs'!AA:AA, MATCH($G92, 'Planned and Progress BMPs'!$D:$D, 0)), 1, 0)), "")</f>
        <v/>
      </c>
      <c r="BX92" s="4" t="str">
        <f>IFERROR(IF($I92="Historical", IF(AD92&lt;&gt;INDEX('Historical BMP Records'!AD:AD, MATCH($G92, 'Historical BMP Records'!$G:$G, 0)), 1, 0), IF(AD92&lt;&gt;INDEX('Planned and Progress BMPs'!AB:AB, MATCH($G92, 'Planned and Progress BMPs'!$D:$D, 0)), 1, 0)), "")</f>
        <v/>
      </c>
      <c r="BY92" s="4" t="str">
        <f>IFERROR(IF($I92="Historical", IF(AE92&lt;&gt;INDEX('Historical BMP Records'!AE:AE, MATCH($G92, 'Historical BMP Records'!$G:$G, 0)), 1, 0), IF(AE92&lt;&gt;INDEX('Planned and Progress BMPs'!AC:AC, MATCH($G92, 'Planned and Progress BMPs'!$D:$D, 0)), 1, 0)), "")</f>
        <v/>
      </c>
      <c r="BZ92" s="4" t="str">
        <f>IFERROR(IF($I92="Historical", IF(AF92&lt;&gt;INDEX('Historical BMP Records'!AF:AF, MATCH($G92, 'Historical BMP Records'!$G:$G, 0)), 1, 0), IF(AF92&lt;&gt;INDEX('Planned and Progress BMPs'!AD:AD, MATCH($G92, 'Planned and Progress BMPs'!$D:$D, 0)), 1, 0)), "")</f>
        <v/>
      </c>
      <c r="CA92" s="4" t="str">
        <f>IFERROR(IF($I92="Historical", IF(AG92&lt;&gt;INDEX('Historical BMP Records'!AG:AG, MATCH($G92, 'Historical BMP Records'!$G:$G, 0)), 1, 0), IF(AG92&lt;&gt;INDEX('Planned and Progress BMPs'!AE:AE, MATCH($G92, 'Planned and Progress BMPs'!$D:$D, 0)), 1, 0)), "")</f>
        <v/>
      </c>
      <c r="CB92" s="4" t="str">
        <f>IFERROR(IF($I92="Historical", IF(AH92&lt;&gt;INDEX('Historical BMP Records'!AH:AH, MATCH($G92, 'Historical BMP Records'!$G:$G, 0)), 1, 0), IF(AH92&lt;&gt;INDEX('Planned and Progress BMPs'!AF:AF, MATCH($G92, 'Planned and Progress BMPs'!$D:$D, 0)), 1, 0)), "")</f>
        <v/>
      </c>
      <c r="CC92" s="4" t="str">
        <f>IFERROR(IF($I92="Historical", IF(AI92&lt;&gt;INDEX('Historical BMP Records'!AI:AI, MATCH($G92, 'Historical BMP Records'!$G:$G, 0)), 1, 0), IF(AI92&lt;&gt;INDEX('Planned and Progress BMPs'!AG:AG, MATCH($G92, 'Planned and Progress BMPs'!$D:$D, 0)), 1, 0)), "")</f>
        <v/>
      </c>
      <c r="CD92" s="4" t="str">
        <f>IFERROR(IF($I92="Historical", IF(AJ92&lt;&gt;INDEX('Historical BMP Records'!AJ:AJ, MATCH($G92, 'Historical BMP Records'!$G:$G, 0)), 1, 0), IF(AJ92&lt;&gt;INDEX('Planned and Progress BMPs'!AH:AH, MATCH($G92, 'Planned and Progress BMPs'!$D:$D, 0)), 1, 0)), "")</f>
        <v/>
      </c>
      <c r="CE92" s="4" t="str">
        <f>IFERROR(IF($I92="Historical", IF(AK92&lt;&gt;INDEX('Historical BMP Records'!AK:AK, MATCH($G92, 'Historical BMP Records'!$G:$G, 0)), 1, 0), IF(AK92&lt;&gt;INDEX('Planned and Progress BMPs'!AI:AI, MATCH($G92, 'Planned and Progress BMPs'!$D:$D, 0)), 1, 0)), "")</f>
        <v/>
      </c>
      <c r="CF92" s="4" t="str">
        <f>IFERROR(IF($I92="Historical", IF(AL92&lt;&gt;INDEX('Historical BMP Records'!AL:AL, MATCH($G92, 'Historical BMP Records'!$G:$G, 0)), 1, 0), IF(AL92&lt;&gt;INDEX('Planned and Progress BMPs'!AJ:AJ, MATCH($G92, 'Planned and Progress BMPs'!$D:$D, 0)), 1, 0)), "")</f>
        <v/>
      </c>
      <c r="CG92" s="4" t="str">
        <f>IFERROR(IF($I92="Historical", IF(AM92&lt;&gt;INDEX('Historical BMP Records'!AM:AM, MATCH($G92, 'Historical BMP Records'!$G:$G, 0)), 1, 0), IF(AM92&lt;&gt;INDEX('Planned and Progress BMPs'!AK:AK, MATCH($G92, 'Planned and Progress BMPs'!$D:$D, 0)), 1, 0)), "")</f>
        <v/>
      </c>
      <c r="CH92" s="4" t="str">
        <f>IFERROR(IF($I92="Historical", IF(AN92&lt;&gt;INDEX('Historical BMP Records'!AN:AN, MATCH($G92, 'Historical BMP Records'!$G:$G, 0)), 1, 0), IF(AN92&lt;&gt;INDEX('Planned and Progress BMPs'!AL:AL, MATCH($G92, 'Planned and Progress BMPs'!$D:$D, 0)), 1, 0)), "")</f>
        <v/>
      </c>
      <c r="CI92" s="4" t="str">
        <f>IFERROR(IF($I92="Historical", IF(AO92&lt;&gt;INDEX('Historical BMP Records'!AO:AO, MATCH($G92, 'Historical BMP Records'!$G:$G, 0)), 1, 0), IF(AO92&lt;&gt;INDEX('Planned and Progress BMPs'!AM:AM, MATCH($G92, 'Planned and Progress BMPs'!$D:$D, 0)), 1, 0)), "")</f>
        <v/>
      </c>
      <c r="CJ92" s="4" t="str">
        <f>IFERROR(IF($I92="Historical", IF(AP92&lt;&gt;INDEX('Historical BMP Records'!AP:AP, MATCH($G92, 'Historical BMP Records'!$G:$G, 0)), 1, 0), IF(AP92&lt;&gt;INDEX('Planned and Progress BMPs'!AN:AN, MATCH($G92, 'Planned and Progress BMPs'!$D:$D, 0)), 1, 0)), "")</f>
        <v/>
      </c>
      <c r="CK92" s="4" t="str">
        <f>IFERROR(IF($I92="Historical", IF(AQ92&lt;&gt;INDEX('Historical BMP Records'!AQ:AQ, MATCH($G92, 'Historical BMP Records'!$G:$G, 0)), 1, 0), IF(AQ92&lt;&gt;INDEX('Planned and Progress BMPs'!AO:AO, MATCH($G92, 'Planned and Progress BMPs'!$D:$D, 0)), 1, 0)), "")</f>
        <v/>
      </c>
      <c r="CL92" s="4" t="str">
        <f>IFERROR(IF($I92="Historical", IF(AR92&lt;&gt;INDEX('Historical BMP Records'!AR:AR, MATCH($G92, 'Historical BMP Records'!$G:$G, 0)), 1, 0), IF(AR92&lt;&gt;INDEX('Planned and Progress BMPs'!AQ:AQ, MATCH($G92, 'Planned and Progress BMPs'!$D:$D, 0)), 1, 0)), "")</f>
        <v/>
      </c>
      <c r="CM92" s="4" t="str">
        <f>IFERROR(IF($I92="Historical", IF(AS92&lt;&gt;INDEX('Historical BMP Records'!AS:AS, MATCH($G92, 'Historical BMP Records'!$G:$G, 0)), 1, 0), IF(AS92&lt;&gt;INDEX('Planned and Progress BMPs'!AP:AP, MATCH($G92, 'Planned and Progress BMPs'!$D:$D, 0)), 1, 0)), "")</f>
        <v/>
      </c>
      <c r="CN92" s="4" t="str">
        <f>IFERROR(IF($I92="Historical", IF(AT92&lt;&gt;INDEX('Historical BMP Records'!AT:AT, MATCH($G92, 'Historical BMP Records'!$G:$G, 0)), 1, 0), IF(AT92&lt;&gt;INDEX('Planned and Progress BMPs'!AQ:AQ, MATCH($G92, 'Planned and Progress BMPs'!$D:$D, 0)), 1, 0)), "")</f>
        <v/>
      </c>
      <c r="CO92" s="4">
        <f>SUM(T_Historical9[[#This Row],[FY17 Crediting Status Change]:[Comments Change]])</f>
        <v>0</v>
      </c>
    </row>
    <row r="93" spans="1:93" ht="15" customHeight="1" x14ac:dyDescent="0.55000000000000004">
      <c r="A93" s="126" t="s">
        <v>2461</v>
      </c>
      <c r="B93" s="126" t="s">
        <v>2464</v>
      </c>
      <c r="C93" s="126" t="s">
        <v>2458</v>
      </c>
      <c r="D93" s="126"/>
      <c r="E93" s="126"/>
      <c r="F93" s="126" t="s">
        <v>493</v>
      </c>
      <c r="G93" s="126" t="s">
        <v>494</v>
      </c>
      <c r="H93" s="126"/>
      <c r="I93" s="126" t="s">
        <v>243</v>
      </c>
      <c r="J93" s="126">
        <v>2010</v>
      </c>
      <c r="K93" s="73">
        <v>17796.8</v>
      </c>
      <c r="L93" s="64">
        <v>41275</v>
      </c>
      <c r="M93" s="126" t="s">
        <v>161</v>
      </c>
      <c r="N93" s="126" t="s">
        <v>495</v>
      </c>
      <c r="O93" s="126" t="s">
        <v>496</v>
      </c>
      <c r="P93" s="73" t="s">
        <v>2459</v>
      </c>
      <c r="Q93" s="64">
        <v>40</v>
      </c>
      <c r="R93" s="126"/>
      <c r="S93" s="126"/>
      <c r="T93" s="126" t="s">
        <v>497</v>
      </c>
      <c r="U93" s="126"/>
      <c r="V93" s="126"/>
      <c r="W93" s="126">
        <v>40.205838888888891</v>
      </c>
      <c r="X93" s="65">
        <v>-76.830594444444401</v>
      </c>
      <c r="Y93" s="126"/>
      <c r="Z93" s="126" t="s">
        <v>144</v>
      </c>
      <c r="AA93" s="126" t="s">
        <v>145</v>
      </c>
      <c r="AB93" s="126" t="s">
        <v>146</v>
      </c>
      <c r="AC93" s="126" t="s">
        <v>2460</v>
      </c>
      <c r="AD93" s="64">
        <v>43158</v>
      </c>
      <c r="AE93" s="126" t="s">
        <v>267</v>
      </c>
      <c r="AF93" s="64"/>
      <c r="AG93" s="64"/>
      <c r="AH93" s="126"/>
      <c r="AI93" s="64"/>
      <c r="AK93" s="64"/>
      <c r="AL93" s="64"/>
      <c r="AM93" s="64"/>
      <c r="AN93" s="64"/>
      <c r="AO93" s="64"/>
      <c r="AP93" s="64"/>
      <c r="AQ93" s="64"/>
      <c r="AR93" s="64"/>
      <c r="AS93" s="64"/>
      <c r="AT93" s="126" t="s">
        <v>498</v>
      </c>
      <c r="AU93" s="4" t="str">
        <f>IFERROR(IF($I93="Historical", IF(A93&lt;&gt;INDEX('Historical BMP Records'!A:A, MATCH($G93, 'Historical BMP Records'!$G:$G, 0)), 1, 0), IF(A93&lt;&gt;INDEX('Planned and Progress BMPs'!A:A, MATCH($G93, 'Planned and Progress BMPs'!$D:$D, 0)), 1, 0)), "")</f>
        <v/>
      </c>
      <c r="AV93" s="4" t="str">
        <f>IFERROR(IF($I93="Historical", IF(B93&lt;&gt;INDEX('Historical BMP Records'!B:B, MATCH($G93, 'Historical BMP Records'!$G:$G, 0)), 1, 0), IF(B93&lt;&gt;INDEX('Planned and Progress BMPs'!A:A, MATCH($G93, 'Planned and Progress BMPs'!$D:$D, 0)), 1, 0)), "")</f>
        <v/>
      </c>
      <c r="AW93" s="4" t="str">
        <f>IFERROR(IF($I93="Historical", IF(C93&lt;&gt;INDEX('Historical BMP Records'!C:C, MATCH($G93, 'Historical BMP Records'!$G:$G, 0)), 1, 0), IF(C93&lt;&gt;INDEX('Planned and Progress BMPs'!A:A, MATCH($G93, 'Planned and Progress BMPs'!$D:$D, 0)), 1, 0)), "")</f>
        <v/>
      </c>
      <c r="AX93" s="4" t="str">
        <f>IFERROR(IF($I93="Historical", IF(D93&lt;&gt;INDEX('Historical BMP Records'!D:D, MATCH($G93, 'Historical BMP Records'!$G:$G, 0)), 1, 0), IF(D93&lt;&gt;INDEX('Planned and Progress BMPs'!A:A, MATCH($G93, 'Planned and Progress BMPs'!$D:$D, 0)), 1, 0)), "")</f>
        <v/>
      </c>
      <c r="AY93" s="4" t="str">
        <f>IFERROR(IF($I93="Historical", IF(E93&lt;&gt;INDEX('Historical BMP Records'!E:E, MATCH($G93, 'Historical BMP Records'!$G:$G, 0)), 1, 0), IF(E93&lt;&gt;INDEX('Planned and Progress BMPs'!B:B, MATCH($G93, 'Planned and Progress BMPs'!$D:$D, 0)), 1, 0)), "")</f>
        <v/>
      </c>
      <c r="AZ93" s="4" t="str">
        <f>IFERROR(IF($I93="Historical", IF(F93&lt;&gt;INDEX('Historical BMP Records'!F:F, MATCH($G93, 'Historical BMP Records'!$G:$G, 0)), 1, 0), IF(F93&lt;&gt;INDEX('Planned and Progress BMPs'!C:C, MATCH($G93, 'Planned and Progress BMPs'!$D:$D, 0)), 1, 0)), "")</f>
        <v/>
      </c>
      <c r="BA93" s="4" t="str">
        <f>IFERROR(IF($I93="Historical", IF(G93&lt;&gt;INDEX('Historical BMP Records'!G:G, MATCH($G93, 'Historical BMP Records'!$G:$G, 0)), 1, 0), IF(G93&lt;&gt;INDEX('Planned and Progress BMPs'!D:D, MATCH($G93, 'Planned and Progress BMPs'!$D:$D, 0)), 1, 0)), "")</f>
        <v/>
      </c>
      <c r="BB93" s="4" t="str">
        <f>IFERROR(IF($I93="Historical", IF(H93&lt;&gt;INDEX('Historical BMP Records'!H:H, MATCH($G93, 'Historical BMP Records'!$G:$G, 0)), 1, 0), IF(H93&lt;&gt;INDEX('Planned and Progress BMPs'!E:E, MATCH($G93, 'Planned and Progress BMPs'!$D:$D, 0)), 1, 0)), "")</f>
        <v/>
      </c>
      <c r="BC93" s="4" t="str">
        <f>IFERROR(IF($I93="Historical", IF(I93&lt;&gt;INDEX('Historical BMP Records'!I:I, MATCH($G93, 'Historical BMP Records'!$G:$G, 0)), 1, 0), IF(I93&lt;&gt;INDEX('Planned and Progress BMPs'!F:F, MATCH($G93, 'Planned and Progress BMPs'!$D:$D, 0)), 1, 0)), "")</f>
        <v/>
      </c>
      <c r="BD93" s="4" t="str">
        <f>IFERROR(IF($I93="Historical", IF(J93&lt;&gt;INDEX('Historical BMP Records'!J:J, MATCH($G93, 'Historical BMP Records'!$G:$G, 0)), 1, 0), IF(J93&lt;&gt;INDEX('Planned and Progress BMPs'!G:G, MATCH($G93, 'Planned and Progress BMPs'!$D:$D, 0)), 1, 0)), "")</f>
        <v/>
      </c>
      <c r="BE93" s="4" t="str">
        <f>IFERROR(IF($I93="Historical", IF(K93&lt;&gt;INDEX('Historical BMP Records'!K:K, MATCH($G93, 'Historical BMP Records'!$G:$G, 0)), 1, 0), IF(K93&lt;&gt;INDEX('Planned and Progress BMPs'!H:H, MATCH($G93, 'Planned and Progress BMPs'!$D:$D, 0)), 1, 0)), "")</f>
        <v/>
      </c>
      <c r="BF93" s="4" t="str">
        <f>IFERROR(IF($I93="Historical", IF(L93&lt;&gt;INDEX('Historical BMP Records'!L:L, MATCH($G93, 'Historical BMP Records'!$G:$G, 0)), 1, 0), IF(L93&lt;&gt;INDEX('Planned and Progress BMPs'!I:I, MATCH($G93, 'Planned and Progress BMPs'!$D:$D, 0)), 1, 0)), "")</f>
        <v/>
      </c>
      <c r="BG93" s="4" t="str">
        <f>IFERROR(IF($I93="Historical", IF(M93&lt;&gt;INDEX('Historical BMP Records'!M:M, MATCH($G93, 'Historical BMP Records'!$G:$G, 0)), 1, 0), IF(M93&lt;&gt;INDEX('Planned and Progress BMPs'!J:J, MATCH($G93, 'Planned and Progress BMPs'!$D:$D, 0)), 1, 0)), "")</f>
        <v/>
      </c>
      <c r="BH93" s="4" t="str">
        <f>IFERROR(IF($I93="Historical", IF(N93&lt;&gt;INDEX('Historical BMP Records'!N:N, MATCH($G93, 'Historical BMP Records'!$G:$G, 0)), 1, 0), IF(N93&lt;&gt;INDEX('Planned and Progress BMPs'!K:K, MATCH($G93, 'Planned and Progress BMPs'!$D:$D, 0)), 1, 0)), "")</f>
        <v/>
      </c>
      <c r="BI93" s="4" t="str">
        <f>IFERROR(IF($I93="Historical", IF(O93&lt;&gt;INDEX('Historical BMP Records'!O:O, MATCH($G93, 'Historical BMP Records'!$G:$G, 0)), 1, 0), IF(O93&lt;&gt;INDEX('Planned and Progress BMPs'!L:L, MATCH($G93, 'Planned and Progress BMPs'!$D:$D, 0)), 1, 0)), "")</f>
        <v/>
      </c>
      <c r="BJ93" s="4" t="str">
        <f>IFERROR(IF($I93="Historical", IF(P93&lt;&gt;INDEX('Historical BMP Records'!P:P, MATCH($G93, 'Historical BMP Records'!$G:$G, 0)), 1, 0), IF(P93&lt;&gt;INDEX('Planned and Progress BMPs'!M:M, MATCH($G93, 'Planned and Progress BMPs'!$D:$D, 0)), 1, 0)), "")</f>
        <v/>
      </c>
      <c r="BK93" s="4" t="str">
        <f>IFERROR(IF($I93="Historical", IF(Q93&lt;&gt;INDEX('Historical BMP Records'!Q:Q, MATCH($G93, 'Historical BMP Records'!$G:$G, 0)), 1, 0), IF(Q93&lt;&gt;INDEX('Planned and Progress BMPs'!N:N, MATCH($G93, 'Planned and Progress BMPs'!$D:$D, 0)), 1, 0)), "")</f>
        <v/>
      </c>
      <c r="BL93" s="4" t="str">
        <f>IFERROR(IF($I93="Historical", IF(R93&lt;&gt;INDEX('Historical BMP Records'!R:R, MATCH($G93, 'Historical BMP Records'!$G:$G, 0)), 1, 0), IF(R93&lt;&gt;INDEX('Planned and Progress BMPs'!O:O, MATCH($G93, 'Planned and Progress BMPs'!$D:$D, 0)), 1, 0)), "")</f>
        <v/>
      </c>
      <c r="BM93" s="4" t="str">
        <f>IFERROR(IF($I93="Historical", IF(S93&lt;&gt;INDEX('Historical BMP Records'!S:S, MATCH($G93, 'Historical BMP Records'!$G:$G, 0)), 1, 0), IF(S93&lt;&gt;INDEX('Planned and Progress BMPs'!P:P, MATCH($G93, 'Planned and Progress BMPs'!$D:$D, 0)), 1, 0)), "")</f>
        <v/>
      </c>
      <c r="BN93" s="4" t="str">
        <f>IFERROR(IF($I93="Historical", IF(T93&lt;&gt;INDEX('Historical BMP Records'!T:T, MATCH($G93, 'Historical BMP Records'!$G:$G, 0)), 1, 0), IF(T93&lt;&gt;INDEX('Planned and Progress BMPs'!Q:Q, MATCH($G93, 'Planned and Progress BMPs'!$D:$D, 0)), 1, 0)), "")</f>
        <v/>
      </c>
      <c r="BO93" s="4" t="str">
        <f>IFERROR(IF($I93="Historical", IF(AB93&lt;&gt;INDEX('Historical BMP Records'!#REF!, MATCH($G93, 'Historical BMP Records'!$G:$G, 0)), 1, 0), IF(AB93&lt;&gt;INDEX('Planned and Progress BMPs'!Z:Z, MATCH($G93, 'Planned and Progress BMPs'!$D:$D, 0)), 1, 0)), "")</f>
        <v/>
      </c>
      <c r="BP93" s="4" t="str">
        <f>IFERROR(IF($I93="Historical", IF(U93&lt;&gt;INDEX('Historical BMP Records'!U:U, MATCH($G93, 'Historical BMP Records'!$G:$G, 0)), 1, 0), IF(U93&lt;&gt;INDEX('Planned and Progress BMPs'!S:S, MATCH($G93, 'Planned and Progress BMPs'!$D:$D, 0)), 1, 0)), "")</f>
        <v/>
      </c>
      <c r="BQ93" s="4" t="str">
        <f>IFERROR(IF($I93="Historical", IF(V93&lt;&gt;INDEX('Historical BMP Records'!V:V, MATCH($G93, 'Historical BMP Records'!$G:$G, 0)), 1, 0), IF(V93&lt;&gt;INDEX('Planned and Progress BMPs'!T:T, MATCH($G93, 'Planned and Progress BMPs'!$D:$D, 0)), 1, 0)), "")</f>
        <v/>
      </c>
      <c r="BR93" s="4" t="str">
        <f>IFERROR(IF($I93="Historical", IF(W93&lt;&gt;INDEX('Historical BMP Records'!W:W, MATCH($G93, 'Historical BMP Records'!$G:$G, 0)), 1, 0), IF(W93&lt;&gt;INDEX('Planned and Progress BMPs'!U:U, MATCH($G93, 'Planned and Progress BMPs'!$D:$D, 0)), 1, 0)), "")</f>
        <v/>
      </c>
      <c r="BS93" s="4" t="str">
        <f>IFERROR(IF($I93="Historical", IF(X93&lt;&gt;INDEX('Historical BMP Records'!X:X, MATCH($G93, 'Historical BMP Records'!$G:$G, 0)), 1, 0), IF(X93&lt;&gt;INDEX('Planned and Progress BMPs'!V:V, MATCH($G93, 'Planned and Progress BMPs'!$D:$D, 0)), 1, 0)), "")</f>
        <v/>
      </c>
      <c r="BT93" s="4" t="str">
        <f>IFERROR(IF($I93="Historical", IF(Y93&lt;&gt;INDEX('Historical BMP Records'!Y:Y, MATCH($G93, 'Historical BMP Records'!$G:$G, 0)), 1, 0), IF(Y93&lt;&gt;INDEX('Planned and Progress BMPs'!W:W, MATCH($G93, 'Planned and Progress BMPs'!$D:$D, 0)), 1, 0)), "")</f>
        <v/>
      </c>
      <c r="BU93" s="4" t="str">
        <f>IFERROR(IF($I93="Historical", IF(Z93&lt;&gt;INDEX('Historical BMP Records'!Z:Z, MATCH($G93, 'Historical BMP Records'!$G:$G, 0)), 1, 0), IF(Z93&lt;&gt;INDEX('Planned and Progress BMPs'!X:X, MATCH($G93, 'Planned and Progress BMPs'!$D:$D, 0)), 1, 0)), "")</f>
        <v/>
      </c>
      <c r="BV93" s="4" t="str">
        <f>IFERROR(IF($I93="Historical", IF(AA93&lt;&gt;INDEX('Historical BMP Records'!AA:AA, MATCH($G93, 'Historical BMP Records'!$G:$G, 0)), 1, 0), IF(AA93&lt;&gt;INDEX('Planned and Progress BMPs'!#REF!, MATCH($G93, 'Planned and Progress BMPs'!$D:$D, 0)), 1, 0)), "")</f>
        <v/>
      </c>
      <c r="BW93" s="4" t="str">
        <f>IFERROR(IF($I93="Historical", IF(AC93&lt;&gt;INDEX('Historical BMP Records'!AC:AC, MATCH($G93, 'Historical BMP Records'!$G:$G, 0)), 1, 0), IF(AC93&lt;&gt;INDEX('Planned and Progress BMPs'!AA:AA, MATCH($G93, 'Planned and Progress BMPs'!$D:$D, 0)), 1, 0)), "")</f>
        <v/>
      </c>
      <c r="BX93" s="4" t="str">
        <f>IFERROR(IF($I93="Historical", IF(AD93&lt;&gt;INDEX('Historical BMP Records'!AD:AD, MATCH($G93, 'Historical BMP Records'!$G:$G, 0)), 1, 0), IF(AD93&lt;&gt;INDEX('Planned and Progress BMPs'!AB:AB, MATCH($G93, 'Planned and Progress BMPs'!$D:$D, 0)), 1, 0)), "")</f>
        <v/>
      </c>
      <c r="BY93" s="4" t="str">
        <f>IFERROR(IF($I93="Historical", IF(AE93&lt;&gt;INDEX('Historical BMP Records'!AE:AE, MATCH($G93, 'Historical BMP Records'!$G:$G, 0)), 1, 0), IF(AE93&lt;&gt;INDEX('Planned and Progress BMPs'!AC:AC, MATCH($G93, 'Planned and Progress BMPs'!$D:$D, 0)), 1, 0)), "")</f>
        <v/>
      </c>
      <c r="BZ93" s="4" t="str">
        <f>IFERROR(IF($I93="Historical", IF(AF93&lt;&gt;INDEX('Historical BMP Records'!AF:AF, MATCH($G93, 'Historical BMP Records'!$G:$G, 0)), 1, 0), IF(AF93&lt;&gt;INDEX('Planned and Progress BMPs'!AD:AD, MATCH($G93, 'Planned and Progress BMPs'!$D:$D, 0)), 1, 0)), "")</f>
        <v/>
      </c>
      <c r="CA93" s="4" t="str">
        <f>IFERROR(IF($I93="Historical", IF(AG93&lt;&gt;INDEX('Historical BMP Records'!AG:AG, MATCH($G93, 'Historical BMP Records'!$G:$G, 0)), 1, 0), IF(AG93&lt;&gt;INDEX('Planned and Progress BMPs'!AE:AE, MATCH($G93, 'Planned and Progress BMPs'!$D:$D, 0)), 1, 0)), "")</f>
        <v/>
      </c>
      <c r="CB93" s="4" t="str">
        <f>IFERROR(IF($I93="Historical", IF(AH93&lt;&gt;INDEX('Historical BMP Records'!AH:AH, MATCH($G93, 'Historical BMP Records'!$G:$G, 0)), 1, 0), IF(AH93&lt;&gt;INDEX('Planned and Progress BMPs'!AF:AF, MATCH($G93, 'Planned and Progress BMPs'!$D:$D, 0)), 1, 0)), "")</f>
        <v/>
      </c>
      <c r="CC93" s="4" t="str">
        <f>IFERROR(IF($I93="Historical", IF(AI93&lt;&gt;INDEX('Historical BMP Records'!AI:AI, MATCH($G93, 'Historical BMP Records'!$G:$G, 0)), 1, 0), IF(AI93&lt;&gt;INDEX('Planned and Progress BMPs'!AG:AG, MATCH($G93, 'Planned and Progress BMPs'!$D:$D, 0)), 1, 0)), "")</f>
        <v/>
      </c>
      <c r="CD93" s="4" t="str">
        <f>IFERROR(IF($I93="Historical", IF(AJ93&lt;&gt;INDEX('Historical BMP Records'!AJ:AJ, MATCH($G93, 'Historical BMP Records'!$G:$G, 0)), 1, 0), IF(AJ93&lt;&gt;INDEX('Planned and Progress BMPs'!AH:AH, MATCH($G93, 'Planned and Progress BMPs'!$D:$D, 0)), 1, 0)), "")</f>
        <v/>
      </c>
      <c r="CE93" s="4" t="str">
        <f>IFERROR(IF($I93="Historical", IF(AK93&lt;&gt;INDEX('Historical BMP Records'!AK:AK, MATCH($G93, 'Historical BMP Records'!$G:$G, 0)), 1, 0), IF(AK93&lt;&gt;INDEX('Planned and Progress BMPs'!AI:AI, MATCH($G93, 'Planned and Progress BMPs'!$D:$D, 0)), 1, 0)), "")</f>
        <v/>
      </c>
      <c r="CF93" s="4" t="str">
        <f>IFERROR(IF($I93="Historical", IF(AL93&lt;&gt;INDEX('Historical BMP Records'!AL:AL, MATCH($G93, 'Historical BMP Records'!$G:$G, 0)), 1, 0), IF(AL93&lt;&gt;INDEX('Planned and Progress BMPs'!AJ:AJ, MATCH($G93, 'Planned and Progress BMPs'!$D:$D, 0)), 1, 0)), "")</f>
        <v/>
      </c>
      <c r="CG93" s="4" t="str">
        <f>IFERROR(IF($I93="Historical", IF(AM93&lt;&gt;INDEX('Historical BMP Records'!AM:AM, MATCH($G93, 'Historical BMP Records'!$G:$G, 0)), 1, 0), IF(AM93&lt;&gt;INDEX('Planned and Progress BMPs'!AK:AK, MATCH($G93, 'Planned and Progress BMPs'!$D:$D, 0)), 1, 0)), "")</f>
        <v/>
      </c>
      <c r="CH93" s="4" t="str">
        <f>IFERROR(IF($I93="Historical", IF(AN93&lt;&gt;INDEX('Historical BMP Records'!AN:AN, MATCH($G93, 'Historical BMP Records'!$G:$G, 0)), 1, 0), IF(AN93&lt;&gt;INDEX('Planned and Progress BMPs'!AL:AL, MATCH($G93, 'Planned and Progress BMPs'!$D:$D, 0)), 1, 0)), "")</f>
        <v/>
      </c>
      <c r="CI93" s="4" t="str">
        <f>IFERROR(IF($I93="Historical", IF(AO93&lt;&gt;INDEX('Historical BMP Records'!AO:AO, MATCH($G93, 'Historical BMP Records'!$G:$G, 0)), 1, 0), IF(AO93&lt;&gt;INDEX('Planned and Progress BMPs'!AM:AM, MATCH($G93, 'Planned and Progress BMPs'!$D:$D, 0)), 1, 0)), "")</f>
        <v/>
      </c>
      <c r="CJ93" s="4" t="str">
        <f>IFERROR(IF($I93="Historical", IF(AP93&lt;&gt;INDEX('Historical BMP Records'!AP:AP, MATCH($G93, 'Historical BMP Records'!$G:$G, 0)), 1, 0), IF(AP93&lt;&gt;INDEX('Planned and Progress BMPs'!AN:AN, MATCH($G93, 'Planned and Progress BMPs'!$D:$D, 0)), 1, 0)), "")</f>
        <v/>
      </c>
      <c r="CK93" s="4" t="str">
        <f>IFERROR(IF($I93="Historical", IF(AQ93&lt;&gt;INDEX('Historical BMP Records'!AQ:AQ, MATCH($G93, 'Historical BMP Records'!$G:$G, 0)), 1, 0), IF(AQ93&lt;&gt;INDEX('Planned and Progress BMPs'!AO:AO, MATCH($G93, 'Planned and Progress BMPs'!$D:$D, 0)), 1, 0)), "")</f>
        <v/>
      </c>
      <c r="CL93" s="4" t="str">
        <f>IFERROR(IF($I93="Historical", IF(AR93&lt;&gt;INDEX('Historical BMP Records'!AR:AR, MATCH($G93, 'Historical BMP Records'!$G:$G, 0)), 1, 0), IF(AR93&lt;&gt;INDEX('Planned and Progress BMPs'!AQ:AQ, MATCH($G93, 'Planned and Progress BMPs'!$D:$D, 0)), 1, 0)), "")</f>
        <v/>
      </c>
      <c r="CM93" s="4" t="str">
        <f>IFERROR(IF($I93="Historical", IF(AS93&lt;&gt;INDEX('Historical BMP Records'!AS:AS, MATCH($G93, 'Historical BMP Records'!$G:$G, 0)), 1, 0), IF(AS93&lt;&gt;INDEX('Planned and Progress BMPs'!AP:AP, MATCH($G93, 'Planned and Progress BMPs'!$D:$D, 0)), 1, 0)), "")</f>
        <v/>
      </c>
      <c r="CN93" s="4" t="str">
        <f>IFERROR(IF($I93="Historical", IF(AT93&lt;&gt;INDEX('Historical BMP Records'!AT:AT, MATCH($G93, 'Historical BMP Records'!$G:$G, 0)), 1, 0), IF(AT93&lt;&gt;INDEX('Planned and Progress BMPs'!AQ:AQ, MATCH($G93, 'Planned and Progress BMPs'!$D:$D, 0)), 1, 0)), "")</f>
        <v/>
      </c>
      <c r="CO93" s="4">
        <f>SUM(T_Historical9[[#This Row],[FY17 Crediting Status Change]:[Comments Change]])</f>
        <v>0</v>
      </c>
    </row>
    <row r="94" spans="1:93" ht="15" customHeight="1" x14ac:dyDescent="0.55000000000000004">
      <c r="A94" s="126" t="s">
        <v>2458</v>
      </c>
      <c r="B94" s="126" t="s">
        <v>2461</v>
      </c>
      <c r="C94" s="126" t="s">
        <v>2458</v>
      </c>
      <c r="D94" s="126"/>
      <c r="E94" s="126"/>
      <c r="F94" s="126" t="s">
        <v>135</v>
      </c>
      <c r="G94" s="126" t="s">
        <v>406</v>
      </c>
      <c r="H94" s="126"/>
      <c r="I94" s="126" t="s">
        <v>243</v>
      </c>
      <c r="J94" s="126">
        <v>2010</v>
      </c>
      <c r="K94" s="73">
        <v>11515.769999999999</v>
      </c>
      <c r="L94" s="64">
        <v>41275</v>
      </c>
      <c r="M94" s="126" t="s">
        <v>249</v>
      </c>
      <c r="N94" s="126" t="s">
        <v>352</v>
      </c>
      <c r="O94" s="126" t="s">
        <v>127</v>
      </c>
      <c r="P94" s="73" t="s">
        <v>551</v>
      </c>
      <c r="Q94" s="64">
        <v>1.89</v>
      </c>
      <c r="R94" s="126">
        <v>0.74</v>
      </c>
      <c r="S94" s="126">
        <v>0.2079</v>
      </c>
      <c r="T94" s="126" t="s">
        <v>407</v>
      </c>
      <c r="U94" s="126"/>
      <c r="V94" s="126"/>
      <c r="W94" s="126">
        <v>40.201647222222228</v>
      </c>
      <c r="X94" s="65">
        <v>-76.830291666666696</v>
      </c>
      <c r="Y94" s="126"/>
      <c r="Z94" s="126" t="s">
        <v>144</v>
      </c>
      <c r="AA94" s="126" t="s">
        <v>145</v>
      </c>
      <c r="AB94" s="126" t="s">
        <v>146</v>
      </c>
      <c r="AC94" s="126" t="s">
        <v>2460</v>
      </c>
      <c r="AD94" s="64">
        <v>43159</v>
      </c>
      <c r="AE94" s="126" t="s">
        <v>408</v>
      </c>
      <c r="AF94" s="64">
        <v>43692</v>
      </c>
      <c r="AG94" s="64"/>
      <c r="AH94" s="126"/>
      <c r="AI94" s="64"/>
      <c r="AK94" s="64"/>
      <c r="AL94" s="64"/>
      <c r="AM94" s="64"/>
      <c r="AN94" s="64"/>
      <c r="AO94" s="64"/>
      <c r="AP94" s="64"/>
      <c r="AQ94" s="64"/>
      <c r="AR94" s="64"/>
      <c r="AS94" s="64"/>
      <c r="AT94" s="126" t="s">
        <v>390</v>
      </c>
      <c r="AU94" s="4" t="str">
        <f>IFERROR(IF($I94="Historical", IF(A94&lt;&gt;INDEX('Historical BMP Records'!A:A, MATCH($G94, 'Historical BMP Records'!$G:$G, 0)), 1, 0), IF(A94&lt;&gt;INDEX('Planned and Progress BMPs'!A:A, MATCH($G94, 'Planned and Progress BMPs'!$D:$D, 0)), 1, 0)), "")</f>
        <v/>
      </c>
      <c r="AV94" s="4" t="str">
        <f>IFERROR(IF($I94="Historical", IF(B94&lt;&gt;INDEX('Historical BMP Records'!B:B, MATCH($G94, 'Historical BMP Records'!$G:$G, 0)), 1, 0), IF(B94&lt;&gt;INDEX('Planned and Progress BMPs'!A:A, MATCH($G94, 'Planned and Progress BMPs'!$D:$D, 0)), 1, 0)), "")</f>
        <v/>
      </c>
      <c r="AW94" s="4" t="str">
        <f>IFERROR(IF($I94="Historical", IF(C94&lt;&gt;INDEX('Historical BMP Records'!C:C, MATCH($G94, 'Historical BMP Records'!$G:$G, 0)), 1, 0), IF(C94&lt;&gt;INDEX('Planned and Progress BMPs'!A:A, MATCH($G94, 'Planned and Progress BMPs'!$D:$D, 0)), 1, 0)), "")</f>
        <v/>
      </c>
      <c r="AX94" s="4" t="str">
        <f>IFERROR(IF($I94="Historical", IF(D94&lt;&gt;INDEX('Historical BMP Records'!D:D, MATCH($G94, 'Historical BMP Records'!$G:$G, 0)), 1, 0), IF(D94&lt;&gt;INDEX('Planned and Progress BMPs'!A:A, MATCH($G94, 'Planned and Progress BMPs'!$D:$D, 0)), 1, 0)), "")</f>
        <v/>
      </c>
      <c r="AY94" s="4" t="str">
        <f>IFERROR(IF($I94="Historical", IF(E94&lt;&gt;INDEX('Historical BMP Records'!E:E, MATCH($G94, 'Historical BMP Records'!$G:$G, 0)), 1, 0), IF(E94&lt;&gt;INDEX('Planned and Progress BMPs'!B:B, MATCH($G94, 'Planned and Progress BMPs'!$D:$D, 0)), 1, 0)), "")</f>
        <v/>
      </c>
      <c r="AZ94" s="4" t="str">
        <f>IFERROR(IF($I94="Historical", IF(F94&lt;&gt;INDEX('Historical BMP Records'!F:F, MATCH($G94, 'Historical BMP Records'!$G:$G, 0)), 1, 0), IF(F94&lt;&gt;INDEX('Planned and Progress BMPs'!C:C, MATCH($G94, 'Planned and Progress BMPs'!$D:$D, 0)), 1, 0)), "")</f>
        <v/>
      </c>
      <c r="BA94" s="4" t="str">
        <f>IFERROR(IF($I94="Historical", IF(G94&lt;&gt;INDEX('Historical BMP Records'!G:G, MATCH($G94, 'Historical BMP Records'!$G:$G, 0)), 1, 0), IF(G94&lt;&gt;INDEX('Planned and Progress BMPs'!D:D, MATCH($G94, 'Planned and Progress BMPs'!$D:$D, 0)), 1, 0)), "")</f>
        <v/>
      </c>
      <c r="BB94" s="4" t="str">
        <f>IFERROR(IF($I94="Historical", IF(H94&lt;&gt;INDEX('Historical BMP Records'!H:H, MATCH($G94, 'Historical BMP Records'!$G:$G, 0)), 1, 0), IF(H94&lt;&gt;INDEX('Planned and Progress BMPs'!E:E, MATCH($G94, 'Planned and Progress BMPs'!$D:$D, 0)), 1, 0)), "")</f>
        <v/>
      </c>
      <c r="BC94" s="4" t="str">
        <f>IFERROR(IF($I94="Historical", IF(I94&lt;&gt;INDEX('Historical BMP Records'!I:I, MATCH($G94, 'Historical BMP Records'!$G:$G, 0)), 1, 0), IF(I94&lt;&gt;INDEX('Planned and Progress BMPs'!F:F, MATCH($G94, 'Planned and Progress BMPs'!$D:$D, 0)), 1, 0)), "")</f>
        <v/>
      </c>
      <c r="BD94" s="4" t="str">
        <f>IFERROR(IF($I94="Historical", IF(J94&lt;&gt;INDEX('Historical BMP Records'!J:J, MATCH($G94, 'Historical BMP Records'!$G:$G, 0)), 1, 0), IF(J94&lt;&gt;INDEX('Planned and Progress BMPs'!G:G, MATCH($G94, 'Planned and Progress BMPs'!$D:$D, 0)), 1, 0)), "")</f>
        <v/>
      </c>
      <c r="BE94" s="4" t="str">
        <f>IFERROR(IF($I94="Historical", IF(K94&lt;&gt;INDEX('Historical BMP Records'!K:K, MATCH($G94, 'Historical BMP Records'!$G:$G, 0)), 1, 0), IF(K94&lt;&gt;INDEX('Planned and Progress BMPs'!H:H, MATCH($G94, 'Planned and Progress BMPs'!$D:$D, 0)), 1, 0)), "")</f>
        <v/>
      </c>
      <c r="BF94" s="4" t="str">
        <f>IFERROR(IF($I94="Historical", IF(L94&lt;&gt;INDEX('Historical BMP Records'!L:L, MATCH($G94, 'Historical BMP Records'!$G:$G, 0)), 1, 0), IF(L94&lt;&gt;INDEX('Planned and Progress BMPs'!I:I, MATCH($G94, 'Planned and Progress BMPs'!$D:$D, 0)), 1, 0)), "")</f>
        <v/>
      </c>
      <c r="BG94" s="4" t="str">
        <f>IFERROR(IF($I94="Historical", IF(M94&lt;&gt;INDEX('Historical BMP Records'!M:M, MATCH($G94, 'Historical BMP Records'!$G:$G, 0)), 1, 0), IF(M94&lt;&gt;INDEX('Planned and Progress BMPs'!J:J, MATCH($G94, 'Planned and Progress BMPs'!$D:$D, 0)), 1, 0)), "")</f>
        <v/>
      </c>
      <c r="BH94" s="4" t="str">
        <f>IFERROR(IF($I94="Historical", IF(N94&lt;&gt;INDEX('Historical BMP Records'!N:N, MATCH($G94, 'Historical BMP Records'!$G:$G, 0)), 1, 0), IF(N94&lt;&gt;INDEX('Planned and Progress BMPs'!K:K, MATCH($G94, 'Planned and Progress BMPs'!$D:$D, 0)), 1, 0)), "")</f>
        <v/>
      </c>
      <c r="BI94" s="4" t="str">
        <f>IFERROR(IF($I94="Historical", IF(O94&lt;&gt;INDEX('Historical BMP Records'!O:O, MATCH($G94, 'Historical BMP Records'!$G:$G, 0)), 1, 0), IF(O94&lt;&gt;INDEX('Planned and Progress BMPs'!L:L, MATCH($G94, 'Planned and Progress BMPs'!$D:$D, 0)), 1, 0)), "")</f>
        <v/>
      </c>
      <c r="BJ94" s="4" t="str">
        <f>IFERROR(IF($I94="Historical", IF(P94&lt;&gt;INDEX('Historical BMP Records'!P:P, MATCH($G94, 'Historical BMP Records'!$G:$G, 0)), 1, 0), IF(P94&lt;&gt;INDEX('Planned and Progress BMPs'!M:M, MATCH($G94, 'Planned and Progress BMPs'!$D:$D, 0)), 1, 0)), "")</f>
        <v/>
      </c>
      <c r="BK94" s="4" t="str">
        <f>IFERROR(IF($I94="Historical", IF(Q94&lt;&gt;INDEX('Historical BMP Records'!Q:Q, MATCH($G94, 'Historical BMP Records'!$G:$G, 0)), 1, 0), IF(Q94&lt;&gt;INDEX('Planned and Progress BMPs'!N:N, MATCH($G94, 'Planned and Progress BMPs'!$D:$D, 0)), 1, 0)), "")</f>
        <v/>
      </c>
      <c r="BL94" s="4" t="str">
        <f>IFERROR(IF($I94="Historical", IF(R94&lt;&gt;INDEX('Historical BMP Records'!R:R, MATCH($G94, 'Historical BMP Records'!$G:$G, 0)), 1, 0), IF(R94&lt;&gt;INDEX('Planned and Progress BMPs'!O:O, MATCH($G94, 'Planned and Progress BMPs'!$D:$D, 0)), 1, 0)), "")</f>
        <v/>
      </c>
      <c r="BM94" s="4" t="str">
        <f>IFERROR(IF($I94="Historical", IF(S94&lt;&gt;INDEX('Historical BMP Records'!S:S, MATCH($G94, 'Historical BMP Records'!$G:$G, 0)), 1, 0), IF(S94&lt;&gt;INDEX('Planned and Progress BMPs'!P:P, MATCH($G94, 'Planned and Progress BMPs'!$D:$D, 0)), 1, 0)), "")</f>
        <v/>
      </c>
      <c r="BN94" s="4" t="str">
        <f>IFERROR(IF($I94="Historical", IF(T94&lt;&gt;INDEX('Historical BMP Records'!T:T, MATCH($G94, 'Historical BMP Records'!$G:$G, 0)), 1, 0), IF(T94&lt;&gt;INDEX('Planned and Progress BMPs'!Q:Q, MATCH($G94, 'Planned and Progress BMPs'!$D:$D, 0)), 1, 0)), "")</f>
        <v/>
      </c>
      <c r="BO94" s="4" t="str">
        <f>IFERROR(IF($I94="Historical", IF(AB94&lt;&gt;INDEX('Historical BMP Records'!#REF!, MATCH($G94, 'Historical BMP Records'!$G:$G, 0)), 1, 0), IF(AB94&lt;&gt;INDEX('Planned and Progress BMPs'!Z:Z, MATCH($G94, 'Planned and Progress BMPs'!$D:$D, 0)), 1, 0)), "")</f>
        <v/>
      </c>
      <c r="BP94" s="4" t="str">
        <f>IFERROR(IF($I94="Historical", IF(U94&lt;&gt;INDEX('Historical BMP Records'!U:U, MATCH($G94, 'Historical BMP Records'!$G:$G, 0)), 1, 0), IF(U94&lt;&gt;INDEX('Planned and Progress BMPs'!S:S, MATCH($G94, 'Planned and Progress BMPs'!$D:$D, 0)), 1, 0)), "")</f>
        <v/>
      </c>
      <c r="BQ94" s="4" t="str">
        <f>IFERROR(IF($I94="Historical", IF(V94&lt;&gt;INDEX('Historical BMP Records'!V:V, MATCH($G94, 'Historical BMP Records'!$G:$G, 0)), 1, 0), IF(V94&lt;&gt;INDEX('Planned and Progress BMPs'!T:T, MATCH($G94, 'Planned and Progress BMPs'!$D:$D, 0)), 1, 0)), "")</f>
        <v/>
      </c>
      <c r="BR94" s="4" t="str">
        <f>IFERROR(IF($I94="Historical", IF(W94&lt;&gt;INDEX('Historical BMP Records'!W:W, MATCH($G94, 'Historical BMP Records'!$G:$G, 0)), 1, 0), IF(W94&lt;&gt;INDEX('Planned and Progress BMPs'!U:U, MATCH($G94, 'Planned and Progress BMPs'!$D:$D, 0)), 1, 0)), "")</f>
        <v/>
      </c>
      <c r="BS94" s="4" t="str">
        <f>IFERROR(IF($I94="Historical", IF(X94&lt;&gt;INDEX('Historical BMP Records'!X:X, MATCH($G94, 'Historical BMP Records'!$G:$G, 0)), 1, 0), IF(X94&lt;&gt;INDEX('Planned and Progress BMPs'!V:V, MATCH($G94, 'Planned and Progress BMPs'!$D:$D, 0)), 1, 0)), "")</f>
        <v/>
      </c>
      <c r="BT94" s="4" t="str">
        <f>IFERROR(IF($I94="Historical", IF(Y94&lt;&gt;INDEX('Historical BMP Records'!Y:Y, MATCH($G94, 'Historical BMP Records'!$G:$G, 0)), 1, 0), IF(Y94&lt;&gt;INDEX('Planned and Progress BMPs'!W:W, MATCH($G94, 'Planned and Progress BMPs'!$D:$D, 0)), 1, 0)), "")</f>
        <v/>
      </c>
      <c r="BU94" s="4" t="str">
        <f>IFERROR(IF($I94="Historical", IF(Z94&lt;&gt;INDEX('Historical BMP Records'!Z:Z, MATCH($G94, 'Historical BMP Records'!$G:$G, 0)), 1, 0), IF(Z94&lt;&gt;INDEX('Planned and Progress BMPs'!X:X, MATCH($G94, 'Planned and Progress BMPs'!$D:$D, 0)), 1, 0)), "")</f>
        <v/>
      </c>
      <c r="BV94" s="4" t="str">
        <f>IFERROR(IF($I94="Historical", IF(AA94&lt;&gt;INDEX('Historical BMP Records'!AA:AA, MATCH($G94, 'Historical BMP Records'!$G:$G, 0)), 1, 0), IF(AA94&lt;&gt;INDEX('Planned and Progress BMPs'!#REF!, MATCH($G94, 'Planned and Progress BMPs'!$D:$D, 0)), 1, 0)), "")</f>
        <v/>
      </c>
      <c r="BW94" s="4" t="str">
        <f>IFERROR(IF($I94="Historical", IF(AC94&lt;&gt;INDEX('Historical BMP Records'!AC:AC, MATCH($G94, 'Historical BMP Records'!$G:$G, 0)), 1, 0), IF(AC94&lt;&gt;INDEX('Planned and Progress BMPs'!AA:AA, MATCH($G94, 'Planned and Progress BMPs'!$D:$D, 0)), 1, 0)), "")</f>
        <v/>
      </c>
      <c r="BX94" s="4" t="str">
        <f>IFERROR(IF($I94="Historical", IF(AD94&lt;&gt;INDEX('Historical BMP Records'!AD:AD, MATCH($G94, 'Historical BMP Records'!$G:$G, 0)), 1, 0), IF(AD94&lt;&gt;INDEX('Planned and Progress BMPs'!AB:AB, MATCH($G94, 'Planned and Progress BMPs'!$D:$D, 0)), 1, 0)), "")</f>
        <v/>
      </c>
      <c r="BY94" s="4" t="str">
        <f>IFERROR(IF($I94="Historical", IF(AE94&lt;&gt;INDEX('Historical BMP Records'!AE:AE, MATCH($G94, 'Historical BMP Records'!$G:$G, 0)), 1, 0), IF(AE94&lt;&gt;INDEX('Planned and Progress BMPs'!AC:AC, MATCH($G94, 'Planned and Progress BMPs'!$D:$D, 0)), 1, 0)), "")</f>
        <v/>
      </c>
      <c r="BZ94" s="4" t="str">
        <f>IFERROR(IF($I94="Historical", IF(AF94&lt;&gt;INDEX('Historical BMP Records'!AF:AF, MATCH($G94, 'Historical BMP Records'!$G:$G, 0)), 1, 0), IF(AF94&lt;&gt;INDEX('Planned and Progress BMPs'!AD:AD, MATCH($G94, 'Planned and Progress BMPs'!$D:$D, 0)), 1, 0)), "")</f>
        <v/>
      </c>
      <c r="CA94" s="4" t="str">
        <f>IFERROR(IF($I94="Historical", IF(AG94&lt;&gt;INDEX('Historical BMP Records'!AG:AG, MATCH($G94, 'Historical BMP Records'!$G:$G, 0)), 1, 0), IF(AG94&lt;&gt;INDEX('Planned and Progress BMPs'!AE:AE, MATCH($G94, 'Planned and Progress BMPs'!$D:$D, 0)), 1, 0)), "")</f>
        <v/>
      </c>
      <c r="CB94" s="4" t="str">
        <f>IFERROR(IF($I94="Historical", IF(AH94&lt;&gt;INDEX('Historical BMP Records'!AH:AH, MATCH($G94, 'Historical BMP Records'!$G:$G, 0)), 1, 0), IF(AH94&lt;&gt;INDEX('Planned and Progress BMPs'!AF:AF, MATCH($G94, 'Planned and Progress BMPs'!$D:$D, 0)), 1, 0)), "")</f>
        <v/>
      </c>
      <c r="CC94" s="4" t="str">
        <f>IFERROR(IF($I94="Historical", IF(AI94&lt;&gt;INDEX('Historical BMP Records'!AI:AI, MATCH($G94, 'Historical BMP Records'!$G:$G, 0)), 1, 0), IF(AI94&lt;&gt;INDEX('Planned and Progress BMPs'!AG:AG, MATCH($G94, 'Planned and Progress BMPs'!$D:$D, 0)), 1, 0)), "")</f>
        <v/>
      </c>
      <c r="CD94" s="4" t="str">
        <f>IFERROR(IF($I94="Historical", IF(AJ94&lt;&gt;INDEX('Historical BMP Records'!AJ:AJ, MATCH($G94, 'Historical BMP Records'!$G:$G, 0)), 1, 0), IF(AJ94&lt;&gt;INDEX('Planned and Progress BMPs'!AH:AH, MATCH($G94, 'Planned and Progress BMPs'!$D:$D, 0)), 1, 0)), "")</f>
        <v/>
      </c>
      <c r="CE94" s="4" t="str">
        <f>IFERROR(IF($I94="Historical", IF(AK94&lt;&gt;INDEX('Historical BMP Records'!AK:AK, MATCH($G94, 'Historical BMP Records'!$G:$G, 0)), 1, 0), IF(AK94&lt;&gt;INDEX('Planned and Progress BMPs'!AI:AI, MATCH($G94, 'Planned and Progress BMPs'!$D:$D, 0)), 1, 0)), "")</f>
        <v/>
      </c>
      <c r="CF94" s="4" t="str">
        <f>IFERROR(IF($I94="Historical", IF(AL94&lt;&gt;INDEX('Historical BMP Records'!AL:AL, MATCH($G94, 'Historical BMP Records'!$G:$G, 0)), 1, 0), IF(AL94&lt;&gt;INDEX('Planned and Progress BMPs'!AJ:AJ, MATCH($G94, 'Planned and Progress BMPs'!$D:$D, 0)), 1, 0)), "")</f>
        <v/>
      </c>
      <c r="CG94" s="4" t="str">
        <f>IFERROR(IF($I94="Historical", IF(AM94&lt;&gt;INDEX('Historical BMP Records'!AM:AM, MATCH($G94, 'Historical BMP Records'!$G:$G, 0)), 1, 0), IF(AM94&lt;&gt;INDEX('Planned and Progress BMPs'!AK:AK, MATCH($G94, 'Planned and Progress BMPs'!$D:$D, 0)), 1, 0)), "")</f>
        <v/>
      </c>
      <c r="CH94" s="4" t="str">
        <f>IFERROR(IF($I94="Historical", IF(AN94&lt;&gt;INDEX('Historical BMP Records'!AN:AN, MATCH($G94, 'Historical BMP Records'!$G:$G, 0)), 1, 0), IF(AN94&lt;&gt;INDEX('Planned and Progress BMPs'!AL:AL, MATCH($G94, 'Planned and Progress BMPs'!$D:$D, 0)), 1, 0)), "")</f>
        <v/>
      </c>
      <c r="CI94" s="4" t="str">
        <f>IFERROR(IF($I94="Historical", IF(AO94&lt;&gt;INDEX('Historical BMP Records'!AO:AO, MATCH($G94, 'Historical BMP Records'!$G:$G, 0)), 1, 0), IF(AO94&lt;&gt;INDEX('Planned and Progress BMPs'!AM:AM, MATCH($G94, 'Planned and Progress BMPs'!$D:$D, 0)), 1, 0)), "")</f>
        <v/>
      </c>
      <c r="CJ94" s="4" t="str">
        <f>IFERROR(IF($I94="Historical", IF(AP94&lt;&gt;INDEX('Historical BMP Records'!AP:AP, MATCH($G94, 'Historical BMP Records'!$G:$G, 0)), 1, 0), IF(AP94&lt;&gt;INDEX('Planned and Progress BMPs'!AN:AN, MATCH($G94, 'Planned and Progress BMPs'!$D:$D, 0)), 1, 0)), "")</f>
        <v/>
      </c>
      <c r="CK94" s="4" t="str">
        <f>IFERROR(IF($I94="Historical", IF(AQ94&lt;&gt;INDEX('Historical BMP Records'!AQ:AQ, MATCH($G94, 'Historical BMP Records'!$G:$G, 0)), 1, 0), IF(AQ94&lt;&gt;INDEX('Planned and Progress BMPs'!AO:AO, MATCH($G94, 'Planned and Progress BMPs'!$D:$D, 0)), 1, 0)), "")</f>
        <v/>
      </c>
      <c r="CL94" s="4" t="str">
        <f>IFERROR(IF($I94="Historical", IF(AR94&lt;&gt;INDEX('Historical BMP Records'!AR:AR, MATCH($G94, 'Historical BMP Records'!$G:$G, 0)), 1, 0), IF(AR94&lt;&gt;INDEX('Planned and Progress BMPs'!AQ:AQ, MATCH($G94, 'Planned and Progress BMPs'!$D:$D, 0)), 1, 0)), "")</f>
        <v/>
      </c>
      <c r="CM94" s="4" t="str">
        <f>IFERROR(IF($I94="Historical", IF(AS94&lt;&gt;INDEX('Historical BMP Records'!AS:AS, MATCH($G94, 'Historical BMP Records'!$G:$G, 0)), 1, 0), IF(AS94&lt;&gt;INDEX('Planned and Progress BMPs'!AP:AP, MATCH($G94, 'Planned and Progress BMPs'!$D:$D, 0)), 1, 0)), "")</f>
        <v/>
      </c>
      <c r="CN94" s="4" t="str">
        <f>IFERROR(IF($I94="Historical", IF(AT94&lt;&gt;INDEX('Historical BMP Records'!AT:AT, MATCH($G94, 'Historical BMP Records'!$G:$G, 0)), 1, 0), IF(AT94&lt;&gt;INDEX('Planned and Progress BMPs'!AQ:AQ, MATCH($G94, 'Planned and Progress BMPs'!$D:$D, 0)), 1, 0)), "")</f>
        <v/>
      </c>
      <c r="CO94" s="4">
        <f>SUM(T_Historical9[[#This Row],[FY17 Crediting Status Change]:[Comments Change]])</f>
        <v>0</v>
      </c>
    </row>
    <row r="95" spans="1:93" ht="15" customHeight="1" x14ac:dyDescent="0.55000000000000004">
      <c r="A95" s="126" t="s">
        <v>2457</v>
      </c>
      <c r="B95" s="126" t="s">
        <v>2457</v>
      </c>
      <c r="C95" s="126" t="s">
        <v>2458</v>
      </c>
      <c r="D95" s="126"/>
      <c r="E95" s="126"/>
      <c r="F95" s="126"/>
      <c r="G95" s="126" t="s">
        <v>625</v>
      </c>
      <c r="H95" s="126"/>
      <c r="I95" s="126" t="s">
        <v>243</v>
      </c>
      <c r="J95" s="126">
        <v>2010</v>
      </c>
      <c r="K95" s="73">
        <v>27782</v>
      </c>
      <c r="L95" s="64">
        <v>41275</v>
      </c>
      <c r="M95" s="126" t="s">
        <v>126</v>
      </c>
      <c r="N95" s="126"/>
      <c r="O95" s="126" t="s">
        <v>127</v>
      </c>
      <c r="P95" s="73" t="s">
        <v>551</v>
      </c>
      <c r="Q95" s="64">
        <v>0.49199999999999999</v>
      </c>
      <c r="R95" s="126">
        <v>0.45</v>
      </c>
      <c r="S95" s="126">
        <v>3.6000000000000004E-2</v>
      </c>
      <c r="T95" s="126" t="s">
        <v>626</v>
      </c>
      <c r="U95" s="126"/>
      <c r="V95" s="126"/>
      <c r="W95" s="126">
        <v>41.216012999999997</v>
      </c>
      <c r="X95" s="65">
        <v>-75.921227999999999</v>
      </c>
      <c r="Y95" s="126"/>
      <c r="Z95" s="126" t="s">
        <v>285</v>
      </c>
      <c r="AA95" s="126" t="s">
        <v>286</v>
      </c>
      <c r="AB95" s="126" t="s">
        <v>287</v>
      </c>
      <c r="AC95" s="126" t="s">
        <v>2460</v>
      </c>
      <c r="AD95" s="64">
        <v>41409</v>
      </c>
      <c r="AE95" s="126" t="s">
        <v>267</v>
      </c>
      <c r="AF95" s="64"/>
      <c r="AG95" s="64"/>
      <c r="AH95" s="126"/>
      <c r="AI95" s="64"/>
      <c r="AK95" s="64"/>
      <c r="AL95" s="64"/>
      <c r="AM95" s="64"/>
      <c r="AN95" s="64"/>
      <c r="AO95" s="64"/>
      <c r="AP95" s="64"/>
      <c r="AQ95" s="64"/>
      <c r="AR95" s="64"/>
      <c r="AS95" s="64"/>
      <c r="AT95" s="126"/>
      <c r="AU95" s="4" t="str">
        <f>IFERROR(IF($I95="Historical", IF(A95&lt;&gt;INDEX('Historical BMP Records'!A:A, MATCH($G95, 'Historical BMP Records'!$G:$G, 0)), 1, 0), IF(A95&lt;&gt;INDEX('Planned and Progress BMPs'!A:A, MATCH($G95, 'Planned and Progress BMPs'!$D:$D, 0)), 1, 0)), "")</f>
        <v/>
      </c>
      <c r="AV95" s="4" t="str">
        <f>IFERROR(IF($I95="Historical", IF(B95&lt;&gt;INDEX('Historical BMP Records'!B:B, MATCH($G95, 'Historical BMP Records'!$G:$G, 0)), 1, 0), IF(B95&lt;&gt;INDEX('Planned and Progress BMPs'!A:A, MATCH($G95, 'Planned and Progress BMPs'!$D:$D, 0)), 1, 0)), "")</f>
        <v/>
      </c>
      <c r="AW95" s="4" t="str">
        <f>IFERROR(IF($I95="Historical", IF(C95&lt;&gt;INDEX('Historical BMP Records'!C:C, MATCH($G95, 'Historical BMP Records'!$G:$G, 0)), 1, 0), IF(C95&lt;&gt;INDEX('Planned and Progress BMPs'!A:A, MATCH($G95, 'Planned and Progress BMPs'!$D:$D, 0)), 1, 0)), "")</f>
        <v/>
      </c>
      <c r="AX95" s="4" t="str">
        <f>IFERROR(IF($I95="Historical", IF(D95&lt;&gt;INDEX('Historical BMP Records'!D:D, MATCH($G95, 'Historical BMP Records'!$G:$G, 0)), 1, 0), IF(D95&lt;&gt;INDEX('Planned and Progress BMPs'!A:A, MATCH($G95, 'Planned and Progress BMPs'!$D:$D, 0)), 1, 0)), "")</f>
        <v/>
      </c>
      <c r="AY95" s="4" t="str">
        <f>IFERROR(IF($I95="Historical", IF(E95&lt;&gt;INDEX('Historical BMP Records'!E:E, MATCH($G95, 'Historical BMP Records'!$G:$G, 0)), 1, 0), IF(E95&lt;&gt;INDEX('Planned and Progress BMPs'!B:B, MATCH($G95, 'Planned and Progress BMPs'!$D:$D, 0)), 1, 0)), "")</f>
        <v/>
      </c>
      <c r="AZ95" s="4" t="str">
        <f>IFERROR(IF($I95="Historical", IF(F95&lt;&gt;INDEX('Historical BMP Records'!F:F, MATCH($G95, 'Historical BMP Records'!$G:$G, 0)), 1, 0), IF(F95&lt;&gt;INDEX('Planned and Progress BMPs'!C:C, MATCH($G95, 'Planned and Progress BMPs'!$D:$D, 0)), 1, 0)), "")</f>
        <v/>
      </c>
      <c r="BA95" s="4" t="str">
        <f>IFERROR(IF($I95="Historical", IF(G95&lt;&gt;INDEX('Historical BMP Records'!G:G, MATCH($G95, 'Historical BMP Records'!$G:$G, 0)), 1, 0), IF(G95&lt;&gt;INDEX('Planned and Progress BMPs'!D:D, MATCH($G95, 'Planned and Progress BMPs'!$D:$D, 0)), 1, 0)), "")</f>
        <v/>
      </c>
      <c r="BB95" s="4" t="str">
        <f>IFERROR(IF($I95="Historical", IF(H95&lt;&gt;INDEX('Historical BMP Records'!H:H, MATCH($G95, 'Historical BMP Records'!$G:$G, 0)), 1, 0), IF(H95&lt;&gt;INDEX('Planned and Progress BMPs'!E:E, MATCH($G95, 'Planned and Progress BMPs'!$D:$D, 0)), 1, 0)), "")</f>
        <v/>
      </c>
      <c r="BC95" s="4" t="str">
        <f>IFERROR(IF($I95="Historical", IF(I95&lt;&gt;INDEX('Historical BMP Records'!I:I, MATCH($G95, 'Historical BMP Records'!$G:$G, 0)), 1, 0), IF(I95&lt;&gt;INDEX('Planned and Progress BMPs'!F:F, MATCH($G95, 'Planned and Progress BMPs'!$D:$D, 0)), 1, 0)), "")</f>
        <v/>
      </c>
      <c r="BD95" s="4" t="str">
        <f>IFERROR(IF($I95="Historical", IF(J95&lt;&gt;INDEX('Historical BMP Records'!J:J, MATCH($G95, 'Historical BMP Records'!$G:$G, 0)), 1, 0), IF(J95&lt;&gt;INDEX('Planned and Progress BMPs'!G:G, MATCH($G95, 'Planned and Progress BMPs'!$D:$D, 0)), 1, 0)), "")</f>
        <v/>
      </c>
      <c r="BE95" s="4" t="str">
        <f>IFERROR(IF($I95="Historical", IF(K95&lt;&gt;INDEX('Historical BMP Records'!K:K, MATCH($G95, 'Historical BMP Records'!$G:$G, 0)), 1, 0), IF(K95&lt;&gt;INDEX('Planned and Progress BMPs'!H:H, MATCH($G95, 'Planned and Progress BMPs'!$D:$D, 0)), 1, 0)), "")</f>
        <v/>
      </c>
      <c r="BF95" s="4" t="str">
        <f>IFERROR(IF($I95="Historical", IF(L95&lt;&gt;INDEX('Historical BMP Records'!L:L, MATCH($G95, 'Historical BMP Records'!$G:$G, 0)), 1, 0), IF(L95&lt;&gt;INDEX('Planned and Progress BMPs'!I:I, MATCH($G95, 'Planned and Progress BMPs'!$D:$D, 0)), 1, 0)), "")</f>
        <v/>
      </c>
      <c r="BG95" s="4" t="str">
        <f>IFERROR(IF($I95="Historical", IF(M95&lt;&gt;INDEX('Historical BMP Records'!M:M, MATCH($G95, 'Historical BMP Records'!$G:$G, 0)), 1, 0), IF(M95&lt;&gt;INDEX('Planned and Progress BMPs'!J:J, MATCH($G95, 'Planned and Progress BMPs'!$D:$D, 0)), 1, 0)), "")</f>
        <v/>
      </c>
      <c r="BH95" s="4" t="str">
        <f>IFERROR(IF($I95="Historical", IF(N95&lt;&gt;INDEX('Historical BMP Records'!N:N, MATCH($G95, 'Historical BMP Records'!$G:$G, 0)), 1, 0), IF(N95&lt;&gt;INDEX('Planned and Progress BMPs'!K:K, MATCH($G95, 'Planned and Progress BMPs'!$D:$D, 0)), 1, 0)), "")</f>
        <v/>
      </c>
      <c r="BI95" s="4" t="str">
        <f>IFERROR(IF($I95="Historical", IF(O95&lt;&gt;INDEX('Historical BMP Records'!O:O, MATCH($G95, 'Historical BMP Records'!$G:$G, 0)), 1, 0), IF(O95&lt;&gt;INDEX('Planned and Progress BMPs'!L:L, MATCH($G95, 'Planned and Progress BMPs'!$D:$D, 0)), 1, 0)), "")</f>
        <v/>
      </c>
      <c r="BJ95" s="4" t="str">
        <f>IFERROR(IF($I95="Historical", IF(P95&lt;&gt;INDEX('Historical BMP Records'!P:P, MATCH($G95, 'Historical BMP Records'!$G:$G, 0)), 1, 0), IF(P95&lt;&gt;INDEX('Planned and Progress BMPs'!M:M, MATCH($G95, 'Planned and Progress BMPs'!$D:$D, 0)), 1, 0)), "")</f>
        <v/>
      </c>
      <c r="BK95" s="4" t="str">
        <f>IFERROR(IF($I95="Historical", IF(Q95&lt;&gt;INDEX('Historical BMP Records'!Q:Q, MATCH($G95, 'Historical BMP Records'!$G:$G, 0)), 1, 0), IF(Q95&lt;&gt;INDEX('Planned and Progress BMPs'!N:N, MATCH($G95, 'Planned and Progress BMPs'!$D:$D, 0)), 1, 0)), "")</f>
        <v/>
      </c>
      <c r="BL95" s="4" t="str">
        <f>IFERROR(IF($I95="Historical", IF(R95&lt;&gt;INDEX('Historical BMP Records'!R:R, MATCH($G95, 'Historical BMP Records'!$G:$G, 0)), 1, 0), IF(R95&lt;&gt;INDEX('Planned and Progress BMPs'!O:O, MATCH($G95, 'Planned and Progress BMPs'!$D:$D, 0)), 1, 0)), "")</f>
        <v/>
      </c>
      <c r="BM95" s="4" t="str">
        <f>IFERROR(IF($I95="Historical", IF(S95&lt;&gt;INDEX('Historical BMP Records'!S:S, MATCH($G95, 'Historical BMP Records'!$G:$G, 0)), 1, 0), IF(S95&lt;&gt;INDEX('Planned and Progress BMPs'!P:P, MATCH($G95, 'Planned and Progress BMPs'!$D:$D, 0)), 1, 0)), "")</f>
        <v/>
      </c>
      <c r="BN95" s="4" t="str">
        <f>IFERROR(IF($I95="Historical", IF(T95&lt;&gt;INDEX('Historical BMP Records'!T:T, MATCH($G95, 'Historical BMP Records'!$G:$G, 0)), 1, 0), IF(T95&lt;&gt;INDEX('Planned and Progress BMPs'!Q:Q, MATCH($G95, 'Planned and Progress BMPs'!$D:$D, 0)), 1, 0)), "")</f>
        <v/>
      </c>
      <c r="BO95" s="4" t="str">
        <f>IFERROR(IF($I95="Historical", IF(AB95&lt;&gt;INDEX('Historical BMP Records'!#REF!, MATCH($G95, 'Historical BMP Records'!$G:$G, 0)), 1, 0), IF(AB95&lt;&gt;INDEX('Planned and Progress BMPs'!Z:Z, MATCH($G95, 'Planned and Progress BMPs'!$D:$D, 0)), 1, 0)), "")</f>
        <v/>
      </c>
      <c r="BP95" s="4" t="str">
        <f>IFERROR(IF($I95="Historical", IF(U95&lt;&gt;INDEX('Historical BMP Records'!U:U, MATCH($G95, 'Historical BMP Records'!$G:$G, 0)), 1, 0), IF(U95&lt;&gt;INDEX('Planned and Progress BMPs'!S:S, MATCH($G95, 'Planned and Progress BMPs'!$D:$D, 0)), 1, 0)), "")</f>
        <v/>
      </c>
      <c r="BQ95" s="4" t="str">
        <f>IFERROR(IF($I95="Historical", IF(V95&lt;&gt;INDEX('Historical BMP Records'!V:V, MATCH($G95, 'Historical BMP Records'!$G:$G, 0)), 1, 0), IF(V95&lt;&gt;INDEX('Planned and Progress BMPs'!T:T, MATCH($G95, 'Planned and Progress BMPs'!$D:$D, 0)), 1, 0)), "")</f>
        <v/>
      </c>
      <c r="BR95" s="4" t="str">
        <f>IFERROR(IF($I95="Historical", IF(W95&lt;&gt;INDEX('Historical BMP Records'!W:W, MATCH($G95, 'Historical BMP Records'!$G:$G, 0)), 1, 0), IF(W95&lt;&gt;INDEX('Planned and Progress BMPs'!U:U, MATCH($G95, 'Planned and Progress BMPs'!$D:$D, 0)), 1, 0)), "")</f>
        <v/>
      </c>
      <c r="BS95" s="4" t="str">
        <f>IFERROR(IF($I95="Historical", IF(X95&lt;&gt;INDEX('Historical BMP Records'!X:X, MATCH($G95, 'Historical BMP Records'!$G:$G, 0)), 1, 0), IF(X95&lt;&gt;INDEX('Planned and Progress BMPs'!V:V, MATCH($G95, 'Planned and Progress BMPs'!$D:$D, 0)), 1, 0)), "")</f>
        <v/>
      </c>
      <c r="BT95" s="4" t="str">
        <f>IFERROR(IF($I95="Historical", IF(Y95&lt;&gt;INDEX('Historical BMP Records'!Y:Y, MATCH($G95, 'Historical BMP Records'!$G:$G, 0)), 1, 0), IF(Y95&lt;&gt;INDEX('Planned and Progress BMPs'!W:W, MATCH($G95, 'Planned and Progress BMPs'!$D:$D, 0)), 1, 0)), "")</f>
        <v/>
      </c>
      <c r="BU95" s="4" t="str">
        <f>IFERROR(IF($I95="Historical", IF(Z95&lt;&gt;INDEX('Historical BMP Records'!Z:Z, MATCH($G95, 'Historical BMP Records'!$G:$G, 0)), 1, 0), IF(Z95&lt;&gt;INDEX('Planned and Progress BMPs'!X:X, MATCH($G95, 'Planned and Progress BMPs'!$D:$D, 0)), 1, 0)), "")</f>
        <v/>
      </c>
      <c r="BV95" s="4" t="str">
        <f>IFERROR(IF($I95="Historical", IF(AA95&lt;&gt;INDEX('Historical BMP Records'!AA:AA, MATCH($G95, 'Historical BMP Records'!$G:$G, 0)), 1, 0), IF(AA95&lt;&gt;INDEX('Planned and Progress BMPs'!#REF!, MATCH($G95, 'Planned and Progress BMPs'!$D:$D, 0)), 1, 0)), "")</f>
        <v/>
      </c>
      <c r="BW95" s="4" t="str">
        <f>IFERROR(IF($I95="Historical", IF(AC95&lt;&gt;INDEX('Historical BMP Records'!AC:AC, MATCH($G95, 'Historical BMP Records'!$G:$G, 0)), 1, 0), IF(AC95&lt;&gt;INDEX('Planned and Progress BMPs'!AA:AA, MATCH($G95, 'Planned and Progress BMPs'!$D:$D, 0)), 1, 0)), "")</f>
        <v/>
      </c>
      <c r="BX95" s="4" t="str">
        <f>IFERROR(IF($I95="Historical", IF(AD95&lt;&gt;INDEX('Historical BMP Records'!AD:AD, MATCH($G95, 'Historical BMP Records'!$G:$G, 0)), 1, 0), IF(AD95&lt;&gt;INDEX('Planned and Progress BMPs'!AB:AB, MATCH($G95, 'Planned and Progress BMPs'!$D:$D, 0)), 1, 0)), "")</f>
        <v/>
      </c>
      <c r="BY95" s="4" t="str">
        <f>IFERROR(IF($I95="Historical", IF(AE95&lt;&gt;INDEX('Historical BMP Records'!AE:AE, MATCH($G95, 'Historical BMP Records'!$G:$G, 0)), 1, 0), IF(AE95&lt;&gt;INDEX('Planned and Progress BMPs'!AC:AC, MATCH($G95, 'Planned and Progress BMPs'!$D:$D, 0)), 1, 0)), "")</f>
        <v/>
      </c>
      <c r="BZ95" s="4" t="str">
        <f>IFERROR(IF($I95="Historical", IF(AF95&lt;&gt;INDEX('Historical BMP Records'!AF:AF, MATCH($G95, 'Historical BMP Records'!$G:$G, 0)), 1, 0), IF(AF95&lt;&gt;INDEX('Planned and Progress BMPs'!AD:AD, MATCH($G95, 'Planned and Progress BMPs'!$D:$D, 0)), 1, 0)), "")</f>
        <v/>
      </c>
      <c r="CA95" s="4" t="str">
        <f>IFERROR(IF($I95="Historical", IF(AG95&lt;&gt;INDEX('Historical BMP Records'!AG:AG, MATCH($G95, 'Historical BMP Records'!$G:$G, 0)), 1, 0), IF(AG95&lt;&gt;INDEX('Planned and Progress BMPs'!AE:AE, MATCH($G95, 'Planned and Progress BMPs'!$D:$D, 0)), 1, 0)), "")</f>
        <v/>
      </c>
      <c r="CB95" s="4" t="str">
        <f>IFERROR(IF($I95="Historical", IF(AH95&lt;&gt;INDEX('Historical BMP Records'!AH:AH, MATCH($G95, 'Historical BMP Records'!$G:$G, 0)), 1, 0), IF(AH95&lt;&gt;INDEX('Planned and Progress BMPs'!AF:AF, MATCH($G95, 'Planned and Progress BMPs'!$D:$D, 0)), 1, 0)), "")</f>
        <v/>
      </c>
      <c r="CC95" s="4" t="str">
        <f>IFERROR(IF($I95="Historical", IF(AI95&lt;&gt;INDEX('Historical BMP Records'!AI:AI, MATCH($G95, 'Historical BMP Records'!$G:$G, 0)), 1, 0), IF(AI95&lt;&gt;INDEX('Planned and Progress BMPs'!AG:AG, MATCH($G95, 'Planned and Progress BMPs'!$D:$D, 0)), 1, 0)), "")</f>
        <v/>
      </c>
      <c r="CD95" s="4" t="str">
        <f>IFERROR(IF($I95="Historical", IF(AJ95&lt;&gt;INDEX('Historical BMP Records'!AJ:AJ, MATCH($G95, 'Historical BMP Records'!$G:$G, 0)), 1, 0), IF(AJ95&lt;&gt;INDEX('Planned and Progress BMPs'!AH:AH, MATCH($G95, 'Planned and Progress BMPs'!$D:$D, 0)), 1, 0)), "")</f>
        <v/>
      </c>
      <c r="CE95" s="4" t="str">
        <f>IFERROR(IF($I95="Historical", IF(AK95&lt;&gt;INDEX('Historical BMP Records'!AK:AK, MATCH($G95, 'Historical BMP Records'!$G:$G, 0)), 1, 0), IF(AK95&lt;&gt;INDEX('Planned and Progress BMPs'!AI:AI, MATCH($G95, 'Planned and Progress BMPs'!$D:$D, 0)), 1, 0)), "")</f>
        <v/>
      </c>
      <c r="CF95" s="4" t="str">
        <f>IFERROR(IF($I95="Historical", IF(AL95&lt;&gt;INDEX('Historical BMP Records'!AL:AL, MATCH($G95, 'Historical BMP Records'!$G:$G, 0)), 1, 0), IF(AL95&lt;&gt;INDEX('Planned and Progress BMPs'!AJ:AJ, MATCH($G95, 'Planned and Progress BMPs'!$D:$D, 0)), 1, 0)), "")</f>
        <v/>
      </c>
      <c r="CG95" s="4" t="str">
        <f>IFERROR(IF($I95="Historical", IF(AM95&lt;&gt;INDEX('Historical BMP Records'!AM:AM, MATCH($G95, 'Historical BMP Records'!$G:$G, 0)), 1, 0), IF(AM95&lt;&gt;INDEX('Planned and Progress BMPs'!AK:AK, MATCH($G95, 'Planned and Progress BMPs'!$D:$D, 0)), 1, 0)), "")</f>
        <v/>
      </c>
      <c r="CH95" s="4" t="str">
        <f>IFERROR(IF($I95="Historical", IF(AN95&lt;&gt;INDEX('Historical BMP Records'!AN:AN, MATCH($G95, 'Historical BMP Records'!$G:$G, 0)), 1, 0), IF(AN95&lt;&gt;INDEX('Planned and Progress BMPs'!AL:AL, MATCH($G95, 'Planned and Progress BMPs'!$D:$D, 0)), 1, 0)), "")</f>
        <v/>
      </c>
      <c r="CI95" s="4" t="str">
        <f>IFERROR(IF($I95="Historical", IF(AO95&lt;&gt;INDEX('Historical BMP Records'!AO:AO, MATCH($G95, 'Historical BMP Records'!$G:$G, 0)), 1, 0), IF(AO95&lt;&gt;INDEX('Planned and Progress BMPs'!AM:AM, MATCH($G95, 'Planned and Progress BMPs'!$D:$D, 0)), 1, 0)), "")</f>
        <v/>
      </c>
      <c r="CJ95" s="4" t="str">
        <f>IFERROR(IF($I95="Historical", IF(AP95&lt;&gt;INDEX('Historical BMP Records'!AP:AP, MATCH($G95, 'Historical BMP Records'!$G:$G, 0)), 1, 0), IF(AP95&lt;&gt;INDEX('Planned and Progress BMPs'!AN:AN, MATCH($G95, 'Planned and Progress BMPs'!$D:$D, 0)), 1, 0)), "")</f>
        <v/>
      </c>
      <c r="CK95" s="4" t="str">
        <f>IFERROR(IF($I95="Historical", IF(AQ95&lt;&gt;INDEX('Historical BMP Records'!AQ:AQ, MATCH($G95, 'Historical BMP Records'!$G:$G, 0)), 1, 0), IF(AQ95&lt;&gt;INDEX('Planned and Progress BMPs'!AO:AO, MATCH($G95, 'Planned and Progress BMPs'!$D:$D, 0)), 1, 0)), "")</f>
        <v/>
      </c>
      <c r="CL95" s="4" t="str">
        <f>IFERROR(IF($I95="Historical", IF(AR95&lt;&gt;INDEX('Historical BMP Records'!AR:AR, MATCH($G95, 'Historical BMP Records'!$G:$G, 0)), 1, 0), IF(AR95&lt;&gt;INDEX('Planned and Progress BMPs'!AQ:AQ, MATCH($G95, 'Planned and Progress BMPs'!$D:$D, 0)), 1, 0)), "")</f>
        <v/>
      </c>
      <c r="CM95" s="4" t="str">
        <f>IFERROR(IF($I95="Historical", IF(AS95&lt;&gt;INDEX('Historical BMP Records'!AS:AS, MATCH($G95, 'Historical BMP Records'!$G:$G, 0)), 1, 0), IF(AS95&lt;&gt;INDEX('Planned and Progress BMPs'!AP:AP, MATCH($G95, 'Planned and Progress BMPs'!$D:$D, 0)), 1, 0)), "")</f>
        <v/>
      </c>
      <c r="CN95" s="4" t="str">
        <f>IFERROR(IF($I95="Historical", IF(AT95&lt;&gt;INDEX('Historical BMP Records'!AT:AT, MATCH($G95, 'Historical BMP Records'!$G:$G, 0)), 1, 0), IF(AT95&lt;&gt;INDEX('Planned and Progress BMPs'!AQ:AQ, MATCH($G95, 'Planned and Progress BMPs'!$D:$D, 0)), 1, 0)), "")</f>
        <v/>
      </c>
      <c r="CO95" s="4">
        <f>SUM(T_Historical9[[#This Row],[FY17 Crediting Status Change]:[Comments Change]])</f>
        <v>0</v>
      </c>
    </row>
    <row r="96" spans="1:93" ht="15" customHeight="1" x14ac:dyDescent="0.55000000000000004">
      <c r="A96" s="126" t="s">
        <v>2457</v>
      </c>
      <c r="B96" s="126" t="s">
        <v>2457</v>
      </c>
      <c r="C96" s="126" t="s">
        <v>2458</v>
      </c>
      <c r="D96" s="126"/>
      <c r="E96" s="126"/>
      <c r="F96" s="126"/>
      <c r="G96" s="126" t="s">
        <v>627</v>
      </c>
      <c r="H96" s="126"/>
      <c r="I96" s="126" t="s">
        <v>243</v>
      </c>
      <c r="J96" s="126">
        <v>2010</v>
      </c>
      <c r="K96" s="73">
        <v>27782</v>
      </c>
      <c r="L96" s="64">
        <v>41275</v>
      </c>
      <c r="M96" s="126" t="s">
        <v>126</v>
      </c>
      <c r="N96" s="126"/>
      <c r="O96" s="126" t="s">
        <v>127</v>
      </c>
      <c r="P96" s="73" t="s">
        <v>551</v>
      </c>
      <c r="Q96" s="64">
        <v>0.36799999999999999</v>
      </c>
      <c r="R96" s="126">
        <v>0.33800000000000002</v>
      </c>
      <c r="S96" s="126">
        <v>2.7040000000000002E-2</v>
      </c>
      <c r="T96" s="126" t="s">
        <v>628</v>
      </c>
      <c r="U96" s="126"/>
      <c r="V96" s="126"/>
      <c r="W96" s="126">
        <v>41.216169000000001</v>
      </c>
      <c r="X96" s="65">
        <v>-75.920764000000005</v>
      </c>
      <c r="Y96" s="126"/>
      <c r="Z96" s="126" t="s">
        <v>285</v>
      </c>
      <c r="AA96" s="126" t="s">
        <v>286</v>
      </c>
      <c r="AB96" s="126" t="s">
        <v>287</v>
      </c>
      <c r="AC96" s="126" t="s">
        <v>2460</v>
      </c>
      <c r="AD96" s="64">
        <v>41409</v>
      </c>
      <c r="AE96" s="126" t="s">
        <v>267</v>
      </c>
      <c r="AF96" s="64"/>
      <c r="AG96" s="64"/>
      <c r="AH96" s="126"/>
      <c r="AI96" s="64"/>
      <c r="AK96" s="64"/>
      <c r="AL96" s="64"/>
      <c r="AM96" s="64"/>
      <c r="AN96" s="64"/>
      <c r="AO96" s="64"/>
      <c r="AP96" s="64"/>
      <c r="AQ96" s="64"/>
      <c r="AR96" s="64"/>
      <c r="AS96" s="64"/>
      <c r="AT96" s="126"/>
      <c r="AU96" s="4" t="str">
        <f>IFERROR(IF($I96="Historical", IF(A96&lt;&gt;INDEX('Historical BMP Records'!A:A, MATCH($G96, 'Historical BMP Records'!$G:$G, 0)), 1, 0), IF(A96&lt;&gt;INDEX('Planned and Progress BMPs'!A:A, MATCH($G96, 'Planned and Progress BMPs'!$D:$D, 0)), 1, 0)), "")</f>
        <v/>
      </c>
      <c r="AV96" s="4" t="str">
        <f>IFERROR(IF($I96="Historical", IF(B96&lt;&gt;INDEX('Historical BMP Records'!B:B, MATCH($G96, 'Historical BMP Records'!$G:$G, 0)), 1, 0), IF(B96&lt;&gt;INDEX('Planned and Progress BMPs'!A:A, MATCH($G96, 'Planned and Progress BMPs'!$D:$D, 0)), 1, 0)), "")</f>
        <v/>
      </c>
      <c r="AW96" s="4" t="str">
        <f>IFERROR(IF($I96="Historical", IF(C96&lt;&gt;INDEX('Historical BMP Records'!C:C, MATCH($G96, 'Historical BMP Records'!$G:$G, 0)), 1, 0), IF(C96&lt;&gt;INDEX('Planned and Progress BMPs'!A:A, MATCH($G96, 'Planned and Progress BMPs'!$D:$D, 0)), 1, 0)), "")</f>
        <v/>
      </c>
      <c r="AX96" s="4" t="str">
        <f>IFERROR(IF($I96="Historical", IF(D96&lt;&gt;INDEX('Historical BMP Records'!D:D, MATCH($G96, 'Historical BMP Records'!$G:$G, 0)), 1, 0), IF(D96&lt;&gt;INDEX('Planned and Progress BMPs'!A:A, MATCH($G96, 'Planned and Progress BMPs'!$D:$D, 0)), 1, 0)), "")</f>
        <v/>
      </c>
      <c r="AY96" s="4" t="str">
        <f>IFERROR(IF($I96="Historical", IF(E96&lt;&gt;INDEX('Historical BMP Records'!E:E, MATCH($G96, 'Historical BMP Records'!$G:$G, 0)), 1, 0), IF(E96&lt;&gt;INDEX('Planned and Progress BMPs'!B:B, MATCH($G96, 'Planned and Progress BMPs'!$D:$D, 0)), 1, 0)), "")</f>
        <v/>
      </c>
      <c r="AZ96" s="4" t="str">
        <f>IFERROR(IF($I96="Historical", IF(F96&lt;&gt;INDEX('Historical BMP Records'!F:F, MATCH($G96, 'Historical BMP Records'!$G:$G, 0)), 1, 0), IF(F96&lt;&gt;INDEX('Planned and Progress BMPs'!C:C, MATCH($G96, 'Planned and Progress BMPs'!$D:$D, 0)), 1, 0)), "")</f>
        <v/>
      </c>
      <c r="BA96" s="4" t="str">
        <f>IFERROR(IF($I96="Historical", IF(G96&lt;&gt;INDEX('Historical BMP Records'!G:G, MATCH($G96, 'Historical BMP Records'!$G:$G, 0)), 1, 0), IF(G96&lt;&gt;INDEX('Planned and Progress BMPs'!D:D, MATCH($G96, 'Planned and Progress BMPs'!$D:$D, 0)), 1, 0)), "")</f>
        <v/>
      </c>
      <c r="BB96" s="4" t="str">
        <f>IFERROR(IF($I96="Historical", IF(H96&lt;&gt;INDEX('Historical BMP Records'!H:H, MATCH($G96, 'Historical BMP Records'!$G:$G, 0)), 1, 0), IF(H96&lt;&gt;INDEX('Planned and Progress BMPs'!E:E, MATCH($G96, 'Planned and Progress BMPs'!$D:$D, 0)), 1, 0)), "")</f>
        <v/>
      </c>
      <c r="BC96" s="4" t="str">
        <f>IFERROR(IF($I96="Historical", IF(I96&lt;&gt;INDEX('Historical BMP Records'!I:I, MATCH($G96, 'Historical BMP Records'!$G:$G, 0)), 1, 0), IF(I96&lt;&gt;INDEX('Planned and Progress BMPs'!F:F, MATCH($G96, 'Planned and Progress BMPs'!$D:$D, 0)), 1, 0)), "")</f>
        <v/>
      </c>
      <c r="BD96" s="4" t="str">
        <f>IFERROR(IF($I96="Historical", IF(J96&lt;&gt;INDEX('Historical BMP Records'!J:J, MATCH($G96, 'Historical BMP Records'!$G:$G, 0)), 1, 0), IF(J96&lt;&gt;INDEX('Planned and Progress BMPs'!G:G, MATCH($G96, 'Planned and Progress BMPs'!$D:$D, 0)), 1, 0)), "")</f>
        <v/>
      </c>
      <c r="BE96" s="4" t="str">
        <f>IFERROR(IF($I96="Historical", IF(K96&lt;&gt;INDEX('Historical BMP Records'!K:K, MATCH($G96, 'Historical BMP Records'!$G:$G, 0)), 1, 0), IF(K96&lt;&gt;INDEX('Planned and Progress BMPs'!H:H, MATCH($G96, 'Planned and Progress BMPs'!$D:$D, 0)), 1, 0)), "")</f>
        <v/>
      </c>
      <c r="BF96" s="4" t="str">
        <f>IFERROR(IF($I96="Historical", IF(L96&lt;&gt;INDEX('Historical BMP Records'!L:L, MATCH($G96, 'Historical BMP Records'!$G:$G, 0)), 1, 0), IF(L96&lt;&gt;INDEX('Planned and Progress BMPs'!I:I, MATCH($G96, 'Planned and Progress BMPs'!$D:$D, 0)), 1, 0)), "")</f>
        <v/>
      </c>
      <c r="BG96" s="4" t="str">
        <f>IFERROR(IF($I96="Historical", IF(M96&lt;&gt;INDEX('Historical BMP Records'!M:M, MATCH($G96, 'Historical BMP Records'!$G:$G, 0)), 1, 0), IF(M96&lt;&gt;INDEX('Planned and Progress BMPs'!J:J, MATCH($G96, 'Planned and Progress BMPs'!$D:$D, 0)), 1, 0)), "")</f>
        <v/>
      </c>
      <c r="BH96" s="4" t="str">
        <f>IFERROR(IF($I96="Historical", IF(N96&lt;&gt;INDEX('Historical BMP Records'!N:N, MATCH($G96, 'Historical BMP Records'!$G:$G, 0)), 1, 0), IF(N96&lt;&gt;INDEX('Planned and Progress BMPs'!K:K, MATCH($G96, 'Planned and Progress BMPs'!$D:$D, 0)), 1, 0)), "")</f>
        <v/>
      </c>
      <c r="BI96" s="4" t="str">
        <f>IFERROR(IF($I96="Historical", IF(O96&lt;&gt;INDEX('Historical BMP Records'!O:O, MATCH($G96, 'Historical BMP Records'!$G:$G, 0)), 1, 0), IF(O96&lt;&gt;INDEX('Planned and Progress BMPs'!L:L, MATCH($G96, 'Planned and Progress BMPs'!$D:$D, 0)), 1, 0)), "")</f>
        <v/>
      </c>
      <c r="BJ96" s="4" t="str">
        <f>IFERROR(IF($I96="Historical", IF(P96&lt;&gt;INDEX('Historical BMP Records'!P:P, MATCH($G96, 'Historical BMP Records'!$G:$G, 0)), 1, 0), IF(P96&lt;&gt;INDEX('Planned and Progress BMPs'!M:M, MATCH($G96, 'Planned and Progress BMPs'!$D:$D, 0)), 1, 0)), "")</f>
        <v/>
      </c>
      <c r="BK96" s="4" t="str">
        <f>IFERROR(IF($I96="Historical", IF(Q96&lt;&gt;INDEX('Historical BMP Records'!Q:Q, MATCH($G96, 'Historical BMP Records'!$G:$G, 0)), 1, 0), IF(Q96&lt;&gt;INDEX('Planned and Progress BMPs'!N:N, MATCH($G96, 'Planned and Progress BMPs'!$D:$D, 0)), 1, 0)), "")</f>
        <v/>
      </c>
      <c r="BL96" s="4" t="str">
        <f>IFERROR(IF($I96="Historical", IF(R96&lt;&gt;INDEX('Historical BMP Records'!R:R, MATCH($G96, 'Historical BMP Records'!$G:$G, 0)), 1, 0), IF(R96&lt;&gt;INDEX('Planned and Progress BMPs'!O:O, MATCH($G96, 'Planned and Progress BMPs'!$D:$D, 0)), 1, 0)), "")</f>
        <v/>
      </c>
      <c r="BM96" s="4" t="str">
        <f>IFERROR(IF($I96="Historical", IF(S96&lt;&gt;INDEX('Historical BMP Records'!S:S, MATCH($G96, 'Historical BMP Records'!$G:$G, 0)), 1, 0), IF(S96&lt;&gt;INDEX('Planned and Progress BMPs'!P:P, MATCH($G96, 'Planned and Progress BMPs'!$D:$D, 0)), 1, 0)), "")</f>
        <v/>
      </c>
      <c r="BN96" s="4" t="str">
        <f>IFERROR(IF($I96="Historical", IF(T96&lt;&gt;INDEX('Historical BMP Records'!T:T, MATCH($G96, 'Historical BMP Records'!$G:$G, 0)), 1, 0), IF(T96&lt;&gt;INDEX('Planned and Progress BMPs'!Q:Q, MATCH($G96, 'Planned and Progress BMPs'!$D:$D, 0)), 1, 0)), "")</f>
        <v/>
      </c>
      <c r="BO96" s="4" t="str">
        <f>IFERROR(IF($I96="Historical", IF(AB96&lt;&gt;INDEX('Historical BMP Records'!#REF!, MATCH($G96, 'Historical BMP Records'!$G:$G, 0)), 1, 0), IF(AB96&lt;&gt;INDEX('Planned and Progress BMPs'!Z:Z, MATCH($G96, 'Planned and Progress BMPs'!$D:$D, 0)), 1, 0)), "")</f>
        <v/>
      </c>
      <c r="BP96" s="4" t="str">
        <f>IFERROR(IF($I96="Historical", IF(U96&lt;&gt;INDEX('Historical BMP Records'!U:U, MATCH($G96, 'Historical BMP Records'!$G:$G, 0)), 1, 0), IF(U96&lt;&gt;INDEX('Planned and Progress BMPs'!S:S, MATCH($G96, 'Planned and Progress BMPs'!$D:$D, 0)), 1, 0)), "")</f>
        <v/>
      </c>
      <c r="BQ96" s="4" t="str">
        <f>IFERROR(IF($I96="Historical", IF(V96&lt;&gt;INDEX('Historical BMP Records'!V:V, MATCH($G96, 'Historical BMP Records'!$G:$G, 0)), 1, 0), IF(V96&lt;&gt;INDEX('Planned and Progress BMPs'!T:T, MATCH($G96, 'Planned and Progress BMPs'!$D:$D, 0)), 1, 0)), "")</f>
        <v/>
      </c>
      <c r="BR96" s="4" t="str">
        <f>IFERROR(IF($I96="Historical", IF(W96&lt;&gt;INDEX('Historical BMP Records'!W:W, MATCH($G96, 'Historical BMP Records'!$G:$G, 0)), 1, 0), IF(W96&lt;&gt;INDEX('Planned and Progress BMPs'!U:U, MATCH($G96, 'Planned and Progress BMPs'!$D:$D, 0)), 1, 0)), "")</f>
        <v/>
      </c>
      <c r="BS96" s="4" t="str">
        <f>IFERROR(IF($I96="Historical", IF(X96&lt;&gt;INDEX('Historical BMP Records'!X:X, MATCH($G96, 'Historical BMP Records'!$G:$G, 0)), 1, 0), IF(X96&lt;&gt;INDEX('Planned and Progress BMPs'!V:V, MATCH($G96, 'Planned and Progress BMPs'!$D:$D, 0)), 1, 0)), "")</f>
        <v/>
      </c>
      <c r="BT96" s="4" t="str">
        <f>IFERROR(IF($I96="Historical", IF(Y96&lt;&gt;INDEX('Historical BMP Records'!Y:Y, MATCH($G96, 'Historical BMP Records'!$G:$G, 0)), 1, 0), IF(Y96&lt;&gt;INDEX('Planned and Progress BMPs'!W:W, MATCH($G96, 'Planned and Progress BMPs'!$D:$D, 0)), 1, 0)), "")</f>
        <v/>
      </c>
      <c r="BU96" s="4" t="str">
        <f>IFERROR(IF($I96="Historical", IF(Z96&lt;&gt;INDEX('Historical BMP Records'!Z:Z, MATCH($G96, 'Historical BMP Records'!$G:$G, 0)), 1, 0), IF(Z96&lt;&gt;INDEX('Planned and Progress BMPs'!X:X, MATCH($G96, 'Planned and Progress BMPs'!$D:$D, 0)), 1, 0)), "")</f>
        <v/>
      </c>
      <c r="BV96" s="4" t="str">
        <f>IFERROR(IF($I96="Historical", IF(AA96&lt;&gt;INDEX('Historical BMP Records'!AA:AA, MATCH($G96, 'Historical BMP Records'!$G:$G, 0)), 1, 0), IF(AA96&lt;&gt;INDEX('Planned and Progress BMPs'!#REF!, MATCH($G96, 'Planned and Progress BMPs'!$D:$D, 0)), 1, 0)), "")</f>
        <v/>
      </c>
      <c r="BW96" s="4" t="str">
        <f>IFERROR(IF($I96="Historical", IF(AC96&lt;&gt;INDEX('Historical BMP Records'!AC:AC, MATCH($G96, 'Historical BMP Records'!$G:$G, 0)), 1, 0), IF(AC96&lt;&gt;INDEX('Planned and Progress BMPs'!AA:AA, MATCH($G96, 'Planned and Progress BMPs'!$D:$D, 0)), 1, 0)), "")</f>
        <v/>
      </c>
      <c r="BX96" s="4" t="str">
        <f>IFERROR(IF($I96="Historical", IF(AD96&lt;&gt;INDEX('Historical BMP Records'!AD:AD, MATCH($G96, 'Historical BMP Records'!$G:$G, 0)), 1, 0), IF(AD96&lt;&gt;INDEX('Planned and Progress BMPs'!AB:AB, MATCH($G96, 'Planned and Progress BMPs'!$D:$D, 0)), 1, 0)), "")</f>
        <v/>
      </c>
      <c r="BY96" s="4" t="str">
        <f>IFERROR(IF($I96="Historical", IF(AE96&lt;&gt;INDEX('Historical BMP Records'!AE:AE, MATCH($G96, 'Historical BMP Records'!$G:$G, 0)), 1, 0), IF(AE96&lt;&gt;INDEX('Planned and Progress BMPs'!AC:AC, MATCH($G96, 'Planned and Progress BMPs'!$D:$D, 0)), 1, 0)), "")</f>
        <v/>
      </c>
      <c r="BZ96" s="4" t="str">
        <f>IFERROR(IF($I96="Historical", IF(AF96&lt;&gt;INDEX('Historical BMP Records'!AF:AF, MATCH($G96, 'Historical BMP Records'!$G:$G, 0)), 1, 0), IF(AF96&lt;&gt;INDEX('Planned and Progress BMPs'!AD:AD, MATCH($G96, 'Planned and Progress BMPs'!$D:$D, 0)), 1, 0)), "")</f>
        <v/>
      </c>
      <c r="CA96" s="4" t="str">
        <f>IFERROR(IF($I96="Historical", IF(AG96&lt;&gt;INDEX('Historical BMP Records'!AG:AG, MATCH($G96, 'Historical BMP Records'!$G:$G, 0)), 1, 0), IF(AG96&lt;&gt;INDEX('Planned and Progress BMPs'!AE:AE, MATCH($G96, 'Planned and Progress BMPs'!$D:$D, 0)), 1, 0)), "")</f>
        <v/>
      </c>
      <c r="CB96" s="4" t="str">
        <f>IFERROR(IF($I96="Historical", IF(AH96&lt;&gt;INDEX('Historical BMP Records'!AH:AH, MATCH($G96, 'Historical BMP Records'!$G:$G, 0)), 1, 0), IF(AH96&lt;&gt;INDEX('Planned and Progress BMPs'!AF:AF, MATCH($G96, 'Planned and Progress BMPs'!$D:$D, 0)), 1, 0)), "")</f>
        <v/>
      </c>
      <c r="CC96" s="4" t="str">
        <f>IFERROR(IF($I96="Historical", IF(AI96&lt;&gt;INDEX('Historical BMP Records'!AI:AI, MATCH($G96, 'Historical BMP Records'!$G:$G, 0)), 1, 0), IF(AI96&lt;&gt;INDEX('Planned and Progress BMPs'!AG:AG, MATCH($G96, 'Planned and Progress BMPs'!$D:$D, 0)), 1, 0)), "")</f>
        <v/>
      </c>
      <c r="CD96" s="4" t="str">
        <f>IFERROR(IF($I96="Historical", IF(AJ96&lt;&gt;INDEX('Historical BMP Records'!AJ:AJ, MATCH($G96, 'Historical BMP Records'!$G:$G, 0)), 1, 0), IF(AJ96&lt;&gt;INDEX('Planned and Progress BMPs'!AH:AH, MATCH($G96, 'Planned and Progress BMPs'!$D:$D, 0)), 1, 0)), "")</f>
        <v/>
      </c>
      <c r="CE96" s="4" t="str">
        <f>IFERROR(IF($I96="Historical", IF(AK96&lt;&gt;INDEX('Historical BMP Records'!AK:AK, MATCH($G96, 'Historical BMP Records'!$G:$G, 0)), 1, 0), IF(AK96&lt;&gt;INDEX('Planned and Progress BMPs'!AI:AI, MATCH($G96, 'Planned and Progress BMPs'!$D:$D, 0)), 1, 0)), "")</f>
        <v/>
      </c>
      <c r="CF96" s="4" t="str">
        <f>IFERROR(IF($I96="Historical", IF(AL96&lt;&gt;INDEX('Historical BMP Records'!AL:AL, MATCH($G96, 'Historical BMP Records'!$G:$G, 0)), 1, 0), IF(AL96&lt;&gt;INDEX('Planned and Progress BMPs'!AJ:AJ, MATCH($G96, 'Planned and Progress BMPs'!$D:$D, 0)), 1, 0)), "")</f>
        <v/>
      </c>
      <c r="CG96" s="4" t="str">
        <f>IFERROR(IF($I96="Historical", IF(AM96&lt;&gt;INDEX('Historical BMP Records'!AM:AM, MATCH($G96, 'Historical BMP Records'!$G:$G, 0)), 1, 0), IF(AM96&lt;&gt;INDEX('Planned and Progress BMPs'!AK:AK, MATCH($G96, 'Planned and Progress BMPs'!$D:$D, 0)), 1, 0)), "")</f>
        <v/>
      </c>
      <c r="CH96" s="4" t="str">
        <f>IFERROR(IF($I96="Historical", IF(AN96&lt;&gt;INDEX('Historical BMP Records'!AN:AN, MATCH($G96, 'Historical BMP Records'!$G:$G, 0)), 1, 0), IF(AN96&lt;&gt;INDEX('Planned and Progress BMPs'!AL:AL, MATCH($G96, 'Planned and Progress BMPs'!$D:$D, 0)), 1, 0)), "")</f>
        <v/>
      </c>
      <c r="CI96" s="4" t="str">
        <f>IFERROR(IF($I96="Historical", IF(AO96&lt;&gt;INDEX('Historical BMP Records'!AO:AO, MATCH($G96, 'Historical BMP Records'!$G:$G, 0)), 1, 0), IF(AO96&lt;&gt;INDEX('Planned and Progress BMPs'!AM:AM, MATCH($G96, 'Planned and Progress BMPs'!$D:$D, 0)), 1, 0)), "")</f>
        <v/>
      </c>
      <c r="CJ96" s="4" t="str">
        <f>IFERROR(IF($I96="Historical", IF(AP96&lt;&gt;INDEX('Historical BMP Records'!AP:AP, MATCH($G96, 'Historical BMP Records'!$G:$G, 0)), 1, 0), IF(AP96&lt;&gt;INDEX('Planned and Progress BMPs'!AN:AN, MATCH($G96, 'Planned and Progress BMPs'!$D:$D, 0)), 1, 0)), "")</f>
        <v/>
      </c>
      <c r="CK96" s="4" t="str">
        <f>IFERROR(IF($I96="Historical", IF(AQ96&lt;&gt;INDEX('Historical BMP Records'!AQ:AQ, MATCH($G96, 'Historical BMP Records'!$G:$G, 0)), 1, 0), IF(AQ96&lt;&gt;INDEX('Planned and Progress BMPs'!AO:AO, MATCH($G96, 'Planned and Progress BMPs'!$D:$D, 0)), 1, 0)), "")</f>
        <v/>
      </c>
      <c r="CL96" s="4" t="str">
        <f>IFERROR(IF($I96="Historical", IF(AR96&lt;&gt;INDEX('Historical BMP Records'!AR:AR, MATCH($G96, 'Historical BMP Records'!$G:$G, 0)), 1, 0), IF(AR96&lt;&gt;INDEX('Planned and Progress BMPs'!AQ:AQ, MATCH($G96, 'Planned and Progress BMPs'!$D:$D, 0)), 1, 0)), "")</f>
        <v/>
      </c>
      <c r="CM96" s="4" t="str">
        <f>IFERROR(IF($I96="Historical", IF(AS96&lt;&gt;INDEX('Historical BMP Records'!AS:AS, MATCH($G96, 'Historical BMP Records'!$G:$G, 0)), 1, 0), IF(AS96&lt;&gt;INDEX('Planned and Progress BMPs'!AP:AP, MATCH($G96, 'Planned and Progress BMPs'!$D:$D, 0)), 1, 0)), "")</f>
        <v/>
      </c>
      <c r="CN96" s="4" t="str">
        <f>IFERROR(IF($I96="Historical", IF(AT96&lt;&gt;INDEX('Historical BMP Records'!AT:AT, MATCH($G96, 'Historical BMP Records'!$G:$G, 0)), 1, 0), IF(AT96&lt;&gt;INDEX('Planned and Progress BMPs'!AQ:AQ, MATCH($G96, 'Planned and Progress BMPs'!$D:$D, 0)), 1, 0)), "")</f>
        <v/>
      </c>
      <c r="CO96" s="4">
        <f>SUM(T_Historical9[[#This Row],[FY17 Crediting Status Change]:[Comments Change]])</f>
        <v>0</v>
      </c>
    </row>
    <row r="97" spans="1:93" ht="15" customHeight="1" x14ac:dyDescent="0.55000000000000004">
      <c r="A97" s="126" t="s">
        <v>2457</v>
      </c>
      <c r="B97" s="126" t="s">
        <v>2457</v>
      </c>
      <c r="C97" s="126" t="s">
        <v>2458</v>
      </c>
      <c r="D97" s="126"/>
      <c r="E97" s="126"/>
      <c r="F97" s="126"/>
      <c r="G97" s="126" t="s">
        <v>629</v>
      </c>
      <c r="H97" s="126"/>
      <c r="I97" s="126" t="s">
        <v>243</v>
      </c>
      <c r="J97" s="126">
        <v>2010</v>
      </c>
      <c r="K97" s="73">
        <v>111287</v>
      </c>
      <c r="L97" s="64">
        <v>41275</v>
      </c>
      <c r="M97" s="126" t="s">
        <v>142</v>
      </c>
      <c r="N97" s="126"/>
      <c r="O97" s="126" t="s">
        <v>397</v>
      </c>
      <c r="P97" s="73" t="s">
        <v>551</v>
      </c>
      <c r="Q97" s="64">
        <v>2.8090000000000002</v>
      </c>
      <c r="R97" s="126">
        <v>2.4660000000000002</v>
      </c>
      <c r="S97" s="126">
        <v>0.19728000000000001</v>
      </c>
      <c r="T97" s="126" t="s">
        <v>630</v>
      </c>
      <c r="U97" s="126"/>
      <c r="V97" s="126"/>
      <c r="W97" s="126">
        <v>41.216445</v>
      </c>
      <c r="X97" s="65">
        <v>-75.919979999999995</v>
      </c>
      <c r="Y97" s="126"/>
      <c r="Z97" s="126" t="s">
        <v>285</v>
      </c>
      <c r="AA97" s="126" t="s">
        <v>286</v>
      </c>
      <c r="AB97" s="126" t="s">
        <v>287</v>
      </c>
      <c r="AC97" s="126" t="s">
        <v>2460</v>
      </c>
      <c r="AD97" s="64">
        <v>41409</v>
      </c>
      <c r="AE97" s="126" t="s">
        <v>267</v>
      </c>
      <c r="AF97" s="64"/>
      <c r="AG97" s="64"/>
      <c r="AH97" s="126"/>
      <c r="AI97" s="64"/>
      <c r="AK97" s="64"/>
      <c r="AL97" s="64"/>
      <c r="AM97" s="64"/>
      <c r="AN97" s="64"/>
      <c r="AO97" s="64"/>
      <c r="AP97" s="64"/>
      <c r="AQ97" s="64"/>
      <c r="AR97" s="64"/>
      <c r="AS97" s="64"/>
      <c r="AT97" s="126"/>
      <c r="AU97" s="4" t="str">
        <f>IFERROR(IF($I97="Historical", IF(A97&lt;&gt;INDEX('Historical BMP Records'!A:A, MATCH($G97, 'Historical BMP Records'!$G:$G, 0)), 1, 0), IF(A97&lt;&gt;INDEX('Planned and Progress BMPs'!A:A, MATCH($G97, 'Planned and Progress BMPs'!$D:$D, 0)), 1, 0)), "")</f>
        <v/>
      </c>
      <c r="AV97" s="4" t="str">
        <f>IFERROR(IF($I97="Historical", IF(B97&lt;&gt;INDEX('Historical BMP Records'!B:B, MATCH($G97, 'Historical BMP Records'!$G:$G, 0)), 1, 0), IF(B97&lt;&gt;INDEX('Planned and Progress BMPs'!A:A, MATCH($G97, 'Planned and Progress BMPs'!$D:$D, 0)), 1, 0)), "")</f>
        <v/>
      </c>
      <c r="AW97" s="4" t="str">
        <f>IFERROR(IF($I97="Historical", IF(C97&lt;&gt;INDEX('Historical BMP Records'!C:C, MATCH($G97, 'Historical BMP Records'!$G:$G, 0)), 1, 0), IF(C97&lt;&gt;INDEX('Planned and Progress BMPs'!A:A, MATCH($G97, 'Planned and Progress BMPs'!$D:$D, 0)), 1, 0)), "")</f>
        <v/>
      </c>
      <c r="AX97" s="4" t="str">
        <f>IFERROR(IF($I97="Historical", IF(D97&lt;&gt;INDEX('Historical BMP Records'!D:D, MATCH($G97, 'Historical BMP Records'!$G:$G, 0)), 1, 0), IF(D97&lt;&gt;INDEX('Planned and Progress BMPs'!A:A, MATCH($G97, 'Planned and Progress BMPs'!$D:$D, 0)), 1, 0)), "")</f>
        <v/>
      </c>
      <c r="AY97" s="4" t="str">
        <f>IFERROR(IF($I97="Historical", IF(E97&lt;&gt;INDEX('Historical BMP Records'!E:E, MATCH($G97, 'Historical BMP Records'!$G:$G, 0)), 1, 0), IF(E97&lt;&gt;INDEX('Planned and Progress BMPs'!B:B, MATCH($G97, 'Planned and Progress BMPs'!$D:$D, 0)), 1, 0)), "")</f>
        <v/>
      </c>
      <c r="AZ97" s="4" t="str">
        <f>IFERROR(IF($I97="Historical", IF(F97&lt;&gt;INDEX('Historical BMP Records'!F:F, MATCH($G97, 'Historical BMP Records'!$G:$G, 0)), 1, 0), IF(F97&lt;&gt;INDEX('Planned and Progress BMPs'!C:C, MATCH($G97, 'Planned and Progress BMPs'!$D:$D, 0)), 1, 0)), "")</f>
        <v/>
      </c>
      <c r="BA97" s="4" t="str">
        <f>IFERROR(IF($I97="Historical", IF(G97&lt;&gt;INDEX('Historical BMP Records'!G:G, MATCH($G97, 'Historical BMP Records'!$G:$G, 0)), 1, 0), IF(G97&lt;&gt;INDEX('Planned and Progress BMPs'!D:D, MATCH($G97, 'Planned and Progress BMPs'!$D:$D, 0)), 1, 0)), "")</f>
        <v/>
      </c>
      <c r="BB97" s="4" t="str">
        <f>IFERROR(IF($I97="Historical", IF(H97&lt;&gt;INDEX('Historical BMP Records'!H:H, MATCH($G97, 'Historical BMP Records'!$G:$G, 0)), 1, 0), IF(H97&lt;&gt;INDEX('Planned and Progress BMPs'!E:E, MATCH($G97, 'Planned and Progress BMPs'!$D:$D, 0)), 1, 0)), "")</f>
        <v/>
      </c>
      <c r="BC97" s="4" t="str">
        <f>IFERROR(IF($I97="Historical", IF(I97&lt;&gt;INDEX('Historical BMP Records'!I:I, MATCH($G97, 'Historical BMP Records'!$G:$G, 0)), 1, 0), IF(I97&lt;&gt;INDEX('Planned and Progress BMPs'!F:F, MATCH($G97, 'Planned and Progress BMPs'!$D:$D, 0)), 1, 0)), "")</f>
        <v/>
      </c>
      <c r="BD97" s="4" t="str">
        <f>IFERROR(IF($I97="Historical", IF(J97&lt;&gt;INDEX('Historical BMP Records'!J:J, MATCH($G97, 'Historical BMP Records'!$G:$G, 0)), 1, 0), IF(J97&lt;&gt;INDEX('Planned and Progress BMPs'!G:G, MATCH($G97, 'Planned and Progress BMPs'!$D:$D, 0)), 1, 0)), "")</f>
        <v/>
      </c>
      <c r="BE97" s="4" t="str">
        <f>IFERROR(IF($I97="Historical", IF(K97&lt;&gt;INDEX('Historical BMP Records'!K:K, MATCH($G97, 'Historical BMP Records'!$G:$G, 0)), 1, 0), IF(K97&lt;&gt;INDEX('Planned and Progress BMPs'!H:H, MATCH($G97, 'Planned and Progress BMPs'!$D:$D, 0)), 1, 0)), "")</f>
        <v/>
      </c>
      <c r="BF97" s="4" t="str">
        <f>IFERROR(IF($I97="Historical", IF(L97&lt;&gt;INDEX('Historical BMP Records'!L:L, MATCH($G97, 'Historical BMP Records'!$G:$G, 0)), 1, 0), IF(L97&lt;&gt;INDEX('Planned and Progress BMPs'!I:I, MATCH($G97, 'Planned and Progress BMPs'!$D:$D, 0)), 1, 0)), "")</f>
        <v/>
      </c>
      <c r="BG97" s="4" t="str">
        <f>IFERROR(IF($I97="Historical", IF(M97&lt;&gt;INDEX('Historical BMP Records'!M:M, MATCH($G97, 'Historical BMP Records'!$G:$G, 0)), 1, 0), IF(M97&lt;&gt;INDEX('Planned and Progress BMPs'!J:J, MATCH($G97, 'Planned and Progress BMPs'!$D:$D, 0)), 1, 0)), "")</f>
        <v/>
      </c>
      <c r="BH97" s="4" t="str">
        <f>IFERROR(IF($I97="Historical", IF(N97&lt;&gt;INDEX('Historical BMP Records'!N:N, MATCH($G97, 'Historical BMP Records'!$G:$G, 0)), 1, 0), IF(N97&lt;&gt;INDEX('Planned and Progress BMPs'!K:K, MATCH($G97, 'Planned and Progress BMPs'!$D:$D, 0)), 1, 0)), "")</f>
        <v/>
      </c>
      <c r="BI97" s="4" t="str">
        <f>IFERROR(IF($I97="Historical", IF(O97&lt;&gt;INDEX('Historical BMP Records'!O:O, MATCH($G97, 'Historical BMP Records'!$G:$G, 0)), 1, 0), IF(O97&lt;&gt;INDEX('Planned and Progress BMPs'!L:L, MATCH($G97, 'Planned and Progress BMPs'!$D:$D, 0)), 1, 0)), "")</f>
        <v/>
      </c>
      <c r="BJ97" s="4" t="str">
        <f>IFERROR(IF($I97="Historical", IF(P97&lt;&gt;INDEX('Historical BMP Records'!P:P, MATCH($G97, 'Historical BMP Records'!$G:$G, 0)), 1, 0), IF(P97&lt;&gt;INDEX('Planned and Progress BMPs'!M:M, MATCH($G97, 'Planned and Progress BMPs'!$D:$D, 0)), 1, 0)), "")</f>
        <v/>
      </c>
      <c r="BK97" s="4" t="str">
        <f>IFERROR(IF($I97="Historical", IF(Q97&lt;&gt;INDEX('Historical BMP Records'!Q:Q, MATCH($G97, 'Historical BMP Records'!$G:$G, 0)), 1, 0), IF(Q97&lt;&gt;INDEX('Planned and Progress BMPs'!N:N, MATCH($G97, 'Planned and Progress BMPs'!$D:$D, 0)), 1, 0)), "")</f>
        <v/>
      </c>
      <c r="BL97" s="4" t="str">
        <f>IFERROR(IF($I97="Historical", IF(R97&lt;&gt;INDEX('Historical BMP Records'!R:R, MATCH($G97, 'Historical BMP Records'!$G:$G, 0)), 1, 0), IF(R97&lt;&gt;INDEX('Planned and Progress BMPs'!O:O, MATCH($G97, 'Planned and Progress BMPs'!$D:$D, 0)), 1, 0)), "")</f>
        <v/>
      </c>
      <c r="BM97" s="4" t="str">
        <f>IFERROR(IF($I97="Historical", IF(S97&lt;&gt;INDEX('Historical BMP Records'!S:S, MATCH($G97, 'Historical BMP Records'!$G:$G, 0)), 1, 0), IF(S97&lt;&gt;INDEX('Planned and Progress BMPs'!P:P, MATCH($G97, 'Planned and Progress BMPs'!$D:$D, 0)), 1, 0)), "")</f>
        <v/>
      </c>
      <c r="BN97" s="4" t="str">
        <f>IFERROR(IF($I97="Historical", IF(T97&lt;&gt;INDEX('Historical BMP Records'!T:T, MATCH($G97, 'Historical BMP Records'!$G:$G, 0)), 1, 0), IF(T97&lt;&gt;INDEX('Planned and Progress BMPs'!Q:Q, MATCH($G97, 'Planned and Progress BMPs'!$D:$D, 0)), 1, 0)), "")</f>
        <v/>
      </c>
      <c r="BO97" s="4" t="str">
        <f>IFERROR(IF($I97="Historical", IF(AB97&lt;&gt;INDEX('Historical BMP Records'!#REF!, MATCH($G97, 'Historical BMP Records'!$G:$G, 0)), 1, 0), IF(AB97&lt;&gt;INDEX('Planned and Progress BMPs'!Z:Z, MATCH($G97, 'Planned and Progress BMPs'!$D:$D, 0)), 1, 0)), "")</f>
        <v/>
      </c>
      <c r="BP97" s="4" t="str">
        <f>IFERROR(IF($I97="Historical", IF(U97&lt;&gt;INDEX('Historical BMP Records'!U:U, MATCH($G97, 'Historical BMP Records'!$G:$G, 0)), 1, 0), IF(U97&lt;&gt;INDEX('Planned and Progress BMPs'!S:S, MATCH($G97, 'Planned and Progress BMPs'!$D:$D, 0)), 1, 0)), "")</f>
        <v/>
      </c>
      <c r="BQ97" s="4" t="str">
        <f>IFERROR(IF($I97="Historical", IF(V97&lt;&gt;INDEX('Historical BMP Records'!V:V, MATCH($G97, 'Historical BMP Records'!$G:$G, 0)), 1, 0), IF(V97&lt;&gt;INDEX('Planned and Progress BMPs'!T:T, MATCH($G97, 'Planned and Progress BMPs'!$D:$D, 0)), 1, 0)), "")</f>
        <v/>
      </c>
      <c r="BR97" s="4" t="str">
        <f>IFERROR(IF($I97="Historical", IF(W97&lt;&gt;INDEX('Historical BMP Records'!W:W, MATCH($G97, 'Historical BMP Records'!$G:$G, 0)), 1, 0), IF(W97&lt;&gt;INDEX('Planned and Progress BMPs'!U:U, MATCH($G97, 'Planned and Progress BMPs'!$D:$D, 0)), 1, 0)), "")</f>
        <v/>
      </c>
      <c r="BS97" s="4" t="str">
        <f>IFERROR(IF($I97="Historical", IF(X97&lt;&gt;INDEX('Historical BMP Records'!X:X, MATCH($G97, 'Historical BMP Records'!$G:$G, 0)), 1, 0), IF(X97&lt;&gt;INDEX('Planned and Progress BMPs'!V:V, MATCH($G97, 'Planned and Progress BMPs'!$D:$D, 0)), 1, 0)), "")</f>
        <v/>
      </c>
      <c r="BT97" s="4" t="str">
        <f>IFERROR(IF($I97="Historical", IF(Y97&lt;&gt;INDEX('Historical BMP Records'!Y:Y, MATCH($G97, 'Historical BMP Records'!$G:$G, 0)), 1, 0), IF(Y97&lt;&gt;INDEX('Planned and Progress BMPs'!W:W, MATCH($G97, 'Planned and Progress BMPs'!$D:$D, 0)), 1, 0)), "")</f>
        <v/>
      </c>
      <c r="BU97" s="4" t="str">
        <f>IFERROR(IF($I97="Historical", IF(Z97&lt;&gt;INDEX('Historical BMP Records'!Z:Z, MATCH($G97, 'Historical BMP Records'!$G:$G, 0)), 1, 0), IF(Z97&lt;&gt;INDEX('Planned and Progress BMPs'!X:X, MATCH($G97, 'Planned and Progress BMPs'!$D:$D, 0)), 1, 0)), "")</f>
        <v/>
      </c>
      <c r="BV97" s="4" t="str">
        <f>IFERROR(IF($I97="Historical", IF(AA97&lt;&gt;INDEX('Historical BMP Records'!AA:AA, MATCH($G97, 'Historical BMP Records'!$G:$G, 0)), 1, 0), IF(AA97&lt;&gt;INDEX('Planned and Progress BMPs'!#REF!, MATCH($G97, 'Planned and Progress BMPs'!$D:$D, 0)), 1, 0)), "")</f>
        <v/>
      </c>
      <c r="BW97" s="4" t="str">
        <f>IFERROR(IF($I97="Historical", IF(AC97&lt;&gt;INDEX('Historical BMP Records'!AC:AC, MATCH($G97, 'Historical BMP Records'!$G:$G, 0)), 1, 0), IF(AC97&lt;&gt;INDEX('Planned and Progress BMPs'!AA:AA, MATCH($G97, 'Planned and Progress BMPs'!$D:$D, 0)), 1, 0)), "")</f>
        <v/>
      </c>
      <c r="BX97" s="4" t="str">
        <f>IFERROR(IF($I97="Historical", IF(AD97&lt;&gt;INDEX('Historical BMP Records'!AD:AD, MATCH($G97, 'Historical BMP Records'!$G:$G, 0)), 1, 0), IF(AD97&lt;&gt;INDEX('Planned and Progress BMPs'!AB:AB, MATCH($G97, 'Planned and Progress BMPs'!$D:$D, 0)), 1, 0)), "")</f>
        <v/>
      </c>
      <c r="BY97" s="4" t="str">
        <f>IFERROR(IF($I97="Historical", IF(AE97&lt;&gt;INDEX('Historical BMP Records'!AE:AE, MATCH($G97, 'Historical BMP Records'!$G:$G, 0)), 1, 0), IF(AE97&lt;&gt;INDEX('Planned and Progress BMPs'!AC:AC, MATCH($G97, 'Planned and Progress BMPs'!$D:$D, 0)), 1, 0)), "")</f>
        <v/>
      </c>
      <c r="BZ97" s="4" t="str">
        <f>IFERROR(IF($I97="Historical", IF(AF97&lt;&gt;INDEX('Historical BMP Records'!AF:AF, MATCH($G97, 'Historical BMP Records'!$G:$G, 0)), 1, 0), IF(AF97&lt;&gt;INDEX('Planned and Progress BMPs'!AD:AD, MATCH($G97, 'Planned and Progress BMPs'!$D:$D, 0)), 1, 0)), "")</f>
        <v/>
      </c>
      <c r="CA97" s="4" t="str">
        <f>IFERROR(IF($I97="Historical", IF(AG97&lt;&gt;INDEX('Historical BMP Records'!AG:AG, MATCH($G97, 'Historical BMP Records'!$G:$G, 0)), 1, 0), IF(AG97&lt;&gt;INDEX('Planned and Progress BMPs'!AE:AE, MATCH($G97, 'Planned and Progress BMPs'!$D:$D, 0)), 1, 0)), "")</f>
        <v/>
      </c>
      <c r="CB97" s="4" t="str">
        <f>IFERROR(IF($I97="Historical", IF(AH97&lt;&gt;INDEX('Historical BMP Records'!AH:AH, MATCH($G97, 'Historical BMP Records'!$G:$G, 0)), 1, 0), IF(AH97&lt;&gt;INDEX('Planned and Progress BMPs'!AF:AF, MATCH($G97, 'Planned and Progress BMPs'!$D:$D, 0)), 1, 0)), "")</f>
        <v/>
      </c>
      <c r="CC97" s="4" t="str">
        <f>IFERROR(IF($I97="Historical", IF(AI97&lt;&gt;INDEX('Historical BMP Records'!AI:AI, MATCH($G97, 'Historical BMP Records'!$G:$G, 0)), 1, 0), IF(AI97&lt;&gt;INDEX('Planned and Progress BMPs'!AG:AG, MATCH($G97, 'Planned and Progress BMPs'!$D:$D, 0)), 1, 0)), "")</f>
        <v/>
      </c>
      <c r="CD97" s="4" t="str">
        <f>IFERROR(IF($I97="Historical", IF(AJ97&lt;&gt;INDEX('Historical BMP Records'!AJ:AJ, MATCH($G97, 'Historical BMP Records'!$G:$G, 0)), 1, 0), IF(AJ97&lt;&gt;INDEX('Planned and Progress BMPs'!AH:AH, MATCH($G97, 'Planned and Progress BMPs'!$D:$D, 0)), 1, 0)), "")</f>
        <v/>
      </c>
      <c r="CE97" s="4" t="str">
        <f>IFERROR(IF($I97="Historical", IF(AK97&lt;&gt;INDEX('Historical BMP Records'!AK:AK, MATCH($G97, 'Historical BMP Records'!$G:$G, 0)), 1, 0), IF(AK97&lt;&gt;INDEX('Planned and Progress BMPs'!AI:AI, MATCH($G97, 'Planned and Progress BMPs'!$D:$D, 0)), 1, 0)), "")</f>
        <v/>
      </c>
      <c r="CF97" s="4" t="str">
        <f>IFERROR(IF($I97="Historical", IF(AL97&lt;&gt;INDEX('Historical BMP Records'!AL:AL, MATCH($G97, 'Historical BMP Records'!$G:$G, 0)), 1, 0), IF(AL97&lt;&gt;INDEX('Planned and Progress BMPs'!AJ:AJ, MATCH($G97, 'Planned and Progress BMPs'!$D:$D, 0)), 1, 0)), "")</f>
        <v/>
      </c>
      <c r="CG97" s="4" t="str">
        <f>IFERROR(IF($I97="Historical", IF(AM97&lt;&gt;INDEX('Historical BMP Records'!AM:AM, MATCH($G97, 'Historical BMP Records'!$G:$G, 0)), 1, 0), IF(AM97&lt;&gt;INDEX('Planned and Progress BMPs'!AK:AK, MATCH($G97, 'Planned and Progress BMPs'!$D:$D, 0)), 1, 0)), "")</f>
        <v/>
      </c>
      <c r="CH97" s="4" t="str">
        <f>IFERROR(IF($I97="Historical", IF(AN97&lt;&gt;INDEX('Historical BMP Records'!AN:AN, MATCH($G97, 'Historical BMP Records'!$G:$G, 0)), 1, 0), IF(AN97&lt;&gt;INDEX('Planned and Progress BMPs'!AL:AL, MATCH($G97, 'Planned and Progress BMPs'!$D:$D, 0)), 1, 0)), "")</f>
        <v/>
      </c>
      <c r="CI97" s="4" t="str">
        <f>IFERROR(IF($I97="Historical", IF(AO97&lt;&gt;INDEX('Historical BMP Records'!AO:AO, MATCH($G97, 'Historical BMP Records'!$G:$G, 0)), 1, 0), IF(AO97&lt;&gt;INDEX('Planned and Progress BMPs'!AM:AM, MATCH($G97, 'Planned and Progress BMPs'!$D:$D, 0)), 1, 0)), "")</f>
        <v/>
      </c>
      <c r="CJ97" s="4" t="str">
        <f>IFERROR(IF($I97="Historical", IF(AP97&lt;&gt;INDEX('Historical BMP Records'!AP:AP, MATCH($G97, 'Historical BMP Records'!$G:$G, 0)), 1, 0), IF(AP97&lt;&gt;INDEX('Planned and Progress BMPs'!AN:AN, MATCH($G97, 'Planned and Progress BMPs'!$D:$D, 0)), 1, 0)), "")</f>
        <v/>
      </c>
      <c r="CK97" s="4" t="str">
        <f>IFERROR(IF($I97="Historical", IF(AQ97&lt;&gt;INDEX('Historical BMP Records'!AQ:AQ, MATCH($G97, 'Historical BMP Records'!$G:$G, 0)), 1, 0), IF(AQ97&lt;&gt;INDEX('Planned and Progress BMPs'!AO:AO, MATCH($G97, 'Planned and Progress BMPs'!$D:$D, 0)), 1, 0)), "")</f>
        <v/>
      </c>
      <c r="CL97" s="4" t="str">
        <f>IFERROR(IF($I97="Historical", IF(AR97&lt;&gt;INDEX('Historical BMP Records'!AR:AR, MATCH($G97, 'Historical BMP Records'!$G:$G, 0)), 1, 0), IF(AR97&lt;&gt;INDEX('Planned and Progress BMPs'!AQ:AQ, MATCH($G97, 'Planned and Progress BMPs'!$D:$D, 0)), 1, 0)), "")</f>
        <v/>
      </c>
      <c r="CM97" s="4" t="str">
        <f>IFERROR(IF($I97="Historical", IF(AS97&lt;&gt;INDEX('Historical BMP Records'!AS:AS, MATCH($G97, 'Historical BMP Records'!$G:$G, 0)), 1, 0), IF(AS97&lt;&gt;INDEX('Planned and Progress BMPs'!AP:AP, MATCH($G97, 'Planned and Progress BMPs'!$D:$D, 0)), 1, 0)), "")</f>
        <v/>
      </c>
      <c r="CN97" s="4" t="str">
        <f>IFERROR(IF($I97="Historical", IF(AT97&lt;&gt;INDEX('Historical BMP Records'!AT:AT, MATCH($G97, 'Historical BMP Records'!$G:$G, 0)), 1, 0), IF(AT97&lt;&gt;INDEX('Planned and Progress BMPs'!AQ:AQ, MATCH($G97, 'Planned and Progress BMPs'!$D:$D, 0)), 1, 0)), "")</f>
        <v/>
      </c>
      <c r="CO97" s="4">
        <f>SUM(T_Historical9[[#This Row],[FY17 Crediting Status Change]:[Comments Change]])</f>
        <v>0</v>
      </c>
    </row>
    <row r="98" spans="1:93" ht="15" customHeight="1" x14ac:dyDescent="0.55000000000000004">
      <c r="A98" s="126" t="s">
        <v>2457</v>
      </c>
      <c r="B98" s="126" t="s">
        <v>2457</v>
      </c>
      <c r="C98" s="126" t="s">
        <v>2458</v>
      </c>
      <c r="D98" s="126"/>
      <c r="E98" s="126"/>
      <c r="F98" s="126" t="s">
        <v>631</v>
      </c>
      <c r="G98" s="126" t="s">
        <v>632</v>
      </c>
      <c r="H98" s="126"/>
      <c r="I98" s="126" t="s">
        <v>243</v>
      </c>
      <c r="J98" s="126">
        <v>2010</v>
      </c>
      <c r="K98" s="73">
        <v>111281</v>
      </c>
      <c r="L98" s="64">
        <v>40909</v>
      </c>
      <c r="M98" s="126" t="s">
        <v>264</v>
      </c>
      <c r="N98" s="126" t="s">
        <v>633</v>
      </c>
      <c r="O98" s="126" t="s">
        <v>151</v>
      </c>
      <c r="P98" s="73" t="s">
        <v>551</v>
      </c>
      <c r="Q98" s="64">
        <v>1.1990000000000001</v>
      </c>
      <c r="R98" s="126">
        <v>0.78900000000000003</v>
      </c>
      <c r="S98" s="126">
        <v>6.3120000000000009E-2</v>
      </c>
      <c r="T98" s="126" t="s">
        <v>634</v>
      </c>
      <c r="U98" s="126"/>
      <c r="V98" s="126"/>
      <c r="W98" s="126">
        <v>41.443860999999998</v>
      </c>
      <c r="X98" s="65">
        <v>-75.632587999999998</v>
      </c>
      <c r="Y98" s="126"/>
      <c r="Z98" s="126" t="s">
        <v>635</v>
      </c>
      <c r="AA98" s="126" t="s">
        <v>286</v>
      </c>
      <c r="AB98" s="126" t="s">
        <v>226</v>
      </c>
      <c r="AC98" s="126" t="s">
        <v>2460</v>
      </c>
      <c r="AD98" s="64">
        <v>41409</v>
      </c>
      <c r="AE98" s="126" t="s">
        <v>267</v>
      </c>
      <c r="AF98" s="64"/>
      <c r="AG98" s="64"/>
      <c r="AH98" s="126"/>
      <c r="AI98" s="64"/>
      <c r="AK98" s="64"/>
      <c r="AL98" s="64"/>
      <c r="AM98" s="64"/>
      <c r="AN98" s="64"/>
      <c r="AO98" s="64"/>
      <c r="AP98" s="64"/>
      <c r="AQ98" s="64"/>
      <c r="AR98" s="64"/>
      <c r="AS98" s="64"/>
      <c r="AT98" s="126"/>
      <c r="AU98" s="4" t="str">
        <f>IFERROR(IF($I98="Historical", IF(A98&lt;&gt;INDEX('Historical BMP Records'!A:A, MATCH($G98, 'Historical BMP Records'!$G:$G, 0)), 1, 0), IF(A98&lt;&gt;INDEX('Planned and Progress BMPs'!A:A, MATCH($G98, 'Planned and Progress BMPs'!$D:$D, 0)), 1, 0)), "")</f>
        <v/>
      </c>
      <c r="AV98" s="4" t="str">
        <f>IFERROR(IF($I98="Historical", IF(B98&lt;&gt;INDEX('Historical BMP Records'!B:B, MATCH($G98, 'Historical BMP Records'!$G:$G, 0)), 1, 0), IF(B98&lt;&gt;INDEX('Planned and Progress BMPs'!A:A, MATCH($G98, 'Planned and Progress BMPs'!$D:$D, 0)), 1, 0)), "")</f>
        <v/>
      </c>
      <c r="AW98" s="4" t="str">
        <f>IFERROR(IF($I98="Historical", IF(C98&lt;&gt;INDEX('Historical BMP Records'!C:C, MATCH($G98, 'Historical BMP Records'!$G:$G, 0)), 1, 0), IF(C98&lt;&gt;INDEX('Planned and Progress BMPs'!A:A, MATCH($G98, 'Planned and Progress BMPs'!$D:$D, 0)), 1, 0)), "")</f>
        <v/>
      </c>
      <c r="AX98" s="4" t="str">
        <f>IFERROR(IF($I98="Historical", IF(D98&lt;&gt;INDEX('Historical BMP Records'!D:D, MATCH($G98, 'Historical BMP Records'!$G:$G, 0)), 1, 0), IF(D98&lt;&gt;INDEX('Planned and Progress BMPs'!A:A, MATCH($G98, 'Planned and Progress BMPs'!$D:$D, 0)), 1, 0)), "")</f>
        <v/>
      </c>
      <c r="AY98" s="4" t="str">
        <f>IFERROR(IF($I98="Historical", IF(E98&lt;&gt;INDEX('Historical BMP Records'!E:E, MATCH($G98, 'Historical BMP Records'!$G:$G, 0)), 1, 0), IF(E98&lt;&gt;INDEX('Planned and Progress BMPs'!B:B, MATCH($G98, 'Planned and Progress BMPs'!$D:$D, 0)), 1, 0)), "")</f>
        <v/>
      </c>
      <c r="AZ98" s="4" t="str">
        <f>IFERROR(IF($I98="Historical", IF(F98&lt;&gt;INDEX('Historical BMP Records'!F:F, MATCH($G98, 'Historical BMP Records'!$G:$G, 0)), 1, 0), IF(F98&lt;&gt;INDEX('Planned and Progress BMPs'!C:C, MATCH($G98, 'Planned and Progress BMPs'!$D:$D, 0)), 1, 0)), "")</f>
        <v/>
      </c>
      <c r="BA98" s="4" t="str">
        <f>IFERROR(IF($I98="Historical", IF(G98&lt;&gt;INDEX('Historical BMP Records'!G:G, MATCH($G98, 'Historical BMP Records'!$G:$G, 0)), 1, 0), IF(G98&lt;&gt;INDEX('Planned and Progress BMPs'!D:D, MATCH($G98, 'Planned and Progress BMPs'!$D:$D, 0)), 1, 0)), "")</f>
        <v/>
      </c>
      <c r="BB98" s="4" t="str">
        <f>IFERROR(IF($I98="Historical", IF(H98&lt;&gt;INDEX('Historical BMP Records'!H:H, MATCH($G98, 'Historical BMP Records'!$G:$G, 0)), 1, 0), IF(H98&lt;&gt;INDEX('Planned and Progress BMPs'!E:E, MATCH($G98, 'Planned and Progress BMPs'!$D:$D, 0)), 1, 0)), "")</f>
        <v/>
      </c>
      <c r="BC98" s="4" t="str">
        <f>IFERROR(IF($I98="Historical", IF(I98&lt;&gt;INDEX('Historical BMP Records'!I:I, MATCH($G98, 'Historical BMP Records'!$G:$G, 0)), 1, 0), IF(I98&lt;&gt;INDEX('Planned and Progress BMPs'!F:F, MATCH($G98, 'Planned and Progress BMPs'!$D:$D, 0)), 1, 0)), "")</f>
        <v/>
      </c>
      <c r="BD98" s="4" t="str">
        <f>IFERROR(IF($I98="Historical", IF(J98&lt;&gt;INDEX('Historical BMP Records'!J:J, MATCH($G98, 'Historical BMP Records'!$G:$G, 0)), 1, 0), IF(J98&lt;&gt;INDEX('Planned and Progress BMPs'!G:G, MATCH($G98, 'Planned and Progress BMPs'!$D:$D, 0)), 1, 0)), "")</f>
        <v/>
      </c>
      <c r="BE98" s="4" t="str">
        <f>IFERROR(IF($I98="Historical", IF(K98&lt;&gt;INDEX('Historical BMP Records'!K:K, MATCH($G98, 'Historical BMP Records'!$G:$G, 0)), 1, 0), IF(K98&lt;&gt;INDEX('Planned and Progress BMPs'!H:H, MATCH($G98, 'Planned and Progress BMPs'!$D:$D, 0)), 1, 0)), "")</f>
        <v/>
      </c>
      <c r="BF98" s="4" t="str">
        <f>IFERROR(IF($I98="Historical", IF(L98&lt;&gt;INDEX('Historical BMP Records'!L:L, MATCH($G98, 'Historical BMP Records'!$G:$G, 0)), 1, 0), IF(L98&lt;&gt;INDEX('Planned and Progress BMPs'!I:I, MATCH($G98, 'Planned and Progress BMPs'!$D:$D, 0)), 1, 0)), "")</f>
        <v/>
      </c>
      <c r="BG98" s="4" t="str">
        <f>IFERROR(IF($I98="Historical", IF(M98&lt;&gt;INDEX('Historical BMP Records'!M:M, MATCH($G98, 'Historical BMP Records'!$G:$G, 0)), 1, 0), IF(M98&lt;&gt;INDEX('Planned and Progress BMPs'!J:J, MATCH($G98, 'Planned and Progress BMPs'!$D:$D, 0)), 1, 0)), "")</f>
        <v/>
      </c>
      <c r="BH98" s="4" t="str">
        <f>IFERROR(IF($I98="Historical", IF(N98&lt;&gt;INDEX('Historical BMP Records'!N:N, MATCH($G98, 'Historical BMP Records'!$G:$G, 0)), 1, 0), IF(N98&lt;&gt;INDEX('Planned and Progress BMPs'!K:K, MATCH($G98, 'Planned and Progress BMPs'!$D:$D, 0)), 1, 0)), "")</f>
        <v/>
      </c>
      <c r="BI98" s="4" t="str">
        <f>IFERROR(IF($I98="Historical", IF(O98&lt;&gt;INDEX('Historical BMP Records'!O:O, MATCH($G98, 'Historical BMP Records'!$G:$G, 0)), 1, 0), IF(O98&lt;&gt;INDEX('Planned and Progress BMPs'!L:L, MATCH($G98, 'Planned and Progress BMPs'!$D:$D, 0)), 1, 0)), "")</f>
        <v/>
      </c>
      <c r="BJ98" s="4" t="str">
        <f>IFERROR(IF($I98="Historical", IF(P98&lt;&gt;INDEX('Historical BMP Records'!P:P, MATCH($G98, 'Historical BMP Records'!$G:$G, 0)), 1, 0), IF(P98&lt;&gt;INDEX('Planned and Progress BMPs'!M:M, MATCH($G98, 'Planned and Progress BMPs'!$D:$D, 0)), 1, 0)), "")</f>
        <v/>
      </c>
      <c r="BK98" s="4" t="str">
        <f>IFERROR(IF($I98="Historical", IF(Q98&lt;&gt;INDEX('Historical BMP Records'!Q:Q, MATCH($G98, 'Historical BMP Records'!$G:$G, 0)), 1, 0), IF(Q98&lt;&gt;INDEX('Planned and Progress BMPs'!N:N, MATCH($G98, 'Planned and Progress BMPs'!$D:$D, 0)), 1, 0)), "")</f>
        <v/>
      </c>
      <c r="BL98" s="4" t="str">
        <f>IFERROR(IF($I98="Historical", IF(R98&lt;&gt;INDEX('Historical BMP Records'!R:R, MATCH($G98, 'Historical BMP Records'!$G:$G, 0)), 1, 0), IF(R98&lt;&gt;INDEX('Planned and Progress BMPs'!O:O, MATCH($G98, 'Planned and Progress BMPs'!$D:$D, 0)), 1, 0)), "")</f>
        <v/>
      </c>
      <c r="BM98" s="4" t="str">
        <f>IFERROR(IF($I98="Historical", IF(S98&lt;&gt;INDEX('Historical BMP Records'!S:S, MATCH($G98, 'Historical BMP Records'!$G:$G, 0)), 1, 0), IF(S98&lt;&gt;INDEX('Planned and Progress BMPs'!P:P, MATCH($G98, 'Planned and Progress BMPs'!$D:$D, 0)), 1, 0)), "")</f>
        <v/>
      </c>
      <c r="BN98" s="4" t="str">
        <f>IFERROR(IF($I98="Historical", IF(T98&lt;&gt;INDEX('Historical BMP Records'!T:T, MATCH($G98, 'Historical BMP Records'!$G:$G, 0)), 1, 0), IF(T98&lt;&gt;INDEX('Planned and Progress BMPs'!Q:Q, MATCH($G98, 'Planned and Progress BMPs'!$D:$D, 0)), 1, 0)), "")</f>
        <v/>
      </c>
      <c r="BO98" s="4" t="str">
        <f>IFERROR(IF($I98="Historical", IF(AB98&lt;&gt;INDEX('Historical BMP Records'!#REF!, MATCH($G98, 'Historical BMP Records'!$G:$G, 0)), 1, 0), IF(AB98&lt;&gt;INDEX('Planned and Progress BMPs'!Z:Z, MATCH($G98, 'Planned and Progress BMPs'!$D:$D, 0)), 1, 0)), "")</f>
        <v/>
      </c>
      <c r="BP98" s="4" t="str">
        <f>IFERROR(IF($I98="Historical", IF(U98&lt;&gt;INDEX('Historical BMP Records'!U:U, MATCH($G98, 'Historical BMP Records'!$G:$G, 0)), 1, 0), IF(U98&lt;&gt;INDEX('Planned and Progress BMPs'!S:S, MATCH($G98, 'Planned and Progress BMPs'!$D:$D, 0)), 1, 0)), "")</f>
        <v/>
      </c>
      <c r="BQ98" s="4" t="str">
        <f>IFERROR(IF($I98="Historical", IF(V98&lt;&gt;INDEX('Historical BMP Records'!V:V, MATCH($G98, 'Historical BMP Records'!$G:$G, 0)), 1, 0), IF(V98&lt;&gt;INDEX('Planned and Progress BMPs'!T:T, MATCH($G98, 'Planned and Progress BMPs'!$D:$D, 0)), 1, 0)), "")</f>
        <v/>
      </c>
      <c r="BR98" s="4" t="str">
        <f>IFERROR(IF($I98="Historical", IF(W98&lt;&gt;INDEX('Historical BMP Records'!W:W, MATCH($G98, 'Historical BMP Records'!$G:$G, 0)), 1, 0), IF(W98&lt;&gt;INDEX('Planned and Progress BMPs'!U:U, MATCH($G98, 'Planned and Progress BMPs'!$D:$D, 0)), 1, 0)), "")</f>
        <v/>
      </c>
      <c r="BS98" s="4" t="str">
        <f>IFERROR(IF($I98="Historical", IF(X98&lt;&gt;INDEX('Historical BMP Records'!X:X, MATCH($G98, 'Historical BMP Records'!$G:$G, 0)), 1, 0), IF(X98&lt;&gt;INDEX('Planned and Progress BMPs'!V:V, MATCH($G98, 'Planned and Progress BMPs'!$D:$D, 0)), 1, 0)), "")</f>
        <v/>
      </c>
      <c r="BT98" s="4" t="str">
        <f>IFERROR(IF($I98="Historical", IF(Y98&lt;&gt;INDEX('Historical BMP Records'!Y:Y, MATCH($G98, 'Historical BMP Records'!$G:$G, 0)), 1, 0), IF(Y98&lt;&gt;INDEX('Planned and Progress BMPs'!W:W, MATCH($G98, 'Planned and Progress BMPs'!$D:$D, 0)), 1, 0)), "")</f>
        <v/>
      </c>
      <c r="BU98" s="4" t="str">
        <f>IFERROR(IF($I98="Historical", IF(Z98&lt;&gt;INDEX('Historical BMP Records'!Z:Z, MATCH($G98, 'Historical BMP Records'!$G:$G, 0)), 1, 0), IF(Z98&lt;&gt;INDEX('Planned and Progress BMPs'!X:X, MATCH($G98, 'Planned and Progress BMPs'!$D:$D, 0)), 1, 0)), "")</f>
        <v/>
      </c>
      <c r="BV98" s="4" t="str">
        <f>IFERROR(IF($I98="Historical", IF(AA98&lt;&gt;INDEX('Historical BMP Records'!AA:AA, MATCH($G98, 'Historical BMP Records'!$G:$G, 0)), 1, 0), IF(AA98&lt;&gt;INDEX('Planned and Progress BMPs'!#REF!, MATCH($G98, 'Planned and Progress BMPs'!$D:$D, 0)), 1, 0)), "")</f>
        <v/>
      </c>
      <c r="BW98" s="4" t="str">
        <f>IFERROR(IF($I98="Historical", IF(AC98&lt;&gt;INDEX('Historical BMP Records'!AC:AC, MATCH($G98, 'Historical BMP Records'!$G:$G, 0)), 1, 0), IF(AC98&lt;&gt;INDEX('Planned and Progress BMPs'!AA:AA, MATCH($G98, 'Planned and Progress BMPs'!$D:$D, 0)), 1, 0)), "")</f>
        <v/>
      </c>
      <c r="BX98" s="4" t="str">
        <f>IFERROR(IF($I98="Historical", IF(AD98&lt;&gt;INDEX('Historical BMP Records'!AD:AD, MATCH($G98, 'Historical BMP Records'!$G:$G, 0)), 1, 0), IF(AD98&lt;&gt;INDEX('Planned and Progress BMPs'!AB:AB, MATCH($G98, 'Planned and Progress BMPs'!$D:$D, 0)), 1, 0)), "")</f>
        <v/>
      </c>
      <c r="BY98" s="4" t="str">
        <f>IFERROR(IF($I98="Historical", IF(AE98&lt;&gt;INDEX('Historical BMP Records'!AE:AE, MATCH($G98, 'Historical BMP Records'!$G:$G, 0)), 1, 0), IF(AE98&lt;&gt;INDEX('Planned and Progress BMPs'!AC:AC, MATCH($G98, 'Planned and Progress BMPs'!$D:$D, 0)), 1, 0)), "")</f>
        <v/>
      </c>
      <c r="BZ98" s="4" t="str">
        <f>IFERROR(IF($I98="Historical", IF(AF98&lt;&gt;INDEX('Historical BMP Records'!AF:AF, MATCH($G98, 'Historical BMP Records'!$G:$G, 0)), 1, 0), IF(AF98&lt;&gt;INDEX('Planned and Progress BMPs'!AD:AD, MATCH($G98, 'Planned and Progress BMPs'!$D:$D, 0)), 1, 0)), "")</f>
        <v/>
      </c>
      <c r="CA98" s="4" t="str">
        <f>IFERROR(IF($I98="Historical", IF(AG98&lt;&gt;INDEX('Historical BMP Records'!AG:AG, MATCH($G98, 'Historical BMP Records'!$G:$G, 0)), 1, 0), IF(AG98&lt;&gt;INDEX('Planned and Progress BMPs'!AE:AE, MATCH($G98, 'Planned and Progress BMPs'!$D:$D, 0)), 1, 0)), "")</f>
        <v/>
      </c>
      <c r="CB98" s="4" t="str">
        <f>IFERROR(IF($I98="Historical", IF(AH98&lt;&gt;INDEX('Historical BMP Records'!AH:AH, MATCH($G98, 'Historical BMP Records'!$G:$G, 0)), 1, 0), IF(AH98&lt;&gt;INDEX('Planned and Progress BMPs'!AF:AF, MATCH($G98, 'Planned and Progress BMPs'!$D:$D, 0)), 1, 0)), "")</f>
        <v/>
      </c>
      <c r="CC98" s="4" t="str">
        <f>IFERROR(IF($I98="Historical", IF(AI98&lt;&gt;INDEX('Historical BMP Records'!AI:AI, MATCH($G98, 'Historical BMP Records'!$G:$G, 0)), 1, 0), IF(AI98&lt;&gt;INDEX('Planned and Progress BMPs'!AG:AG, MATCH($G98, 'Planned and Progress BMPs'!$D:$D, 0)), 1, 0)), "")</f>
        <v/>
      </c>
      <c r="CD98" s="4" t="str">
        <f>IFERROR(IF($I98="Historical", IF(AJ98&lt;&gt;INDEX('Historical BMP Records'!AJ:AJ, MATCH($G98, 'Historical BMP Records'!$G:$G, 0)), 1, 0), IF(AJ98&lt;&gt;INDEX('Planned and Progress BMPs'!AH:AH, MATCH($G98, 'Planned and Progress BMPs'!$D:$D, 0)), 1, 0)), "")</f>
        <v/>
      </c>
      <c r="CE98" s="4" t="str">
        <f>IFERROR(IF($I98="Historical", IF(AK98&lt;&gt;INDEX('Historical BMP Records'!AK:AK, MATCH($G98, 'Historical BMP Records'!$G:$G, 0)), 1, 0), IF(AK98&lt;&gt;INDEX('Planned and Progress BMPs'!AI:AI, MATCH($G98, 'Planned and Progress BMPs'!$D:$D, 0)), 1, 0)), "")</f>
        <v/>
      </c>
      <c r="CF98" s="4" t="str">
        <f>IFERROR(IF($I98="Historical", IF(AL98&lt;&gt;INDEX('Historical BMP Records'!AL:AL, MATCH($G98, 'Historical BMP Records'!$G:$G, 0)), 1, 0), IF(AL98&lt;&gt;INDEX('Planned and Progress BMPs'!AJ:AJ, MATCH($G98, 'Planned and Progress BMPs'!$D:$D, 0)), 1, 0)), "")</f>
        <v/>
      </c>
      <c r="CG98" s="4" t="str">
        <f>IFERROR(IF($I98="Historical", IF(AM98&lt;&gt;INDEX('Historical BMP Records'!AM:AM, MATCH($G98, 'Historical BMP Records'!$G:$G, 0)), 1, 0), IF(AM98&lt;&gt;INDEX('Planned and Progress BMPs'!AK:AK, MATCH($G98, 'Planned and Progress BMPs'!$D:$D, 0)), 1, 0)), "")</f>
        <v/>
      </c>
      <c r="CH98" s="4" t="str">
        <f>IFERROR(IF($I98="Historical", IF(AN98&lt;&gt;INDEX('Historical BMP Records'!AN:AN, MATCH($G98, 'Historical BMP Records'!$G:$G, 0)), 1, 0), IF(AN98&lt;&gt;INDEX('Planned and Progress BMPs'!AL:AL, MATCH($G98, 'Planned and Progress BMPs'!$D:$D, 0)), 1, 0)), "")</f>
        <v/>
      </c>
      <c r="CI98" s="4" t="str">
        <f>IFERROR(IF($I98="Historical", IF(AO98&lt;&gt;INDEX('Historical BMP Records'!AO:AO, MATCH($G98, 'Historical BMP Records'!$G:$G, 0)), 1, 0), IF(AO98&lt;&gt;INDEX('Planned and Progress BMPs'!AM:AM, MATCH($G98, 'Planned and Progress BMPs'!$D:$D, 0)), 1, 0)), "")</f>
        <v/>
      </c>
      <c r="CJ98" s="4" t="str">
        <f>IFERROR(IF($I98="Historical", IF(AP98&lt;&gt;INDEX('Historical BMP Records'!AP:AP, MATCH($G98, 'Historical BMP Records'!$G:$G, 0)), 1, 0), IF(AP98&lt;&gt;INDEX('Planned and Progress BMPs'!AN:AN, MATCH($G98, 'Planned and Progress BMPs'!$D:$D, 0)), 1, 0)), "")</f>
        <v/>
      </c>
      <c r="CK98" s="4" t="str">
        <f>IFERROR(IF($I98="Historical", IF(AQ98&lt;&gt;INDEX('Historical BMP Records'!AQ:AQ, MATCH($G98, 'Historical BMP Records'!$G:$G, 0)), 1, 0), IF(AQ98&lt;&gt;INDEX('Planned and Progress BMPs'!AO:AO, MATCH($G98, 'Planned and Progress BMPs'!$D:$D, 0)), 1, 0)), "")</f>
        <v/>
      </c>
      <c r="CL98" s="4" t="str">
        <f>IFERROR(IF($I98="Historical", IF(AR98&lt;&gt;INDEX('Historical BMP Records'!AR:AR, MATCH($G98, 'Historical BMP Records'!$G:$G, 0)), 1, 0), IF(AR98&lt;&gt;INDEX('Planned and Progress BMPs'!AQ:AQ, MATCH($G98, 'Planned and Progress BMPs'!$D:$D, 0)), 1, 0)), "")</f>
        <v/>
      </c>
      <c r="CM98" s="4" t="str">
        <f>IFERROR(IF($I98="Historical", IF(AS98&lt;&gt;INDEX('Historical BMP Records'!AS:AS, MATCH($G98, 'Historical BMP Records'!$G:$G, 0)), 1, 0), IF(AS98&lt;&gt;INDEX('Planned and Progress BMPs'!AP:AP, MATCH($G98, 'Planned and Progress BMPs'!$D:$D, 0)), 1, 0)), "")</f>
        <v/>
      </c>
      <c r="CN98" s="4" t="str">
        <f>IFERROR(IF($I98="Historical", IF(AT98&lt;&gt;INDEX('Historical BMP Records'!AT:AT, MATCH($G98, 'Historical BMP Records'!$G:$G, 0)), 1, 0), IF(AT98&lt;&gt;INDEX('Planned and Progress BMPs'!AQ:AQ, MATCH($G98, 'Planned and Progress BMPs'!$D:$D, 0)), 1, 0)), "")</f>
        <v/>
      </c>
      <c r="CO98" s="4">
        <f>SUM(T_Historical9[[#This Row],[FY17 Crediting Status Change]:[Comments Change]])</f>
        <v>0</v>
      </c>
    </row>
    <row r="99" spans="1:93" ht="15" customHeight="1" x14ac:dyDescent="0.55000000000000004">
      <c r="A99" s="126" t="s">
        <v>2457</v>
      </c>
      <c r="B99" s="126" t="s">
        <v>2457</v>
      </c>
      <c r="C99" s="126" t="s">
        <v>2458</v>
      </c>
      <c r="D99" s="126"/>
      <c r="E99" s="126"/>
      <c r="F99" s="126" t="s">
        <v>636</v>
      </c>
      <c r="G99" s="126" t="s">
        <v>637</v>
      </c>
      <c r="H99" s="126"/>
      <c r="I99" s="126" t="s">
        <v>243</v>
      </c>
      <c r="J99" s="126">
        <v>2010</v>
      </c>
      <c r="K99" s="73">
        <v>166885</v>
      </c>
      <c r="L99" s="64">
        <v>40909</v>
      </c>
      <c r="M99" s="126" t="s">
        <v>264</v>
      </c>
      <c r="N99" s="126" t="s">
        <v>638</v>
      </c>
      <c r="O99" s="126" t="s">
        <v>151</v>
      </c>
      <c r="P99" s="73" t="s">
        <v>551</v>
      </c>
      <c r="Q99" s="64">
        <v>2.6139999999999999</v>
      </c>
      <c r="R99" s="126">
        <v>1.9490000000000001</v>
      </c>
      <c r="S99" s="126">
        <v>0.15592</v>
      </c>
      <c r="T99" s="126" t="s">
        <v>639</v>
      </c>
      <c r="U99" s="126"/>
      <c r="V99" s="126"/>
      <c r="W99" s="126">
        <v>41.444094999999997</v>
      </c>
      <c r="X99" s="65">
        <v>-75.633274</v>
      </c>
      <c r="Y99" s="126"/>
      <c r="Z99" s="126" t="s">
        <v>635</v>
      </c>
      <c r="AA99" s="126" t="s">
        <v>286</v>
      </c>
      <c r="AB99" s="126" t="s">
        <v>226</v>
      </c>
      <c r="AC99" s="126" t="s">
        <v>2460</v>
      </c>
      <c r="AD99" s="64">
        <v>41409</v>
      </c>
      <c r="AE99" s="126" t="s">
        <v>267</v>
      </c>
      <c r="AF99" s="64"/>
      <c r="AG99" s="64"/>
      <c r="AH99" s="126"/>
      <c r="AI99" s="64"/>
      <c r="AK99" s="64"/>
      <c r="AL99" s="64"/>
      <c r="AM99" s="64"/>
      <c r="AN99" s="64"/>
      <c r="AO99" s="64"/>
      <c r="AP99" s="64"/>
      <c r="AQ99" s="64"/>
      <c r="AR99" s="64"/>
      <c r="AS99" s="64"/>
      <c r="AT99" s="126"/>
      <c r="AU99" s="4" t="str">
        <f>IFERROR(IF($I99="Historical", IF(A99&lt;&gt;INDEX('Historical BMP Records'!A:A, MATCH($G99, 'Historical BMP Records'!$G:$G, 0)), 1, 0), IF(A99&lt;&gt;INDEX('Planned and Progress BMPs'!A:A, MATCH($G99, 'Planned and Progress BMPs'!$D:$D, 0)), 1, 0)), "")</f>
        <v/>
      </c>
      <c r="AV99" s="4" t="str">
        <f>IFERROR(IF($I99="Historical", IF(B99&lt;&gt;INDEX('Historical BMP Records'!B:B, MATCH($G99, 'Historical BMP Records'!$G:$G, 0)), 1, 0), IF(B99&lt;&gt;INDEX('Planned and Progress BMPs'!A:A, MATCH($G99, 'Planned and Progress BMPs'!$D:$D, 0)), 1, 0)), "")</f>
        <v/>
      </c>
      <c r="AW99" s="4" t="str">
        <f>IFERROR(IF($I99="Historical", IF(C99&lt;&gt;INDEX('Historical BMP Records'!C:C, MATCH($G99, 'Historical BMP Records'!$G:$G, 0)), 1, 0), IF(C99&lt;&gt;INDEX('Planned and Progress BMPs'!A:A, MATCH($G99, 'Planned and Progress BMPs'!$D:$D, 0)), 1, 0)), "")</f>
        <v/>
      </c>
      <c r="AX99" s="4" t="str">
        <f>IFERROR(IF($I99="Historical", IF(D99&lt;&gt;INDEX('Historical BMP Records'!D:D, MATCH($G99, 'Historical BMP Records'!$G:$G, 0)), 1, 0), IF(D99&lt;&gt;INDEX('Planned and Progress BMPs'!A:A, MATCH($G99, 'Planned and Progress BMPs'!$D:$D, 0)), 1, 0)), "")</f>
        <v/>
      </c>
      <c r="AY99" s="4" t="str">
        <f>IFERROR(IF($I99="Historical", IF(E99&lt;&gt;INDEX('Historical BMP Records'!E:E, MATCH($G99, 'Historical BMP Records'!$G:$G, 0)), 1, 0), IF(E99&lt;&gt;INDEX('Planned and Progress BMPs'!B:B, MATCH($G99, 'Planned and Progress BMPs'!$D:$D, 0)), 1, 0)), "")</f>
        <v/>
      </c>
      <c r="AZ99" s="4" t="str">
        <f>IFERROR(IF($I99="Historical", IF(F99&lt;&gt;INDEX('Historical BMP Records'!F:F, MATCH($G99, 'Historical BMP Records'!$G:$G, 0)), 1, 0), IF(F99&lt;&gt;INDEX('Planned and Progress BMPs'!C:C, MATCH($G99, 'Planned and Progress BMPs'!$D:$D, 0)), 1, 0)), "")</f>
        <v/>
      </c>
      <c r="BA99" s="4" t="str">
        <f>IFERROR(IF($I99="Historical", IF(G99&lt;&gt;INDEX('Historical BMP Records'!G:G, MATCH($G99, 'Historical BMP Records'!$G:$G, 0)), 1, 0), IF(G99&lt;&gt;INDEX('Planned and Progress BMPs'!D:D, MATCH($G99, 'Planned and Progress BMPs'!$D:$D, 0)), 1, 0)), "")</f>
        <v/>
      </c>
      <c r="BB99" s="4" t="str">
        <f>IFERROR(IF($I99="Historical", IF(H99&lt;&gt;INDEX('Historical BMP Records'!H:H, MATCH($G99, 'Historical BMP Records'!$G:$G, 0)), 1, 0), IF(H99&lt;&gt;INDEX('Planned and Progress BMPs'!E:E, MATCH($G99, 'Planned and Progress BMPs'!$D:$D, 0)), 1, 0)), "")</f>
        <v/>
      </c>
      <c r="BC99" s="4" t="str">
        <f>IFERROR(IF($I99="Historical", IF(I99&lt;&gt;INDEX('Historical BMP Records'!I:I, MATCH($G99, 'Historical BMP Records'!$G:$G, 0)), 1, 0), IF(I99&lt;&gt;INDEX('Planned and Progress BMPs'!F:F, MATCH($G99, 'Planned and Progress BMPs'!$D:$D, 0)), 1, 0)), "")</f>
        <v/>
      </c>
      <c r="BD99" s="4" t="str">
        <f>IFERROR(IF($I99="Historical", IF(J99&lt;&gt;INDEX('Historical BMP Records'!J:J, MATCH($G99, 'Historical BMP Records'!$G:$G, 0)), 1, 0), IF(J99&lt;&gt;INDEX('Planned and Progress BMPs'!G:G, MATCH($G99, 'Planned and Progress BMPs'!$D:$D, 0)), 1, 0)), "")</f>
        <v/>
      </c>
      <c r="BE99" s="4" t="str">
        <f>IFERROR(IF($I99="Historical", IF(K99&lt;&gt;INDEX('Historical BMP Records'!K:K, MATCH($G99, 'Historical BMP Records'!$G:$G, 0)), 1, 0), IF(K99&lt;&gt;INDEX('Planned and Progress BMPs'!H:H, MATCH($G99, 'Planned and Progress BMPs'!$D:$D, 0)), 1, 0)), "")</f>
        <v/>
      </c>
      <c r="BF99" s="4" t="str">
        <f>IFERROR(IF($I99="Historical", IF(L99&lt;&gt;INDEX('Historical BMP Records'!L:L, MATCH($G99, 'Historical BMP Records'!$G:$G, 0)), 1, 0), IF(L99&lt;&gt;INDEX('Planned and Progress BMPs'!I:I, MATCH($G99, 'Planned and Progress BMPs'!$D:$D, 0)), 1, 0)), "")</f>
        <v/>
      </c>
      <c r="BG99" s="4" t="str">
        <f>IFERROR(IF($I99="Historical", IF(M99&lt;&gt;INDEX('Historical BMP Records'!M:M, MATCH($G99, 'Historical BMP Records'!$G:$G, 0)), 1, 0), IF(M99&lt;&gt;INDEX('Planned and Progress BMPs'!J:J, MATCH($G99, 'Planned and Progress BMPs'!$D:$D, 0)), 1, 0)), "")</f>
        <v/>
      </c>
      <c r="BH99" s="4" t="str">
        <f>IFERROR(IF($I99="Historical", IF(N99&lt;&gt;INDEX('Historical BMP Records'!N:N, MATCH($G99, 'Historical BMP Records'!$G:$G, 0)), 1, 0), IF(N99&lt;&gt;INDEX('Planned and Progress BMPs'!K:K, MATCH($G99, 'Planned and Progress BMPs'!$D:$D, 0)), 1, 0)), "")</f>
        <v/>
      </c>
      <c r="BI99" s="4" t="str">
        <f>IFERROR(IF($I99="Historical", IF(O99&lt;&gt;INDEX('Historical BMP Records'!O:O, MATCH($G99, 'Historical BMP Records'!$G:$G, 0)), 1, 0), IF(O99&lt;&gt;INDEX('Planned and Progress BMPs'!L:L, MATCH($G99, 'Planned and Progress BMPs'!$D:$D, 0)), 1, 0)), "")</f>
        <v/>
      </c>
      <c r="BJ99" s="4" t="str">
        <f>IFERROR(IF($I99="Historical", IF(P99&lt;&gt;INDEX('Historical BMP Records'!P:P, MATCH($G99, 'Historical BMP Records'!$G:$G, 0)), 1, 0), IF(P99&lt;&gt;INDEX('Planned and Progress BMPs'!M:M, MATCH($G99, 'Planned and Progress BMPs'!$D:$D, 0)), 1, 0)), "")</f>
        <v/>
      </c>
      <c r="BK99" s="4" t="str">
        <f>IFERROR(IF($I99="Historical", IF(Q99&lt;&gt;INDEX('Historical BMP Records'!Q:Q, MATCH($G99, 'Historical BMP Records'!$G:$G, 0)), 1, 0), IF(Q99&lt;&gt;INDEX('Planned and Progress BMPs'!N:N, MATCH($G99, 'Planned and Progress BMPs'!$D:$D, 0)), 1, 0)), "")</f>
        <v/>
      </c>
      <c r="BL99" s="4" t="str">
        <f>IFERROR(IF($I99="Historical", IF(R99&lt;&gt;INDEX('Historical BMP Records'!R:R, MATCH($G99, 'Historical BMP Records'!$G:$G, 0)), 1, 0), IF(R99&lt;&gt;INDEX('Planned and Progress BMPs'!O:O, MATCH($G99, 'Planned and Progress BMPs'!$D:$D, 0)), 1, 0)), "")</f>
        <v/>
      </c>
      <c r="BM99" s="4" t="str">
        <f>IFERROR(IF($I99="Historical", IF(S99&lt;&gt;INDEX('Historical BMP Records'!S:S, MATCH($G99, 'Historical BMP Records'!$G:$G, 0)), 1, 0), IF(S99&lt;&gt;INDEX('Planned and Progress BMPs'!P:P, MATCH($G99, 'Planned and Progress BMPs'!$D:$D, 0)), 1, 0)), "")</f>
        <v/>
      </c>
      <c r="BN99" s="4" t="str">
        <f>IFERROR(IF($I99="Historical", IF(T99&lt;&gt;INDEX('Historical BMP Records'!T:T, MATCH($G99, 'Historical BMP Records'!$G:$G, 0)), 1, 0), IF(T99&lt;&gt;INDEX('Planned and Progress BMPs'!Q:Q, MATCH($G99, 'Planned and Progress BMPs'!$D:$D, 0)), 1, 0)), "")</f>
        <v/>
      </c>
      <c r="BO99" s="4" t="str">
        <f>IFERROR(IF($I99="Historical", IF(AB99&lt;&gt;INDEX('Historical BMP Records'!#REF!, MATCH($G99, 'Historical BMP Records'!$G:$G, 0)), 1, 0), IF(AB99&lt;&gt;INDEX('Planned and Progress BMPs'!Z:Z, MATCH($G99, 'Planned and Progress BMPs'!$D:$D, 0)), 1, 0)), "")</f>
        <v/>
      </c>
      <c r="BP99" s="4" t="str">
        <f>IFERROR(IF($I99="Historical", IF(U99&lt;&gt;INDEX('Historical BMP Records'!U:U, MATCH($G99, 'Historical BMP Records'!$G:$G, 0)), 1, 0), IF(U99&lt;&gt;INDEX('Planned and Progress BMPs'!S:S, MATCH($G99, 'Planned and Progress BMPs'!$D:$D, 0)), 1, 0)), "")</f>
        <v/>
      </c>
      <c r="BQ99" s="4" t="str">
        <f>IFERROR(IF($I99="Historical", IF(V99&lt;&gt;INDEX('Historical BMP Records'!V:V, MATCH($G99, 'Historical BMP Records'!$G:$G, 0)), 1, 0), IF(V99&lt;&gt;INDEX('Planned and Progress BMPs'!T:T, MATCH($G99, 'Planned and Progress BMPs'!$D:$D, 0)), 1, 0)), "")</f>
        <v/>
      </c>
      <c r="BR99" s="4" t="str">
        <f>IFERROR(IF($I99="Historical", IF(W99&lt;&gt;INDEX('Historical BMP Records'!W:W, MATCH($G99, 'Historical BMP Records'!$G:$G, 0)), 1, 0), IF(W99&lt;&gt;INDEX('Planned and Progress BMPs'!U:U, MATCH($G99, 'Planned and Progress BMPs'!$D:$D, 0)), 1, 0)), "")</f>
        <v/>
      </c>
      <c r="BS99" s="4" t="str">
        <f>IFERROR(IF($I99="Historical", IF(X99&lt;&gt;INDEX('Historical BMP Records'!X:X, MATCH($G99, 'Historical BMP Records'!$G:$G, 0)), 1, 0), IF(X99&lt;&gt;INDEX('Planned and Progress BMPs'!V:V, MATCH($G99, 'Planned and Progress BMPs'!$D:$D, 0)), 1, 0)), "")</f>
        <v/>
      </c>
      <c r="BT99" s="4" t="str">
        <f>IFERROR(IF($I99="Historical", IF(Y99&lt;&gt;INDEX('Historical BMP Records'!Y:Y, MATCH($G99, 'Historical BMP Records'!$G:$G, 0)), 1, 0), IF(Y99&lt;&gt;INDEX('Planned and Progress BMPs'!W:W, MATCH($G99, 'Planned and Progress BMPs'!$D:$D, 0)), 1, 0)), "")</f>
        <v/>
      </c>
      <c r="BU99" s="4" t="str">
        <f>IFERROR(IF($I99="Historical", IF(Z99&lt;&gt;INDEX('Historical BMP Records'!Z:Z, MATCH($G99, 'Historical BMP Records'!$G:$G, 0)), 1, 0), IF(Z99&lt;&gt;INDEX('Planned and Progress BMPs'!X:X, MATCH($G99, 'Planned and Progress BMPs'!$D:$D, 0)), 1, 0)), "")</f>
        <v/>
      </c>
      <c r="BV99" s="4" t="str">
        <f>IFERROR(IF($I99="Historical", IF(AA99&lt;&gt;INDEX('Historical BMP Records'!AA:AA, MATCH($G99, 'Historical BMP Records'!$G:$G, 0)), 1, 0), IF(AA99&lt;&gt;INDEX('Planned and Progress BMPs'!#REF!, MATCH($G99, 'Planned and Progress BMPs'!$D:$D, 0)), 1, 0)), "")</f>
        <v/>
      </c>
      <c r="BW99" s="4" t="str">
        <f>IFERROR(IF($I99="Historical", IF(AC99&lt;&gt;INDEX('Historical BMP Records'!AC:AC, MATCH($G99, 'Historical BMP Records'!$G:$G, 0)), 1, 0), IF(AC99&lt;&gt;INDEX('Planned and Progress BMPs'!AA:AA, MATCH($G99, 'Planned and Progress BMPs'!$D:$D, 0)), 1, 0)), "")</f>
        <v/>
      </c>
      <c r="BX99" s="4" t="str">
        <f>IFERROR(IF($I99="Historical", IF(AD99&lt;&gt;INDEX('Historical BMP Records'!AD:AD, MATCH($G99, 'Historical BMP Records'!$G:$G, 0)), 1, 0), IF(AD99&lt;&gt;INDEX('Planned and Progress BMPs'!AB:AB, MATCH($G99, 'Planned and Progress BMPs'!$D:$D, 0)), 1, 0)), "")</f>
        <v/>
      </c>
      <c r="BY99" s="4" t="str">
        <f>IFERROR(IF($I99="Historical", IF(AE99&lt;&gt;INDEX('Historical BMP Records'!AE:AE, MATCH($G99, 'Historical BMP Records'!$G:$G, 0)), 1, 0), IF(AE99&lt;&gt;INDEX('Planned and Progress BMPs'!AC:AC, MATCH($G99, 'Planned and Progress BMPs'!$D:$D, 0)), 1, 0)), "")</f>
        <v/>
      </c>
      <c r="BZ99" s="4" t="str">
        <f>IFERROR(IF($I99="Historical", IF(AF99&lt;&gt;INDEX('Historical BMP Records'!AF:AF, MATCH($G99, 'Historical BMP Records'!$G:$G, 0)), 1, 0), IF(AF99&lt;&gt;INDEX('Planned and Progress BMPs'!AD:AD, MATCH($G99, 'Planned and Progress BMPs'!$D:$D, 0)), 1, 0)), "")</f>
        <v/>
      </c>
      <c r="CA99" s="4" t="str">
        <f>IFERROR(IF($I99="Historical", IF(AG99&lt;&gt;INDEX('Historical BMP Records'!AG:AG, MATCH($G99, 'Historical BMP Records'!$G:$G, 0)), 1, 0), IF(AG99&lt;&gt;INDEX('Planned and Progress BMPs'!AE:AE, MATCH($G99, 'Planned and Progress BMPs'!$D:$D, 0)), 1, 0)), "")</f>
        <v/>
      </c>
      <c r="CB99" s="4" t="str">
        <f>IFERROR(IF($I99="Historical", IF(AH99&lt;&gt;INDEX('Historical BMP Records'!AH:AH, MATCH($G99, 'Historical BMP Records'!$G:$G, 0)), 1, 0), IF(AH99&lt;&gt;INDEX('Planned and Progress BMPs'!AF:AF, MATCH($G99, 'Planned and Progress BMPs'!$D:$D, 0)), 1, 0)), "")</f>
        <v/>
      </c>
      <c r="CC99" s="4" t="str">
        <f>IFERROR(IF($I99="Historical", IF(AI99&lt;&gt;INDEX('Historical BMP Records'!AI:AI, MATCH($G99, 'Historical BMP Records'!$G:$G, 0)), 1, 0), IF(AI99&lt;&gt;INDEX('Planned and Progress BMPs'!AG:AG, MATCH($G99, 'Planned and Progress BMPs'!$D:$D, 0)), 1, 0)), "")</f>
        <v/>
      </c>
      <c r="CD99" s="4" t="str">
        <f>IFERROR(IF($I99="Historical", IF(AJ99&lt;&gt;INDEX('Historical BMP Records'!AJ:AJ, MATCH($G99, 'Historical BMP Records'!$G:$G, 0)), 1, 0), IF(AJ99&lt;&gt;INDEX('Planned and Progress BMPs'!AH:AH, MATCH($G99, 'Planned and Progress BMPs'!$D:$D, 0)), 1, 0)), "")</f>
        <v/>
      </c>
      <c r="CE99" s="4" t="str">
        <f>IFERROR(IF($I99="Historical", IF(AK99&lt;&gt;INDEX('Historical BMP Records'!AK:AK, MATCH($G99, 'Historical BMP Records'!$G:$G, 0)), 1, 0), IF(AK99&lt;&gt;INDEX('Planned and Progress BMPs'!AI:AI, MATCH($G99, 'Planned and Progress BMPs'!$D:$D, 0)), 1, 0)), "")</f>
        <v/>
      </c>
      <c r="CF99" s="4" t="str">
        <f>IFERROR(IF($I99="Historical", IF(AL99&lt;&gt;INDEX('Historical BMP Records'!AL:AL, MATCH($G99, 'Historical BMP Records'!$G:$G, 0)), 1, 0), IF(AL99&lt;&gt;INDEX('Planned and Progress BMPs'!AJ:AJ, MATCH($G99, 'Planned and Progress BMPs'!$D:$D, 0)), 1, 0)), "")</f>
        <v/>
      </c>
      <c r="CG99" s="4" t="str">
        <f>IFERROR(IF($I99="Historical", IF(AM99&lt;&gt;INDEX('Historical BMP Records'!AM:AM, MATCH($G99, 'Historical BMP Records'!$G:$G, 0)), 1, 0), IF(AM99&lt;&gt;INDEX('Planned and Progress BMPs'!AK:AK, MATCH($G99, 'Planned and Progress BMPs'!$D:$D, 0)), 1, 0)), "")</f>
        <v/>
      </c>
      <c r="CH99" s="4" t="str">
        <f>IFERROR(IF($I99="Historical", IF(AN99&lt;&gt;INDEX('Historical BMP Records'!AN:AN, MATCH($G99, 'Historical BMP Records'!$G:$G, 0)), 1, 0), IF(AN99&lt;&gt;INDEX('Planned and Progress BMPs'!AL:AL, MATCH($G99, 'Planned and Progress BMPs'!$D:$D, 0)), 1, 0)), "")</f>
        <v/>
      </c>
      <c r="CI99" s="4" t="str">
        <f>IFERROR(IF($I99="Historical", IF(AO99&lt;&gt;INDEX('Historical BMP Records'!AO:AO, MATCH($G99, 'Historical BMP Records'!$G:$G, 0)), 1, 0), IF(AO99&lt;&gt;INDEX('Planned and Progress BMPs'!AM:AM, MATCH($G99, 'Planned and Progress BMPs'!$D:$D, 0)), 1, 0)), "")</f>
        <v/>
      </c>
      <c r="CJ99" s="4" t="str">
        <f>IFERROR(IF($I99="Historical", IF(AP99&lt;&gt;INDEX('Historical BMP Records'!AP:AP, MATCH($G99, 'Historical BMP Records'!$G:$G, 0)), 1, 0), IF(AP99&lt;&gt;INDEX('Planned and Progress BMPs'!AN:AN, MATCH($G99, 'Planned and Progress BMPs'!$D:$D, 0)), 1, 0)), "")</f>
        <v/>
      </c>
      <c r="CK99" s="4" t="str">
        <f>IFERROR(IF($I99="Historical", IF(AQ99&lt;&gt;INDEX('Historical BMP Records'!AQ:AQ, MATCH($G99, 'Historical BMP Records'!$G:$G, 0)), 1, 0), IF(AQ99&lt;&gt;INDEX('Planned and Progress BMPs'!AO:AO, MATCH($G99, 'Planned and Progress BMPs'!$D:$D, 0)), 1, 0)), "")</f>
        <v/>
      </c>
      <c r="CL99" s="4" t="str">
        <f>IFERROR(IF($I99="Historical", IF(AR99&lt;&gt;INDEX('Historical BMP Records'!AR:AR, MATCH($G99, 'Historical BMP Records'!$G:$G, 0)), 1, 0), IF(AR99&lt;&gt;INDEX('Planned and Progress BMPs'!AQ:AQ, MATCH($G99, 'Planned and Progress BMPs'!$D:$D, 0)), 1, 0)), "")</f>
        <v/>
      </c>
      <c r="CM99" s="4" t="str">
        <f>IFERROR(IF($I99="Historical", IF(AS99&lt;&gt;INDEX('Historical BMP Records'!AS:AS, MATCH($G99, 'Historical BMP Records'!$G:$G, 0)), 1, 0), IF(AS99&lt;&gt;INDEX('Planned and Progress BMPs'!AP:AP, MATCH($G99, 'Planned and Progress BMPs'!$D:$D, 0)), 1, 0)), "")</f>
        <v/>
      </c>
      <c r="CN99" s="4" t="str">
        <f>IFERROR(IF($I99="Historical", IF(AT99&lt;&gt;INDEX('Historical BMP Records'!AT:AT, MATCH($G99, 'Historical BMP Records'!$G:$G, 0)), 1, 0), IF(AT99&lt;&gt;INDEX('Planned and Progress BMPs'!AQ:AQ, MATCH($G99, 'Planned and Progress BMPs'!$D:$D, 0)), 1, 0)), "")</f>
        <v/>
      </c>
      <c r="CO99" s="4">
        <f>SUM(T_Historical9[[#This Row],[FY17 Crediting Status Change]:[Comments Change]])</f>
        <v>0</v>
      </c>
    </row>
    <row r="100" spans="1:93" ht="15" customHeight="1" x14ac:dyDescent="0.55000000000000004">
      <c r="A100" s="126" t="s">
        <v>2457</v>
      </c>
      <c r="B100" s="126" t="s">
        <v>2457</v>
      </c>
      <c r="C100" s="126" t="s">
        <v>2458</v>
      </c>
      <c r="D100" s="126"/>
      <c r="E100" s="126"/>
      <c r="F100" s="126" t="s">
        <v>640</v>
      </c>
      <c r="G100" s="126" t="s">
        <v>641</v>
      </c>
      <c r="H100" s="126"/>
      <c r="I100" s="126" t="s">
        <v>243</v>
      </c>
      <c r="J100" s="126">
        <v>2010</v>
      </c>
      <c r="K100" s="73">
        <v>27782</v>
      </c>
      <c r="L100" s="64">
        <v>40909</v>
      </c>
      <c r="M100" s="126" t="s">
        <v>416</v>
      </c>
      <c r="N100" s="126" t="s">
        <v>642</v>
      </c>
      <c r="O100" s="126" t="s">
        <v>127</v>
      </c>
      <c r="P100" s="73" t="s">
        <v>551</v>
      </c>
      <c r="Q100" s="64">
        <v>0.71899999999999997</v>
      </c>
      <c r="R100" s="126">
        <v>0.7</v>
      </c>
      <c r="S100" s="126">
        <v>5.5999999999999994E-2</v>
      </c>
      <c r="T100" s="126" t="s">
        <v>643</v>
      </c>
      <c r="U100" s="126"/>
      <c r="V100" s="126"/>
      <c r="W100" s="126">
        <v>41.443807</v>
      </c>
      <c r="X100" s="65">
        <v>-75.632057000000003</v>
      </c>
      <c r="Y100" s="126"/>
      <c r="Z100" s="126" t="s">
        <v>635</v>
      </c>
      <c r="AA100" s="126" t="s">
        <v>286</v>
      </c>
      <c r="AB100" s="126" t="s">
        <v>226</v>
      </c>
      <c r="AC100" s="126" t="s">
        <v>2460</v>
      </c>
      <c r="AD100" s="64">
        <v>41409</v>
      </c>
      <c r="AE100" s="126" t="s">
        <v>267</v>
      </c>
      <c r="AF100" s="64"/>
      <c r="AG100" s="64"/>
      <c r="AH100" s="126"/>
      <c r="AI100" s="64"/>
      <c r="AK100" s="64"/>
      <c r="AL100" s="64"/>
      <c r="AM100" s="64"/>
      <c r="AN100" s="64"/>
      <c r="AO100" s="64"/>
      <c r="AP100" s="64"/>
      <c r="AQ100" s="64"/>
      <c r="AR100" s="64"/>
      <c r="AS100" s="64"/>
      <c r="AT100" s="126"/>
      <c r="AU100" s="4" t="str">
        <f>IFERROR(IF($I100="Historical", IF(A100&lt;&gt;INDEX('Historical BMP Records'!A:A, MATCH($G100, 'Historical BMP Records'!$G:$G, 0)), 1, 0), IF(A100&lt;&gt;INDEX('Planned and Progress BMPs'!A:A, MATCH($G100, 'Planned and Progress BMPs'!$D:$D, 0)), 1, 0)), "")</f>
        <v/>
      </c>
      <c r="AV100" s="4" t="str">
        <f>IFERROR(IF($I100="Historical", IF(B100&lt;&gt;INDEX('Historical BMP Records'!B:B, MATCH($G100, 'Historical BMP Records'!$G:$G, 0)), 1, 0), IF(B100&lt;&gt;INDEX('Planned and Progress BMPs'!A:A, MATCH($G100, 'Planned and Progress BMPs'!$D:$D, 0)), 1, 0)), "")</f>
        <v/>
      </c>
      <c r="AW100" s="4" t="str">
        <f>IFERROR(IF($I100="Historical", IF(C100&lt;&gt;INDEX('Historical BMP Records'!C:C, MATCH($G100, 'Historical BMP Records'!$G:$G, 0)), 1, 0), IF(C100&lt;&gt;INDEX('Planned and Progress BMPs'!A:A, MATCH($G100, 'Planned and Progress BMPs'!$D:$D, 0)), 1, 0)), "")</f>
        <v/>
      </c>
      <c r="AX100" s="4" t="str">
        <f>IFERROR(IF($I100="Historical", IF(D100&lt;&gt;INDEX('Historical BMP Records'!D:D, MATCH($G100, 'Historical BMP Records'!$G:$G, 0)), 1, 0), IF(D100&lt;&gt;INDEX('Planned and Progress BMPs'!A:A, MATCH($G100, 'Planned and Progress BMPs'!$D:$D, 0)), 1, 0)), "")</f>
        <v/>
      </c>
      <c r="AY100" s="4" t="str">
        <f>IFERROR(IF($I100="Historical", IF(E100&lt;&gt;INDEX('Historical BMP Records'!E:E, MATCH($G100, 'Historical BMP Records'!$G:$G, 0)), 1, 0), IF(E100&lt;&gt;INDEX('Planned and Progress BMPs'!B:B, MATCH($G100, 'Planned and Progress BMPs'!$D:$D, 0)), 1, 0)), "")</f>
        <v/>
      </c>
      <c r="AZ100" s="4" t="str">
        <f>IFERROR(IF($I100="Historical", IF(F100&lt;&gt;INDEX('Historical BMP Records'!F:F, MATCH($G100, 'Historical BMP Records'!$G:$G, 0)), 1, 0), IF(F100&lt;&gt;INDEX('Planned and Progress BMPs'!C:C, MATCH($G100, 'Planned and Progress BMPs'!$D:$D, 0)), 1, 0)), "")</f>
        <v/>
      </c>
      <c r="BA100" s="4" t="str">
        <f>IFERROR(IF($I100="Historical", IF(G100&lt;&gt;INDEX('Historical BMP Records'!G:G, MATCH($G100, 'Historical BMP Records'!$G:$G, 0)), 1, 0), IF(G100&lt;&gt;INDEX('Planned and Progress BMPs'!D:D, MATCH($G100, 'Planned and Progress BMPs'!$D:$D, 0)), 1, 0)), "")</f>
        <v/>
      </c>
      <c r="BB100" s="4" t="str">
        <f>IFERROR(IF($I100="Historical", IF(H100&lt;&gt;INDEX('Historical BMP Records'!H:H, MATCH($G100, 'Historical BMP Records'!$G:$G, 0)), 1, 0), IF(H100&lt;&gt;INDEX('Planned and Progress BMPs'!E:E, MATCH($G100, 'Planned and Progress BMPs'!$D:$D, 0)), 1, 0)), "")</f>
        <v/>
      </c>
      <c r="BC100" s="4" t="str">
        <f>IFERROR(IF($I100="Historical", IF(I100&lt;&gt;INDEX('Historical BMP Records'!I:I, MATCH($G100, 'Historical BMP Records'!$G:$G, 0)), 1, 0), IF(I100&lt;&gt;INDEX('Planned and Progress BMPs'!F:F, MATCH($G100, 'Planned and Progress BMPs'!$D:$D, 0)), 1, 0)), "")</f>
        <v/>
      </c>
      <c r="BD100" s="4" t="str">
        <f>IFERROR(IF($I100="Historical", IF(J100&lt;&gt;INDEX('Historical BMP Records'!J:J, MATCH($G100, 'Historical BMP Records'!$G:$G, 0)), 1, 0), IF(J100&lt;&gt;INDEX('Planned and Progress BMPs'!G:G, MATCH($G100, 'Planned and Progress BMPs'!$D:$D, 0)), 1, 0)), "")</f>
        <v/>
      </c>
      <c r="BE100" s="4" t="str">
        <f>IFERROR(IF($I100="Historical", IF(K100&lt;&gt;INDEX('Historical BMP Records'!K:K, MATCH($G100, 'Historical BMP Records'!$G:$G, 0)), 1, 0), IF(K100&lt;&gt;INDEX('Planned and Progress BMPs'!H:H, MATCH($G100, 'Planned and Progress BMPs'!$D:$D, 0)), 1, 0)), "")</f>
        <v/>
      </c>
      <c r="BF100" s="4" t="str">
        <f>IFERROR(IF($I100="Historical", IF(L100&lt;&gt;INDEX('Historical BMP Records'!L:L, MATCH($G100, 'Historical BMP Records'!$G:$G, 0)), 1, 0), IF(L100&lt;&gt;INDEX('Planned and Progress BMPs'!I:I, MATCH($G100, 'Planned and Progress BMPs'!$D:$D, 0)), 1, 0)), "")</f>
        <v/>
      </c>
      <c r="BG100" s="4" t="str">
        <f>IFERROR(IF($I100="Historical", IF(M100&lt;&gt;INDEX('Historical BMP Records'!M:M, MATCH($G100, 'Historical BMP Records'!$G:$G, 0)), 1, 0), IF(M100&lt;&gt;INDEX('Planned and Progress BMPs'!J:J, MATCH($G100, 'Planned and Progress BMPs'!$D:$D, 0)), 1, 0)), "")</f>
        <v/>
      </c>
      <c r="BH100" s="4" t="str">
        <f>IFERROR(IF($I100="Historical", IF(N100&lt;&gt;INDEX('Historical BMP Records'!N:N, MATCH($G100, 'Historical BMP Records'!$G:$G, 0)), 1, 0), IF(N100&lt;&gt;INDEX('Planned and Progress BMPs'!K:K, MATCH($G100, 'Planned and Progress BMPs'!$D:$D, 0)), 1, 0)), "")</f>
        <v/>
      </c>
      <c r="BI100" s="4" t="str">
        <f>IFERROR(IF($I100="Historical", IF(O100&lt;&gt;INDEX('Historical BMP Records'!O:O, MATCH($G100, 'Historical BMP Records'!$G:$G, 0)), 1, 0), IF(O100&lt;&gt;INDEX('Planned and Progress BMPs'!L:L, MATCH($G100, 'Planned and Progress BMPs'!$D:$D, 0)), 1, 0)), "")</f>
        <v/>
      </c>
      <c r="BJ100" s="4" t="str">
        <f>IFERROR(IF($I100="Historical", IF(P100&lt;&gt;INDEX('Historical BMP Records'!P:P, MATCH($G100, 'Historical BMP Records'!$G:$G, 0)), 1, 0), IF(P100&lt;&gt;INDEX('Planned and Progress BMPs'!M:M, MATCH($G100, 'Planned and Progress BMPs'!$D:$D, 0)), 1, 0)), "")</f>
        <v/>
      </c>
      <c r="BK100" s="4" t="str">
        <f>IFERROR(IF($I100="Historical", IF(Q100&lt;&gt;INDEX('Historical BMP Records'!Q:Q, MATCH($G100, 'Historical BMP Records'!$G:$G, 0)), 1, 0), IF(Q100&lt;&gt;INDEX('Planned and Progress BMPs'!N:N, MATCH($G100, 'Planned and Progress BMPs'!$D:$D, 0)), 1, 0)), "")</f>
        <v/>
      </c>
      <c r="BL100" s="4" t="str">
        <f>IFERROR(IF($I100="Historical", IF(R100&lt;&gt;INDEX('Historical BMP Records'!R:R, MATCH($G100, 'Historical BMP Records'!$G:$G, 0)), 1, 0), IF(R100&lt;&gt;INDEX('Planned and Progress BMPs'!O:O, MATCH($G100, 'Planned and Progress BMPs'!$D:$D, 0)), 1, 0)), "")</f>
        <v/>
      </c>
      <c r="BM100" s="4" t="str">
        <f>IFERROR(IF($I100="Historical", IF(S100&lt;&gt;INDEX('Historical BMP Records'!S:S, MATCH($G100, 'Historical BMP Records'!$G:$G, 0)), 1, 0), IF(S100&lt;&gt;INDEX('Planned and Progress BMPs'!P:P, MATCH($G100, 'Planned and Progress BMPs'!$D:$D, 0)), 1, 0)), "")</f>
        <v/>
      </c>
      <c r="BN100" s="4" t="str">
        <f>IFERROR(IF($I100="Historical", IF(T100&lt;&gt;INDEX('Historical BMP Records'!T:T, MATCH($G100, 'Historical BMP Records'!$G:$G, 0)), 1, 0), IF(T100&lt;&gt;INDEX('Planned and Progress BMPs'!Q:Q, MATCH($G100, 'Planned and Progress BMPs'!$D:$D, 0)), 1, 0)), "")</f>
        <v/>
      </c>
      <c r="BO100" s="4" t="str">
        <f>IFERROR(IF($I100="Historical", IF(AB100&lt;&gt;INDEX('Historical BMP Records'!#REF!, MATCH($G100, 'Historical BMP Records'!$G:$G, 0)), 1, 0), IF(AB100&lt;&gt;INDEX('Planned and Progress BMPs'!Z:Z, MATCH($G100, 'Planned and Progress BMPs'!$D:$D, 0)), 1, 0)), "")</f>
        <v/>
      </c>
      <c r="BP100" s="4" t="str">
        <f>IFERROR(IF($I100="Historical", IF(U100&lt;&gt;INDEX('Historical BMP Records'!U:U, MATCH($G100, 'Historical BMP Records'!$G:$G, 0)), 1, 0), IF(U100&lt;&gt;INDEX('Planned and Progress BMPs'!S:S, MATCH($G100, 'Planned and Progress BMPs'!$D:$D, 0)), 1, 0)), "")</f>
        <v/>
      </c>
      <c r="BQ100" s="4" t="str">
        <f>IFERROR(IF($I100="Historical", IF(V100&lt;&gt;INDEX('Historical BMP Records'!V:V, MATCH($G100, 'Historical BMP Records'!$G:$G, 0)), 1, 0), IF(V100&lt;&gt;INDEX('Planned and Progress BMPs'!T:T, MATCH($G100, 'Planned and Progress BMPs'!$D:$D, 0)), 1, 0)), "")</f>
        <v/>
      </c>
      <c r="BR100" s="4" t="str">
        <f>IFERROR(IF($I100="Historical", IF(W100&lt;&gt;INDEX('Historical BMP Records'!W:W, MATCH($G100, 'Historical BMP Records'!$G:$G, 0)), 1, 0), IF(W100&lt;&gt;INDEX('Planned and Progress BMPs'!U:U, MATCH($G100, 'Planned and Progress BMPs'!$D:$D, 0)), 1, 0)), "")</f>
        <v/>
      </c>
      <c r="BS100" s="4" t="str">
        <f>IFERROR(IF($I100="Historical", IF(X100&lt;&gt;INDEX('Historical BMP Records'!X:X, MATCH($G100, 'Historical BMP Records'!$G:$G, 0)), 1, 0), IF(X100&lt;&gt;INDEX('Planned and Progress BMPs'!V:V, MATCH($G100, 'Planned and Progress BMPs'!$D:$D, 0)), 1, 0)), "")</f>
        <v/>
      </c>
      <c r="BT100" s="4" t="str">
        <f>IFERROR(IF($I100="Historical", IF(Y100&lt;&gt;INDEX('Historical BMP Records'!Y:Y, MATCH($G100, 'Historical BMP Records'!$G:$G, 0)), 1, 0), IF(Y100&lt;&gt;INDEX('Planned and Progress BMPs'!W:W, MATCH($G100, 'Planned and Progress BMPs'!$D:$D, 0)), 1, 0)), "")</f>
        <v/>
      </c>
      <c r="BU100" s="4" t="str">
        <f>IFERROR(IF($I100="Historical", IF(Z100&lt;&gt;INDEX('Historical BMP Records'!Z:Z, MATCH($G100, 'Historical BMP Records'!$G:$G, 0)), 1, 0), IF(Z100&lt;&gt;INDEX('Planned and Progress BMPs'!X:X, MATCH($G100, 'Planned and Progress BMPs'!$D:$D, 0)), 1, 0)), "")</f>
        <v/>
      </c>
      <c r="BV100" s="4" t="str">
        <f>IFERROR(IF($I100="Historical", IF(AA100&lt;&gt;INDEX('Historical BMP Records'!AA:AA, MATCH($G100, 'Historical BMP Records'!$G:$G, 0)), 1, 0), IF(AA100&lt;&gt;INDEX('Planned and Progress BMPs'!#REF!, MATCH($G100, 'Planned and Progress BMPs'!$D:$D, 0)), 1, 0)), "")</f>
        <v/>
      </c>
      <c r="BW100" s="4" t="str">
        <f>IFERROR(IF($I100="Historical", IF(AC100&lt;&gt;INDEX('Historical BMP Records'!AC:AC, MATCH($G100, 'Historical BMP Records'!$G:$G, 0)), 1, 0), IF(AC100&lt;&gt;INDEX('Planned and Progress BMPs'!AA:AA, MATCH($G100, 'Planned and Progress BMPs'!$D:$D, 0)), 1, 0)), "")</f>
        <v/>
      </c>
      <c r="BX100" s="4" t="str">
        <f>IFERROR(IF($I100="Historical", IF(AD100&lt;&gt;INDEX('Historical BMP Records'!AD:AD, MATCH($G100, 'Historical BMP Records'!$G:$G, 0)), 1, 0), IF(AD100&lt;&gt;INDEX('Planned and Progress BMPs'!AB:AB, MATCH($G100, 'Planned and Progress BMPs'!$D:$D, 0)), 1, 0)), "")</f>
        <v/>
      </c>
      <c r="BY100" s="4" t="str">
        <f>IFERROR(IF($I100="Historical", IF(AE100&lt;&gt;INDEX('Historical BMP Records'!AE:AE, MATCH($G100, 'Historical BMP Records'!$G:$G, 0)), 1, 0), IF(AE100&lt;&gt;INDEX('Planned and Progress BMPs'!AC:AC, MATCH($G100, 'Planned and Progress BMPs'!$D:$D, 0)), 1, 0)), "")</f>
        <v/>
      </c>
      <c r="BZ100" s="4" t="str">
        <f>IFERROR(IF($I100="Historical", IF(AF100&lt;&gt;INDEX('Historical BMP Records'!AF:AF, MATCH($G100, 'Historical BMP Records'!$G:$G, 0)), 1, 0), IF(AF100&lt;&gt;INDEX('Planned and Progress BMPs'!AD:AD, MATCH($G100, 'Planned and Progress BMPs'!$D:$D, 0)), 1, 0)), "")</f>
        <v/>
      </c>
      <c r="CA100" s="4" t="str">
        <f>IFERROR(IF($I100="Historical", IF(AG100&lt;&gt;INDEX('Historical BMP Records'!AG:AG, MATCH($G100, 'Historical BMP Records'!$G:$G, 0)), 1, 0), IF(AG100&lt;&gt;INDEX('Planned and Progress BMPs'!AE:AE, MATCH($G100, 'Planned and Progress BMPs'!$D:$D, 0)), 1, 0)), "")</f>
        <v/>
      </c>
      <c r="CB100" s="4" t="str">
        <f>IFERROR(IF($I100="Historical", IF(AH100&lt;&gt;INDEX('Historical BMP Records'!AH:AH, MATCH($G100, 'Historical BMP Records'!$G:$G, 0)), 1, 0), IF(AH100&lt;&gt;INDEX('Planned and Progress BMPs'!AF:AF, MATCH($G100, 'Planned and Progress BMPs'!$D:$D, 0)), 1, 0)), "")</f>
        <v/>
      </c>
      <c r="CC100" s="4" t="str">
        <f>IFERROR(IF($I100="Historical", IF(AI100&lt;&gt;INDEX('Historical BMP Records'!AI:AI, MATCH($G100, 'Historical BMP Records'!$G:$G, 0)), 1, 0), IF(AI100&lt;&gt;INDEX('Planned and Progress BMPs'!AG:AG, MATCH($G100, 'Planned and Progress BMPs'!$D:$D, 0)), 1, 0)), "")</f>
        <v/>
      </c>
      <c r="CD100" s="4" t="str">
        <f>IFERROR(IF($I100="Historical", IF(AJ100&lt;&gt;INDEX('Historical BMP Records'!AJ:AJ, MATCH($G100, 'Historical BMP Records'!$G:$G, 0)), 1, 0), IF(AJ100&lt;&gt;INDEX('Planned and Progress BMPs'!AH:AH, MATCH($G100, 'Planned and Progress BMPs'!$D:$D, 0)), 1, 0)), "")</f>
        <v/>
      </c>
      <c r="CE100" s="4" t="str">
        <f>IFERROR(IF($I100="Historical", IF(AK100&lt;&gt;INDEX('Historical BMP Records'!AK:AK, MATCH($G100, 'Historical BMP Records'!$G:$G, 0)), 1, 0), IF(AK100&lt;&gt;INDEX('Planned and Progress BMPs'!AI:AI, MATCH($G100, 'Planned and Progress BMPs'!$D:$D, 0)), 1, 0)), "")</f>
        <v/>
      </c>
      <c r="CF100" s="4" t="str">
        <f>IFERROR(IF($I100="Historical", IF(AL100&lt;&gt;INDEX('Historical BMP Records'!AL:AL, MATCH($G100, 'Historical BMP Records'!$G:$G, 0)), 1, 0), IF(AL100&lt;&gt;INDEX('Planned and Progress BMPs'!AJ:AJ, MATCH($G100, 'Planned and Progress BMPs'!$D:$D, 0)), 1, 0)), "")</f>
        <v/>
      </c>
      <c r="CG100" s="4" t="str">
        <f>IFERROR(IF($I100="Historical", IF(AM100&lt;&gt;INDEX('Historical BMP Records'!AM:AM, MATCH($G100, 'Historical BMP Records'!$G:$G, 0)), 1, 0), IF(AM100&lt;&gt;INDEX('Planned and Progress BMPs'!AK:AK, MATCH($G100, 'Planned and Progress BMPs'!$D:$D, 0)), 1, 0)), "")</f>
        <v/>
      </c>
      <c r="CH100" s="4" t="str">
        <f>IFERROR(IF($I100="Historical", IF(AN100&lt;&gt;INDEX('Historical BMP Records'!AN:AN, MATCH($G100, 'Historical BMP Records'!$G:$G, 0)), 1, 0), IF(AN100&lt;&gt;INDEX('Planned and Progress BMPs'!AL:AL, MATCH($G100, 'Planned and Progress BMPs'!$D:$D, 0)), 1, 0)), "")</f>
        <v/>
      </c>
      <c r="CI100" s="4" t="str">
        <f>IFERROR(IF($I100="Historical", IF(AO100&lt;&gt;INDEX('Historical BMP Records'!AO:AO, MATCH($G100, 'Historical BMP Records'!$G:$G, 0)), 1, 0), IF(AO100&lt;&gt;INDEX('Planned and Progress BMPs'!AM:AM, MATCH($G100, 'Planned and Progress BMPs'!$D:$D, 0)), 1, 0)), "")</f>
        <v/>
      </c>
      <c r="CJ100" s="4" t="str">
        <f>IFERROR(IF($I100="Historical", IF(AP100&lt;&gt;INDEX('Historical BMP Records'!AP:AP, MATCH($G100, 'Historical BMP Records'!$G:$G, 0)), 1, 0), IF(AP100&lt;&gt;INDEX('Planned and Progress BMPs'!AN:AN, MATCH($G100, 'Planned and Progress BMPs'!$D:$D, 0)), 1, 0)), "")</f>
        <v/>
      </c>
      <c r="CK100" s="4" t="str">
        <f>IFERROR(IF($I100="Historical", IF(AQ100&lt;&gt;INDEX('Historical BMP Records'!AQ:AQ, MATCH($G100, 'Historical BMP Records'!$G:$G, 0)), 1, 0), IF(AQ100&lt;&gt;INDEX('Planned and Progress BMPs'!AO:AO, MATCH($G100, 'Planned and Progress BMPs'!$D:$D, 0)), 1, 0)), "")</f>
        <v/>
      </c>
      <c r="CL100" s="4" t="str">
        <f>IFERROR(IF($I100="Historical", IF(AR100&lt;&gt;INDEX('Historical BMP Records'!AR:AR, MATCH($G100, 'Historical BMP Records'!$G:$G, 0)), 1, 0), IF(AR100&lt;&gt;INDEX('Planned and Progress BMPs'!AQ:AQ, MATCH($G100, 'Planned and Progress BMPs'!$D:$D, 0)), 1, 0)), "")</f>
        <v/>
      </c>
      <c r="CM100" s="4" t="str">
        <f>IFERROR(IF($I100="Historical", IF(AS100&lt;&gt;INDEX('Historical BMP Records'!AS:AS, MATCH($G100, 'Historical BMP Records'!$G:$G, 0)), 1, 0), IF(AS100&lt;&gt;INDEX('Planned and Progress BMPs'!AP:AP, MATCH($G100, 'Planned and Progress BMPs'!$D:$D, 0)), 1, 0)), "")</f>
        <v/>
      </c>
      <c r="CN100" s="4" t="str">
        <f>IFERROR(IF($I100="Historical", IF(AT100&lt;&gt;INDEX('Historical BMP Records'!AT:AT, MATCH($G100, 'Historical BMP Records'!$G:$G, 0)), 1, 0), IF(AT100&lt;&gt;INDEX('Planned and Progress BMPs'!AQ:AQ, MATCH($G100, 'Planned and Progress BMPs'!$D:$D, 0)), 1, 0)), "")</f>
        <v/>
      </c>
      <c r="CO100" s="4">
        <f>SUM(T_Historical9[[#This Row],[FY17 Crediting Status Change]:[Comments Change]])</f>
        <v>0</v>
      </c>
    </row>
    <row r="101" spans="1:93" ht="15" customHeight="1" x14ac:dyDescent="0.55000000000000004">
      <c r="A101" s="126" t="s">
        <v>2457</v>
      </c>
      <c r="B101" s="126" t="s">
        <v>2457</v>
      </c>
      <c r="C101" s="126" t="s">
        <v>2458</v>
      </c>
      <c r="D101" s="126"/>
      <c r="E101" s="126"/>
      <c r="F101" s="126" t="s">
        <v>644</v>
      </c>
      <c r="G101" s="126" t="s">
        <v>645</v>
      </c>
      <c r="H101" s="126"/>
      <c r="I101" s="126" t="s">
        <v>243</v>
      </c>
      <c r="J101" s="126">
        <v>2010</v>
      </c>
      <c r="K101" s="73">
        <v>27782</v>
      </c>
      <c r="L101" s="64">
        <v>40909</v>
      </c>
      <c r="M101" s="126" t="s">
        <v>150</v>
      </c>
      <c r="N101" s="126" t="s">
        <v>646</v>
      </c>
      <c r="O101" s="126" t="s">
        <v>151</v>
      </c>
      <c r="P101" s="73" t="s">
        <v>551</v>
      </c>
      <c r="Q101" s="64">
        <v>0.378</v>
      </c>
      <c r="R101" s="126">
        <v>0.28899999999999998</v>
      </c>
      <c r="S101" s="126">
        <v>2.3119999999999998E-2</v>
      </c>
      <c r="T101" s="126" t="s">
        <v>647</v>
      </c>
      <c r="U101" s="126"/>
      <c r="V101" s="126"/>
      <c r="W101" s="126">
        <v>41.444445000000002</v>
      </c>
      <c r="X101" s="65">
        <v>-75.632667999999995</v>
      </c>
      <c r="Y101" s="126"/>
      <c r="Z101" s="126" t="s">
        <v>635</v>
      </c>
      <c r="AA101" s="126" t="s">
        <v>286</v>
      </c>
      <c r="AB101" s="126" t="s">
        <v>226</v>
      </c>
      <c r="AC101" s="126" t="s">
        <v>2460</v>
      </c>
      <c r="AD101" s="64">
        <v>41409</v>
      </c>
      <c r="AE101" s="126" t="s">
        <v>267</v>
      </c>
      <c r="AF101" s="64"/>
      <c r="AG101" s="64"/>
      <c r="AH101" s="126"/>
      <c r="AI101" s="64"/>
      <c r="AK101" s="64"/>
      <c r="AL101" s="64"/>
      <c r="AM101" s="64"/>
      <c r="AN101" s="64"/>
      <c r="AO101" s="64"/>
      <c r="AP101" s="64"/>
      <c r="AQ101" s="64"/>
      <c r="AR101" s="64"/>
      <c r="AS101" s="64"/>
      <c r="AT101" s="126"/>
      <c r="AU101" s="4" t="str">
        <f>IFERROR(IF($I101="Historical", IF(A101&lt;&gt;INDEX('Historical BMP Records'!A:A, MATCH($G101, 'Historical BMP Records'!$G:$G, 0)), 1, 0), IF(A101&lt;&gt;INDEX('Planned and Progress BMPs'!A:A, MATCH($G101, 'Planned and Progress BMPs'!$D:$D, 0)), 1, 0)), "")</f>
        <v/>
      </c>
      <c r="AV101" s="4" t="str">
        <f>IFERROR(IF($I101="Historical", IF(B101&lt;&gt;INDEX('Historical BMP Records'!B:B, MATCH($G101, 'Historical BMP Records'!$G:$G, 0)), 1, 0), IF(B101&lt;&gt;INDEX('Planned and Progress BMPs'!A:A, MATCH($G101, 'Planned and Progress BMPs'!$D:$D, 0)), 1, 0)), "")</f>
        <v/>
      </c>
      <c r="AW101" s="4" t="str">
        <f>IFERROR(IF($I101="Historical", IF(C101&lt;&gt;INDEX('Historical BMP Records'!C:C, MATCH($G101, 'Historical BMP Records'!$G:$G, 0)), 1, 0), IF(C101&lt;&gt;INDEX('Planned and Progress BMPs'!A:A, MATCH($G101, 'Planned and Progress BMPs'!$D:$D, 0)), 1, 0)), "")</f>
        <v/>
      </c>
      <c r="AX101" s="4" t="str">
        <f>IFERROR(IF($I101="Historical", IF(D101&lt;&gt;INDEX('Historical BMP Records'!D:D, MATCH($G101, 'Historical BMP Records'!$G:$G, 0)), 1, 0), IF(D101&lt;&gt;INDEX('Planned and Progress BMPs'!A:A, MATCH($G101, 'Planned and Progress BMPs'!$D:$D, 0)), 1, 0)), "")</f>
        <v/>
      </c>
      <c r="AY101" s="4" t="str">
        <f>IFERROR(IF($I101="Historical", IF(E101&lt;&gt;INDEX('Historical BMP Records'!E:E, MATCH($G101, 'Historical BMP Records'!$G:$G, 0)), 1, 0), IF(E101&lt;&gt;INDEX('Planned and Progress BMPs'!B:B, MATCH($G101, 'Planned and Progress BMPs'!$D:$D, 0)), 1, 0)), "")</f>
        <v/>
      </c>
      <c r="AZ101" s="4" t="str">
        <f>IFERROR(IF($I101="Historical", IF(F101&lt;&gt;INDEX('Historical BMP Records'!F:F, MATCH($G101, 'Historical BMP Records'!$G:$G, 0)), 1, 0), IF(F101&lt;&gt;INDEX('Planned and Progress BMPs'!C:C, MATCH($G101, 'Planned and Progress BMPs'!$D:$D, 0)), 1, 0)), "")</f>
        <v/>
      </c>
      <c r="BA101" s="4" t="str">
        <f>IFERROR(IF($I101="Historical", IF(G101&lt;&gt;INDEX('Historical BMP Records'!G:G, MATCH($G101, 'Historical BMP Records'!$G:$G, 0)), 1, 0), IF(G101&lt;&gt;INDEX('Planned and Progress BMPs'!D:D, MATCH($G101, 'Planned and Progress BMPs'!$D:$D, 0)), 1, 0)), "")</f>
        <v/>
      </c>
      <c r="BB101" s="4" t="str">
        <f>IFERROR(IF($I101="Historical", IF(H101&lt;&gt;INDEX('Historical BMP Records'!H:H, MATCH($G101, 'Historical BMP Records'!$G:$G, 0)), 1, 0), IF(H101&lt;&gt;INDEX('Planned and Progress BMPs'!E:E, MATCH($G101, 'Planned and Progress BMPs'!$D:$D, 0)), 1, 0)), "")</f>
        <v/>
      </c>
      <c r="BC101" s="4" t="str">
        <f>IFERROR(IF($I101="Historical", IF(I101&lt;&gt;INDEX('Historical BMP Records'!I:I, MATCH($G101, 'Historical BMP Records'!$G:$G, 0)), 1, 0), IF(I101&lt;&gt;INDEX('Planned and Progress BMPs'!F:F, MATCH($G101, 'Planned and Progress BMPs'!$D:$D, 0)), 1, 0)), "")</f>
        <v/>
      </c>
      <c r="BD101" s="4" t="str">
        <f>IFERROR(IF($I101="Historical", IF(J101&lt;&gt;INDEX('Historical BMP Records'!J:J, MATCH($G101, 'Historical BMP Records'!$G:$G, 0)), 1, 0), IF(J101&lt;&gt;INDEX('Planned and Progress BMPs'!G:G, MATCH($G101, 'Planned and Progress BMPs'!$D:$D, 0)), 1, 0)), "")</f>
        <v/>
      </c>
      <c r="BE101" s="4" t="str">
        <f>IFERROR(IF($I101="Historical", IF(K101&lt;&gt;INDEX('Historical BMP Records'!K:K, MATCH($G101, 'Historical BMP Records'!$G:$G, 0)), 1, 0), IF(K101&lt;&gt;INDEX('Planned and Progress BMPs'!H:H, MATCH($G101, 'Planned and Progress BMPs'!$D:$D, 0)), 1, 0)), "")</f>
        <v/>
      </c>
      <c r="BF101" s="4" t="str">
        <f>IFERROR(IF($I101="Historical", IF(L101&lt;&gt;INDEX('Historical BMP Records'!L:L, MATCH($G101, 'Historical BMP Records'!$G:$G, 0)), 1, 0), IF(L101&lt;&gt;INDEX('Planned and Progress BMPs'!I:I, MATCH($G101, 'Planned and Progress BMPs'!$D:$D, 0)), 1, 0)), "")</f>
        <v/>
      </c>
      <c r="BG101" s="4" t="str">
        <f>IFERROR(IF($I101="Historical", IF(M101&lt;&gt;INDEX('Historical BMP Records'!M:M, MATCH($G101, 'Historical BMP Records'!$G:$G, 0)), 1, 0), IF(M101&lt;&gt;INDEX('Planned and Progress BMPs'!J:J, MATCH($G101, 'Planned and Progress BMPs'!$D:$D, 0)), 1, 0)), "")</f>
        <v/>
      </c>
      <c r="BH101" s="4" t="str">
        <f>IFERROR(IF($I101="Historical", IF(N101&lt;&gt;INDEX('Historical BMP Records'!N:N, MATCH($G101, 'Historical BMP Records'!$G:$G, 0)), 1, 0), IF(N101&lt;&gt;INDEX('Planned and Progress BMPs'!K:K, MATCH($G101, 'Planned and Progress BMPs'!$D:$D, 0)), 1, 0)), "")</f>
        <v/>
      </c>
      <c r="BI101" s="4" t="str">
        <f>IFERROR(IF($I101="Historical", IF(O101&lt;&gt;INDEX('Historical BMP Records'!O:O, MATCH($G101, 'Historical BMP Records'!$G:$G, 0)), 1, 0), IF(O101&lt;&gt;INDEX('Planned and Progress BMPs'!L:L, MATCH($G101, 'Planned and Progress BMPs'!$D:$D, 0)), 1, 0)), "")</f>
        <v/>
      </c>
      <c r="BJ101" s="4" t="str">
        <f>IFERROR(IF($I101="Historical", IF(P101&lt;&gt;INDEX('Historical BMP Records'!P:P, MATCH($G101, 'Historical BMP Records'!$G:$G, 0)), 1, 0), IF(P101&lt;&gt;INDEX('Planned and Progress BMPs'!M:M, MATCH($G101, 'Planned and Progress BMPs'!$D:$D, 0)), 1, 0)), "")</f>
        <v/>
      </c>
      <c r="BK101" s="4" t="str">
        <f>IFERROR(IF($I101="Historical", IF(Q101&lt;&gt;INDEX('Historical BMP Records'!Q:Q, MATCH($G101, 'Historical BMP Records'!$G:$G, 0)), 1, 0), IF(Q101&lt;&gt;INDEX('Planned and Progress BMPs'!N:N, MATCH($G101, 'Planned and Progress BMPs'!$D:$D, 0)), 1, 0)), "")</f>
        <v/>
      </c>
      <c r="BL101" s="4" t="str">
        <f>IFERROR(IF($I101="Historical", IF(R101&lt;&gt;INDEX('Historical BMP Records'!R:R, MATCH($G101, 'Historical BMP Records'!$G:$G, 0)), 1, 0), IF(R101&lt;&gt;INDEX('Planned and Progress BMPs'!O:O, MATCH($G101, 'Planned and Progress BMPs'!$D:$D, 0)), 1, 0)), "")</f>
        <v/>
      </c>
      <c r="BM101" s="4" t="str">
        <f>IFERROR(IF($I101="Historical", IF(S101&lt;&gt;INDEX('Historical BMP Records'!S:S, MATCH($G101, 'Historical BMP Records'!$G:$G, 0)), 1, 0), IF(S101&lt;&gt;INDEX('Planned and Progress BMPs'!P:P, MATCH($G101, 'Planned and Progress BMPs'!$D:$D, 0)), 1, 0)), "")</f>
        <v/>
      </c>
      <c r="BN101" s="4" t="str">
        <f>IFERROR(IF($I101="Historical", IF(T101&lt;&gt;INDEX('Historical BMP Records'!T:T, MATCH($G101, 'Historical BMP Records'!$G:$G, 0)), 1, 0), IF(T101&lt;&gt;INDEX('Planned and Progress BMPs'!Q:Q, MATCH($G101, 'Planned and Progress BMPs'!$D:$D, 0)), 1, 0)), "")</f>
        <v/>
      </c>
      <c r="BO101" s="4" t="str">
        <f>IFERROR(IF($I101="Historical", IF(AB101&lt;&gt;INDEX('Historical BMP Records'!#REF!, MATCH($G101, 'Historical BMP Records'!$G:$G, 0)), 1, 0), IF(AB101&lt;&gt;INDEX('Planned and Progress BMPs'!Z:Z, MATCH($G101, 'Planned and Progress BMPs'!$D:$D, 0)), 1, 0)), "")</f>
        <v/>
      </c>
      <c r="BP101" s="4" t="str">
        <f>IFERROR(IF($I101="Historical", IF(U101&lt;&gt;INDEX('Historical BMP Records'!U:U, MATCH($G101, 'Historical BMP Records'!$G:$G, 0)), 1, 0), IF(U101&lt;&gt;INDEX('Planned and Progress BMPs'!S:S, MATCH($G101, 'Planned and Progress BMPs'!$D:$D, 0)), 1, 0)), "")</f>
        <v/>
      </c>
      <c r="BQ101" s="4" t="str">
        <f>IFERROR(IF($I101="Historical", IF(V101&lt;&gt;INDEX('Historical BMP Records'!V:V, MATCH($G101, 'Historical BMP Records'!$G:$G, 0)), 1, 0), IF(V101&lt;&gt;INDEX('Planned and Progress BMPs'!T:T, MATCH($G101, 'Planned and Progress BMPs'!$D:$D, 0)), 1, 0)), "")</f>
        <v/>
      </c>
      <c r="BR101" s="4" t="str">
        <f>IFERROR(IF($I101="Historical", IF(W101&lt;&gt;INDEX('Historical BMP Records'!W:W, MATCH($G101, 'Historical BMP Records'!$G:$G, 0)), 1, 0), IF(W101&lt;&gt;INDEX('Planned and Progress BMPs'!U:U, MATCH($G101, 'Planned and Progress BMPs'!$D:$D, 0)), 1, 0)), "")</f>
        <v/>
      </c>
      <c r="BS101" s="4" t="str">
        <f>IFERROR(IF($I101="Historical", IF(X101&lt;&gt;INDEX('Historical BMP Records'!X:X, MATCH($G101, 'Historical BMP Records'!$G:$G, 0)), 1, 0), IF(X101&lt;&gt;INDEX('Planned and Progress BMPs'!V:V, MATCH($G101, 'Planned and Progress BMPs'!$D:$D, 0)), 1, 0)), "")</f>
        <v/>
      </c>
      <c r="BT101" s="4" t="str">
        <f>IFERROR(IF($I101="Historical", IF(Y101&lt;&gt;INDEX('Historical BMP Records'!Y:Y, MATCH($G101, 'Historical BMP Records'!$G:$G, 0)), 1, 0), IF(Y101&lt;&gt;INDEX('Planned and Progress BMPs'!W:W, MATCH($G101, 'Planned and Progress BMPs'!$D:$D, 0)), 1, 0)), "")</f>
        <v/>
      </c>
      <c r="BU101" s="4" t="str">
        <f>IFERROR(IF($I101="Historical", IF(Z101&lt;&gt;INDEX('Historical BMP Records'!Z:Z, MATCH($G101, 'Historical BMP Records'!$G:$G, 0)), 1, 0), IF(Z101&lt;&gt;INDEX('Planned and Progress BMPs'!X:X, MATCH($G101, 'Planned and Progress BMPs'!$D:$D, 0)), 1, 0)), "")</f>
        <v/>
      </c>
      <c r="BV101" s="4" t="str">
        <f>IFERROR(IF($I101="Historical", IF(AA101&lt;&gt;INDEX('Historical BMP Records'!AA:AA, MATCH($G101, 'Historical BMP Records'!$G:$G, 0)), 1, 0), IF(AA101&lt;&gt;INDEX('Planned and Progress BMPs'!#REF!, MATCH($G101, 'Planned and Progress BMPs'!$D:$D, 0)), 1, 0)), "")</f>
        <v/>
      </c>
      <c r="BW101" s="4" t="str">
        <f>IFERROR(IF($I101="Historical", IF(AC101&lt;&gt;INDEX('Historical BMP Records'!AC:AC, MATCH($G101, 'Historical BMP Records'!$G:$G, 0)), 1, 0), IF(AC101&lt;&gt;INDEX('Planned and Progress BMPs'!AA:AA, MATCH($G101, 'Planned and Progress BMPs'!$D:$D, 0)), 1, 0)), "")</f>
        <v/>
      </c>
      <c r="BX101" s="4" t="str">
        <f>IFERROR(IF($I101="Historical", IF(AD101&lt;&gt;INDEX('Historical BMP Records'!AD:AD, MATCH($G101, 'Historical BMP Records'!$G:$G, 0)), 1, 0), IF(AD101&lt;&gt;INDEX('Planned and Progress BMPs'!AB:AB, MATCH($G101, 'Planned and Progress BMPs'!$D:$D, 0)), 1, 0)), "")</f>
        <v/>
      </c>
      <c r="BY101" s="4" t="str">
        <f>IFERROR(IF($I101="Historical", IF(AE101&lt;&gt;INDEX('Historical BMP Records'!AE:AE, MATCH($G101, 'Historical BMP Records'!$G:$G, 0)), 1, 0), IF(AE101&lt;&gt;INDEX('Planned and Progress BMPs'!AC:AC, MATCH($G101, 'Planned and Progress BMPs'!$D:$D, 0)), 1, 0)), "")</f>
        <v/>
      </c>
      <c r="BZ101" s="4" t="str">
        <f>IFERROR(IF($I101="Historical", IF(AF101&lt;&gt;INDEX('Historical BMP Records'!AF:AF, MATCH($G101, 'Historical BMP Records'!$G:$G, 0)), 1, 0), IF(AF101&lt;&gt;INDEX('Planned and Progress BMPs'!AD:AD, MATCH($G101, 'Planned and Progress BMPs'!$D:$D, 0)), 1, 0)), "")</f>
        <v/>
      </c>
      <c r="CA101" s="4" t="str">
        <f>IFERROR(IF($I101="Historical", IF(AG101&lt;&gt;INDEX('Historical BMP Records'!AG:AG, MATCH($G101, 'Historical BMP Records'!$G:$G, 0)), 1, 0), IF(AG101&lt;&gt;INDEX('Planned and Progress BMPs'!AE:AE, MATCH($G101, 'Planned and Progress BMPs'!$D:$D, 0)), 1, 0)), "")</f>
        <v/>
      </c>
      <c r="CB101" s="4" t="str">
        <f>IFERROR(IF($I101="Historical", IF(AH101&lt;&gt;INDEX('Historical BMP Records'!AH:AH, MATCH($G101, 'Historical BMP Records'!$G:$G, 0)), 1, 0), IF(AH101&lt;&gt;INDEX('Planned and Progress BMPs'!AF:AF, MATCH($G101, 'Planned and Progress BMPs'!$D:$D, 0)), 1, 0)), "")</f>
        <v/>
      </c>
      <c r="CC101" s="4" t="str">
        <f>IFERROR(IF($I101="Historical", IF(AI101&lt;&gt;INDEX('Historical BMP Records'!AI:AI, MATCH($G101, 'Historical BMP Records'!$G:$G, 0)), 1, 0), IF(AI101&lt;&gt;INDEX('Planned and Progress BMPs'!AG:AG, MATCH($G101, 'Planned and Progress BMPs'!$D:$D, 0)), 1, 0)), "")</f>
        <v/>
      </c>
      <c r="CD101" s="4" t="str">
        <f>IFERROR(IF($I101="Historical", IF(AJ101&lt;&gt;INDEX('Historical BMP Records'!AJ:AJ, MATCH($G101, 'Historical BMP Records'!$G:$G, 0)), 1, 0), IF(AJ101&lt;&gt;INDEX('Planned and Progress BMPs'!AH:AH, MATCH($G101, 'Planned and Progress BMPs'!$D:$D, 0)), 1, 0)), "")</f>
        <v/>
      </c>
      <c r="CE101" s="4" t="str">
        <f>IFERROR(IF($I101="Historical", IF(AK101&lt;&gt;INDEX('Historical BMP Records'!AK:AK, MATCH($G101, 'Historical BMP Records'!$G:$G, 0)), 1, 0), IF(AK101&lt;&gt;INDEX('Planned and Progress BMPs'!AI:AI, MATCH($G101, 'Planned and Progress BMPs'!$D:$D, 0)), 1, 0)), "")</f>
        <v/>
      </c>
      <c r="CF101" s="4" t="str">
        <f>IFERROR(IF($I101="Historical", IF(AL101&lt;&gt;INDEX('Historical BMP Records'!AL:AL, MATCH($G101, 'Historical BMP Records'!$G:$G, 0)), 1, 0), IF(AL101&lt;&gt;INDEX('Planned and Progress BMPs'!AJ:AJ, MATCH($G101, 'Planned and Progress BMPs'!$D:$D, 0)), 1, 0)), "")</f>
        <v/>
      </c>
      <c r="CG101" s="4" t="str">
        <f>IFERROR(IF($I101="Historical", IF(AM101&lt;&gt;INDEX('Historical BMP Records'!AM:AM, MATCH($G101, 'Historical BMP Records'!$G:$G, 0)), 1, 0), IF(AM101&lt;&gt;INDEX('Planned and Progress BMPs'!AK:AK, MATCH($G101, 'Planned and Progress BMPs'!$D:$D, 0)), 1, 0)), "")</f>
        <v/>
      </c>
      <c r="CH101" s="4" t="str">
        <f>IFERROR(IF($I101="Historical", IF(AN101&lt;&gt;INDEX('Historical BMP Records'!AN:AN, MATCH($G101, 'Historical BMP Records'!$G:$G, 0)), 1, 0), IF(AN101&lt;&gt;INDEX('Planned and Progress BMPs'!AL:AL, MATCH($G101, 'Planned and Progress BMPs'!$D:$D, 0)), 1, 0)), "")</f>
        <v/>
      </c>
      <c r="CI101" s="4" t="str">
        <f>IFERROR(IF($I101="Historical", IF(AO101&lt;&gt;INDEX('Historical BMP Records'!AO:AO, MATCH($G101, 'Historical BMP Records'!$G:$G, 0)), 1, 0), IF(AO101&lt;&gt;INDEX('Planned and Progress BMPs'!AM:AM, MATCH($G101, 'Planned and Progress BMPs'!$D:$D, 0)), 1, 0)), "")</f>
        <v/>
      </c>
      <c r="CJ101" s="4" t="str">
        <f>IFERROR(IF($I101="Historical", IF(AP101&lt;&gt;INDEX('Historical BMP Records'!AP:AP, MATCH($G101, 'Historical BMP Records'!$G:$G, 0)), 1, 0), IF(AP101&lt;&gt;INDEX('Planned and Progress BMPs'!AN:AN, MATCH($G101, 'Planned and Progress BMPs'!$D:$D, 0)), 1, 0)), "")</f>
        <v/>
      </c>
      <c r="CK101" s="4" t="str">
        <f>IFERROR(IF($I101="Historical", IF(AQ101&lt;&gt;INDEX('Historical BMP Records'!AQ:AQ, MATCH($G101, 'Historical BMP Records'!$G:$G, 0)), 1, 0), IF(AQ101&lt;&gt;INDEX('Planned and Progress BMPs'!AO:AO, MATCH($G101, 'Planned and Progress BMPs'!$D:$D, 0)), 1, 0)), "")</f>
        <v/>
      </c>
      <c r="CL101" s="4" t="str">
        <f>IFERROR(IF($I101="Historical", IF(AR101&lt;&gt;INDEX('Historical BMP Records'!AR:AR, MATCH($G101, 'Historical BMP Records'!$G:$G, 0)), 1, 0), IF(AR101&lt;&gt;INDEX('Planned and Progress BMPs'!AQ:AQ, MATCH($G101, 'Planned and Progress BMPs'!$D:$D, 0)), 1, 0)), "")</f>
        <v/>
      </c>
      <c r="CM101" s="4" t="str">
        <f>IFERROR(IF($I101="Historical", IF(AS101&lt;&gt;INDEX('Historical BMP Records'!AS:AS, MATCH($G101, 'Historical BMP Records'!$G:$G, 0)), 1, 0), IF(AS101&lt;&gt;INDEX('Planned and Progress BMPs'!AP:AP, MATCH($G101, 'Planned and Progress BMPs'!$D:$D, 0)), 1, 0)), "")</f>
        <v/>
      </c>
      <c r="CN101" s="4" t="str">
        <f>IFERROR(IF($I101="Historical", IF(AT101&lt;&gt;INDEX('Historical BMP Records'!AT:AT, MATCH($G101, 'Historical BMP Records'!$G:$G, 0)), 1, 0), IF(AT101&lt;&gt;INDEX('Planned and Progress BMPs'!AQ:AQ, MATCH($G101, 'Planned and Progress BMPs'!$D:$D, 0)), 1, 0)), "")</f>
        <v/>
      </c>
      <c r="CO101" s="4">
        <f>SUM(T_Historical9[[#This Row],[FY17 Crediting Status Change]:[Comments Change]])</f>
        <v>0</v>
      </c>
    </row>
    <row r="102" spans="1:93" ht="15" customHeight="1" x14ac:dyDescent="0.55000000000000004">
      <c r="A102" s="126" t="s">
        <v>2457</v>
      </c>
      <c r="B102" s="126" t="s">
        <v>2457</v>
      </c>
      <c r="C102" s="126" t="s">
        <v>2458</v>
      </c>
      <c r="D102" s="126"/>
      <c r="E102" s="126"/>
      <c r="F102" s="126" t="s">
        <v>648</v>
      </c>
      <c r="G102" s="126" t="s">
        <v>649</v>
      </c>
      <c r="H102" s="126"/>
      <c r="I102" s="126" t="s">
        <v>243</v>
      </c>
      <c r="J102" s="126">
        <v>2010</v>
      </c>
      <c r="K102" s="73">
        <v>27782</v>
      </c>
      <c r="L102" s="64">
        <v>40909</v>
      </c>
      <c r="M102" s="126" t="s">
        <v>416</v>
      </c>
      <c r="N102" s="126" t="s">
        <v>650</v>
      </c>
      <c r="O102" s="126" t="s">
        <v>127</v>
      </c>
      <c r="P102" s="73" t="s">
        <v>551</v>
      </c>
      <c r="Q102" s="64">
        <v>0.85799999999999998</v>
      </c>
      <c r="R102" s="126">
        <v>0.84</v>
      </c>
      <c r="S102" s="126">
        <v>6.7199999999999996E-2</v>
      </c>
      <c r="T102" s="126" t="s">
        <v>651</v>
      </c>
      <c r="U102" s="126"/>
      <c r="V102" s="126"/>
      <c r="W102" s="126">
        <v>41.444648000000001</v>
      </c>
      <c r="X102" s="65">
        <v>-75.632272</v>
      </c>
      <c r="Y102" s="126"/>
      <c r="Z102" s="126" t="s">
        <v>635</v>
      </c>
      <c r="AA102" s="126" t="s">
        <v>286</v>
      </c>
      <c r="AB102" s="126" t="s">
        <v>226</v>
      </c>
      <c r="AC102" s="126" t="s">
        <v>2460</v>
      </c>
      <c r="AD102" s="64">
        <v>41409</v>
      </c>
      <c r="AE102" s="126" t="s">
        <v>267</v>
      </c>
      <c r="AF102" s="64"/>
      <c r="AG102" s="64"/>
      <c r="AH102" s="126"/>
      <c r="AI102" s="64"/>
      <c r="AK102" s="64"/>
      <c r="AL102" s="64"/>
      <c r="AM102" s="64"/>
      <c r="AN102" s="64"/>
      <c r="AO102" s="64"/>
      <c r="AP102" s="64"/>
      <c r="AQ102" s="64"/>
      <c r="AR102" s="64"/>
      <c r="AS102" s="64"/>
      <c r="AT102" s="126"/>
      <c r="AU102" s="4" t="str">
        <f>IFERROR(IF($I102="Historical", IF(A102&lt;&gt;INDEX('Historical BMP Records'!A:A, MATCH($G102, 'Historical BMP Records'!$G:$G, 0)), 1, 0), IF(A102&lt;&gt;INDEX('Planned and Progress BMPs'!A:A, MATCH($G102, 'Planned and Progress BMPs'!$D:$D, 0)), 1, 0)), "")</f>
        <v/>
      </c>
      <c r="AV102" s="4" t="str">
        <f>IFERROR(IF($I102="Historical", IF(B102&lt;&gt;INDEX('Historical BMP Records'!B:B, MATCH($G102, 'Historical BMP Records'!$G:$G, 0)), 1, 0), IF(B102&lt;&gt;INDEX('Planned and Progress BMPs'!A:A, MATCH($G102, 'Planned and Progress BMPs'!$D:$D, 0)), 1, 0)), "")</f>
        <v/>
      </c>
      <c r="AW102" s="4" t="str">
        <f>IFERROR(IF($I102="Historical", IF(C102&lt;&gt;INDEX('Historical BMP Records'!C:C, MATCH($G102, 'Historical BMP Records'!$G:$G, 0)), 1, 0), IF(C102&lt;&gt;INDEX('Planned and Progress BMPs'!A:A, MATCH($G102, 'Planned and Progress BMPs'!$D:$D, 0)), 1, 0)), "")</f>
        <v/>
      </c>
      <c r="AX102" s="4" t="str">
        <f>IFERROR(IF($I102="Historical", IF(D102&lt;&gt;INDEX('Historical BMP Records'!D:D, MATCH($G102, 'Historical BMP Records'!$G:$G, 0)), 1, 0), IF(D102&lt;&gt;INDEX('Planned and Progress BMPs'!A:A, MATCH($G102, 'Planned and Progress BMPs'!$D:$D, 0)), 1, 0)), "")</f>
        <v/>
      </c>
      <c r="AY102" s="4" t="str">
        <f>IFERROR(IF($I102="Historical", IF(E102&lt;&gt;INDEX('Historical BMP Records'!E:E, MATCH($G102, 'Historical BMP Records'!$G:$G, 0)), 1, 0), IF(E102&lt;&gt;INDEX('Planned and Progress BMPs'!B:B, MATCH($G102, 'Planned and Progress BMPs'!$D:$D, 0)), 1, 0)), "")</f>
        <v/>
      </c>
      <c r="AZ102" s="4" t="str">
        <f>IFERROR(IF($I102="Historical", IF(F102&lt;&gt;INDEX('Historical BMP Records'!F:F, MATCH($G102, 'Historical BMP Records'!$G:$G, 0)), 1, 0), IF(F102&lt;&gt;INDEX('Planned and Progress BMPs'!C:C, MATCH($G102, 'Planned and Progress BMPs'!$D:$D, 0)), 1, 0)), "")</f>
        <v/>
      </c>
      <c r="BA102" s="4" t="str">
        <f>IFERROR(IF($I102="Historical", IF(G102&lt;&gt;INDEX('Historical BMP Records'!G:G, MATCH($G102, 'Historical BMP Records'!$G:$G, 0)), 1, 0), IF(G102&lt;&gt;INDEX('Planned and Progress BMPs'!D:D, MATCH($G102, 'Planned and Progress BMPs'!$D:$D, 0)), 1, 0)), "")</f>
        <v/>
      </c>
      <c r="BB102" s="4" t="str">
        <f>IFERROR(IF($I102="Historical", IF(H102&lt;&gt;INDEX('Historical BMP Records'!H:H, MATCH($G102, 'Historical BMP Records'!$G:$G, 0)), 1, 0), IF(H102&lt;&gt;INDEX('Planned and Progress BMPs'!E:E, MATCH($G102, 'Planned and Progress BMPs'!$D:$D, 0)), 1, 0)), "")</f>
        <v/>
      </c>
      <c r="BC102" s="4" t="str">
        <f>IFERROR(IF($I102="Historical", IF(I102&lt;&gt;INDEX('Historical BMP Records'!I:I, MATCH($G102, 'Historical BMP Records'!$G:$G, 0)), 1, 0), IF(I102&lt;&gt;INDEX('Planned and Progress BMPs'!F:F, MATCH($G102, 'Planned and Progress BMPs'!$D:$D, 0)), 1, 0)), "")</f>
        <v/>
      </c>
      <c r="BD102" s="4" t="str">
        <f>IFERROR(IF($I102="Historical", IF(J102&lt;&gt;INDEX('Historical BMP Records'!J:J, MATCH($G102, 'Historical BMP Records'!$G:$G, 0)), 1, 0), IF(J102&lt;&gt;INDEX('Planned and Progress BMPs'!G:G, MATCH($G102, 'Planned and Progress BMPs'!$D:$D, 0)), 1, 0)), "")</f>
        <v/>
      </c>
      <c r="BE102" s="4" t="str">
        <f>IFERROR(IF($I102="Historical", IF(K102&lt;&gt;INDEX('Historical BMP Records'!K:K, MATCH($G102, 'Historical BMP Records'!$G:$G, 0)), 1, 0), IF(K102&lt;&gt;INDEX('Planned and Progress BMPs'!H:H, MATCH($G102, 'Planned and Progress BMPs'!$D:$D, 0)), 1, 0)), "")</f>
        <v/>
      </c>
      <c r="BF102" s="4" t="str">
        <f>IFERROR(IF($I102="Historical", IF(L102&lt;&gt;INDEX('Historical BMP Records'!L:L, MATCH($G102, 'Historical BMP Records'!$G:$G, 0)), 1, 0), IF(L102&lt;&gt;INDEX('Planned and Progress BMPs'!I:I, MATCH($G102, 'Planned and Progress BMPs'!$D:$D, 0)), 1, 0)), "")</f>
        <v/>
      </c>
      <c r="BG102" s="4" t="str">
        <f>IFERROR(IF($I102="Historical", IF(M102&lt;&gt;INDEX('Historical BMP Records'!M:M, MATCH($G102, 'Historical BMP Records'!$G:$G, 0)), 1, 0), IF(M102&lt;&gt;INDEX('Planned and Progress BMPs'!J:J, MATCH($G102, 'Planned and Progress BMPs'!$D:$D, 0)), 1, 0)), "")</f>
        <v/>
      </c>
      <c r="BH102" s="4" t="str">
        <f>IFERROR(IF($I102="Historical", IF(N102&lt;&gt;INDEX('Historical BMP Records'!N:N, MATCH($G102, 'Historical BMP Records'!$G:$G, 0)), 1, 0), IF(N102&lt;&gt;INDEX('Planned and Progress BMPs'!K:K, MATCH($G102, 'Planned and Progress BMPs'!$D:$D, 0)), 1, 0)), "")</f>
        <v/>
      </c>
      <c r="BI102" s="4" t="str">
        <f>IFERROR(IF($I102="Historical", IF(O102&lt;&gt;INDEX('Historical BMP Records'!O:O, MATCH($G102, 'Historical BMP Records'!$G:$G, 0)), 1, 0), IF(O102&lt;&gt;INDEX('Planned and Progress BMPs'!L:L, MATCH($G102, 'Planned and Progress BMPs'!$D:$D, 0)), 1, 0)), "")</f>
        <v/>
      </c>
      <c r="BJ102" s="4" t="str">
        <f>IFERROR(IF($I102="Historical", IF(P102&lt;&gt;INDEX('Historical BMP Records'!P:P, MATCH($G102, 'Historical BMP Records'!$G:$G, 0)), 1, 0), IF(P102&lt;&gt;INDEX('Planned and Progress BMPs'!M:M, MATCH($G102, 'Planned and Progress BMPs'!$D:$D, 0)), 1, 0)), "")</f>
        <v/>
      </c>
      <c r="BK102" s="4" t="str">
        <f>IFERROR(IF($I102="Historical", IF(Q102&lt;&gt;INDEX('Historical BMP Records'!Q:Q, MATCH($G102, 'Historical BMP Records'!$G:$G, 0)), 1, 0), IF(Q102&lt;&gt;INDEX('Planned and Progress BMPs'!N:N, MATCH($G102, 'Planned and Progress BMPs'!$D:$D, 0)), 1, 0)), "")</f>
        <v/>
      </c>
      <c r="BL102" s="4" t="str">
        <f>IFERROR(IF($I102="Historical", IF(R102&lt;&gt;INDEX('Historical BMP Records'!R:R, MATCH($G102, 'Historical BMP Records'!$G:$G, 0)), 1, 0), IF(R102&lt;&gt;INDEX('Planned and Progress BMPs'!O:O, MATCH($G102, 'Planned and Progress BMPs'!$D:$D, 0)), 1, 0)), "")</f>
        <v/>
      </c>
      <c r="BM102" s="4" t="str">
        <f>IFERROR(IF($I102="Historical", IF(S102&lt;&gt;INDEX('Historical BMP Records'!S:S, MATCH($G102, 'Historical BMP Records'!$G:$G, 0)), 1, 0), IF(S102&lt;&gt;INDEX('Planned and Progress BMPs'!P:P, MATCH($G102, 'Planned and Progress BMPs'!$D:$D, 0)), 1, 0)), "")</f>
        <v/>
      </c>
      <c r="BN102" s="4" t="str">
        <f>IFERROR(IF($I102="Historical", IF(T102&lt;&gt;INDEX('Historical BMP Records'!T:T, MATCH($G102, 'Historical BMP Records'!$G:$G, 0)), 1, 0), IF(T102&lt;&gt;INDEX('Planned and Progress BMPs'!Q:Q, MATCH($G102, 'Planned and Progress BMPs'!$D:$D, 0)), 1, 0)), "")</f>
        <v/>
      </c>
      <c r="BO102" s="4" t="str">
        <f>IFERROR(IF($I102="Historical", IF(AB102&lt;&gt;INDEX('Historical BMP Records'!#REF!, MATCH($G102, 'Historical BMP Records'!$G:$G, 0)), 1, 0), IF(AB102&lt;&gt;INDEX('Planned and Progress BMPs'!Z:Z, MATCH($G102, 'Planned and Progress BMPs'!$D:$D, 0)), 1, 0)), "")</f>
        <v/>
      </c>
      <c r="BP102" s="4" t="str">
        <f>IFERROR(IF($I102="Historical", IF(U102&lt;&gt;INDEX('Historical BMP Records'!U:U, MATCH($G102, 'Historical BMP Records'!$G:$G, 0)), 1, 0), IF(U102&lt;&gt;INDEX('Planned and Progress BMPs'!S:S, MATCH($G102, 'Planned and Progress BMPs'!$D:$D, 0)), 1, 0)), "")</f>
        <v/>
      </c>
      <c r="BQ102" s="4" t="str">
        <f>IFERROR(IF($I102="Historical", IF(V102&lt;&gt;INDEX('Historical BMP Records'!V:V, MATCH($G102, 'Historical BMP Records'!$G:$G, 0)), 1, 0), IF(V102&lt;&gt;INDEX('Planned and Progress BMPs'!T:T, MATCH($G102, 'Planned and Progress BMPs'!$D:$D, 0)), 1, 0)), "")</f>
        <v/>
      </c>
      <c r="BR102" s="4" t="str">
        <f>IFERROR(IF($I102="Historical", IF(W102&lt;&gt;INDEX('Historical BMP Records'!W:W, MATCH($G102, 'Historical BMP Records'!$G:$G, 0)), 1, 0), IF(W102&lt;&gt;INDEX('Planned and Progress BMPs'!U:U, MATCH($G102, 'Planned and Progress BMPs'!$D:$D, 0)), 1, 0)), "")</f>
        <v/>
      </c>
      <c r="BS102" s="4" t="str">
        <f>IFERROR(IF($I102="Historical", IF(X102&lt;&gt;INDEX('Historical BMP Records'!X:X, MATCH($G102, 'Historical BMP Records'!$G:$G, 0)), 1, 0), IF(X102&lt;&gt;INDEX('Planned and Progress BMPs'!V:V, MATCH($G102, 'Planned and Progress BMPs'!$D:$D, 0)), 1, 0)), "")</f>
        <v/>
      </c>
      <c r="BT102" s="4" t="str">
        <f>IFERROR(IF($I102="Historical", IF(Y102&lt;&gt;INDEX('Historical BMP Records'!Y:Y, MATCH($G102, 'Historical BMP Records'!$G:$G, 0)), 1, 0), IF(Y102&lt;&gt;INDEX('Planned and Progress BMPs'!W:W, MATCH($G102, 'Planned and Progress BMPs'!$D:$D, 0)), 1, 0)), "")</f>
        <v/>
      </c>
      <c r="BU102" s="4" t="str">
        <f>IFERROR(IF($I102="Historical", IF(Z102&lt;&gt;INDEX('Historical BMP Records'!Z:Z, MATCH($G102, 'Historical BMP Records'!$G:$G, 0)), 1, 0), IF(Z102&lt;&gt;INDEX('Planned and Progress BMPs'!X:X, MATCH($G102, 'Planned and Progress BMPs'!$D:$D, 0)), 1, 0)), "")</f>
        <v/>
      </c>
      <c r="BV102" s="4" t="str">
        <f>IFERROR(IF($I102="Historical", IF(AA102&lt;&gt;INDEX('Historical BMP Records'!AA:AA, MATCH($G102, 'Historical BMP Records'!$G:$G, 0)), 1, 0), IF(AA102&lt;&gt;INDEX('Planned and Progress BMPs'!#REF!, MATCH($G102, 'Planned and Progress BMPs'!$D:$D, 0)), 1, 0)), "")</f>
        <v/>
      </c>
      <c r="BW102" s="4" t="str">
        <f>IFERROR(IF($I102="Historical", IF(AC102&lt;&gt;INDEX('Historical BMP Records'!AC:AC, MATCH($G102, 'Historical BMP Records'!$G:$G, 0)), 1, 0), IF(AC102&lt;&gt;INDEX('Planned and Progress BMPs'!AA:AA, MATCH($G102, 'Planned and Progress BMPs'!$D:$D, 0)), 1, 0)), "")</f>
        <v/>
      </c>
      <c r="BX102" s="4" t="str">
        <f>IFERROR(IF($I102="Historical", IF(AD102&lt;&gt;INDEX('Historical BMP Records'!AD:AD, MATCH($G102, 'Historical BMP Records'!$G:$G, 0)), 1, 0), IF(AD102&lt;&gt;INDEX('Planned and Progress BMPs'!AB:AB, MATCH($G102, 'Planned and Progress BMPs'!$D:$D, 0)), 1, 0)), "")</f>
        <v/>
      </c>
      <c r="BY102" s="4" t="str">
        <f>IFERROR(IF($I102="Historical", IF(AE102&lt;&gt;INDEX('Historical BMP Records'!AE:AE, MATCH($G102, 'Historical BMP Records'!$G:$G, 0)), 1, 0), IF(AE102&lt;&gt;INDEX('Planned and Progress BMPs'!AC:AC, MATCH($G102, 'Planned and Progress BMPs'!$D:$D, 0)), 1, 0)), "")</f>
        <v/>
      </c>
      <c r="BZ102" s="4" t="str">
        <f>IFERROR(IF($I102="Historical", IF(AF102&lt;&gt;INDEX('Historical BMP Records'!AF:AF, MATCH($G102, 'Historical BMP Records'!$G:$G, 0)), 1, 0), IF(AF102&lt;&gt;INDEX('Planned and Progress BMPs'!AD:AD, MATCH($G102, 'Planned and Progress BMPs'!$D:$D, 0)), 1, 0)), "")</f>
        <v/>
      </c>
      <c r="CA102" s="4" t="str">
        <f>IFERROR(IF($I102="Historical", IF(AG102&lt;&gt;INDEX('Historical BMP Records'!AG:AG, MATCH($G102, 'Historical BMP Records'!$G:$G, 0)), 1, 0), IF(AG102&lt;&gt;INDEX('Planned and Progress BMPs'!AE:AE, MATCH($G102, 'Planned and Progress BMPs'!$D:$D, 0)), 1, 0)), "")</f>
        <v/>
      </c>
      <c r="CB102" s="4" t="str">
        <f>IFERROR(IF($I102="Historical", IF(AH102&lt;&gt;INDEX('Historical BMP Records'!AH:AH, MATCH($G102, 'Historical BMP Records'!$G:$G, 0)), 1, 0), IF(AH102&lt;&gt;INDEX('Planned and Progress BMPs'!AF:AF, MATCH($G102, 'Planned and Progress BMPs'!$D:$D, 0)), 1, 0)), "")</f>
        <v/>
      </c>
      <c r="CC102" s="4" t="str">
        <f>IFERROR(IF($I102="Historical", IF(AI102&lt;&gt;INDEX('Historical BMP Records'!AI:AI, MATCH($G102, 'Historical BMP Records'!$G:$G, 0)), 1, 0), IF(AI102&lt;&gt;INDEX('Planned and Progress BMPs'!AG:AG, MATCH($G102, 'Planned and Progress BMPs'!$D:$D, 0)), 1, 0)), "")</f>
        <v/>
      </c>
      <c r="CD102" s="4" t="str">
        <f>IFERROR(IF($I102="Historical", IF(AJ102&lt;&gt;INDEX('Historical BMP Records'!AJ:AJ, MATCH($G102, 'Historical BMP Records'!$G:$G, 0)), 1, 0), IF(AJ102&lt;&gt;INDEX('Planned and Progress BMPs'!AH:AH, MATCH($G102, 'Planned and Progress BMPs'!$D:$D, 0)), 1, 0)), "")</f>
        <v/>
      </c>
      <c r="CE102" s="4" t="str">
        <f>IFERROR(IF($I102="Historical", IF(AK102&lt;&gt;INDEX('Historical BMP Records'!AK:AK, MATCH($G102, 'Historical BMP Records'!$G:$G, 0)), 1, 0), IF(AK102&lt;&gt;INDEX('Planned and Progress BMPs'!AI:AI, MATCH($G102, 'Planned and Progress BMPs'!$D:$D, 0)), 1, 0)), "")</f>
        <v/>
      </c>
      <c r="CF102" s="4" t="str">
        <f>IFERROR(IF($I102="Historical", IF(AL102&lt;&gt;INDEX('Historical BMP Records'!AL:AL, MATCH($G102, 'Historical BMP Records'!$G:$G, 0)), 1, 0), IF(AL102&lt;&gt;INDEX('Planned and Progress BMPs'!AJ:AJ, MATCH($G102, 'Planned and Progress BMPs'!$D:$D, 0)), 1, 0)), "")</f>
        <v/>
      </c>
      <c r="CG102" s="4" t="str">
        <f>IFERROR(IF($I102="Historical", IF(AM102&lt;&gt;INDEX('Historical BMP Records'!AM:AM, MATCH($G102, 'Historical BMP Records'!$G:$G, 0)), 1, 0), IF(AM102&lt;&gt;INDEX('Planned and Progress BMPs'!AK:AK, MATCH($G102, 'Planned and Progress BMPs'!$D:$D, 0)), 1, 0)), "")</f>
        <v/>
      </c>
      <c r="CH102" s="4" t="str">
        <f>IFERROR(IF($I102="Historical", IF(AN102&lt;&gt;INDEX('Historical BMP Records'!AN:AN, MATCH($G102, 'Historical BMP Records'!$G:$G, 0)), 1, 0), IF(AN102&lt;&gt;INDEX('Planned and Progress BMPs'!AL:AL, MATCH($G102, 'Planned and Progress BMPs'!$D:$D, 0)), 1, 0)), "")</f>
        <v/>
      </c>
      <c r="CI102" s="4" t="str">
        <f>IFERROR(IF($I102="Historical", IF(AO102&lt;&gt;INDEX('Historical BMP Records'!AO:AO, MATCH($G102, 'Historical BMP Records'!$G:$G, 0)), 1, 0), IF(AO102&lt;&gt;INDEX('Planned and Progress BMPs'!AM:AM, MATCH($G102, 'Planned and Progress BMPs'!$D:$D, 0)), 1, 0)), "")</f>
        <v/>
      </c>
      <c r="CJ102" s="4" t="str">
        <f>IFERROR(IF($I102="Historical", IF(AP102&lt;&gt;INDEX('Historical BMP Records'!AP:AP, MATCH($G102, 'Historical BMP Records'!$G:$G, 0)), 1, 0), IF(AP102&lt;&gt;INDEX('Planned and Progress BMPs'!AN:AN, MATCH($G102, 'Planned and Progress BMPs'!$D:$D, 0)), 1, 0)), "")</f>
        <v/>
      </c>
      <c r="CK102" s="4" t="str">
        <f>IFERROR(IF($I102="Historical", IF(AQ102&lt;&gt;INDEX('Historical BMP Records'!AQ:AQ, MATCH($G102, 'Historical BMP Records'!$G:$G, 0)), 1, 0), IF(AQ102&lt;&gt;INDEX('Planned and Progress BMPs'!AO:AO, MATCH($G102, 'Planned and Progress BMPs'!$D:$D, 0)), 1, 0)), "")</f>
        <v/>
      </c>
      <c r="CL102" s="4" t="str">
        <f>IFERROR(IF($I102="Historical", IF(AR102&lt;&gt;INDEX('Historical BMP Records'!AR:AR, MATCH($G102, 'Historical BMP Records'!$G:$G, 0)), 1, 0), IF(AR102&lt;&gt;INDEX('Planned and Progress BMPs'!AQ:AQ, MATCH($G102, 'Planned and Progress BMPs'!$D:$D, 0)), 1, 0)), "")</f>
        <v/>
      </c>
      <c r="CM102" s="4" t="str">
        <f>IFERROR(IF($I102="Historical", IF(AS102&lt;&gt;INDEX('Historical BMP Records'!AS:AS, MATCH($G102, 'Historical BMP Records'!$G:$G, 0)), 1, 0), IF(AS102&lt;&gt;INDEX('Planned and Progress BMPs'!AP:AP, MATCH($G102, 'Planned and Progress BMPs'!$D:$D, 0)), 1, 0)), "")</f>
        <v/>
      </c>
      <c r="CN102" s="4" t="str">
        <f>IFERROR(IF($I102="Historical", IF(AT102&lt;&gt;INDEX('Historical BMP Records'!AT:AT, MATCH($G102, 'Historical BMP Records'!$G:$G, 0)), 1, 0), IF(AT102&lt;&gt;INDEX('Planned and Progress BMPs'!AQ:AQ, MATCH($G102, 'Planned and Progress BMPs'!$D:$D, 0)), 1, 0)), "")</f>
        <v/>
      </c>
      <c r="CO102" s="4">
        <f>SUM(T_Historical9[[#This Row],[FY17 Crediting Status Change]:[Comments Change]])</f>
        <v>0</v>
      </c>
    </row>
    <row r="103" spans="1:93" ht="15" customHeight="1" x14ac:dyDescent="0.55000000000000004">
      <c r="A103" s="126" t="s">
        <v>2457</v>
      </c>
      <c r="B103" s="126" t="s">
        <v>2457</v>
      </c>
      <c r="C103" s="126" t="s">
        <v>2458</v>
      </c>
      <c r="D103" s="126"/>
      <c r="E103" s="126"/>
      <c r="F103" s="126" t="s">
        <v>652</v>
      </c>
      <c r="G103" s="126" t="s">
        <v>653</v>
      </c>
      <c r="H103" s="126"/>
      <c r="I103" s="126" t="s">
        <v>243</v>
      </c>
      <c r="J103" s="126">
        <v>2010</v>
      </c>
      <c r="K103" s="73">
        <v>27782</v>
      </c>
      <c r="L103" s="64">
        <v>40909</v>
      </c>
      <c r="M103" s="126" t="s">
        <v>416</v>
      </c>
      <c r="N103" s="126" t="s">
        <v>654</v>
      </c>
      <c r="O103" s="126" t="s">
        <v>127</v>
      </c>
      <c r="P103" s="73" t="s">
        <v>551</v>
      </c>
      <c r="Q103" s="64">
        <v>1.5899999999999999</v>
      </c>
      <c r="R103" s="126">
        <v>1.4</v>
      </c>
      <c r="S103" s="126">
        <v>0.11199999999999999</v>
      </c>
      <c r="T103" s="126" t="s">
        <v>655</v>
      </c>
      <c r="U103" s="126"/>
      <c r="V103" s="126"/>
      <c r="W103" s="126">
        <v>41.443537999999997</v>
      </c>
      <c r="X103" s="65">
        <v>-75.632284999999996</v>
      </c>
      <c r="Y103" s="126"/>
      <c r="Z103" s="126" t="s">
        <v>635</v>
      </c>
      <c r="AA103" s="126" t="s">
        <v>286</v>
      </c>
      <c r="AB103" s="126" t="s">
        <v>226</v>
      </c>
      <c r="AC103" s="126" t="s">
        <v>2460</v>
      </c>
      <c r="AD103" s="64">
        <v>41409</v>
      </c>
      <c r="AE103" s="126" t="s">
        <v>267</v>
      </c>
      <c r="AF103" s="64"/>
      <c r="AG103" s="64"/>
      <c r="AH103" s="126"/>
      <c r="AI103" s="64"/>
      <c r="AK103" s="64"/>
      <c r="AL103" s="64"/>
      <c r="AM103" s="64"/>
      <c r="AN103" s="64"/>
      <c r="AO103" s="64"/>
      <c r="AP103" s="64"/>
      <c r="AQ103" s="64"/>
      <c r="AR103" s="64"/>
      <c r="AS103" s="64"/>
      <c r="AT103" s="126"/>
      <c r="AU103" s="4" t="str">
        <f>IFERROR(IF($I103="Historical", IF(A103&lt;&gt;INDEX('Historical BMP Records'!A:A, MATCH($G103, 'Historical BMP Records'!$G:$G, 0)), 1, 0), IF(A103&lt;&gt;INDEX('Planned and Progress BMPs'!A:A, MATCH($G103, 'Planned and Progress BMPs'!$D:$D, 0)), 1, 0)), "")</f>
        <v/>
      </c>
      <c r="AV103" s="4" t="str">
        <f>IFERROR(IF($I103="Historical", IF(B103&lt;&gt;INDEX('Historical BMP Records'!B:B, MATCH($G103, 'Historical BMP Records'!$G:$G, 0)), 1, 0), IF(B103&lt;&gt;INDEX('Planned and Progress BMPs'!A:A, MATCH($G103, 'Planned and Progress BMPs'!$D:$D, 0)), 1, 0)), "")</f>
        <v/>
      </c>
      <c r="AW103" s="4" t="str">
        <f>IFERROR(IF($I103="Historical", IF(C103&lt;&gt;INDEX('Historical BMP Records'!C:C, MATCH($G103, 'Historical BMP Records'!$G:$G, 0)), 1, 0), IF(C103&lt;&gt;INDEX('Planned and Progress BMPs'!A:A, MATCH($G103, 'Planned and Progress BMPs'!$D:$D, 0)), 1, 0)), "")</f>
        <v/>
      </c>
      <c r="AX103" s="4" t="str">
        <f>IFERROR(IF($I103="Historical", IF(D103&lt;&gt;INDEX('Historical BMP Records'!D:D, MATCH($G103, 'Historical BMP Records'!$G:$G, 0)), 1, 0), IF(D103&lt;&gt;INDEX('Planned and Progress BMPs'!A:A, MATCH($G103, 'Planned and Progress BMPs'!$D:$D, 0)), 1, 0)), "")</f>
        <v/>
      </c>
      <c r="AY103" s="4" t="str">
        <f>IFERROR(IF($I103="Historical", IF(E103&lt;&gt;INDEX('Historical BMP Records'!E:E, MATCH($G103, 'Historical BMP Records'!$G:$G, 0)), 1, 0), IF(E103&lt;&gt;INDEX('Planned and Progress BMPs'!B:B, MATCH($G103, 'Planned and Progress BMPs'!$D:$D, 0)), 1, 0)), "")</f>
        <v/>
      </c>
      <c r="AZ103" s="4" t="str">
        <f>IFERROR(IF($I103="Historical", IF(F103&lt;&gt;INDEX('Historical BMP Records'!F:F, MATCH($G103, 'Historical BMP Records'!$G:$G, 0)), 1, 0), IF(F103&lt;&gt;INDEX('Planned and Progress BMPs'!C:C, MATCH($G103, 'Planned and Progress BMPs'!$D:$D, 0)), 1, 0)), "")</f>
        <v/>
      </c>
      <c r="BA103" s="4" t="str">
        <f>IFERROR(IF($I103="Historical", IF(G103&lt;&gt;INDEX('Historical BMP Records'!G:G, MATCH($G103, 'Historical BMP Records'!$G:$G, 0)), 1, 0), IF(G103&lt;&gt;INDEX('Planned and Progress BMPs'!D:D, MATCH($G103, 'Planned and Progress BMPs'!$D:$D, 0)), 1, 0)), "")</f>
        <v/>
      </c>
      <c r="BB103" s="4" t="str">
        <f>IFERROR(IF($I103="Historical", IF(H103&lt;&gt;INDEX('Historical BMP Records'!H:H, MATCH($G103, 'Historical BMP Records'!$G:$G, 0)), 1, 0), IF(H103&lt;&gt;INDEX('Planned and Progress BMPs'!E:E, MATCH($G103, 'Planned and Progress BMPs'!$D:$D, 0)), 1, 0)), "")</f>
        <v/>
      </c>
      <c r="BC103" s="4" t="str">
        <f>IFERROR(IF($I103="Historical", IF(I103&lt;&gt;INDEX('Historical BMP Records'!I:I, MATCH($G103, 'Historical BMP Records'!$G:$G, 0)), 1, 0), IF(I103&lt;&gt;INDEX('Planned and Progress BMPs'!F:F, MATCH($G103, 'Planned and Progress BMPs'!$D:$D, 0)), 1, 0)), "")</f>
        <v/>
      </c>
      <c r="BD103" s="4" t="str">
        <f>IFERROR(IF($I103="Historical", IF(J103&lt;&gt;INDEX('Historical BMP Records'!J:J, MATCH($G103, 'Historical BMP Records'!$G:$G, 0)), 1, 0), IF(J103&lt;&gt;INDEX('Planned and Progress BMPs'!G:G, MATCH($G103, 'Planned and Progress BMPs'!$D:$D, 0)), 1, 0)), "")</f>
        <v/>
      </c>
      <c r="BE103" s="4" t="str">
        <f>IFERROR(IF($I103="Historical", IF(K103&lt;&gt;INDEX('Historical BMP Records'!K:K, MATCH($G103, 'Historical BMP Records'!$G:$G, 0)), 1, 0), IF(K103&lt;&gt;INDEX('Planned and Progress BMPs'!H:H, MATCH($G103, 'Planned and Progress BMPs'!$D:$D, 0)), 1, 0)), "")</f>
        <v/>
      </c>
      <c r="BF103" s="4" t="str">
        <f>IFERROR(IF($I103="Historical", IF(L103&lt;&gt;INDEX('Historical BMP Records'!L:L, MATCH($G103, 'Historical BMP Records'!$G:$G, 0)), 1, 0), IF(L103&lt;&gt;INDEX('Planned and Progress BMPs'!I:I, MATCH($G103, 'Planned and Progress BMPs'!$D:$D, 0)), 1, 0)), "")</f>
        <v/>
      </c>
      <c r="BG103" s="4" t="str">
        <f>IFERROR(IF($I103="Historical", IF(M103&lt;&gt;INDEX('Historical BMP Records'!M:M, MATCH($G103, 'Historical BMP Records'!$G:$G, 0)), 1, 0), IF(M103&lt;&gt;INDEX('Planned and Progress BMPs'!J:J, MATCH($G103, 'Planned and Progress BMPs'!$D:$D, 0)), 1, 0)), "")</f>
        <v/>
      </c>
      <c r="BH103" s="4" t="str">
        <f>IFERROR(IF($I103="Historical", IF(N103&lt;&gt;INDEX('Historical BMP Records'!N:N, MATCH($G103, 'Historical BMP Records'!$G:$G, 0)), 1, 0), IF(N103&lt;&gt;INDEX('Planned and Progress BMPs'!K:K, MATCH($G103, 'Planned and Progress BMPs'!$D:$D, 0)), 1, 0)), "")</f>
        <v/>
      </c>
      <c r="BI103" s="4" t="str">
        <f>IFERROR(IF($I103="Historical", IF(O103&lt;&gt;INDEX('Historical BMP Records'!O:O, MATCH($G103, 'Historical BMP Records'!$G:$G, 0)), 1, 0), IF(O103&lt;&gt;INDEX('Planned and Progress BMPs'!L:L, MATCH($G103, 'Planned and Progress BMPs'!$D:$D, 0)), 1, 0)), "")</f>
        <v/>
      </c>
      <c r="BJ103" s="4" t="str">
        <f>IFERROR(IF($I103="Historical", IF(P103&lt;&gt;INDEX('Historical BMP Records'!P:P, MATCH($G103, 'Historical BMP Records'!$G:$G, 0)), 1, 0), IF(P103&lt;&gt;INDEX('Planned and Progress BMPs'!M:M, MATCH($G103, 'Planned and Progress BMPs'!$D:$D, 0)), 1, 0)), "")</f>
        <v/>
      </c>
      <c r="BK103" s="4" t="str">
        <f>IFERROR(IF($I103="Historical", IF(Q103&lt;&gt;INDEX('Historical BMP Records'!Q:Q, MATCH($G103, 'Historical BMP Records'!$G:$G, 0)), 1, 0), IF(Q103&lt;&gt;INDEX('Planned and Progress BMPs'!N:N, MATCH($G103, 'Planned and Progress BMPs'!$D:$D, 0)), 1, 0)), "")</f>
        <v/>
      </c>
      <c r="BL103" s="4" t="str">
        <f>IFERROR(IF($I103="Historical", IF(R103&lt;&gt;INDEX('Historical BMP Records'!R:R, MATCH($G103, 'Historical BMP Records'!$G:$G, 0)), 1, 0), IF(R103&lt;&gt;INDEX('Planned and Progress BMPs'!O:O, MATCH($G103, 'Planned and Progress BMPs'!$D:$D, 0)), 1, 0)), "")</f>
        <v/>
      </c>
      <c r="BM103" s="4" t="str">
        <f>IFERROR(IF($I103="Historical", IF(S103&lt;&gt;INDEX('Historical BMP Records'!S:S, MATCH($G103, 'Historical BMP Records'!$G:$G, 0)), 1, 0), IF(S103&lt;&gt;INDEX('Planned and Progress BMPs'!P:P, MATCH($G103, 'Planned and Progress BMPs'!$D:$D, 0)), 1, 0)), "")</f>
        <v/>
      </c>
      <c r="BN103" s="4" t="str">
        <f>IFERROR(IF($I103="Historical", IF(T103&lt;&gt;INDEX('Historical BMP Records'!T:T, MATCH($G103, 'Historical BMP Records'!$G:$G, 0)), 1, 0), IF(T103&lt;&gt;INDEX('Planned and Progress BMPs'!Q:Q, MATCH($G103, 'Planned and Progress BMPs'!$D:$D, 0)), 1, 0)), "")</f>
        <v/>
      </c>
      <c r="BO103" s="4" t="str">
        <f>IFERROR(IF($I103="Historical", IF(AB103&lt;&gt;INDEX('Historical BMP Records'!#REF!, MATCH($G103, 'Historical BMP Records'!$G:$G, 0)), 1, 0), IF(AB103&lt;&gt;INDEX('Planned and Progress BMPs'!Z:Z, MATCH($G103, 'Planned and Progress BMPs'!$D:$D, 0)), 1, 0)), "")</f>
        <v/>
      </c>
      <c r="BP103" s="4" t="str">
        <f>IFERROR(IF($I103="Historical", IF(U103&lt;&gt;INDEX('Historical BMP Records'!U:U, MATCH($G103, 'Historical BMP Records'!$G:$G, 0)), 1, 0), IF(U103&lt;&gt;INDEX('Planned and Progress BMPs'!S:S, MATCH($G103, 'Planned and Progress BMPs'!$D:$D, 0)), 1, 0)), "")</f>
        <v/>
      </c>
      <c r="BQ103" s="4" t="str">
        <f>IFERROR(IF($I103="Historical", IF(V103&lt;&gt;INDEX('Historical BMP Records'!V:V, MATCH($G103, 'Historical BMP Records'!$G:$G, 0)), 1, 0), IF(V103&lt;&gt;INDEX('Planned and Progress BMPs'!T:T, MATCH($G103, 'Planned and Progress BMPs'!$D:$D, 0)), 1, 0)), "")</f>
        <v/>
      </c>
      <c r="BR103" s="4" t="str">
        <f>IFERROR(IF($I103="Historical", IF(W103&lt;&gt;INDEX('Historical BMP Records'!W:W, MATCH($G103, 'Historical BMP Records'!$G:$G, 0)), 1, 0), IF(W103&lt;&gt;INDEX('Planned and Progress BMPs'!U:U, MATCH($G103, 'Planned and Progress BMPs'!$D:$D, 0)), 1, 0)), "")</f>
        <v/>
      </c>
      <c r="BS103" s="4" t="str">
        <f>IFERROR(IF($I103="Historical", IF(X103&lt;&gt;INDEX('Historical BMP Records'!X:X, MATCH($G103, 'Historical BMP Records'!$G:$G, 0)), 1, 0), IF(X103&lt;&gt;INDEX('Planned and Progress BMPs'!V:V, MATCH($G103, 'Planned and Progress BMPs'!$D:$D, 0)), 1, 0)), "")</f>
        <v/>
      </c>
      <c r="BT103" s="4" t="str">
        <f>IFERROR(IF($I103="Historical", IF(Y103&lt;&gt;INDEX('Historical BMP Records'!Y:Y, MATCH($G103, 'Historical BMP Records'!$G:$G, 0)), 1, 0), IF(Y103&lt;&gt;INDEX('Planned and Progress BMPs'!W:W, MATCH($G103, 'Planned and Progress BMPs'!$D:$D, 0)), 1, 0)), "")</f>
        <v/>
      </c>
      <c r="BU103" s="4" t="str">
        <f>IFERROR(IF($I103="Historical", IF(Z103&lt;&gt;INDEX('Historical BMP Records'!Z:Z, MATCH($G103, 'Historical BMP Records'!$G:$G, 0)), 1, 0), IF(Z103&lt;&gt;INDEX('Planned and Progress BMPs'!X:X, MATCH($G103, 'Planned and Progress BMPs'!$D:$D, 0)), 1, 0)), "")</f>
        <v/>
      </c>
      <c r="BV103" s="4" t="str">
        <f>IFERROR(IF($I103="Historical", IF(AA103&lt;&gt;INDEX('Historical BMP Records'!AA:AA, MATCH($G103, 'Historical BMP Records'!$G:$G, 0)), 1, 0), IF(AA103&lt;&gt;INDEX('Planned and Progress BMPs'!#REF!, MATCH($G103, 'Planned and Progress BMPs'!$D:$D, 0)), 1, 0)), "")</f>
        <v/>
      </c>
      <c r="BW103" s="4" t="str">
        <f>IFERROR(IF($I103="Historical", IF(AC103&lt;&gt;INDEX('Historical BMP Records'!AC:AC, MATCH($G103, 'Historical BMP Records'!$G:$G, 0)), 1, 0), IF(AC103&lt;&gt;INDEX('Planned and Progress BMPs'!AA:AA, MATCH($G103, 'Planned and Progress BMPs'!$D:$D, 0)), 1, 0)), "")</f>
        <v/>
      </c>
      <c r="BX103" s="4" t="str">
        <f>IFERROR(IF($I103="Historical", IF(AD103&lt;&gt;INDEX('Historical BMP Records'!AD:AD, MATCH($G103, 'Historical BMP Records'!$G:$G, 0)), 1, 0), IF(AD103&lt;&gt;INDEX('Planned and Progress BMPs'!AB:AB, MATCH($G103, 'Planned and Progress BMPs'!$D:$D, 0)), 1, 0)), "")</f>
        <v/>
      </c>
      <c r="BY103" s="4" t="str">
        <f>IFERROR(IF($I103="Historical", IF(AE103&lt;&gt;INDEX('Historical BMP Records'!AE:AE, MATCH($G103, 'Historical BMP Records'!$G:$G, 0)), 1, 0), IF(AE103&lt;&gt;INDEX('Planned and Progress BMPs'!AC:AC, MATCH($G103, 'Planned and Progress BMPs'!$D:$D, 0)), 1, 0)), "")</f>
        <v/>
      </c>
      <c r="BZ103" s="4" t="str">
        <f>IFERROR(IF($I103="Historical", IF(AF103&lt;&gt;INDEX('Historical BMP Records'!AF:AF, MATCH($G103, 'Historical BMP Records'!$G:$G, 0)), 1, 0), IF(AF103&lt;&gt;INDEX('Planned and Progress BMPs'!AD:AD, MATCH($G103, 'Planned and Progress BMPs'!$D:$D, 0)), 1, 0)), "")</f>
        <v/>
      </c>
      <c r="CA103" s="4" t="str">
        <f>IFERROR(IF($I103="Historical", IF(AG103&lt;&gt;INDEX('Historical BMP Records'!AG:AG, MATCH($G103, 'Historical BMP Records'!$G:$G, 0)), 1, 0), IF(AG103&lt;&gt;INDEX('Planned and Progress BMPs'!AE:AE, MATCH($G103, 'Planned and Progress BMPs'!$D:$D, 0)), 1, 0)), "")</f>
        <v/>
      </c>
      <c r="CB103" s="4" t="str">
        <f>IFERROR(IF($I103="Historical", IF(AH103&lt;&gt;INDEX('Historical BMP Records'!AH:AH, MATCH($G103, 'Historical BMP Records'!$G:$G, 0)), 1, 0), IF(AH103&lt;&gt;INDEX('Planned and Progress BMPs'!AF:AF, MATCH($G103, 'Planned and Progress BMPs'!$D:$D, 0)), 1, 0)), "")</f>
        <v/>
      </c>
      <c r="CC103" s="4" t="str">
        <f>IFERROR(IF($I103="Historical", IF(AI103&lt;&gt;INDEX('Historical BMP Records'!AI:AI, MATCH($G103, 'Historical BMP Records'!$G:$G, 0)), 1, 0), IF(AI103&lt;&gt;INDEX('Planned and Progress BMPs'!AG:AG, MATCH($G103, 'Planned and Progress BMPs'!$D:$D, 0)), 1, 0)), "")</f>
        <v/>
      </c>
      <c r="CD103" s="4" t="str">
        <f>IFERROR(IF($I103="Historical", IF(AJ103&lt;&gt;INDEX('Historical BMP Records'!AJ:AJ, MATCH($G103, 'Historical BMP Records'!$G:$G, 0)), 1, 0), IF(AJ103&lt;&gt;INDEX('Planned and Progress BMPs'!AH:AH, MATCH($G103, 'Planned and Progress BMPs'!$D:$D, 0)), 1, 0)), "")</f>
        <v/>
      </c>
      <c r="CE103" s="4" t="str">
        <f>IFERROR(IF($I103="Historical", IF(AK103&lt;&gt;INDEX('Historical BMP Records'!AK:AK, MATCH($G103, 'Historical BMP Records'!$G:$G, 0)), 1, 0), IF(AK103&lt;&gt;INDEX('Planned and Progress BMPs'!AI:AI, MATCH($G103, 'Planned and Progress BMPs'!$D:$D, 0)), 1, 0)), "")</f>
        <v/>
      </c>
      <c r="CF103" s="4" t="str">
        <f>IFERROR(IF($I103="Historical", IF(AL103&lt;&gt;INDEX('Historical BMP Records'!AL:AL, MATCH($G103, 'Historical BMP Records'!$G:$G, 0)), 1, 0), IF(AL103&lt;&gt;INDEX('Planned and Progress BMPs'!AJ:AJ, MATCH($G103, 'Planned and Progress BMPs'!$D:$D, 0)), 1, 0)), "")</f>
        <v/>
      </c>
      <c r="CG103" s="4" t="str">
        <f>IFERROR(IF($I103="Historical", IF(AM103&lt;&gt;INDEX('Historical BMP Records'!AM:AM, MATCH($G103, 'Historical BMP Records'!$G:$G, 0)), 1, 0), IF(AM103&lt;&gt;INDEX('Planned and Progress BMPs'!AK:AK, MATCH($G103, 'Planned and Progress BMPs'!$D:$D, 0)), 1, 0)), "")</f>
        <v/>
      </c>
      <c r="CH103" s="4" t="str">
        <f>IFERROR(IF($I103="Historical", IF(AN103&lt;&gt;INDEX('Historical BMP Records'!AN:AN, MATCH($G103, 'Historical BMP Records'!$G:$G, 0)), 1, 0), IF(AN103&lt;&gt;INDEX('Planned and Progress BMPs'!AL:AL, MATCH($G103, 'Planned and Progress BMPs'!$D:$D, 0)), 1, 0)), "")</f>
        <v/>
      </c>
      <c r="CI103" s="4" t="str">
        <f>IFERROR(IF($I103="Historical", IF(AO103&lt;&gt;INDEX('Historical BMP Records'!AO:AO, MATCH($G103, 'Historical BMP Records'!$G:$G, 0)), 1, 0), IF(AO103&lt;&gt;INDEX('Planned and Progress BMPs'!AM:AM, MATCH($G103, 'Planned and Progress BMPs'!$D:$D, 0)), 1, 0)), "")</f>
        <v/>
      </c>
      <c r="CJ103" s="4" t="str">
        <f>IFERROR(IF($I103="Historical", IF(AP103&lt;&gt;INDEX('Historical BMP Records'!AP:AP, MATCH($G103, 'Historical BMP Records'!$G:$G, 0)), 1, 0), IF(AP103&lt;&gt;INDEX('Planned and Progress BMPs'!AN:AN, MATCH($G103, 'Planned and Progress BMPs'!$D:$D, 0)), 1, 0)), "")</f>
        <v/>
      </c>
      <c r="CK103" s="4" t="str">
        <f>IFERROR(IF($I103="Historical", IF(AQ103&lt;&gt;INDEX('Historical BMP Records'!AQ:AQ, MATCH($G103, 'Historical BMP Records'!$G:$G, 0)), 1, 0), IF(AQ103&lt;&gt;INDEX('Planned and Progress BMPs'!AO:AO, MATCH($G103, 'Planned and Progress BMPs'!$D:$D, 0)), 1, 0)), "")</f>
        <v/>
      </c>
      <c r="CL103" s="4" t="str">
        <f>IFERROR(IF($I103="Historical", IF(AR103&lt;&gt;INDEX('Historical BMP Records'!AR:AR, MATCH($G103, 'Historical BMP Records'!$G:$G, 0)), 1, 0), IF(AR103&lt;&gt;INDEX('Planned and Progress BMPs'!AQ:AQ, MATCH($G103, 'Planned and Progress BMPs'!$D:$D, 0)), 1, 0)), "")</f>
        <v/>
      </c>
      <c r="CM103" s="4" t="str">
        <f>IFERROR(IF($I103="Historical", IF(AS103&lt;&gt;INDEX('Historical BMP Records'!AS:AS, MATCH($G103, 'Historical BMP Records'!$G:$G, 0)), 1, 0), IF(AS103&lt;&gt;INDEX('Planned and Progress BMPs'!AP:AP, MATCH($G103, 'Planned and Progress BMPs'!$D:$D, 0)), 1, 0)), "")</f>
        <v/>
      </c>
      <c r="CN103" s="4" t="str">
        <f>IFERROR(IF($I103="Historical", IF(AT103&lt;&gt;INDEX('Historical BMP Records'!AT:AT, MATCH($G103, 'Historical BMP Records'!$G:$G, 0)), 1, 0), IF(AT103&lt;&gt;INDEX('Planned and Progress BMPs'!AQ:AQ, MATCH($G103, 'Planned and Progress BMPs'!$D:$D, 0)), 1, 0)), "")</f>
        <v/>
      </c>
      <c r="CO103" s="4">
        <f>SUM(T_Historical9[[#This Row],[FY17 Crediting Status Change]:[Comments Change]])</f>
        <v>0</v>
      </c>
    </row>
    <row r="104" spans="1:93" ht="15" customHeight="1" x14ac:dyDescent="0.55000000000000004">
      <c r="A104" s="126" t="s">
        <v>2457</v>
      </c>
      <c r="B104" s="126" t="s">
        <v>2457</v>
      </c>
      <c r="C104" s="126" t="s">
        <v>2458</v>
      </c>
      <c r="D104" s="126"/>
      <c r="E104" s="126"/>
      <c r="F104" s="126" t="s">
        <v>656</v>
      </c>
      <c r="G104" s="126" t="s">
        <v>657</v>
      </c>
      <c r="H104" s="126"/>
      <c r="I104" s="126" t="s">
        <v>243</v>
      </c>
      <c r="J104" s="126">
        <v>2010</v>
      </c>
      <c r="K104" s="73">
        <v>27782</v>
      </c>
      <c r="L104" s="64">
        <v>40909</v>
      </c>
      <c r="M104" s="126" t="s">
        <v>150</v>
      </c>
      <c r="N104" s="126" t="s">
        <v>658</v>
      </c>
      <c r="O104" s="126" t="s">
        <v>151</v>
      </c>
      <c r="P104" s="73" t="s">
        <v>551</v>
      </c>
      <c r="Q104" s="64">
        <v>2.274</v>
      </c>
      <c r="R104" s="126">
        <v>2.17</v>
      </c>
      <c r="S104" s="126">
        <v>0.1736</v>
      </c>
      <c r="T104" s="126" t="s">
        <v>659</v>
      </c>
      <c r="U104" s="126"/>
      <c r="V104" s="126"/>
      <c r="W104" s="126">
        <v>41.445326999999999</v>
      </c>
      <c r="X104" s="65">
        <v>-75.632738000000003</v>
      </c>
      <c r="Y104" s="126"/>
      <c r="Z104" s="126" t="s">
        <v>635</v>
      </c>
      <c r="AA104" s="126" t="s">
        <v>286</v>
      </c>
      <c r="AB104" s="126" t="s">
        <v>226</v>
      </c>
      <c r="AC104" s="126" t="s">
        <v>2460</v>
      </c>
      <c r="AD104" s="64">
        <v>41409</v>
      </c>
      <c r="AE104" s="126" t="s">
        <v>267</v>
      </c>
      <c r="AF104" s="64"/>
      <c r="AG104" s="64"/>
      <c r="AH104" s="126"/>
      <c r="AI104" s="64"/>
      <c r="AK104" s="64"/>
      <c r="AL104" s="64"/>
      <c r="AM104" s="64"/>
      <c r="AN104" s="64"/>
      <c r="AO104" s="64"/>
      <c r="AP104" s="64"/>
      <c r="AQ104" s="64"/>
      <c r="AR104" s="64"/>
      <c r="AS104" s="64"/>
      <c r="AT104" s="126"/>
      <c r="AU104" s="4" t="str">
        <f>IFERROR(IF($I104="Historical", IF(A104&lt;&gt;INDEX('Historical BMP Records'!A:A, MATCH($G104, 'Historical BMP Records'!$G:$G, 0)), 1, 0), IF(A104&lt;&gt;INDEX('Planned and Progress BMPs'!A:A, MATCH($G104, 'Planned and Progress BMPs'!$D:$D, 0)), 1, 0)), "")</f>
        <v/>
      </c>
      <c r="AV104" s="4" t="str">
        <f>IFERROR(IF($I104="Historical", IF(B104&lt;&gt;INDEX('Historical BMP Records'!B:B, MATCH($G104, 'Historical BMP Records'!$G:$G, 0)), 1, 0), IF(B104&lt;&gt;INDEX('Planned and Progress BMPs'!A:A, MATCH($G104, 'Planned and Progress BMPs'!$D:$D, 0)), 1, 0)), "")</f>
        <v/>
      </c>
      <c r="AW104" s="4" t="str">
        <f>IFERROR(IF($I104="Historical", IF(C104&lt;&gt;INDEX('Historical BMP Records'!C:C, MATCH($G104, 'Historical BMP Records'!$G:$G, 0)), 1, 0), IF(C104&lt;&gt;INDEX('Planned and Progress BMPs'!A:A, MATCH($G104, 'Planned and Progress BMPs'!$D:$D, 0)), 1, 0)), "")</f>
        <v/>
      </c>
      <c r="AX104" s="4" t="str">
        <f>IFERROR(IF($I104="Historical", IF(D104&lt;&gt;INDEX('Historical BMP Records'!D:D, MATCH($G104, 'Historical BMP Records'!$G:$G, 0)), 1, 0), IF(D104&lt;&gt;INDEX('Planned and Progress BMPs'!A:A, MATCH($G104, 'Planned and Progress BMPs'!$D:$D, 0)), 1, 0)), "")</f>
        <v/>
      </c>
      <c r="AY104" s="4" t="str">
        <f>IFERROR(IF($I104="Historical", IF(E104&lt;&gt;INDEX('Historical BMP Records'!E:E, MATCH($G104, 'Historical BMP Records'!$G:$G, 0)), 1, 0), IF(E104&lt;&gt;INDEX('Planned and Progress BMPs'!B:B, MATCH($G104, 'Planned and Progress BMPs'!$D:$D, 0)), 1, 0)), "")</f>
        <v/>
      </c>
      <c r="AZ104" s="4" t="str">
        <f>IFERROR(IF($I104="Historical", IF(F104&lt;&gt;INDEX('Historical BMP Records'!F:F, MATCH($G104, 'Historical BMP Records'!$G:$G, 0)), 1, 0), IF(F104&lt;&gt;INDEX('Planned and Progress BMPs'!C:C, MATCH($G104, 'Planned and Progress BMPs'!$D:$D, 0)), 1, 0)), "")</f>
        <v/>
      </c>
      <c r="BA104" s="4" t="str">
        <f>IFERROR(IF($I104="Historical", IF(G104&lt;&gt;INDEX('Historical BMP Records'!G:G, MATCH($G104, 'Historical BMP Records'!$G:$G, 0)), 1, 0), IF(G104&lt;&gt;INDEX('Planned and Progress BMPs'!D:D, MATCH($G104, 'Planned and Progress BMPs'!$D:$D, 0)), 1, 0)), "")</f>
        <v/>
      </c>
      <c r="BB104" s="4" t="str">
        <f>IFERROR(IF($I104="Historical", IF(H104&lt;&gt;INDEX('Historical BMP Records'!H:H, MATCH($G104, 'Historical BMP Records'!$G:$G, 0)), 1, 0), IF(H104&lt;&gt;INDEX('Planned and Progress BMPs'!E:E, MATCH($G104, 'Planned and Progress BMPs'!$D:$D, 0)), 1, 0)), "")</f>
        <v/>
      </c>
      <c r="BC104" s="4" t="str">
        <f>IFERROR(IF($I104="Historical", IF(I104&lt;&gt;INDEX('Historical BMP Records'!I:I, MATCH($G104, 'Historical BMP Records'!$G:$G, 0)), 1, 0), IF(I104&lt;&gt;INDEX('Planned and Progress BMPs'!F:F, MATCH($G104, 'Planned and Progress BMPs'!$D:$D, 0)), 1, 0)), "")</f>
        <v/>
      </c>
      <c r="BD104" s="4" t="str">
        <f>IFERROR(IF($I104="Historical", IF(J104&lt;&gt;INDEX('Historical BMP Records'!J:J, MATCH($G104, 'Historical BMP Records'!$G:$G, 0)), 1, 0), IF(J104&lt;&gt;INDEX('Planned and Progress BMPs'!G:G, MATCH($G104, 'Planned and Progress BMPs'!$D:$D, 0)), 1, 0)), "")</f>
        <v/>
      </c>
      <c r="BE104" s="4" t="str">
        <f>IFERROR(IF($I104="Historical", IF(K104&lt;&gt;INDEX('Historical BMP Records'!K:K, MATCH($G104, 'Historical BMP Records'!$G:$G, 0)), 1, 0), IF(K104&lt;&gt;INDEX('Planned and Progress BMPs'!H:H, MATCH($G104, 'Planned and Progress BMPs'!$D:$D, 0)), 1, 0)), "")</f>
        <v/>
      </c>
      <c r="BF104" s="4" t="str">
        <f>IFERROR(IF($I104="Historical", IF(L104&lt;&gt;INDEX('Historical BMP Records'!L:L, MATCH($G104, 'Historical BMP Records'!$G:$G, 0)), 1, 0), IF(L104&lt;&gt;INDEX('Planned and Progress BMPs'!I:I, MATCH($G104, 'Planned and Progress BMPs'!$D:$D, 0)), 1, 0)), "")</f>
        <v/>
      </c>
      <c r="BG104" s="4" t="str">
        <f>IFERROR(IF($I104="Historical", IF(M104&lt;&gt;INDEX('Historical BMP Records'!M:M, MATCH($G104, 'Historical BMP Records'!$G:$G, 0)), 1, 0), IF(M104&lt;&gt;INDEX('Planned and Progress BMPs'!J:J, MATCH($G104, 'Planned and Progress BMPs'!$D:$D, 0)), 1, 0)), "")</f>
        <v/>
      </c>
      <c r="BH104" s="4" t="str">
        <f>IFERROR(IF($I104="Historical", IF(N104&lt;&gt;INDEX('Historical BMP Records'!N:N, MATCH($G104, 'Historical BMP Records'!$G:$G, 0)), 1, 0), IF(N104&lt;&gt;INDEX('Planned and Progress BMPs'!K:K, MATCH($G104, 'Planned and Progress BMPs'!$D:$D, 0)), 1, 0)), "")</f>
        <v/>
      </c>
      <c r="BI104" s="4" t="str">
        <f>IFERROR(IF($I104="Historical", IF(O104&lt;&gt;INDEX('Historical BMP Records'!O:O, MATCH($G104, 'Historical BMP Records'!$G:$G, 0)), 1, 0), IF(O104&lt;&gt;INDEX('Planned and Progress BMPs'!L:L, MATCH($G104, 'Planned and Progress BMPs'!$D:$D, 0)), 1, 0)), "")</f>
        <v/>
      </c>
      <c r="BJ104" s="4" t="str">
        <f>IFERROR(IF($I104="Historical", IF(P104&lt;&gt;INDEX('Historical BMP Records'!P:P, MATCH($G104, 'Historical BMP Records'!$G:$G, 0)), 1, 0), IF(P104&lt;&gt;INDEX('Planned and Progress BMPs'!M:M, MATCH($G104, 'Planned and Progress BMPs'!$D:$D, 0)), 1, 0)), "")</f>
        <v/>
      </c>
      <c r="BK104" s="4" t="str">
        <f>IFERROR(IF($I104="Historical", IF(Q104&lt;&gt;INDEX('Historical BMP Records'!Q:Q, MATCH($G104, 'Historical BMP Records'!$G:$G, 0)), 1, 0), IF(Q104&lt;&gt;INDEX('Planned and Progress BMPs'!N:N, MATCH($G104, 'Planned and Progress BMPs'!$D:$D, 0)), 1, 0)), "")</f>
        <v/>
      </c>
      <c r="BL104" s="4" t="str">
        <f>IFERROR(IF($I104="Historical", IF(R104&lt;&gt;INDEX('Historical BMP Records'!R:R, MATCH($G104, 'Historical BMP Records'!$G:$G, 0)), 1, 0), IF(R104&lt;&gt;INDEX('Planned and Progress BMPs'!O:O, MATCH($G104, 'Planned and Progress BMPs'!$D:$D, 0)), 1, 0)), "")</f>
        <v/>
      </c>
      <c r="BM104" s="4" t="str">
        <f>IFERROR(IF($I104="Historical", IF(S104&lt;&gt;INDEX('Historical BMP Records'!S:S, MATCH($G104, 'Historical BMP Records'!$G:$G, 0)), 1, 0), IF(S104&lt;&gt;INDEX('Planned and Progress BMPs'!P:P, MATCH($G104, 'Planned and Progress BMPs'!$D:$D, 0)), 1, 0)), "")</f>
        <v/>
      </c>
      <c r="BN104" s="4" t="str">
        <f>IFERROR(IF($I104="Historical", IF(T104&lt;&gt;INDEX('Historical BMP Records'!T:T, MATCH($G104, 'Historical BMP Records'!$G:$G, 0)), 1, 0), IF(T104&lt;&gt;INDEX('Planned and Progress BMPs'!Q:Q, MATCH($G104, 'Planned and Progress BMPs'!$D:$D, 0)), 1, 0)), "")</f>
        <v/>
      </c>
      <c r="BO104" s="4" t="str">
        <f>IFERROR(IF($I104="Historical", IF(AB104&lt;&gt;INDEX('Historical BMP Records'!#REF!, MATCH($G104, 'Historical BMP Records'!$G:$G, 0)), 1, 0), IF(AB104&lt;&gt;INDEX('Planned and Progress BMPs'!Z:Z, MATCH($G104, 'Planned and Progress BMPs'!$D:$D, 0)), 1, 0)), "")</f>
        <v/>
      </c>
      <c r="BP104" s="4" t="str">
        <f>IFERROR(IF($I104="Historical", IF(U104&lt;&gt;INDEX('Historical BMP Records'!U:U, MATCH($G104, 'Historical BMP Records'!$G:$G, 0)), 1, 0), IF(U104&lt;&gt;INDEX('Planned and Progress BMPs'!S:S, MATCH($G104, 'Planned and Progress BMPs'!$D:$D, 0)), 1, 0)), "")</f>
        <v/>
      </c>
      <c r="BQ104" s="4" t="str">
        <f>IFERROR(IF($I104="Historical", IF(V104&lt;&gt;INDEX('Historical BMP Records'!V:V, MATCH($G104, 'Historical BMP Records'!$G:$G, 0)), 1, 0), IF(V104&lt;&gt;INDEX('Planned and Progress BMPs'!T:T, MATCH($G104, 'Planned and Progress BMPs'!$D:$D, 0)), 1, 0)), "")</f>
        <v/>
      </c>
      <c r="BR104" s="4" t="str">
        <f>IFERROR(IF($I104="Historical", IF(W104&lt;&gt;INDEX('Historical BMP Records'!W:W, MATCH($G104, 'Historical BMP Records'!$G:$G, 0)), 1, 0), IF(W104&lt;&gt;INDEX('Planned and Progress BMPs'!U:U, MATCH($G104, 'Planned and Progress BMPs'!$D:$D, 0)), 1, 0)), "")</f>
        <v/>
      </c>
      <c r="BS104" s="4" t="str">
        <f>IFERROR(IF($I104="Historical", IF(X104&lt;&gt;INDEX('Historical BMP Records'!X:X, MATCH($G104, 'Historical BMP Records'!$G:$G, 0)), 1, 0), IF(X104&lt;&gt;INDEX('Planned and Progress BMPs'!V:V, MATCH($G104, 'Planned and Progress BMPs'!$D:$D, 0)), 1, 0)), "")</f>
        <v/>
      </c>
      <c r="BT104" s="4" t="str">
        <f>IFERROR(IF($I104="Historical", IF(Y104&lt;&gt;INDEX('Historical BMP Records'!Y:Y, MATCH($G104, 'Historical BMP Records'!$G:$G, 0)), 1, 0), IF(Y104&lt;&gt;INDEX('Planned and Progress BMPs'!W:W, MATCH($G104, 'Planned and Progress BMPs'!$D:$D, 0)), 1, 0)), "")</f>
        <v/>
      </c>
      <c r="BU104" s="4" t="str">
        <f>IFERROR(IF($I104="Historical", IF(Z104&lt;&gt;INDEX('Historical BMP Records'!Z:Z, MATCH($G104, 'Historical BMP Records'!$G:$G, 0)), 1, 0), IF(Z104&lt;&gt;INDEX('Planned and Progress BMPs'!X:X, MATCH($G104, 'Planned and Progress BMPs'!$D:$D, 0)), 1, 0)), "")</f>
        <v/>
      </c>
      <c r="BV104" s="4" t="str">
        <f>IFERROR(IF($I104="Historical", IF(AA104&lt;&gt;INDEX('Historical BMP Records'!AA:AA, MATCH($G104, 'Historical BMP Records'!$G:$G, 0)), 1, 0), IF(AA104&lt;&gt;INDEX('Planned and Progress BMPs'!#REF!, MATCH($G104, 'Planned and Progress BMPs'!$D:$D, 0)), 1, 0)), "")</f>
        <v/>
      </c>
      <c r="BW104" s="4" t="str">
        <f>IFERROR(IF($I104="Historical", IF(AC104&lt;&gt;INDEX('Historical BMP Records'!AC:AC, MATCH($G104, 'Historical BMP Records'!$G:$G, 0)), 1, 0), IF(AC104&lt;&gt;INDEX('Planned and Progress BMPs'!AA:AA, MATCH($G104, 'Planned and Progress BMPs'!$D:$D, 0)), 1, 0)), "")</f>
        <v/>
      </c>
      <c r="BX104" s="4" t="str">
        <f>IFERROR(IF($I104="Historical", IF(AD104&lt;&gt;INDEX('Historical BMP Records'!AD:AD, MATCH($G104, 'Historical BMP Records'!$G:$G, 0)), 1, 0), IF(AD104&lt;&gt;INDEX('Planned and Progress BMPs'!AB:AB, MATCH($G104, 'Planned and Progress BMPs'!$D:$D, 0)), 1, 0)), "")</f>
        <v/>
      </c>
      <c r="BY104" s="4" t="str">
        <f>IFERROR(IF($I104="Historical", IF(AE104&lt;&gt;INDEX('Historical BMP Records'!AE:AE, MATCH($G104, 'Historical BMP Records'!$G:$G, 0)), 1, 0), IF(AE104&lt;&gt;INDEX('Planned and Progress BMPs'!AC:AC, MATCH($G104, 'Planned and Progress BMPs'!$D:$D, 0)), 1, 0)), "")</f>
        <v/>
      </c>
      <c r="BZ104" s="4" t="str">
        <f>IFERROR(IF($I104="Historical", IF(AF104&lt;&gt;INDEX('Historical BMP Records'!AF:AF, MATCH($G104, 'Historical BMP Records'!$G:$G, 0)), 1, 0), IF(AF104&lt;&gt;INDEX('Planned and Progress BMPs'!AD:AD, MATCH($G104, 'Planned and Progress BMPs'!$D:$D, 0)), 1, 0)), "")</f>
        <v/>
      </c>
      <c r="CA104" s="4" t="str">
        <f>IFERROR(IF($I104="Historical", IF(AG104&lt;&gt;INDEX('Historical BMP Records'!AG:AG, MATCH($G104, 'Historical BMP Records'!$G:$G, 0)), 1, 0), IF(AG104&lt;&gt;INDEX('Planned and Progress BMPs'!AE:AE, MATCH($G104, 'Planned and Progress BMPs'!$D:$D, 0)), 1, 0)), "")</f>
        <v/>
      </c>
      <c r="CB104" s="4" t="str">
        <f>IFERROR(IF($I104="Historical", IF(AH104&lt;&gt;INDEX('Historical BMP Records'!AH:AH, MATCH($G104, 'Historical BMP Records'!$G:$G, 0)), 1, 0), IF(AH104&lt;&gt;INDEX('Planned and Progress BMPs'!AF:AF, MATCH($G104, 'Planned and Progress BMPs'!$D:$D, 0)), 1, 0)), "")</f>
        <v/>
      </c>
      <c r="CC104" s="4" t="str">
        <f>IFERROR(IF($I104="Historical", IF(AI104&lt;&gt;INDEX('Historical BMP Records'!AI:AI, MATCH($G104, 'Historical BMP Records'!$G:$G, 0)), 1, 0), IF(AI104&lt;&gt;INDEX('Planned and Progress BMPs'!AG:AG, MATCH($G104, 'Planned and Progress BMPs'!$D:$D, 0)), 1, 0)), "")</f>
        <v/>
      </c>
      <c r="CD104" s="4" t="str">
        <f>IFERROR(IF($I104="Historical", IF(AJ104&lt;&gt;INDEX('Historical BMP Records'!AJ:AJ, MATCH($G104, 'Historical BMP Records'!$G:$G, 0)), 1, 0), IF(AJ104&lt;&gt;INDEX('Planned and Progress BMPs'!AH:AH, MATCH($G104, 'Planned and Progress BMPs'!$D:$D, 0)), 1, 0)), "")</f>
        <v/>
      </c>
      <c r="CE104" s="4" t="str">
        <f>IFERROR(IF($I104="Historical", IF(AK104&lt;&gt;INDEX('Historical BMP Records'!AK:AK, MATCH($G104, 'Historical BMP Records'!$G:$G, 0)), 1, 0), IF(AK104&lt;&gt;INDEX('Planned and Progress BMPs'!AI:AI, MATCH($G104, 'Planned and Progress BMPs'!$D:$D, 0)), 1, 0)), "")</f>
        <v/>
      </c>
      <c r="CF104" s="4" t="str">
        <f>IFERROR(IF($I104="Historical", IF(AL104&lt;&gt;INDEX('Historical BMP Records'!AL:AL, MATCH($G104, 'Historical BMP Records'!$G:$G, 0)), 1, 0), IF(AL104&lt;&gt;INDEX('Planned and Progress BMPs'!AJ:AJ, MATCH($G104, 'Planned and Progress BMPs'!$D:$D, 0)), 1, 0)), "")</f>
        <v/>
      </c>
      <c r="CG104" s="4" t="str">
        <f>IFERROR(IF($I104="Historical", IF(AM104&lt;&gt;INDEX('Historical BMP Records'!AM:AM, MATCH($G104, 'Historical BMP Records'!$G:$G, 0)), 1, 0), IF(AM104&lt;&gt;INDEX('Planned and Progress BMPs'!AK:AK, MATCH($G104, 'Planned and Progress BMPs'!$D:$D, 0)), 1, 0)), "")</f>
        <v/>
      </c>
      <c r="CH104" s="4" t="str">
        <f>IFERROR(IF($I104="Historical", IF(AN104&lt;&gt;INDEX('Historical BMP Records'!AN:AN, MATCH($G104, 'Historical BMP Records'!$G:$G, 0)), 1, 0), IF(AN104&lt;&gt;INDEX('Planned and Progress BMPs'!AL:AL, MATCH($G104, 'Planned and Progress BMPs'!$D:$D, 0)), 1, 0)), "")</f>
        <v/>
      </c>
      <c r="CI104" s="4" t="str">
        <f>IFERROR(IF($I104="Historical", IF(AO104&lt;&gt;INDEX('Historical BMP Records'!AO:AO, MATCH($G104, 'Historical BMP Records'!$G:$G, 0)), 1, 0), IF(AO104&lt;&gt;INDEX('Planned and Progress BMPs'!AM:AM, MATCH($G104, 'Planned and Progress BMPs'!$D:$D, 0)), 1, 0)), "")</f>
        <v/>
      </c>
      <c r="CJ104" s="4" t="str">
        <f>IFERROR(IF($I104="Historical", IF(AP104&lt;&gt;INDEX('Historical BMP Records'!AP:AP, MATCH($G104, 'Historical BMP Records'!$G:$G, 0)), 1, 0), IF(AP104&lt;&gt;INDEX('Planned and Progress BMPs'!AN:AN, MATCH($G104, 'Planned and Progress BMPs'!$D:$D, 0)), 1, 0)), "")</f>
        <v/>
      </c>
      <c r="CK104" s="4" t="str">
        <f>IFERROR(IF($I104="Historical", IF(AQ104&lt;&gt;INDEX('Historical BMP Records'!AQ:AQ, MATCH($G104, 'Historical BMP Records'!$G:$G, 0)), 1, 0), IF(AQ104&lt;&gt;INDEX('Planned and Progress BMPs'!AO:AO, MATCH($G104, 'Planned and Progress BMPs'!$D:$D, 0)), 1, 0)), "")</f>
        <v/>
      </c>
      <c r="CL104" s="4" t="str">
        <f>IFERROR(IF($I104="Historical", IF(AR104&lt;&gt;INDEX('Historical BMP Records'!AR:AR, MATCH($G104, 'Historical BMP Records'!$G:$G, 0)), 1, 0), IF(AR104&lt;&gt;INDEX('Planned and Progress BMPs'!AQ:AQ, MATCH($G104, 'Planned and Progress BMPs'!$D:$D, 0)), 1, 0)), "")</f>
        <v/>
      </c>
      <c r="CM104" s="4" t="str">
        <f>IFERROR(IF($I104="Historical", IF(AS104&lt;&gt;INDEX('Historical BMP Records'!AS:AS, MATCH($G104, 'Historical BMP Records'!$G:$G, 0)), 1, 0), IF(AS104&lt;&gt;INDEX('Planned and Progress BMPs'!AP:AP, MATCH($G104, 'Planned and Progress BMPs'!$D:$D, 0)), 1, 0)), "")</f>
        <v/>
      </c>
      <c r="CN104" s="4" t="str">
        <f>IFERROR(IF($I104="Historical", IF(AT104&lt;&gt;INDEX('Historical BMP Records'!AT:AT, MATCH($G104, 'Historical BMP Records'!$G:$G, 0)), 1, 0), IF(AT104&lt;&gt;INDEX('Planned and Progress BMPs'!AQ:AQ, MATCH($G104, 'Planned and Progress BMPs'!$D:$D, 0)), 1, 0)), "")</f>
        <v/>
      </c>
      <c r="CO104" s="4">
        <f>SUM(T_Historical9[[#This Row],[FY17 Crediting Status Change]:[Comments Change]])</f>
        <v>0</v>
      </c>
    </row>
    <row r="105" spans="1:93" ht="15" customHeight="1" x14ac:dyDescent="0.55000000000000004">
      <c r="A105" s="126" t="s">
        <v>2457</v>
      </c>
      <c r="B105" s="126" t="s">
        <v>2457</v>
      </c>
      <c r="C105" s="126" t="s">
        <v>2458</v>
      </c>
      <c r="D105" s="126"/>
      <c r="E105" s="126"/>
      <c r="F105" s="126" t="s">
        <v>660</v>
      </c>
      <c r="G105" s="126" t="s">
        <v>661</v>
      </c>
      <c r="H105" s="126"/>
      <c r="I105" s="126" t="s">
        <v>243</v>
      </c>
      <c r="J105" s="126">
        <v>2010</v>
      </c>
      <c r="K105" s="73">
        <v>27782</v>
      </c>
      <c r="L105" s="64">
        <v>40909</v>
      </c>
      <c r="M105" s="126" t="s">
        <v>150</v>
      </c>
      <c r="N105" s="126" t="s">
        <v>662</v>
      </c>
      <c r="O105" s="126" t="s">
        <v>151</v>
      </c>
      <c r="P105" s="73" t="s">
        <v>551</v>
      </c>
      <c r="Q105" s="64">
        <v>0.84000000000000008</v>
      </c>
      <c r="R105" s="126">
        <v>0.79900000000000004</v>
      </c>
      <c r="S105" s="126">
        <v>6.3920000000000005E-2</v>
      </c>
      <c r="T105" s="126" t="s">
        <v>663</v>
      </c>
      <c r="U105" s="126"/>
      <c r="V105" s="126"/>
      <c r="W105" s="126">
        <v>41.444842000000001</v>
      </c>
      <c r="X105" s="65">
        <v>-75.634056999999999</v>
      </c>
      <c r="Y105" s="126"/>
      <c r="Z105" s="126" t="s">
        <v>635</v>
      </c>
      <c r="AA105" s="126" t="s">
        <v>286</v>
      </c>
      <c r="AB105" s="126" t="s">
        <v>226</v>
      </c>
      <c r="AC105" s="126" t="s">
        <v>2460</v>
      </c>
      <c r="AD105" s="64">
        <v>41409</v>
      </c>
      <c r="AE105" s="126" t="s">
        <v>267</v>
      </c>
      <c r="AF105" s="64"/>
      <c r="AG105" s="64"/>
      <c r="AH105" s="126"/>
      <c r="AI105" s="64"/>
      <c r="AK105" s="64"/>
      <c r="AL105" s="64"/>
      <c r="AM105" s="64"/>
      <c r="AN105" s="64"/>
      <c r="AO105" s="64"/>
      <c r="AP105" s="64"/>
      <c r="AQ105" s="64"/>
      <c r="AR105" s="64"/>
      <c r="AS105" s="64"/>
      <c r="AT105" s="126"/>
      <c r="AU105" s="4" t="str">
        <f>IFERROR(IF($I105="Historical", IF(A105&lt;&gt;INDEX('Historical BMP Records'!A:A, MATCH($G105, 'Historical BMP Records'!$G:$G, 0)), 1, 0), IF(A105&lt;&gt;INDEX('Planned and Progress BMPs'!A:A, MATCH($G105, 'Planned and Progress BMPs'!$D:$D, 0)), 1, 0)), "")</f>
        <v/>
      </c>
      <c r="AV105" s="4" t="str">
        <f>IFERROR(IF($I105="Historical", IF(B105&lt;&gt;INDEX('Historical BMP Records'!B:B, MATCH($G105, 'Historical BMP Records'!$G:$G, 0)), 1, 0), IF(B105&lt;&gt;INDEX('Planned and Progress BMPs'!A:A, MATCH($G105, 'Planned and Progress BMPs'!$D:$D, 0)), 1, 0)), "")</f>
        <v/>
      </c>
      <c r="AW105" s="4" t="str">
        <f>IFERROR(IF($I105="Historical", IF(C105&lt;&gt;INDEX('Historical BMP Records'!C:C, MATCH($G105, 'Historical BMP Records'!$G:$G, 0)), 1, 0), IF(C105&lt;&gt;INDEX('Planned and Progress BMPs'!A:A, MATCH($G105, 'Planned and Progress BMPs'!$D:$D, 0)), 1, 0)), "")</f>
        <v/>
      </c>
      <c r="AX105" s="4" t="str">
        <f>IFERROR(IF($I105="Historical", IF(D105&lt;&gt;INDEX('Historical BMP Records'!D:D, MATCH($G105, 'Historical BMP Records'!$G:$G, 0)), 1, 0), IF(D105&lt;&gt;INDEX('Planned and Progress BMPs'!A:A, MATCH($G105, 'Planned and Progress BMPs'!$D:$D, 0)), 1, 0)), "")</f>
        <v/>
      </c>
      <c r="AY105" s="4" t="str">
        <f>IFERROR(IF($I105="Historical", IF(E105&lt;&gt;INDEX('Historical BMP Records'!E:E, MATCH($G105, 'Historical BMP Records'!$G:$G, 0)), 1, 0), IF(E105&lt;&gt;INDEX('Planned and Progress BMPs'!B:B, MATCH($G105, 'Planned and Progress BMPs'!$D:$D, 0)), 1, 0)), "")</f>
        <v/>
      </c>
      <c r="AZ105" s="4" t="str">
        <f>IFERROR(IF($I105="Historical", IF(F105&lt;&gt;INDEX('Historical BMP Records'!F:F, MATCH($G105, 'Historical BMP Records'!$G:$G, 0)), 1, 0), IF(F105&lt;&gt;INDEX('Planned and Progress BMPs'!C:C, MATCH($G105, 'Planned and Progress BMPs'!$D:$D, 0)), 1, 0)), "")</f>
        <v/>
      </c>
      <c r="BA105" s="4" t="str">
        <f>IFERROR(IF($I105="Historical", IF(G105&lt;&gt;INDEX('Historical BMP Records'!G:G, MATCH($G105, 'Historical BMP Records'!$G:$G, 0)), 1, 0), IF(G105&lt;&gt;INDEX('Planned and Progress BMPs'!D:D, MATCH($G105, 'Planned and Progress BMPs'!$D:$D, 0)), 1, 0)), "")</f>
        <v/>
      </c>
      <c r="BB105" s="4" t="str">
        <f>IFERROR(IF($I105="Historical", IF(H105&lt;&gt;INDEX('Historical BMP Records'!H:H, MATCH($G105, 'Historical BMP Records'!$G:$G, 0)), 1, 0), IF(H105&lt;&gt;INDEX('Planned and Progress BMPs'!E:E, MATCH($G105, 'Planned and Progress BMPs'!$D:$D, 0)), 1, 0)), "")</f>
        <v/>
      </c>
      <c r="BC105" s="4" t="str">
        <f>IFERROR(IF($I105="Historical", IF(I105&lt;&gt;INDEX('Historical BMP Records'!I:I, MATCH($G105, 'Historical BMP Records'!$G:$G, 0)), 1, 0), IF(I105&lt;&gt;INDEX('Planned and Progress BMPs'!F:F, MATCH($G105, 'Planned and Progress BMPs'!$D:$D, 0)), 1, 0)), "")</f>
        <v/>
      </c>
      <c r="BD105" s="4" t="str">
        <f>IFERROR(IF($I105="Historical", IF(J105&lt;&gt;INDEX('Historical BMP Records'!J:J, MATCH($G105, 'Historical BMP Records'!$G:$G, 0)), 1, 0), IF(J105&lt;&gt;INDEX('Planned and Progress BMPs'!G:G, MATCH($G105, 'Planned and Progress BMPs'!$D:$D, 0)), 1, 0)), "")</f>
        <v/>
      </c>
      <c r="BE105" s="4" t="str">
        <f>IFERROR(IF($I105="Historical", IF(K105&lt;&gt;INDEX('Historical BMP Records'!K:K, MATCH($G105, 'Historical BMP Records'!$G:$G, 0)), 1, 0), IF(K105&lt;&gt;INDEX('Planned and Progress BMPs'!H:H, MATCH($G105, 'Planned and Progress BMPs'!$D:$D, 0)), 1, 0)), "")</f>
        <v/>
      </c>
      <c r="BF105" s="4" t="str">
        <f>IFERROR(IF($I105="Historical", IF(L105&lt;&gt;INDEX('Historical BMP Records'!L:L, MATCH($G105, 'Historical BMP Records'!$G:$G, 0)), 1, 0), IF(L105&lt;&gt;INDEX('Planned and Progress BMPs'!I:I, MATCH($G105, 'Planned and Progress BMPs'!$D:$D, 0)), 1, 0)), "")</f>
        <v/>
      </c>
      <c r="BG105" s="4" t="str">
        <f>IFERROR(IF($I105="Historical", IF(M105&lt;&gt;INDEX('Historical BMP Records'!M:M, MATCH($G105, 'Historical BMP Records'!$G:$G, 0)), 1, 0), IF(M105&lt;&gt;INDEX('Planned and Progress BMPs'!J:J, MATCH($G105, 'Planned and Progress BMPs'!$D:$D, 0)), 1, 0)), "")</f>
        <v/>
      </c>
      <c r="BH105" s="4" t="str">
        <f>IFERROR(IF($I105="Historical", IF(N105&lt;&gt;INDEX('Historical BMP Records'!N:N, MATCH($G105, 'Historical BMP Records'!$G:$G, 0)), 1, 0), IF(N105&lt;&gt;INDEX('Planned and Progress BMPs'!K:K, MATCH($G105, 'Planned and Progress BMPs'!$D:$D, 0)), 1, 0)), "")</f>
        <v/>
      </c>
      <c r="BI105" s="4" t="str">
        <f>IFERROR(IF($I105="Historical", IF(O105&lt;&gt;INDEX('Historical BMP Records'!O:O, MATCH($G105, 'Historical BMP Records'!$G:$G, 0)), 1, 0), IF(O105&lt;&gt;INDEX('Planned and Progress BMPs'!L:L, MATCH($G105, 'Planned and Progress BMPs'!$D:$D, 0)), 1, 0)), "")</f>
        <v/>
      </c>
      <c r="BJ105" s="4" t="str">
        <f>IFERROR(IF($I105="Historical", IF(P105&lt;&gt;INDEX('Historical BMP Records'!P:P, MATCH($G105, 'Historical BMP Records'!$G:$G, 0)), 1, 0), IF(P105&lt;&gt;INDEX('Planned and Progress BMPs'!M:M, MATCH($G105, 'Planned and Progress BMPs'!$D:$D, 0)), 1, 0)), "")</f>
        <v/>
      </c>
      <c r="BK105" s="4" t="str">
        <f>IFERROR(IF($I105="Historical", IF(Q105&lt;&gt;INDEX('Historical BMP Records'!Q:Q, MATCH($G105, 'Historical BMP Records'!$G:$G, 0)), 1, 0), IF(Q105&lt;&gt;INDEX('Planned and Progress BMPs'!N:N, MATCH($G105, 'Planned and Progress BMPs'!$D:$D, 0)), 1, 0)), "")</f>
        <v/>
      </c>
      <c r="BL105" s="4" t="str">
        <f>IFERROR(IF($I105="Historical", IF(R105&lt;&gt;INDEX('Historical BMP Records'!R:R, MATCH($G105, 'Historical BMP Records'!$G:$G, 0)), 1, 0), IF(R105&lt;&gt;INDEX('Planned and Progress BMPs'!O:O, MATCH($G105, 'Planned and Progress BMPs'!$D:$D, 0)), 1, 0)), "")</f>
        <v/>
      </c>
      <c r="BM105" s="4" t="str">
        <f>IFERROR(IF($I105="Historical", IF(S105&lt;&gt;INDEX('Historical BMP Records'!S:S, MATCH($G105, 'Historical BMP Records'!$G:$G, 0)), 1, 0), IF(S105&lt;&gt;INDEX('Planned and Progress BMPs'!P:P, MATCH($G105, 'Planned and Progress BMPs'!$D:$D, 0)), 1, 0)), "")</f>
        <v/>
      </c>
      <c r="BN105" s="4" t="str">
        <f>IFERROR(IF($I105="Historical", IF(T105&lt;&gt;INDEX('Historical BMP Records'!T:T, MATCH($G105, 'Historical BMP Records'!$G:$G, 0)), 1, 0), IF(T105&lt;&gt;INDEX('Planned and Progress BMPs'!Q:Q, MATCH($G105, 'Planned and Progress BMPs'!$D:$D, 0)), 1, 0)), "")</f>
        <v/>
      </c>
      <c r="BO105" s="4" t="str">
        <f>IFERROR(IF($I105="Historical", IF(AB105&lt;&gt;INDEX('Historical BMP Records'!#REF!, MATCH($G105, 'Historical BMP Records'!$G:$G, 0)), 1, 0), IF(AB105&lt;&gt;INDEX('Planned and Progress BMPs'!Z:Z, MATCH($G105, 'Planned and Progress BMPs'!$D:$D, 0)), 1, 0)), "")</f>
        <v/>
      </c>
      <c r="BP105" s="4" t="str">
        <f>IFERROR(IF($I105="Historical", IF(U105&lt;&gt;INDEX('Historical BMP Records'!U:U, MATCH($G105, 'Historical BMP Records'!$G:$G, 0)), 1, 0), IF(U105&lt;&gt;INDEX('Planned and Progress BMPs'!S:S, MATCH($G105, 'Planned and Progress BMPs'!$D:$D, 0)), 1, 0)), "")</f>
        <v/>
      </c>
      <c r="BQ105" s="4" t="str">
        <f>IFERROR(IF($I105="Historical", IF(V105&lt;&gt;INDEX('Historical BMP Records'!V:V, MATCH($G105, 'Historical BMP Records'!$G:$G, 0)), 1, 0), IF(V105&lt;&gt;INDEX('Planned and Progress BMPs'!T:T, MATCH($G105, 'Planned and Progress BMPs'!$D:$D, 0)), 1, 0)), "")</f>
        <v/>
      </c>
      <c r="BR105" s="4" t="str">
        <f>IFERROR(IF($I105="Historical", IF(W105&lt;&gt;INDEX('Historical BMP Records'!W:W, MATCH($G105, 'Historical BMP Records'!$G:$G, 0)), 1, 0), IF(W105&lt;&gt;INDEX('Planned and Progress BMPs'!U:U, MATCH($G105, 'Planned and Progress BMPs'!$D:$D, 0)), 1, 0)), "")</f>
        <v/>
      </c>
      <c r="BS105" s="4" t="str">
        <f>IFERROR(IF($I105="Historical", IF(X105&lt;&gt;INDEX('Historical BMP Records'!X:X, MATCH($G105, 'Historical BMP Records'!$G:$G, 0)), 1, 0), IF(X105&lt;&gt;INDEX('Planned and Progress BMPs'!V:V, MATCH($G105, 'Planned and Progress BMPs'!$D:$D, 0)), 1, 0)), "")</f>
        <v/>
      </c>
      <c r="BT105" s="4" t="str">
        <f>IFERROR(IF($I105="Historical", IF(Y105&lt;&gt;INDEX('Historical BMP Records'!Y:Y, MATCH($G105, 'Historical BMP Records'!$G:$G, 0)), 1, 0), IF(Y105&lt;&gt;INDEX('Planned and Progress BMPs'!W:W, MATCH($G105, 'Planned and Progress BMPs'!$D:$D, 0)), 1, 0)), "")</f>
        <v/>
      </c>
      <c r="BU105" s="4" t="str">
        <f>IFERROR(IF($I105="Historical", IF(Z105&lt;&gt;INDEX('Historical BMP Records'!Z:Z, MATCH($G105, 'Historical BMP Records'!$G:$G, 0)), 1, 0), IF(Z105&lt;&gt;INDEX('Planned and Progress BMPs'!X:X, MATCH($G105, 'Planned and Progress BMPs'!$D:$D, 0)), 1, 0)), "")</f>
        <v/>
      </c>
      <c r="BV105" s="4" t="str">
        <f>IFERROR(IF($I105="Historical", IF(AA105&lt;&gt;INDEX('Historical BMP Records'!AA:AA, MATCH($G105, 'Historical BMP Records'!$G:$G, 0)), 1, 0), IF(AA105&lt;&gt;INDEX('Planned and Progress BMPs'!#REF!, MATCH($G105, 'Planned and Progress BMPs'!$D:$D, 0)), 1, 0)), "")</f>
        <v/>
      </c>
      <c r="BW105" s="4" t="str">
        <f>IFERROR(IF($I105="Historical", IF(AC105&lt;&gt;INDEX('Historical BMP Records'!AC:AC, MATCH($G105, 'Historical BMP Records'!$G:$G, 0)), 1, 0), IF(AC105&lt;&gt;INDEX('Planned and Progress BMPs'!AA:AA, MATCH($G105, 'Planned and Progress BMPs'!$D:$D, 0)), 1, 0)), "")</f>
        <v/>
      </c>
      <c r="BX105" s="4" t="str">
        <f>IFERROR(IF($I105="Historical", IF(AD105&lt;&gt;INDEX('Historical BMP Records'!AD:AD, MATCH($G105, 'Historical BMP Records'!$G:$G, 0)), 1, 0), IF(AD105&lt;&gt;INDEX('Planned and Progress BMPs'!AB:AB, MATCH($G105, 'Planned and Progress BMPs'!$D:$D, 0)), 1, 0)), "")</f>
        <v/>
      </c>
      <c r="BY105" s="4" t="str">
        <f>IFERROR(IF($I105="Historical", IF(AE105&lt;&gt;INDEX('Historical BMP Records'!AE:AE, MATCH($G105, 'Historical BMP Records'!$G:$G, 0)), 1, 0), IF(AE105&lt;&gt;INDEX('Planned and Progress BMPs'!AC:AC, MATCH($G105, 'Planned and Progress BMPs'!$D:$D, 0)), 1, 0)), "")</f>
        <v/>
      </c>
      <c r="BZ105" s="4" t="str">
        <f>IFERROR(IF($I105="Historical", IF(AF105&lt;&gt;INDEX('Historical BMP Records'!AF:AF, MATCH($G105, 'Historical BMP Records'!$G:$G, 0)), 1, 0), IF(AF105&lt;&gt;INDEX('Planned and Progress BMPs'!AD:AD, MATCH($G105, 'Planned and Progress BMPs'!$D:$D, 0)), 1, 0)), "")</f>
        <v/>
      </c>
      <c r="CA105" s="4" t="str">
        <f>IFERROR(IF($I105="Historical", IF(AG105&lt;&gt;INDEX('Historical BMP Records'!AG:AG, MATCH($G105, 'Historical BMP Records'!$G:$G, 0)), 1, 0), IF(AG105&lt;&gt;INDEX('Planned and Progress BMPs'!AE:AE, MATCH($G105, 'Planned and Progress BMPs'!$D:$D, 0)), 1, 0)), "")</f>
        <v/>
      </c>
      <c r="CB105" s="4" t="str">
        <f>IFERROR(IF($I105="Historical", IF(AH105&lt;&gt;INDEX('Historical BMP Records'!AH:AH, MATCH($G105, 'Historical BMP Records'!$G:$G, 0)), 1, 0), IF(AH105&lt;&gt;INDEX('Planned and Progress BMPs'!AF:AF, MATCH($G105, 'Planned and Progress BMPs'!$D:$D, 0)), 1, 0)), "")</f>
        <v/>
      </c>
      <c r="CC105" s="4" t="str">
        <f>IFERROR(IF($I105="Historical", IF(AI105&lt;&gt;INDEX('Historical BMP Records'!AI:AI, MATCH($G105, 'Historical BMP Records'!$G:$G, 0)), 1, 0), IF(AI105&lt;&gt;INDEX('Planned and Progress BMPs'!AG:AG, MATCH($G105, 'Planned and Progress BMPs'!$D:$D, 0)), 1, 0)), "")</f>
        <v/>
      </c>
      <c r="CD105" s="4" t="str">
        <f>IFERROR(IF($I105="Historical", IF(AJ105&lt;&gt;INDEX('Historical BMP Records'!AJ:AJ, MATCH($G105, 'Historical BMP Records'!$G:$G, 0)), 1, 0), IF(AJ105&lt;&gt;INDEX('Planned and Progress BMPs'!AH:AH, MATCH($G105, 'Planned and Progress BMPs'!$D:$D, 0)), 1, 0)), "")</f>
        <v/>
      </c>
      <c r="CE105" s="4" t="str">
        <f>IFERROR(IF($I105="Historical", IF(AK105&lt;&gt;INDEX('Historical BMP Records'!AK:AK, MATCH($G105, 'Historical BMP Records'!$G:$G, 0)), 1, 0), IF(AK105&lt;&gt;INDEX('Planned and Progress BMPs'!AI:AI, MATCH($G105, 'Planned and Progress BMPs'!$D:$D, 0)), 1, 0)), "")</f>
        <v/>
      </c>
      <c r="CF105" s="4" t="str">
        <f>IFERROR(IF($I105="Historical", IF(AL105&lt;&gt;INDEX('Historical BMP Records'!AL:AL, MATCH($G105, 'Historical BMP Records'!$G:$G, 0)), 1, 0), IF(AL105&lt;&gt;INDEX('Planned and Progress BMPs'!AJ:AJ, MATCH($G105, 'Planned and Progress BMPs'!$D:$D, 0)), 1, 0)), "")</f>
        <v/>
      </c>
      <c r="CG105" s="4" t="str">
        <f>IFERROR(IF($I105="Historical", IF(AM105&lt;&gt;INDEX('Historical BMP Records'!AM:AM, MATCH($G105, 'Historical BMP Records'!$G:$G, 0)), 1, 0), IF(AM105&lt;&gt;INDEX('Planned and Progress BMPs'!AK:AK, MATCH($G105, 'Planned and Progress BMPs'!$D:$D, 0)), 1, 0)), "")</f>
        <v/>
      </c>
      <c r="CH105" s="4" t="str">
        <f>IFERROR(IF($I105="Historical", IF(AN105&lt;&gt;INDEX('Historical BMP Records'!AN:AN, MATCH($G105, 'Historical BMP Records'!$G:$G, 0)), 1, 0), IF(AN105&lt;&gt;INDEX('Planned and Progress BMPs'!AL:AL, MATCH($G105, 'Planned and Progress BMPs'!$D:$D, 0)), 1, 0)), "")</f>
        <v/>
      </c>
      <c r="CI105" s="4" t="str">
        <f>IFERROR(IF($I105="Historical", IF(AO105&lt;&gt;INDEX('Historical BMP Records'!AO:AO, MATCH($G105, 'Historical BMP Records'!$G:$G, 0)), 1, 0), IF(AO105&lt;&gt;INDEX('Planned and Progress BMPs'!AM:AM, MATCH($G105, 'Planned and Progress BMPs'!$D:$D, 0)), 1, 0)), "")</f>
        <v/>
      </c>
      <c r="CJ105" s="4" t="str">
        <f>IFERROR(IF($I105="Historical", IF(AP105&lt;&gt;INDEX('Historical BMP Records'!AP:AP, MATCH($G105, 'Historical BMP Records'!$G:$G, 0)), 1, 0), IF(AP105&lt;&gt;INDEX('Planned and Progress BMPs'!AN:AN, MATCH($G105, 'Planned and Progress BMPs'!$D:$D, 0)), 1, 0)), "")</f>
        <v/>
      </c>
      <c r="CK105" s="4" t="str">
        <f>IFERROR(IF($I105="Historical", IF(AQ105&lt;&gt;INDEX('Historical BMP Records'!AQ:AQ, MATCH($G105, 'Historical BMP Records'!$G:$G, 0)), 1, 0), IF(AQ105&lt;&gt;INDEX('Planned and Progress BMPs'!AO:AO, MATCH($G105, 'Planned and Progress BMPs'!$D:$D, 0)), 1, 0)), "")</f>
        <v/>
      </c>
      <c r="CL105" s="4" t="str">
        <f>IFERROR(IF($I105="Historical", IF(AR105&lt;&gt;INDEX('Historical BMP Records'!AR:AR, MATCH($G105, 'Historical BMP Records'!$G:$G, 0)), 1, 0), IF(AR105&lt;&gt;INDEX('Planned and Progress BMPs'!AQ:AQ, MATCH($G105, 'Planned and Progress BMPs'!$D:$D, 0)), 1, 0)), "")</f>
        <v/>
      </c>
      <c r="CM105" s="4" t="str">
        <f>IFERROR(IF($I105="Historical", IF(AS105&lt;&gt;INDEX('Historical BMP Records'!AS:AS, MATCH($G105, 'Historical BMP Records'!$G:$G, 0)), 1, 0), IF(AS105&lt;&gt;INDEX('Planned and Progress BMPs'!AP:AP, MATCH($G105, 'Planned and Progress BMPs'!$D:$D, 0)), 1, 0)), "")</f>
        <v/>
      </c>
      <c r="CN105" s="4" t="str">
        <f>IFERROR(IF($I105="Historical", IF(AT105&lt;&gt;INDEX('Historical BMP Records'!AT:AT, MATCH($G105, 'Historical BMP Records'!$G:$G, 0)), 1, 0), IF(AT105&lt;&gt;INDEX('Planned and Progress BMPs'!AQ:AQ, MATCH($G105, 'Planned and Progress BMPs'!$D:$D, 0)), 1, 0)), "")</f>
        <v/>
      </c>
      <c r="CO105" s="4">
        <f>SUM(T_Historical9[[#This Row],[FY17 Crediting Status Change]:[Comments Change]])</f>
        <v>0</v>
      </c>
    </row>
    <row r="106" spans="1:93" ht="15" customHeight="1" x14ac:dyDescent="0.55000000000000004">
      <c r="A106" s="126" t="s">
        <v>2457</v>
      </c>
      <c r="B106" s="126" t="s">
        <v>2457</v>
      </c>
      <c r="C106" s="126" t="s">
        <v>2464</v>
      </c>
      <c r="D106" s="126"/>
      <c r="E106" s="126"/>
      <c r="F106" s="126" t="s">
        <v>664</v>
      </c>
      <c r="G106" s="126" t="s">
        <v>665</v>
      </c>
      <c r="H106" s="126"/>
      <c r="I106" s="126" t="s">
        <v>243</v>
      </c>
      <c r="J106" s="126">
        <v>2010</v>
      </c>
      <c r="K106" s="73">
        <v>6482</v>
      </c>
      <c r="L106" s="64">
        <v>40909</v>
      </c>
      <c r="M106" s="126" t="s">
        <v>607</v>
      </c>
      <c r="N106" s="126" t="s">
        <v>666</v>
      </c>
      <c r="O106" s="126" t="s">
        <v>151</v>
      </c>
      <c r="P106" s="73" t="s">
        <v>551</v>
      </c>
      <c r="Q106" s="64">
        <v>3.110743802</v>
      </c>
      <c r="R106" s="126"/>
      <c r="S106" s="126"/>
      <c r="T106" s="126" t="s">
        <v>667</v>
      </c>
      <c r="U106" s="126"/>
      <c r="V106" s="126"/>
      <c r="W106" s="126">
        <v>41.444420999999998</v>
      </c>
      <c r="X106" s="65">
        <v>-75.633427999999995</v>
      </c>
      <c r="Y106" s="126"/>
      <c r="Z106" s="126" t="s">
        <v>635</v>
      </c>
      <c r="AA106" s="126" t="s">
        <v>286</v>
      </c>
      <c r="AB106" s="126" t="s">
        <v>226</v>
      </c>
      <c r="AC106" s="126" t="s">
        <v>2460</v>
      </c>
      <c r="AD106" s="64">
        <v>41409</v>
      </c>
      <c r="AE106" s="126" t="s">
        <v>267</v>
      </c>
      <c r="AF106" s="64"/>
      <c r="AG106" s="64"/>
      <c r="AH106" s="126"/>
      <c r="AI106" s="64"/>
      <c r="AK106" s="64"/>
      <c r="AL106" s="64"/>
      <c r="AM106" s="64"/>
      <c r="AN106" s="64"/>
      <c r="AO106" s="64"/>
      <c r="AP106" s="64"/>
      <c r="AQ106" s="64"/>
      <c r="AR106" s="64"/>
      <c r="AS106" s="64"/>
      <c r="AT106" s="126"/>
      <c r="AU106" s="4" t="str">
        <f>IFERROR(IF($I106="Historical", IF(A106&lt;&gt;INDEX('Historical BMP Records'!A:A, MATCH($G106, 'Historical BMP Records'!$G:$G, 0)), 1, 0), IF(A106&lt;&gt;INDEX('Planned and Progress BMPs'!A:A, MATCH($G106, 'Planned and Progress BMPs'!$D:$D, 0)), 1, 0)), "")</f>
        <v/>
      </c>
      <c r="AV106" s="4" t="str">
        <f>IFERROR(IF($I106="Historical", IF(B106&lt;&gt;INDEX('Historical BMP Records'!B:B, MATCH($G106, 'Historical BMP Records'!$G:$G, 0)), 1, 0), IF(B106&lt;&gt;INDEX('Planned and Progress BMPs'!A:A, MATCH($G106, 'Planned and Progress BMPs'!$D:$D, 0)), 1, 0)), "")</f>
        <v/>
      </c>
      <c r="AW106" s="4" t="str">
        <f>IFERROR(IF($I106="Historical", IF(C106&lt;&gt;INDEX('Historical BMP Records'!C:C, MATCH($G106, 'Historical BMP Records'!$G:$G, 0)), 1, 0), IF(C106&lt;&gt;INDEX('Planned and Progress BMPs'!A:A, MATCH($G106, 'Planned and Progress BMPs'!$D:$D, 0)), 1, 0)), "")</f>
        <v/>
      </c>
      <c r="AX106" s="4" t="str">
        <f>IFERROR(IF($I106="Historical", IF(D106&lt;&gt;INDEX('Historical BMP Records'!D:D, MATCH($G106, 'Historical BMP Records'!$G:$G, 0)), 1, 0), IF(D106&lt;&gt;INDEX('Planned and Progress BMPs'!A:A, MATCH($G106, 'Planned and Progress BMPs'!$D:$D, 0)), 1, 0)), "")</f>
        <v/>
      </c>
      <c r="AY106" s="4" t="str">
        <f>IFERROR(IF($I106="Historical", IF(E106&lt;&gt;INDEX('Historical BMP Records'!E:E, MATCH($G106, 'Historical BMP Records'!$G:$G, 0)), 1, 0), IF(E106&lt;&gt;INDEX('Planned and Progress BMPs'!B:B, MATCH($G106, 'Planned and Progress BMPs'!$D:$D, 0)), 1, 0)), "")</f>
        <v/>
      </c>
      <c r="AZ106" s="4" t="str">
        <f>IFERROR(IF($I106="Historical", IF(F106&lt;&gt;INDEX('Historical BMP Records'!F:F, MATCH($G106, 'Historical BMP Records'!$G:$G, 0)), 1, 0), IF(F106&lt;&gt;INDEX('Planned and Progress BMPs'!C:C, MATCH($G106, 'Planned and Progress BMPs'!$D:$D, 0)), 1, 0)), "")</f>
        <v/>
      </c>
      <c r="BA106" s="4" t="str">
        <f>IFERROR(IF($I106="Historical", IF(G106&lt;&gt;INDEX('Historical BMP Records'!G:G, MATCH($G106, 'Historical BMP Records'!$G:$G, 0)), 1, 0), IF(G106&lt;&gt;INDEX('Planned and Progress BMPs'!D:D, MATCH($G106, 'Planned and Progress BMPs'!$D:$D, 0)), 1, 0)), "")</f>
        <v/>
      </c>
      <c r="BB106" s="4" t="str">
        <f>IFERROR(IF($I106="Historical", IF(H106&lt;&gt;INDEX('Historical BMP Records'!H:H, MATCH($G106, 'Historical BMP Records'!$G:$G, 0)), 1, 0), IF(H106&lt;&gt;INDEX('Planned and Progress BMPs'!E:E, MATCH($G106, 'Planned and Progress BMPs'!$D:$D, 0)), 1, 0)), "")</f>
        <v/>
      </c>
      <c r="BC106" s="4" t="str">
        <f>IFERROR(IF($I106="Historical", IF(I106&lt;&gt;INDEX('Historical BMP Records'!I:I, MATCH($G106, 'Historical BMP Records'!$G:$G, 0)), 1, 0), IF(I106&lt;&gt;INDEX('Planned and Progress BMPs'!F:F, MATCH($G106, 'Planned and Progress BMPs'!$D:$D, 0)), 1, 0)), "")</f>
        <v/>
      </c>
      <c r="BD106" s="4" t="str">
        <f>IFERROR(IF($I106="Historical", IF(J106&lt;&gt;INDEX('Historical BMP Records'!J:J, MATCH($G106, 'Historical BMP Records'!$G:$G, 0)), 1, 0), IF(J106&lt;&gt;INDEX('Planned and Progress BMPs'!G:G, MATCH($G106, 'Planned and Progress BMPs'!$D:$D, 0)), 1, 0)), "")</f>
        <v/>
      </c>
      <c r="BE106" s="4" t="str">
        <f>IFERROR(IF($I106="Historical", IF(K106&lt;&gt;INDEX('Historical BMP Records'!K:K, MATCH($G106, 'Historical BMP Records'!$G:$G, 0)), 1, 0), IF(K106&lt;&gt;INDEX('Planned and Progress BMPs'!H:H, MATCH($G106, 'Planned and Progress BMPs'!$D:$D, 0)), 1, 0)), "")</f>
        <v/>
      </c>
      <c r="BF106" s="4" t="str">
        <f>IFERROR(IF($I106="Historical", IF(L106&lt;&gt;INDEX('Historical BMP Records'!L:L, MATCH($G106, 'Historical BMP Records'!$G:$G, 0)), 1, 0), IF(L106&lt;&gt;INDEX('Planned and Progress BMPs'!I:I, MATCH($G106, 'Planned and Progress BMPs'!$D:$D, 0)), 1, 0)), "")</f>
        <v/>
      </c>
      <c r="BG106" s="4" t="str">
        <f>IFERROR(IF($I106="Historical", IF(M106&lt;&gt;INDEX('Historical BMP Records'!M:M, MATCH($G106, 'Historical BMP Records'!$G:$G, 0)), 1, 0), IF(M106&lt;&gt;INDEX('Planned and Progress BMPs'!J:J, MATCH($G106, 'Planned and Progress BMPs'!$D:$D, 0)), 1, 0)), "")</f>
        <v/>
      </c>
      <c r="BH106" s="4" t="str">
        <f>IFERROR(IF($I106="Historical", IF(N106&lt;&gt;INDEX('Historical BMP Records'!N:N, MATCH($G106, 'Historical BMP Records'!$G:$G, 0)), 1, 0), IF(N106&lt;&gt;INDEX('Planned and Progress BMPs'!K:K, MATCH($G106, 'Planned and Progress BMPs'!$D:$D, 0)), 1, 0)), "")</f>
        <v/>
      </c>
      <c r="BI106" s="4" t="str">
        <f>IFERROR(IF($I106="Historical", IF(O106&lt;&gt;INDEX('Historical BMP Records'!O:O, MATCH($G106, 'Historical BMP Records'!$G:$G, 0)), 1, 0), IF(O106&lt;&gt;INDEX('Planned and Progress BMPs'!L:L, MATCH($G106, 'Planned and Progress BMPs'!$D:$D, 0)), 1, 0)), "")</f>
        <v/>
      </c>
      <c r="BJ106" s="4" t="str">
        <f>IFERROR(IF($I106="Historical", IF(P106&lt;&gt;INDEX('Historical BMP Records'!P:P, MATCH($G106, 'Historical BMP Records'!$G:$G, 0)), 1, 0), IF(P106&lt;&gt;INDEX('Planned and Progress BMPs'!M:M, MATCH($G106, 'Planned and Progress BMPs'!$D:$D, 0)), 1, 0)), "")</f>
        <v/>
      </c>
      <c r="BK106" s="4" t="str">
        <f>IFERROR(IF($I106="Historical", IF(Q106&lt;&gt;INDEX('Historical BMP Records'!Q:Q, MATCH($G106, 'Historical BMP Records'!$G:$G, 0)), 1, 0), IF(Q106&lt;&gt;INDEX('Planned and Progress BMPs'!N:N, MATCH($G106, 'Planned and Progress BMPs'!$D:$D, 0)), 1, 0)), "")</f>
        <v/>
      </c>
      <c r="BL106" s="4" t="str">
        <f>IFERROR(IF($I106="Historical", IF(R106&lt;&gt;INDEX('Historical BMP Records'!R:R, MATCH($G106, 'Historical BMP Records'!$G:$G, 0)), 1, 0), IF(R106&lt;&gt;INDEX('Planned and Progress BMPs'!O:O, MATCH($G106, 'Planned and Progress BMPs'!$D:$D, 0)), 1, 0)), "")</f>
        <v/>
      </c>
      <c r="BM106" s="4" t="str">
        <f>IFERROR(IF($I106="Historical", IF(S106&lt;&gt;INDEX('Historical BMP Records'!S:S, MATCH($G106, 'Historical BMP Records'!$G:$G, 0)), 1, 0), IF(S106&lt;&gt;INDEX('Planned and Progress BMPs'!P:P, MATCH($G106, 'Planned and Progress BMPs'!$D:$D, 0)), 1, 0)), "")</f>
        <v/>
      </c>
      <c r="BN106" s="4" t="str">
        <f>IFERROR(IF($I106="Historical", IF(T106&lt;&gt;INDEX('Historical BMP Records'!T:T, MATCH($G106, 'Historical BMP Records'!$G:$G, 0)), 1, 0), IF(T106&lt;&gt;INDEX('Planned and Progress BMPs'!Q:Q, MATCH($G106, 'Planned and Progress BMPs'!$D:$D, 0)), 1, 0)), "")</f>
        <v/>
      </c>
      <c r="BO106" s="4" t="str">
        <f>IFERROR(IF($I106="Historical", IF(AB106&lt;&gt;INDEX('Historical BMP Records'!#REF!, MATCH($G106, 'Historical BMP Records'!$G:$G, 0)), 1, 0), IF(AB106&lt;&gt;INDEX('Planned and Progress BMPs'!Z:Z, MATCH($G106, 'Planned and Progress BMPs'!$D:$D, 0)), 1, 0)), "")</f>
        <v/>
      </c>
      <c r="BP106" s="4" t="str">
        <f>IFERROR(IF($I106="Historical", IF(U106&lt;&gt;INDEX('Historical BMP Records'!U:U, MATCH($G106, 'Historical BMP Records'!$G:$G, 0)), 1, 0), IF(U106&lt;&gt;INDEX('Planned and Progress BMPs'!S:S, MATCH($G106, 'Planned and Progress BMPs'!$D:$D, 0)), 1, 0)), "")</f>
        <v/>
      </c>
      <c r="BQ106" s="4" t="str">
        <f>IFERROR(IF($I106="Historical", IF(V106&lt;&gt;INDEX('Historical BMP Records'!V:V, MATCH($G106, 'Historical BMP Records'!$G:$G, 0)), 1, 0), IF(V106&lt;&gt;INDEX('Planned and Progress BMPs'!T:T, MATCH($G106, 'Planned and Progress BMPs'!$D:$D, 0)), 1, 0)), "")</f>
        <v/>
      </c>
      <c r="BR106" s="4" t="str">
        <f>IFERROR(IF($I106="Historical", IF(W106&lt;&gt;INDEX('Historical BMP Records'!W:W, MATCH($G106, 'Historical BMP Records'!$G:$G, 0)), 1, 0), IF(W106&lt;&gt;INDEX('Planned and Progress BMPs'!U:U, MATCH($G106, 'Planned and Progress BMPs'!$D:$D, 0)), 1, 0)), "")</f>
        <v/>
      </c>
      <c r="BS106" s="4" t="str">
        <f>IFERROR(IF($I106="Historical", IF(X106&lt;&gt;INDEX('Historical BMP Records'!X:X, MATCH($G106, 'Historical BMP Records'!$G:$G, 0)), 1, 0), IF(X106&lt;&gt;INDEX('Planned and Progress BMPs'!V:V, MATCH($G106, 'Planned and Progress BMPs'!$D:$D, 0)), 1, 0)), "")</f>
        <v/>
      </c>
      <c r="BT106" s="4" t="str">
        <f>IFERROR(IF($I106="Historical", IF(Y106&lt;&gt;INDEX('Historical BMP Records'!Y:Y, MATCH($G106, 'Historical BMP Records'!$G:$G, 0)), 1, 0), IF(Y106&lt;&gt;INDEX('Planned and Progress BMPs'!W:W, MATCH($G106, 'Planned and Progress BMPs'!$D:$D, 0)), 1, 0)), "")</f>
        <v/>
      </c>
      <c r="BU106" s="4" t="str">
        <f>IFERROR(IF($I106="Historical", IF(Z106&lt;&gt;INDEX('Historical BMP Records'!Z:Z, MATCH($G106, 'Historical BMP Records'!$G:$G, 0)), 1, 0), IF(Z106&lt;&gt;INDEX('Planned and Progress BMPs'!X:X, MATCH($G106, 'Planned and Progress BMPs'!$D:$D, 0)), 1, 0)), "")</f>
        <v/>
      </c>
      <c r="BV106" s="4" t="str">
        <f>IFERROR(IF($I106="Historical", IF(AA106&lt;&gt;INDEX('Historical BMP Records'!AA:AA, MATCH($G106, 'Historical BMP Records'!$G:$G, 0)), 1, 0), IF(AA106&lt;&gt;INDEX('Planned and Progress BMPs'!#REF!, MATCH($G106, 'Planned and Progress BMPs'!$D:$D, 0)), 1, 0)), "")</f>
        <v/>
      </c>
      <c r="BW106" s="4" t="str">
        <f>IFERROR(IF($I106="Historical", IF(AC106&lt;&gt;INDEX('Historical BMP Records'!AC:AC, MATCH($G106, 'Historical BMP Records'!$G:$G, 0)), 1, 0), IF(AC106&lt;&gt;INDEX('Planned and Progress BMPs'!AA:AA, MATCH($G106, 'Planned and Progress BMPs'!$D:$D, 0)), 1, 0)), "")</f>
        <v/>
      </c>
      <c r="BX106" s="4" t="str">
        <f>IFERROR(IF($I106="Historical", IF(AD106&lt;&gt;INDEX('Historical BMP Records'!AD:AD, MATCH($G106, 'Historical BMP Records'!$G:$G, 0)), 1, 0), IF(AD106&lt;&gt;INDEX('Planned and Progress BMPs'!AB:AB, MATCH($G106, 'Planned and Progress BMPs'!$D:$D, 0)), 1, 0)), "")</f>
        <v/>
      </c>
      <c r="BY106" s="4" t="str">
        <f>IFERROR(IF($I106="Historical", IF(AE106&lt;&gt;INDEX('Historical BMP Records'!AE:AE, MATCH($G106, 'Historical BMP Records'!$G:$G, 0)), 1, 0), IF(AE106&lt;&gt;INDEX('Planned and Progress BMPs'!AC:AC, MATCH($G106, 'Planned and Progress BMPs'!$D:$D, 0)), 1, 0)), "")</f>
        <v/>
      </c>
      <c r="BZ106" s="4" t="str">
        <f>IFERROR(IF($I106="Historical", IF(AF106&lt;&gt;INDEX('Historical BMP Records'!AF:AF, MATCH($G106, 'Historical BMP Records'!$G:$G, 0)), 1, 0), IF(AF106&lt;&gt;INDEX('Planned and Progress BMPs'!AD:AD, MATCH($G106, 'Planned and Progress BMPs'!$D:$D, 0)), 1, 0)), "")</f>
        <v/>
      </c>
      <c r="CA106" s="4" t="str">
        <f>IFERROR(IF($I106="Historical", IF(AG106&lt;&gt;INDEX('Historical BMP Records'!AG:AG, MATCH($G106, 'Historical BMP Records'!$G:$G, 0)), 1, 0), IF(AG106&lt;&gt;INDEX('Planned and Progress BMPs'!AE:AE, MATCH($G106, 'Planned and Progress BMPs'!$D:$D, 0)), 1, 0)), "")</f>
        <v/>
      </c>
      <c r="CB106" s="4" t="str">
        <f>IFERROR(IF($I106="Historical", IF(AH106&lt;&gt;INDEX('Historical BMP Records'!AH:AH, MATCH($G106, 'Historical BMP Records'!$G:$G, 0)), 1, 0), IF(AH106&lt;&gt;INDEX('Planned and Progress BMPs'!AF:AF, MATCH($G106, 'Planned and Progress BMPs'!$D:$D, 0)), 1, 0)), "")</f>
        <v/>
      </c>
      <c r="CC106" s="4" t="str">
        <f>IFERROR(IF($I106="Historical", IF(AI106&lt;&gt;INDEX('Historical BMP Records'!AI:AI, MATCH($G106, 'Historical BMP Records'!$G:$G, 0)), 1, 0), IF(AI106&lt;&gt;INDEX('Planned and Progress BMPs'!AG:AG, MATCH($G106, 'Planned and Progress BMPs'!$D:$D, 0)), 1, 0)), "")</f>
        <v/>
      </c>
      <c r="CD106" s="4" t="str">
        <f>IFERROR(IF($I106="Historical", IF(AJ106&lt;&gt;INDEX('Historical BMP Records'!AJ:AJ, MATCH($G106, 'Historical BMP Records'!$G:$G, 0)), 1, 0), IF(AJ106&lt;&gt;INDEX('Planned and Progress BMPs'!AH:AH, MATCH($G106, 'Planned and Progress BMPs'!$D:$D, 0)), 1, 0)), "")</f>
        <v/>
      </c>
      <c r="CE106" s="4" t="str">
        <f>IFERROR(IF($I106="Historical", IF(AK106&lt;&gt;INDEX('Historical BMP Records'!AK:AK, MATCH($G106, 'Historical BMP Records'!$G:$G, 0)), 1, 0), IF(AK106&lt;&gt;INDEX('Planned and Progress BMPs'!AI:AI, MATCH($G106, 'Planned and Progress BMPs'!$D:$D, 0)), 1, 0)), "")</f>
        <v/>
      </c>
      <c r="CF106" s="4" t="str">
        <f>IFERROR(IF($I106="Historical", IF(AL106&lt;&gt;INDEX('Historical BMP Records'!AL:AL, MATCH($G106, 'Historical BMP Records'!$G:$G, 0)), 1, 0), IF(AL106&lt;&gt;INDEX('Planned and Progress BMPs'!AJ:AJ, MATCH($G106, 'Planned and Progress BMPs'!$D:$D, 0)), 1, 0)), "")</f>
        <v/>
      </c>
      <c r="CG106" s="4" t="str">
        <f>IFERROR(IF($I106="Historical", IF(AM106&lt;&gt;INDEX('Historical BMP Records'!AM:AM, MATCH($G106, 'Historical BMP Records'!$G:$G, 0)), 1, 0), IF(AM106&lt;&gt;INDEX('Planned and Progress BMPs'!AK:AK, MATCH($G106, 'Planned and Progress BMPs'!$D:$D, 0)), 1, 0)), "")</f>
        <v/>
      </c>
      <c r="CH106" s="4" t="str">
        <f>IFERROR(IF($I106="Historical", IF(AN106&lt;&gt;INDEX('Historical BMP Records'!AN:AN, MATCH($G106, 'Historical BMP Records'!$G:$G, 0)), 1, 0), IF(AN106&lt;&gt;INDEX('Planned and Progress BMPs'!AL:AL, MATCH($G106, 'Planned and Progress BMPs'!$D:$D, 0)), 1, 0)), "")</f>
        <v/>
      </c>
      <c r="CI106" s="4" t="str">
        <f>IFERROR(IF($I106="Historical", IF(AO106&lt;&gt;INDEX('Historical BMP Records'!AO:AO, MATCH($G106, 'Historical BMP Records'!$G:$G, 0)), 1, 0), IF(AO106&lt;&gt;INDEX('Planned and Progress BMPs'!AM:AM, MATCH($G106, 'Planned and Progress BMPs'!$D:$D, 0)), 1, 0)), "")</f>
        <v/>
      </c>
      <c r="CJ106" s="4" t="str">
        <f>IFERROR(IF($I106="Historical", IF(AP106&lt;&gt;INDEX('Historical BMP Records'!AP:AP, MATCH($G106, 'Historical BMP Records'!$G:$G, 0)), 1, 0), IF(AP106&lt;&gt;INDEX('Planned and Progress BMPs'!AN:AN, MATCH($G106, 'Planned and Progress BMPs'!$D:$D, 0)), 1, 0)), "")</f>
        <v/>
      </c>
      <c r="CK106" s="4" t="str">
        <f>IFERROR(IF($I106="Historical", IF(AQ106&lt;&gt;INDEX('Historical BMP Records'!AQ:AQ, MATCH($G106, 'Historical BMP Records'!$G:$G, 0)), 1, 0), IF(AQ106&lt;&gt;INDEX('Planned and Progress BMPs'!AO:AO, MATCH($G106, 'Planned and Progress BMPs'!$D:$D, 0)), 1, 0)), "")</f>
        <v/>
      </c>
      <c r="CL106" s="4" t="str">
        <f>IFERROR(IF($I106="Historical", IF(AR106&lt;&gt;INDEX('Historical BMP Records'!AR:AR, MATCH($G106, 'Historical BMP Records'!$G:$G, 0)), 1, 0), IF(AR106&lt;&gt;INDEX('Planned and Progress BMPs'!AQ:AQ, MATCH($G106, 'Planned and Progress BMPs'!$D:$D, 0)), 1, 0)), "")</f>
        <v/>
      </c>
      <c r="CM106" s="4" t="str">
        <f>IFERROR(IF($I106="Historical", IF(AS106&lt;&gt;INDEX('Historical BMP Records'!AS:AS, MATCH($G106, 'Historical BMP Records'!$G:$G, 0)), 1, 0), IF(AS106&lt;&gt;INDEX('Planned and Progress BMPs'!AP:AP, MATCH($G106, 'Planned and Progress BMPs'!$D:$D, 0)), 1, 0)), "")</f>
        <v/>
      </c>
      <c r="CN106" s="4" t="str">
        <f>IFERROR(IF($I106="Historical", IF(AT106&lt;&gt;INDEX('Historical BMP Records'!AT:AT, MATCH($G106, 'Historical BMP Records'!$G:$G, 0)), 1, 0), IF(AT106&lt;&gt;INDEX('Planned and Progress BMPs'!AQ:AQ, MATCH($G106, 'Planned and Progress BMPs'!$D:$D, 0)), 1, 0)), "")</f>
        <v/>
      </c>
      <c r="CO106" s="4">
        <f>SUM(T_Historical9[[#This Row],[FY17 Crediting Status Change]:[Comments Change]])</f>
        <v>0</v>
      </c>
    </row>
    <row r="107" spans="1:93" ht="15" customHeight="1" x14ac:dyDescent="0.55000000000000004">
      <c r="A107" s="126" t="s">
        <v>2458</v>
      </c>
      <c r="B107" s="126" t="s">
        <v>2458</v>
      </c>
      <c r="C107" s="126" t="s">
        <v>2458</v>
      </c>
      <c r="D107" s="126"/>
      <c r="E107" s="126"/>
      <c r="F107" s="126" t="s">
        <v>668</v>
      </c>
      <c r="G107" s="126" t="s">
        <v>669</v>
      </c>
      <c r="H107" s="126"/>
      <c r="I107" s="126" t="s">
        <v>243</v>
      </c>
      <c r="J107" s="126">
        <v>2012</v>
      </c>
      <c r="K107" s="73"/>
      <c r="L107" s="64">
        <v>40909</v>
      </c>
      <c r="M107" s="126" t="s">
        <v>264</v>
      </c>
      <c r="N107" s="126" t="s">
        <v>594</v>
      </c>
      <c r="O107" s="126" t="s">
        <v>151</v>
      </c>
      <c r="P107" s="73" t="s">
        <v>551</v>
      </c>
      <c r="Q107" s="64">
        <v>6.2</v>
      </c>
      <c r="R107" s="126">
        <v>3.2</v>
      </c>
      <c r="S107" s="126">
        <v>0.26666666666666666</v>
      </c>
      <c r="T107" s="126" t="s">
        <v>595</v>
      </c>
      <c r="U107" s="126"/>
      <c r="V107" s="126"/>
      <c r="W107" s="126">
        <v>40.45410322</v>
      </c>
      <c r="X107" s="65">
        <v>-76.621376350000006</v>
      </c>
      <c r="Y107" s="126"/>
      <c r="Z107" s="126" t="s">
        <v>201</v>
      </c>
      <c r="AA107" s="126" t="s">
        <v>458</v>
      </c>
      <c r="AB107" s="126" t="s">
        <v>203</v>
      </c>
      <c r="AC107" s="126" t="s">
        <v>2460</v>
      </c>
      <c r="AD107" s="64">
        <v>41761</v>
      </c>
      <c r="AE107" s="126" t="s">
        <v>267</v>
      </c>
      <c r="AF107" s="64"/>
      <c r="AG107" s="64"/>
      <c r="AH107" s="126"/>
      <c r="AI107" s="64"/>
      <c r="AK107" s="64"/>
      <c r="AL107" s="64"/>
      <c r="AM107" s="64"/>
      <c r="AN107" s="64"/>
      <c r="AO107" s="64"/>
      <c r="AP107" s="64"/>
      <c r="AQ107" s="64"/>
      <c r="AR107" s="64"/>
      <c r="AS107" s="64"/>
      <c r="AT107" s="126"/>
      <c r="AU107" s="4" t="str">
        <f>IFERROR(IF($I107="Historical", IF(A107&lt;&gt;INDEX('Historical BMP Records'!A:A, MATCH($G107, 'Historical BMP Records'!$G:$G, 0)), 1, 0), IF(A107&lt;&gt;INDEX('Planned and Progress BMPs'!A:A, MATCH($G107, 'Planned and Progress BMPs'!$D:$D, 0)), 1, 0)), "")</f>
        <v/>
      </c>
      <c r="AV107" s="4" t="str">
        <f>IFERROR(IF($I107="Historical", IF(B107&lt;&gt;INDEX('Historical BMP Records'!B:B, MATCH($G107, 'Historical BMP Records'!$G:$G, 0)), 1, 0), IF(B107&lt;&gt;INDEX('Planned and Progress BMPs'!A:A, MATCH($G107, 'Planned and Progress BMPs'!$D:$D, 0)), 1, 0)), "")</f>
        <v/>
      </c>
      <c r="AW107" s="4" t="str">
        <f>IFERROR(IF($I107="Historical", IF(C107&lt;&gt;INDEX('Historical BMP Records'!C:C, MATCH($G107, 'Historical BMP Records'!$G:$G, 0)), 1, 0), IF(C107&lt;&gt;INDEX('Planned and Progress BMPs'!A:A, MATCH($G107, 'Planned and Progress BMPs'!$D:$D, 0)), 1, 0)), "")</f>
        <v/>
      </c>
      <c r="AX107" s="4" t="str">
        <f>IFERROR(IF($I107="Historical", IF(D107&lt;&gt;INDEX('Historical BMP Records'!D:D, MATCH($G107, 'Historical BMP Records'!$G:$G, 0)), 1, 0), IF(D107&lt;&gt;INDEX('Planned and Progress BMPs'!A:A, MATCH($G107, 'Planned and Progress BMPs'!$D:$D, 0)), 1, 0)), "")</f>
        <v/>
      </c>
      <c r="AY107" s="4" t="str">
        <f>IFERROR(IF($I107="Historical", IF(E107&lt;&gt;INDEX('Historical BMP Records'!E:E, MATCH($G107, 'Historical BMP Records'!$G:$G, 0)), 1, 0), IF(E107&lt;&gt;INDEX('Planned and Progress BMPs'!B:B, MATCH($G107, 'Planned and Progress BMPs'!$D:$D, 0)), 1, 0)), "")</f>
        <v/>
      </c>
      <c r="AZ107" s="4" t="str">
        <f>IFERROR(IF($I107="Historical", IF(F107&lt;&gt;INDEX('Historical BMP Records'!F:F, MATCH($G107, 'Historical BMP Records'!$G:$G, 0)), 1, 0), IF(F107&lt;&gt;INDEX('Planned and Progress BMPs'!C:C, MATCH($G107, 'Planned and Progress BMPs'!$D:$D, 0)), 1, 0)), "")</f>
        <v/>
      </c>
      <c r="BA107" s="4" t="str">
        <f>IFERROR(IF($I107="Historical", IF(G107&lt;&gt;INDEX('Historical BMP Records'!G:G, MATCH($G107, 'Historical BMP Records'!$G:$G, 0)), 1, 0), IF(G107&lt;&gt;INDEX('Planned and Progress BMPs'!D:D, MATCH($G107, 'Planned and Progress BMPs'!$D:$D, 0)), 1, 0)), "")</f>
        <v/>
      </c>
      <c r="BB107" s="4" t="str">
        <f>IFERROR(IF($I107="Historical", IF(H107&lt;&gt;INDEX('Historical BMP Records'!H:H, MATCH($G107, 'Historical BMP Records'!$G:$G, 0)), 1, 0), IF(H107&lt;&gt;INDEX('Planned and Progress BMPs'!E:E, MATCH($G107, 'Planned and Progress BMPs'!$D:$D, 0)), 1, 0)), "")</f>
        <v/>
      </c>
      <c r="BC107" s="4" t="str">
        <f>IFERROR(IF($I107="Historical", IF(I107&lt;&gt;INDEX('Historical BMP Records'!I:I, MATCH($G107, 'Historical BMP Records'!$G:$G, 0)), 1, 0), IF(I107&lt;&gt;INDEX('Planned and Progress BMPs'!F:F, MATCH($G107, 'Planned and Progress BMPs'!$D:$D, 0)), 1, 0)), "")</f>
        <v/>
      </c>
      <c r="BD107" s="4" t="str">
        <f>IFERROR(IF($I107="Historical", IF(J107&lt;&gt;INDEX('Historical BMP Records'!J:J, MATCH($G107, 'Historical BMP Records'!$G:$G, 0)), 1, 0), IF(J107&lt;&gt;INDEX('Planned and Progress BMPs'!G:G, MATCH($G107, 'Planned and Progress BMPs'!$D:$D, 0)), 1, 0)), "")</f>
        <v/>
      </c>
      <c r="BE107" s="4" t="str">
        <f>IFERROR(IF($I107="Historical", IF(K107&lt;&gt;INDEX('Historical BMP Records'!K:K, MATCH($G107, 'Historical BMP Records'!$G:$G, 0)), 1, 0), IF(K107&lt;&gt;INDEX('Planned and Progress BMPs'!H:H, MATCH($G107, 'Planned and Progress BMPs'!$D:$D, 0)), 1, 0)), "")</f>
        <v/>
      </c>
      <c r="BF107" s="4" t="str">
        <f>IFERROR(IF($I107="Historical", IF(L107&lt;&gt;INDEX('Historical BMP Records'!L:L, MATCH($G107, 'Historical BMP Records'!$G:$G, 0)), 1, 0), IF(L107&lt;&gt;INDEX('Planned and Progress BMPs'!I:I, MATCH($G107, 'Planned and Progress BMPs'!$D:$D, 0)), 1, 0)), "")</f>
        <v/>
      </c>
      <c r="BG107" s="4" t="str">
        <f>IFERROR(IF($I107="Historical", IF(M107&lt;&gt;INDEX('Historical BMP Records'!M:M, MATCH($G107, 'Historical BMP Records'!$G:$G, 0)), 1, 0), IF(M107&lt;&gt;INDEX('Planned and Progress BMPs'!J:J, MATCH($G107, 'Planned and Progress BMPs'!$D:$D, 0)), 1, 0)), "")</f>
        <v/>
      </c>
      <c r="BH107" s="4" t="str">
        <f>IFERROR(IF($I107="Historical", IF(N107&lt;&gt;INDEX('Historical BMP Records'!N:N, MATCH($G107, 'Historical BMP Records'!$G:$G, 0)), 1, 0), IF(N107&lt;&gt;INDEX('Planned and Progress BMPs'!K:K, MATCH($G107, 'Planned and Progress BMPs'!$D:$D, 0)), 1, 0)), "")</f>
        <v/>
      </c>
      <c r="BI107" s="4" t="str">
        <f>IFERROR(IF($I107="Historical", IF(O107&lt;&gt;INDEX('Historical BMP Records'!O:O, MATCH($G107, 'Historical BMP Records'!$G:$G, 0)), 1, 0), IF(O107&lt;&gt;INDEX('Planned and Progress BMPs'!L:L, MATCH($G107, 'Planned and Progress BMPs'!$D:$D, 0)), 1, 0)), "")</f>
        <v/>
      </c>
      <c r="BJ107" s="4" t="str">
        <f>IFERROR(IF($I107="Historical", IF(P107&lt;&gt;INDEX('Historical BMP Records'!P:P, MATCH($G107, 'Historical BMP Records'!$G:$G, 0)), 1, 0), IF(P107&lt;&gt;INDEX('Planned and Progress BMPs'!M:M, MATCH($G107, 'Planned and Progress BMPs'!$D:$D, 0)), 1, 0)), "")</f>
        <v/>
      </c>
      <c r="BK107" s="4" t="str">
        <f>IFERROR(IF($I107="Historical", IF(Q107&lt;&gt;INDEX('Historical BMP Records'!Q:Q, MATCH($G107, 'Historical BMP Records'!$G:$G, 0)), 1, 0), IF(Q107&lt;&gt;INDEX('Planned and Progress BMPs'!N:N, MATCH($G107, 'Planned and Progress BMPs'!$D:$D, 0)), 1, 0)), "")</f>
        <v/>
      </c>
      <c r="BL107" s="4" t="str">
        <f>IFERROR(IF($I107="Historical", IF(R107&lt;&gt;INDEX('Historical BMP Records'!R:R, MATCH($G107, 'Historical BMP Records'!$G:$G, 0)), 1, 0), IF(R107&lt;&gt;INDEX('Planned and Progress BMPs'!O:O, MATCH($G107, 'Planned and Progress BMPs'!$D:$D, 0)), 1, 0)), "")</f>
        <v/>
      </c>
      <c r="BM107" s="4" t="str">
        <f>IFERROR(IF($I107="Historical", IF(S107&lt;&gt;INDEX('Historical BMP Records'!S:S, MATCH($G107, 'Historical BMP Records'!$G:$G, 0)), 1, 0), IF(S107&lt;&gt;INDEX('Planned and Progress BMPs'!P:P, MATCH($G107, 'Planned and Progress BMPs'!$D:$D, 0)), 1, 0)), "")</f>
        <v/>
      </c>
      <c r="BN107" s="4" t="str">
        <f>IFERROR(IF($I107="Historical", IF(T107&lt;&gt;INDEX('Historical BMP Records'!T:T, MATCH($G107, 'Historical BMP Records'!$G:$G, 0)), 1, 0), IF(T107&lt;&gt;INDEX('Planned and Progress BMPs'!Q:Q, MATCH($G107, 'Planned and Progress BMPs'!$D:$D, 0)), 1, 0)), "")</f>
        <v/>
      </c>
      <c r="BO107" s="4" t="str">
        <f>IFERROR(IF($I107="Historical", IF(AB107&lt;&gt;INDEX('Historical BMP Records'!#REF!, MATCH($G107, 'Historical BMP Records'!$G:$G, 0)), 1, 0), IF(AB107&lt;&gt;INDEX('Planned and Progress BMPs'!Z:Z, MATCH($G107, 'Planned and Progress BMPs'!$D:$D, 0)), 1, 0)), "")</f>
        <v/>
      </c>
      <c r="BP107" s="4" t="str">
        <f>IFERROR(IF($I107="Historical", IF(U107&lt;&gt;INDEX('Historical BMP Records'!U:U, MATCH($G107, 'Historical BMP Records'!$G:$G, 0)), 1, 0), IF(U107&lt;&gt;INDEX('Planned and Progress BMPs'!S:S, MATCH($G107, 'Planned and Progress BMPs'!$D:$D, 0)), 1, 0)), "")</f>
        <v/>
      </c>
      <c r="BQ107" s="4" t="str">
        <f>IFERROR(IF($I107="Historical", IF(V107&lt;&gt;INDEX('Historical BMP Records'!V:V, MATCH($G107, 'Historical BMP Records'!$G:$G, 0)), 1, 0), IF(V107&lt;&gt;INDEX('Planned and Progress BMPs'!T:T, MATCH($G107, 'Planned and Progress BMPs'!$D:$D, 0)), 1, 0)), "")</f>
        <v/>
      </c>
      <c r="BR107" s="4" t="str">
        <f>IFERROR(IF($I107="Historical", IF(W107&lt;&gt;INDEX('Historical BMP Records'!W:W, MATCH($G107, 'Historical BMP Records'!$G:$G, 0)), 1, 0), IF(W107&lt;&gt;INDEX('Planned and Progress BMPs'!U:U, MATCH($G107, 'Planned and Progress BMPs'!$D:$D, 0)), 1, 0)), "")</f>
        <v/>
      </c>
      <c r="BS107" s="4" t="str">
        <f>IFERROR(IF($I107="Historical", IF(X107&lt;&gt;INDEX('Historical BMP Records'!X:X, MATCH($G107, 'Historical BMP Records'!$G:$G, 0)), 1, 0), IF(X107&lt;&gt;INDEX('Planned and Progress BMPs'!V:V, MATCH($G107, 'Planned and Progress BMPs'!$D:$D, 0)), 1, 0)), "")</f>
        <v/>
      </c>
      <c r="BT107" s="4" t="str">
        <f>IFERROR(IF($I107="Historical", IF(Y107&lt;&gt;INDEX('Historical BMP Records'!Y:Y, MATCH($G107, 'Historical BMP Records'!$G:$G, 0)), 1, 0), IF(Y107&lt;&gt;INDEX('Planned and Progress BMPs'!W:W, MATCH($G107, 'Planned and Progress BMPs'!$D:$D, 0)), 1, 0)), "")</f>
        <v/>
      </c>
      <c r="BU107" s="4" t="str">
        <f>IFERROR(IF($I107="Historical", IF(Z107&lt;&gt;INDEX('Historical BMP Records'!Z:Z, MATCH($G107, 'Historical BMP Records'!$G:$G, 0)), 1, 0), IF(Z107&lt;&gt;INDEX('Planned and Progress BMPs'!X:X, MATCH($G107, 'Planned and Progress BMPs'!$D:$D, 0)), 1, 0)), "")</f>
        <v/>
      </c>
      <c r="BV107" s="4" t="str">
        <f>IFERROR(IF($I107="Historical", IF(AA107&lt;&gt;INDEX('Historical BMP Records'!AA:AA, MATCH($G107, 'Historical BMP Records'!$G:$G, 0)), 1, 0), IF(AA107&lt;&gt;INDEX('Planned and Progress BMPs'!#REF!, MATCH($G107, 'Planned and Progress BMPs'!$D:$D, 0)), 1, 0)), "")</f>
        <v/>
      </c>
      <c r="BW107" s="4" t="str">
        <f>IFERROR(IF($I107="Historical", IF(AC107&lt;&gt;INDEX('Historical BMP Records'!AC:AC, MATCH($G107, 'Historical BMP Records'!$G:$G, 0)), 1, 0), IF(AC107&lt;&gt;INDEX('Planned and Progress BMPs'!AA:AA, MATCH($G107, 'Planned and Progress BMPs'!$D:$D, 0)), 1, 0)), "")</f>
        <v/>
      </c>
      <c r="BX107" s="4" t="str">
        <f>IFERROR(IF($I107="Historical", IF(AD107&lt;&gt;INDEX('Historical BMP Records'!AD:AD, MATCH($G107, 'Historical BMP Records'!$G:$G, 0)), 1, 0), IF(AD107&lt;&gt;INDEX('Planned and Progress BMPs'!AB:AB, MATCH($G107, 'Planned and Progress BMPs'!$D:$D, 0)), 1, 0)), "")</f>
        <v/>
      </c>
      <c r="BY107" s="4" t="str">
        <f>IFERROR(IF($I107="Historical", IF(AE107&lt;&gt;INDEX('Historical BMP Records'!AE:AE, MATCH($G107, 'Historical BMP Records'!$G:$G, 0)), 1, 0), IF(AE107&lt;&gt;INDEX('Planned and Progress BMPs'!AC:AC, MATCH($G107, 'Planned and Progress BMPs'!$D:$D, 0)), 1, 0)), "")</f>
        <v/>
      </c>
      <c r="BZ107" s="4" t="str">
        <f>IFERROR(IF($I107="Historical", IF(AF107&lt;&gt;INDEX('Historical BMP Records'!AF:AF, MATCH($G107, 'Historical BMP Records'!$G:$G, 0)), 1, 0), IF(AF107&lt;&gt;INDEX('Planned and Progress BMPs'!AD:AD, MATCH($G107, 'Planned and Progress BMPs'!$D:$D, 0)), 1, 0)), "")</f>
        <v/>
      </c>
      <c r="CA107" s="4" t="str">
        <f>IFERROR(IF($I107="Historical", IF(AG107&lt;&gt;INDEX('Historical BMP Records'!AG:AG, MATCH($G107, 'Historical BMP Records'!$G:$G, 0)), 1, 0), IF(AG107&lt;&gt;INDEX('Planned and Progress BMPs'!AE:AE, MATCH($G107, 'Planned and Progress BMPs'!$D:$D, 0)), 1, 0)), "")</f>
        <v/>
      </c>
      <c r="CB107" s="4" t="str">
        <f>IFERROR(IF($I107="Historical", IF(AH107&lt;&gt;INDEX('Historical BMP Records'!AH:AH, MATCH($G107, 'Historical BMP Records'!$G:$G, 0)), 1, 0), IF(AH107&lt;&gt;INDEX('Planned and Progress BMPs'!AF:AF, MATCH($G107, 'Planned and Progress BMPs'!$D:$D, 0)), 1, 0)), "")</f>
        <v/>
      </c>
      <c r="CC107" s="4" t="str">
        <f>IFERROR(IF($I107="Historical", IF(AI107&lt;&gt;INDEX('Historical BMP Records'!AI:AI, MATCH($G107, 'Historical BMP Records'!$G:$G, 0)), 1, 0), IF(AI107&lt;&gt;INDEX('Planned and Progress BMPs'!AG:AG, MATCH($G107, 'Planned and Progress BMPs'!$D:$D, 0)), 1, 0)), "")</f>
        <v/>
      </c>
      <c r="CD107" s="4" t="str">
        <f>IFERROR(IF($I107="Historical", IF(AJ107&lt;&gt;INDEX('Historical BMP Records'!AJ:AJ, MATCH($G107, 'Historical BMP Records'!$G:$G, 0)), 1, 0), IF(AJ107&lt;&gt;INDEX('Planned and Progress BMPs'!AH:AH, MATCH($G107, 'Planned and Progress BMPs'!$D:$D, 0)), 1, 0)), "")</f>
        <v/>
      </c>
      <c r="CE107" s="4" t="str">
        <f>IFERROR(IF($I107="Historical", IF(AK107&lt;&gt;INDEX('Historical BMP Records'!AK:AK, MATCH($G107, 'Historical BMP Records'!$G:$G, 0)), 1, 0), IF(AK107&lt;&gt;INDEX('Planned and Progress BMPs'!AI:AI, MATCH($G107, 'Planned and Progress BMPs'!$D:$D, 0)), 1, 0)), "")</f>
        <v/>
      </c>
      <c r="CF107" s="4" t="str">
        <f>IFERROR(IF($I107="Historical", IF(AL107&lt;&gt;INDEX('Historical BMP Records'!AL:AL, MATCH($G107, 'Historical BMP Records'!$G:$G, 0)), 1, 0), IF(AL107&lt;&gt;INDEX('Planned and Progress BMPs'!AJ:AJ, MATCH($G107, 'Planned and Progress BMPs'!$D:$D, 0)), 1, 0)), "")</f>
        <v/>
      </c>
      <c r="CG107" s="4" t="str">
        <f>IFERROR(IF($I107="Historical", IF(AM107&lt;&gt;INDEX('Historical BMP Records'!AM:AM, MATCH($G107, 'Historical BMP Records'!$G:$G, 0)), 1, 0), IF(AM107&lt;&gt;INDEX('Planned and Progress BMPs'!AK:AK, MATCH($G107, 'Planned and Progress BMPs'!$D:$D, 0)), 1, 0)), "")</f>
        <v/>
      </c>
      <c r="CH107" s="4" t="str">
        <f>IFERROR(IF($I107="Historical", IF(AN107&lt;&gt;INDEX('Historical BMP Records'!AN:AN, MATCH($G107, 'Historical BMP Records'!$G:$G, 0)), 1, 0), IF(AN107&lt;&gt;INDEX('Planned and Progress BMPs'!AL:AL, MATCH($G107, 'Planned and Progress BMPs'!$D:$D, 0)), 1, 0)), "")</f>
        <v/>
      </c>
      <c r="CI107" s="4" t="str">
        <f>IFERROR(IF($I107="Historical", IF(AO107&lt;&gt;INDEX('Historical BMP Records'!AO:AO, MATCH($G107, 'Historical BMP Records'!$G:$G, 0)), 1, 0), IF(AO107&lt;&gt;INDEX('Planned and Progress BMPs'!AM:AM, MATCH($G107, 'Planned and Progress BMPs'!$D:$D, 0)), 1, 0)), "")</f>
        <v/>
      </c>
      <c r="CJ107" s="4" t="str">
        <f>IFERROR(IF($I107="Historical", IF(AP107&lt;&gt;INDEX('Historical BMP Records'!AP:AP, MATCH($G107, 'Historical BMP Records'!$G:$G, 0)), 1, 0), IF(AP107&lt;&gt;INDEX('Planned and Progress BMPs'!AN:AN, MATCH($G107, 'Planned and Progress BMPs'!$D:$D, 0)), 1, 0)), "")</f>
        <v/>
      </c>
      <c r="CK107" s="4" t="str">
        <f>IFERROR(IF($I107="Historical", IF(AQ107&lt;&gt;INDEX('Historical BMP Records'!AQ:AQ, MATCH($G107, 'Historical BMP Records'!$G:$G, 0)), 1, 0), IF(AQ107&lt;&gt;INDEX('Planned and Progress BMPs'!AO:AO, MATCH($G107, 'Planned and Progress BMPs'!$D:$D, 0)), 1, 0)), "")</f>
        <v/>
      </c>
      <c r="CL107" s="4" t="str">
        <f>IFERROR(IF($I107="Historical", IF(AR107&lt;&gt;INDEX('Historical BMP Records'!AR:AR, MATCH($G107, 'Historical BMP Records'!$G:$G, 0)), 1, 0), IF(AR107&lt;&gt;INDEX('Planned and Progress BMPs'!AQ:AQ, MATCH($G107, 'Planned and Progress BMPs'!$D:$D, 0)), 1, 0)), "")</f>
        <v/>
      </c>
      <c r="CM107" s="4" t="str">
        <f>IFERROR(IF($I107="Historical", IF(AS107&lt;&gt;INDEX('Historical BMP Records'!AS:AS, MATCH($G107, 'Historical BMP Records'!$G:$G, 0)), 1, 0), IF(AS107&lt;&gt;INDEX('Planned and Progress BMPs'!AP:AP, MATCH($G107, 'Planned and Progress BMPs'!$D:$D, 0)), 1, 0)), "")</f>
        <v/>
      </c>
      <c r="CN107" s="4" t="str">
        <f>IFERROR(IF($I107="Historical", IF(AT107&lt;&gt;INDEX('Historical BMP Records'!AT:AT, MATCH($G107, 'Historical BMP Records'!$G:$G, 0)), 1, 0), IF(AT107&lt;&gt;INDEX('Planned and Progress BMPs'!AQ:AQ, MATCH($G107, 'Planned and Progress BMPs'!$D:$D, 0)), 1, 0)), "")</f>
        <v/>
      </c>
      <c r="CO107" s="4">
        <f>SUM(T_Historical9[[#This Row],[FY17 Crediting Status Change]:[Comments Change]])</f>
        <v>0</v>
      </c>
    </row>
    <row r="108" spans="1:93" ht="15" customHeight="1" x14ac:dyDescent="0.55000000000000004">
      <c r="A108" s="126" t="s">
        <v>2458</v>
      </c>
      <c r="B108" s="126" t="s">
        <v>2458</v>
      </c>
      <c r="C108" s="126" t="s">
        <v>2458</v>
      </c>
      <c r="D108" s="126"/>
      <c r="E108" s="126"/>
      <c r="F108" s="126" t="s">
        <v>670</v>
      </c>
      <c r="G108" s="126" t="s">
        <v>671</v>
      </c>
      <c r="H108" s="126"/>
      <c r="I108" s="126" t="s">
        <v>243</v>
      </c>
      <c r="J108" s="126">
        <v>2012</v>
      </c>
      <c r="K108" s="73"/>
      <c r="L108" s="64">
        <v>40909</v>
      </c>
      <c r="M108" s="126" t="s">
        <v>264</v>
      </c>
      <c r="N108" s="126" t="s">
        <v>594</v>
      </c>
      <c r="O108" s="126" t="s">
        <v>151</v>
      </c>
      <c r="P108" s="73" t="s">
        <v>551</v>
      </c>
      <c r="Q108" s="64">
        <v>6.6</v>
      </c>
      <c r="R108" s="126">
        <v>2.2999999999999998</v>
      </c>
      <c r="S108" s="126">
        <v>0.19166666666666665</v>
      </c>
      <c r="T108" s="126" t="s">
        <v>595</v>
      </c>
      <c r="U108" s="126"/>
      <c r="V108" s="126"/>
      <c r="W108" s="126">
        <v>40.45249192</v>
      </c>
      <c r="X108" s="65">
        <v>-76.621245220000006</v>
      </c>
      <c r="Y108" s="126"/>
      <c r="Z108" s="126" t="s">
        <v>201</v>
      </c>
      <c r="AA108" s="126" t="s">
        <v>458</v>
      </c>
      <c r="AB108" s="126" t="s">
        <v>203</v>
      </c>
      <c r="AC108" s="126" t="s">
        <v>2460</v>
      </c>
      <c r="AD108" s="64">
        <v>41760</v>
      </c>
      <c r="AE108" s="126" t="s">
        <v>267</v>
      </c>
      <c r="AF108" s="64"/>
      <c r="AG108" s="64"/>
      <c r="AH108" s="126"/>
      <c r="AI108" s="64"/>
      <c r="AK108" s="64"/>
      <c r="AL108" s="64"/>
      <c r="AM108" s="64"/>
      <c r="AN108" s="64"/>
      <c r="AO108" s="64"/>
      <c r="AP108" s="64"/>
      <c r="AQ108" s="64"/>
      <c r="AR108" s="64"/>
      <c r="AS108" s="64"/>
      <c r="AT108" s="126"/>
      <c r="AU108" s="4" t="str">
        <f>IFERROR(IF($I108="Historical", IF(A108&lt;&gt;INDEX('Historical BMP Records'!A:A, MATCH($G108, 'Historical BMP Records'!$G:$G, 0)), 1, 0), IF(A108&lt;&gt;INDEX('Planned and Progress BMPs'!A:A, MATCH($G108, 'Planned and Progress BMPs'!$D:$D, 0)), 1, 0)), "")</f>
        <v/>
      </c>
      <c r="AV108" s="4" t="str">
        <f>IFERROR(IF($I108="Historical", IF(B108&lt;&gt;INDEX('Historical BMP Records'!B:B, MATCH($G108, 'Historical BMP Records'!$G:$G, 0)), 1, 0), IF(B108&lt;&gt;INDEX('Planned and Progress BMPs'!A:A, MATCH($G108, 'Planned and Progress BMPs'!$D:$D, 0)), 1, 0)), "")</f>
        <v/>
      </c>
      <c r="AW108" s="4" t="str">
        <f>IFERROR(IF($I108="Historical", IF(C108&lt;&gt;INDEX('Historical BMP Records'!C:C, MATCH($G108, 'Historical BMP Records'!$G:$G, 0)), 1, 0), IF(C108&lt;&gt;INDEX('Planned and Progress BMPs'!A:A, MATCH($G108, 'Planned and Progress BMPs'!$D:$D, 0)), 1, 0)), "")</f>
        <v/>
      </c>
      <c r="AX108" s="4" t="str">
        <f>IFERROR(IF($I108="Historical", IF(D108&lt;&gt;INDEX('Historical BMP Records'!D:D, MATCH($G108, 'Historical BMP Records'!$G:$G, 0)), 1, 0), IF(D108&lt;&gt;INDEX('Planned and Progress BMPs'!A:A, MATCH($G108, 'Planned and Progress BMPs'!$D:$D, 0)), 1, 0)), "")</f>
        <v/>
      </c>
      <c r="AY108" s="4" t="str">
        <f>IFERROR(IF($I108="Historical", IF(E108&lt;&gt;INDEX('Historical BMP Records'!E:E, MATCH($G108, 'Historical BMP Records'!$G:$G, 0)), 1, 0), IF(E108&lt;&gt;INDEX('Planned and Progress BMPs'!B:B, MATCH($G108, 'Planned and Progress BMPs'!$D:$D, 0)), 1, 0)), "")</f>
        <v/>
      </c>
      <c r="AZ108" s="4" t="str">
        <f>IFERROR(IF($I108="Historical", IF(F108&lt;&gt;INDEX('Historical BMP Records'!F:F, MATCH($G108, 'Historical BMP Records'!$G:$G, 0)), 1, 0), IF(F108&lt;&gt;INDEX('Planned and Progress BMPs'!C:C, MATCH($G108, 'Planned and Progress BMPs'!$D:$D, 0)), 1, 0)), "")</f>
        <v/>
      </c>
      <c r="BA108" s="4" t="str">
        <f>IFERROR(IF($I108="Historical", IF(G108&lt;&gt;INDEX('Historical BMP Records'!G:G, MATCH($G108, 'Historical BMP Records'!$G:$G, 0)), 1, 0), IF(G108&lt;&gt;INDEX('Planned and Progress BMPs'!D:D, MATCH($G108, 'Planned and Progress BMPs'!$D:$D, 0)), 1, 0)), "")</f>
        <v/>
      </c>
      <c r="BB108" s="4" t="str">
        <f>IFERROR(IF($I108="Historical", IF(H108&lt;&gt;INDEX('Historical BMP Records'!H:H, MATCH($G108, 'Historical BMP Records'!$G:$G, 0)), 1, 0), IF(H108&lt;&gt;INDEX('Planned and Progress BMPs'!E:E, MATCH($G108, 'Planned and Progress BMPs'!$D:$D, 0)), 1, 0)), "")</f>
        <v/>
      </c>
      <c r="BC108" s="4" t="str">
        <f>IFERROR(IF($I108="Historical", IF(I108&lt;&gt;INDEX('Historical BMP Records'!I:I, MATCH($G108, 'Historical BMP Records'!$G:$G, 0)), 1, 0), IF(I108&lt;&gt;INDEX('Planned and Progress BMPs'!F:F, MATCH($G108, 'Planned and Progress BMPs'!$D:$D, 0)), 1, 0)), "")</f>
        <v/>
      </c>
      <c r="BD108" s="4" t="str">
        <f>IFERROR(IF($I108="Historical", IF(J108&lt;&gt;INDEX('Historical BMP Records'!J:J, MATCH($G108, 'Historical BMP Records'!$G:$G, 0)), 1, 0), IF(J108&lt;&gt;INDEX('Planned and Progress BMPs'!G:G, MATCH($G108, 'Planned and Progress BMPs'!$D:$D, 0)), 1, 0)), "")</f>
        <v/>
      </c>
      <c r="BE108" s="4" t="str">
        <f>IFERROR(IF($I108="Historical", IF(K108&lt;&gt;INDEX('Historical BMP Records'!K:K, MATCH($G108, 'Historical BMP Records'!$G:$G, 0)), 1, 0), IF(K108&lt;&gt;INDEX('Planned and Progress BMPs'!H:H, MATCH($G108, 'Planned and Progress BMPs'!$D:$D, 0)), 1, 0)), "")</f>
        <v/>
      </c>
      <c r="BF108" s="4" t="str">
        <f>IFERROR(IF($I108="Historical", IF(L108&lt;&gt;INDEX('Historical BMP Records'!L:L, MATCH($G108, 'Historical BMP Records'!$G:$G, 0)), 1, 0), IF(L108&lt;&gt;INDEX('Planned and Progress BMPs'!I:I, MATCH($G108, 'Planned and Progress BMPs'!$D:$D, 0)), 1, 0)), "")</f>
        <v/>
      </c>
      <c r="BG108" s="4" t="str">
        <f>IFERROR(IF($I108="Historical", IF(M108&lt;&gt;INDEX('Historical BMP Records'!M:M, MATCH($G108, 'Historical BMP Records'!$G:$G, 0)), 1, 0), IF(M108&lt;&gt;INDEX('Planned and Progress BMPs'!J:J, MATCH($G108, 'Planned and Progress BMPs'!$D:$D, 0)), 1, 0)), "")</f>
        <v/>
      </c>
      <c r="BH108" s="4" t="str">
        <f>IFERROR(IF($I108="Historical", IF(N108&lt;&gt;INDEX('Historical BMP Records'!N:N, MATCH($G108, 'Historical BMP Records'!$G:$G, 0)), 1, 0), IF(N108&lt;&gt;INDEX('Planned and Progress BMPs'!K:K, MATCH($G108, 'Planned and Progress BMPs'!$D:$D, 0)), 1, 0)), "")</f>
        <v/>
      </c>
      <c r="BI108" s="4" t="str">
        <f>IFERROR(IF($I108="Historical", IF(O108&lt;&gt;INDEX('Historical BMP Records'!O:O, MATCH($G108, 'Historical BMP Records'!$G:$G, 0)), 1, 0), IF(O108&lt;&gt;INDEX('Planned and Progress BMPs'!L:L, MATCH($G108, 'Planned and Progress BMPs'!$D:$D, 0)), 1, 0)), "")</f>
        <v/>
      </c>
      <c r="BJ108" s="4" t="str">
        <f>IFERROR(IF($I108="Historical", IF(P108&lt;&gt;INDEX('Historical BMP Records'!P:P, MATCH($G108, 'Historical BMP Records'!$G:$G, 0)), 1, 0), IF(P108&lt;&gt;INDEX('Planned and Progress BMPs'!M:M, MATCH($G108, 'Planned and Progress BMPs'!$D:$D, 0)), 1, 0)), "")</f>
        <v/>
      </c>
      <c r="BK108" s="4" t="str">
        <f>IFERROR(IF($I108="Historical", IF(Q108&lt;&gt;INDEX('Historical BMP Records'!Q:Q, MATCH($G108, 'Historical BMP Records'!$G:$G, 0)), 1, 0), IF(Q108&lt;&gt;INDEX('Planned and Progress BMPs'!N:N, MATCH($G108, 'Planned and Progress BMPs'!$D:$D, 0)), 1, 0)), "")</f>
        <v/>
      </c>
      <c r="BL108" s="4" t="str">
        <f>IFERROR(IF($I108="Historical", IF(R108&lt;&gt;INDEX('Historical BMP Records'!R:R, MATCH($G108, 'Historical BMP Records'!$G:$G, 0)), 1, 0), IF(R108&lt;&gt;INDEX('Planned and Progress BMPs'!O:O, MATCH($G108, 'Planned and Progress BMPs'!$D:$D, 0)), 1, 0)), "")</f>
        <v/>
      </c>
      <c r="BM108" s="4" t="str">
        <f>IFERROR(IF($I108="Historical", IF(S108&lt;&gt;INDEX('Historical BMP Records'!S:S, MATCH($G108, 'Historical BMP Records'!$G:$G, 0)), 1, 0), IF(S108&lt;&gt;INDEX('Planned and Progress BMPs'!P:P, MATCH($G108, 'Planned and Progress BMPs'!$D:$D, 0)), 1, 0)), "")</f>
        <v/>
      </c>
      <c r="BN108" s="4" t="str">
        <f>IFERROR(IF($I108="Historical", IF(T108&lt;&gt;INDEX('Historical BMP Records'!T:T, MATCH($G108, 'Historical BMP Records'!$G:$G, 0)), 1, 0), IF(T108&lt;&gt;INDEX('Planned and Progress BMPs'!Q:Q, MATCH($G108, 'Planned and Progress BMPs'!$D:$D, 0)), 1, 0)), "")</f>
        <v/>
      </c>
      <c r="BO108" s="4" t="str">
        <f>IFERROR(IF($I108="Historical", IF(AB108&lt;&gt;INDEX('Historical BMP Records'!#REF!, MATCH($G108, 'Historical BMP Records'!$G:$G, 0)), 1, 0), IF(AB108&lt;&gt;INDEX('Planned and Progress BMPs'!Z:Z, MATCH($G108, 'Planned and Progress BMPs'!$D:$D, 0)), 1, 0)), "")</f>
        <v/>
      </c>
      <c r="BP108" s="4" t="str">
        <f>IFERROR(IF($I108="Historical", IF(U108&lt;&gt;INDEX('Historical BMP Records'!U:U, MATCH($G108, 'Historical BMP Records'!$G:$G, 0)), 1, 0), IF(U108&lt;&gt;INDEX('Planned and Progress BMPs'!S:S, MATCH($G108, 'Planned and Progress BMPs'!$D:$D, 0)), 1, 0)), "")</f>
        <v/>
      </c>
      <c r="BQ108" s="4" t="str">
        <f>IFERROR(IF($I108="Historical", IF(V108&lt;&gt;INDEX('Historical BMP Records'!V:V, MATCH($G108, 'Historical BMP Records'!$G:$G, 0)), 1, 0), IF(V108&lt;&gt;INDEX('Planned and Progress BMPs'!T:T, MATCH($G108, 'Planned and Progress BMPs'!$D:$D, 0)), 1, 0)), "")</f>
        <v/>
      </c>
      <c r="BR108" s="4" t="str">
        <f>IFERROR(IF($I108="Historical", IF(W108&lt;&gt;INDEX('Historical BMP Records'!W:W, MATCH($G108, 'Historical BMP Records'!$G:$G, 0)), 1, 0), IF(W108&lt;&gt;INDEX('Planned and Progress BMPs'!U:U, MATCH($G108, 'Planned and Progress BMPs'!$D:$D, 0)), 1, 0)), "")</f>
        <v/>
      </c>
      <c r="BS108" s="4" t="str">
        <f>IFERROR(IF($I108="Historical", IF(X108&lt;&gt;INDEX('Historical BMP Records'!X:X, MATCH($G108, 'Historical BMP Records'!$G:$G, 0)), 1, 0), IF(X108&lt;&gt;INDEX('Planned and Progress BMPs'!V:V, MATCH($G108, 'Planned and Progress BMPs'!$D:$D, 0)), 1, 0)), "")</f>
        <v/>
      </c>
      <c r="BT108" s="4" t="str">
        <f>IFERROR(IF($I108="Historical", IF(Y108&lt;&gt;INDEX('Historical BMP Records'!Y:Y, MATCH($G108, 'Historical BMP Records'!$G:$G, 0)), 1, 0), IF(Y108&lt;&gt;INDEX('Planned and Progress BMPs'!W:W, MATCH($G108, 'Planned and Progress BMPs'!$D:$D, 0)), 1, 0)), "")</f>
        <v/>
      </c>
      <c r="BU108" s="4" t="str">
        <f>IFERROR(IF($I108="Historical", IF(Z108&lt;&gt;INDEX('Historical BMP Records'!Z:Z, MATCH($G108, 'Historical BMP Records'!$G:$G, 0)), 1, 0), IF(Z108&lt;&gt;INDEX('Planned and Progress BMPs'!X:X, MATCH($G108, 'Planned and Progress BMPs'!$D:$D, 0)), 1, 0)), "")</f>
        <v/>
      </c>
      <c r="BV108" s="4" t="str">
        <f>IFERROR(IF($I108="Historical", IF(AA108&lt;&gt;INDEX('Historical BMP Records'!AA:AA, MATCH($G108, 'Historical BMP Records'!$G:$G, 0)), 1, 0), IF(AA108&lt;&gt;INDEX('Planned and Progress BMPs'!#REF!, MATCH($G108, 'Planned and Progress BMPs'!$D:$D, 0)), 1, 0)), "")</f>
        <v/>
      </c>
      <c r="BW108" s="4" t="str">
        <f>IFERROR(IF($I108="Historical", IF(AC108&lt;&gt;INDEX('Historical BMP Records'!AC:AC, MATCH($G108, 'Historical BMP Records'!$G:$G, 0)), 1, 0), IF(AC108&lt;&gt;INDEX('Planned and Progress BMPs'!AA:AA, MATCH($G108, 'Planned and Progress BMPs'!$D:$D, 0)), 1, 0)), "")</f>
        <v/>
      </c>
      <c r="BX108" s="4" t="str">
        <f>IFERROR(IF($I108="Historical", IF(AD108&lt;&gt;INDEX('Historical BMP Records'!AD:AD, MATCH($G108, 'Historical BMP Records'!$G:$G, 0)), 1, 0), IF(AD108&lt;&gt;INDEX('Planned and Progress BMPs'!AB:AB, MATCH($G108, 'Planned and Progress BMPs'!$D:$D, 0)), 1, 0)), "")</f>
        <v/>
      </c>
      <c r="BY108" s="4" t="str">
        <f>IFERROR(IF($I108="Historical", IF(AE108&lt;&gt;INDEX('Historical BMP Records'!AE:AE, MATCH($G108, 'Historical BMP Records'!$G:$G, 0)), 1, 0), IF(AE108&lt;&gt;INDEX('Planned and Progress BMPs'!AC:AC, MATCH($G108, 'Planned and Progress BMPs'!$D:$D, 0)), 1, 0)), "")</f>
        <v/>
      </c>
      <c r="BZ108" s="4" t="str">
        <f>IFERROR(IF($I108="Historical", IF(AF108&lt;&gt;INDEX('Historical BMP Records'!AF:AF, MATCH($G108, 'Historical BMP Records'!$G:$G, 0)), 1, 0), IF(AF108&lt;&gt;INDEX('Planned and Progress BMPs'!AD:AD, MATCH($G108, 'Planned and Progress BMPs'!$D:$D, 0)), 1, 0)), "")</f>
        <v/>
      </c>
      <c r="CA108" s="4" t="str">
        <f>IFERROR(IF($I108="Historical", IF(AG108&lt;&gt;INDEX('Historical BMP Records'!AG:AG, MATCH($G108, 'Historical BMP Records'!$G:$G, 0)), 1, 0), IF(AG108&lt;&gt;INDEX('Planned and Progress BMPs'!AE:AE, MATCH($G108, 'Planned and Progress BMPs'!$D:$D, 0)), 1, 0)), "")</f>
        <v/>
      </c>
      <c r="CB108" s="4" t="str">
        <f>IFERROR(IF($I108="Historical", IF(AH108&lt;&gt;INDEX('Historical BMP Records'!AH:AH, MATCH($G108, 'Historical BMP Records'!$G:$G, 0)), 1, 0), IF(AH108&lt;&gt;INDEX('Planned and Progress BMPs'!AF:AF, MATCH($G108, 'Planned and Progress BMPs'!$D:$D, 0)), 1, 0)), "")</f>
        <v/>
      </c>
      <c r="CC108" s="4" t="str">
        <f>IFERROR(IF($I108="Historical", IF(AI108&lt;&gt;INDEX('Historical BMP Records'!AI:AI, MATCH($G108, 'Historical BMP Records'!$G:$G, 0)), 1, 0), IF(AI108&lt;&gt;INDEX('Planned and Progress BMPs'!AG:AG, MATCH($G108, 'Planned and Progress BMPs'!$D:$D, 0)), 1, 0)), "")</f>
        <v/>
      </c>
      <c r="CD108" s="4" t="str">
        <f>IFERROR(IF($I108="Historical", IF(AJ108&lt;&gt;INDEX('Historical BMP Records'!AJ:AJ, MATCH($G108, 'Historical BMP Records'!$G:$G, 0)), 1, 0), IF(AJ108&lt;&gt;INDEX('Planned and Progress BMPs'!AH:AH, MATCH($G108, 'Planned and Progress BMPs'!$D:$D, 0)), 1, 0)), "")</f>
        <v/>
      </c>
      <c r="CE108" s="4" t="str">
        <f>IFERROR(IF($I108="Historical", IF(AK108&lt;&gt;INDEX('Historical BMP Records'!AK:AK, MATCH($G108, 'Historical BMP Records'!$G:$G, 0)), 1, 0), IF(AK108&lt;&gt;INDEX('Planned and Progress BMPs'!AI:AI, MATCH($G108, 'Planned and Progress BMPs'!$D:$D, 0)), 1, 0)), "")</f>
        <v/>
      </c>
      <c r="CF108" s="4" t="str">
        <f>IFERROR(IF($I108="Historical", IF(AL108&lt;&gt;INDEX('Historical BMP Records'!AL:AL, MATCH($G108, 'Historical BMP Records'!$G:$G, 0)), 1, 0), IF(AL108&lt;&gt;INDEX('Planned and Progress BMPs'!AJ:AJ, MATCH($G108, 'Planned and Progress BMPs'!$D:$D, 0)), 1, 0)), "")</f>
        <v/>
      </c>
      <c r="CG108" s="4" t="str">
        <f>IFERROR(IF($I108="Historical", IF(AM108&lt;&gt;INDEX('Historical BMP Records'!AM:AM, MATCH($G108, 'Historical BMP Records'!$G:$G, 0)), 1, 0), IF(AM108&lt;&gt;INDEX('Planned and Progress BMPs'!AK:AK, MATCH($G108, 'Planned and Progress BMPs'!$D:$D, 0)), 1, 0)), "")</f>
        <v/>
      </c>
      <c r="CH108" s="4" t="str">
        <f>IFERROR(IF($I108="Historical", IF(AN108&lt;&gt;INDEX('Historical BMP Records'!AN:AN, MATCH($G108, 'Historical BMP Records'!$G:$G, 0)), 1, 0), IF(AN108&lt;&gt;INDEX('Planned and Progress BMPs'!AL:AL, MATCH($G108, 'Planned and Progress BMPs'!$D:$D, 0)), 1, 0)), "")</f>
        <v/>
      </c>
      <c r="CI108" s="4" t="str">
        <f>IFERROR(IF($I108="Historical", IF(AO108&lt;&gt;INDEX('Historical BMP Records'!AO:AO, MATCH($G108, 'Historical BMP Records'!$G:$G, 0)), 1, 0), IF(AO108&lt;&gt;INDEX('Planned and Progress BMPs'!AM:AM, MATCH($G108, 'Planned and Progress BMPs'!$D:$D, 0)), 1, 0)), "")</f>
        <v/>
      </c>
      <c r="CJ108" s="4" t="str">
        <f>IFERROR(IF($I108="Historical", IF(AP108&lt;&gt;INDEX('Historical BMP Records'!AP:AP, MATCH($G108, 'Historical BMP Records'!$G:$G, 0)), 1, 0), IF(AP108&lt;&gt;INDEX('Planned and Progress BMPs'!AN:AN, MATCH($G108, 'Planned and Progress BMPs'!$D:$D, 0)), 1, 0)), "")</f>
        <v/>
      </c>
      <c r="CK108" s="4" t="str">
        <f>IFERROR(IF($I108="Historical", IF(AQ108&lt;&gt;INDEX('Historical BMP Records'!AQ:AQ, MATCH($G108, 'Historical BMP Records'!$G:$G, 0)), 1, 0), IF(AQ108&lt;&gt;INDEX('Planned and Progress BMPs'!AO:AO, MATCH($G108, 'Planned and Progress BMPs'!$D:$D, 0)), 1, 0)), "")</f>
        <v/>
      </c>
      <c r="CL108" s="4" t="str">
        <f>IFERROR(IF($I108="Historical", IF(AR108&lt;&gt;INDEX('Historical BMP Records'!AR:AR, MATCH($G108, 'Historical BMP Records'!$G:$G, 0)), 1, 0), IF(AR108&lt;&gt;INDEX('Planned and Progress BMPs'!AQ:AQ, MATCH($G108, 'Planned and Progress BMPs'!$D:$D, 0)), 1, 0)), "")</f>
        <v/>
      </c>
      <c r="CM108" s="4" t="str">
        <f>IFERROR(IF($I108="Historical", IF(AS108&lt;&gt;INDEX('Historical BMP Records'!AS:AS, MATCH($G108, 'Historical BMP Records'!$G:$G, 0)), 1, 0), IF(AS108&lt;&gt;INDEX('Planned and Progress BMPs'!AP:AP, MATCH($G108, 'Planned and Progress BMPs'!$D:$D, 0)), 1, 0)), "")</f>
        <v/>
      </c>
      <c r="CN108" s="4" t="str">
        <f>IFERROR(IF($I108="Historical", IF(AT108&lt;&gt;INDEX('Historical BMP Records'!AT:AT, MATCH($G108, 'Historical BMP Records'!$G:$G, 0)), 1, 0), IF(AT108&lt;&gt;INDEX('Planned and Progress BMPs'!AQ:AQ, MATCH($G108, 'Planned and Progress BMPs'!$D:$D, 0)), 1, 0)), "")</f>
        <v/>
      </c>
      <c r="CO108" s="4">
        <f>SUM(T_Historical9[[#This Row],[FY17 Crediting Status Change]:[Comments Change]])</f>
        <v>0</v>
      </c>
    </row>
    <row r="109" spans="1:93" ht="15" customHeight="1" x14ac:dyDescent="0.55000000000000004">
      <c r="A109" s="126" t="s">
        <v>2457</v>
      </c>
      <c r="B109" s="126" t="s">
        <v>2457</v>
      </c>
      <c r="C109" s="126" t="s">
        <v>2458</v>
      </c>
      <c r="D109" s="126"/>
      <c r="E109" s="126"/>
      <c r="F109" s="126"/>
      <c r="G109" s="126" t="s">
        <v>672</v>
      </c>
      <c r="H109" s="126"/>
      <c r="I109" s="126" t="s">
        <v>243</v>
      </c>
      <c r="J109" s="126">
        <v>2010</v>
      </c>
      <c r="K109" s="73">
        <v>27782</v>
      </c>
      <c r="L109" s="64">
        <v>40909</v>
      </c>
      <c r="M109" s="126" t="s">
        <v>416</v>
      </c>
      <c r="N109" s="126" t="s">
        <v>654</v>
      </c>
      <c r="O109" s="126" t="s">
        <v>127</v>
      </c>
      <c r="P109" s="73" t="s">
        <v>551</v>
      </c>
      <c r="Q109" s="64">
        <v>1.51</v>
      </c>
      <c r="R109" s="126">
        <v>1.4</v>
      </c>
      <c r="S109" s="126">
        <v>0.11199999999999999</v>
      </c>
      <c r="T109" s="126" t="s">
        <v>673</v>
      </c>
      <c r="U109" s="126"/>
      <c r="V109" s="126"/>
      <c r="W109" s="126">
        <v>41.443393</v>
      </c>
      <c r="X109" s="65">
        <v>-75.631984000000003</v>
      </c>
      <c r="Y109" s="126"/>
      <c r="Z109" s="126" t="s">
        <v>635</v>
      </c>
      <c r="AA109" s="126" t="s">
        <v>286</v>
      </c>
      <c r="AB109" s="126" t="s">
        <v>226</v>
      </c>
      <c r="AC109" s="126" t="s">
        <v>2460</v>
      </c>
      <c r="AD109" s="64">
        <v>41409</v>
      </c>
      <c r="AE109" s="126" t="s">
        <v>267</v>
      </c>
      <c r="AF109" s="64"/>
      <c r="AG109" s="64"/>
      <c r="AH109" s="126"/>
      <c r="AI109" s="64"/>
      <c r="AK109" s="64"/>
      <c r="AL109" s="64"/>
      <c r="AM109" s="64"/>
      <c r="AN109" s="64"/>
      <c r="AO109" s="64"/>
      <c r="AP109" s="64"/>
      <c r="AQ109" s="64"/>
      <c r="AR109" s="64"/>
      <c r="AS109" s="64"/>
      <c r="AT109" s="126"/>
      <c r="AU109" s="4" t="str">
        <f>IFERROR(IF($I109="Historical", IF(A109&lt;&gt;INDEX('Historical BMP Records'!A:A, MATCH($G109, 'Historical BMP Records'!$G:$G, 0)), 1, 0), IF(A109&lt;&gt;INDEX('Planned and Progress BMPs'!A:A, MATCH($G109, 'Planned and Progress BMPs'!$D:$D, 0)), 1, 0)), "")</f>
        <v/>
      </c>
      <c r="AV109" s="4" t="str">
        <f>IFERROR(IF($I109="Historical", IF(B109&lt;&gt;INDEX('Historical BMP Records'!B:B, MATCH($G109, 'Historical BMP Records'!$G:$G, 0)), 1, 0), IF(B109&lt;&gt;INDEX('Planned and Progress BMPs'!A:A, MATCH($G109, 'Planned and Progress BMPs'!$D:$D, 0)), 1, 0)), "")</f>
        <v/>
      </c>
      <c r="AW109" s="4" t="str">
        <f>IFERROR(IF($I109="Historical", IF(C109&lt;&gt;INDEX('Historical BMP Records'!C:C, MATCH($G109, 'Historical BMP Records'!$G:$G, 0)), 1, 0), IF(C109&lt;&gt;INDEX('Planned and Progress BMPs'!A:A, MATCH($G109, 'Planned and Progress BMPs'!$D:$D, 0)), 1, 0)), "")</f>
        <v/>
      </c>
      <c r="AX109" s="4" t="str">
        <f>IFERROR(IF($I109="Historical", IF(D109&lt;&gt;INDEX('Historical BMP Records'!D:D, MATCH($G109, 'Historical BMP Records'!$G:$G, 0)), 1, 0), IF(D109&lt;&gt;INDEX('Planned and Progress BMPs'!A:A, MATCH($G109, 'Planned and Progress BMPs'!$D:$D, 0)), 1, 0)), "")</f>
        <v/>
      </c>
      <c r="AY109" s="4" t="str">
        <f>IFERROR(IF($I109="Historical", IF(E109&lt;&gt;INDEX('Historical BMP Records'!E:E, MATCH($G109, 'Historical BMP Records'!$G:$G, 0)), 1, 0), IF(E109&lt;&gt;INDEX('Planned and Progress BMPs'!B:B, MATCH($G109, 'Planned and Progress BMPs'!$D:$D, 0)), 1, 0)), "")</f>
        <v/>
      </c>
      <c r="AZ109" s="4" t="str">
        <f>IFERROR(IF($I109="Historical", IF(F109&lt;&gt;INDEX('Historical BMP Records'!F:F, MATCH($G109, 'Historical BMP Records'!$G:$G, 0)), 1, 0), IF(F109&lt;&gt;INDEX('Planned and Progress BMPs'!C:C, MATCH($G109, 'Planned and Progress BMPs'!$D:$D, 0)), 1, 0)), "")</f>
        <v/>
      </c>
      <c r="BA109" s="4" t="str">
        <f>IFERROR(IF($I109="Historical", IF(G109&lt;&gt;INDEX('Historical BMP Records'!G:G, MATCH($G109, 'Historical BMP Records'!$G:$G, 0)), 1, 0), IF(G109&lt;&gt;INDEX('Planned and Progress BMPs'!D:D, MATCH($G109, 'Planned and Progress BMPs'!$D:$D, 0)), 1, 0)), "")</f>
        <v/>
      </c>
      <c r="BB109" s="4" t="str">
        <f>IFERROR(IF($I109="Historical", IF(H109&lt;&gt;INDEX('Historical BMP Records'!H:H, MATCH($G109, 'Historical BMP Records'!$G:$G, 0)), 1, 0), IF(H109&lt;&gt;INDEX('Planned and Progress BMPs'!E:E, MATCH($G109, 'Planned and Progress BMPs'!$D:$D, 0)), 1, 0)), "")</f>
        <v/>
      </c>
      <c r="BC109" s="4" t="str">
        <f>IFERROR(IF($I109="Historical", IF(I109&lt;&gt;INDEX('Historical BMP Records'!I:I, MATCH($G109, 'Historical BMP Records'!$G:$G, 0)), 1, 0), IF(I109&lt;&gt;INDEX('Planned and Progress BMPs'!F:F, MATCH($G109, 'Planned and Progress BMPs'!$D:$D, 0)), 1, 0)), "")</f>
        <v/>
      </c>
      <c r="BD109" s="4" t="str">
        <f>IFERROR(IF($I109="Historical", IF(J109&lt;&gt;INDEX('Historical BMP Records'!J:J, MATCH($G109, 'Historical BMP Records'!$G:$G, 0)), 1, 0), IF(J109&lt;&gt;INDEX('Planned and Progress BMPs'!G:G, MATCH($G109, 'Planned and Progress BMPs'!$D:$D, 0)), 1, 0)), "")</f>
        <v/>
      </c>
      <c r="BE109" s="4" t="str">
        <f>IFERROR(IF($I109="Historical", IF(K109&lt;&gt;INDEX('Historical BMP Records'!K:K, MATCH($G109, 'Historical BMP Records'!$G:$G, 0)), 1, 0), IF(K109&lt;&gt;INDEX('Planned and Progress BMPs'!H:H, MATCH($G109, 'Planned and Progress BMPs'!$D:$D, 0)), 1, 0)), "")</f>
        <v/>
      </c>
      <c r="BF109" s="4" t="str">
        <f>IFERROR(IF($I109="Historical", IF(L109&lt;&gt;INDEX('Historical BMP Records'!L:L, MATCH($G109, 'Historical BMP Records'!$G:$G, 0)), 1, 0), IF(L109&lt;&gt;INDEX('Planned and Progress BMPs'!I:I, MATCH($G109, 'Planned and Progress BMPs'!$D:$D, 0)), 1, 0)), "")</f>
        <v/>
      </c>
      <c r="BG109" s="4" t="str">
        <f>IFERROR(IF($I109="Historical", IF(M109&lt;&gt;INDEX('Historical BMP Records'!M:M, MATCH($G109, 'Historical BMP Records'!$G:$G, 0)), 1, 0), IF(M109&lt;&gt;INDEX('Planned and Progress BMPs'!J:J, MATCH($G109, 'Planned and Progress BMPs'!$D:$D, 0)), 1, 0)), "")</f>
        <v/>
      </c>
      <c r="BH109" s="4" t="str">
        <f>IFERROR(IF($I109="Historical", IF(N109&lt;&gt;INDEX('Historical BMP Records'!N:N, MATCH($G109, 'Historical BMP Records'!$G:$G, 0)), 1, 0), IF(N109&lt;&gt;INDEX('Planned and Progress BMPs'!K:K, MATCH($G109, 'Planned and Progress BMPs'!$D:$D, 0)), 1, 0)), "")</f>
        <v/>
      </c>
      <c r="BI109" s="4" t="str">
        <f>IFERROR(IF($I109="Historical", IF(O109&lt;&gt;INDEX('Historical BMP Records'!O:O, MATCH($G109, 'Historical BMP Records'!$G:$G, 0)), 1, 0), IF(O109&lt;&gt;INDEX('Planned and Progress BMPs'!L:L, MATCH($G109, 'Planned and Progress BMPs'!$D:$D, 0)), 1, 0)), "")</f>
        <v/>
      </c>
      <c r="BJ109" s="4" t="str">
        <f>IFERROR(IF($I109="Historical", IF(P109&lt;&gt;INDEX('Historical BMP Records'!P:P, MATCH($G109, 'Historical BMP Records'!$G:$G, 0)), 1, 0), IF(P109&lt;&gt;INDEX('Planned and Progress BMPs'!M:M, MATCH($G109, 'Planned and Progress BMPs'!$D:$D, 0)), 1, 0)), "")</f>
        <v/>
      </c>
      <c r="BK109" s="4" t="str">
        <f>IFERROR(IF($I109="Historical", IF(Q109&lt;&gt;INDEX('Historical BMP Records'!Q:Q, MATCH($G109, 'Historical BMP Records'!$G:$G, 0)), 1, 0), IF(Q109&lt;&gt;INDEX('Planned and Progress BMPs'!N:N, MATCH($G109, 'Planned and Progress BMPs'!$D:$D, 0)), 1, 0)), "")</f>
        <v/>
      </c>
      <c r="BL109" s="4" t="str">
        <f>IFERROR(IF($I109="Historical", IF(R109&lt;&gt;INDEX('Historical BMP Records'!R:R, MATCH($G109, 'Historical BMP Records'!$G:$G, 0)), 1, 0), IF(R109&lt;&gt;INDEX('Planned and Progress BMPs'!O:O, MATCH($G109, 'Planned and Progress BMPs'!$D:$D, 0)), 1, 0)), "")</f>
        <v/>
      </c>
      <c r="BM109" s="4" t="str">
        <f>IFERROR(IF($I109="Historical", IF(S109&lt;&gt;INDEX('Historical BMP Records'!S:S, MATCH($G109, 'Historical BMP Records'!$G:$G, 0)), 1, 0), IF(S109&lt;&gt;INDEX('Planned and Progress BMPs'!P:P, MATCH($G109, 'Planned and Progress BMPs'!$D:$D, 0)), 1, 0)), "")</f>
        <v/>
      </c>
      <c r="BN109" s="4" t="str">
        <f>IFERROR(IF($I109="Historical", IF(T109&lt;&gt;INDEX('Historical BMP Records'!T:T, MATCH($G109, 'Historical BMP Records'!$G:$G, 0)), 1, 0), IF(T109&lt;&gt;INDEX('Planned and Progress BMPs'!Q:Q, MATCH($G109, 'Planned and Progress BMPs'!$D:$D, 0)), 1, 0)), "")</f>
        <v/>
      </c>
      <c r="BO109" s="4" t="str">
        <f>IFERROR(IF($I109="Historical", IF(AB109&lt;&gt;INDEX('Historical BMP Records'!#REF!, MATCH($G109, 'Historical BMP Records'!$G:$G, 0)), 1, 0), IF(AB109&lt;&gt;INDEX('Planned and Progress BMPs'!Z:Z, MATCH($G109, 'Planned and Progress BMPs'!$D:$D, 0)), 1, 0)), "")</f>
        <v/>
      </c>
      <c r="BP109" s="4" t="str">
        <f>IFERROR(IF($I109="Historical", IF(U109&lt;&gt;INDEX('Historical BMP Records'!U:U, MATCH($G109, 'Historical BMP Records'!$G:$G, 0)), 1, 0), IF(U109&lt;&gt;INDEX('Planned and Progress BMPs'!S:S, MATCH($G109, 'Planned and Progress BMPs'!$D:$D, 0)), 1, 0)), "")</f>
        <v/>
      </c>
      <c r="BQ109" s="4" t="str">
        <f>IFERROR(IF($I109="Historical", IF(V109&lt;&gt;INDEX('Historical BMP Records'!V:V, MATCH($G109, 'Historical BMP Records'!$G:$G, 0)), 1, 0), IF(V109&lt;&gt;INDEX('Planned and Progress BMPs'!T:T, MATCH($G109, 'Planned and Progress BMPs'!$D:$D, 0)), 1, 0)), "")</f>
        <v/>
      </c>
      <c r="BR109" s="4" t="str">
        <f>IFERROR(IF($I109="Historical", IF(W109&lt;&gt;INDEX('Historical BMP Records'!W:W, MATCH($G109, 'Historical BMP Records'!$G:$G, 0)), 1, 0), IF(W109&lt;&gt;INDEX('Planned and Progress BMPs'!U:U, MATCH($G109, 'Planned and Progress BMPs'!$D:$D, 0)), 1, 0)), "")</f>
        <v/>
      </c>
      <c r="BS109" s="4" t="str">
        <f>IFERROR(IF($I109="Historical", IF(X109&lt;&gt;INDEX('Historical BMP Records'!X:X, MATCH($G109, 'Historical BMP Records'!$G:$G, 0)), 1, 0), IF(X109&lt;&gt;INDEX('Planned and Progress BMPs'!V:V, MATCH($G109, 'Planned and Progress BMPs'!$D:$D, 0)), 1, 0)), "")</f>
        <v/>
      </c>
      <c r="BT109" s="4" t="str">
        <f>IFERROR(IF($I109="Historical", IF(Y109&lt;&gt;INDEX('Historical BMP Records'!Y:Y, MATCH($G109, 'Historical BMP Records'!$G:$G, 0)), 1, 0), IF(Y109&lt;&gt;INDEX('Planned and Progress BMPs'!W:W, MATCH($G109, 'Planned and Progress BMPs'!$D:$D, 0)), 1, 0)), "")</f>
        <v/>
      </c>
      <c r="BU109" s="4" t="str">
        <f>IFERROR(IF($I109="Historical", IF(Z109&lt;&gt;INDEX('Historical BMP Records'!Z:Z, MATCH($G109, 'Historical BMP Records'!$G:$G, 0)), 1, 0), IF(Z109&lt;&gt;INDEX('Planned and Progress BMPs'!X:X, MATCH($G109, 'Planned and Progress BMPs'!$D:$D, 0)), 1, 0)), "")</f>
        <v/>
      </c>
      <c r="BV109" s="4" t="str">
        <f>IFERROR(IF($I109="Historical", IF(AA109&lt;&gt;INDEX('Historical BMP Records'!AA:AA, MATCH($G109, 'Historical BMP Records'!$G:$G, 0)), 1, 0), IF(AA109&lt;&gt;INDEX('Planned and Progress BMPs'!#REF!, MATCH($G109, 'Planned and Progress BMPs'!$D:$D, 0)), 1, 0)), "")</f>
        <v/>
      </c>
      <c r="BW109" s="4" t="str">
        <f>IFERROR(IF($I109="Historical", IF(AC109&lt;&gt;INDEX('Historical BMP Records'!AC:AC, MATCH($G109, 'Historical BMP Records'!$G:$G, 0)), 1, 0), IF(AC109&lt;&gt;INDEX('Planned and Progress BMPs'!AA:AA, MATCH($G109, 'Planned and Progress BMPs'!$D:$D, 0)), 1, 0)), "")</f>
        <v/>
      </c>
      <c r="BX109" s="4" t="str">
        <f>IFERROR(IF($I109="Historical", IF(AD109&lt;&gt;INDEX('Historical BMP Records'!AD:AD, MATCH($G109, 'Historical BMP Records'!$G:$G, 0)), 1, 0), IF(AD109&lt;&gt;INDEX('Planned and Progress BMPs'!AB:AB, MATCH($G109, 'Planned and Progress BMPs'!$D:$D, 0)), 1, 0)), "")</f>
        <v/>
      </c>
      <c r="BY109" s="4" t="str">
        <f>IFERROR(IF($I109="Historical", IF(AE109&lt;&gt;INDEX('Historical BMP Records'!AE:AE, MATCH($G109, 'Historical BMP Records'!$G:$G, 0)), 1, 0), IF(AE109&lt;&gt;INDEX('Planned and Progress BMPs'!AC:AC, MATCH($G109, 'Planned and Progress BMPs'!$D:$D, 0)), 1, 0)), "")</f>
        <v/>
      </c>
      <c r="BZ109" s="4" t="str">
        <f>IFERROR(IF($I109="Historical", IF(AF109&lt;&gt;INDEX('Historical BMP Records'!AF:AF, MATCH($G109, 'Historical BMP Records'!$G:$G, 0)), 1, 0), IF(AF109&lt;&gt;INDEX('Planned and Progress BMPs'!AD:AD, MATCH($G109, 'Planned and Progress BMPs'!$D:$D, 0)), 1, 0)), "")</f>
        <v/>
      </c>
      <c r="CA109" s="4" t="str">
        <f>IFERROR(IF($I109="Historical", IF(AG109&lt;&gt;INDEX('Historical BMP Records'!AG:AG, MATCH($G109, 'Historical BMP Records'!$G:$G, 0)), 1, 0), IF(AG109&lt;&gt;INDEX('Planned and Progress BMPs'!AE:AE, MATCH($G109, 'Planned and Progress BMPs'!$D:$D, 0)), 1, 0)), "")</f>
        <v/>
      </c>
      <c r="CB109" s="4" t="str">
        <f>IFERROR(IF($I109="Historical", IF(AH109&lt;&gt;INDEX('Historical BMP Records'!AH:AH, MATCH($G109, 'Historical BMP Records'!$G:$G, 0)), 1, 0), IF(AH109&lt;&gt;INDEX('Planned and Progress BMPs'!AF:AF, MATCH($G109, 'Planned and Progress BMPs'!$D:$D, 0)), 1, 0)), "")</f>
        <v/>
      </c>
      <c r="CC109" s="4" t="str">
        <f>IFERROR(IF($I109="Historical", IF(AI109&lt;&gt;INDEX('Historical BMP Records'!AI:AI, MATCH($G109, 'Historical BMP Records'!$G:$G, 0)), 1, 0), IF(AI109&lt;&gt;INDEX('Planned and Progress BMPs'!AG:AG, MATCH($G109, 'Planned and Progress BMPs'!$D:$D, 0)), 1, 0)), "")</f>
        <v/>
      </c>
      <c r="CD109" s="4" t="str">
        <f>IFERROR(IF($I109="Historical", IF(AJ109&lt;&gt;INDEX('Historical BMP Records'!AJ:AJ, MATCH($G109, 'Historical BMP Records'!$G:$G, 0)), 1, 0), IF(AJ109&lt;&gt;INDEX('Planned and Progress BMPs'!AH:AH, MATCH($G109, 'Planned and Progress BMPs'!$D:$D, 0)), 1, 0)), "")</f>
        <v/>
      </c>
      <c r="CE109" s="4" t="str">
        <f>IFERROR(IF($I109="Historical", IF(AK109&lt;&gt;INDEX('Historical BMP Records'!AK:AK, MATCH($G109, 'Historical BMP Records'!$G:$G, 0)), 1, 0), IF(AK109&lt;&gt;INDEX('Planned and Progress BMPs'!AI:AI, MATCH($G109, 'Planned and Progress BMPs'!$D:$D, 0)), 1, 0)), "")</f>
        <v/>
      </c>
      <c r="CF109" s="4" t="str">
        <f>IFERROR(IF($I109="Historical", IF(AL109&lt;&gt;INDEX('Historical BMP Records'!AL:AL, MATCH($G109, 'Historical BMP Records'!$G:$G, 0)), 1, 0), IF(AL109&lt;&gt;INDEX('Planned and Progress BMPs'!AJ:AJ, MATCH($G109, 'Planned and Progress BMPs'!$D:$D, 0)), 1, 0)), "")</f>
        <v/>
      </c>
      <c r="CG109" s="4" t="str">
        <f>IFERROR(IF($I109="Historical", IF(AM109&lt;&gt;INDEX('Historical BMP Records'!AM:AM, MATCH($G109, 'Historical BMP Records'!$G:$G, 0)), 1, 0), IF(AM109&lt;&gt;INDEX('Planned and Progress BMPs'!AK:AK, MATCH($G109, 'Planned and Progress BMPs'!$D:$D, 0)), 1, 0)), "")</f>
        <v/>
      </c>
      <c r="CH109" s="4" t="str">
        <f>IFERROR(IF($I109="Historical", IF(AN109&lt;&gt;INDEX('Historical BMP Records'!AN:AN, MATCH($G109, 'Historical BMP Records'!$G:$G, 0)), 1, 0), IF(AN109&lt;&gt;INDEX('Planned and Progress BMPs'!AL:AL, MATCH($G109, 'Planned and Progress BMPs'!$D:$D, 0)), 1, 0)), "")</f>
        <v/>
      </c>
      <c r="CI109" s="4" t="str">
        <f>IFERROR(IF($I109="Historical", IF(AO109&lt;&gt;INDEX('Historical BMP Records'!AO:AO, MATCH($G109, 'Historical BMP Records'!$G:$G, 0)), 1, 0), IF(AO109&lt;&gt;INDEX('Planned and Progress BMPs'!AM:AM, MATCH($G109, 'Planned and Progress BMPs'!$D:$D, 0)), 1, 0)), "")</f>
        <v/>
      </c>
      <c r="CJ109" s="4" t="str">
        <f>IFERROR(IF($I109="Historical", IF(AP109&lt;&gt;INDEX('Historical BMP Records'!AP:AP, MATCH($G109, 'Historical BMP Records'!$G:$G, 0)), 1, 0), IF(AP109&lt;&gt;INDEX('Planned and Progress BMPs'!AN:AN, MATCH($G109, 'Planned and Progress BMPs'!$D:$D, 0)), 1, 0)), "")</f>
        <v/>
      </c>
      <c r="CK109" s="4" t="str">
        <f>IFERROR(IF($I109="Historical", IF(AQ109&lt;&gt;INDEX('Historical BMP Records'!AQ:AQ, MATCH($G109, 'Historical BMP Records'!$G:$G, 0)), 1, 0), IF(AQ109&lt;&gt;INDEX('Planned and Progress BMPs'!AO:AO, MATCH($G109, 'Planned and Progress BMPs'!$D:$D, 0)), 1, 0)), "")</f>
        <v/>
      </c>
      <c r="CL109" s="4" t="str">
        <f>IFERROR(IF($I109="Historical", IF(AR109&lt;&gt;INDEX('Historical BMP Records'!AR:AR, MATCH($G109, 'Historical BMP Records'!$G:$G, 0)), 1, 0), IF(AR109&lt;&gt;INDEX('Planned and Progress BMPs'!AQ:AQ, MATCH($G109, 'Planned and Progress BMPs'!$D:$D, 0)), 1, 0)), "")</f>
        <v/>
      </c>
      <c r="CM109" s="4" t="str">
        <f>IFERROR(IF($I109="Historical", IF(AS109&lt;&gt;INDEX('Historical BMP Records'!AS:AS, MATCH($G109, 'Historical BMP Records'!$G:$G, 0)), 1, 0), IF(AS109&lt;&gt;INDEX('Planned and Progress BMPs'!AP:AP, MATCH($G109, 'Planned and Progress BMPs'!$D:$D, 0)), 1, 0)), "")</f>
        <v/>
      </c>
      <c r="CN109" s="4" t="str">
        <f>IFERROR(IF($I109="Historical", IF(AT109&lt;&gt;INDEX('Historical BMP Records'!AT:AT, MATCH($G109, 'Historical BMP Records'!$G:$G, 0)), 1, 0), IF(AT109&lt;&gt;INDEX('Planned and Progress BMPs'!AQ:AQ, MATCH($G109, 'Planned and Progress BMPs'!$D:$D, 0)), 1, 0)), "")</f>
        <v/>
      </c>
      <c r="CO109" s="4">
        <f>SUM(T_Historical9[[#This Row],[FY17 Crediting Status Change]:[Comments Change]])</f>
        <v>0</v>
      </c>
    </row>
    <row r="110" spans="1:93" ht="15" customHeight="1" x14ac:dyDescent="0.55000000000000004">
      <c r="A110" s="126" t="s">
        <v>2457</v>
      </c>
      <c r="B110" s="126" t="s">
        <v>2457</v>
      </c>
      <c r="C110" s="126" t="s">
        <v>2458</v>
      </c>
      <c r="D110" s="126"/>
      <c r="E110" s="126"/>
      <c r="F110" s="126"/>
      <c r="G110" s="126" t="s">
        <v>674</v>
      </c>
      <c r="H110" s="126"/>
      <c r="I110" s="126" t="s">
        <v>243</v>
      </c>
      <c r="J110" s="126">
        <v>2010</v>
      </c>
      <c r="K110" s="73">
        <v>83619</v>
      </c>
      <c r="L110" s="64">
        <v>40909</v>
      </c>
      <c r="M110" s="126" t="s">
        <v>126</v>
      </c>
      <c r="N110" s="126"/>
      <c r="O110" s="126" t="s">
        <v>127</v>
      </c>
      <c r="P110" s="73" t="s">
        <v>551</v>
      </c>
      <c r="Q110" s="64">
        <v>1.5379999999999998</v>
      </c>
      <c r="R110" s="126">
        <v>1.1619999999999999</v>
      </c>
      <c r="S110" s="126">
        <v>9.2960000000000001E-2</v>
      </c>
      <c r="T110" s="126" t="s">
        <v>675</v>
      </c>
      <c r="U110" s="126"/>
      <c r="V110" s="126"/>
      <c r="W110" s="126">
        <v>41.433219999999999</v>
      </c>
      <c r="X110" s="65">
        <v>-75.630673000000002</v>
      </c>
      <c r="Y110" s="126"/>
      <c r="Z110" s="126" t="s">
        <v>635</v>
      </c>
      <c r="AA110" s="126" t="s">
        <v>286</v>
      </c>
      <c r="AB110" s="126" t="s">
        <v>226</v>
      </c>
      <c r="AC110" s="126" t="s">
        <v>2460</v>
      </c>
      <c r="AD110" s="64">
        <v>41409</v>
      </c>
      <c r="AE110" s="126" t="s">
        <v>267</v>
      </c>
      <c r="AF110" s="64"/>
      <c r="AG110" s="64"/>
      <c r="AH110" s="126"/>
      <c r="AI110" s="64"/>
      <c r="AK110" s="64"/>
      <c r="AL110" s="64"/>
      <c r="AM110" s="64"/>
      <c r="AN110" s="64"/>
      <c r="AO110" s="64"/>
      <c r="AP110" s="64"/>
      <c r="AQ110" s="64"/>
      <c r="AR110" s="64"/>
      <c r="AS110" s="64"/>
      <c r="AT110" s="126"/>
      <c r="AU110" s="4" t="str">
        <f>IFERROR(IF($I110="Historical", IF(A110&lt;&gt;INDEX('Historical BMP Records'!A:A, MATCH($G110, 'Historical BMP Records'!$G:$G, 0)), 1, 0), IF(A110&lt;&gt;INDEX('Planned and Progress BMPs'!A:A, MATCH($G110, 'Planned and Progress BMPs'!$D:$D, 0)), 1, 0)), "")</f>
        <v/>
      </c>
      <c r="AV110" s="4" t="str">
        <f>IFERROR(IF($I110="Historical", IF(B110&lt;&gt;INDEX('Historical BMP Records'!B:B, MATCH($G110, 'Historical BMP Records'!$G:$G, 0)), 1, 0), IF(B110&lt;&gt;INDEX('Planned and Progress BMPs'!A:A, MATCH($G110, 'Planned and Progress BMPs'!$D:$D, 0)), 1, 0)), "")</f>
        <v/>
      </c>
      <c r="AW110" s="4" t="str">
        <f>IFERROR(IF($I110="Historical", IF(C110&lt;&gt;INDEX('Historical BMP Records'!C:C, MATCH($G110, 'Historical BMP Records'!$G:$G, 0)), 1, 0), IF(C110&lt;&gt;INDEX('Planned and Progress BMPs'!A:A, MATCH($G110, 'Planned and Progress BMPs'!$D:$D, 0)), 1, 0)), "")</f>
        <v/>
      </c>
      <c r="AX110" s="4" t="str">
        <f>IFERROR(IF($I110="Historical", IF(D110&lt;&gt;INDEX('Historical BMP Records'!D:D, MATCH($G110, 'Historical BMP Records'!$G:$G, 0)), 1, 0), IF(D110&lt;&gt;INDEX('Planned and Progress BMPs'!A:A, MATCH($G110, 'Planned and Progress BMPs'!$D:$D, 0)), 1, 0)), "")</f>
        <v/>
      </c>
      <c r="AY110" s="4" t="str">
        <f>IFERROR(IF($I110="Historical", IF(E110&lt;&gt;INDEX('Historical BMP Records'!E:E, MATCH($G110, 'Historical BMP Records'!$G:$G, 0)), 1, 0), IF(E110&lt;&gt;INDEX('Planned and Progress BMPs'!B:B, MATCH($G110, 'Planned and Progress BMPs'!$D:$D, 0)), 1, 0)), "")</f>
        <v/>
      </c>
      <c r="AZ110" s="4" t="str">
        <f>IFERROR(IF($I110="Historical", IF(F110&lt;&gt;INDEX('Historical BMP Records'!F:F, MATCH($G110, 'Historical BMP Records'!$G:$G, 0)), 1, 0), IF(F110&lt;&gt;INDEX('Planned and Progress BMPs'!C:C, MATCH($G110, 'Planned and Progress BMPs'!$D:$D, 0)), 1, 0)), "")</f>
        <v/>
      </c>
      <c r="BA110" s="4" t="str">
        <f>IFERROR(IF($I110="Historical", IF(G110&lt;&gt;INDEX('Historical BMP Records'!G:G, MATCH($G110, 'Historical BMP Records'!$G:$G, 0)), 1, 0), IF(G110&lt;&gt;INDEX('Planned and Progress BMPs'!D:D, MATCH($G110, 'Planned and Progress BMPs'!$D:$D, 0)), 1, 0)), "")</f>
        <v/>
      </c>
      <c r="BB110" s="4" t="str">
        <f>IFERROR(IF($I110="Historical", IF(H110&lt;&gt;INDEX('Historical BMP Records'!H:H, MATCH($G110, 'Historical BMP Records'!$G:$G, 0)), 1, 0), IF(H110&lt;&gt;INDEX('Planned and Progress BMPs'!E:E, MATCH($G110, 'Planned and Progress BMPs'!$D:$D, 0)), 1, 0)), "")</f>
        <v/>
      </c>
      <c r="BC110" s="4" t="str">
        <f>IFERROR(IF($I110="Historical", IF(I110&lt;&gt;INDEX('Historical BMP Records'!I:I, MATCH($G110, 'Historical BMP Records'!$G:$G, 0)), 1, 0), IF(I110&lt;&gt;INDEX('Planned and Progress BMPs'!F:F, MATCH($G110, 'Planned and Progress BMPs'!$D:$D, 0)), 1, 0)), "")</f>
        <v/>
      </c>
      <c r="BD110" s="4" t="str">
        <f>IFERROR(IF($I110="Historical", IF(J110&lt;&gt;INDEX('Historical BMP Records'!J:J, MATCH($G110, 'Historical BMP Records'!$G:$G, 0)), 1, 0), IF(J110&lt;&gt;INDEX('Planned and Progress BMPs'!G:G, MATCH($G110, 'Planned and Progress BMPs'!$D:$D, 0)), 1, 0)), "")</f>
        <v/>
      </c>
      <c r="BE110" s="4" t="str">
        <f>IFERROR(IF($I110="Historical", IF(K110&lt;&gt;INDEX('Historical BMP Records'!K:K, MATCH($G110, 'Historical BMP Records'!$G:$G, 0)), 1, 0), IF(K110&lt;&gt;INDEX('Planned and Progress BMPs'!H:H, MATCH($G110, 'Planned and Progress BMPs'!$D:$D, 0)), 1, 0)), "")</f>
        <v/>
      </c>
      <c r="BF110" s="4" t="str">
        <f>IFERROR(IF($I110="Historical", IF(L110&lt;&gt;INDEX('Historical BMP Records'!L:L, MATCH($G110, 'Historical BMP Records'!$G:$G, 0)), 1, 0), IF(L110&lt;&gt;INDEX('Planned and Progress BMPs'!I:I, MATCH($G110, 'Planned and Progress BMPs'!$D:$D, 0)), 1, 0)), "")</f>
        <v/>
      </c>
      <c r="BG110" s="4" t="str">
        <f>IFERROR(IF($I110="Historical", IF(M110&lt;&gt;INDEX('Historical BMP Records'!M:M, MATCH($G110, 'Historical BMP Records'!$G:$G, 0)), 1, 0), IF(M110&lt;&gt;INDEX('Planned and Progress BMPs'!J:J, MATCH($G110, 'Planned and Progress BMPs'!$D:$D, 0)), 1, 0)), "")</f>
        <v/>
      </c>
      <c r="BH110" s="4" t="str">
        <f>IFERROR(IF($I110="Historical", IF(N110&lt;&gt;INDEX('Historical BMP Records'!N:N, MATCH($G110, 'Historical BMP Records'!$G:$G, 0)), 1, 0), IF(N110&lt;&gt;INDEX('Planned and Progress BMPs'!K:K, MATCH($G110, 'Planned and Progress BMPs'!$D:$D, 0)), 1, 0)), "")</f>
        <v/>
      </c>
      <c r="BI110" s="4" t="str">
        <f>IFERROR(IF($I110="Historical", IF(O110&lt;&gt;INDEX('Historical BMP Records'!O:O, MATCH($G110, 'Historical BMP Records'!$G:$G, 0)), 1, 0), IF(O110&lt;&gt;INDEX('Planned and Progress BMPs'!L:L, MATCH($G110, 'Planned and Progress BMPs'!$D:$D, 0)), 1, 0)), "")</f>
        <v/>
      </c>
      <c r="BJ110" s="4" t="str">
        <f>IFERROR(IF($I110="Historical", IF(P110&lt;&gt;INDEX('Historical BMP Records'!P:P, MATCH($G110, 'Historical BMP Records'!$G:$G, 0)), 1, 0), IF(P110&lt;&gt;INDEX('Planned and Progress BMPs'!M:M, MATCH($G110, 'Planned and Progress BMPs'!$D:$D, 0)), 1, 0)), "")</f>
        <v/>
      </c>
      <c r="BK110" s="4" t="str">
        <f>IFERROR(IF($I110="Historical", IF(Q110&lt;&gt;INDEX('Historical BMP Records'!Q:Q, MATCH($G110, 'Historical BMP Records'!$G:$G, 0)), 1, 0), IF(Q110&lt;&gt;INDEX('Planned and Progress BMPs'!N:N, MATCH($G110, 'Planned and Progress BMPs'!$D:$D, 0)), 1, 0)), "")</f>
        <v/>
      </c>
      <c r="BL110" s="4" t="str">
        <f>IFERROR(IF($I110="Historical", IF(R110&lt;&gt;INDEX('Historical BMP Records'!R:R, MATCH($G110, 'Historical BMP Records'!$G:$G, 0)), 1, 0), IF(R110&lt;&gt;INDEX('Planned and Progress BMPs'!O:O, MATCH($G110, 'Planned and Progress BMPs'!$D:$D, 0)), 1, 0)), "")</f>
        <v/>
      </c>
      <c r="BM110" s="4" t="str">
        <f>IFERROR(IF($I110="Historical", IF(S110&lt;&gt;INDEX('Historical BMP Records'!S:S, MATCH($G110, 'Historical BMP Records'!$G:$G, 0)), 1, 0), IF(S110&lt;&gt;INDEX('Planned and Progress BMPs'!P:P, MATCH($G110, 'Planned and Progress BMPs'!$D:$D, 0)), 1, 0)), "")</f>
        <v/>
      </c>
      <c r="BN110" s="4" t="str">
        <f>IFERROR(IF($I110="Historical", IF(T110&lt;&gt;INDEX('Historical BMP Records'!T:T, MATCH($G110, 'Historical BMP Records'!$G:$G, 0)), 1, 0), IF(T110&lt;&gt;INDEX('Planned and Progress BMPs'!Q:Q, MATCH($G110, 'Planned and Progress BMPs'!$D:$D, 0)), 1, 0)), "")</f>
        <v/>
      </c>
      <c r="BO110" s="4" t="str">
        <f>IFERROR(IF($I110="Historical", IF(AB110&lt;&gt;INDEX('Historical BMP Records'!#REF!, MATCH($G110, 'Historical BMP Records'!$G:$G, 0)), 1, 0), IF(AB110&lt;&gt;INDEX('Planned and Progress BMPs'!Z:Z, MATCH($G110, 'Planned and Progress BMPs'!$D:$D, 0)), 1, 0)), "")</f>
        <v/>
      </c>
      <c r="BP110" s="4" t="str">
        <f>IFERROR(IF($I110="Historical", IF(U110&lt;&gt;INDEX('Historical BMP Records'!U:U, MATCH($G110, 'Historical BMP Records'!$G:$G, 0)), 1, 0), IF(U110&lt;&gt;INDEX('Planned and Progress BMPs'!S:S, MATCH($G110, 'Planned and Progress BMPs'!$D:$D, 0)), 1, 0)), "")</f>
        <v/>
      </c>
      <c r="BQ110" s="4" t="str">
        <f>IFERROR(IF($I110="Historical", IF(V110&lt;&gt;INDEX('Historical BMP Records'!V:V, MATCH($G110, 'Historical BMP Records'!$G:$G, 0)), 1, 0), IF(V110&lt;&gt;INDEX('Planned and Progress BMPs'!T:T, MATCH($G110, 'Planned and Progress BMPs'!$D:$D, 0)), 1, 0)), "")</f>
        <v/>
      </c>
      <c r="BR110" s="4" t="str">
        <f>IFERROR(IF($I110="Historical", IF(W110&lt;&gt;INDEX('Historical BMP Records'!W:W, MATCH($G110, 'Historical BMP Records'!$G:$G, 0)), 1, 0), IF(W110&lt;&gt;INDEX('Planned and Progress BMPs'!U:U, MATCH($G110, 'Planned and Progress BMPs'!$D:$D, 0)), 1, 0)), "")</f>
        <v/>
      </c>
      <c r="BS110" s="4" t="str">
        <f>IFERROR(IF($I110="Historical", IF(X110&lt;&gt;INDEX('Historical BMP Records'!X:X, MATCH($G110, 'Historical BMP Records'!$G:$G, 0)), 1, 0), IF(X110&lt;&gt;INDEX('Planned and Progress BMPs'!V:V, MATCH($G110, 'Planned and Progress BMPs'!$D:$D, 0)), 1, 0)), "")</f>
        <v/>
      </c>
      <c r="BT110" s="4" t="str">
        <f>IFERROR(IF($I110="Historical", IF(Y110&lt;&gt;INDEX('Historical BMP Records'!Y:Y, MATCH($G110, 'Historical BMP Records'!$G:$G, 0)), 1, 0), IF(Y110&lt;&gt;INDEX('Planned and Progress BMPs'!W:W, MATCH($G110, 'Planned and Progress BMPs'!$D:$D, 0)), 1, 0)), "")</f>
        <v/>
      </c>
      <c r="BU110" s="4" t="str">
        <f>IFERROR(IF($I110="Historical", IF(Z110&lt;&gt;INDEX('Historical BMP Records'!Z:Z, MATCH($G110, 'Historical BMP Records'!$G:$G, 0)), 1, 0), IF(Z110&lt;&gt;INDEX('Planned and Progress BMPs'!X:X, MATCH($G110, 'Planned and Progress BMPs'!$D:$D, 0)), 1, 0)), "")</f>
        <v/>
      </c>
      <c r="BV110" s="4" t="str">
        <f>IFERROR(IF($I110="Historical", IF(AA110&lt;&gt;INDEX('Historical BMP Records'!AA:AA, MATCH($G110, 'Historical BMP Records'!$G:$G, 0)), 1, 0), IF(AA110&lt;&gt;INDEX('Planned and Progress BMPs'!#REF!, MATCH($G110, 'Planned and Progress BMPs'!$D:$D, 0)), 1, 0)), "")</f>
        <v/>
      </c>
      <c r="BW110" s="4" t="str">
        <f>IFERROR(IF($I110="Historical", IF(AC110&lt;&gt;INDEX('Historical BMP Records'!AC:AC, MATCH($G110, 'Historical BMP Records'!$G:$G, 0)), 1, 0), IF(AC110&lt;&gt;INDEX('Planned and Progress BMPs'!AA:AA, MATCH($G110, 'Planned and Progress BMPs'!$D:$D, 0)), 1, 0)), "")</f>
        <v/>
      </c>
      <c r="BX110" s="4" t="str">
        <f>IFERROR(IF($I110="Historical", IF(AD110&lt;&gt;INDEX('Historical BMP Records'!AD:AD, MATCH($G110, 'Historical BMP Records'!$G:$G, 0)), 1, 0), IF(AD110&lt;&gt;INDEX('Planned and Progress BMPs'!AB:AB, MATCH($G110, 'Planned and Progress BMPs'!$D:$D, 0)), 1, 0)), "")</f>
        <v/>
      </c>
      <c r="BY110" s="4" t="str">
        <f>IFERROR(IF($I110="Historical", IF(AE110&lt;&gt;INDEX('Historical BMP Records'!AE:AE, MATCH($G110, 'Historical BMP Records'!$G:$G, 0)), 1, 0), IF(AE110&lt;&gt;INDEX('Planned and Progress BMPs'!AC:AC, MATCH($G110, 'Planned and Progress BMPs'!$D:$D, 0)), 1, 0)), "")</f>
        <v/>
      </c>
      <c r="BZ110" s="4" t="str">
        <f>IFERROR(IF($I110="Historical", IF(AF110&lt;&gt;INDEX('Historical BMP Records'!AF:AF, MATCH($G110, 'Historical BMP Records'!$G:$G, 0)), 1, 0), IF(AF110&lt;&gt;INDEX('Planned and Progress BMPs'!AD:AD, MATCH($G110, 'Planned and Progress BMPs'!$D:$D, 0)), 1, 0)), "")</f>
        <v/>
      </c>
      <c r="CA110" s="4" t="str">
        <f>IFERROR(IF($I110="Historical", IF(AG110&lt;&gt;INDEX('Historical BMP Records'!AG:AG, MATCH($G110, 'Historical BMP Records'!$G:$G, 0)), 1, 0), IF(AG110&lt;&gt;INDEX('Planned and Progress BMPs'!AE:AE, MATCH($G110, 'Planned and Progress BMPs'!$D:$D, 0)), 1, 0)), "")</f>
        <v/>
      </c>
      <c r="CB110" s="4" t="str">
        <f>IFERROR(IF($I110="Historical", IF(AH110&lt;&gt;INDEX('Historical BMP Records'!AH:AH, MATCH($G110, 'Historical BMP Records'!$G:$G, 0)), 1, 0), IF(AH110&lt;&gt;INDEX('Planned and Progress BMPs'!AF:AF, MATCH($G110, 'Planned and Progress BMPs'!$D:$D, 0)), 1, 0)), "")</f>
        <v/>
      </c>
      <c r="CC110" s="4" t="str">
        <f>IFERROR(IF($I110="Historical", IF(AI110&lt;&gt;INDEX('Historical BMP Records'!AI:AI, MATCH($G110, 'Historical BMP Records'!$G:$G, 0)), 1, 0), IF(AI110&lt;&gt;INDEX('Planned and Progress BMPs'!AG:AG, MATCH($G110, 'Planned and Progress BMPs'!$D:$D, 0)), 1, 0)), "")</f>
        <v/>
      </c>
      <c r="CD110" s="4" t="str">
        <f>IFERROR(IF($I110="Historical", IF(AJ110&lt;&gt;INDEX('Historical BMP Records'!AJ:AJ, MATCH($G110, 'Historical BMP Records'!$G:$G, 0)), 1, 0), IF(AJ110&lt;&gt;INDEX('Planned and Progress BMPs'!AH:AH, MATCH($G110, 'Planned and Progress BMPs'!$D:$D, 0)), 1, 0)), "")</f>
        <v/>
      </c>
      <c r="CE110" s="4" t="str">
        <f>IFERROR(IF($I110="Historical", IF(AK110&lt;&gt;INDEX('Historical BMP Records'!AK:AK, MATCH($G110, 'Historical BMP Records'!$G:$G, 0)), 1, 0), IF(AK110&lt;&gt;INDEX('Planned and Progress BMPs'!AI:AI, MATCH($G110, 'Planned and Progress BMPs'!$D:$D, 0)), 1, 0)), "")</f>
        <v/>
      </c>
      <c r="CF110" s="4" t="str">
        <f>IFERROR(IF($I110="Historical", IF(AL110&lt;&gt;INDEX('Historical BMP Records'!AL:AL, MATCH($G110, 'Historical BMP Records'!$G:$G, 0)), 1, 0), IF(AL110&lt;&gt;INDEX('Planned and Progress BMPs'!AJ:AJ, MATCH($G110, 'Planned and Progress BMPs'!$D:$D, 0)), 1, 0)), "")</f>
        <v/>
      </c>
      <c r="CG110" s="4" t="str">
        <f>IFERROR(IF($I110="Historical", IF(AM110&lt;&gt;INDEX('Historical BMP Records'!AM:AM, MATCH($G110, 'Historical BMP Records'!$G:$G, 0)), 1, 0), IF(AM110&lt;&gt;INDEX('Planned and Progress BMPs'!AK:AK, MATCH($G110, 'Planned and Progress BMPs'!$D:$D, 0)), 1, 0)), "")</f>
        <v/>
      </c>
      <c r="CH110" s="4" t="str">
        <f>IFERROR(IF($I110="Historical", IF(AN110&lt;&gt;INDEX('Historical BMP Records'!AN:AN, MATCH($G110, 'Historical BMP Records'!$G:$G, 0)), 1, 0), IF(AN110&lt;&gt;INDEX('Planned and Progress BMPs'!AL:AL, MATCH($G110, 'Planned and Progress BMPs'!$D:$D, 0)), 1, 0)), "")</f>
        <v/>
      </c>
      <c r="CI110" s="4" t="str">
        <f>IFERROR(IF($I110="Historical", IF(AO110&lt;&gt;INDEX('Historical BMP Records'!AO:AO, MATCH($G110, 'Historical BMP Records'!$G:$G, 0)), 1, 0), IF(AO110&lt;&gt;INDEX('Planned and Progress BMPs'!AM:AM, MATCH($G110, 'Planned and Progress BMPs'!$D:$D, 0)), 1, 0)), "")</f>
        <v/>
      </c>
      <c r="CJ110" s="4" t="str">
        <f>IFERROR(IF($I110="Historical", IF(AP110&lt;&gt;INDEX('Historical BMP Records'!AP:AP, MATCH($G110, 'Historical BMP Records'!$G:$G, 0)), 1, 0), IF(AP110&lt;&gt;INDEX('Planned and Progress BMPs'!AN:AN, MATCH($G110, 'Planned and Progress BMPs'!$D:$D, 0)), 1, 0)), "")</f>
        <v/>
      </c>
      <c r="CK110" s="4" t="str">
        <f>IFERROR(IF($I110="Historical", IF(AQ110&lt;&gt;INDEX('Historical BMP Records'!AQ:AQ, MATCH($G110, 'Historical BMP Records'!$G:$G, 0)), 1, 0), IF(AQ110&lt;&gt;INDEX('Planned and Progress BMPs'!AO:AO, MATCH($G110, 'Planned and Progress BMPs'!$D:$D, 0)), 1, 0)), "")</f>
        <v/>
      </c>
      <c r="CL110" s="4" t="str">
        <f>IFERROR(IF($I110="Historical", IF(AR110&lt;&gt;INDEX('Historical BMP Records'!AR:AR, MATCH($G110, 'Historical BMP Records'!$G:$G, 0)), 1, 0), IF(AR110&lt;&gt;INDEX('Planned and Progress BMPs'!AQ:AQ, MATCH($G110, 'Planned and Progress BMPs'!$D:$D, 0)), 1, 0)), "")</f>
        <v/>
      </c>
      <c r="CM110" s="4" t="str">
        <f>IFERROR(IF($I110="Historical", IF(AS110&lt;&gt;INDEX('Historical BMP Records'!AS:AS, MATCH($G110, 'Historical BMP Records'!$G:$G, 0)), 1, 0), IF(AS110&lt;&gt;INDEX('Planned and Progress BMPs'!AP:AP, MATCH($G110, 'Planned and Progress BMPs'!$D:$D, 0)), 1, 0)), "")</f>
        <v/>
      </c>
      <c r="CN110" s="4" t="str">
        <f>IFERROR(IF($I110="Historical", IF(AT110&lt;&gt;INDEX('Historical BMP Records'!AT:AT, MATCH($G110, 'Historical BMP Records'!$G:$G, 0)), 1, 0), IF(AT110&lt;&gt;INDEX('Planned and Progress BMPs'!AQ:AQ, MATCH($G110, 'Planned and Progress BMPs'!$D:$D, 0)), 1, 0)), "")</f>
        <v/>
      </c>
      <c r="CO110" s="4">
        <f>SUM(T_Historical9[[#This Row],[FY17 Crediting Status Change]:[Comments Change]])</f>
        <v>0</v>
      </c>
    </row>
    <row r="111" spans="1:93" ht="15" customHeight="1" x14ac:dyDescent="0.55000000000000004">
      <c r="A111" s="126" t="s">
        <v>2457</v>
      </c>
      <c r="B111" s="126" t="s">
        <v>2457</v>
      </c>
      <c r="C111" s="126" t="s">
        <v>2458</v>
      </c>
      <c r="D111" s="126"/>
      <c r="E111" s="126"/>
      <c r="F111" s="126"/>
      <c r="G111" s="126" t="s">
        <v>676</v>
      </c>
      <c r="H111" s="126"/>
      <c r="I111" s="126" t="s">
        <v>243</v>
      </c>
      <c r="J111" s="126">
        <v>2010</v>
      </c>
      <c r="K111" s="73">
        <v>83619</v>
      </c>
      <c r="L111" s="64">
        <v>40909</v>
      </c>
      <c r="M111" s="126" t="s">
        <v>126</v>
      </c>
      <c r="N111" s="126"/>
      <c r="O111" s="126" t="s">
        <v>127</v>
      </c>
      <c r="P111" s="73" t="s">
        <v>551</v>
      </c>
      <c r="Q111" s="64">
        <v>1.474</v>
      </c>
      <c r="R111" s="126">
        <v>1.1619999999999999</v>
      </c>
      <c r="S111" s="126">
        <v>9.2960000000000001E-2</v>
      </c>
      <c r="T111" s="126" t="s">
        <v>677</v>
      </c>
      <c r="U111" s="126"/>
      <c r="V111" s="126"/>
      <c r="W111" s="126">
        <v>41.442971</v>
      </c>
      <c r="X111" s="65">
        <v>-75.631743</v>
      </c>
      <c r="Y111" s="126"/>
      <c r="Z111" s="126" t="s">
        <v>635</v>
      </c>
      <c r="AA111" s="126" t="s">
        <v>286</v>
      </c>
      <c r="AB111" s="126" t="s">
        <v>226</v>
      </c>
      <c r="AC111" s="126" t="s">
        <v>2460</v>
      </c>
      <c r="AD111" s="64">
        <v>41409</v>
      </c>
      <c r="AE111" s="126" t="s">
        <v>267</v>
      </c>
      <c r="AF111" s="64"/>
      <c r="AG111" s="64"/>
      <c r="AH111" s="126"/>
      <c r="AI111" s="64"/>
      <c r="AK111" s="64"/>
      <c r="AL111" s="64"/>
      <c r="AM111" s="64"/>
      <c r="AN111" s="64"/>
      <c r="AO111" s="64"/>
      <c r="AP111" s="64"/>
      <c r="AQ111" s="64"/>
      <c r="AR111" s="64"/>
      <c r="AS111" s="64"/>
      <c r="AT111" s="126"/>
      <c r="AU111" s="4" t="str">
        <f>IFERROR(IF($I111="Historical", IF(A111&lt;&gt;INDEX('Historical BMP Records'!A:A, MATCH($G111, 'Historical BMP Records'!$G:$G, 0)), 1, 0), IF(A111&lt;&gt;INDEX('Planned and Progress BMPs'!A:A, MATCH($G111, 'Planned and Progress BMPs'!$D:$D, 0)), 1, 0)), "")</f>
        <v/>
      </c>
      <c r="AV111" s="4" t="str">
        <f>IFERROR(IF($I111="Historical", IF(B111&lt;&gt;INDEX('Historical BMP Records'!B:B, MATCH($G111, 'Historical BMP Records'!$G:$G, 0)), 1, 0), IF(B111&lt;&gt;INDEX('Planned and Progress BMPs'!A:A, MATCH($G111, 'Planned and Progress BMPs'!$D:$D, 0)), 1, 0)), "")</f>
        <v/>
      </c>
      <c r="AW111" s="4" t="str">
        <f>IFERROR(IF($I111="Historical", IF(C111&lt;&gt;INDEX('Historical BMP Records'!C:C, MATCH($G111, 'Historical BMP Records'!$G:$G, 0)), 1, 0), IF(C111&lt;&gt;INDEX('Planned and Progress BMPs'!A:A, MATCH($G111, 'Planned and Progress BMPs'!$D:$D, 0)), 1, 0)), "")</f>
        <v/>
      </c>
      <c r="AX111" s="4" t="str">
        <f>IFERROR(IF($I111="Historical", IF(D111&lt;&gt;INDEX('Historical BMP Records'!D:D, MATCH($G111, 'Historical BMP Records'!$G:$G, 0)), 1, 0), IF(D111&lt;&gt;INDEX('Planned and Progress BMPs'!A:A, MATCH($G111, 'Planned and Progress BMPs'!$D:$D, 0)), 1, 0)), "")</f>
        <v/>
      </c>
      <c r="AY111" s="4" t="str">
        <f>IFERROR(IF($I111="Historical", IF(E111&lt;&gt;INDEX('Historical BMP Records'!E:E, MATCH($G111, 'Historical BMP Records'!$G:$G, 0)), 1, 0), IF(E111&lt;&gt;INDEX('Planned and Progress BMPs'!B:B, MATCH($G111, 'Planned and Progress BMPs'!$D:$D, 0)), 1, 0)), "")</f>
        <v/>
      </c>
      <c r="AZ111" s="4" t="str">
        <f>IFERROR(IF($I111="Historical", IF(F111&lt;&gt;INDEX('Historical BMP Records'!F:F, MATCH($G111, 'Historical BMP Records'!$G:$G, 0)), 1, 0), IF(F111&lt;&gt;INDEX('Planned and Progress BMPs'!C:C, MATCH($G111, 'Planned and Progress BMPs'!$D:$D, 0)), 1, 0)), "")</f>
        <v/>
      </c>
      <c r="BA111" s="4" t="str">
        <f>IFERROR(IF($I111="Historical", IF(G111&lt;&gt;INDEX('Historical BMP Records'!G:G, MATCH($G111, 'Historical BMP Records'!$G:$G, 0)), 1, 0), IF(G111&lt;&gt;INDEX('Planned and Progress BMPs'!D:D, MATCH($G111, 'Planned and Progress BMPs'!$D:$D, 0)), 1, 0)), "")</f>
        <v/>
      </c>
      <c r="BB111" s="4" t="str">
        <f>IFERROR(IF($I111="Historical", IF(H111&lt;&gt;INDEX('Historical BMP Records'!H:H, MATCH($G111, 'Historical BMP Records'!$G:$G, 0)), 1, 0), IF(H111&lt;&gt;INDEX('Planned and Progress BMPs'!E:E, MATCH($G111, 'Planned and Progress BMPs'!$D:$D, 0)), 1, 0)), "")</f>
        <v/>
      </c>
      <c r="BC111" s="4" t="str">
        <f>IFERROR(IF($I111="Historical", IF(I111&lt;&gt;INDEX('Historical BMP Records'!I:I, MATCH($G111, 'Historical BMP Records'!$G:$G, 0)), 1, 0), IF(I111&lt;&gt;INDEX('Planned and Progress BMPs'!F:F, MATCH($G111, 'Planned and Progress BMPs'!$D:$D, 0)), 1, 0)), "")</f>
        <v/>
      </c>
      <c r="BD111" s="4" t="str">
        <f>IFERROR(IF($I111="Historical", IF(J111&lt;&gt;INDEX('Historical BMP Records'!J:J, MATCH($G111, 'Historical BMP Records'!$G:$G, 0)), 1, 0), IF(J111&lt;&gt;INDEX('Planned and Progress BMPs'!G:G, MATCH($G111, 'Planned and Progress BMPs'!$D:$D, 0)), 1, 0)), "")</f>
        <v/>
      </c>
      <c r="BE111" s="4" t="str">
        <f>IFERROR(IF($I111="Historical", IF(K111&lt;&gt;INDEX('Historical BMP Records'!K:K, MATCH($G111, 'Historical BMP Records'!$G:$G, 0)), 1, 0), IF(K111&lt;&gt;INDEX('Planned and Progress BMPs'!H:H, MATCH($G111, 'Planned and Progress BMPs'!$D:$D, 0)), 1, 0)), "")</f>
        <v/>
      </c>
      <c r="BF111" s="4" t="str">
        <f>IFERROR(IF($I111="Historical", IF(L111&lt;&gt;INDEX('Historical BMP Records'!L:L, MATCH($G111, 'Historical BMP Records'!$G:$G, 0)), 1, 0), IF(L111&lt;&gt;INDEX('Planned and Progress BMPs'!I:I, MATCH($G111, 'Planned and Progress BMPs'!$D:$D, 0)), 1, 0)), "")</f>
        <v/>
      </c>
      <c r="BG111" s="4" t="str">
        <f>IFERROR(IF($I111="Historical", IF(M111&lt;&gt;INDEX('Historical BMP Records'!M:M, MATCH($G111, 'Historical BMP Records'!$G:$G, 0)), 1, 0), IF(M111&lt;&gt;INDEX('Planned and Progress BMPs'!J:J, MATCH($G111, 'Planned and Progress BMPs'!$D:$D, 0)), 1, 0)), "")</f>
        <v/>
      </c>
      <c r="BH111" s="4" t="str">
        <f>IFERROR(IF($I111="Historical", IF(N111&lt;&gt;INDEX('Historical BMP Records'!N:N, MATCH($G111, 'Historical BMP Records'!$G:$G, 0)), 1, 0), IF(N111&lt;&gt;INDEX('Planned and Progress BMPs'!K:K, MATCH($G111, 'Planned and Progress BMPs'!$D:$D, 0)), 1, 0)), "")</f>
        <v/>
      </c>
      <c r="BI111" s="4" t="str">
        <f>IFERROR(IF($I111="Historical", IF(O111&lt;&gt;INDEX('Historical BMP Records'!O:O, MATCH($G111, 'Historical BMP Records'!$G:$G, 0)), 1, 0), IF(O111&lt;&gt;INDEX('Planned and Progress BMPs'!L:L, MATCH($G111, 'Planned and Progress BMPs'!$D:$D, 0)), 1, 0)), "")</f>
        <v/>
      </c>
      <c r="BJ111" s="4" t="str">
        <f>IFERROR(IF($I111="Historical", IF(P111&lt;&gt;INDEX('Historical BMP Records'!P:P, MATCH($G111, 'Historical BMP Records'!$G:$G, 0)), 1, 0), IF(P111&lt;&gt;INDEX('Planned and Progress BMPs'!M:M, MATCH($G111, 'Planned and Progress BMPs'!$D:$D, 0)), 1, 0)), "")</f>
        <v/>
      </c>
      <c r="BK111" s="4" t="str">
        <f>IFERROR(IF($I111="Historical", IF(Q111&lt;&gt;INDEX('Historical BMP Records'!Q:Q, MATCH($G111, 'Historical BMP Records'!$G:$G, 0)), 1, 0), IF(Q111&lt;&gt;INDEX('Planned and Progress BMPs'!N:N, MATCH($G111, 'Planned and Progress BMPs'!$D:$D, 0)), 1, 0)), "")</f>
        <v/>
      </c>
      <c r="BL111" s="4" t="str">
        <f>IFERROR(IF($I111="Historical", IF(R111&lt;&gt;INDEX('Historical BMP Records'!R:R, MATCH($G111, 'Historical BMP Records'!$G:$G, 0)), 1, 0), IF(R111&lt;&gt;INDEX('Planned and Progress BMPs'!O:O, MATCH($G111, 'Planned and Progress BMPs'!$D:$D, 0)), 1, 0)), "")</f>
        <v/>
      </c>
      <c r="BM111" s="4" t="str">
        <f>IFERROR(IF($I111="Historical", IF(S111&lt;&gt;INDEX('Historical BMP Records'!S:S, MATCH($G111, 'Historical BMP Records'!$G:$G, 0)), 1, 0), IF(S111&lt;&gt;INDEX('Planned and Progress BMPs'!P:P, MATCH($G111, 'Planned and Progress BMPs'!$D:$D, 0)), 1, 0)), "")</f>
        <v/>
      </c>
      <c r="BN111" s="4" t="str">
        <f>IFERROR(IF($I111="Historical", IF(T111&lt;&gt;INDEX('Historical BMP Records'!T:T, MATCH($G111, 'Historical BMP Records'!$G:$G, 0)), 1, 0), IF(T111&lt;&gt;INDEX('Planned and Progress BMPs'!Q:Q, MATCH($G111, 'Planned and Progress BMPs'!$D:$D, 0)), 1, 0)), "")</f>
        <v/>
      </c>
      <c r="BO111" s="4" t="str">
        <f>IFERROR(IF($I111="Historical", IF(AB111&lt;&gt;INDEX('Historical BMP Records'!#REF!, MATCH($G111, 'Historical BMP Records'!$G:$G, 0)), 1, 0), IF(AB111&lt;&gt;INDEX('Planned and Progress BMPs'!Z:Z, MATCH($G111, 'Planned and Progress BMPs'!$D:$D, 0)), 1, 0)), "")</f>
        <v/>
      </c>
      <c r="BP111" s="4" t="str">
        <f>IFERROR(IF($I111="Historical", IF(U111&lt;&gt;INDEX('Historical BMP Records'!U:U, MATCH($G111, 'Historical BMP Records'!$G:$G, 0)), 1, 0), IF(U111&lt;&gt;INDEX('Planned and Progress BMPs'!S:S, MATCH($G111, 'Planned and Progress BMPs'!$D:$D, 0)), 1, 0)), "")</f>
        <v/>
      </c>
      <c r="BQ111" s="4" t="str">
        <f>IFERROR(IF($I111="Historical", IF(V111&lt;&gt;INDEX('Historical BMP Records'!V:V, MATCH($G111, 'Historical BMP Records'!$G:$G, 0)), 1, 0), IF(V111&lt;&gt;INDEX('Planned and Progress BMPs'!T:T, MATCH($G111, 'Planned and Progress BMPs'!$D:$D, 0)), 1, 0)), "")</f>
        <v/>
      </c>
      <c r="BR111" s="4" t="str">
        <f>IFERROR(IF($I111="Historical", IF(W111&lt;&gt;INDEX('Historical BMP Records'!W:W, MATCH($G111, 'Historical BMP Records'!$G:$G, 0)), 1, 0), IF(W111&lt;&gt;INDEX('Planned and Progress BMPs'!U:U, MATCH($G111, 'Planned and Progress BMPs'!$D:$D, 0)), 1, 0)), "")</f>
        <v/>
      </c>
      <c r="BS111" s="4" t="str">
        <f>IFERROR(IF($I111="Historical", IF(X111&lt;&gt;INDEX('Historical BMP Records'!X:X, MATCH($G111, 'Historical BMP Records'!$G:$G, 0)), 1, 0), IF(X111&lt;&gt;INDEX('Planned and Progress BMPs'!V:V, MATCH($G111, 'Planned and Progress BMPs'!$D:$D, 0)), 1, 0)), "")</f>
        <v/>
      </c>
      <c r="BT111" s="4" t="str">
        <f>IFERROR(IF($I111="Historical", IF(Y111&lt;&gt;INDEX('Historical BMP Records'!Y:Y, MATCH($G111, 'Historical BMP Records'!$G:$G, 0)), 1, 0), IF(Y111&lt;&gt;INDEX('Planned and Progress BMPs'!W:W, MATCH($G111, 'Planned and Progress BMPs'!$D:$D, 0)), 1, 0)), "")</f>
        <v/>
      </c>
      <c r="BU111" s="4" t="str">
        <f>IFERROR(IF($I111="Historical", IF(Z111&lt;&gt;INDEX('Historical BMP Records'!Z:Z, MATCH($G111, 'Historical BMP Records'!$G:$G, 0)), 1, 0), IF(Z111&lt;&gt;INDEX('Planned and Progress BMPs'!X:X, MATCH($G111, 'Planned and Progress BMPs'!$D:$D, 0)), 1, 0)), "")</f>
        <v/>
      </c>
      <c r="BV111" s="4" t="str">
        <f>IFERROR(IF($I111="Historical", IF(AA111&lt;&gt;INDEX('Historical BMP Records'!AA:AA, MATCH($G111, 'Historical BMP Records'!$G:$G, 0)), 1, 0), IF(AA111&lt;&gt;INDEX('Planned and Progress BMPs'!#REF!, MATCH($G111, 'Planned and Progress BMPs'!$D:$D, 0)), 1, 0)), "")</f>
        <v/>
      </c>
      <c r="BW111" s="4" t="str">
        <f>IFERROR(IF($I111="Historical", IF(AC111&lt;&gt;INDEX('Historical BMP Records'!AC:AC, MATCH($G111, 'Historical BMP Records'!$G:$G, 0)), 1, 0), IF(AC111&lt;&gt;INDEX('Planned and Progress BMPs'!AA:AA, MATCH($G111, 'Planned and Progress BMPs'!$D:$D, 0)), 1, 0)), "")</f>
        <v/>
      </c>
      <c r="BX111" s="4" t="str">
        <f>IFERROR(IF($I111="Historical", IF(AD111&lt;&gt;INDEX('Historical BMP Records'!AD:AD, MATCH($G111, 'Historical BMP Records'!$G:$G, 0)), 1, 0), IF(AD111&lt;&gt;INDEX('Planned and Progress BMPs'!AB:AB, MATCH($G111, 'Planned and Progress BMPs'!$D:$D, 0)), 1, 0)), "")</f>
        <v/>
      </c>
      <c r="BY111" s="4" t="str">
        <f>IFERROR(IF($I111="Historical", IF(AE111&lt;&gt;INDEX('Historical BMP Records'!AE:AE, MATCH($G111, 'Historical BMP Records'!$G:$G, 0)), 1, 0), IF(AE111&lt;&gt;INDEX('Planned and Progress BMPs'!AC:AC, MATCH($G111, 'Planned and Progress BMPs'!$D:$D, 0)), 1, 0)), "")</f>
        <v/>
      </c>
      <c r="BZ111" s="4" t="str">
        <f>IFERROR(IF($I111="Historical", IF(AF111&lt;&gt;INDEX('Historical BMP Records'!AF:AF, MATCH($G111, 'Historical BMP Records'!$G:$G, 0)), 1, 0), IF(AF111&lt;&gt;INDEX('Planned and Progress BMPs'!AD:AD, MATCH($G111, 'Planned and Progress BMPs'!$D:$D, 0)), 1, 0)), "")</f>
        <v/>
      </c>
      <c r="CA111" s="4" t="str">
        <f>IFERROR(IF($I111="Historical", IF(AG111&lt;&gt;INDEX('Historical BMP Records'!AG:AG, MATCH($G111, 'Historical BMP Records'!$G:$G, 0)), 1, 0), IF(AG111&lt;&gt;INDEX('Planned and Progress BMPs'!AE:AE, MATCH($G111, 'Planned and Progress BMPs'!$D:$D, 0)), 1, 0)), "")</f>
        <v/>
      </c>
      <c r="CB111" s="4" t="str">
        <f>IFERROR(IF($I111="Historical", IF(AH111&lt;&gt;INDEX('Historical BMP Records'!AH:AH, MATCH($G111, 'Historical BMP Records'!$G:$G, 0)), 1, 0), IF(AH111&lt;&gt;INDEX('Planned and Progress BMPs'!AF:AF, MATCH($G111, 'Planned and Progress BMPs'!$D:$D, 0)), 1, 0)), "")</f>
        <v/>
      </c>
      <c r="CC111" s="4" t="str">
        <f>IFERROR(IF($I111="Historical", IF(AI111&lt;&gt;INDEX('Historical BMP Records'!AI:AI, MATCH($G111, 'Historical BMP Records'!$G:$G, 0)), 1, 0), IF(AI111&lt;&gt;INDEX('Planned and Progress BMPs'!AG:AG, MATCH($G111, 'Planned and Progress BMPs'!$D:$D, 0)), 1, 0)), "")</f>
        <v/>
      </c>
      <c r="CD111" s="4" t="str">
        <f>IFERROR(IF($I111="Historical", IF(AJ111&lt;&gt;INDEX('Historical BMP Records'!AJ:AJ, MATCH($G111, 'Historical BMP Records'!$G:$G, 0)), 1, 0), IF(AJ111&lt;&gt;INDEX('Planned and Progress BMPs'!AH:AH, MATCH($G111, 'Planned and Progress BMPs'!$D:$D, 0)), 1, 0)), "")</f>
        <v/>
      </c>
      <c r="CE111" s="4" t="str">
        <f>IFERROR(IF($I111="Historical", IF(AK111&lt;&gt;INDEX('Historical BMP Records'!AK:AK, MATCH($G111, 'Historical BMP Records'!$G:$G, 0)), 1, 0), IF(AK111&lt;&gt;INDEX('Planned and Progress BMPs'!AI:AI, MATCH($G111, 'Planned and Progress BMPs'!$D:$D, 0)), 1, 0)), "")</f>
        <v/>
      </c>
      <c r="CF111" s="4" t="str">
        <f>IFERROR(IF($I111="Historical", IF(AL111&lt;&gt;INDEX('Historical BMP Records'!AL:AL, MATCH($G111, 'Historical BMP Records'!$G:$G, 0)), 1, 0), IF(AL111&lt;&gt;INDEX('Planned and Progress BMPs'!AJ:AJ, MATCH($G111, 'Planned and Progress BMPs'!$D:$D, 0)), 1, 0)), "")</f>
        <v/>
      </c>
      <c r="CG111" s="4" t="str">
        <f>IFERROR(IF($I111="Historical", IF(AM111&lt;&gt;INDEX('Historical BMP Records'!AM:AM, MATCH($G111, 'Historical BMP Records'!$G:$G, 0)), 1, 0), IF(AM111&lt;&gt;INDEX('Planned and Progress BMPs'!AK:AK, MATCH($G111, 'Planned and Progress BMPs'!$D:$D, 0)), 1, 0)), "")</f>
        <v/>
      </c>
      <c r="CH111" s="4" t="str">
        <f>IFERROR(IF($I111="Historical", IF(AN111&lt;&gt;INDEX('Historical BMP Records'!AN:AN, MATCH($G111, 'Historical BMP Records'!$G:$G, 0)), 1, 0), IF(AN111&lt;&gt;INDEX('Planned and Progress BMPs'!AL:AL, MATCH($G111, 'Planned and Progress BMPs'!$D:$D, 0)), 1, 0)), "")</f>
        <v/>
      </c>
      <c r="CI111" s="4" t="str">
        <f>IFERROR(IF($I111="Historical", IF(AO111&lt;&gt;INDEX('Historical BMP Records'!AO:AO, MATCH($G111, 'Historical BMP Records'!$G:$G, 0)), 1, 0), IF(AO111&lt;&gt;INDEX('Planned and Progress BMPs'!AM:AM, MATCH($G111, 'Planned and Progress BMPs'!$D:$D, 0)), 1, 0)), "")</f>
        <v/>
      </c>
      <c r="CJ111" s="4" t="str">
        <f>IFERROR(IF($I111="Historical", IF(AP111&lt;&gt;INDEX('Historical BMP Records'!AP:AP, MATCH($G111, 'Historical BMP Records'!$G:$G, 0)), 1, 0), IF(AP111&lt;&gt;INDEX('Planned and Progress BMPs'!AN:AN, MATCH($G111, 'Planned and Progress BMPs'!$D:$D, 0)), 1, 0)), "")</f>
        <v/>
      </c>
      <c r="CK111" s="4" t="str">
        <f>IFERROR(IF($I111="Historical", IF(AQ111&lt;&gt;INDEX('Historical BMP Records'!AQ:AQ, MATCH($G111, 'Historical BMP Records'!$G:$G, 0)), 1, 0), IF(AQ111&lt;&gt;INDEX('Planned and Progress BMPs'!AO:AO, MATCH($G111, 'Planned and Progress BMPs'!$D:$D, 0)), 1, 0)), "")</f>
        <v/>
      </c>
      <c r="CL111" s="4" t="str">
        <f>IFERROR(IF($I111="Historical", IF(AR111&lt;&gt;INDEX('Historical BMP Records'!AR:AR, MATCH($G111, 'Historical BMP Records'!$G:$G, 0)), 1, 0), IF(AR111&lt;&gt;INDEX('Planned and Progress BMPs'!AQ:AQ, MATCH($G111, 'Planned and Progress BMPs'!$D:$D, 0)), 1, 0)), "")</f>
        <v/>
      </c>
      <c r="CM111" s="4" t="str">
        <f>IFERROR(IF($I111="Historical", IF(AS111&lt;&gt;INDEX('Historical BMP Records'!AS:AS, MATCH($G111, 'Historical BMP Records'!$G:$G, 0)), 1, 0), IF(AS111&lt;&gt;INDEX('Planned and Progress BMPs'!AP:AP, MATCH($G111, 'Planned and Progress BMPs'!$D:$D, 0)), 1, 0)), "")</f>
        <v/>
      </c>
      <c r="CN111" s="4" t="str">
        <f>IFERROR(IF($I111="Historical", IF(AT111&lt;&gt;INDEX('Historical BMP Records'!AT:AT, MATCH($G111, 'Historical BMP Records'!$G:$G, 0)), 1, 0), IF(AT111&lt;&gt;INDEX('Planned and Progress BMPs'!AQ:AQ, MATCH($G111, 'Planned and Progress BMPs'!$D:$D, 0)), 1, 0)), "")</f>
        <v/>
      </c>
      <c r="CO111" s="4">
        <f>SUM(T_Historical9[[#This Row],[FY17 Crediting Status Change]:[Comments Change]])</f>
        <v>0</v>
      </c>
    </row>
    <row r="112" spans="1:93" ht="15" customHeight="1" x14ac:dyDescent="0.55000000000000004">
      <c r="A112" s="126" t="s">
        <v>2457</v>
      </c>
      <c r="B112" s="126" t="s">
        <v>2457</v>
      </c>
      <c r="C112" s="126" t="s">
        <v>2458</v>
      </c>
      <c r="D112" s="126"/>
      <c r="E112" s="126"/>
      <c r="F112" s="126"/>
      <c r="G112" s="126" t="s">
        <v>678</v>
      </c>
      <c r="H112" s="126"/>
      <c r="I112" s="126" t="s">
        <v>243</v>
      </c>
      <c r="J112" s="126">
        <v>2010</v>
      </c>
      <c r="K112" s="73">
        <v>111287</v>
      </c>
      <c r="L112" s="64">
        <v>40909</v>
      </c>
      <c r="M112" s="126" t="s">
        <v>264</v>
      </c>
      <c r="N112" s="126" t="s">
        <v>633</v>
      </c>
      <c r="O112" s="126" t="s">
        <v>151</v>
      </c>
      <c r="P112" s="73" t="s">
        <v>551</v>
      </c>
      <c r="Q112" s="64">
        <v>3.7210000000000001</v>
      </c>
      <c r="R112" s="126">
        <v>3.11</v>
      </c>
      <c r="S112" s="126">
        <v>0.24879999999999999</v>
      </c>
      <c r="T112" s="126" t="s">
        <v>679</v>
      </c>
      <c r="U112" s="126"/>
      <c r="V112" s="126"/>
      <c r="W112" s="126">
        <v>41.442287</v>
      </c>
      <c r="X112" s="65">
        <v>-75.632581999999999</v>
      </c>
      <c r="Y112" s="126"/>
      <c r="Z112" s="126" t="s">
        <v>635</v>
      </c>
      <c r="AA112" s="126" t="s">
        <v>286</v>
      </c>
      <c r="AB112" s="126" t="s">
        <v>226</v>
      </c>
      <c r="AC112" s="126" t="s">
        <v>2460</v>
      </c>
      <c r="AD112" s="64">
        <v>41409</v>
      </c>
      <c r="AE112" s="126" t="s">
        <v>267</v>
      </c>
      <c r="AF112" s="64"/>
      <c r="AG112" s="64"/>
      <c r="AH112" s="126"/>
      <c r="AI112" s="64"/>
      <c r="AK112" s="64"/>
      <c r="AL112" s="64"/>
      <c r="AM112" s="64"/>
      <c r="AN112" s="64"/>
      <c r="AO112" s="64"/>
      <c r="AP112" s="64"/>
      <c r="AQ112" s="64"/>
      <c r="AR112" s="64"/>
      <c r="AS112" s="64"/>
      <c r="AT112" s="126"/>
      <c r="AU112" s="4" t="str">
        <f>IFERROR(IF($I112="Historical", IF(A112&lt;&gt;INDEX('Historical BMP Records'!A:A, MATCH($G112, 'Historical BMP Records'!$G:$G, 0)), 1, 0), IF(A112&lt;&gt;INDEX('Planned and Progress BMPs'!A:A, MATCH($G112, 'Planned and Progress BMPs'!$D:$D, 0)), 1, 0)), "")</f>
        <v/>
      </c>
      <c r="AV112" s="4" t="str">
        <f>IFERROR(IF($I112="Historical", IF(B112&lt;&gt;INDEX('Historical BMP Records'!B:B, MATCH($G112, 'Historical BMP Records'!$G:$G, 0)), 1, 0), IF(B112&lt;&gt;INDEX('Planned and Progress BMPs'!A:A, MATCH($G112, 'Planned and Progress BMPs'!$D:$D, 0)), 1, 0)), "")</f>
        <v/>
      </c>
      <c r="AW112" s="4" t="str">
        <f>IFERROR(IF($I112="Historical", IF(C112&lt;&gt;INDEX('Historical BMP Records'!C:C, MATCH($G112, 'Historical BMP Records'!$G:$G, 0)), 1, 0), IF(C112&lt;&gt;INDEX('Planned and Progress BMPs'!A:A, MATCH($G112, 'Planned and Progress BMPs'!$D:$D, 0)), 1, 0)), "")</f>
        <v/>
      </c>
      <c r="AX112" s="4" t="str">
        <f>IFERROR(IF($I112="Historical", IF(D112&lt;&gt;INDEX('Historical BMP Records'!D:D, MATCH($G112, 'Historical BMP Records'!$G:$G, 0)), 1, 0), IF(D112&lt;&gt;INDEX('Planned and Progress BMPs'!A:A, MATCH($G112, 'Planned and Progress BMPs'!$D:$D, 0)), 1, 0)), "")</f>
        <v/>
      </c>
      <c r="AY112" s="4" t="str">
        <f>IFERROR(IF($I112="Historical", IF(E112&lt;&gt;INDEX('Historical BMP Records'!E:E, MATCH($G112, 'Historical BMP Records'!$G:$G, 0)), 1, 0), IF(E112&lt;&gt;INDEX('Planned and Progress BMPs'!B:B, MATCH($G112, 'Planned and Progress BMPs'!$D:$D, 0)), 1, 0)), "")</f>
        <v/>
      </c>
      <c r="AZ112" s="4" t="str">
        <f>IFERROR(IF($I112="Historical", IF(F112&lt;&gt;INDEX('Historical BMP Records'!F:F, MATCH($G112, 'Historical BMP Records'!$G:$G, 0)), 1, 0), IF(F112&lt;&gt;INDEX('Planned and Progress BMPs'!C:C, MATCH($G112, 'Planned and Progress BMPs'!$D:$D, 0)), 1, 0)), "")</f>
        <v/>
      </c>
      <c r="BA112" s="4" t="str">
        <f>IFERROR(IF($I112="Historical", IF(G112&lt;&gt;INDEX('Historical BMP Records'!G:G, MATCH($G112, 'Historical BMP Records'!$G:$G, 0)), 1, 0), IF(G112&lt;&gt;INDEX('Planned and Progress BMPs'!D:D, MATCH($G112, 'Planned and Progress BMPs'!$D:$D, 0)), 1, 0)), "")</f>
        <v/>
      </c>
      <c r="BB112" s="4" t="str">
        <f>IFERROR(IF($I112="Historical", IF(H112&lt;&gt;INDEX('Historical BMP Records'!H:H, MATCH($G112, 'Historical BMP Records'!$G:$G, 0)), 1, 0), IF(H112&lt;&gt;INDEX('Planned and Progress BMPs'!E:E, MATCH($G112, 'Planned and Progress BMPs'!$D:$D, 0)), 1, 0)), "")</f>
        <v/>
      </c>
      <c r="BC112" s="4" t="str">
        <f>IFERROR(IF($I112="Historical", IF(I112&lt;&gt;INDEX('Historical BMP Records'!I:I, MATCH($G112, 'Historical BMP Records'!$G:$G, 0)), 1, 0), IF(I112&lt;&gt;INDEX('Planned and Progress BMPs'!F:F, MATCH($G112, 'Planned and Progress BMPs'!$D:$D, 0)), 1, 0)), "")</f>
        <v/>
      </c>
      <c r="BD112" s="4" t="str">
        <f>IFERROR(IF($I112="Historical", IF(J112&lt;&gt;INDEX('Historical BMP Records'!J:J, MATCH($G112, 'Historical BMP Records'!$G:$G, 0)), 1, 0), IF(J112&lt;&gt;INDEX('Planned and Progress BMPs'!G:G, MATCH($G112, 'Planned and Progress BMPs'!$D:$D, 0)), 1, 0)), "")</f>
        <v/>
      </c>
      <c r="BE112" s="4" t="str">
        <f>IFERROR(IF($I112="Historical", IF(K112&lt;&gt;INDEX('Historical BMP Records'!K:K, MATCH($G112, 'Historical BMP Records'!$G:$G, 0)), 1, 0), IF(K112&lt;&gt;INDEX('Planned and Progress BMPs'!H:H, MATCH($G112, 'Planned and Progress BMPs'!$D:$D, 0)), 1, 0)), "")</f>
        <v/>
      </c>
      <c r="BF112" s="4" t="str">
        <f>IFERROR(IF($I112="Historical", IF(L112&lt;&gt;INDEX('Historical BMP Records'!L:L, MATCH($G112, 'Historical BMP Records'!$G:$G, 0)), 1, 0), IF(L112&lt;&gt;INDEX('Planned and Progress BMPs'!I:I, MATCH($G112, 'Planned and Progress BMPs'!$D:$D, 0)), 1, 0)), "")</f>
        <v/>
      </c>
      <c r="BG112" s="4" t="str">
        <f>IFERROR(IF($I112="Historical", IF(M112&lt;&gt;INDEX('Historical BMP Records'!M:M, MATCH($G112, 'Historical BMP Records'!$G:$G, 0)), 1, 0), IF(M112&lt;&gt;INDEX('Planned and Progress BMPs'!J:J, MATCH($G112, 'Planned and Progress BMPs'!$D:$D, 0)), 1, 0)), "")</f>
        <v/>
      </c>
      <c r="BH112" s="4" t="str">
        <f>IFERROR(IF($I112="Historical", IF(N112&lt;&gt;INDEX('Historical BMP Records'!N:N, MATCH($G112, 'Historical BMP Records'!$G:$G, 0)), 1, 0), IF(N112&lt;&gt;INDEX('Planned and Progress BMPs'!K:K, MATCH($G112, 'Planned and Progress BMPs'!$D:$D, 0)), 1, 0)), "")</f>
        <v/>
      </c>
      <c r="BI112" s="4" t="str">
        <f>IFERROR(IF($I112="Historical", IF(O112&lt;&gt;INDEX('Historical BMP Records'!O:O, MATCH($G112, 'Historical BMP Records'!$G:$G, 0)), 1, 0), IF(O112&lt;&gt;INDEX('Planned and Progress BMPs'!L:L, MATCH($G112, 'Planned and Progress BMPs'!$D:$D, 0)), 1, 0)), "")</f>
        <v/>
      </c>
      <c r="BJ112" s="4" t="str">
        <f>IFERROR(IF($I112="Historical", IF(P112&lt;&gt;INDEX('Historical BMP Records'!P:P, MATCH($G112, 'Historical BMP Records'!$G:$G, 0)), 1, 0), IF(P112&lt;&gt;INDEX('Planned and Progress BMPs'!M:M, MATCH($G112, 'Planned and Progress BMPs'!$D:$D, 0)), 1, 0)), "")</f>
        <v/>
      </c>
      <c r="BK112" s="4" t="str">
        <f>IFERROR(IF($I112="Historical", IF(Q112&lt;&gt;INDEX('Historical BMP Records'!Q:Q, MATCH($G112, 'Historical BMP Records'!$G:$G, 0)), 1, 0), IF(Q112&lt;&gt;INDEX('Planned and Progress BMPs'!N:N, MATCH($G112, 'Planned and Progress BMPs'!$D:$D, 0)), 1, 0)), "")</f>
        <v/>
      </c>
      <c r="BL112" s="4" t="str">
        <f>IFERROR(IF($I112="Historical", IF(R112&lt;&gt;INDEX('Historical BMP Records'!R:R, MATCH($G112, 'Historical BMP Records'!$G:$G, 0)), 1, 0), IF(R112&lt;&gt;INDEX('Planned and Progress BMPs'!O:O, MATCH($G112, 'Planned and Progress BMPs'!$D:$D, 0)), 1, 0)), "")</f>
        <v/>
      </c>
      <c r="BM112" s="4" t="str">
        <f>IFERROR(IF($I112="Historical", IF(S112&lt;&gt;INDEX('Historical BMP Records'!S:S, MATCH($G112, 'Historical BMP Records'!$G:$G, 0)), 1, 0), IF(S112&lt;&gt;INDEX('Planned and Progress BMPs'!P:P, MATCH($G112, 'Planned and Progress BMPs'!$D:$D, 0)), 1, 0)), "")</f>
        <v/>
      </c>
      <c r="BN112" s="4" t="str">
        <f>IFERROR(IF($I112="Historical", IF(T112&lt;&gt;INDEX('Historical BMP Records'!T:T, MATCH($G112, 'Historical BMP Records'!$G:$G, 0)), 1, 0), IF(T112&lt;&gt;INDEX('Planned and Progress BMPs'!Q:Q, MATCH($G112, 'Planned and Progress BMPs'!$D:$D, 0)), 1, 0)), "")</f>
        <v/>
      </c>
      <c r="BO112" s="4" t="str">
        <f>IFERROR(IF($I112="Historical", IF(AB112&lt;&gt;INDEX('Historical BMP Records'!#REF!, MATCH($G112, 'Historical BMP Records'!$G:$G, 0)), 1, 0), IF(AB112&lt;&gt;INDEX('Planned and Progress BMPs'!Z:Z, MATCH($G112, 'Planned and Progress BMPs'!$D:$D, 0)), 1, 0)), "")</f>
        <v/>
      </c>
      <c r="BP112" s="4" t="str">
        <f>IFERROR(IF($I112="Historical", IF(U112&lt;&gt;INDEX('Historical BMP Records'!U:U, MATCH($G112, 'Historical BMP Records'!$G:$G, 0)), 1, 0), IF(U112&lt;&gt;INDEX('Planned and Progress BMPs'!S:S, MATCH($G112, 'Planned and Progress BMPs'!$D:$D, 0)), 1, 0)), "")</f>
        <v/>
      </c>
      <c r="BQ112" s="4" t="str">
        <f>IFERROR(IF($I112="Historical", IF(V112&lt;&gt;INDEX('Historical BMP Records'!V:V, MATCH($G112, 'Historical BMP Records'!$G:$G, 0)), 1, 0), IF(V112&lt;&gt;INDEX('Planned and Progress BMPs'!T:T, MATCH($G112, 'Planned and Progress BMPs'!$D:$D, 0)), 1, 0)), "")</f>
        <v/>
      </c>
      <c r="BR112" s="4" t="str">
        <f>IFERROR(IF($I112="Historical", IF(W112&lt;&gt;INDEX('Historical BMP Records'!W:W, MATCH($G112, 'Historical BMP Records'!$G:$G, 0)), 1, 0), IF(W112&lt;&gt;INDEX('Planned and Progress BMPs'!U:U, MATCH($G112, 'Planned and Progress BMPs'!$D:$D, 0)), 1, 0)), "")</f>
        <v/>
      </c>
      <c r="BS112" s="4" t="str">
        <f>IFERROR(IF($I112="Historical", IF(X112&lt;&gt;INDEX('Historical BMP Records'!X:X, MATCH($G112, 'Historical BMP Records'!$G:$G, 0)), 1, 0), IF(X112&lt;&gt;INDEX('Planned and Progress BMPs'!V:V, MATCH($G112, 'Planned and Progress BMPs'!$D:$D, 0)), 1, 0)), "")</f>
        <v/>
      </c>
      <c r="BT112" s="4" t="str">
        <f>IFERROR(IF($I112="Historical", IF(Y112&lt;&gt;INDEX('Historical BMP Records'!Y:Y, MATCH($G112, 'Historical BMP Records'!$G:$G, 0)), 1, 0), IF(Y112&lt;&gt;INDEX('Planned and Progress BMPs'!W:W, MATCH($G112, 'Planned and Progress BMPs'!$D:$D, 0)), 1, 0)), "")</f>
        <v/>
      </c>
      <c r="BU112" s="4" t="str">
        <f>IFERROR(IF($I112="Historical", IF(Z112&lt;&gt;INDEX('Historical BMP Records'!Z:Z, MATCH($G112, 'Historical BMP Records'!$G:$G, 0)), 1, 0), IF(Z112&lt;&gt;INDEX('Planned and Progress BMPs'!X:X, MATCH($G112, 'Planned and Progress BMPs'!$D:$D, 0)), 1, 0)), "")</f>
        <v/>
      </c>
      <c r="BV112" s="4" t="str">
        <f>IFERROR(IF($I112="Historical", IF(AA112&lt;&gt;INDEX('Historical BMP Records'!AA:AA, MATCH($G112, 'Historical BMP Records'!$G:$G, 0)), 1, 0), IF(AA112&lt;&gt;INDEX('Planned and Progress BMPs'!#REF!, MATCH($G112, 'Planned and Progress BMPs'!$D:$D, 0)), 1, 0)), "")</f>
        <v/>
      </c>
      <c r="BW112" s="4" t="str">
        <f>IFERROR(IF($I112="Historical", IF(AC112&lt;&gt;INDEX('Historical BMP Records'!AC:AC, MATCH($G112, 'Historical BMP Records'!$G:$G, 0)), 1, 0), IF(AC112&lt;&gt;INDEX('Planned and Progress BMPs'!AA:AA, MATCH($G112, 'Planned and Progress BMPs'!$D:$D, 0)), 1, 0)), "")</f>
        <v/>
      </c>
      <c r="BX112" s="4" t="str">
        <f>IFERROR(IF($I112="Historical", IF(AD112&lt;&gt;INDEX('Historical BMP Records'!AD:AD, MATCH($G112, 'Historical BMP Records'!$G:$G, 0)), 1, 0), IF(AD112&lt;&gt;INDEX('Planned and Progress BMPs'!AB:AB, MATCH($G112, 'Planned and Progress BMPs'!$D:$D, 0)), 1, 0)), "")</f>
        <v/>
      </c>
      <c r="BY112" s="4" t="str">
        <f>IFERROR(IF($I112="Historical", IF(AE112&lt;&gt;INDEX('Historical BMP Records'!AE:AE, MATCH($G112, 'Historical BMP Records'!$G:$G, 0)), 1, 0), IF(AE112&lt;&gt;INDEX('Planned and Progress BMPs'!AC:AC, MATCH($G112, 'Planned and Progress BMPs'!$D:$D, 0)), 1, 0)), "")</f>
        <v/>
      </c>
      <c r="BZ112" s="4" t="str">
        <f>IFERROR(IF($I112="Historical", IF(AF112&lt;&gt;INDEX('Historical BMP Records'!AF:AF, MATCH($G112, 'Historical BMP Records'!$G:$G, 0)), 1, 0), IF(AF112&lt;&gt;INDEX('Planned and Progress BMPs'!AD:AD, MATCH($G112, 'Planned and Progress BMPs'!$D:$D, 0)), 1, 0)), "")</f>
        <v/>
      </c>
      <c r="CA112" s="4" t="str">
        <f>IFERROR(IF($I112="Historical", IF(AG112&lt;&gt;INDEX('Historical BMP Records'!AG:AG, MATCH($G112, 'Historical BMP Records'!$G:$G, 0)), 1, 0), IF(AG112&lt;&gt;INDEX('Planned and Progress BMPs'!AE:AE, MATCH($G112, 'Planned and Progress BMPs'!$D:$D, 0)), 1, 0)), "")</f>
        <v/>
      </c>
      <c r="CB112" s="4" t="str">
        <f>IFERROR(IF($I112="Historical", IF(AH112&lt;&gt;INDEX('Historical BMP Records'!AH:AH, MATCH($G112, 'Historical BMP Records'!$G:$G, 0)), 1, 0), IF(AH112&lt;&gt;INDEX('Planned and Progress BMPs'!AF:AF, MATCH($G112, 'Planned and Progress BMPs'!$D:$D, 0)), 1, 0)), "")</f>
        <v/>
      </c>
      <c r="CC112" s="4" t="str">
        <f>IFERROR(IF($I112="Historical", IF(AI112&lt;&gt;INDEX('Historical BMP Records'!AI:AI, MATCH($G112, 'Historical BMP Records'!$G:$G, 0)), 1, 0), IF(AI112&lt;&gt;INDEX('Planned and Progress BMPs'!AG:AG, MATCH($G112, 'Planned and Progress BMPs'!$D:$D, 0)), 1, 0)), "")</f>
        <v/>
      </c>
      <c r="CD112" s="4" t="str">
        <f>IFERROR(IF($I112="Historical", IF(AJ112&lt;&gt;INDEX('Historical BMP Records'!AJ:AJ, MATCH($G112, 'Historical BMP Records'!$G:$G, 0)), 1, 0), IF(AJ112&lt;&gt;INDEX('Planned and Progress BMPs'!AH:AH, MATCH($G112, 'Planned and Progress BMPs'!$D:$D, 0)), 1, 0)), "")</f>
        <v/>
      </c>
      <c r="CE112" s="4" t="str">
        <f>IFERROR(IF($I112="Historical", IF(AK112&lt;&gt;INDEX('Historical BMP Records'!AK:AK, MATCH($G112, 'Historical BMP Records'!$G:$G, 0)), 1, 0), IF(AK112&lt;&gt;INDEX('Planned and Progress BMPs'!AI:AI, MATCH($G112, 'Planned and Progress BMPs'!$D:$D, 0)), 1, 0)), "")</f>
        <v/>
      </c>
      <c r="CF112" s="4" t="str">
        <f>IFERROR(IF($I112="Historical", IF(AL112&lt;&gt;INDEX('Historical BMP Records'!AL:AL, MATCH($G112, 'Historical BMP Records'!$G:$G, 0)), 1, 0), IF(AL112&lt;&gt;INDEX('Planned and Progress BMPs'!AJ:AJ, MATCH($G112, 'Planned and Progress BMPs'!$D:$D, 0)), 1, 0)), "")</f>
        <v/>
      </c>
      <c r="CG112" s="4" t="str">
        <f>IFERROR(IF($I112="Historical", IF(AM112&lt;&gt;INDEX('Historical BMP Records'!AM:AM, MATCH($G112, 'Historical BMP Records'!$G:$G, 0)), 1, 0), IF(AM112&lt;&gt;INDEX('Planned and Progress BMPs'!AK:AK, MATCH($G112, 'Planned and Progress BMPs'!$D:$D, 0)), 1, 0)), "")</f>
        <v/>
      </c>
      <c r="CH112" s="4" t="str">
        <f>IFERROR(IF($I112="Historical", IF(AN112&lt;&gt;INDEX('Historical BMP Records'!AN:AN, MATCH($G112, 'Historical BMP Records'!$G:$G, 0)), 1, 0), IF(AN112&lt;&gt;INDEX('Planned and Progress BMPs'!AL:AL, MATCH($G112, 'Planned and Progress BMPs'!$D:$D, 0)), 1, 0)), "")</f>
        <v/>
      </c>
      <c r="CI112" s="4" t="str">
        <f>IFERROR(IF($I112="Historical", IF(AO112&lt;&gt;INDEX('Historical BMP Records'!AO:AO, MATCH($G112, 'Historical BMP Records'!$G:$G, 0)), 1, 0), IF(AO112&lt;&gt;INDEX('Planned and Progress BMPs'!AM:AM, MATCH($G112, 'Planned and Progress BMPs'!$D:$D, 0)), 1, 0)), "")</f>
        <v/>
      </c>
      <c r="CJ112" s="4" t="str">
        <f>IFERROR(IF($I112="Historical", IF(AP112&lt;&gt;INDEX('Historical BMP Records'!AP:AP, MATCH($G112, 'Historical BMP Records'!$G:$G, 0)), 1, 0), IF(AP112&lt;&gt;INDEX('Planned and Progress BMPs'!AN:AN, MATCH($G112, 'Planned and Progress BMPs'!$D:$D, 0)), 1, 0)), "")</f>
        <v/>
      </c>
      <c r="CK112" s="4" t="str">
        <f>IFERROR(IF($I112="Historical", IF(AQ112&lt;&gt;INDEX('Historical BMP Records'!AQ:AQ, MATCH($G112, 'Historical BMP Records'!$G:$G, 0)), 1, 0), IF(AQ112&lt;&gt;INDEX('Planned and Progress BMPs'!AO:AO, MATCH($G112, 'Planned and Progress BMPs'!$D:$D, 0)), 1, 0)), "")</f>
        <v/>
      </c>
      <c r="CL112" s="4" t="str">
        <f>IFERROR(IF($I112="Historical", IF(AR112&lt;&gt;INDEX('Historical BMP Records'!AR:AR, MATCH($G112, 'Historical BMP Records'!$G:$G, 0)), 1, 0), IF(AR112&lt;&gt;INDEX('Planned and Progress BMPs'!AQ:AQ, MATCH($G112, 'Planned and Progress BMPs'!$D:$D, 0)), 1, 0)), "")</f>
        <v/>
      </c>
      <c r="CM112" s="4" t="str">
        <f>IFERROR(IF($I112="Historical", IF(AS112&lt;&gt;INDEX('Historical BMP Records'!AS:AS, MATCH($G112, 'Historical BMP Records'!$G:$G, 0)), 1, 0), IF(AS112&lt;&gt;INDEX('Planned and Progress BMPs'!AP:AP, MATCH($G112, 'Planned and Progress BMPs'!$D:$D, 0)), 1, 0)), "")</f>
        <v/>
      </c>
      <c r="CN112" s="4" t="str">
        <f>IFERROR(IF($I112="Historical", IF(AT112&lt;&gt;INDEX('Historical BMP Records'!AT:AT, MATCH($G112, 'Historical BMP Records'!$G:$G, 0)), 1, 0), IF(AT112&lt;&gt;INDEX('Planned and Progress BMPs'!AQ:AQ, MATCH($G112, 'Planned and Progress BMPs'!$D:$D, 0)), 1, 0)), "")</f>
        <v/>
      </c>
      <c r="CO112" s="4">
        <f>SUM(T_Historical9[[#This Row],[FY17 Crediting Status Change]:[Comments Change]])</f>
        <v>0</v>
      </c>
    </row>
    <row r="113" spans="1:93" ht="15" customHeight="1" x14ac:dyDescent="0.55000000000000004">
      <c r="A113" s="126" t="s">
        <v>2458</v>
      </c>
      <c r="B113" s="126" t="s">
        <v>2458</v>
      </c>
      <c r="C113" s="126" t="s">
        <v>2458</v>
      </c>
      <c r="D113" s="126"/>
      <c r="E113" s="126"/>
      <c r="F113" s="126" t="s">
        <v>680</v>
      </c>
      <c r="G113" s="126" t="s">
        <v>681</v>
      </c>
      <c r="H113" s="126"/>
      <c r="I113" s="126" t="s">
        <v>243</v>
      </c>
      <c r="J113" s="126"/>
      <c r="K113" s="73"/>
      <c r="L113" s="64">
        <v>40544</v>
      </c>
      <c r="M113" s="126" t="s">
        <v>264</v>
      </c>
      <c r="N113" s="126" t="s">
        <v>594</v>
      </c>
      <c r="O113" s="126" t="s">
        <v>151</v>
      </c>
      <c r="P113" s="73" t="s">
        <v>551</v>
      </c>
      <c r="Q113" s="64">
        <v>2.2999999999999998</v>
      </c>
      <c r="R113" s="126">
        <v>1.4</v>
      </c>
      <c r="S113" s="126">
        <v>0.11666666666666665</v>
      </c>
      <c r="T113" s="126" t="s">
        <v>595</v>
      </c>
      <c r="U113" s="126"/>
      <c r="V113" s="126"/>
      <c r="W113" s="126">
        <v>40.428276619999998</v>
      </c>
      <c r="X113" s="65">
        <v>-76.593978989999997</v>
      </c>
      <c r="Y113" s="126"/>
      <c r="Z113" s="126" t="s">
        <v>201</v>
      </c>
      <c r="AA113" s="126" t="s">
        <v>458</v>
      </c>
      <c r="AB113" s="126" t="s">
        <v>203</v>
      </c>
      <c r="AC113" s="126" t="s">
        <v>2460</v>
      </c>
      <c r="AD113" s="64">
        <v>41738</v>
      </c>
      <c r="AE113" s="126" t="s">
        <v>267</v>
      </c>
      <c r="AF113" s="64"/>
      <c r="AG113" s="64"/>
      <c r="AH113" s="126"/>
      <c r="AI113" s="64"/>
      <c r="AK113" s="64"/>
      <c r="AL113" s="64"/>
      <c r="AM113" s="64"/>
      <c r="AN113" s="64"/>
      <c r="AO113" s="64"/>
      <c r="AP113" s="64"/>
      <c r="AQ113" s="64"/>
      <c r="AR113" s="64"/>
      <c r="AS113" s="64"/>
      <c r="AT113" s="126"/>
      <c r="AU113" s="4" t="str">
        <f>IFERROR(IF($I113="Historical", IF(A113&lt;&gt;INDEX('Historical BMP Records'!A:A, MATCH($G113, 'Historical BMP Records'!$G:$G, 0)), 1, 0), IF(A113&lt;&gt;INDEX('Planned and Progress BMPs'!A:A, MATCH($G113, 'Planned and Progress BMPs'!$D:$D, 0)), 1, 0)), "")</f>
        <v/>
      </c>
      <c r="AV113" s="4" t="str">
        <f>IFERROR(IF($I113="Historical", IF(B113&lt;&gt;INDEX('Historical BMP Records'!B:B, MATCH($G113, 'Historical BMP Records'!$G:$G, 0)), 1, 0), IF(B113&lt;&gt;INDEX('Planned and Progress BMPs'!A:A, MATCH($G113, 'Planned and Progress BMPs'!$D:$D, 0)), 1, 0)), "")</f>
        <v/>
      </c>
      <c r="AW113" s="4" t="str">
        <f>IFERROR(IF($I113="Historical", IF(C113&lt;&gt;INDEX('Historical BMP Records'!C:C, MATCH($G113, 'Historical BMP Records'!$G:$G, 0)), 1, 0), IF(C113&lt;&gt;INDEX('Planned and Progress BMPs'!A:A, MATCH($G113, 'Planned and Progress BMPs'!$D:$D, 0)), 1, 0)), "")</f>
        <v/>
      </c>
      <c r="AX113" s="4" t="str">
        <f>IFERROR(IF($I113="Historical", IF(D113&lt;&gt;INDEX('Historical BMP Records'!D:D, MATCH($G113, 'Historical BMP Records'!$G:$G, 0)), 1, 0), IF(D113&lt;&gt;INDEX('Planned and Progress BMPs'!A:A, MATCH($G113, 'Planned and Progress BMPs'!$D:$D, 0)), 1, 0)), "")</f>
        <v/>
      </c>
      <c r="AY113" s="4" t="str">
        <f>IFERROR(IF($I113="Historical", IF(E113&lt;&gt;INDEX('Historical BMP Records'!E:E, MATCH($G113, 'Historical BMP Records'!$G:$G, 0)), 1, 0), IF(E113&lt;&gt;INDEX('Planned and Progress BMPs'!B:B, MATCH($G113, 'Planned and Progress BMPs'!$D:$D, 0)), 1, 0)), "")</f>
        <v/>
      </c>
      <c r="AZ113" s="4" t="str">
        <f>IFERROR(IF($I113="Historical", IF(F113&lt;&gt;INDEX('Historical BMP Records'!F:F, MATCH($G113, 'Historical BMP Records'!$G:$G, 0)), 1, 0), IF(F113&lt;&gt;INDEX('Planned and Progress BMPs'!C:C, MATCH($G113, 'Planned and Progress BMPs'!$D:$D, 0)), 1, 0)), "")</f>
        <v/>
      </c>
      <c r="BA113" s="4" t="str">
        <f>IFERROR(IF($I113="Historical", IF(G113&lt;&gt;INDEX('Historical BMP Records'!G:G, MATCH($G113, 'Historical BMP Records'!$G:$G, 0)), 1, 0), IF(G113&lt;&gt;INDEX('Planned and Progress BMPs'!D:D, MATCH($G113, 'Planned and Progress BMPs'!$D:$D, 0)), 1, 0)), "")</f>
        <v/>
      </c>
      <c r="BB113" s="4" t="str">
        <f>IFERROR(IF($I113="Historical", IF(H113&lt;&gt;INDEX('Historical BMP Records'!H:H, MATCH($G113, 'Historical BMP Records'!$G:$G, 0)), 1, 0), IF(H113&lt;&gt;INDEX('Planned and Progress BMPs'!E:E, MATCH($G113, 'Planned and Progress BMPs'!$D:$D, 0)), 1, 0)), "")</f>
        <v/>
      </c>
      <c r="BC113" s="4" t="str">
        <f>IFERROR(IF($I113="Historical", IF(I113&lt;&gt;INDEX('Historical BMP Records'!I:I, MATCH($G113, 'Historical BMP Records'!$G:$G, 0)), 1, 0), IF(I113&lt;&gt;INDEX('Planned and Progress BMPs'!F:F, MATCH($G113, 'Planned and Progress BMPs'!$D:$D, 0)), 1, 0)), "")</f>
        <v/>
      </c>
      <c r="BD113" s="4" t="str">
        <f>IFERROR(IF($I113="Historical", IF(J113&lt;&gt;INDEX('Historical BMP Records'!J:J, MATCH($G113, 'Historical BMP Records'!$G:$G, 0)), 1, 0), IF(J113&lt;&gt;INDEX('Planned and Progress BMPs'!G:G, MATCH($G113, 'Planned and Progress BMPs'!$D:$D, 0)), 1, 0)), "")</f>
        <v/>
      </c>
      <c r="BE113" s="4" t="str">
        <f>IFERROR(IF($I113="Historical", IF(K113&lt;&gt;INDEX('Historical BMP Records'!K:K, MATCH($G113, 'Historical BMP Records'!$G:$G, 0)), 1, 0), IF(K113&lt;&gt;INDEX('Planned and Progress BMPs'!H:H, MATCH($G113, 'Planned and Progress BMPs'!$D:$D, 0)), 1, 0)), "")</f>
        <v/>
      </c>
      <c r="BF113" s="4" t="str">
        <f>IFERROR(IF($I113="Historical", IF(L113&lt;&gt;INDEX('Historical BMP Records'!L:L, MATCH($G113, 'Historical BMP Records'!$G:$G, 0)), 1, 0), IF(L113&lt;&gt;INDEX('Planned and Progress BMPs'!I:I, MATCH($G113, 'Planned and Progress BMPs'!$D:$D, 0)), 1, 0)), "")</f>
        <v/>
      </c>
      <c r="BG113" s="4" t="str">
        <f>IFERROR(IF($I113="Historical", IF(M113&lt;&gt;INDEX('Historical BMP Records'!M:M, MATCH($G113, 'Historical BMP Records'!$G:$G, 0)), 1, 0), IF(M113&lt;&gt;INDEX('Planned and Progress BMPs'!J:J, MATCH($G113, 'Planned and Progress BMPs'!$D:$D, 0)), 1, 0)), "")</f>
        <v/>
      </c>
      <c r="BH113" s="4" t="str">
        <f>IFERROR(IF($I113="Historical", IF(N113&lt;&gt;INDEX('Historical BMP Records'!N:N, MATCH($G113, 'Historical BMP Records'!$G:$G, 0)), 1, 0), IF(N113&lt;&gt;INDEX('Planned and Progress BMPs'!K:K, MATCH($G113, 'Planned and Progress BMPs'!$D:$D, 0)), 1, 0)), "")</f>
        <v/>
      </c>
      <c r="BI113" s="4" t="str">
        <f>IFERROR(IF($I113="Historical", IF(O113&lt;&gt;INDEX('Historical BMP Records'!O:O, MATCH($G113, 'Historical BMP Records'!$G:$G, 0)), 1, 0), IF(O113&lt;&gt;INDEX('Planned and Progress BMPs'!L:L, MATCH($G113, 'Planned and Progress BMPs'!$D:$D, 0)), 1, 0)), "")</f>
        <v/>
      </c>
      <c r="BJ113" s="4" t="str">
        <f>IFERROR(IF($I113="Historical", IF(P113&lt;&gt;INDEX('Historical BMP Records'!P:P, MATCH($G113, 'Historical BMP Records'!$G:$G, 0)), 1, 0), IF(P113&lt;&gt;INDEX('Planned and Progress BMPs'!M:M, MATCH($G113, 'Planned and Progress BMPs'!$D:$D, 0)), 1, 0)), "")</f>
        <v/>
      </c>
      <c r="BK113" s="4" t="str">
        <f>IFERROR(IF($I113="Historical", IF(Q113&lt;&gt;INDEX('Historical BMP Records'!Q:Q, MATCH($G113, 'Historical BMP Records'!$G:$G, 0)), 1, 0), IF(Q113&lt;&gt;INDEX('Planned and Progress BMPs'!N:N, MATCH($G113, 'Planned and Progress BMPs'!$D:$D, 0)), 1, 0)), "")</f>
        <v/>
      </c>
      <c r="BL113" s="4" t="str">
        <f>IFERROR(IF($I113="Historical", IF(R113&lt;&gt;INDEX('Historical BMP Records'!R:R, MATCH($G113, 'Historical BMP Records'!$G:$G, 0)), 1, 0), IF(R113&lt;&gt;INDEX('Planned and Progress BMPs'!O:O, MATCH($G113, 'Planned and Progress BMPs'!$D:$D, 0)), 1, 0)), "")</f>
        <v/>
      </c>
      <c r="BM113" s="4" t="str">
        <f>IFERROR(IF($I113="Historical", IF(S113&lt;&gt;INDEX('Historical BMP Records'!S:S, MATCH($G113, 'Historical BMP Records'!$G:$G, 0)), 1, 0), IF(S113&lt;&gt;INDEX('Planned and Progress BMPs'!P:P, MATCH($G113, 'Planned and Progress BMPs'!$D:$D, 0)), 1, 0)), "")</f>
        <v/>
      </c>
      <c r="BN113" s="4" t="str">
        <f>IFERROR(IF($I113="Historical", IF(T113&lt;&gt;INDEX('Historical BMP Records'!T:T, MATCH($G113, 'Historical BMP Records'!$G:$G, 0)), 1, 0), IF(T113&lt;&gt;INDEX('Planned and Progress BMPs'!Q:Q, MATCH($G113, 'Planned and Progress BMPs'!$D:$D, 0)), 1, 0)), "")</f>
        <v/>
      </c>
      <c r="BO113" s="4" t="str">
        <f>IFERROR(IF($I113="Historical", IF(AB113&lt;&gt;INDEX('Historical BMP Records'!#REF!, MATCH($G113, 'Historical BMP Records'!$G:$G, 0)), 1, 0), IF(AB113&lt;&gt;INDEX('Planned and Progress BMPs'!Z:Z, MATCH($G113, 'Planned and Progress BMPs'!$D:$D, 0)), 1, 0)), "")</f>
        <v/>
      </c>
      <c r="BP113" s="4" t="str">
        <f>IFERROR(IF($I113="Historical", IF(U113&lt;&gt;INDEX('Historical BMP Records'!U:U, MATCH($G113, 'Historical BMP Records'!$G:$G, 0)), 1, 0), IF(U113&lt;&gt;INDEX('Planned and Progress BMPs'!S:S, MATCH($G113, 'Planned and Progress BMPs'!$D:$D, 0)), 1, 0)), "")</f>
        <v/>
      </c>
      <c r="BQ113" s="4" t="str">
        <f>IFERROR(IF($I113="Historical", IF(V113&lt;&gt;INDEX('Historical BMP Records'!V:V, MATCH($G113, 'Historical BMP Records'!$G:$G, 0)), 1, 0), IF(V113&lt;&gt;INDEX('Planned and Progress BMPs'!T:T, MATCH($G113, 'Planned and Progress BMPs'!$D:$D, 0)), 1, 0)), "")</f>
        <v/>
      </c>
      <c r="BR113" s="4" t="str">
        <f>IFERROR(IF($I113="Historical", IF(W113&lt;&gt;INDEX('Historical BMP Records'!W:W, MATCH($G113, 'Historical BMP Records'!$G:$G, 0)), 1, 0), IF(W113&lt;&gt;INDEX('Planned and Progress BMPs'!U:U, MATCH($G113, 'Planned and Progress BMPs'!$D:$D, 0)), 1, 0)), "")</f>
        <v/>
      </c>
      <c r="BS113" s="4" t="str">
        <f>IFERROR(IF($I113="Historical", IF(X113&lt;&gt;INDEX('Historical BMP Records'!X:X, MATCH($G113, 'Historical BMP Records'!$G:$G, 0)), 1, 0), IF(X113&lt;&gt;INDEX('Planned and Progress BMPs'!V:V, MATCH($G113, 'Planned and Progress BMPs'!$D:$D, 0)), 1, 0)), "")</f>
        <v/>
      </c>
      <c r="BT113" s="4" t="str">
        <f>IFERROR(IF($I113="Historical", IF(Y113&lt;&gt;INDEX('Historical BMP Records'!Y:Y, MATCH($G113, 'Historical BMP Records'!$G:$G, 0)), 1, 0), IF(Y113&lt;&gt;INDEX('Planned and Progress BMPs'!W:W, MATCH($G113, 'Planned and Progress BMPs'!$D:$D, 0)), 1, 0)), "")</f>
        <v/>
      </c>
      <c r="BU113" s="4" t="str">
        <f>IFERROR(IF($I113="Historical", IF(Z113&lt;&gt;INDEX('Historical BMP Records'!Z:Z, MATCH($G113, 'Historical BMP Records'!$G:$G, 0)), 1, 0), IF(Z113&lt;&gt;INDEX('Planned and Progress BMPs'!X:X, MATCH($G113, 'Planned and Progress BMPs'!$D:$D, 0)), 1, 0)), "")</f>
        <v/>
      </c>
      <c r="BV113" s="4" t="str">
        <f>IFERROR(IF($I113="Historical", IF(AA113&lt;&gt;INDEX('Historical BMP Records'!AA:AA, MATCH($G113, 'Historical BMP Records'!$G:$G, 0)), 1, 0), IF(AA113&lt;&gt;INDEX('Planned and Progress BMPs'!#REF!, MATCH($G113, 'Planned and Progress BMPs'!$D:$D, 0)), 1, 0)), "")</f>
        <v/>
      </c>
      <c r="BW113" s="4" t="str">
        <f>IFERROR(IF($I113="Historical", IF(AC113&lt;&gt;INDEX('Historical BMP Records'!AC:AC, MATCH($G113, 'Historical BMP Records'!$G:$G, 0)), 1, 0), IF(AC113&lt;&gt;INDEX('Planned and Progress BMPs'!AA:AA, MATCH($G113, 'Planned and Progress BMPs'!$D:$D, 0)), 1, 0)), "")</f>
        <v/>
      </c>
      <c r="BX113" s="4" t="str">
        <f>IFERROR(IF($I113="Historical", IF(AD113&lt;&gt;INDEX('Historical BMP Records'!AD:AD, MATCH($G113, 'Historical BMP Records'!$G:$G, 0)), 1, 0), IF(AD113&lt;&gt;INDEX('Planned and Progress BMPs'!AB:AB, MATCH($G113, 'Planned and Progress BMPs'!$D:$D, 0)), 1, 0)), "")</f>
        <v/>
      </c>
      <c r="BY113" s="4" t="str">
        <f>IFERROR(IF($I113="Historical", IF(AE113&lt;&gt;INDEX('Historical BMP Records'!AE:AE, MATCH($G113, 'Historical BMP Records'!$G:$G, 0)), 1, 0), IF(AE113&lt;&gt;INDEX('Planned and Progress BMPs'!AC:AC, MATCH($G113, 'Planned and Progress BMPs'!$D:$D, 0)), 1, 0)), "")</f>
        <v/>
      </c>
      <c r="BZ113" s="4" t="str">
        <f>IFERROR(IF($I113="Historical", IF(AF113&lt;&gt;INDEX('Historical BMP Records'!AF:AF, MATCH($G113, 'Historical BMP Records'!$G:$G, 0)), 1, 0), IF(AF113&lt;&gt;INDEX('Planned and Progress BMPs'!AD:AD, MATCH($G113, 'Planned and Progress BMPs'!$D:$D, 0)), 1, 0)), "")</f>
        <v/>
      </c>
      <c r="CA113" s="4" t="str">
        <f>IFERROR(IF($I113="Historical", IF(AG113&lt;&gt;INDEX('Historical BMP Records'!AG:AG, MATCH($G113, 'Historical BMP Records'!$G:$G, 0)), 1, 0), IF(AG113&lt;&gt;INDEX('Planned and Progress BMPs'!AE:AE, MATCH($G113, 'Planned and Progress BMPs'!$D:$D, 0)), 1, 0)), "")</f>
        <v/>
      </c>
      <c r="CB113" s="4" t="str">
        <f>IFERROR(IF($I113="Historical", IF(AH113&lt;&gt;INDEX('Historical BMP Records'!AH:AH, MATCH($G113, 'Historical BMP Records'!$G:$G, 0)), 1, 0), IF(AH113&lt;&gt;INDEX('Planned and Progress BMPs'!AF:AF, MATCH($G113, 'Planned and Progress BMPs'!$D:$D, 0)), 1, 0)), "")</f>
        <v/>
      </c>
      <c r="CC113" s="4" t="str">
        <f>IFERROR(IF($I113="Historical", IF(AI113&lt;&gt;INDEX('Historical BMP Records'!AI:AI, MATCH($G113, 'Historical BMP Records'!$G:$G, 0)), 1, 0), IF(AI113&lt;&gt;INDEX('Planned and Progress BMPs'!AG:AG, MATCH($G113, 'Planned and Progress BMPs'!$D:$D, 0)), 1, 0)), "")</f>
        <v/>
      </c>
      <c r="CD113" s="4" t="str">
        <f>IFERROR(IF($I113="Historical", IF(AJ113&lt;&gt;INDEX('Historical BMP Records'!AJ:AJ, MATCH($G113, 'Historical BMP Records'!$G:$G, 0)), 1, 0), IF(AJ113&lt;&gt;INDEX('Planned and Progress BMPs'!AH:AH, MATCH($G113, 'Planned and Progress BMPs'!$D:$D, 0)), 1, 0)), "")</f>
        <v/>
      </c>
      <c r="CE113" s="4" t="str">
        <f>IFERROR(IF($I113="Historical", IF(AK113&lt;&gt;INDEX('Historical BMP Records'!AK:AK, MATCH($G113, 'Historical BMP Records'!$G:$G, 0)), 1, 0), IF(AK113&lt;&gt;INDEX('Planned and Progress BMPs'!AI:AI, MATCH($G113, 'Planned and Progress BMPs'!$D:$D, 0)), 1, 0)), "")</f>
        <v/>
      </c>
      <c r="CF113" s="4" t="str">
        <f>IFERROR(IF($I113="Historical", IF(AL113&lt;&gt;INDEX('Historical BMP Records'!AL:AL, MATCH($G113, 'Historical BMP Records'!$G:$G, 0)), 1, 0), IF(AL113&lt;&gt;INDEX('Planned and Progress BMPs'!AJ:AJ, MATCH($G113, 'Planned and Progress BMPs'!$D:$D, 0)), 1, 0)), "")</f>
        <v/>
      </c>
      <c r="CG113" s="4" t="str">
        <f>IFERROR(IF($I113="Historical", IF(AM113&lt;&gt;INDEX('Historical BMP Records'!AM:AM, MATCH($G113, 'Historical BMP Records'!$G:$G, 0)), 1, 0), IF(AM113&lt;&gt;INDEX('Planned and Progress BMPs'!AK:AK, MATCH($G113, 'Planned and Progress BMPs'!$D:$D, 0)), 1, 0)), "")</f>
        <v/>
      </c>
      <c r="CH113" s="4" t="str">
        <f>IFERROR(IF($I113="Historical", IF(AN113&lt;&gt;INDEX('Historical BMP Records'!AN:AN, MATCH($G113, 'Historical BMP Records'!$G:$G, 0)), 1, 0), IF(AN113&lt;&gt;INDEX('Planned and Progress BMPs'!AL:AL, MATCH($G113, 'Planned and Progress BMPs'!$D:$D, 0)), 1, 0)), "")</f>
        <v/>
      </c>
      <c r="CI113" s="4" t="str">
        <f>IFERROR(IF($I113="Historical", IF(AO113&lt;&gt;INDEX('Historical BMP Records'!AO:AO, MATCH($G113, 'Historical BMP Records'!$G:$G, 0)), 1, 0), IF(AO113&lt;&gt;INDEX('Planned and Progress BMPs'!AM:AM, MATCH($G113, 'Planned and Progress BMPs'!$D:$D, 0)), 1, 0)), "")</f>
        <v/>
      </c>
      <c r="CJ113" s="4" t="str">
        <f>IFERROR(IF($I113="Historical", IF(AP113&lt;&gt;INDEX('Historical BMP Records'!AP:AP, MATCH($G113, 'Historical BMP Records'!$G:$G, 0)), 1, 0), IF(AP113&lt;&gt;INDEX('Planned and Progress BMPs'!AN:AN, MATCH($G113, 'Planned and Progress BMPs'!$D:$D, 0)), 1, 0)), "")</f>
        <v/>
      </c>
      <c r="CK113" s="4" t="str">
        <f>IFERROR(IF($I113="Historical", IF(AQ113&lt;&gt;INDEX('Historical BMP Records'!AQ:AQ, MATCH($G113, 'Historical BMP Records'!$G:$G, 0)), 1, 0), IF(AQ113&lt;&gt;INDEX('Planned and Progress BMPs'!AO:AO, MATCH($G113, 'Planned and Progress BMPs'!$D:$D, 0)), 1, 0)), "")</f>
        <v/>
      </c>
      <c r="CL113" s="4" t="str">
        <f>IFERROR(IF($I113="Historical", IF(AR113&lt;&gt;INDEX('Historical BMP Records'!AR:AR, MATCH($G113, 'Historical BMP Records'!$G:$G, 0)), 1, 0), IF(AR113&lt;&gt;INDEX('Planned and Progress BMPs'!AQ:AQ, MATCH($G113, 'Planned and Progress BMPs'!$D:$D, 0)), 1, 0)), "")</f>
        <v/>
      </c>
      <c r="CM113" s="4" t="str">
        <f>IFERROR(IF($I113="Historical", IF(AS113&lt;&gt;INDEX('Historical BMP Records'!AS:AS, MATCH($G113, 'Historical BMP Records'!$G:$G, 0)), 1, 0), IF(AS113&lt;&gt;INDEX('Planned and Progress BMPs'!AP:AP, MATCH($G113, 'Planned and Progress BMPs'!$D:$D, 0)), 1, 0)), "")</f>
        <v/>
      </c>
      <c r="CN113" s="4" t="str">
        <f>IFERROR(IF($I113="Historical", IF(AT113&lt;&gt;INDEX('Historical BMP Records'!AT:AT, MATCH($G113, 'Historical BMP Records'!$G:$G, 0)), 1, 0), IF(AT113&lt;&gt;INDEX('Planned and Progress BMPs'!AQ:AQ, MATCH($G113, 'Planned and Progress BMPs'!$D:$D, 0)), 1, 0)), "")</f>
        <v/>
      </c>
      <c r="CO113" s="4">
        <f>SUM(T_Historical9[[#This Row],[FY17 Crediting Status Change]:[Comments Change]])</f>
        <v>0</v>
      </c>
    </row>
    <row r="114" spans="1:93" ht="15" customHeight="1" x14ac:dyDescent="0.55000000000000004">
      <c r="A114" s="126" t="s">
        <v>2461</v>
      </c>
      <c r="B114" s="126" t="s">
        <v>2464</v>
      </c>
      <c r="C114" s="126" t="s">
        <v>2461</v>
      </c>
      <c r="D114" s="126"/>
      <c r="E114" s="126"/>
      <c r="F114" s="126" t="s">
        <v>682</v>
      </c>
      <c r="G114" s="126" t="s">
        <v>683</v>
      </c>
      <c r="H114" s="126"/>
      <c r="I114" s="126" t="s">
        <v>243</v>
      </c>
      <c r="J114" s="126">
        <v>2012</v>
      </c>
      <c r="K114" s="73">
        <v>300000</v>
      </c>
      <c r="L114" s="64">
        <v>40544</v>
      </c>
      <c r="M114" s="126" t="s">
        <v>468</v>
      </c>
      <c r="N114" s="126" t="s">
        <v>135</v>
      </c>
      <c r="O114" s="126" t="s">
        <v>162</v>
      </c>
      <c r="P114" s="73" t="s">
        <v>2459</v>
      </c>
      <c r="Q114" s="64">
        <v>600</v>
      </c>
      <c r="R114" s="126"/>
      <c r="S114" s="126"/>
      <c r="T114" s="126" t="s">
        <v>684</v>
      </c>
      <c r="U114" s="126"/>
      <c r="V114" s="126"/>
      <c r="W114" s="126">
        <v>40.233330000000002</v>
      </c>
      <c r="X114" s="65">
        <v>-76.841669999999993</v>
      </c>
      <c r="Y114" s="126"/>
      <c r="Z114" s="126" t="s">
        <v>153</v>
      </c>
      <c r="AA114" s="126" t="s">
        <v>504</v>
      </c>
      <c r="AB114" s="126" t="s">
        <v>155</v>
      </c>
      <c r="AC114" s="126" t="s">
        <v>2460</v>
      </c>
      <c r="AD114" s="64">
        <v>41640</v>
      </c>
      <c r="AE114" s="126" t="s">
        <v>267</v>
      </c>
      <c r="AF114" s="64"/>
      <c r="AG114" s="64"/>
      <c r="AH114" s="126"/>
      <c r="AI114" s="64"/>
      <c r="AK114" s="64"/>
      <c r="AL114" s="64"/>
      <c r="AM114" s="64"/>
      <c r="AN114" s="64"/>
      <c r="AO114" s="64"/>
      <c r="AP114" s="64"/>
      <c r="AQ114" s="64"/>
      <c r="AR114" s="64"/>
      <c r="AS114" s="64"/>
      <c r="AT114" s="126"/>
      <c r="AU114" s="4" t="str">
        <f>IFERROR(IF($I114="Historical", IF(A114&lt;&gt;INDEX('Historical BMP Records'!A:A, MATCH($G114, 'Historical BMP Records'!$G:$G, 0)), 1, 0), IF(A114&lt;&gt;INDEX('Planned and Progress BMPs'!A:A, MATCH($G114, 'Planned and Progress BMPs'!$D:$D, 0)), 1, 0)), "")</f>
        <v/>
      </c>
      <c r="AV114" s="4" t="str">
        <f>IFERROR(IF($I114="Historical", IF(B114&lt;&gt;INDEX('Historical BMP Records'!B:B, MATCH($G114, 'Historical BMP Records'!$G:$G, 0)), 1, 0), IF(B114&lt;&gt;INDEX('Planned and Progress BMPs'!A:A, MATCH($G114, 'Planned and Progress BMPs'!$D:$D, 0)), 1, 0)), "")</f>
        <v/>
      </c>
      <c r="AW114" s="4" t="str">
        <f>IFERROR(IF($I114="Historical", IF(C114&lt;&gt;INDEX('Historical BMP Records'!C:C, MATCH($G114, 'Historical BMP Records'!$G:$G, 0)), 1, 0), IF(C114&lt;&gt;INDEX('Planned and Progress BMPs'!A:A, MATCH($G114, 'Planned and Progress BMPs'!$D:$D, 0)), 1, 0)), "")</f>
        <v/>
      </c>
      <c r="AX114" s="4" t="str">
        <f>IFERROR(IF($I114="Historical", IF(D114&lt;&gt;INDEX('Historical BMP Records'!D:D, MATCH($G114, 'Historical BMP Records'!$G:$G, 0)), 1, 0), IF(D114&lt;&gt;INDEX('Planned and Progress BMPs'!A:A, MATCH($G114, 'Planned and Progress BMPs'!$D:$D, 0)), 1, 0)), "")</f>
        <v/>
      </c>
      <c r="AY114" s="4" t="str">
        <f>IFERROR(IF($I114="Historical", IF(E114&lt;&gt;INDEX('Historical BMP Records'!E:E, MATCH($G114, 'Historical BMP Records'!$G:$G, 0)), 1, 0), IF(E114&lt;&gt;INDEX('Planned and Progress BMPs'!B:B, MATCH($G114, 'Planned and Progress BMPs'!$D:$D, 0)), 1, 0)), "")</f>
        <v/>
      </c>
      <c r="AZ114" s="4" t="str">
        <f>IFERROR(IF($I114="Historical", IF(F114&lt;&gt;INDEX('Historical BMP Records'!F:F, MATCH($G114, 'Historical BMP Records'!$G:$G, 0)), 1, 0), IF(F114&lt;&gt;INDEX('Planned and Progress BMPs'!C:C, MATCH($G114, 'Planned and Progress BMPs'!$D:$D, 0)), 1, 0)), "")</f>
        <v/>
      </c>
      <c r="BA114" s="4" t="str">
        <f>IFERROR(IF($I114="Historical", IF(G114&lt;&gt;INDEX('Historical BMP Records'!G:G, MATCH($G114, 'Historical BMP Records'!$G:$G, 0)), 1, 0), IF(G114&lt;&gt;INDEX('Planned and Progress BMPs'!D:D, MATCH($G114, 'Planned and Progress BMPs'!$D:$D, 0)), 1, 0)), "")</f>
        <v/>
      </c>
      <c r="BB114" s="4" t="str">
        <f>IFERROR(IF($I114="Historical", IF(H114&lt;&gt;INDEX('Historical BMP Records'!H:H, MATCH($G114, 'Historical BMP Records'!$G:$G, 0)), 1, 0), IF(H114&lt;&gt;INDEX('Planned and Progress BMPs'!E:E, MATCH($G114, 'Planned and Progress BMPs'!$D:$D, 0)), 1, 0)), "")</f>
        <v/>
      </c>
      <c r="BC114" s="4" t="str">
        <f>IFERROR(IF($I114="Historical", IF(I114&lt;&gt;INDEX('Historical BMP Records'!I:I, MATCH($G114, 'Historical BMP Records'!$G:$G, 0)), 1, 0), IF(I114&lt;&gt;INDEX('Planned and Progress BMPs'!F:F, MATCH($G114, 'Planned and Progress BMPs'!$D:$D, 0)), 1, 0)), "")</f>
        <v/>
      </c>
      <c r="BD114" s="4" t="str">
        <f>IFERROR(IF($I114="Historical", IF(J114&lt;&gt;INDEX('Historical BMP Records'!J:J, MATCH($G114, 'Historical BMP Records'!$G:$G, 0)), 1, 0), IF(J114&lt;&gt;INDEX('Planned and Progress BMPs'!G:G, MATCH($G114, 'Planned and Progress BMPs'!$D:$D, 0)), 1, 0)), "")</f>
        <v/>
      </c>
      <c r="BE114" s="4" t="str">
        <f>IFERROR(IF($I114="Historical", IF(K114&lt;&gt;INDEX('Historical BMP Records'!K:K, MATCH($G114, 'Historical BMP Records'!$G:$G, 0)), 1, 0), IF(K114&lt;&gt;INDEX('Planned and Progress BMPs'!H:H, MATCH($G114, 'Planned and Progress BMPs'!$D:$D, 0)), 1, 0)), "")</f>
        <v/>
      </c>
      <c r="BF114" s="4" t="str">
        <f>IFERROR(IF($I114="Historical", IF(L114&lt;&gt;INDEX('Historical BMP Records'!L:L, MATCH($G114, 'Historical BMP Records'!$G:$G, 0)), 1, 0), IF(L114&lt;&gt;INDEX('Planned and Progress BMPs'!I:I, MATCH($G114, 'Planned and Progress BMPs'!$D:$D, 0)), 1, 0)), "")</f>
        <v/>
      </c>
      <c r="BG114" s="4" t="str">
        <f>IFERROR(IF($I114="Historical", IF(M114&lt;&gt;INDEX('Historical BMP Records'!M:M, MATCH($G114, 'Historical BMP Records'!$G:$G, 0)), 1, 0), IF(M114&lt;&gt;INDEX('Planned and Progress BMPs'!J:J, MATCH($G114, 'Planned and Progress BMPs'!$D:$D, 0)), 1, 0)), "")</f>
        <v/>
      </c>
      <c r="BH114" s="4" t="str">
        <f>IFERROR(IF($I114="Historical", IF(N114&lt;&gt;INDEX('Historical BMP Records'!N:N, MATCH($G114, 'Historical BMP Records'!$G:$G, 0)), 1, 0), IF(N114&lt;&gt;INDEX('Planned and Progress BMPs'!K:K, MATCH($G114, 'Planned and Progress BMPs'!$D:$D, 0)), 1, 0)), "")</f>
        <v/>
      </c>
      <c r="BI114" s="4" t="str">
        <f>IFERROR(IF($I114="Historical", IF(O114&lt;&gt;INDEX('Historical BMP Records'!O:O, MATCH($G114, 'Historical BMP Records'!$G:$G, 0)), 1, 0), IF(O114&lt;&gt;INDEX('Planned and Progress BMPs'!L:L, MATCH($G114, 'Planned and Progress BMPs'!$D:$D, 0)), 1, 0)), "")</f>
        <v/>
      </c>
      <c r="BJ114" s="4" t="str">
        <f>IFERROR(IF($I114="Historical", IF(P114&lt;&gt;INDEX('Historical BMP Records'!P:P, MATCH($G114, 'Historical BMP Records'!$G:$G, 0)), 1, 0), IF(P114&lt;&gt;INDEX('Planned and Progress BMPs'!M:M, MATCH($G114, 'Planned and Progress BMPs'!$D:$D, 0)), 1, 0)), "")</f>
        <v/>
      </c>
      <c r="BK114" s="4" t="str">
        <f>IFERROR(IF($I114="Historical", IF(Q114&lt;&gt;INDEX('Historical BMP Records'!Q:Q, MATCH($G114, 'Historical BMP Records'!$G:$G, 0)), 1, 0), IF(Q114&lt;&gt;INDEX('Planned and Progress BMPs'!N:N, MATCH($G114, 'Planned and Progress BMPs'!$D:$D, 0)), 1, 0)), "")</f>
        <v/>
      </c>
      <c r="BL114" s="4" t="str">
        <f>IFERROR(IF($I114="Historical", IF(R114&lt;&gt;INDEX('Historical BMP Records'!R:R, MATCH($G114, 'Historical BMP Records'!$G:$G, 0)), 1, 0), IF(R114&lt;&gt;INDEX('Planned and Progress BMPs'!O:O, MATCH($G114, 'Planned and Progress BMPs'!$D:$D, 0)), 1, 0)), "")</f>
        <v/>
      </c>
      <c r="BM114" s="4" t="str">
        <f>IFERROR(IF($I114="Historical", IF(S114&lt;&gt;INDEX('Historical BMP Records'!S:S, MATCH($G114, 'Historical BMP Records'!$G:$G, 0)), 1, 0), IF(S114&lt;&gt;INDEX('Planned and Progress BMPs'!P:P, MATCH($G114, 'Planned and Progress BMPs'!$D:$D, 0)), 1, 0)), "")</f>
        <v/>
      </c>
      <c r="BN114" s="4" t="str">
        <f>IFERROR(IF($I114="Historical", IF(T114&lt;&gt;INDEX('Historical BMP Records'!T:T, MATCH($G114, 'Historical BMP Records'!$G:$G, 0)), 1, 0), IF(T114&lt;&gt;INDEX('Planned and Progress BMPs'!Q:Q, MATCH($G114, 'Planned and Progress BMPs'!$D:$D, 0)), 1, 0)), "")</f>
        <v/>
      </c>
      <c r="BO114" s="4" t="str">
        <f>IFERROR(IF($I114="Historical", IF(AB114&lt;&gt;INDEX('Historical BMP Records'!#REF!, MATCH($G114, 'Historical BMP Records'!$G:$G, 0)), 1, 0), IF(AB114&lt;&gt;INDEX('Planned and Progress BMPs'!Z:Z, MATCH($G114, 'Planned and Progress BMPs'!$D:$D, 0)), 1, 0)), "")</f>
        <v/>
      </c>
      <c r="BP114" s="4" t="str">
        <f>IFERROR(IF($I114="Historical", IF(U114&lt;&gt;INDEX('Historical BMP Records'!U:U, MATCH($G114, 'Historical BMP Records'!$G:$G, 0)), 1, 0), IF(U114&lt;&gt;INDEX('Planned and Progress BMPs'!S:S, MATCH($G114, 'Planned and Progress BMPs'!$D:$D, 0)), 1, 0)), "")</f>
        <v/>
      </c>
      <c r="BQ114" s="4" t="str">
        <f>IFERROR(IF($I114="Historical", IF(V114&lt;&gt;INDEX('Historical BMP Records'!V:V, MATCH($G114, 'Historical BMP Records'!$G:$G, 0)), 1, 0), IF(V114&lt;&gt;INDEX('Planned and Progress BMPs'!T:T, MATCH($G114, 'Planned and Progress BMPs'!$D:$D, 0)), 1, 0)), "")</f>
        <v/>
      </c>
      <c r="BR114" s="4" t="str">
        <f>IFERROR(IF($I114="Historical", IF(W114&lt;&gt;INDEX('Historical BMP Records'!W:W, MATCH($G114, 'Historical BMP Records'!$G:$G, 0)), 1, 0), IF(W114&lt;&gt;INDEX('Planned and Progress BMPs'!U:U, MATCH($G114, 'Planned and Progress BMPs'!$D:$D, 0)), 1, 0)), "")</f>
        <v/>
      </c>
      <c r="BS114" s="4" t="str">
        <f>IFERROR(IF($I114="Historical", IF(X114&lt;&gt;INDEX('Historical BMP Records'!X:X, MATCH($G114, 'Historical BMP Records'!$G:$G, 0)), 1, 0), IF(X114&lt;&gt;INDEX('Planned and Progress BMPs'!V:V, MATCH($G114, 'Planned and Progress BMPs'!$D:$D, 0)), 1, 0)), "")</f>
        <v/>
      </c>
      <c r="BT114" s="4" t="str">
        <f>IFERROR(IF($I114="Historical", IF(Y114&lt;&gt;INDEX('Historical BMP Records'!Y:Y, MATCH($G114, 'Historical BMP Records'!$G:$G, 0)), 1, 0), IF(Y114&lt;&gt;INDEX('Planned and Progress BMPs'!W:W, MATCH($G114, 'Planned and Progress BMPs'!$D:$D, 0)), 1, 0)), "")</f>
        <v/>
      </c>
      <c r="BU114" s="4" t="str">
        <f>IFERROR(IF($I114="Historical", IF(Z114&lt;&gt;INDEX('Historical BMP Records'!Z:Z, MATCH($G114, 'Historical BMP Records'!$G:$G, 0)), 1, 0), IF(Z114&lt;&gt;INDEX('Planned and Progress BMPs'!X:X, MATCH($G114, 'Planned and Progress BMPs'!$D:$D, 0)), 1, 0)), "")</f>
        <v/>
      </c>
      <c r="BV114" s="4" t="str">
        <f>IFERROR(IF($I114="Historical", IF(AA114&lt;&gt;INDEX('Historical BMP Records'!AA:AA, MATCH($G114, 'Historical BMP Records'!$G:$G, 0)), 1, 0), IF(AA114&lt;&gt;INDEX('Planned and Progress BMPs'!#REF!, MATCH($G114, 'Planned and Progress BMPs'!$D:$D, 0)), 1, 0)), "")</f>
        <v/>
      </c>
      <c r="BW114" s="4" t="str">
        <f>IFERROR(IF($I114="Historical", IF(AC114&lt;&gt;INDEX('Historical BMP Records'!AC:AC, MATCH($G114, 'Historical BMP Records'!$G:$G, 0)), 1, 0), IF(AC114&lt;&gt;INDEX('Planned and Progress BMPs'!AA:AA, MATCH($G114, 'Planned and Progress BMPs'!$D:$D, 0)), 1, 0)), "")</f>
        <v/>
      </c>
      <c r="BX114" s="4" t="str">
        <f>IFERROR(IF($I114="Historical", IF(AD114&lt;&gt;INDEX('Historical BMP Records'!AD:AD, MATCH($G114, 'Historical BMP Records'!$G:$G, 0)), 1, 0), IF(AD114&lt;&gt;INDEX('Planned and Progress BMPs'!AB:AB, MATCH($G114, 'Planned and Progress BMPs'!$D:$D, 0)), 1, 0)), "")</f>
        <v/>
      </c>
      <c r="BY114" s="4" t="str">
        <f>IFERROR(IF($I114="Historical", IF(AE114&lt;&gt;INDEX('Historical BMP Records'!AE:AE, MATCH($G114, 'Historical BMP Records'!$G:$G, 0)), 1, 0), IF(AE114&lt;&gt;INDEX('Planned and Progress BMPs'!AC:AC, MATCH($G114, 'Planned and Progress BMPs'!$D:$D, 0)), 1, 0)), "")</f>
        <v/>
      </c>
      <c r="BZ114" s="4" t="str">
        <f>IFERROR(IF($I114="Historical", IF(AF114&lt;&gt;INDEX('Historical BMP Records'!AF:AF, MATCH($G114, 'Historical BMP Records'!$G:$G, 0)), 1, 0), IF(AF114&lt;&gt;INDEX('Planned and Progress BMPs'!AD:AD, MATCH($G114, 'Planned and Progress BMPs'!$D:$D, 0)), 1, 0)), "")</f>
        <v/>
      </c>
      <c r="CA114" s="4" t="str">
        <f>IFERROR(IF($I114="Historical", IF(AG114&lt;&gt;INDEX('Historical BMP Records'!AG:AG, MATCH($G114, 'Historical BMP Records'!$G:$G, 0)), 1, 0), IF(AG114&lt;&gt;INDEX('Planned and Progress BMPs'!AE:AE, MATCH($G114, 'Planned and Progress BMPs'!$D:$D, 0)), 1, 0)), "")</f>
        <v/>
      </c>
      <c r="CB114" s="4" t="str">
        <f>IFERROR(IF($I114="Historical", IF(AH114&lt;&gt;INDEX('Historical BMP Records'!AH:AH, MATCH($G114, 'Historical BMP Records'!$G:$G, 0)), 1, 0), IF(AH114&lt;&gt;INDEX('Planned and Progress BMPs'!AF:AF, MATCH($G114, 'Planned and Progress BMPs'!$D:$D, 0)), 1, 0)), "")</f>
        <v/>
      </c>
      <c r="CC114" s="4" t="str">
        <f>IFERROR(IF($I114="Historical", IF(AI114&lt;&gt;INDEX('Historical BMP Records'!AI:AI, MATCH($G114, 'Historical BMP Records'!$G:$G, 0)), 1, 0), IF(AI114&lt;&gt;INDEX('Planned and Progress BMPs'!AG:AG, MATCH($G114, 'Planned and Progress BMPs'!$D:$D, 0)), 1, 0)), "")</f>
        <v/>
      </c>
      <c r="CD114" s="4" t="str">
        <f>IFERROR(IF($I114="Historical", IF(AJ114&lt;&gt;INDEX('Historical BMP Records'!AJ:AJ, MATCH($G114, 'Historical BMP Records'!$G:$G, 0)), 1, 0), IF(AJ114&lt;&gt;INDEX('Planned and Progress BMPs'!AH:AH, MATCH($G114, 'Planned and Progress BMPs'!$D:$D, 0)), 1, 0)), "")</f>
        <v/>
      </c>
      <c r="CE114" s="4" t="str">
        <f>IFERROR(IF($I114="Historical", IF(AK114&lt;&gt;INDEX('Historical BMP Records'!AK:AK, MATCH($G114, 'Historical BMP Records'!$G:$G, 0)), 1, 0), IF(AK114&lt;&gt;INDEX('Planned and Progress BMPs'!AI:AI, MATCH($G114, 'Planned and Progress BMPs'!$D:$D, 0)), 1, 0)), "")</f>
        <v/>
      </c>
      <c r="CF114" s="4" t="str">
        <f>IFERROR(IF($I114="Historical", IF(AL114&lt;&gt;INDEX('Historical BMP Records'!AL:AL, MATCH($G114, 'Historical BMP Records'!$G:$G, 0)), 1, 0), IF(AL114&lt;&gt;INDEX('Planned and Progress BMPs'!AJ:AJ, MATCH($G114, 'Planned and Progress BMPs'!$D:$D, 0)), 1, 0)), "")</f>
        <v/>
      </c>
      <c r="CG114" s="4" t="str">
        <f>IFERROR(IF($I114="Historical", IF(AM114&lt;&gt;INDEX('Historical BMP Records'!AM:AM, MATCH($G114, 'Historical BMP Records'!$G:$G, 0)), 1, 0), IF(AM114&lt;&gt;INDEX('Planned and Progress BMPs'!AK:AK, MATCH($G114, 'Planned and Progress BMPs'!$D:$D, 0)), 1, 0)), "")</f>
        <v/>
      </c>
      <c r="CH114" s="4" t="str">
        <f>IFERROR(IF($I114="Historical", IF(AN114&lt;&gt;INDEX('Historical BMP Records'!AN:AN, MATCH($G114, 'Historical BMP Records'!$G:$G, 0)), 1, 0), IF(AN114&lt;&gt;INDEX('Planned and Progress BMPs'!AL:AL, MATCH($G114, 'Planned and Progress BMPs'!$D:$D, 0)), 1, 0)), "")</f>
        <v/>
      </c>
      <c r="CI114" s="4" t="str">
        <f>IFERROR(IF($I114="Historical", IF(AO114&lt;&gt;INDEX('Historical BMP Records'!AO:AO, MATCH($G114, 'Historical BMP Records'!$G:$G, 0)), 1, 0), IF(AO114&lt;&gt;INDEX('Planned and Progress BMPs'!AM:AM, MATCH($G114, 'Planned and Progress BMPs'!$D:$D, 0)), 1, 0)), "")</f>
        <v/>
      </c>
      <c r="CJ114" s="4" t="str">
        <f>IFERROR(IF($I114="Historical", IF(AP114&lt;&gt;INDEX('Historical BMP Records'!AP:AP, MATCH($G114, 'Historical BMP Records'!$G:$G, 0)), 1, 0), IF(AP114&lt;&gt;INDEX('Planned and Progress BMPs'!AN:AN, MATCH($G114, 'Planned and Progress BMPs'!$D:$D, 0)), 1, 0)), "")</f>
        <v/>
      </c>
      <c r="CK114" s="4" t="str">
        <f>IFERROR(IF($I114="Historical", IF(AQ114&lt;&gt;INDEX('Historical BMP Records'!AQ:AQ, MATCH($G114, 'Historical BMP Records'!$G:$G, 0)), 1, 0), IF(AQ114&lt;&gt;INDEX('Planned and Progress BMPs'!AO:AO, MATCH($G114, 'Planned and Progress BMPs'!$D:$D, 0)), 1, 0)), "")</f>
        <v/>
      </c>
      <c r="CL114" s="4" t="str">
        <f>IFERROR(IF($I114="Historical", IF(AR114&lt;&gt;INDEX('Historical BMP Records'!AR:AR, MATCH($G114, 'Historical BMP Records'!$G:$G, 0)), 1, 0), IF(AR114&lt;&gt;INDEX('Planned and Progress BMPs'!AQ:AQ, MATCH($G114, 'Planned and Progress BMPs'!$D:$D, 0)), 1, 0)), "")</f>
        <v/>
      </c>
      <c r="CM114" s="4" t="str">
        <f>IFERROR(IF($I114="Historical", IF(AS114&lt;&gt;INDEX('Historical BMP Records'!AS:AS, MATCH($G114, 'Historical BMP Records'!$G:$G, 0)), 1, 0), IF(AS114&lt;&gt;INDEX('Planned and Progress BMPs'!AP:AP, MATCH($G114, 'Planned and Progress BMPs'!$D:$D, 0)), 1, 0)), "")</f>
        <v/>
      </c>
      <c r="CN114" s="4" t="str">
        <f>IFERROR(IF($I114="Historical", IF(AT114&lt;&gt;INDEX('Historical BMP Records'!AT:AT, MATCH($G114, 'Historical BMP Records'!$G:$G, 0)), 1, 0), IF(AT114&lt;&gt;INDEX('Planned and Progress BMPs'!AQ:AQ, MATCH($G114, 'Planned and Progress BMPs'!$D:$D, 0)), 1, 0)), "")</f>
        <v/>
      </c>
      <c r="CO114" s="4">
        <f>SUM(T_Historical9[[#This Row],[FY17 Crediting Status Change]:[Comments Change]])</f>
        <v>0</v>
      </c>
    </row>
    <row r="115" spans="1:93" ht="15" customHeight="1" x14ac:dyDescent="0.55000000000000004">
      <c r="A115" s="126" t="s">
        <v>2458</v>
      </c>
      <c r="B115" s="126" t="s">
        <v>2458</v>
      </c>
      <c r="C115" s="126" t="s">
        <v>2458</v>
      </c>
      <c r="D115" s="126"/>
      <c r="E115" s="126"/>
      <c r="F115" s="126" t="s">
        <v>685</v>
      </c>
      <c r="G115" s="126" t="s">
        <v>686</v>
      </c>
      <c r="H115" s="126"/>
      <c r="I115" s="126" t="s">
        <v>243</v>
      </c>
      <c r="J115" s="126">
        <v>2009</v>
      </c>
      <c r="K115" s="73">
        <v>650716</v>
      </c>
      <c r="L115" s="64">
        <v>40179</v>
      </c>
      <c r="M115" s="126" t="s">
        <v>222</v>
      </c>
      <c r="N115" s="126" t="s">
        <v>222</v>
      </c>
      <c r="O115" s="126" t="s">
        <v>151</v>
      </c>
      <c r="P115" s="73" t="s">
        <v>551</v>
      </c>
      <c r="Q115" s="64">
        <v>2</v>
      </c>
      <c r="R115" s="126">
        <v>2</v>
      </c>
      <c r="S115" s="126">
        <v>6</v>
      </c>
      <c r="T115" s="126" t="s">
        <v>687</v>
      </c>
      <c r="U115" s="126"/>
      <c r="V115" s="126"/>
      <c r="W115" s="126">
        <v>41.402749999999997</v>
      </c>
      <c r="X115" s="65">
        <v>-75.666561099999996</v>
      </c>
      <c r="Y115" s="126"/>
      <c r="Z115" s="126" t="s">
        <v>224</v>
      </c>
      <c r="AA115" s="126" t="s">
        <v>225</v>
      </c>
      <c r="AB115" s="126" t="s">
        <v>226</v>
      </c>
      <c r="AC115" s="126" t="s">
        <v>2460</v>
      </c>
      <c r="AD115" s="64">
        <v>42370</v>
      </c>
      <c r="AE115" s="126" t="s">
        <v>267</v>
      </c>
      <c r="AF115" s="64">
        <v>42370</v>
      </c>
      <c r="AG115" s="64"/>
      <c r="AH115" s="126"/>
      <c r="AI115" s="64"/>
      <c r="AK115" s="64"/>
      <c r="AL115" s="64"/>
      <c r="AM115" s="64"/>
      <c r="AN115" s="64"/>
      <c r="AO115" s="64"/>
      <c r="AP115" s="64"/>
      <c r="AQ115" s="64"/>
      <c r="AR115" s="64"/>
      <c r="AS115" s="64"/>
      <c r="AT115" s="126"/>
      <c r="AU115" s="4" t="str">
        <f>IFERROR(IF($I115="Historical", IF(A115&lt;&gt;INDEX('Historical BMP Records'!A:A, MATCH($G115, 'Historical BMP Records'!$G:$G, 0)), 1, 0), IF(A115&lt;&gt;INDEX('Planned and Progress BMPs'!A:A, MATCH($G115, 'Planned and Progress BMPs'!$D:$D, 0)), 1, 0)), "")</f>
        <v/>
      </c>
      <c r="AV115" s="4" t="str">
        <f>IFERROR(IF($I115="Historical", IF(B115&lt;&gt;INDEX('Historical BMP Records'!B:B, MATCH($G115, 'Historical BMP Records'!$G:$G, 0)), 1, 0), IF(B115&lt;&gt;INDEX('Planned and Progress BMPs'!A:A, MATCH($G115, 'Planned and Progress BMPs'!$D:$D, 0)), 1, 0)), "")</f>
        <v/>
      </c>
      <c r="AW115" s="4" t="str">
        <f>IFERROR(IF($I115="Historical", IF(C115&lt;&gt;INDEX('Historical BMP Records'!C:C, MATCH($G115, 'Historical BMP Records'!$G:$G, 0)), 1, 0), IF(C115&lt;&gt;INDEX('Planned and Progress BMPs'!A:A, MATCH($G115, 'Planned and Progress BMPs'!$D:$D, 0)), 1, 0)), "")</f>
        <v/>
      </c>
      <c r="AX115" s="4" t="str">
        <f>IFERROR(IF($I115="Historical", IF(D115&lt;&gt;INDEX('Historical BMP Records'!D:D, MATCH($G115, 'Historical BMP Records'!$G:$G, 0)), 1, 0), IF(D115&lt;&gt;INDEX('Planned and Progress BMPs'!A:A, MATCH($G115, 'Planned and Progress BMPs'!$D:$D, 0)), 1, 0)), "")</f>
        <v/>
      </c>
      <c r="AY115" s="4" t="str">
        <f>IFERROR(IF($I115="Historical", IF(E115&lt;&gt;INDEX('Historical BMP Records'!E:E, MATCH($G115, 'Historical BMP Records'!$G:$G, 0)), 1, 0), IF(E115&lt;&gt;INDEX('Planned and Progress BMPs'!B:B, MATCH($G115, 'Planned and Progress BMPs'!$D:$D, 0)), 1, 0)), "")</f>
        <v/>
      </c>
      <c r="AZ115" s="4" t="str">
        <f>IFERROR(IF($I115="Historical", IF(F115&lt;&gt;INDEX('Historical BMP Records'!F:F, MATCH($G115, 'Historical BMP Records'!$G:$G, 0)), 1, 0), IF(F115&lt;&gt;INDEX('Planned and Progress BMPs'!C:C, MATCH($G115, 'Planned and Progress BMPs'!$D:$D, 0)), 1, 0)), "")</f>
        <v/>
      </c>
      <c r="BA115" s="4" t="str">
        <f>IFERROR(IF($I115="Historical", IF(G115&lt;&gt;INDEX('Historical BMP Records'!G:G, MATCH($G115, 'Historical BMP Records'!$G:$G, 0)), 1, 0), IF(G115&lt;&gt;INDEX('Planned and Progress BMPs'!D:D, MATCH($G115, 'Planned and Progress BMPs'!$D:$D, 0)), 1, 0)), "")</f>
        <v/>
      </c>
      <c r="BB115" s="4" t="str">
        <f>IFERROR(IF($I115="Historical", IF(H115&lt;&gt;INDEX('Historical BMP Records'!H:H, MATCH($G115, 'Historical BMP Records'!$G:$G, 0)), 1, 0), IF(H115&lt;&gt;INDEX('Planned and Progress BMPs'!E:E, MATCH($G115, 'Planned and Progress BMPs'!$D:$D, 0)), 1, 0)), "")</f>
        <v/>
      </c>
      <c r="BC115" s="4" t="str">
        <f>IFERROR(IF($I115="Historical", IF(I115&lt;&gt;INDEX('Historical BMP Records'!I:I, MATCH($G115, 'Historical BMP Records'!$G:$G, 0)), 1, 0), IF(I115&lt;&gt;INDEX('Planned and Progress BMPs'!F:F, MATCH($G115, 'Planned and Progress BMPs'!$D:$D, 0)), 1, 0)), "")</f>
        <v/>
      </c>
      <c r="BD115" s="4" t="str">
        <f>IFERROR(IF($I115="Historical", IF(J115&lt;&gt;INDEX('Historical BMP Records'!J:J, MATCH($G115, 'Historical BMP Records'!$G:$G, 0)), 1, 0), IF(J115&lt;&gt;INDEX('Planned and Progress BMPs'!G:G, MATCH($G115, 'Planned and Progress BMPs'!$D:$D, 0)), 1, 0)), "")</f>
        <v/>
      </c>
      <c r="BE115" s="4" t="str">
        <f>IFERROR(IF($I115="Historical", IF(K115&lt;&gt;INDEX('Historical BMP Records'!K:K, MATCH($G115, 'Historical BMP Records'!$G:$G, 0)), 1, 0), IF(K115&lt;&gt;INDEX('Planned and Progress BMPs'!H:H, MATCH($G115, 'Planned and Progress BMPs'!$D:$D, 0)), 1, 0)), "")</f>
        <v/>
      </c>
      <c r="BF115" s="4" t="str">
        <f>IFERROR(IF($I115="Historical", IF(L115&lt;&gt;INDEX('Historical BMP Records'!L:L, MATCH($G115, 'Historical BMP Records'!$G:$G, 0)), 1, 0), IF(L115&lt;&gt;INDEX('Planned and Progress BMPs'!I:I, MATCH($G115, 'Planned and Progress BMPs'!$D:$D, 0)), 1, 0)), "")</f>
        <v/>
      </c>
      <c r="BG115" s="4" t="str">
        <f>IFERROR(IF($I115="Historical", IF(M115&lt;&gt;INDEX('Historical BMP Records'!M:M, MATCH($G115, 'Historical BMP Records'!$G:$G, 0)), 1, 0), IF(M115&lt;&gt;INDEX('Planned and Progress BMPs'!J:J, MATCH($G115, 'Planned and Progress BMPs'!$D:$D, 0)), 1, 0)), "")</f>
        <v/>
      </c>
      <c r="BH115" s="4" t="str">
        <f>IFERROR(IF($I115="Historical", IF(N115&lt;&gt;INDEX('Historical BMP Records'!N:N, MATCH($G115, 'Historical BMP Records'!$G:$G, 0)), 1, 0), IF(N115&lt;&gt;INDEX('Planned and Progress BMPs'!K:K, MATCH($G115, 'Planned and Progress BMPs'!$D:$D, 0)), 1, 0)), "")</f>
        <v/>
      </c>
      <c r="BI115" s="4" t="str">
        <f>IFERROR(IF($I115="Historical", IF(O115&lt;&gt;INDEX('Historical BMP Records'!O:O, MATCH($G115, 'Historical BMP Records'!$G:$G, 0)), 1, 0), IF(O115&lt;&gt;INDEX('Planned and Progress BMPs'!L:L, MATCH($G115, 'Planned and Progress BMPs'!$D:$D, 0)), 1, 0)), "")</f>
        <v/>
      </c>
      <c r="BJ115" s="4" t="str">
        <f>IFERROR(IF($I115="Historical", IF(P115&lt;&gt;INDEX('Historical BMP Records'!P:P, MATCH($G115, 'Historical BMP Records'!$G:$G, 0)), 1, 0), IF(P115&lt;&gt;INDEX('Planned and Progress BMPs'!M:M, MATCH($G115, 'Planned and Progress BMPs'!$D:$D, 0)), 1, 0)), "")</f>
        <v/>
      </c>
      <c r="BK115" s="4" t="str">
        <f>IFERROR(IF($I115="Historical", IF(Q115&lt;&gt;INDEX('Historical BMP Records'!Q:Q, MATCH($G115, 'Historical BMP Records'!$G:$G, 0)), 1, 0), IF(Q115&lt;&gt;INDEX('Planned and Progress BMPs'!N:N, MATCH($G115, 'Planned and Progress BMPs'!$D:$D, 0)), 1, 0)), "")</f>
        <v/>
      </c>
      <c r="BL115" s="4" t="str">
        <f>IFERROR(IF($I115="Historical", IF(R115&lt;&gt;INDEX('Historical BMP Records'!R:R, MATCH($G115, 'Historical BMP Records'!$G:$G, 0)), 1, 0), IF(R115&lt;&gt;INDEX('Planned and Progress BMPs'!O:O, MATCH($G115, 'Planned and Progress BMPs'!$D:$D, 0)), 1, 0)), "")</f>
        <v/>
      </c>
      <c r="BM115" s="4" t="str">
        <f>IFERROR(IF($I115="Historical", IF(S115&lt;&gt;INDEX('Historical BMP Records'!S:S, MATCH($G115, 'Historical BMP Records'!$G:$G, 0)), 1, 0), IF(S115&lt;&gt;INDEX('Planned and Progress BMPs'!P:P, MATCH($G115, 'Planned and Progress BMPs'!$D:$D, 0)), 1, 0)), "")</f>
        <v/>
      </c>
      <c r="BN115" s="4" t="str">
        <f>IFERROR(IF($I115="Historical", IF(T115&lt;&gt;INDEX('Historical BMP Records'!T:T, MATCH($G115, 'Historical BMP Records'!$G:$G, 0)), 1, 0), IF(T115&lt;&gt;INDEX('Planned and Progress BMPs'!Q:Q, MATCH($G115, 'Planned and Progress BMPs'!$D:$D, 0)), 1, 0)), "")</f>
        <v/>
      </c>
      <c r="BO115" s="4" t="str">
        <f>IFERROR(IF($I115="Historical", IF(AB115&lt;&gt;INDEX('Historical BMP Records'!#REF!, MATCH($G115, 'Historical BMP Records'!$G:$G, 0)), 1, 0), IF(AB115&lt;&gt;INDEX('Planned and Progress BMPs'!Z:Z, MATCH($G115, 'Planned and Progress BMPs'!$D:$D, 0)), 1, 0)), "")</f>
        <v/>
      </c>
      <c r="BP115" s="4" t="str">
        <f>IFERROR(IF($I115="Historical", IF(U115&lt;&gt;INDEX('Historical BMP Records'!U:U, MATCH($G115, 'Historical BMP Records'!$G:$G, 0)), 1, 0), IF(U115&lt;&gt;INDEX('Planned and Progress BMPs'!S:S, MATCH($G115, 'Planned and Progress BMPs'!$D:$D, 0)), 1, 0)), "")</f>
        <v/>
      </c>
      <c r="BQ115" s="4" t="str">
        <f>IFERROR(IF($I115="Historical", IF(V115&lt;&gt;INDEX('Historical BMP Records'!V:V, MATCH($G115, 'Historical BMP Records'!$G:$G, 0)), 1, 0), IF(V115&lt;&gt;INDEX('Planned and Progress BMPs'!T:T, MATCH($G115, 'Planned and Progress BMPs'!$D:$D, 0)), 1, 0)), "")</f>
        <v/>
      </c>
      <c r="BR115" s="4" t="str">
        <f>IFERROR(IF($I115="Historical", IF(W115&lt;&gt;INDEX('Historical BMP Records'!W:W, MATCH($G115, 'Historical BMP Records'!$G:$G, 0)), 1, 0), IF(W115&lt;&gt;INDEX('Planned and Progress BMPs'!U:U, MATCH($G115, 'Planned and Progress BMPs'!$D:$D, 0)), 1, 0)), "")</f>
        <v/>
      </c>
      <c r="BS115" s="4" t="str">
        <f>IFERROR(IF($I115="Historical", IF(X115&lt;&gt;INDEX('Historical BMP Records'!X:X, MATCH($G115, 'Historical BMP Records'!$G:$G, 0)), 1, 0), IF(X115&lt;&gt;INDEX('Planned and Progress BMPs'!V:V, MATCH($G115, 'Planned and Progress BMPs'!$D:$D, 0)), 1, 0)), "")</f>
        <v/>
      </c>
      <c r="BT115" s="4" t="str">
        <f>IFERROR(IF($I115="Historical", IF(Y115&lt;&gt;INDEX('Historical BMP Records'!Y:Y, MATCH($G115, 'Historical BMP Records'!$G:$G, 0)), 1, 0), IF(Y115&lt;&gt;INDEX('Planned and Progress BMPs'!W:W, MATCH($G115, 'Planned and Progress BMPs'!$D:$D, 0)), 1, 0)), "")</f>
        <v/>
      </c>
      <c r="BU115" s="4" t="str">
        <f>IFERROR(IF($I115="Historical", IF(Z115&lt;&gt;INDEX('Historical BMP Records'!Z:Z, MATCH($G115, 'Historical BMP Records'!$G:$G, 0)), 1, 0), IF(Z115&lt;&gt;INDEX('Planned and Progress BMPs'!X:X, MATCH($G115, 'Planned and Progress BMPs'!$D:$D, 0)), 1, 0)), "")</f>
        <v/>
      </c>
      <c r="BV115" s="4" t="str">
        <f>IFERROR(IF($I115="Historical", IF(AA115&lt;&gt;INDEX('Historical BMP Records'!AA:AA, MATCH($G115, 'Historical BMP Records'!$G:$G, 0)), 1, 0), IF(AA115&lt;&gt;INDEX('Planned and Progress BMPs'!#REF!, MATCH($G115, 'Planned and Progress BMPs'!$D:$D, 0)), 1, 0)), "")</f>
        <v/>
      </c>
      <c r="BW115" s="4" t="str">
        <f>IFERROR(IF($I115="Historical", IF(AC115&lt;&gt;INDEX('Historical BMP Records'!AC:AC, MATCH($G115, 'Historical BMP Records'!$G:$G, 0)), 1, 0), IF(AC115&lt;&gt;INDEX('Planned and Progress BMPs'!AA:AA, MATCH($G115, 'Planned and Progress BMPs'!$D:$D, 0)), 1, 0)), "")</f>
        <v/>
      </c>
      <c r="BX115" s="4" t="str">
        <f>IFERROR(IF($I115="Historical", IF(AD115&lt;&gt;INDEX('Historical BMP Records'!AD:AD, MATCH($G115, 'Historical BMP Records'!$G:$G, 0)), 1, 0), IF(AD115&lt;&gt;INDEX('Planned and Progress BMPs'!AB:AB, MATCH($G115, 'Planned and Progress BMPs'!$D:$D, 0)), 1, 0)), "")</f>
        <v/>
      </c>
      <c r="BY115" s="4" t="str">
        <f>IFERROR(IF($I115="Historical", IF(AE115&lt;&gt;INDEX('Historical BMP Records'!AE:AE, MATCH($G115, 'Historical BMP Records'!$G:$G, 0)), 1, 0), IF(AE115&lt;&gt;INDEX('Planned and Progress BMPs'!AC:AC, MATCH($G115, 'Planned and Progress BMPs'!$D:$D, 0)), 1, 0)), "")</f>
        <v/>
      </c>
      <c r="BZ115" s="4" t="str">
        <f>IFERROR(IF($I115="Historical", IF(AF115&lt;&gt;INDEX('Historical BMP Records'!AF:AF, MATCH($G115, 'Historical BMP Records'!$G:$G, 0)), 1, 0), IF(AF115&lt;&gt;INDEX('Planned and Progress BMPs'!AD:AD, MATCH($G115, 'Planned and Progress BMPs'!$D:$D, 0)), 1, 0)), "")</f>
        <v/>
      </c>
      <c r="CA115" s="4" t="str">
        <f>IFERROR(IF($I115="Historical", IF(AG115&lt;&gt;INDEX('Historical BMP Records'!AG:AG, MATCH($G115, 'Historical BMP Records'!$G:$G, 0)), 1, 0), IF(AG115&lt;&gt;INDEX('Planned and Progress BMPs'!AE:AE, MATCH($G115, 'Planned and Progress BMPs'!$D:$D, 0)), 1, 0)), "")</f>
        <v/>
      </c>
      <c r="CB115" s="4" t="str">
        <f>IFERROR(IF($I115="Historical", IF(AH115&lt;&gt;INDEX('Historical BMP Records'!AH:AH, MATCH($G115, 'Historical BMP Records'!$G:$G, 0)), 1, 0), IF(AH115&lt;&gt;INDEX('Planned and Progress BMPs'!AF:AF, MATCH($G115, 'Planned and Progress BMPs'!$D:$D, 0)), 1, 0)), "")</f>
        <v/>
      </c>
      <c r="CC115" s="4" t="str">
        <f>IFERROR(IF($I115="Historical", IF(AI115&lt;&gt;INDEX('Historical BMP Records'!AI:AI, MATCH($G115, 'Historical BMP Records'!$G:$G, 0)), 1, 0), IF(AI115&lt;&gt;INDEX('Planned and Progress BMPs'!AG:AG, MATCH($G115, 'Planned and Progress BMPs'!$D:$D, 0)), 1, 0)), "")</f>
        <v/>
      </c>
      <c r="CD115" s="4" t="str">
        <f>IFERROR(IF($I115="Historical", IF(AJ115&lt;&gt;INDEX('Historical BMP Records'!AJ:AJ, MATCH($G115, 'Historical BMP Records'!$G:$G, 0)), 1, 0), IF(AJ115&lt;&gt;INDEX('Planned and Progress BMPs'!AH:AH, MATCH($G115, 'Planned and Progress BMPs'!$D:$D, 0)), 1, 0)), "")</f>
        <v/>
      </c>
      <c r="CE115" s="4" t="str">
        <f>IFERROR(IF($I115="Historical", IF(AK115&lt;&gt;INDEX('Historical BMP Records'!AK:AK, MATCH($G115, 'Historical BMP Records'!$G:$G, 0)), 1, 0), IF(AK115&lt;&gt;INDEX('Planned and Progress BMPs'!AI:AI, MATCH($G115, 'Planned and Progress BMPs'!$D:$D, 0)), 1, 0)), "")</f>
        <v/>
      </c>
      <c r="CF115" s="4" t="str">
        <f>IFERROR(IF($I115="Historical", IF(AL115&lt;&gt;INDEX('Historical BMP Records'!AL:AL, MATCH($G115, 'Historical BMP Records'!$G:$G, 0)), 1, 0), IF(AL115&lt;&gt;INDEX('Planned and Progress BMPs'!AJ:AJ, MATCH($G115, 'Planned and Progress BMPs'!$D:$D, 0)), 1, 0)), "")</f>
        <v/>
      </c>
      <c r="CG115" s="4" t="str">
        <f>IFERROR(IF($I115="Historical", IF(AM115&lt;&gt;INDEX('Historical BMP Records'!AM:AM, MATCH($G115, 'Historical BMP Records'!$G:$G, 0)), 1, 0), IF(AM115&lt;&gt;INDEX('Planned and Progress BMPs'!AK:AK, MATCH($G115, 'Planned and Progress BMPs'!$D:$D, 0)), 1, 0)), "")</f>
        <v/>
      </c>
      <c r="CH115" s="4" t="str">
        <f>IFERROR(IF($I115="Historical", IF(AN115&lt;&gt;INDEX('Historical BMP Records'!AN:AN, MATCH($G115, 'Historical BMP Records'!$G:$G, 0)), 1, 0), IF(AN115&lt;&gt;INDEX('Planned and Progress BMPs'!AL:AL, MATCH($G115, 'Planned and Progress BMPs'!$D:$D, 0)), 1, 0)), "")</f>
        <v/>
      </c>
      <c r="CI115" s="4" t="str">
        <f>IFERROR(IF($I115="Historical", IF(AO115&lt;&gt;INDEX('Historical BMP Records'!AO:AO, MATCH($G115, 'Historical BMP Records'!$G:$G, 0)), 1, 0), IF(AO115&lt;&gt;INDEX('Planned and Progress BMPs'!AM:AM, MATCH($G115, 'Planned and Progress BMPs'!$D:$D, 0)), 1, 0)), "")</f>
        <v/>
      </c>
      <c r="CJ115" s="4" t="str">
        <f>IFERROR(IF($I115="Historical", IF(AP115&lt;&gt;INDEX('Historical BMP Records'!AP:AP, MATCH($G115, 'Historical BMP Records'!$G:$G, 0)), 1, 0), IF(AP115&lt;&gt;INDEX('Planned and Progress BMPs'!AN:AN, MATCH($G115, 'Planned and Progress BMPs'!$D:$D, 0)), 1, 0)), "")</f>
        <v/>
      </c>
      <c r="CK115" s="4" t="str">
        <f>IFERROR(IF($I115="Historical", IF(AQ115&lt;&gt;INDEX('Historical BMP Records'!AQ:AQ, MATCH($G115, 'Historical BMP Records'!$G:$G, 0)), 1, 0), IF(AQ115&lt;&gt;INDEX('Planned and Progress BMPs'!AO:AO, MATCH($G115, 'Planned and Progress BMPs'!$D:$D, 0)), 1, 0)), "")</f>
        <v/>
      </c>
      <c r="CL115" s="4" t="str">
        <f>IFERROR(IF($I115="Historical", IF(AR115&lt;&gt;INDEX('Historical BMP Records'!AR:AR, MATCH($G115, 'Historical BMP Records'!$G:$G, 0)), 1, 0), IF(AR115&lt;&gt;INDEX('Planned and Progress BMPs'!AQ:AQ, MATCH($G115, 'Planned and Progress BMPs'!$D:$D, 0)), 1, 0)), "")</f>
        <v/>
      </c>
      <c r="CM115" s="4" t="str">
        <f>IFERROR(IF($I115="Historical", IF(AS115&lt;&gt;INDEX('Historical BMP Records'!AS:AS, MATCH($G115, 'Historical BMP Records'!$G:$G, 0)), 1, 0), IF(AS115&lt;&gt;INDEX('Planned and Progress BMPs'!AP:AP, MATCH($G115, 'Planned and Progress BMPs'!$D:$D, 0)), 1, 0)), "")</f>
        <v/>
      </c>
      <c r="CN115" s="4" t="str">
        <f>IFERROR(IF($I115="Historical", IF(AT115&lt;&gt;INDEX('Historical BMP Records'!AT:AT, MATCH($G115, 'Historical BMP Records'!$G:$G, 0)), 1, 0), IF(AT115&lt;&gt;INDEX('Planned and Progress BMPs'!AQ:AQ, MATCH($G115, 'Planned and Progress BMPs'!$D:$D, 0)), 1, 0)), "")</f>
        <v/>
      </c>
      <c r="CO115" s="4">
        <f>SUM(T_Historical9[[#This Row],[FY17 Crediting Status Change]:[Comments Change]])</f>
        <v>0</v>
      </c>
    </row>
    <row r="116" spans="1:93" ht="15" customHeight="1" x14ac:dyDescent="0.55000000000000004">
      <c r="A116" s="126" t="s">
        <v>2458</v>
      </c>
      <c r="B116" s="126" t="s">
        <v>2458</v>
      </c>
      <c r="C116" s="126" t="s">
        <v>2458</v>
      </c>
      <c r="D116" s="126"/>
      <c r="E116" s="126"/>
      <c r="F116" s="126" t="s">
        <v>688</v>
      </c>
      <c r="G116" s="126" t="s">
        <v>689</v>
      </c>
      <c r="H116" s="126"/>
      <c r="I116" s="126" t="s">
        <v>243</v>
      </c>
      <c r="J116" s="126">
        <v>2010</v>
      </c>
      <c r="K116" s="73"/>
      <c r="L116" s="64">
        <v>40179</v>
      </c>
      <c r="M116" s="126" t="s">
        <v>126</v>
      </c>
      <c r="N116" s="126" t="s">
        <v>126</v>
      </c>
      <c r="O116" s="126" t="s">
        <v>127</v>
      </c>
      <c r="P116" s="73" t="s">
        <v>551</v>
      </c>
      <c r="Q116" s="64">
        <v>1.1000000000000001</v>
      </c>
      <c r="R116" s="126">
        <v>1.1000000000000001</v>
      </c>
      <c r="S116" s="126">
        <v>9.1666666666666674E-2</v>
      </c>
      <c r="T116" s="126" t="s">
        <v>690</v>
      </c>
      <c r="U116" s="126"/>
      <c r="V116" s="126"/>
      <c r="W116" s="126">
        <v>40.449340390000003</v>
      </c>
      <c r="X116" s="65">
        <v>-76.550367480000006</v>
      </c>
      <c r="Y116" s="126"/>
      <c r="Z116" s="126" t="s">
        <v>201</v>
      </c>
      <c r="AA116" s="126" t="s">
        <v>691</v>
      </c>
      <c r="AB116" s="126" t="s">
        <v>203</v>
      </c>
      <c r="AC116" s="126" t="s">
        <v>2460</v>
      </c>
      <c r="AD116" s="64">
        <v>40974</v>
      </c>
      <c r="AE116" s="126" t="s">
        <v>267</v>
      </c>
      <c r="AF116" s="64"/>
      <c r="AG116" s="64"/>
      <c r="AH116" s="126"/>
      <c r="AI116" s="64"/>
      <c r="AK116" s="64"/>
      <c r="AL116" s="64"/>
      <c r="AM116" s="64"/>
      <c r="AN116" s="64"/>
      <c r="AO116" s="64"/>
      <c r="AP116" s="64"/>
      <c r="AQ116" s="64"/>
      <c r="AR116" s="64"/>
      <c r="AS116" s="64"/>
      <c r="AT116" s="126"/>
      <c r="AU116" s="4" t="str">
        <f>IFERROR(IF($I116="Historical", IF(A116&lt;&gt;INDEX('Historical BMP Records'!A:A, MATCH($G116, 'Historical BMP Records'!$G:$G, 0)), 1, 0), IF(A116&lt;&gt;INDEX('Planned and Progress BMPs'!A:A, MATCH($G116, 'Planned and Progress BMPs'!$D:$D, 0)), 1, 0)), "")</f>
        <v/>
      </c>
      <c r="AV116" s="4" t="str">
        <f>IFERROR(IF($I116="Historical", IF(B116&lt;&gt;INDEX('Historical BMP Records'!B:B, MATCH($G116, 'Historical BMP Records'!$G:$G, 0)), 1, 0), IF(B116&lt;&gt;INDEX('Planned and Progress BMPs'!A:A, MATCH($G116, 'Planned and Progress BMPs'!$D:$D, 0)), 1, 0)), "")</f>
        <v/>
      </c>
      <c r="AW116" s="4" t="str">
        <f>IFERROR(IF($I116="Historical", IF(C116&lt;&gt;INDEX('Historical BMP Records'!C:C, MATCH($G116, 'Historical BMP Records'!$G:$G, 0)), 1, 0), IF(C116&lt;&gt;INDEX('Planned and Progress BMPs'!A:A, MATCH($G116, 'Planned and Progress BMPs'!$D:$D, 0)), 1, 0)), "")</f>
        <v/>
      </c>
      <c r="AX116" s="4" t="str">
        <f>IFERROR(IF($I116="Historical", IF(D116&lt;&gt;INDEX('Historical BMP Records'!D:D, MATCH($G116, 'Historical BMP Records'!$G:$G, 0)), 1, 0), IF(D116&lt;&gt;INDEX('Planned and Progress BMPs'!A:A, MATCH($G116, 'Planned and Progress BMPs'!$D:$D, 0)), 1, 0)), "")</f>
        <v/>
      </c>
      <c r="AY116" s="4" t="str">
        <f>IFERROR(IF($I116="Historical", IF(E116&lt;&gt;INDEX('Historical BMP Records'!E:E, MATCH($G116, 'Historical BMP Records'!$G:$G, 0)), 1, 0), IF(E116&lt;&gt;INDEX('Planned and Progress BMPs'!B:B, MATCH($G116, 'Planned and Progress BMPs'!$D:$D, 0)), 1, 0)), "")</f>
        <v/>
      </c>
      <c r="AZ116" s="4" t="str">
        <f>IFERROR(IF($I116="Historical", IF(F116&lt;&gt;INDEX('Historical BMP Records'!F:F, MATCH($G116, 'Historical BMP Records'!$G:$G, 0)), 1, 0), IF(F116&lt;&gt;INDEX('Planned and Progress BMPs'!C:C, MATCH($G116, 'Planned and Progress BMPs'!$D:$D, 0)), 1, 0)), "")</f>
        <v/>
      </c>
      <c r="BA116" s="4" t="str">
        <f>IFERROR(IF($I116="Historical", IF(G116&lt;&gt;INDEX('Historical BMP Records'!G:G, MATCH($G116, 'Historical BMP Records'!$G:$G, 0)), 1, 0), IF(G116&lt;&gt;INDEX('Planned and Progress BMPs'!D:D, MATCH($G116, 'Planned and Progress BMPs'!$D:$D, 0)), 1, 0)), "")</f>
        <v/>
      </c>
      <c r="BB116" s="4" t="str">
        <f>IFERROR(IF($I116="Historical", IF(H116&lt;&gt;INDEX('Historical BMP Records'!H:H, MATCH($G116, 'Historical BMP Records'!$G:$G, 0)), 1, 0), IF(H116&lt;&gt;INDEX('Planned and Progress BMPs'!E:E, MATCH($G116, 'Planned and Progress BMPs'!$D:$D, 0)), 1, 0)), "")</f>
        <v/>
      </c>
      <c r="BC116" s="4" t="str">
        <f>IFERROR(IF($I116="Historical", IF(I116&lt;&gt;INDEX('Historical BMP Records'!I:I, MATCH($G116, 'Historical BMP Records'!$G:$G, 0)), 1, 0), IF(I116&lt;&gt;INDEX('Planned and Progress BMPs'!F:F, MATCH($G116, 'Planned and Progress BMPs'!$D:$D, 0)), 1, 0)), "")</f>
        <v/>
      </c>
      <c r="BD116" s="4" t="str">
        <f>IFERROR(IF($I116="Historical", IF(J116&lt;&gt;INDEX('Historical BMP Records'!J:J, MATCH($G116, 'Historical BMP Records'!$G:$G, 0)), 1, 0), IF(J116&lt;&gt;INDEX('Planned and Progress BMPs'!G:G, MATCH($G116, 'Planned and Progress BMPs'!$D:$D, 0)), 1, 0)), "")</f>
        <v/>
      </c>
      <c r="BE116" s="4" t="str">
        <f>IFERROR(IF($I116="Historical", IF(K116&lt;&gt;INDEX('Historical BMP Records'!K:K, MATCH($G116, 'Historical BMP Records'!$G:$G, 0)), 1, 0), IF(K116&lt;&gt;INDEX('Planned and Progress BMPs'!H:H, MATCH($G116, 'Planned and Progress BMPs'!$D:$D, 0)), 1, 0)), "")</f>
        <v/>
      </c>
      <c r="BF116" s="4" t="str">
        <f>IFERROR(IF($I116="Historical", IF(L116&lt;&gt;INDEX('Historical BMP Records'!L:L, MATCH($G116, 'Historical BMP Records'!$G:$G, 0)), 1, 0), IF(L116&lt;&gt;INDEX('Planned and Progress BMPs'!I:I, MATCH($G116, 'Planned and Progress BMPs'!$D:$D, 0)), 1, 0)), "")</f>
        <v/>
      </c>
      <c r="BG116" s="4" t="str">
        <f>IFERROR(IF($I116="Historical", IF(M116&lt;&gt;INDEX('Historical BMP Records'!M:M, MATCH($G116, 'Historical BMP Records'!$G:$G, 0)), 1, 0), IF(M116&lt;&gt;INDEX('Planned and Progress BMPs'!J:J, MATCH($G116, 'Planned and Progress BMPs'!$D:$D, 0)), 1, 0)), "")</f>
        <v/>
      </c>
      <c r="BH116" s="4" t="str">
        <f>IFERROR(IF($I116="Historical", IF(N116&lt;&gt;INDEX('Historical BMP Records'!N:N, MATCH($G116, 'Historical BMP Records'!$G:$G, 0)), 1, 0), IF(N116&lt;&gt;INDEX('Planned and Progress BMPs'!K:K, MATCH($G116, 'Planned and Progress BMPs'!$D:$D, 0)), 1, 0)), "")</f>
        <v/>
      </c>
      <c r="BI116" s="4" t="str">
        <f>IFERROR(IF($I116="Historical", IF(O116&lt;&gt;INDEX('Historical BMP Records'!O:O, MATCH($G116, 'Historical BMP Records'!$G:$G, 0)), 1, 0), IF(O116&lt;&gt;INDEX('Planned and Progress BMPs'!L:L, MATCH($G116, 'Planned and Progress BMPs'!$D:$D, 0)), 1, 0)), "")</f>
        <v/>
      </c>
      <c r="BJ116" s="4" t="str">
        <f>IFERROR(IF($I116="Historical", IF(P116&lt;&gt;INDEX('Historical BMP Records'!P:P, MATCH($G116, 'Historical BMP Records'!$G:$G, 0)), 1, 0), IF(P116&lt;&gt;INDEX('Planned and Progress BMPs'!M:M, MATCH($G116, 'Planned and Progress BMPs'!$D:$D, 0)), 1, 0)), "")</f>
        <v/>
      </c>
      <c r="BK116" s="4" t="str">
        <f>IFERROR(IF($I116="Historical", IF(Q116&lt;&gt;INDEX('Historical BMP Records'!Q:Q, MATCH($G116, 'Historical BMP Records'!$G:$G, 0)), 1, 0), IF(Q116&lt;&gt;INDEX('Planned and Progress BMPs'!N:N, MATCH($G116, 'Planned and Progress BMPs'!$D:$D, 0)), 1, 0)), "")</f>
        <v/>
      </c>
      <c r="BL116" s="4" t="str">
        <f>IFERROR(IF($I116="Historical", IF(R116&lt;&gt;INDEX('Historical BMP Records'!R:R, MATCH($G116, 'Historical BMP Records'!$G:$G, 0)), 1, 0), IF(R116&lt;&gt;INDEX('Planned and Progress BMPs'!O:O, MATCH($G116, 'Planned and Progress BMPs'!$D:$D, 0)), 1, 0)), "")</f>
        <v/>
      </c>
      <c r="BM116" s="4" t="str">
        <f>IFERROR(IF($I116="Historical", IF(S116&lt;&gt;INDEX('Historical BMP Records'!S:S, MATCH($G116, 'Historical BMP Records'!$G:$G, 0)), 1, 0), IF(S116&lt;&gt;INDEX('Planned and Progress BMPs'!P:P, MATCH($G116, 'Planned and Progress BMPs'!$D:$D, 0)), 1, 0)), "")</f>
        <v/>
      </c>
      <c r="BN116" s="4" t="str">
        <f>IFERROR(IF($I116="Historical", IF(T116&lt;&gt;INDEX('Historical BMP Records'!T:T, MATCH($G116, 'Historical BMP Records'!$G:$G, 0)), 1, 0), IF(T116&lt;&gt;INDEX('Planned and Progress BMPs'!Q:Q, MATCH($G116, 'Planned and Progress BMPs'!$D:$D, 0)), 1, 0)), "")</f>
        <v/>
      </c>
      <c r="BO116" s="4" t="str">
        <f>IFERROR(IF($I116="Historical", IF(AB116&lt;&gt;INDEX('Historical BMP Records'!#REF!, MATCH($G116, 'Historical BMP Records'!$G:$G, 0)), 1, 0), IF(AB116&lt;&gt;INDEX('Planned and Progress BMPs'!Z:Z, MATCH($G116, 'Planned and Progress BMPs'!$D:$D, 0)), 1, 0)), "")</f>
        <v/>
      </c>
      <c r="BP116" s="4" t="str">
        <f>IFERROR(IF($I116="Historical", IF(U116&lt;&gt;INDEX('Historical BMP Records'!U:U, MATCH($G116, 'Historical BMP Records'!$G:$G, 0)), 1, 0), IF(U116&lt;&gt;INDEX('Planned and Progress BMPs'!S:S, MATCH($G116, 'Planned and Progress BMPs'!$D:$D, 0)), 1, 0)), "")</f>
        <v/>
      </c>
      <c r="BQ116" s="4" t="str">
        <f>IFERROR(IF($I116="Historical", IF(V116&lt;&gt;INDEX('Historical BMP Records'!V:V, MATCH($G116, 'Historical BMP Records'!$G:$G, 0)), 1, 0), IF(V116&lt;&gt;INDEX('Planned and Progress BMPs'!T:T, MATCH($G116, 'Planned and Progress BMPs'!$D:$D, 0)), 1, 0)), "")</f>
        <v/>
      </c>
      <c r="BR116" s="4" t="str">
        <f>IFERROR(IF($I116="Historical", IF(W116&lt;&gt;INDEX('Historical BMP Records'!W:W, MATCH($G116, 'Historical BMP Records'!$G:$G, 0)), 1, 0), IF(W116&lt;&gt;INDEX('Planned and Progress BMPs'!U:U, MATCH($G116, 'Planned and Progress BMPs'!$D:$D, 0)), 1, 0)), "")</f>
        <v/>
      </c>
      <c r="BS116" s="4" t="str">
        <f>IFERROR(IF($I116="Historical", IF(X116&lt;&gt;INDEX('Historical BMP Records'!X:X, MATCH($G116, 'Historical BMP Records'!$G:$G, 0)), 1, 0), IF(X116&lt;&gt;INDEX('Planned and Progress BMPs'!V:V, MATCH($G116, 'Planned and Progress BMPs'!$D:$D, 0)), 1, 0)), "")</f>
        <v/>
      </c>
      <c r="BT116" s="4" t="str">
        <f>IFERROR(IF($I116="Historical", IF(Y116&lt;&gt;INDEX('Historical BMP Records'!Y:Y, MATCH($G116, 'Historical BMP Records'!$G:$G, 0)), 1, 0), IF(Y116&lt;&gt;INDEX('Planned and Progress BMPs'!W:W, MATCH($G116, 'Planned and Progress BMPs'!$D:$D, 0)), 1, 0)), "")</f>
        <v/>
      </c>
      <c r="BU116" s="4" t="str">
        <f>IFERROR(IF($I116="Historical", IF(Z116&lt;&gt;INDEX('Historical BMP Records'!Z:Z, MATCH($G116, 'Historical BMP Records'!$G:$G, 0)), 1, 0), IF(Z116&lt;&gt;INDEX('Planned and Progress BMPs'!X:X, MATCH($G116, 'Planned and Progress BMPs'!$D:$D, 0)), 1, 0)), "")</f>
        <v/>
      </c>
      <c r="BV116" s="4" t="str">
        <f>IFERROR(IF($I116="Historical", IF(AA116&lt;&gt;INDEX('Historical BMP Records'!AA:AA, MATCH($G116, 'Historical BMP Records'!$G:$G, 0)), 1, 0), IF(AA116&lt;&gt;INDEX('Planned and Progress BMPs'!#REF!, MATCH($G116, 'Planned and Progress BMPs'!$D:$D, 0)), 1, 0)), "")</f>
        <v/>
      </c>
      <c r="BW116" s="4" t="str">
        <f>IFERROR(IF($I116="Historical", IF(AC116&lt;&gt;INDEX('Historical BMP Records'!AC:AC, MATCH($G116, 'Historical BMP Records'!$G:$G, 0)), 1, 0), IF(AC116&lt;&gt;INDEX('Planned and Progress BMPs'!AA:AA, MATCH($G116, 'Planned and Progress BMPs'!$D:$D, 0)), 1, 0)), "")</f>
        <v/>
      </c>
      <c r="BX116" s="4" t="str">
        <f>IFERROR(IF($I116="Historical", IF(AD116&lt;&gt;INDEX('Historical BMP Records'!AD:AD, MATCH($G116, 'Historical BMP Records'!$G:$G, 0)), 1, 0), IF(AD116&lt;&gt;INDEX('Planned and Progress BMPs'!AB:AB, MATCH($G116, 'Planned and Progress BMPs'!$D:$D, 0)), 1, 0)), "")</f>
        <v/>
      </c>
      <c r="BY116" s="4" t="str">
        <f>IFERROR(IF($I116="Historical", IF(AE116&lt;&gt;INDEX('Historical BMP Records'!AE:AE, MATCH($G116, 'Historical BMP Records'!$G:$G, 0)), 1, 0), IF(AE116&lt;&gt;INDEX('Planned and Progress BMPs'!AC:AC, MATCH($G116, 'Planned and Progress BMPs'!$D:$D, 0)), 1, 0)), "")</f>
        <v/>
      </c>
      <c r="BZ116" s="4" t="str">
        <f>IFERROR(IF($I116="Historical", IF(AF116&lt;&gt;INDEX('Historical BMP Records'!AF:AF, MATCH($G116, 'Historical BMP Records'!$G:$G, 0)), 1, 0), IF(AF116&lt;&gt;INDEX('Planned and Progress BMPs'!AD:AD, MATCH($G116, 'Planned and Progress BMPs'!$D:$D, 0)), 1, 0)), "")</f>
        <v/>
      </c>
      <c r="CA116" s="4" t="str">
        <f>IFERROR(IF($I116="Historical", IF(AG116&lt;&gt;INDEX('Historical BMP Records'!AG:AG, MATCH($G116, 'Historical BMP Records'!$G:$G, 0)), 1, 0), IF(AG116&lt;&gt;INDEX('Planned and Progress BMPs'!AE:AE, MATCH($G116, 'Planned and Progress BMPs'!$D:$D, 0)), 1, 0)), "")</f>
        <v/>
      </c>
      <c r="CB116" s="4" t="str">
        <f>IFERROR(IF($I116="Historical", IF(AH116&lt;&gt;INDEX('Historical BMP Records'!AH:AH, MATCH($G116, 'Historical BMP Records'!$G:$G, 0)), 1, 0), IF(AH116&lt;&gt;INDEX('Planned and Progress BMPs'!AF:AF, MATCH($G116, 'Planned and Progress BMPs'!$D:$D, 0)), 1, 0)), "")</f>
        <v/>
      </c>
      <c r="CC116" s="4" t="str">
        <f>IFERROR(IF($I116="Historical", IF(AI116&lt;&gt;INDEX('Historical BMP Records'!AI:AI, MATCH($G116, 'Historical BMP Records'!$G:$G, 0)), 1, 0), IF(AI116&lt;&gt;INDEX('Planned and Progress BMPs'!AG:AG, MATCH($G116, 'Planned and Progress BMPs'!$D:$D, 0)), 1, 0)), "")</f>
        <v/>
      </c>
      <c r="CD116" s="4" t="str">
        <f>IFERROR(IF($I116="Historical", IF(AJ116&lt;&gt;INDEX('Historical BMP Records'!AJ:AJ, MATCH($G116, 'Historical BMP Records'!$G:$G, 0)), 1, 0), IF(AJ116&lt;&gt;INDEX('Planned and Progress BMPs'!AH:AH, MATCH($G116, 'Planned and Progress BMPs'!$D:$D, 0)), 1, 0)), "")</f>
        <v/>
      </c>
      <c r="CE116" s="4" t="str">
        <f>IFERROR(IF($I116="Historical", IF(AK116&lt;&gt;INDEX('Historical BMP Records'!AK:AK, MATCH($G116, 'Historical BMP Records'!$G:$G, 0)), 1, 0), IF(AK116&lt;&gt;INDEX('Planned and Progress BMPs'!AI:AI, MATCH($G116, 'Planned and Progress BMPs'!$D:$D, 0)), 1, 0)), "")</f>
        <v/>
      </c>
      <c r="CF116" s="4" t="str">
        <f>IFERROR(IF($I116="Historical", IF(AL116&lt;&gt;INDEX('Historical BMP Records'!AL:AL, MATCH($G116, 'Historical BMP Records'!$G:$G, 0)), 1, 0), IF(AL116&lt;&gt;INDEX('Planned and Progress BMPs'!AJ:AJ, MATCH($G116, 'Planned and Progress BMPs'!$D:$D, 0)), 1, 0)), "")</f>
        <v/>
      </c>
      <c r="CG116" s="4" t="str">
        <f>IFERROR(IF($I116="Historical", IF(AM116&lt;&gt;INDEX('Historical BMP Records'!AM:AM, MATCH($G116, 'Historical BMP Records'!$G:$G, 0)), 1, 0), IF(AM116&lt;&gt;INDEX('Planned and Progress BMPs'!AK:AK, MATCH($G116, 'Planned and Progress BMPs'!$D:$D, 0)), 1, 0)), "")</f>
        <v/>
      </c>
      <c r="CH116" s="4" t="str">
        <f>IFERROR(IF($I116="Historical", IF(AN116&lt;&gt;INDEX('Historical BMP Records'!AN:AN, MATCH($G116, 'Historical BMP Records'!$G:$G, 0)), 1, 0), IF(AN116&lt;&gt;INDEX('Planned and Progress BMPs'!AL:AL, MATCH($G116, 'Planned and Progress BMPs'!$D:$D, 0)), 1, 0)), "")</f>
        <v/>
      </c>
      <c r="CI116" s="4" t="str">
        <f>IFERROR(IF($I116="Historical", IF(AO116&lt;&gt;INDEX('Historical BMP Records'!AO:AO, MATCH($G116, 'Historical BMP Records'!$G:$G, 0)), 1, 0), IF(AO116&lt;&gt;INDEX('Planned and Progress BMPs'!AM:AM, MATCH($G116, 'Planned and Progress BMPs'!$D:$D, 0)), 1, 0)), "")</f>
        <v/>
      </c>
      <c r="CJ116" s="4" t="str">
        <f>IFERROR(IF($I116="Historical", IF(AP116&lt;&gt;INDEX('Historical BMP Records'!AP:AP, MATCH($G116, 'Historical BMP Records'!$G:$G, 0)), 1, 0), IF(AP116&lt;&gt;INDEX('Planned and Progress BMPs'!AN:AN, MATCH($G116, 'Planned and Progress BMPs'!$D:$D, 0)), 1, 0)), "")</f>
        <v/>
      </c>
      <c r="CK116" s="4" t="str">
        <f>IFERROR(IF($I116="Historical", IF(AQ116&lt;&gt;INDEX('Historical BMP Records'!AQ:AQ, MATCH($G116, 'Historical BMP Records'!$G:$G, 0)), 1, 0), IF(AQ116&lt;&gt;INDEX('Planned and Progress BMPs'!AO:AO, MATCH($G116, 'Planned and Progress BMPs'!$D:$D, 0)), 1, 0)), "")</f>
        <v/>
      </c>
      <c r="CL116" s="4" t="str">
        <f>IFERROR(IF($I116="Historical", IF(AR116&lt;&gt;INDEX('Historical BMP Records'!AR:AR, MATCH($G116, 'Historical BMP Records'!$G:$G, 0)), 1, 0), IF(AR116&lt;&gt;INDEX('Planned and Progress BMPs'!AQ:AQ, MATCH($G116, 'Planned and Progress BMPs'!$D:$D, 0)), 1, 0)), "")</f>
        <v/>
      </c>
      <c r="CM116" s="4" t="str">
        <f>IFERROR(IF($I116="Historical", IF(AS116&lt;&gt;INDEX('Historical BMP Records'!AS:AS, MATCH($G116, 'Historical BMP Records'!$G:$G, 0)), 1, 0), IF(AS116&lt;&gt;INDEX('Planned and Progress BMPs'!AP:AP, MATCH($G116, 'Planned and Progress BMPs'!$D:$D, 0)), 1, 0)), "")</f>
        <v/>
      </c>
      <c r="CN116" s="4" t="str">
        <f>IFERROR(IF($I116="Historical", IF(AT116&lt;&gt;INDEX('Historical BMP Records'!AT:AT, MATCH($G116, 'Historical BMP Records'!$G:$G, 0)), 1, 0), IF(AT116&lt;&gt;INDEX('Planned and Progress BMPs'!AQ:AQ, MATCH($G116, 'Planned and Progress BMPs'!$D:$D, 0)), 1, 0)), "")</f>
        <v/>
      </c>
      <c r="CO116" s="4">
        <f>SUM(T_Historical9[[#This Row],[FY17 Crediting Status Change]:[Comments Change]])</f>
        <v>0</v>
      </c>
    </row>
    <row r="117" spans="1:93" ht="15" customHeight="1" x14ac:dyDescent="0.55000000000000004">
      <c r="A117" s="126" t="s">
        <v>2458</v>
      </c>
      <c r="B117" s="126" t="s">
        <v>2458</v>
      </c>
      <c r="C117" s="126" t="s">
        <v>2458</v>
      </c>
      <c r="D117" s="126"/>
      <c r="E117" s="126"/>
      <c r="F117" s="126" t="s">
        <v>692</v>
      </c>
      <c r="G117" s="126" t="s">
        <v>693</v>
      </c>
      <c r="H117" s="126"/>
      <c r="I117" s="126" t="s">
        <v>243</v>
      </c>
      <c r="J117" s="126">
        <v>2010</v>
      </c>
      <c r="K117" s="73"/>
      <c r="L117" s="64">
        <v>40179</v>
      </c>
      <c r="M117" s="126" t="s">
        <v>694</v>
      </c>
      <c r="N117" s="126" t="s">
        <v>594</v>
      </c>
      <c r="O117" s="126" t="s">
        <v>127</v>
      </c>
      <c r="P117" s="73" t="s">
        <v>551</v>
      </c>
      <c r="Q117" s="64">
        <v>0.4</v>
      </c>
      <c r="R117" s="126">
        <v>0.4</v>
      </c>
      <c r="S117" s="126">
        <v>3.3333333333333333E-2</v>
      </c>
      <c r="T117" s="126" t="s">
        <v>695</v>
      </c>
      <c r="U117" s="126"/>
      <c r="V117" s="126"/>
      <c r="W117" s="126">
        <v>40.433106184000003</v>
      </c>
      <c r="X117" s="65">
        <v>-76.540288939999996</v>
      </c>
      <c r="Y117" s="126"/>
      <c r="Z117" s="126" t="s">
        <v>201</v>
      </c>
      <c r="AA117" s="126" t="s">
        <v>458</v>
      </c>
      <c r="AB117" s="126" t="s">
        <v>203</v>
      </c>
      <c r="AC117" s="126" t="s">
        <v>2460</v>
      </c>
      <c r="AD117" s="64">
        <v>41738</v>
      </c>
      <c r="AE117" s="126" t="s">
        <v>267</v>
      </c>
      <c r="AF117" s="64"/>
      <c r="AG117" s="64"/>
      <c r="AH117" s="126"/>
      <c r="AI117" s="64"/>
      <c r="AK117" s="64"/>
      <c r="AL117" s="64"/>
      <c r="AM117" s="64"/>
      <c r="AN117" s="64"/>
      <c r="AO117" s="64"/>
      <c r="AP117" s="64"/>
      <c r="AQ117" s="64"/>
      <c r="AR117" s="64"/>
      <c r="AS117" s="64"/>
      <c r="AT117" s="126"/>
      <c r="AU117" s="4" t="str">
        <f>IFERROR(IF($I117="Historical", IF(A117&lt;&gt;INDEX('Historical BMP Records'!A:A, MATCH($G117, 'Historical BMP Records'!$G:$G, 0)), 1, 0), IF(A117&lt;&gt;INDEX('Planned and Progress BMPs'!A:A, MATCH($G117, 'Planned and Progress BMPs'!$D:$D, 0)), 1, 0)), "")</f>
        <v/>
      </c>
      <c r="AV117" s="4" t="str">
        <f>IFERROR(IF($I117="Historical", IF(B117&lt;&gt;INDEX('Historical BMP Records'!B:B, MATCH($G117, 'Historical BMP Records'!$G:$G, 0)), 1, 0), IF(B117&lt;&gt;INDEX('Planned and Progress BMPs'!A:A, MATCH($G117, 'Planned and Progress BMPs'!$D:$D, 0)), 1, 0)), "")</f>
        <v/>
      </c>
      <c r="AW117" s="4" t="str">
        <f>IFERROR(IF($I117="Historical", IF(C117&lt;&gt;INDEX('Historical BMP Records'!C:C, MATCH($G117, 'Historical BMP Records'!$G:$G, 0)), 1, 0), IF(C117&lt;&gt;INDEX('Planned and Progress BMPs'!A:A, MATCH($G117, 'Planned and Progress BMPs'!$D:$D, 0)), 1, 0)), "")</f>
        <v/>
      </c>
      <c r="AX117" s="4" t="str">
        <f>IFERROR(IF($I117="Historical", IF(D117&lt;&gt;INDEX('Historical BMP Records'!D:D, MATCH($G117, 'Historical BMP Records'!$G:$G, 0)), 1, 0), IF(D117&lt;&gt;INDEX('Planned and Progress BMPs'!A:A, MATCH($G117, 'Planned and Progress BMPs'!$D:$D, 0)), 1, 0)), "")</f>
        <v/>
      </c>
      <c r="AY117" s="4" t="str">
        <f>IFERROR(IF($I117="Historical", IF(E117&lt;&gt;INDEX('Historical BMP Records'!E:E, MATCH($G117, 'Historical BMP Records'!$G:$G, 0)), 1, 0), IF(E117&lt;&gt;INDEX('Planned and Progress BMPs'!B:B, MATCH($G117, 'Planned and Progress BMPs'!$D:$D, 0)), 1, 0)), "")</f>
        <v/>
      </c>
      <c r="AZ117" s="4" t="str">
        <f>IFERROR(IF($I117="Historical", IF(F117&lt;&gt;INDEX('Historical BMP Records'!F:F, MATCH($G117, 'Historical BMP Records'!$G:$G, 0)), 1, 0), IF(F117&lt;&gt;INDEX('Planned and Progress BMPs'!C:C, MATCH($G117, 'Planned and Progress BMPs'!$D:$D, 0)), 1, 0)), "")</f>
        <v/>
      </c>
      <c r="BA117" s="4" t="str">
        <f>IFERROR(IF($I117="Historical", IF(G117&lt;&gt;INDEX('Historical BMP Records'!G:G, MATCH($G117, 'Historical BMP Records'!$G:$G, 0)), 1, 0), IF(G117&lt;&gt;INDEX('Planned and Progress BMPs'!D:D, MATCH($G117, 'Planned and Progress BMPs'!$D:$D, 0)), 1, 0)), "")</f>
        <v/>
      </c>
      <c r="BB117" s="4" t="str">
        <f>IFERROR(IF($I117="Historical", IF(H117&lt;&gt;INDEX('Historical BMP Records'!H:H, MATCH($G117, 'Historical BMP Records'!$G:$G, 0)), 1, 0), IF(H117&lt;&gt;INDEX('Planned and Progress BMPs'!E:E, MATCH($G117, 'Planned and Progress BMPs'!$D:$D, 0)), 1, 0)), "")</f>
        <v/>
      </c>
      <c r="BC117" s="4" t="str">
        <f>IFERROR(IF($I117="Historical", IF(I117&lt;&gt;INDEX('Historical BMP Records'!I:I, MATCH($G117, 'Historical BMP Records'!$G:$G, 0)), 1, 0), IF(I117&lt;&gt;INDEX('Planned and Progress BMPs'!F:F, MATCH($G117, 'Planned and Progress BMPs'!$D:$D, 0)), 1, 0)), "")</f>
        <v/>
      </c>
      <c r="BD117" s="4" t="str">
        <f>IFERROR(IF($I117="Historical", IF(J117&lt;&gt;INDEX('Historical BMP Records'!J:J, MATCH($G117, 'Historical BMP Records'!$G:$G, 0)), 1, 0), IF(J117&lt;&gt;INDEX('Planned and Progress BMPs'!G:G, MATCH($G117, 'Planned and Progress BMPs'!$D:$D, 0)), 1, 0)), "")</f>
        <v/>
      </c>
      <c r="BE117" s="4" t="str">
        <f>IFERROR(IF($I117="Historical", IF(K117&lt;&gt;INDEX('Historical BMP Records'!K:K, MATCH($G117, 'Historical BMP Records'!$G:$G, 0)), 1, 0), IF(K117&lt;&gt;INDEX('Planned and Progress BMPs'!H:H, MATCH($G117, 'Planned and Progress BMPs'!$D:$D, 0)), 1, 0)), "")</f>
        <v/>
      </c>
      <c r="BF117" s="4" t="str">
        <f>IFERROR(IF($I117="Historical", IF(L117&lt;&gt;INDEX('Historical BMP Records'!L:L, MATCH($G117, 'Historical BMP Records'!$G:$G, 0)), 1, 0), IF(L117&lt;&gt;INDEX('Planned and Progress BMPs'!I:I, MATCH($G117, 'Planned and Progress BMPs'!$D:$D, 0)), 1, 0)), "")</f>
        <v/>
      </c>
      <c r="BG117" s="4" t="str">
        <f>IFERROR(IF($I117="Historical", IF(M117&lt;&gt;INDEX('Historical BMP Records'!M:M, MATCH($G117, 'Historical BMP Records'!$G:$G, 0)), 1, 0), IF(M117&lt;&gt;INDEX('Planned and Progress BMPs'!J:J, MATCH($G117, 'Planned and Progress BMPs'!$D:$D, 0)), 1, 0)), "")</f>
        <v/>
      </c>
      <c r="BH117" s="4" t="str">
        <f>IFERROR(IF($I117="Historical", IF(N117&lt;&gt;INDEX('Historical BMP Records'!N:N, MATCH($G117, 'Historical BMP Records'!$G:$G, 0)), 1, 0), IF(N117&lt;&gt;INDEX('Planned and Progress BMPs'!K:K, MATCH($G117, 'Planned and Progress BMPs'!$D:$D, 0)), 1, 0)), "")</f>
        <v/>
      </c>
      <c r="BI117" s="4" t="str">
        <f>IFERROR(IF($I117="Historical", IF(O117&lt;&gt;INDEX('Historical BMP Records'!O:O, MATCH($G117, 'Historical BMP Records'!$G:$G, 0)), 1, 0), IF(O117&lt;&gt;INDEX('Planned and Progress BMPs'!L:L, MATCH($G117, 'Planned and Progress BMPs'!$D:$D, 0)), 1, 0)), "")</f>
        <v/>
      </c>
      <c r="BJ117" s="4" t="str">
        <f>IFERROR(IF($I117="Historical", IF(P117&lt;&gt;INDEX('Historical BMP Records'!P:P, MATCH($G117, 'Historical BMP Records'!$G:$G, 0)), 1, 0), IF(P117&lt;&gt;INDEX('Planned and Progress BMPs'!M:M, MATCH($G117, 'Planned and Progress BMPs'!$D:$D, 0)), 1, 0)), "")</f>
        <v/>
      </c>
      <c r="BK117" s="4" t="str">
        <f>IFERROR(IF($I117="Historical", IF(Q117&lt;&gt;INDEX('Historical BMP Records'!Q:Q, MATCH($G117, 'Historical BMP Records'!$G:$G, 0)), 1, 0), IF(Q117&lt;&gt;INDEX('Planned and Progress BMPs'!N:N, MATCH($G117, 'Planned and Progress BMPs'!$D:$D, 0)), 1, 0)), "")</f>
        <v/>
      </c>
      <c r="BL117" s="4" t="str">
        <f>IFERROR(IF($I117="Historical", IF(R117&lt;&gt;INDEX('Historical BMP Records'!R:R, MATCH($G117, 'Historical BMP Records'!$G:$G, 0)), 1, 0), IF(R117&lt;&gt;INDEX('Planned and Progress BMPs'!O:O, MATCH($G117, 'Planned and Progress BMPs'!$D:$D, 0)), 1, 0)), "")</f>
        <v/>
      </c>
      <c r="BM117" s="4" t="str">
        <f>IFERROR(IF($I117="Historical", IF(S117&lt;&gt;INDEX('Historical BMP Records'!S:S, MATCH($G117, 'Historical BMP Records'!$G:$G, 0)), 1, 0), IF(S117&lt;&gt;INDEX('Planned and Progress BMPs'!P:P, MATCH($G117, 'Planned and Progress BMPs'!$D:$D, 0)), 1, 0)), "")</f>
        <v/>
      </c>
      <c r="BN117" s="4" t="str">
        <f>IFERROR(IF($I117="Historical", IF(T117&lt;&gt;INDEX('Historical BMP Records'!T:T, MATCH($G117, 'Historical BMP Records'!$G:$G, 0)), 1, 0), IF(T117&lt;&gt;INDEX('Planned and Progress BMPs'!Q:Q, MATCH($G117, 'Planned and Progress BMPs'!$D:$D, 0)), 1, 0)), "")</f>
        <v/>
      </c>
      <c r="BO117" s="4" t="str">
        <f>IFERROR(IF($I117="Historical", IF(AB117&lt;&gt;INDEX('Historical BMP Records'!#REF!, MATCH($G117, 'Historical BMP Records'!$G:$G, 0)), 1, 0), IF(AB117&lt;&gt;INDEX('Planned and Progress BMPs'!Z:Z, MATCH($G117, 'Planned and Progress BMPs'!$D:$D, 0)), 1, 0)), "")</f>
        <v/>
      </c>
      <c r="BP117" s="4" t="str">
        <f>IFERROR(IF($I117="Historical", IF(U117&lt;&gt;INDEX('Historical BMP Records'!U:U, MATCH($G117, 'Historical BMP Records'!$G:$G, 0)), 1, 0), IF(U117&lt;&gt;INDEX('Planned and Progress BMPs'!S:S, MATCH($G117, 'Planned and Progress BMPs'!$D:$D, 0)), 1, 0)), "")</f>
        <v/>
      </c>
      <c r="BQ117" s="4" t="str">
        <f>IFERROR(IF($I117="Historical", IF(V117&lt;&gt;INDEX('Historical BMP Records'!V:V, MATCH($G117, 'Historical BMP Records'!$G:$G, 0)), 1, 0), IF(V117&lt;&gt;INDEX('Planned and Progress BMPs'!T:T, MATCH($G117, 'Planned and Progress BMPs'!$D:$D, 0)), 1, 0)), "")</f>
        <v/>
      </c>
      <c r="BR117" s="4" t="str">
        <f>IFERROR(IF($I117="Historical", IF(W117&lt;&gt;INDEX('Historical BMP Records'!W:W, MATCH($G117, 'Historical BMP Records'!$G:$G, 0)), 1, 0), IF(W117&lt;&gt;INDEX('Planned and Progress BMPs'!U:U, MATCH($G117, 'Planned and Progress BMPs'!$D:$D, 0)), 1, 0)), "")</f>
        <v/>
      </c>
      <c r="BS117" s="4" t="str">
        <f>IFERROR(IF($I117="Historical", IF(X117&lt;&gt;INDEX('Historical BMP Records'!X:X, MATCH($G117, 'Historical BMP Records'!$G:$G, 0)), 1, 0), IF(X117&lt;&gt;INDEX('Planned and Progress BMPs'!V:V, MATCH($G117, 'Planned and Progress BMPs'!$D:$D, 0)), 1, 0)), "")</f>
        <v/>
      </c>
      <c r="BT117" s="4" t="str">
        <f>IFERROR(IF($I117="Historical", IF(Y117&lt;&gt;INDEX('Historical BMP Records'!Y:Y, MATCH($G117, 'Historical BMP Records'!$G:$G, 0)), 1, 0), IF(Y117&lt;&gt;INDEX('Planned and Progress BMPs'!W:W, MATCH($G117, 'Planned and Progress BMPs'!$D:$D, 0)), 1, 0)), "")</f>
        <v/>
      </c>
      <c r="BU117" s="4" t="str">
        <f>IFERROR(IF($I117="Historical", IF(Z117&lt;&gt;INDEX('Historical BMP Records'!Z:Z, MATCH($G117, 'Historical BMP Records'!$G:$G, 0)), 1, 0), IF(Z117&lt;&gt;INDEX('Planned and Progress BMPs'!X:X, MATCH($G117, 'Planned and Progress BMPs'!$D:$D, 0)), 1, 0)), "")</f>
        <v/>
      </c>
      <c r="BV117" s="4" t="str">
        <f>IFERROR(IF($I117="Historical", IF(AA117&lt;&gt;INDEX('Historical BMP Records'!AA:AA, MATCH($G117, 'Historical BMP Records'!$G:$G, 0)), 1, 0), IF(AA117&lt;&gt;INDEX('Planned and Progress BMPs'!#REF!, MATCH($G117, 'Planned and Progress BMPs'!$D:$D, 0)), 1, 0)), "")</f>
        <v/>
      </c>
      <c r="BW117" s="4" t="str">
        <f>IFERROR(IF($I117="Historical", IF(AC117&lt;&gt;INDEX('Historical BMP Records'!AC:AC, MATCH($G117, 'Historical BMP Records'!$G:$G, 0)), 1, 0), IF(AC117&lt;&gt;INDEX('Planned and Progress BMPs'!AA:AA, MATCH($G117, 'Planned and Progress BMPs'!$D:$D, 0)), 1, 0)), "")</f>
        <v/>
      </c>
      <c r="BX117" s="4" t="str">
        <f>IFERROR(IF($I117="Historical", IF(AD117&lt;&gt;INDEX('Historical BMP Records'!AD:AD, MATCH($G117, 'Historical BMP Records'!$G:$G, 0)), 1, 0), IF(AD117&lt;&gt;INDEX('Planned and Progress BMPs'!AB:AB, MATCH($G117, 'Planned and Progress BMPs'!$D:$D, 0)), 1, 0)), "")</f>
        <v/>
      </c>
      <c r="BY117" s="4" t="str">
        <f>IFERROR(IF($I117="Historical", IF(AE117&lt;&gt;INDEX('Historical BMP Records'!AE:AE, MATCH($G117, 'Historical BMP Records'!$G:$G, 0)), 1, 0), IF(AE117&lt;&gt;INDEX('Planned and Progress BMPs'!AC:AC, MATCH($G117, 'Planned and Progress BMPs'!$D:$D, 0)), 1, 0)), "")</f>
        <v/>
      </c>
      <c r="BZ117" s="4" t="str">
        <f>IFERROR(IF($I117="Historical", IF(AF117&lt;&gt;INDEX('Historical BMP Records'!AF:AF, MATCH($G117, 'Historical BMP Records'!$G:$G, 0)), 1, 0), IF(AF117&lt;&gt;INDEX('Planned and Progress BMPs'!AD:AD, MATCH($G117, 'Planned and Progress BMPs'!$D:$D, 0)), 1, 0)), "")</f>
        <v/>
      </c>
      <c r="CA117" s="4" t="str">
        <f>IFERROR(IF($I117="Historical", IF(AG117&lt;&gt;INDEX('Historical BMP Records'!AG:AG, MATCH($G117, 'Historical BMP Records'!$G:$G, 0)), 1, 0), IF(AG117&lt;&gt;INDEX('Planned and Progress BMPs'!AE:AE, MATCH($G117, 'Planned and Progress BMPs'!$D:$D, 0)), 1, 0)), "")</f>
        <v/>
      </c>
      <c r="CB117" s="4" t="str">
        <f>IFERROR(IF($I117="Historical", IF(AH117&lt;&gt;INDEX('Historical BMP Records'!AH:AH, MATCH($G117, 'Historical BMP Records'!$G:$G, 0)), 1, 0), IF(AH117&lt;&gt;INDEX('Planned and Progress BMPs'!AF:AF, MATCH($G117, 'Planned and Progress BMPs'!$D:$D, 0)), 1, 0)), "")</f>
        <v/>
      </c>
      <c r="CC117" s="4" t="str">
        <f>IFERROR(IF($I117="Historical", IF(AI117&lt;&gt;INDEX('Historical BMP Records'!AI:AI, MATCH($G117, 'Historical BMP Records'!$G:$G, 0)), 1, 0), IF(AI117&lt;&gt;INDEX('Planned and Progress BMPs'!AG:AG, MATCH($G117, 'Planned and Progress BMPs'!$D:$D, 0)), 1, 0)), "")</f>
        <v/>
      </c>
      <c r="CD117" s="4" t="str">
        <f>IFERROR(IF($I117="Historical", IF(AJ117&lt;&gt;INDEX('Historical BMP Records'!AJ:AJ, MATCH($G117, 'Historical BMP Records'!$G:$G, 0)), 1, 0), IF(AJ117&lt;&gt;INDEX('Planned and Progress BMPs'!AH:AH, MATCH($G117, 'Planned and Progress BMPs'!$D:$D, 0)), 1, 0)), "")</f>
        <v/>
      </c>
      <c r="CE117" s="4" t="str">
        <f>IFERROR(IF($I117="Historical", IF(AK117&lt;&gt;INDEX('Historical BMP Records'!AK:AK, MATCH($G117, 'Historical BMP Records'!$G:$G, 0)), 1, 0), IF(AK117&lt;&gt;INDEX('Planned and Progress BMPs'!AI:AI, MATCH($G117, 'Planned and Progress BMPs'!$D:$D, 0)), 1, 0)), "")</f>
        <v/>
      </c>
      <c r="CF117" s="4" t="str">
        <f>IFERROR(IF($I117="Historical", IF(AL117&lt;&gt;INDEX('Historical BMP Records'!AL:AL, MATCH($G117, 'Historical BMP Records'!$G:$G, 0)), 1, 0), IF(AL117&lt;&gt;INDEX('Planned and Progress BMPs'!AJ:AJ, MATCH($G117, 'Planned and Progress BMPs'!$D:$D, 0)), 1, 0)), "")</f>
        <v/>
      </c>
      <c r="CG117" s="4" t="str">
        <f>IFERROR(IF($I117="Historical", IF(AM117&lt;&gt;INDEX('Historical BMP Records'!AM:AM, MATCH($G117, 'Historical BMP Records'!$G:$G, 0)), 1, 0), IF(AM117&lt;&gt;INDEX('Planned and Progress BMPs'!AK:AK, MATCH($G117, 'Planned and Progress BMPs'!$D:$D, 0)), 1, 0)), "")</f>
        <v/>
      </c>
      <c r="CH117" s="4" t="str">
        <f>IFERROR(IF($I117="Historical", IF(AN117&lt;&gt;INDEX('Historical BMP Records'!AN:AN, MATCH($G117, 'Historical BMP Records'!$G:$G, 0)), 1, 0), IF(AN117&lt;&gt;INDEX('Planned and Progress BMPs'!AL:AL, MATCH($G117, 'Planned and Progress BMPs'!$D:$D, 0)), 1, 0)), "")</f>
        <v/>
      </c>
      <c r="CI117" s="4" t="str">
        <f>IFERROR(IF($I117="Historical", IF(AO117&lt;&gt;INDEX('Historical BMP Records'!AO:AO, MATCH($G117, 'Historical BMP Records'!$G:$G, 0)), 1, 0), IF(AO117&lt;&gt;INDEX('Planned and Progress BMPs'!AM:AM, MATCH($G117, 'Planned and Progress BMPs'!$D:$D, 0)), 1, 0)), "")</f>
        <v/>
      </c>
      <c r="CJ117" s="4" t="str">
        <f>IFERROR(IF($I117="Historical", IF(AP117&lt;&gt;INDEX('Historical BMP Records'!AP:AP, MATCH($G117, 'Historical BMP Records'!$G:$G, 0)), 1, 0), IF(AP117&lt;&gt;INDEX('Planned and Progress BMPs'!AN:AN, MATCH($G117, 'Planned and Progress BMPs'!$D:$D, 0)), 1, 0)), "")</f>
        <v/>
      </c>
      <c r="CK117" s="4" t="str">
        <f>IFERROR(IF($I117="Historical", IF(AQ117&lt;&gt;INDEX('Historical BMP Records'!AQ:AQ, MATCH($G117, 'Historical BMP Records'!$G:$G, 0)), 1, 0), IF(AQ117&lt;&gt;INDEX('Planned and Progress BMPs'!AO:AO, MATCH($G117, 'Planned and Progress BMPs'!$D:$D, 0)), 1, 0)), "")</f>
        <v/>
      </c>
      <c r="CL117" s="4" t="str">
        <f>IFERROR(IF($I117="Historical", IF(AR117&lt;&gt;INDEX('Historical BMP Records'!AR:AR, MATCH($G117, 'Historical BMP Records'!$G:$G, 0)), 1, 0), IF(AR117&lt;&gt;INDEX('Planned and Progress BMPs'!AQ:AQ, MATCH($G117, 'Planned and Progress BMPs'!$D:$D, 0)), 1, 0)), "")</f>
        <v/>
      </c>
      <c r="CM117" s="4" t="str">
        <f>IFERROR(IF($I117="Historical", IF(AS117&lt;&gt;INDEX('Historical BMP Records'!AS:AS, MATCH($G117, 'Historical BMP Records'!$G:$G, 0)), 1, 0), IF(AS117&lt;&gt;INDEX('Planned and Progress BMPs'!AP:AP, MATCH($G117, 'Planned and Progress BMPs'!$D:$D, 0)), 1, 0)), "")</f>
        <v/>
      </c>
      <c r="CN117" s="4" t="str">
        <f>IFERROR(IF($I117="Historical", IF(AT117&lt;&gt;INDEX('Historical BMP Records'!AT:AT, MATCH($G117, 'Historical BMP Records'!$G:$G, 0)), 1, 0), IF(AT117&lt;&gt;INDEX('Planned and Progress BMPs'!AQ:AQ, MATCH($G117, 'Planned and Progress BMPs'!$D:$D, 0)), 1, 0)), "")</f>
        <v/>
      </c>
      <c r="CO117" s="4">
        <f>SUM(T_Historical9[[#This Row],[FY17 Crediting Status Change]:[Comments Change]])</f>
        <v>0</v>
      </c>
    </row>
    <row r="118" spans="1:93" ht="15" customHeight="1" x14ac:dyDescent="0.55000000000000004">
      <c r="A118" s="126" t="s">
        <v>2458</v>
      </c>
      <c r="B118" s="126" t="s">
        <v>2458</v>
      </c>
      <c r="C118" s="126" t="s">
        <v>2458</v>
      </c>
      <c r="D118" s="126"/>
      <c r="E118" s="126"/>
      <c r="F118" s="126" t="s">
        <v>696</v>
      </c>
      <c r="G118" s="126" t="s">
        <v>697</v>
      </c>
      <c r="H118" s="126"/>
      <c r="I118" s="126" t="s">
        <v>243</v>
      </c>
      <c r="J118" s="126">
        <v>2010</v>
      </c>
      <c r="K118" s="73"/>
      <c r="L118" s="64">
        <v>40179</v>
      </c>
      <c r="M118" s="126" t="s">
        <v>336</v>
      </c>
      <c r="N118" s="126" t="s">
        <v>698</v>
      </c>
      <c r="O118" s="126" t="s">
        <v>127</v>
      </c>
      <c r="P118" s="73" t="s">
        <v>551</v>
      </c>
      <c r="Q118" s="64">
        <v>1.7</v>
      </c>
      <c r="R118" s="126">
        <v>1</v>
      </c>
      <c r="S118" s="126">
        <v>8.3333333333333329E-2</v>
      </c>
      <c r="T118" s="126" t="s">
        <v>699</v>
      </c>
      <c r="U118" s="126"/>
      <c r="V118" s="126"/>
      <c r="W118" s="126">
        <v>40.433525840000001</v>
      </c>
      <c r="X118" s="65">
        <v>-76.541624999999996</v>
      </c>
      <c r="Y118" s="126"/>
      <c r="Z118" s="126" t="s">
        <v>201</v>
      </c>
      <c r="AA118" s="126" t="s">
        <v>458</v>
      </c>
      <c r="AB118" s="126" t="s">
        <v>203</v>
      </c>
      <c r="AC118" s="126" t="s">
        <v>2460</v>
      </c>
      <c r="AD118" s="64">
        <v>41754</v>
      </c>
      <c r="AE118" s="126" t="s">
        <v>267</v>
      </c>
      <c r="AF118" s="64"/>
      <c r="AG118" s="64"/>
      <c r="AH118" s="126"/>
      <c r="AI118" s="64"/>
      <c r="AK118" s="64"/>
      <c r="AL118" s="64"/>
      <c r="AM118" s="64"/>
      <c r="AN118" s="64"/>
      <c r="AO118" s="64"/>
      <c r="AP118" s="64"/>
      <c r="AQ118" s="64"/>
      <c r="AR118" s="64"/>
      <c r="AS118" s="64"/>
      <c r="AT118" s="126"/>
      <c r="AU118" s="4" t="str">
        <f>IFERROR(IF($I118="Historical", IF(A118&lt;&gt;INDEX('Historical BMP Records'!A:A, MATCH($G118, 'Historical BMP Records'!$G:$G, 0)), 1, 0), IF(A118&lt;&gt;INDEX('Planned and Progress BMPs'!A:A, MATCH($G118, 'Planned and Progress BMPs'!$D:$D, 0)), 1, 0)), "")</f>
        <v/>
      </c>
      <c r="AV118" s="4" t="str">
        <f>IFERROR(IF($I118="Historical", IF(B118&lt;&gt;INDEX('Historical BMP Records'!B:B, MATCH($G118, 'Historical BMP Records'!$G:$G, 0)), 1, 0), IF(B118&lt;&gt;INDEX('Planned and Progress BMPs'!A:A, MATCH($G118, 'Planned and Progress BMPs'!$D:$D, 0)), 1, 0)), "")</f>
        <v/>
      </c>
      <c r="AW118" s="4" t="str">
        <f>IFERROR(IF($I118="Historical", IF(C118&lt;&gt;INDEX('Historical BMP Records'!C:C, MATCH($G118, 'Historical BMP Records'!$G:$G, 0)), 1, 0), IF(C118&lt;&gt;INDEX('Planned and Progress BMPs'!A:A, MATCH($G118, 'Planned and Progress BMPs'!$D:$D, 0)), 1, 0)), "")</f>
        <v/>
      </c>
      <c r="AX118" s="4" t="str">
        <f>IFERROR(IF($I118="Historical", IF(D118&lt;&gt;INDEX('Historical BMP Records'!D:D, MATCH($G118, 'Historical BMP Records'!$G:$G, 0)), 1, 0), IF(D118&lt;&gt;INDEX('Planned and Progress BMPs'!A:A, MATCH($G118, 'Planned and Progress BMPs'!$D:$D, 0)), 1, 0)), "")</f>
        <v/>
      </c>
      <c r="AY118" s="4" t="str">
        <f>IFERROR(IF($I118="Historical", IF(E118&lt;&gt;INDEX('Historical BMP Records'!E:E, MATCH($G118, 'Historical BMP Records'!$G:$G, 0)), 1, 0), IF(E118&lt;&gt;INDEX('Planned and Progress BMPs'!B:B, MATCH($G118, 'Planned and Progress BMPs'!$D:$D, 0)), 1, 0)), "")</f>
        <v/>
      </c>
      <c r="AZ118" s="4" t="str">
        <f>IFERROR(IF($I118="Historical", IF(F118&lt;&gt;INDEX('Historical BMP Records'!F:F, MATCH($G118, 'Historical BMP Records'!$G:$G, 0)), 1, 0), IF(F118&lt;&gt;INDEX('Planned and Progress BMPs'!C:C, MATCH($G118, 'Planned and Progress BMPs'!$D:$D, 0)), 1, 0)), "")</f>
        <v/>
      </c>
      <c r="BA118" s="4" t="str">
        <f>IFERROR(IF($I118="Historical", IF(G118&lt;&gt;INDEX('Historical BMP Records'!G:G, MATCH($G118, 'Historical BMP Records'!$G:$G, 0)), 1, 0), IF(G118&lt;&gt;INDEX('Planned and Progress BMPs'!D:D, MATCH($G118, 'Planned and Progress BMPs'!$D:$D, 0)), 1, 0)), "")</f>
        <v/>
      </c>
      <c r="BB118" s="4" t="str">
        <f>IFERROR(IF($I118="Historical", IF(H118&lt;&gt;INDEX('Historical BMP Records'!H:H, MATCH($G118, 'Historical BMP Records'!$G:$G, 0)), 1, 0), IF(H118&lt;&gt;INDEX('Planned and Progress BMPs'!E:E, MATCH($G118, 'Planned and Progress BMPs'!$D:$D, 0)), 1, 0)), "")</f>
        <v/>
      </c>
      <c r="BC118" s="4" t="str">
        <f>IFERROR(IF($I118="Historical", IF(I118&lt;&gt;INDEX('Historical BMP Records'!I:I, MATCH($G118, 'Historical BMP Records'!$G:$G, 0)), 1, 0), IF(I118&lt;&gt;INDEX('Planned and Progress BMPs'!F:F, MATCH($G118, 'Planned and Progress BMPs'!$D:$D, 0)), 1, 0)), "")</f>
        <v/>
      </c>
      <c r="BD118" s="4" t="str">
        <f>IFERROR(IF($I118="Historical", IF(J118&lt;&gt;INDEX('Historical BMP Records'!J:J, MATCH($G118, 'Historical BMP Records'!$G:$G, 0)), 1, 0), IF(J118&lt;&gt;INDEX('Planned and Progress BMPs'!G:G, MATCH($G118, 'Planned and Progress BMPs'!$D:$D, 0)), 1, 0)), "")</f>
        <v/>
      </c>
      <c r="BE118" s="4" t="str">
        <f>IFERROR(IF($I118="Historical", IF(K118&lt;&gt;INDEX('Historical BMP Records'!K:K, MATCH($G118, 'Historical BMP Records'!$G:$G, 0)), 1, 0), IF(K118&lt;&gt;INDEX('Planned and Progress BMPs'!H:H, MATCH($G118, 'Planned and Progress BMPs'!$D:$D, 0)), 1, 0)), "")</f>
        <v/>
      </c>
      <c r="BF118" s="4" t="str">
        <f>IFERROR(IF($I118="Historical", IF(L118&lt;&gt;INDEX('Historical BMP Records'!L:L, MATCH($G118, 'Historical BMP Records'!$G:$G, 0)), 1, 0), IF(L118&lt;&gt;INDEX('Planned and Progress BMPs'!I:I, MATCH($G118, 'Planned and Progress BMPs'!$D:$D, 0)), 1, 0)), "")</f>
        <v/>
      </c>
      <c r="BG118" s="4" t="str">
        <f>IFERROR(IF($I118="Historical", IF(M118&lt;&gt;INDEX('Historical BMP Records'!M:M, MATCH($G118, 'Historical BMP Records'!$G:$G, 0)), 1, 0), IF(M118&lt;&gt;INDEX('Planned and Progress BMPs'!J:J, MATCH($G118, 'Planned and Progress BMPs'!$D:$D, 0)), 1, 0)), "")</f>
        <v/>
      </c>
      <c r="BH118" s="4" t="str">
        <f>IFERROR(IF($I118="Historical", IF(N118&lt;&gt;INDEX('Historical BMP Records'!N:N, MATCH($G118, 'Historical BMP Records'!$G:$G, 0)), 1, 0), IF(N118&lt;&gt;INDEX('Planned and Progress BMPs'!K:K, MATCH($G118, 'Planned and Progress BMPs'!$D:$D, 0)), 1, 0)), "")</f>
        <v/>
      </c>
      <c r="BI118" s="4" t="str">
        <f>IFERROR(IF($I118="Historical", IF(O118&lt;&gt;INDEX('Historical BMP Records'!O:O, MATCH($G118, 'Historical BMP Records'!$G:$G, 0)), 1, 0), IF(O118&lt;&gt;INDEX('Planned and Progress BMPs'!L:L, MATCH($G118, 'Planned and Progress BMPs'!$D:$D, 0)), 1, 0)), "")</f>
        <v/>
      </c>
      <c r="BJ118" s="4" t="str">
        <f>IFERROR(IF($I118="Historical", IF(P118&lt;&gt;INDEX('Historical BMP Records'!P:P, MATCH($G118, 'Historical BMP Records'!$G:$G, 0)), 1, 0), IF(P118&lt;&gt;INDEX('Planned and Progress BMPs'!M:M, MATCH($G118, 'Planned and Progress BMPs'!$D:$D, 0)), 1, 0)), "")</f>
        <v/>
      </c>
      <c r="BK118" s="4" t="str">
        <f>IFERROR(IF($I118="Historical", IF(Q118&lt;&gt;INDEX('Historical BMP Records'!Q:Q, MATCH($G118, 'Historical BMP Records'!$G:$G, 0)), 1, 0), IF(Q118&lt;&gt;INDEX('Planned and Progress BMPs'!N:N, MATCH($G118, 'Planned and Progress BMPs'!$D:$D, 0)), 1, 0)), "")</f>
        <v/>
      </c>
      <c r="BL118" s="4" t="str">
        <f>IFERROR(IF($I118="Historical", IF(R118&lt;&gt;INDEX('Historical BMP Records'!R:R, MATCH($G118, 'Historical BMP Records'!$G:$G, 0)), 1, 0), IF(R118&lt;&gt;INDEX('Planned and Progress BMPs'!O:O, MATCH($G118, 'Planned and Progress BMPs'!$D:$D, 0)), 1, 0)), "")</f>
        <v/>
      </c>
      <c r="BM118" s="4" t="str">
        <f>IFERROR(IF($I118="Historical", IF(S118&lt;&gt;INDEX('Historical BMP Records'!S:S, MATCH($G118, 'Historical BMP Records'!$G:$G, 0)), 1, 0), IF(S118&lt;&gt;INDEX('Planned and Progress BMPs'!P:P, MATCH($G118, 'Planned and Progress BMPs'!$D:$D, 0)), 1, 0)), "")</f>
        <v/>
      </c>
      <c r="BN118" s="4" t="str">
        <f>IFERROR(IF($I118="Historical", IF(T118&lt;&gt;INDEX('Historical BMP Records'!T:T, MATCH($G118, 'Historical BMP Records'!$G:$G, 0)), 1, 0), IF(T118&lt;&gt;INDEX('Planned and Progress BMPs'!Q:Q, MATCH($G118, 'Planned and Progress BMPs'!$D:$D, 0)), 1, 0)), "")</f>
        <v/>
      </c>
      <c r="BO118" s="4" t="str">
        <f>IFERROR(IF($I118="Historical", IF(AB118&lt;&gt;INDEX('Historical BMP Records'!#REF!, MATCH($G118, 'Historical BMP Records'!$G:$G, 0)), 1, 0), IF(AB118&lt;&gt;INDEX('Planned and Progress BMPs'!Z:Z, MATCH($G118, 'Planned and Progress BMPs'!$D:$D, 0)), 1, 0)), "")</f>
        <v/>
      </c>
      <c r="BP118" s="4" t="str">
        <f>IFERROR(IF($I118="Historical", IF(U118&lt;&gt;INDEX('Historical BMP Records'!U:U, MATCH($G118, 'Historical BMP Records'!$G:$G, 0)), 1, 0), IF(U118&lt;&gt;INDEX('Planned and Progress BMPs'!S:S, MATCH($G118, 'Planned and Progress BMPs'!$D:$D, 0)), 1, 0)), "")</f>
        <v/>
      </c>
      <c r="BQ118" s="4" t="str">
        <f>IFERROR(IF($I118="Historical", IF(V118&lt;&gt;INDEX('Historical BMP Records'!V:V, MATCH($G118, 'Historical BMP Records'!$G:$G, 0)), 1, 0), IF(V118&lt;&gt;INDEX('Planned and Progress BMPs'!T:T, MATCH($G118, 'Planned and Progress BMPs'!$D:$D, 0)), 1, 0)), "")</f>
        <v/>
      </c>
      <c r="BR118" s="4" t="str">
        <f>IFERROR(IF($I118="Historical", IF(W118&lt;&gt;INDEX('Historical BMP Records'!W:W, MATCH($G118, 'Historical BMP Records'!$G:$G, 0)), 1, 0), IF(W118&lt;&gt;INDEX('Planned and Progress BMPs'!U:U, MATCH($G118, 'Planned and Progress BMPs'!$D:$D, 0)), 1, 0)), "")</f>
        <v/>
      </c>
      <c r="BS118" s="4" t="str">
        <f>IFERROR(IF($I118="Historical", IF(X118&lt;&gt;INDEX('Historical BMP Records'!X:X, MATCH($G118, 'Historical BMP Records'!$G:$G, 0)), 1, 0), IF(X118&lt;&gt;INDEX('Planned and Progress BMPs'!V:V, MATCH($G118, 'Planned and Progress BMPs'!$D:$D, 0)), 1, 0)), "")</f>
        <v/>
      </c>
      <c r="BT118" s="4" t="str">
        <f>IFERROR(IF($I118="Historical", IF(Y118&lt;&gt;INDEX('Historical BMP Records'!Y:Y, MATCH($G118, 'Historical BMP Records'!$G:$G, 0)), 1, 0), IF(Y118&lt;&gt;INDEX('Planned and Progress BMPs'!W:W, MATCH($G118, 'Planned and Progress BMPs'!$D:$D, 0)), 1, 0)), "")</f>
        <v/>
      </c>
      <c r="BU118" s="4" t="str">
        <f>IFERROR(IF($I118="Historical", IF(Z118&lt;&gt;INDEX('Historical BMP Records'!Z:Z, MATCH($G118, 'Historical BMP Records'!$G:$G, 0)), 1, 0), IF(Z118&lt;&gt;INDEX('Planned and Progress BMPs'!X:X, MATCH($G118, 'Planned and Progress BMPs'!$D:$D, 0)), 1, 0)), "")</f>
        <v/>
      </c>
      <c r="BV118" s="4" t="str">
        <f>IFERROR(IF($I118="Historical", IF(AA118&lt;&gt;INDEX('Historical BMP Records'!AA:AA, MATCH($G118, 'Historical BMP Records'!$G:$G, 0)), 1, 0), IF(AA118&lt;&gt;INDEX('Planned and Progress BMPs'!#REF!, MATCH($G118, 'Planned and Progress BMPs'!$D:$D, 0)), 1, 0)), "")</f>
        <v/>
      </c>
      <c r="BW118" s="4" t="str">
        <f>IFERROR(IF($I118="Historical", IF(AC118&lt;&gt;INDEX('Historical BMP Records'!AC:AC, MATCH($G118, 'Historical BMP Records'!$G:$G, 0)), 1, 0), IF(AC118&lt;&gt;INDEX('Planned and Progress BMPs'!AA:AA, MATCH($G118, 'Planned and Progress BMPs'!$D:$D, 0)), 1, 0)), "")</f>
        <v/>
      </c>
      <c r="BX118" s="4" t="str">
        <f>IFERROR(IF($I118="Historical", IF(AD118&lt;&gt;INDEX('Historical BMP Records'!AD:AD, MATCH($G118, 'Historical BMP Records'!$G:$G, 0)), 1, 0), IF(AD118&lt;&gt;INDEX('Planned and Progress BMPs'!AB:AB, MATCH($G118, 'Planned and Progress BMPs'!$D:$D, 0)), 1, 0)), "")</f>
        <v/>
      </c>
      <c r="BY118" s="4" t="str">
        <f>IFERROR(IF($I118="Historical", IF(AE118&lt;&gt;INDEX('Historical BMP Records'!AE:AE, MATCH($G118, 'Historical BMP Records'!$G:$G, 0)), 1, 0), IF(AE118&lt;&gt;INDEX('Planned and Progress BMPs'!AC:AC, MATCH($G118, 'Planned and Progress BMPs'!$D:$D, 0)), 1, 0)), "")</f>
        <v/>
      </c>
      <c r="BZ118" s="4" t="str">
        <f>IFERROR(IF($I118="Historical", IF(AF118&lt;&gt;INDEX('Historical BMP Records'!AF:AF, MATCH($G118, 'Historical BMP Records'!$G:$G, 0)), 1, 0), IF(AF118&lt;&gt;INDEX('Planned and Progress BMPs'!AD:AD, MATCH($G118, 'Planned and Progress BMPs'!$D:$D, 0)), 1, 0)), "")</f>
        <v/>
      </c>
      <c r="CA118" s="4" t="str">
        <f>IFERROR(IF($I118="Historical", IF(AG118&lt;&gt;INDEX('Historical BMP Records'!AG:AG, MATCH($G118, 'Historical BMP Records'!$G:$G, 0)), 1, 0), IF(AG118&lt;&gt;INDEX('Planned and Progress BMPs'!AE:AE, MATCH($G118, 'Planned and Progress BMPs'!$D:$D, 0)), 1, 0)), "")</f>
        <v/>
      </c>
      <c r="CB118" s="4" t="str">
        <f>IFERROR(IF($I118="Historical", IF(AH118&lt;&gt;INDEX('Historical BMP Records'!AH:AH, MATCH($G118, 'Historical BMP Records'!$G:$G, 0)), 1, 0), IF(AH118&lt;&gt;INDEX('Planned and Progress BMPs'!AF:AF, MATCH($G118, 'Planned and Progress BMPs'!$D:$D, 0)), 1, 0)), "")</f>
        <v/>
      </c>
      <c r="CC118" s="4" t="str">
        <f>IFERROR(IF($I118="Historical", IF(AI118&lt;&gt;INDEX('Historical BMP Records'!AI:AI, MATCH($G118, 'Historical BMP Records'!$G:$G, 0)), 1, 0), IF(AI118&lt;&gt;INDEX('Planned and Progress BMPs'!AG:AG, MATCH($G118, 'Planned and Progress BMPs'!$D:$D, 0)), 1, 0)), "")</f>
        <v/>
      </c>
      <c r="CD118" s="4" t="str">
        <f>IFERROR(IF($I118="Historical", IF(AJ118&lt;&gt;INDEX('Historical BMP Records'!AJ:AJ, MATCH($G118, 'Historical BMP Records'!$G:$G, 0)), 1, 0), IF(AJ118&lt;&gt;INDEX('Planned and Progress BMPs'!AH:AH, MATCH($G118, 'Planned and Progress BMPs'!$D:$D, 0)), 1, 0)), "")</f>
        <v/>
      </c>
      <c r="CE118" s="4" t="str">
        <f>IFERROR(IF($I118="Historical", IF(AK118&lt;&gt;INDEX('Historical BMP Records'!AK:AK, MATCH($G118, 'Historical BMP Records'!$G:$G, 0)), 1, 0), IF(AK118&lt;&gt;INDEX('Planned and Progress BMPs'!AI:AI, MATCH($G118, 'Planned and Progress BMPs'!$D:$D, 0)), 1, 0)), "")</f>
        <v/>
      </c>
      <c r="CF118" s="4" t="str">
        <f>IFERROR(IF($I118="Historical", IF(AL118&lt;&gt;INDEX('Historical BMP Records'!AL:AL, MATCH($G118, 'Historical BMP Records'!$G:$G, 0)), 1, 0), IF(AL118&lt;&gt;INDEX('Planned and Progress BMPs'!AJ:AJ, MATCH($G118, 'Planned and Progress BMPs'!$D:$D, 0)), 1, 0)), "")</f>
        <v/>
      </c>
      <c r="CG118" s="4" t="str">
        <f>IFERROR(IF($I118="Historical", IF(AM118&lt;&gt;INDEX('Historical BMP Records'!AM:AM, MATCH($G118, 'Historical BMP Records'!$G:$G, 0)), 1, 0), IF(AM118&lt;&gt;INDEX('Planned and Progress BMPs'!AK:AK, MATCH($G118, 'Planned and Progress BMPs'!$D:$D, 0)), 1, 0)), "")</f>
        <v/>
      </c>
      <c r="CH118" s="4" t="str">
        <f>IFERROR(IF($I118="Historical", IF(AN118&lt;&gt;INDEX('Historical BMP Records'!AN:AN, MATCH($G118, 'Historical BMP Records'!$G:$G, 0)), 1, 0), IF(AN118&lt;&gt;INDEX('Planned and Progress BMPs'!AL:AL, MATCH($G118, 'Planned and Progress BMPs'!$D:$D, 0)), 1, 0)), "")</f>
        <v/>
      </c>
      <c r="CI118" s="4" t="str">
        <f>IFERROR(IF($I118="Historical", IF(AO118&lt;&gt;INDEX('Historical BMP Records'!AO:AO, MATCH($G118, 'Historical BMP Records'!$G:$G, 0)), 1, 0), IF(AO118&lt;&gt;INDEX('Planned and Progress BMPs'!AM:AM, MATCH($G118, 'Planned and Progress BMPs'!$D:$D, 0)), 1, 0)), "")</f>
        <v/>
      </c>
      <c r="CJ118" s="4" t="str">
        <f>IFERROR(IF($I118="Historical", IF(AP118&lt;&gt;INDEX('Historical BMP Records'!AP:AP, MATCH($G118, 'Historical BMP Records'!$G:$G, 0)), 1, 0), IF(AP118&lt;&gt;INDEX('Planned and Progress BMPs'!AN:AN, MATCH($G118, 'Planned and Progress BMPs'!$D:$D, 0)), 1, 0)), "")</f>
        <v/>
      </c>
      <c r="CK118" s="4" t="str">
        <f>IFERROR(IF($I118="Historical", IF(AQ118&lt;&gt;INDEX('Historical BMP Records'!AQ:AQ, MATCH($G118, 'Historical BMP Records'!$G:$G, 0)), 1, 0), IF(AQ118&lt;&gt;INDEX('Planned and Progress BMPs'!AO:AO, MATCH($G118, 'Planned and Progress BMPs'!$D:$D, 0)), 1, 0)), "")</f>
        <v/>
      </c>
      <c r="CL118" s="4" t="str">
        <f>IFERROR(IF($I118="Historical", IF(AR118&lt;&gt;INDEX('Historical BMP Records'!AR:AR, MATCH($G118, 'Historical BMP Records'!$G:$G, 0)), 1, 0), IF(AR118&lt;&gt;INDEX('Planned and Progress BMPs'!AQ:AQ, MATCH($G118, 'Planned and Progress BMPs'!$D:$D, 0)), 1, 0)), "")</f>
        <v/>
      </c>
      <c r="CM118" s="4" t="str">
        <f>IFERROR(IF($I118="Historical", IF(AS118&lt;&gt;INDEX('Historical BMP Records'!AS:AS, MATCH($G118, 'Historical BMP Records'!$G:$G, 0)), 1, 0), IF(AS118&lt;&gt;INDEX('Planned and Progress BMPs'!AP:AP, MATCH($G118, 'Planned and Progress BMPs'!$D:$D, 0)), 1, 0)), "")</f>
        <v/>
      </c>
      <c r="CN118" s="4" t="str">
        <f>IFERROR(IF($I118="Historical", IF(AT118&lt;&gt;INDEX('Historical BMP Records'!AT:AT, MATCH($G118, 'Historical BMP Records'!$G:$G, 0)), 1, 0), IF(AT118&lt;&gt;INDEX('Planned and Progress BMPs'!AQ:AQ, MATCH($G118, 'Planned and Progress BMPs'!$D:$D, 0)), 1, 0)), "")</f>
        <v/>
      </c>
      <c r="CO118" s="4">
        <f>SUM(T_Historical9[[#This Row],[FY17 Crediting Status Change]:[Comments Change]])</f>
        <v>0</v>
      </c>
    </row>
    <row r="119" spans="1:93" ht="15" customHeight="1" x14ac:dyDescent="0.55000000000000004">
      <c r="A119" s="126" t="s">
        <v>2458</v>
      </c>
      <c r="B119" s="126" t="s">
        <v>2458</v>
      </c>
      <c r="C119" s="126" t="s">
        <v>2458</v>
      </c>
      <c r="D119" s="126"/>
      <c r="E119" s="126"/>
      <c r="F119" s="126" t="s">
        <v>700</v>
      </c>
      <c r="G119" s="126" t="s">
        <v>701</v>
      </c>
      <c r="H119" s="126"/>
      <c r="I119" s="126" t="s">
        <v>243</v>
      </c>
      <c r="J119" s="126">
        <v>2010</v>
      </c>
      <c r="K119" s="73"/>
      <c r="L119" s="64">
        <v>40179</v>
      </c>
      <c r="M119" s="126" t="s">
        <v>265</v>
      </c>
      <c r="N119" s="126" t="s">
        <v>325</v>
      </c>
      <c r="O119" s="126" t="s">
        <v>127</v>
      </c>
      <c r="P119" s="73" t="s">
        <v>551</v>
      </c>
      <c r="Q119" s="64">
        <v>0.6</v>
      </c>
      <c r="R119" s="126">
        <v>0.1</v>
      </c>
      <c r="S119" s="126">
        <v>8.3333333333333332E-3</v>
      </c>
      <c r="T119" s="126" t="s">
        <v>611</v>
      </c>
      <c r="U119" s="126"/>
      <c r="V119" s="126"/>
      <c r="W119" s="126">
        <v>40.432987150000002</v>
      </c>
      <c r="X119" s="65">
        <v>-76.541202420000005</v>
      </c>
      <c r="Y119" s="126"/>
      <c r="Z119" s="126" t="s">
        <v>201</v>
      </c>
      <c r="AA119" s="126" t="s">
        <v>458</v>
      </c>
      <c r="AB119" s="126" t="s">
        <v>203</v>
      </c>
      <c r="AC119" s="126" t="s">
        <v>2460</v>
      </c>
      <c r="AD119" s="64">
        <v>41739</v>
      </c>
      <c r="AE119" s="126" t="s">
        <v>267</v>
      </c>
      <c r="AF119" s="64"/>
      <c r="AG119" s="64"/>
      <c r="AH119" s="126"/>
      <c r="AI119" s="64"/>
      <c r="AK119" s="64"/>
      <c r="AL119" s="64"/>
      <c r="AM119" s="64"/>
      <c r="AN119" s="64"/>
      <c r="AO119" s="64"/>
      <c r="AP119" s="64"/>
      <c r="AQ119" s="64"/>
      <c r="AR119" s="64"/>
      <c r="AS119" s="64"/>
      <c r="AT119" s="126"/>
      <c r="AU119" s="4" t="str">
        <f>IFERROR(IF($I119="Historical", IF(A119&lt;&gt;INDEX('Historical BMP Records'!A:A, MATCH($G119, 'Historical BMP Records'!$G:$G, 0)), 1, 0), IF(A119&lt;&gt;INDEX('Planned and Progress BMPs'!A:A, MATCH($G119, 'Planned and Progress BMPs'!$D:$D, 0)), 1, 0)), "")</f>
        <v/>
      </c>
      <c r="AV119" s="4" t="str">
        <f>IFERROR(IF($I119="Historical", IF(B119&lt;&gt;INDEX('Historical BMP Records'!B:B, MATCH($G119, 'Historical BMP Records'!$G:$G, 0)), 1, 0), IF(B119&lt;&gt;INDEX('Planned and Progress BMPs'!A:A, MATCH($G119, 'Planned and Progress BMPs'!$D:$D, 0)), 1, 0)), "")</f>
        <v/>
      </c>
      <c r="AW119" s="4" t="str">
        <f>IFERROR(IF($I119="Historical", IF(C119&lt;&gt;INDEX('Historical BMP Records'!C:C, MATCH($G119, 'Historical BMP Records'!$G:$G, 0)), 1, 0), IF(C119&lt;&gt;INDEX('Planned and Progress BMPs'!A:A, MATCH($G119, 'Planned and Progress BMPs'!$D:$D, 0)), 1, 0)), "")</f>
        <v/>
      </c>
      <c r="AX119" s="4" t="str">
        <f>IFERROR(IF($I119="Historical", IF(D119&lt;&gt;INDEX('Historical BMP Records'!D:D, MATCH($G119, 'Historical BMP Records'!$G:$G, 0)), 1, 0), IF(D119&lt;&gt;INDEX('Planned and Progress BMPs'!A:A, MATCH($G119, 'Planned and Progress BMPs'!$D:$D, 0)), 1, 0)), "")</f>
        <v/>
      </c>
      <c r="AY119" s="4" t="str">
        <f>IFERROR(IF($I119="Historical", IF(E119&lt;&gt;INDEX('Historical BMP Records'!E:E, MATCH($G119, 'Historical BMP Records'!$G:$G, 0)), 1, 0), IF(E119&lt;&gt;INDEX('Planned and Progress BMPs'!B:B, MATCH($G119, 'Planned and Progress BMPs'!$D:$D, 0)), 1, 0)), "")</f>
        <v/>
      </c>
      <c r="AZ119" s="4" t="str">
        <f>IFERROR(IF($I119="Historical", IF(F119&lt;&gt;INDEX('Historical BMP Records'!F:F, MATCH($G119, 'Historical BMP Records'!$G:$G, 0)), 1, 0), IF(F119&lt;&gt;INDEX('Planned and Progress BMPs'!C:C, MATCH($G119, 'Planned and Progress BMPs'!$D:$D, 0)), 1, 0)), "")</f>
        <v/>
      </c>
      <c r="BA119" s="4" t="str">
        <f>IFERROR(IF($I119="Historical", IF(G119&lt;&gt;INDEX('Historical BMP Records'!G:G, MATCH($G119, 'Historical BMP Records'!$G:$G, 0)), 1, 0), IF(G119&lt;&gt;INDEX('Planned and Progress BMPs'!D:D, MATCH($G119, 'Planned and Progress BMPs'!$D:$D, 0)), 1, 0)), "")</f>
        <v/>
      </c>
      <c r="BB119" s="4" t="str">
        <f>IFERROR(IF($I119="Historical", IF(H119&lt;&gt;INDEX('Historical BMP Records'!H:H, MATCH($G119, 'Historical BMP Records'!$G:$G, 0)), 1, 0), IF(H119&lt;&gt;INDEX('Planned and Progress BMPs'!E:E, MATCH($G119, 'Planned and Progress BMPs'!$D:$D, 0)), 1, 0)), "")</f>
        <v/>
      </c>
      <c r="BC119" s="4" t="str">
        <f>IFERROR(IF($I119="Historical", IF(I119&lt;&gt;INDEX('Historical BMP Records'!I:I, MATCH($G119, 'Historical BMP Records'!$G:$G, 0)), 1, 0), IF(I119&lt;&gt;INDEX('Planned and Progress BMPs'!F:F, MATCH($G119, 'Planned and Progress BMPs'!$D:$D, 0)), 1, 0)), "")</f>
        <v/>
      </c>
      <c r="BD119" s="4" t="str">
        <f>IFERROR(IF($I119="Historical", IF(J119&lt;&gt;INDEX('Historical BMP Records'!J:J, MATCH($G119, 'Historical BMP Records'!$G:$G, 0)), 1, 0), IF(J119&lt;&gt;INDEX('Planned and Progress BMPs'!G:G, MATCH($G119, 'Planned and Progress BMPs'!$D:$D, 0)), 1, 0)), "")</f>
        <v/>
      </c>
      <c r="BE119" s="4" t="str">
        <f>IFERROR(IF($I119="Historical", IF(K119&lt;&gt;INDEX('Historical BMP Records'!K:K, MATCH($G119, 'Historical BMP Records'!$G:$G, 0)), 1, 0), IF(K119&lt;&gt;INDEX('Planned and Progress BMPs'!H:H, MATCH($G119, 'Planned and Progress BMPs'!$D:$D, 0)), 1, 0)), "")</f>
        <v/>
      </c>
      <c r="BF119" s="4" t="str">
        <f>IFERROR(IF($I119="Historical", IF(L119&lt;&gt;INDEX('Historical BMP Records'!L:L, MATCH($G119, 'Historical BMP Records'!$G:$G, 0)), 1, 0), IF(L119&lt;&gt;INDEX('Planned and Progress BMPs'!I:I, MATCH($G119, 'Planned and Progress BMPs'!$D:$D, 0)), 1, 0)), "")</f>
        <v/>
      </c>
      <c r="BG119" s="4" t="str">
        <f>IFERROR(IF($I119="Historical", IF(M119&lt;&gt;INDEX('Historical BMP Records'!M:M, MATCH($G119, 'Historical BMP Records'!$G:$G, 0)), 1, 0), IF(M119&lt;&gt;INDEX('Planned and Progress BMPs'!J:J, MATCH($G119, 'Planned and Progress BMPs'!$D:$D, 0)), 1, 0)), "")</f>
        <v/>
      </c>
      <c r="BH119" s="4" t="str">
        <f>IFERROR(IF($I119="Historical", IF(N119&lt;&gt;INDEX('Historical BMP Records'!N:N, MATCH($G119, 'Historical BMP Records'!$G:$G, 0)), 1, 0), IF(N119&lt;&gt;INDEX('Planned and Progress BMPs'!K:K, MATCH($G119, 'Planned and Progress BMPs'!$D:$D, 0)), 1, 0)), "")</f>
        <v/>
      </c>
      <c r="BI119" s="4" t="str">
        <f>IFERROR(IF($I119="Historical", IF(O119&lt;&gt;INDEX('Historical BMP Records'!O:O, MATCH($G119, 'Historical BMP Records'!$G:$G, 0)), 1, 0), IF(O119&lt;&gt;INDEX('Planned and Progress BMPs'!L:L, MATCH($G119, 'Planned and Progress BMPs'!$D:$D, 0)), 1, 0)), "")</f>
        <v/>
      </c>
      <c r="BJ119" s="4" t="str">
        <f>IFERROR(IF($I119="Historical", IF(P119&lt;&gt;INDEX('Historical BMP Records'!P:P, MATCH($G119, 'Historical BMP Records'!$G:$G, 0)), 1, 0), IF(P119&lt;&gt;INDEX('Planned and Progress BMPs'!M:M, MATCH($G119, 'Planned and Progress BMPs'!$D:$D, 0)), 1, 0)), "")</f>
        <v/>
      </c>
      <c r="BK119" s="4" t="str">
        <f>IFERROR(IF($I119="Historical", IF(Q119&lt;&gt;INDEX('Historical BMP Records'!Q:Q, MATCH($G119, 'Historical BMP Records'!$G:$G, 0)), 1, 0), IF(Q119&lt;&gt;INDEX('Planned and Progress BMPs'!N:N, MATCH($G119, 'Planned and Progress BMPs'!$D:$D, 0)), 1, 0)), "")</f>
        <v/>
      </c>
      <c r="BL119" s="4" t="str">
        <f>IFERROR(IF($I119="Historical", IF(R119&lt;&gt;INDEX('Historical BMP Records'!R:R, MATCH($G119, 'Historical BMP Records'!$G:$G, 0)), 1, 0), IF(R119&lt;&gt;INDEX('Planned and Progress BMPs'!O:O, MATCH($G119, 'Planned and Progress BMPs'!$D:$D, 0)), 1, 0)), "")</f>
        <v/>
      </c>
      <c r="BM119" s="4" t="str">
        <f>IFERROR(IF($I119="Historical", IF(S119&lt;&gt;INDEX('Historical BMP Records'!S:S, MATCH($G119, 'Historical BMP Records'!$G:$G, 0)), 1, 0), IF(S119&lt;&gt;INDEX('Planned and Progress BMPs'!P:P, MATCH($G119, 'Planned and Progress BMPs'!$D:$D, 0)), 1, 0)), "")</f>
        <v/>
      </c>
      <c r="BN119" s="4" t="str">
        <f>IFERROR(IF($I119="Historical", IF(T119&lt;&gt;INDEX('Historical BMP Records'!T:T, MATCH($G119, 'Historical BMP Records'!$G:$G, 0)), 1, 0), IF(T119&lt;&gt;INDEX('Planned and Progress BMPs'!Q:Q, MATCH($G119, 'Planned and Progress BMPs'!$D:$D, 0)), 1, 0)), "")</f>
        <v/>
      </c>
      <c r="BO119" s="4" t="str">
        <f>IFERROR(IF($I119="Historical", IF(AB119&lt;&gt;INDEX('Historical BMP Records'!#REF!, MATCH($G119, 'Historical BMP Records'!$G:$G, 0)), 1, 0), IF(AB119&lt;&gt;INDEX('Planned and Progress BMPs'!Z:Z, MATCH($G119, 'Planned and Progress BMPs'!$D:$D, 0)), 1, 0)), "")</f>
        <v/>
      </c>
      <c r="BP119" s="4" t="str">
        <f>IFERROR(IF($I119="Historical", IF(U119&lt;&gt;INDEX('Historical BMP Records'!U:U, MATCH($G119, 'Historical BMP Records'!$G:$G, 0)), 1, 0), IF(U119&lt;&gt;INDEX('Planned and Progress BMPs'!S:S, MATCH($G119, 'Planned and Progress BMPs'!$D:$D, 0)), 1, 0)), "")</f>
        <v/>
      </c>
      <c r="BQ119" s="4" t="str">
        <f>IFERROR(IF($I119="Historical", IF(V119&lt;&gt;INDEX('Historical BMP Records'!V:V, MATCH($G119, 'Historical BMP Records'!$G:$G, 0)), 1, 0), IF(V119&lt;&gt;INDEX('Planned and Progress BMPs'!T:T, MATCH($G119, 'Planned and Progress BMPs'!$D:$D, 0)), 1, 0)), "")</f>
        <v/>
      </c>
      <c r="BR119" s="4" t="str">
        <f>IFERROR(IF($I119="Historical", IF(W119&lt;&gt;INDEX('Historical BMP Records'!W:W, MATCH($G119, 'Historical BMP Records'!$G:$G, 0)), 1, 0), IF(W119&lt;&gt;INDEX('Planned and Progress BMPs'!U:U, MATCH($G119, 'Planned and Progress BMPs'!$D:$D, 0)), 1, 0)), "")</f>
        <v/>
      </c>
      <c r="BS119" s="4" t="str">
        <f>IFERROR(IF($I119="Historical", IF(X119&lt;&gt;INDEX('Historical BMP Records'!X:X, MATCH($G119, 'Historical BMP Records'!$G:$G, 0)), 1, 0), IF(X119&lt;&gt;INDEX('Planned and Progress BMPs'!V:V, MATCH($G119, 'Planned and Progress BMPs'!$D:$D, 0)), 1, 0)), "")</f>
        <v/>
      </c>
      <c r="BT119" s="4" t="str">
        <f>IFERROR(IF($I119="Historical", IF(Y119&lt;&gt;INDEX('Historical BMP Records'!Y:Y, MATCH($G119, 'Historical BMP Records'!$G:$G, 0)), 1, 0), IF(Y119&lt;&gt;INDEX('Planned and Progress BMPs'!W:W, MATCH($G119, 'Planned and Progress BMPs'!$D:$D, 0)), 1, 0)), "")</f>
        <v/>
      </c>
      <c r="BU119" s="4" t="str">
        <f>IFERROR(IF($I119="Historical", IF(Z119&lt;&gt;INDEX('Historical BMP Records'!Z:Z, MATCH($G119, 'Historical BMP Records'!$G:$G, 0)), 1, 0), IF(Z119&lt;&gt;INDEX('Planned and Progress BMPs'!X:X, MATCH($G119, 'Planned and Progress BMPs'!$D:$D, 0)), 1, 0)), "")</f>
        <v/>
      </c>
      <c r="BV119" s="4" t="str">
        <f>IFERROR(IF($I119="Historical", IF(AA119&lt;&gt;INDEX('Historical BMP Records'!AA:AA, MATCH($G119, 'Historical BMP Records'!$G:$G, 0)), 1, 0), IF(AA119&lt;&gt;INDEX('Planned and Progress BMPs'!#REF!, MATCH($G119, 'Planned and Progress BMPs'!$D:$D, 0)), 1, 0)), "")</f>
        <v/>
      </c>
      <c r="BW119" s="4" t="str">
        <f>IFERROR(IF($I119="Historical", IF(AC119&lt;&gt;INDEX('Historical BMP Records'!AC:AC, MATCH($G119, 'Historical BMP Records'!$G:$G, 0)), 1, 0), IF(AC119&lt;&gt;INDEX('Planned and Progress BMPs'!AA:AA, MATCH($G119, 'Planned and Progress BMPs'!$D:$D, 0)), 1, 0)), "")</f>
        <v/>
      </c>
      <c r="BX119" s="4" t="str">
        <f>IFERROR(IF($I119="Historical", IF(AD119&lt;&gt;INDEX('Historical BMP Records'!AD:AD, MATCH($G119, 'Historical BMP Records'!$G:$G, 0)), 1, 0), IF(AD119&lt;&gt;INDEX('Planned and Progress BMPs'!AB:AB, MATCH($G119, 'Planned and Progress BMPs'!$D:$D, 0)), 1, 0)), "")</f>
        <v/>
      </c>
      <c r="BY119" s="4" t="str">
        <f>IFERROR(IF($I119="Historical", IF(AE119&lt;&gt;INDEX('Historical BMP Records'!AE:AE, MATCH($G119, 'Historical BMP Records'!$G:$G, 0)), 1, 0), IF(AE119&lt;&gt;INDEX('Planned and Progress BMPs'!AC:AC, MATCH($G119, 'Planned and Progress BMPs'!$D:$D, 0)), 1, 0)), "")</f>
        <v/>
      </c>
      <c r="BZ119" s="4" t="str">
        <f>IFERROR(IF($I119="Historical", IF(AF119&lt;&gt;INDEX('Historical BMP Records'!AF:AF, MATCH($G119, 'Historical BMP Records'!$G:$G, 0)), 1, 0), IF(AF119&lt;&gt;INDEX('Planned and Progress BMPs'!AD:AD, MATCH($G119, 'Planned and Progress BMPs'!$D:$D, 0)), 1, 0)), "")</f>
        <v/>
      </c>
      <c r="CA119" s="4" t="str">
        <f>IFERROR(IF($I119="Historical", IF(AG119&lt;&gt;INDEX('Historical BMP Records'!AG:AG, MATCH($G119, 'Historical BMP Records'!$G:$G, 0)), 1, 0), IF(AG119&lt;&gt;INDEX('Planned and Progress BMPs'!AE:AE, MATCH($G119, 'Planned and Progress BMPs'!$D:$D, 0)), 1, 0)), "")</f>
        <v/>
      </c>
      <c r="CB119" s="4" t="str">
        <f>IFERROR(IF($I119="Historical", IF(AH119&lt;&gt;INDEX('Historical BMP Records'!AH:AH, MATCH($G119, 'Historical BMP Records'!$G:$G, 0)), 1, 0), IF(AH119&lt;&gt;INDEX('Planned and Progress BMPs'!AF:AF, MATCH($G119, 'Planned and Progress BMPs'!$D:$D, 0)), 1, 0)), "")</f>
        <v/>
      </c>
      <c r="CC119" s="4" t="str">
        <f>IFERROR(IF($I119="Historical", IF(AI119&lt;&gt;INDEX('Historical BMP Records'!AI:AI, MATCH($G119, 'Historical BMP Records'!$G:$G, 0)), 1, 0), IF(AI119&lt;&gt;INDEX('Planned and Progress BMPs'!AG:AG, MATCH($G119, 'Planned and Progress BMPs'!$D:$D, 0)), 1, 0)), "")</f>
        <v/>
      </c>
      <c r="CD119" s="4" t="str">
        <f>IFERROR(IF($I119="Historical", IF(AJ119&lt;&gt;INDEX('Historical BMP Records'!AJ:AJ, MATCH($G119, 'Historical BMP Records'!$G:$G, 0)), 1, 0), IF(AJ119&lt;&gt;INDEX('Planned and Progress BMPs'!AH:AH, MATCH($G119, 'Planned and Progress BMPs'!$D:$D, 0)), 1, 0)), "")</f>
        <v/>
      </c>
      <c r="CE119" s="4" t="str">
        <f>IFERROR(IF($I119="Historical", IF(AK119&lt;&gt;INDEX('Historical BMP Records'!AK:AK, MATCH($G119, 'Historical BMP Records'!$G:$G, 0)), 1, 0), IF(AK119&lt;&gt;INDEX('Planned and Progress BMPs'!AI:AI, MATCH($G119, 'Planned and Progress BMPs'!$D:$D, 0)), 1, 0)), "")</f>
        <v/>
      </c>
      <c r="CF119" s="4" t="str">
        <f>IFERROR(IF($I119="Historical", IF(AL119&lt;&gt;INDEX('Historical BMP Records'!AL:AL, MATCH($G119, 'Historical BMP Records'!$G:$G, 0)), 1, 0), IF(AL119&lt;&gt;INDEX('Planned and Progress BMPs'!AJ:AJ, MATCH($G119, 'Planned and Progress BMPs'!$D:$D, 0)), 1, 0)), "")</f>
        <v/>
      </c>
      <c r="CG119" s="4" t="str">
        <f>IFERROR(IF($I119="Historical", IF(AM119&lt;&gt;INDEX('Historical BMP Records'!AM:AM, MATCH($G119, 'Historical BMP Records'!$G:$G, 0)), 1, 0), IF(AM119&lt;&gt;INDEX('Planned and Progress BMPs'!AK:AK, MATCH($G119, 'Planned and Progress BMPs'!$D:$D, 0)), 1, 0)), "")</f>
        <v/>
      </c>
      <c r="CH119" s="4" t="str">
        <f>IFERROR(IF($I119="Historical", IF(AN119&lt;&gt;INDEX('Historical BMP Records'!AN:AN, MATCH($G119, 'Historical BMP Records'!$G:$G, 0)), 1, 0), IF(AN119&lt;&gt;INDEX('Planned and Progress BMPs'!AL:AL, MATCH($G119, 'Planned and Progress BMPs'!$D:$D, 0)), 1, 0)), "")</f>
        <v/>
      </c>
      <c r="CI119" s="4" t="str">
        <f>IFERROR(IF($I119="Historical", IF(AO119&lt;&gt;INDEX('Historical BMP Records'!AO:AO, MATCH($G119, 'Historical BMP Records'!$G:$G, 0)), 1, 0), IF(AO119&lt;&gt;INDEX('Planned and Progress BMPs'!AM:AM, MATCH($G119, 'Planned and Progress BMPs'!$D:$D, 0)), 1, 0)), "")</f>
        <v/>
      </c>
      <c r="CJ119" s="4" t="str">
        <f>IFERROR(IF($I119="Historical", IF(AP119&lt;&gt;INDEX('Historical BMP Records'!AP:AP, MATCH($G119, 'Historical BMP Records'!$G:$G, 0)), 1, 0), IF(AP119&lt;&gt;INDEX('Planned and Progress BMPs'!AN:AN, MATCH($G119, 'Planned and Progress BMPs'!$D:$D, 0)), 1, 0)), "")</f>
        <v/>
      </c>
      <c r="CK119" s="4" t="str">
        <f>IFERROR(IF($I119="Historical", IF(AQ119&lt;&gt;INDEX('Historical BMP Records'!AQ:AQ, MATCH($G119, 'Historical BMP Records'!$G:$G, 0)), 1, 0), IF(AQ119&lt;&gt;INDEX('Planned and Progress BMPs'!AO:AO, MATCH($G119, 'Planned and Progress BMPs'!$D:$D, 0)), 1, 0)), "")</f>
        <v/>
      </c>
      <c r="CL119" s="4" t="str">
        <f>IFERROR(IF($I119="Historical", IF(AR119&lt;&gt;INDEX('Historical BMP Records'!AR:AR, MATCH($G119, 'Historical BMP Records'!$G:$G, 0)), 1, 0), IF(AR119&lt;&gt;INDEX('Planned and Progress BMPs'!AQ:AQ, MATCH($G119, 'Planned and Progress BMPs'!$D:$D, 0)), 1, 0)), "")</f>
        <v/>
      </c>
      <c r="CM119" s="4" t="str">
        <f>IFERROR(IF($I119="Historical", IF(AS119&lt;&gt;INDEX('Historical BMP Records'!AS:AS, MATCH($G119, 'Historical BMP Records'!$G:$G, 0)), 1, 0), IF(AS119&lt;&gt;INDEX('Planned and Progress BMPs'!AP:AP, MATCH($G119, 'Planned and Progress BMPs'!$D:$D, 0)), 1, 0)), "")</f>
        <v/>
      </c>
      <c r="CN119" s="4" t="str">
        <f>IFERROR(IF($I119="Historical", IF(AT119&lt;&gt;INDEX('Historical BMP Records'!AT:AT, MATCH($G119, 'Historical BMP Records'!$G:$G, 0)), 1, 0), IF(AT119&lt;&gt;INDEX('Planned and Progress BMPs'!AQ:AQ, MATCH($G119, 'Planned and Progress BMPs'!$D:$D, 0)), 1, 0)), "")</f>
        <v/>
      </c>
      <c r="CO119" s="4">
        <f>SUM(T_Historical9[[#This Row],[FY17 Crediting Status Change]:[Comments Change]])</f>
        <v>0</v>
      </c>
    </row>
    <row r="120" spans="1:93" ht="15" customHeight="1" x14ac:dyDescent="0.55000000000000004">
      <c r="A120" s="126" t="s">
        <v>2458</v>
      </c>
      <c r="B120" s="126" t="s">
        <v>2458</v>
      </c>
      <c r="C120" s="126" t="s">
        <v>2458</v>
      </c>
      <c r="D120" s="126"/>
      <c r="E120" s="126"/>
      <c r="F120" s="126" t="s">
        <v>702</v>
      </c>
      <c r="G120" s="126" t="s">
        <v>703</v>
      </c>
      <c r="H120" s="126"/>
      <c r="I120" s="126" t="s">
        <v>243</v>
      </c>
      <c r="J120" s="126"/>
      <c r="K120" s="73"/>
      <c r="L120" s="64">
        <v>40179</v>
      </c>
      <c r="M120" s="126" t="s">
        <v>264</v>
      </c>
      <c r="N120" s="126" t="s">
        <v>594</v>
      </c>
      <c r="O120" s="126" t="s">
        <v>151</v>
      </c>
      <c r="P120" s="73" t="s">
        <v>551</v>
      </c>
      <c r="Q120" s="64">
        <v>0.2</v>
      </c>
      <c r="R120" s="126">
        <v>0.1</v>
      </c>
      <c r="S120" s="126">
        <v>8.3333333333333332E-3</v>
      </c>
      <c r="T120" s="126" t="s">
        <v>595</v>
      </c>
      <c r="U120" s="126"/>
      <c r="V120" s="126"/>
      <c r="W120" s="126">
        <v>40.432892610000003</v>
      </c>
      <c r="X120" s="65">
        <v>-76.565480710000003</v>
      </c>
      <c r="Y120" s="126"/>
      <c r="Z120" s="126" t="s">
        <v>201</v>
      </c>
      <c r="AA120" s="126" t="s">
        <v>458</v>
      </c>
      <c r="AB120" s="126" t="s">
        <v>203</v>
      </c>
      <c r="AC120" s="126" t="s">
        <v>2460</v>
      </c>
      <c r="AD120" s="64">
        <v>41738</v>
      </c>
      <c r="AE120" s="126" t="s">
        <v>267</v>
      </c>
      <c r="AF120" s="64"/>
      <c r="AG120" s="64"/>
      <c r="AH120" s="126"/>
      <c r="AI120" s="64"/>
      <c r="AK120" s="64"/>
      <c r="AL120" s="64"/>
      <c r="AM120" s="64"/>
      <c r="AN120" s="64"/>
      <c r="AO120" s="64"/>
      <c r="AP120" s="64"/>
      <c r="AQ120" s="64"/>
      <c r="AR120" s="64"/>
      <c r="AS120" s="64"/>
      <c r="AT120" s="126"/>
      <c r="AU120" s="4" t="str">
        <f>IFERROR(IF($I120="Historical", IF(A120&lt;&gt;INDEX('Historical BMP Records'!A:A, MATCH($G120, 'Historical BMP Records'!$G:$G, 0)), 1, 0), IF(A120&lt;&gt;INDEX('Planned and Progress BMPs'!A:A, MATCH($G120, 'Planned and Progress BMPs'!$D:$D, 0)), 1, 0)), "")</f>
        <v/>
      </c>
      <c r="AV120" s="4" t="str">
        <f>IFERROR(IF($I120="Historical", IF(B120&lt;&gt;INDEX('Historical BMP Records'!B:B, MATCH($G120, 'Historical BMP Records'!$G:$G, 0)), 1, 0), IF(B120&lt;&gt;INDEX('Planned and Progress BMPs'!A:A, MATCH($G120, 'Planned and Progress BMPs'!$D:$D, 0)), 1, 0)), "")</f>
        <v/>
      </c>
      <c r="AW120" s="4" t="str">
        <f>IFERROR(IF($I120="Historical", IF(C120&lt;&gt;INDEX('Historical BMP Records'!C:C, MATCH($G120, 'Historical BMP Records'!$G:$G, 0)), 1, 0), IF(C120&lt;&gt;INDEX('Planned and Progress BMPs'!A:A, MATCH($G120, 'Planned and Progress BMPs'!$D:$D, 0)), 1, 0)), "")</f>
        <v/>
      </c>
      <c r="AX120" s="4" t="str">
        <f>IFERROR(IF($I120="Historical", IF(D120&lt;&gt;INDEX('Historical BMP Records'!D:D, MATCH($G120, 'Historical BMP Records'!$G:$G, 0)), 1, 0), IF(D120&lt;&gt;INDEX('Planned and Progress BMPs'!A:A, MATCH($G120, 'Planned and Progress BMPs'!$D:$D, 0)), 1, 0)), "")</f>
        <v/>
      </c>
      <c r="AY120" s="4" t="str">
        <f>IFERROR(IF($I120="Historical", IF(E120&lt;&gt;INDEX('Historical BMP Records'!E:E, MATCH($G120, 'Historical BMP Records'!$G:$G, 0)), 1, 0), IF(E120&lt;&gt;INDEX('Planned and Progress BMPs'!B:B, MATCH($G120, 'Planned and Progress BMPs'!$D:$D, 0)), 1, 0)), "")</f>
        <v/>
      </c>
      <c r="AZ120" s="4" t="str">
        <f>IFERROR(IF($I120="Historical", IF(F120&lt;&gt;INDEX('Historical BMP Records'!F:F, MATCH($G120, 'Historical BMP Records'!$G:$G, 0)), 1, 0), IF(F120&lt;&gt;INDEX('Planned and Progress BMPs'!C:C, MATCH($G120, 'Planned and Progress BMPs'!$D:$D, 0)), 1, 0)), "")</f>
        <v/>
      </c>
      <c r="BA120" s="4" t="str">
        <f>IFERROR(IF($I120="Historical", IF(G120&lt;&gt;INDEX('Historical BMP Records'!G:G, MATCH($G120, 'Historical BMP Records'!$G:$G, 0)), 1, 0), IF(G120&lt;&gt;INDEX('Planned and Progress BMPs'!D:D, MATCH($G120, 'Planned and Progress BMPs'!$D:$D, 0)), 1, 0)), "")</f>
        <v/>
      </c>
      <c r="BB120" s="4" t="str">
        <f>IFERROR(IF($I120="Historical", IF(H120&lt;&gt;INDEX('Historical BMP Records'!H:H, MATCH($G120, 'Historical BMP Records'!$G:$G, 0)), 1, 0), IF(H120&lt;&gt;INDEX('Planned and Progress BMPs'!E:E, MATCH($G120, 'Planned and Progress BMPs'!$D:$D, 0)), 1, 0)), "")</f>
        <v/>
      </c>
      <c r="BC120" s="4" t="str">
        <f>IFERROR(IF($I120="Historical", IF(I120&lt;&gt;INDEX('Historical BMP Records'!I:I, MATCH($G120, 'Historical BMP Records'!$G:$G, 0)), 1, 0), IF(I120&lt;&gt;INDEX('Planned and Progress BMPs'!F:F, MATCH($G120, 'Planned and Progress BMPs'!$D:$D, 0)), 1, 0)), "")</f>
        <v/>
      </c>
      <c r="BD120" s="4" t="str">
        <f>IFERROR(IF($I120="Historical", IF(J120&lt;&gt;INDEX('Historical BMP Records'!J:J, MATCH($G120, 'Historical BMP Records'!$G:$G, 0)), 1, 0), IF(J120&lt;&gt;INDEX('Planned and Progress BMPs'!G:G, MATCH($G120, 'Planned and Progress BMPs'!$D:$D, 0)), 1, 0)), "")</f>
        <v/>
      </c>
      <c r="BE120" s="4" t="str">
        <f>IFERROR(IF($I120="Historical", IF(K120&lt;&gt;INDEX('Historical BMP Records'!K:K, MATCH($G120, 'Historical BMP Records'!$G:$G, 0)), 1, 0), IF(K120&lt;&gt;INDEX('Planned and Progress BMPs'!H:H, MATCH($G120, 'Planned and Progress BMPs'!$D:$D, 0)), 1, 0)), "")</f>
        <v/>
      </c>
      <c r="BF120" s="4" t="str">
        <f>IFERROR(IF($I120="Historical", IF(L120&lt;&gt;INDEX('Historical BMP Records'!L:L, MATCH($G120, 'Historical BMP Records'!$G:$G, 0)), 1, 0), IF(L120&lt;&gt;INDEX('Planned and Progress BMPs'!I:I, MATCH($G120, 'Planned and Progress BMPs'!$D:$D, 0)), 1, 0)), "")</f>
        <v/>
      </c>
      <c r="BG120" s="4" t="str">
        <f>IFERROR(IF($I120="Historical", IF(M120&lt;&gt;INDEX('Historical BMP Records'!M:M, MATCH($G120, 'Historical BMP Records'!$G:$G, 0)), 1, 0), IF(M120&lt;&gt;INDEX('Planned and Progress BMPs'!J:J, MATCH($G120, 'Planned and Progress BMPs'!$D:$D, 0)), 1, 0)), "")</f>
        <v/>
      </c>
      <c r="BH120" s="4" t="str">
        <f>IFERROR(IF($I120="Historical", IF(N120&lt;&gt;INDEX('Historical BMP Records'!N:N, MATCH($G120, 'Historical BMP Records'!$G:$G, 0)), 1, 0), IF(N120&lt;&gt;INDEX('Planned and Progress BMPs'!K:K, MATCH($G120, 'Planned and Progress BMPs'!$D:$D, 0)), 1, 0)), "")</f>
        <v/>
      </c>
      <c r="BI120" s="4" t="str">
        <f>IFERROR(IF($I120="Historical", IF(O120&lt;&gt;INDEX('Historical BMP Records'!O:O, MATCH($G120, 'Historical BMP Records'!$G:$G, 0)), 1, 0), IF(O120&lt;&gt;INDEX('Planned and Progress BMPs'!L:L, MATCH($G120, 'Planned and Progress BMPs'!$D:$D, 0)), 1, 0)), "")</f>
        <v/>
      </c>
      <c r="BJ120" s="4" t="str">
        <f>IFERROR(IF($I120="Historical", IF(P120&lt;&gt;INDEX('Historical BMP Records'!P:P, MATCH($G120, 'Historical BMP Records'!$G:$G, 0)), 1, 0), IF(P120&lt;&gt;INDEX('Planned and Progress BMPs'!M:M, MATCH($G120, 'Planned and Progress BMPs'!$D:$D, 0)), 1, 0)), "")</f>
        <v/>
      </c>
      <c r="BK120" s="4" t="str">
        <f>IFERROR(IF($I120="Historical", IF(Q120&lt;&gt;INDEX('Historical BMP Records'!Q:Q, MATCH($G120, 'Historical BMP Records'!$G:$G, 0)), 1, 0), IF(Q120&lt;&gt;INDEX('Planned and Progress BMPs'!N:N, MATCH($G120, 'Planned and Progress BMPs'!$D:$D, 0)), 1, 0)), "")</f>
        <v/>
      </c>
      <c r="BL120" s="4" t="str">
        <f>IFERROR(IF($I120="Historical", IF(R120&lt;&gt;INDEX('Historical BMP Records'!R:R, MATCH($G120, 'Historical BMP Records'!$G:$G, 0)), 1, 0), IF(R120&lt;&gt;INDEX('Planned and Progress BMPs'!O:O, MATCH($G120, 'Planned and Progress BMPs'!$D:$D, 0)), 1, 0)), "")</f>
        <v/>
      </c>
      <c r="BM120" s="4" t="str">
        <f>IFERROR(IF($I120="Historical", IF(S120&lt;&gt;INDEX('Historical BMP Records'!S:S, MATCH($G120, 'Historical BMP Records'!$G:$G, 0)), 1, 0), IF(S120&lt;&gt;INDEX('Planned and Progress BMPs'!P:P, MATCH($G120, 'Planned and Progress BMPs'!$D:$D, 0)), 1, 0)), "")</f>
        <v/>
      </c>
      <c r="BN120" s="4" t="str">
        <f>IFERROR(IF($I120="Historical", IF(T120&lt;&gt;INDEX('Historical BMP Records'!T:T, MATCH($G120, 'Historical BMP Records'!$G:$G, 0)), 1, 0), IF(T120&lt;&gt;INDEX('Planned and Progress BMPs'!Q:Q, MATCH($G120, 'Planned and Progress BMPs'!$D:$D, 0)), 1, 0)), "")</f>
        <v/>
      </c>
      <c r="BO120" s="4" t="str">
        <f>IFERROR(IF($I120="Historical", IF(AB120&lt;&gt;INDEX('Historical BMP Records'!#REF!, MATCH($G120, 'Historical BMP Records'!$G:$G, 0)), 1, 0), IF(AB120&lt;&gt;INDEX('Planned and Progress BMPs'!Z:Z, MATCH($G120, 'Planned and Progress BMPs'!$D:$D, 0)), 1, 0)), "")</f>
        <v/>
      </c>
      <c r="BP120" s="4" t="str">
        <f>IFERROR(IF($I120="Historical", IF(U120&lt;&gt;INDEX('Historical BMP Records'!U:U, MATCH($G120, 'Historical BMP Records'!$G:$G, 0)), 1, 0), IF(U120&lt;&gt;INDEX('Planned and Progress BMPs'!S:S, MATCH($G120, 'Planned and Progress BMPs'!$D:$D, 0)), 1, 0)), "")</f>
        <v/>
      </c>
      <c r="BQ120" s="4" t="str">
        <f>IFERROR(IF($I120="Historical", IF(V120&lt;&gt;INDEX('Historical BMP Records'!V:V, MATCH($G120, 'Historical BMP Records'!$G:$G, 0)), 1, 0), IF(V120&lt;&gt;INDEX('Planned and Progress BMPs'!T:T, MATCH($G120, 'Planned and Progress BMPs'!$D:$D, 0)), 1, 0)), "")</f>
        <v/>
      </c>
      <c r="BR120" s="4" t="str">
        <f>IFERROR(IF($I120="Historical", IF(W120&lt;&gt;INDEX('Historical BMP Records'!W:W, MATCH($G120, 'Historical BMP Records'!$G:$G, 0)), 1, 0), IF(W120&lt;&gt;INDEX('Planned and Progress BMPs'!U:U, MATCH($G120, 'Planned and Progress BMPs'!$D:$D, 0)), 1, 0)), "")</f>
        <v/>
      </c>
      <c r="BS120" s="4" t="str">
        <f>IFERROR(IF($I120="Historical", IF(X120&lt;&gt;INDEX('Historical BMP Records'!X:X, MATCH($G120, 'Historical BMP Records'!$G:$G, 0)), 1, 0), IF(X120&lt;&gt;INDEX('Planned and Progress BMPs'!V:V, MATCH($G120, 'Planned and Progress BMPs'!$D:$D, 0)), 1, 0)), "")</f>
        <v/>
      </c>
      <c r="BT120" s="4" t="str">
        <f>IFERROR(IF($I120="Historical", IF(Y120&lt;&gt;INDEX('Historical BMP Records'!Y:Y, MATCH($G120, 'Historical BMP Records'!$G:$G, 0)), 1, 0), IF(Y120&lt;&gt;INDEX('Planned and Progress BMPs'!W:W, MATCH($G120, 'Planned and Progress BMPs'!$D:$D, 0)), 1, 0)), "")</f>
        <v/>
      </c>
      <c r="BU120" s="4" t="str">
        <f>IFERROR(IF($I120="Historical", IF(Z120&lt;&gt;INDEX('Historical BMP Records'!Z:Z, MATCH($G120, 'Historical BMP Records'!$G:$G, 0)), 1, 0), IF(Z120&lt;&gt;INDEX('Planned and Progress BMPs'!X:X, MATCH($G120, 'Planned and Progress BMPs'!$D:$D, 0)), 1, 0)), "")</f>
        <v/>
      </c>
      <c r="BV120" s="4" t="str">
        <f>IFERROR(IF($I120="Historical", IF(AA120&lt;&gt;INDEX('Historical BMP Records'!AA:AA, MATCH($G120, 'Historical BMP Records'!$G:$G, 0)), 1, 0), IF(AA120&lt;&gt;INDEX('Planned and Progress BMPs'!#REF!, MATCH($G120, 'Planned and Progress BMPs'!$D:$D, 0)), 1, 0)), "")</f>
        <v/>
      </c>
      <c r="BW120" s="4" t="str">
        <f>IFERROR(IF($I120="Historical", IF(AC120&lt;&gt;INDEX('Historical BMP Records'!AC:AC, MATCH($G120, 'Historical BMP Records'!$G:$G, 0)), 1, 0), IF(AC120&lt;&gt;INDEX('Planned and Progress BMPs'!AA:AA, MATCH($G120, 'Planned and Progress BMPs'!$D:$D, 0)), 1, 0)), "")</f>
        <v/>
      </c>
      <c r="BX120" s="4" t="str">
        <f>IFERROR(IF($I120="Historical", IF(AD120&lt;&gt;INDEX('Historical BMP Records'!AD:AD, MATCH($G120, 'Historical BMP Records'!$G:$G, 0)), 1, 0), IF(AD120&lt;&gt;INDEX('Planned and Progress BMPs'!AB:AB, MATCH($G120, 'Planned and Progress BMPs'!$D:$D, 0)), 1, 0)), "")</f>
        <v/>
      </c>
      <c r="BY120" s="4" t="str">
        <f>IFERROR(IF($I120="Historical", IF(AE120&lt;&gt;INDEX('Historical BMP Records'!AE:AE, MATCH($G120, 'Historical BMP Records'!$G:$G, 0)), 1, 0), IF(AE120&lt;&gt;INDEX('Planned and Progress BMPs'!AC:AC, MATCH($G120, 'Planned and Progress BMPs'!$D:$D, 0)), 1, 0)), "")</f>
        <v/>
      </c>
      <c r="BZ120" s="4" t="str">
        <f>IFERROR(IF($I120="Historical", IF(AF120&lt;&gt;INDEX('Historical BMP Records'!AF:AF, MATCH($G120, 'Historical BMP Records'!$G:$G, 0)), 1, 0), IF(AF120&lt;&gt;INDEX('Planned and Progress BMPs'!AD:AD, MATCH($G120, 'Planned and Progress BMPs'!$D:$D, 0)), 1, 0)), "")</f>
        <v/>
      </c>
      <c r="CA120" s="4" t="str">
        <f>IFERROR(IF($I120="Historical", IF(AG120&lt;&gt;INDEX('Historical BMP Records'!AG:AG, MATCH($G120, 'Historical BMP Records'!$G:$G, 0)), 1, 0), IF(AG120&lt;&gt;INDEX('Planned and Progress BMPs'!AE:AE, MATCH($G120, 'Planned and Progress BMPs'!$D:$D, 0)), 1, 0)), "")</f>
        <v/>
      </c>
      <c r="CB120" s="4" t="str">
        <f>IFERROR(IF($I120="Historical", IF(AH120&lt;&gt;INDEX('Historical BMP Records'!AH:AH, MATCH($G120, 'Historical BMP Records'!$G:$G, 0)), 1, 0), IF(AH120&lt;&gt;INDEX('Planned and Progress BMPs'!AF:AF, MATCH($G120, 'Planned and Progress BMPs'!$D:$D, 0)), 1, 0)), "")</f>
        <v/>
      </c>
      <c r="CC120" s="4" t="str">
        <f>IFERROR(IF($I120="Historical", IF(AI120&lt;&gt;INDEX('Historical BMP Records'!AI:AI, MATCH($G120, 'Historical BMP Records'!$G:$G, 0)), 1, 0), IF(AI120&lt;&gt;INDEX('Planned and Progress BMPs'!AG:AG, MATCH($G120, 'Planned and Progress BMPs'!$D:$D, 0)), 1, 0)), "")</f>
        <v/>
      </c>
      <c r="CD120" s="4" t="str">
        <f>IFERROR(IF($I120="Historical", IF(AJ120&lt;&gt;INDEX('Historical BMP Records'!AJ:AJ, MATCH($G120, 'Historical BMP Records'!$G:$G, 0)), 1, 0), IF(AJ120&lt;&gt;INDEX('Planned and Progress BMPs'!AH:AH, MATCH($G120, 'Planned and Progress BMPs'!$D:$D, 0)), 1, 0)), "")</f>
        <v/>
      </c>
      <c r="CE120" s="4" t="str">
        <f>IFERROR(IF($I120="Historical", IF(AK120&lt;&gt;INDEX('Historical BMP Records'!AK:AK, MATCH($G120, 'Historical BMP Records'!$G:$G, 0)), 1, 0), IF(AK120&lt;&gt;INDEX('Planned and Progress BMPs'!AI:AI, MATCH($G120, 'Planned and Progress BMPs'!$D:$D, 0)), 1, 0)), "")</f>
        <v/>
      </c>
      <c r="CF120" s="4" t="str">
        <f>IFERROR(IF($I120="Historical", IF(AL120&lt;&gt;INDEX('Historical BMP Records'!AL:AL, MATCH($G120, 'Historical BMP Records'!$G:$G, 0)), 1, 0), IF(AL120&lt;&gt;INDEX('Planned and Progress BMPs'!AJ:AJ, MATCH($G120, 'Planned and Progress BMPs'!$D:$D, 0)), 1, 0)), "")</f>
        <v/>
      </c>
      <c r="CG120" s="4" t="str">
        <f>IFERROR(IF($I120="Historical", IF(AM120&lt;&gt;INDEX('Historical BMP Records'!AM:AM, MATCH($G120, 'Historical BMP Records'!$G:$G, 0)), 1, 0), IF(AM120&lt;&gt;INDEX('Planned and Progress BMPs'!AK:AK, MATCH($G120, 'Planned and Progress BMPs'!$D:$D, 0)), 1, 0)), "")</f>
        <v/>
      </c>
      <c r="CH120" s="4" t="str">
        <f>IFERROR(IF($I120="Historical", IF(AN120&lt;&gt;INDEX('Historical BMP Records'!AN:AN, MATCH($G120, 'Historical BMP Records'!$G:$G, 0)), 1, 0), IF(AN120&lt;&gt;INDEX('Planned and Progress BMPs'!AL:AL, MATCH($G120, 'Planned and Progress BMPs'!$D:$D, 0)), 1, 0)), "")</f>
        <v/>
      </c>
      <c r="CI120" s="4" t="str">
        <f>IFERROR(IF($I120="Historical", IF(AO120&lt;&gt;INDEX('Historical BMP Records'!AO:AO, MATCH($G120, 'Historical BMP Records'!$G:$G, 0)), 1, 0), IF(AO120&lt;&gt;INDEX('Planned and Progress BMPs'!AM:AM, MATCH($G120, 'Planned and Progress BMPs'!$D:$D, 0)), 1, 0)), "")</f>
        <v/>
      </c>
      <c r="CJ120" s="4" t="str">
        <f>IFERROR(IF($I120="Historical", IF(AP120&lt;&gt;INDEX('Historical BMP Records'!AP:AP, MATCH($G120, 'Historical BMP Records'!$G:$G, 0)), 1, 0), IF(AP120&lt;&gt;INDEX('Planned and Progress BMPs'!AN:AN, MATCH($G120, 'Planned and Progress BMPs'!$D:$D, 0)), 1, 0)), "")</f>
        <v/>
      </c>
      <c r="CK120" s="4" t="str">
        <f>IFERROR(IF($I120="Historical", IF(AQ120&lt;&gt;INDEX('Historical BMP Records'!AQ:AQ, MATCH($G120, 'Historical BMP Records'!$G:$G, 0)), 1, 0), IF(AQ120&lt;&gt;INDEX('Planned and Progress BMPs'!AO:AO, MATCH($G120, 'Planned and Progress BMPs'!$D:$D, 0)), 1, 0)), "")</f>
        <v/>
      </c>
      <c r="CL120" s="4" t="str">
        <f>IFERROR(IF($I120="Historical", IF(AR120&lt;&gt;INDEX('Historical BMP Records'!AR:AR, MATCH($G120, 'Historical BMP Records'!$G:$G, 0)), 1, 0), IF(AR120&lt;&gt;INDEX('Planned and Progress BMPs'!AQ:AQ, MATCH($G120, 'Planned and Progress BMPs'!$D:$D, 0)), 1, 0)), "")</f>
        <v/>
      </c>
      <c r="CM120" s="4" t="str">
        <f>IFERROR(IF($I120="Historical", IF(AS120&lt;&gt;INDEX('Historical BMP Records'!AS:AS, MATCH($G120, 'Historical BMP Records'!$G:$G, 0)), 1, 0), IF(AS120&lt;&gt;INDEX('Planned and Progress BMPs'!AP:AP, MATCH($G120, 'Planned and Progress BMPs'!$D:$D, 0)), 1, 0)), "")</f>
        <v/>
      </c>
      <c r="CN120" s="4" t="str">
        <f>IFERROR(IF($I120="Historical", IF(AT120&lt;&gt;INDEX('Historical BMP Records'!AT:AT, MATCH($G120, 'Historical BMP Records'!$G:$G, 0)), 1, 0), IF(AT120&lt;&gt;INDEX('Planned and Progress BMPs'!AQ:AQ, MATCH($G120, 'Planned and Progress BMPs'!$D:$D, 0)), 1, 0)), "")</f>
        <v/>
      </c>
      <c r="CO120" s="4">
        <f>SUM(T_Historical9[[#This Row],[FY17 Crediting Status Change]:[Comments Change]])</f>
        <v>0</v>
      </c>
    </row>
    <row r="121" spans="1:93" ht="15" customHeight="1" x14ac:dyDescent="0.55000000000000004">
      <c r="A121" s="126" t="s">
        <v>2458</v>
      </c>
      <c r="B121" s="126" t="s">
        <v>2458</v>
      </c>
      <c r="C121" s="126" t="s">
        <v>2458</v>
      </c>
      <c r="D121" s="126"/>
      <c r="E121" s="126"/>
      <c r="F121" s="126" t="s">
        <v>704</v>
      </c>
      <c r="G121" s="126" t="s">
        <v>705</v>
      </c>
      <c r="H121" s="126"/>
      <c r="I121" s="126" t="s">
        <v>243</v>
      </c>
      <c r="J121" s="126">
        <v>2010</v>
      </c>
      <c r="K121" s="73"/>
      <c r="L121" s="64">
        <v>40179</v>
      </c>
      <c r="M121" s="126" t="s">
        <v>265</v>
      </c>
      <c r="N121" s="126" t="s">
        <v>325</v>
      </c>
      <c r="O121" s="126" t="s">
        <v>127</v>
      </c>
      <c r="P121" s="73" t="s">
        <v>551</v>
      </c>
      <c r="Q121" s="64">
        <v>2.2999999999999998</v>
      </c>
      <c r="R121" s="126">
        <v>0.9</v>
      </c>
      <c r="S121" s="126">
        <v>7.4999999999999997E-2</v>
      </c>
      <c r="T121" s="126" t="s">
        <v>611</v>
      </c>
      <c r="U121" s="126"/>
      <c r="V121" s="126"/>
      <c r="W121" s="126">
        <v>40.43370573</v>
      </c>
      <c r="X121" s="65">
        <v>-76.54130825</v>
      </c>
      <c r="Y121" s="126"/>
      <c r="Z121" s="126" t="s">
        <v>201</v>
      </c>
      <c r="AA121" s="126" t="s">
        <v>458</v>
      </c>
      <c r="AB121" s="126" t="s">
        <v>203</v>
      </c>
      <c r="AC121" s="126" t="s">
        <v>2460</v>
      </c>
      <c r="AD121" s="64">
        <v>41739</v>
      </c>
      <c r="AE121" s="126" t="s">
        <v>267</v>
      </c>
      <c r="AF121" s="64"/>
      <c r="AG121" s="64"/>
      <c r="AH121" s="126"/>
      <c r="AI121" s="64"/>
      <c r="AK121" s="64"/>
      <c r="AL121" s="64"/>
      <c r="AM121" s="64"/>
      <c r="AN121" s="64"/>
      <c r="AO121" s="64"/>
      <c r="AP121" s="64"/>
      <c r="AQ121" s="64"/>
      <c r="AR121" s="64"/>
      <c r="AS121" s="64"/>
      <c r="AT121" s="126"/>
      <c r="AU121" s="4" t="str">
        <f>IFERROR(IF($I121="Historical", IF(A121&lt;&gt;INDEX('Historical BMP Records'!A:A, MATCH($G121, 'Historical BMP Records'!$G:$G, 0)), 1, 0), IF(A121&lt;&gt;INDEX('Planned and Progress BMPs'!A:A, MATCH($G121, 'Planned and Progress BMPs'!$D:$D, 0)), 1, 0)), "")</f>
        <v/>
      </c>
      <c r="AV121" s="4" t="str">
        <f>IFERROR(IF($I121="Historical", IF(B121&lt;&gt;INDEX('Historical BMP Records'!B:B, MATCH($G121, 'Historical BMP Records'!$G:$G, 0)), 1, 0), IF(B121&lt;&gt;INDEX('Planned and Progress BMPs'!A:A, MATCH($G121, 'Planned and Progress BMPs'!$D:$D, 0)), 1, 0)), "")</f>
        <v/>
      </c>
      <c r="AW121" s="4" t="str">
        <f>IFERROR(IF($I121="Historical", IF(C121&lt;&gt;INDEX('Historical BMP Records'!C:C, MATCH($G121, 'Historical BMP Records'!$G:$G, 0)), 1, 0), IF(C121&lt;&gt;INDEX('Planned and Progress BMPs'!A:A, MATCH($G121, 'Planned and Progress BMPs'!$D:$D, 0)), 1, 0)), "")</f>
        <v/>
      </c>
      <c r="AX121" s="4" t="str">
        <f>IFERROR(IF($I121="Historical", IF(D121&lt;&gt;INDEX('Historical BMP Records'!D:D, MATCH($G121, 'Historical BMP Records'!$G:$G, 0)), 1, 0), IF(D121&lt;&gt;INDEX('Planned and Progress BMPs'!A:A, MATCH($G121, 'Planned and Progress BMPs'!$D:$D, 0)), 1, 0)), "")</f>
        <v/>
      </c>
      <c r="AY121" s="4" t="str">
        <f>IFERROR(IF($I121="Historical", IF(E121&lt;&gt;INDEX('Historical BMP Records'!E:E, MATCH($G121, 'Historical BMP Records'!$G:$G, 0)), 1, 0), IF(E121&lt;&gt;INDEX('Planned and Progress BMPs'!B:B, MATCH($G121, 'Planned and Progress BMPs'!$D:$D, 0)), 1, 0)), "")</f>
        <v/>
      </c>
      <c r="AZ121" s="4" t="str">
        <f>IFERROR(IF($I121="Historical", IF(F121&lt;&gt;INDEX('Historical BMP Records'!F:F, MATCH($G121, 'Historical BMP Records'!$G:$G, 0)), 1, 0), IF(F121&lt;&gt;INDEX('Planned and Progress BMPs'!C:C, MATCH($G121, 'Planned and Progress BMPs'!$D:$D, 0)), 1, 0)), "")</f>
        <v/>
      </c>
      <c r="BA121" s="4" t="str">
        <f>IFERROR(IF($I121="Historical", IF(G121&lt;&gt;INDEX('Historical BMP Records'!G:G, MATCH($G121, 'Historical BMP Records'!$G:$G, 0)), 1, 0), IF(G121&lt;&gt;INDEX('Planned and Progress BMPs'!D:D, MATCH($G121, 'Planned and Progress BMPs'!$D:$D, 0)), 1, 0)), "")</f>
        <v/>
      </c>
      <c r="BB121" s="4" t="str">
        <f>IFERROR(IF($I121="Historical", IF(H121&lt;&gt;INDEX('Historical BMP Records'!H:H, MATCH($G121, 'Historical BMP Records'!$G:$G, 0)), 1, 0), IF(H121&lt;&gt;INDEX('Planned and Progress BMPs'!E:E, MATCH($G121, 'Planned and Progress BMPs'!$D:$D, 0)), 1, 0)), "")</f>
        <v/>
      </c>
      <c r="BC121" s="4" t="str">
        <f>IFERROR(IF($I121="Historical", IF(I121&lt;&gt;INDEX('Historical BMP Records'!I:I, MATCH($G121, 'Historical BMP Records'!$G:$G, 0)), 1, 0), IF(I121&lt;&gt;INDEX('Planned and Progress BMPs'!F:F, MATCH($G121, 'Planned and Progress BMPs'!$D:$D, 0)), 1, 0)), "")</f>
        <v/>
      </c>
      <c r="BD121" s="4" t="str">
        <f>IFERROR(IF($I121="Historical", IF(J121&lt;&gt;INDEX('Historical BMP Records'!J:J, MATCH($G121, 'Historical BMP Records'!$G:$G, 0)), 1, 0), IF(J121&lt;&gt;INDEX('Planned and Progress BMPs'!G:G, MATCH($G121, 'Planned and Progress BMPs'!$D:$D, 0)), 1, 0)), "")</f>
        <v/>
      </c>
      <c r="BE121" s="4" t="str">
        <f>IFERROR(IF($I121="Historical", IF(K121&lt;&gt;INDEX('Historical BMP Records'!K:K, MATCH($G121, 'Historical BMP Records'!$G:$G, 0)), 1, 0), IF(K121&lt;&gt;INDEX('Planned and Progress BMPs'!H:H, MATCH($G121, 'Planned and Progress BMPs'!$D:$D, 0)), 1, 0)), "")</f>
        <v/>
      </c>
      <c r="BF121" s="4" t="str">
        <f>IFERROR(IF($I121="Historical", IF(L121&lt;&gt;INDEX('Historical BMP Records'!L:L, MATCH($G121, 'Historical BMP Records'!$G:$G, 0)), 1, 0), IF(L121&lt;&gt;INDEX('Planned and Progress BMPs'!I:I, MATCH($G121, 'Planned and Progress BMPs'!$D:$D, 0)), 1, 0)), "")</f>
        <v/>
      </c>
      <c r="BG121" s="4" t="str">
        <f>IFERROR(IF($I121="Historical", IF(M121&lt;&gt;INDEX('Historical BMP Records'!M:M, MATCH($G121, 'Historical BMP Records'!$G:$G, 0)), 1, 0), IF(M121&lt;&gt;INDEX('Planned and Progress BMPs'!J:J, MATCH($G121, 'Planned and Progress BMPs'!$D:$D, 0)), 1, 0)), "")</f>
        <v/>
      </c>
      <c r="BH121" s="4" t="str">
        <f>IFERROR(IF($I121="Historical", IF(N121&lt;&gt;INDEX('Historical BMP Records'!N:N, MATCH($G121, 'Historical BMP Records'!$G:$G, 0)), 1, 0), IF(N121&lt;&gt;INDEX('Planned and Progress BMPs'!K:K, MATCH($G121, 'Planned and Progress BMPs'!$D:$D, 0)), 1, 0)), "")</f>
        <v/>
      </c>
      <c r="BI121" s="4" t="str">
        <f>IFERROR(IF($I121="Historical", IF(O121&lt;&gt;INDEX('Historical BMP Records'!O:O, MATCH($G121, 'Historical BMP Records'!$G:$G, 0)), 1, 0), IF(O121&lt;&gt;INDEX('Planned and Progress BMPs'!L:L, MATCH($G121, 'Planned and Progress BMPs'!$D:$D, 0)), 1, 0)), "")</f>
        <v/>
      </c>
      <c r="BJ121" s="4" t="str">
        <f>IFERROR(IF($I121="Historical", IF(P121&lt;&gt;INDEX('Historical BMP Records'!P:P, MATCH($G121, 'Historical BMP Records'!$G:$G, 0)), 1, 0), IF(P121&lt;&gt;INDEX('Planned and Progress BMPs'!M:M, MATCH($G121, 'Planned and Progress BMPs'!$D:$D, 0)), 1, 0)), "")</f>
        <v/>
      </c>
      <c r="BK121" s="4" t="str">
        <f>IFERROR(IF($I121="Historical", IF(Q121&lt;&gt;INDEX('Historical BMP Records'!Q:Q, MATCH($G121, 'Historical BMP Records'!$G:$G, 0)), 1, 0), IF(Q121&lt;&gt;INDEX('Planned and Progress BMPs'!N:N, MATCH($G121, 'Planned and Progress BMPs'!$D:$D, 0)), 1, 0)), "")</f>
        <v/>
      </c>
      <c r="BL121" s="4" t="str">
        <f>IFERROR(IF($I121="Historical", IF(R121&lt;&gt;INDEX('Historical BMP Records'!R:R, MATCH($G121, 'Historical BMP Records'!$G:$G, 0)), 1, 0), IF(R121&lt;&gt;INDEX('Planned and Progress BMPs'!O:O, MATCH($G121, 'Planned and Progress BMPs'!$D:$D, 0)), 1, 0)), "")</f>
        <v/>
      </c>
      <c r="BM121" s="4" t="str">
        <f>IFERROR(IF($I121="Historical", IF(S121&lt;&gt;INDEX('Historical BMP Records'!S:S, MATCH($G121, 'Historical BMP Records'!$G:$G, 0)), 1, 0), IF(S121&lt;&gt;INDEX('Planned and Progress BMPs'!P:P, MATCH($G121, 'Planned and Progress BMPs'!$D:$D, 0)), 1, 0)), "")</f>
        <v/>
      </c>
      <c r="BN121" s="4" t="str">
        <f>IFERROR(IF($I121="Historical", IF(T121&lt;&gt;INDEX('Historical BMP Records'!T:T, MATCH($G121, 'Historical BMP Records'!$G:$G, 0)), 1, 0), IF(T121&lt;&gt;INDEX('Planned and Progress BMPs'!Q:Q, MATCH($G121, 'Planned and Progress BMPs'!$D:$D, 0)), 1, 0)), "")</f>
        <v/>
      </c>
      <c r="BO121" s="4" t="str">
        <f>IFERROR(IF($I121="Historical", IF(AB121&lt;&gt;INDEX('Historical BMP Records'!#REF!, MATCH($G121, 'Historical BMP Records'!$G:$G, 0)), 1, 0), IF(AB121&lt;&gt;INDEX('Planned and Progress BMPs'!Z:Z, MATCH($G121, 'Planned and Progress BMPs'!$D:$D, 0)), 1, 0)), "")</f>
        <v/>
      </c>
      <c r="BP121" s="4" t="str">
        <f>IFERROR(IF($I121="Historical", IF(U121&lt;&gt;INDEX('Historical BMP Records'!U:U, MATCH($G121, 'Historical BMP Records'!$G:$G, 0)), 1, 0), IF(U121&lt;&gt;INDEX('Planned and Progress BMPs'!S:S, MATCH($G121, 'Planned and Progress BMPs'!$D:$D, 0)), 1, 0)), "")</f>
        <v/>
      </c>
      <c r="BQ121" s="4" t="str">
        <f>IFERROR(IF($I121="Historical", IF(V121&lt;&gt;INDEX('Historical BMP Records'!V:V, MATCH($G121, 'Historical BMP Records'!$G:$G, 0)), 1, 0), IF(V121&lt;&gt;INDEX('Planned and Progress BMPs'!T:T, MATCH($G121, 'Planned and Progress BMPs'!$D:$D, 0)), 1, 0)), "")</f>
        <v/>
      </c>
      <c r="BR121" s="4" t="str">
        <f>IFERROR(IF($I121="Historical", IF(W121&lt;&gt;INDEX('Historical BMP Records'!W:W, MATCH($G121, 'Historical BMP Records'!$G:$G, 0)), 1, 0), IF(W121&lt;&gt;INDEX('Planned and Progress BMPs'!U:U, MATCH($G121, 'Planned and Progress BMPs'!$D:$D, 0)), 1, 0)), "")</f>
        <v/>
      </c>
      <c r="BS121" s="4" t="str">
        <f>IFERROR(IF($I121="Historical", IF(X121&lt;&gt;INDEX('Historical BMP Records'!X:X, MATCH($G121, 'Historical BMP Records'!$G:$G, 0)), 1, 0), IF(X121&lt;&gt;INDEX('Planned and Progress BMPs'!V:V, MATCH($G121, 'Planned and Progress BMPs'!$D:$D, 0)), 1, 0)), "")</f>
        <v/>
      </c>
      <c r="BT121" s="4" t="str">
        <f>IFERROR(IF($I121="Historical", IF(Y121&lt;&gt;INDEX('Historical BMP Records'!Y:Y, MATCH($G121, 'Historical BMP Records'!$G:$G, 0)), 1, 0), IF(Y121&lt;&gt;INDEX('Planned and Progress BMPs'!W:W, MATCH($G121, 'Planned and Progress BMPs'!$D:$D, 0)), 1, 0)), "")</f>
        <v/>
      </c>
      <c r="BU121" s="4" t="str">
        <f>IFERROR(IF($I121="Historical", IF(Z121&lt;&gt;INDEX('Historical BMP Records'!Z:Z, MATCH($G121, 'Historical BMP Records'!$G:$G, 0)), 1, 0), IF(Z121&lt;&gt;INDEX('Planned and Progress BMPs'!X:X, MATCH($G121, 'Planned and Progress BMPs'!$D:$D, 0)), 1, 0)), "")</f>
        <v/>
      </c>
      <c r="BV121" s="4" t="str">
        <f>IFERROR(IF($I121="Historical", IF(AA121&lt;&gt;INDEX('Historical BMP Records'!AA:AA, MATCH($G121, 'Historical BMP Records'!$G:$G, 0)), 1, 0), IF(AA121&lt;&gt;INDEX('Planned and Progress BMPs'!#REF!, MATCH($G121, 'Planned and Progress BMPs'!$D:$D, 0)), 1, 0)), "")</f>
        <v/>
      </c>
      <c r="BW121" s="4" t="str">
        <f>IFERROR(IF($I121="Historical", IF(AC121&lt;&gt;INDEX('Historical BMP Records'!AC:AC, MATCH($G121, 'Historical BMP Records'!$G:$G, 0)), 1, 0), IF(AC121&lt;&gt;INDEX('Planned and Progress BMPs'!AA:AA, MATCH($G121, 'Planned and Progress BMPs'!$D:$D, 0)), 1, 0)), "")</f>
        <v/>
      </c>
      <c r="BX121" s="4" t="str">
        <f>IFERROR(IF($I121="Historical", IF(AD121&lt;&gt;INDEX('Historical BMP Records'!AD:AD, MATCH($G121, 'Historical BMP Records'!$G:$G, 0)), 1, 0), IF(AD121&lt;&gt;INDEX('Planned and Progress BMPs'!AB:AB, MATCH($G121, 'Planned and Progress BMPs'!$D:$D, 0)), 1, 0)), "")</f>
        <v/>
      </c>
      <c r="BY121" s="4" t="str">
        <f>IFERROR(IF($I121="Historical", IF(AE121&lt;&gt;INDEX('Historical BMP Records'!AE:AE, MATCH($G121, 'Historical BMP Records'!$G:$G, 0)), 1, 0), IF(AE121&lt;&gt;INDEX('Planned and Progress BMPs'!AC:AC, MATCH($G121, 'Planned and Progress BMPs'!$D:$D, 0)), 1, 0)), "")</f>
        <v/>
      </c>
      <c r="BZ121" s="4" t="str">
        <f>IFERROR(IF($I121="Historical", IF(AF121&lt;&gt;INDEX('Historical BMP Records'!AF:AF, MATCH($G121, 'Historical BMP Records'!$G:$G, 0)), 1, 0), IF(AF121&lt;&gt;INDEX('Planned and Progress BMPs'!AD:AD, MATCH($G121, 'Planned and Progress BMPs'!$D:$D, 0)), 1, 0)), "")</f>
        <v/>
      </c>
      <c r="CA121" s="4" t="str">
        <f>IFERROR(IF($I121="Historical", IF(AG121&lt;&gt;INDEX('Historical BMP Records'!AG:AG, MATCH($G121, 'Historical BMP Records'!$G:$G, 0)), 1, 0), IF(AG121&lt;&gt;INDEX('Planned and Progress BMPs'!AE:AE, MATCH($G121, 'Planned and Progress BMPs'!$D:$D, 0)), 1, 0)), "")</f>
        <v/>
      </c>
      <c r="CB121" s="4" t="str">
        <f>IFERROR(IF($I121="Historical", IF(AH121&lt;&gt;INDEX('Historical BMP Records'!AH:AH, MATCH($G121, 'Historical BMP Records'!$G:$G, 0)), 1, 0), IF(AH121&lt;&gt;INDEX('Planned and Progress BMPs'!AF:AF, MATCH($G121, 'Planned and Progress BMPs'!$D:$D, 0)), 1, 0)), "")</f>
        <v/>
      </c>
      <c r="CC121" s="4" t="str">
        <f>IFERROR(IF($I121="Historical", IF(AI121&lt;&gt;INDEX('Historical BMP Records'!AI:AI, MATCH($G121, 'Historical BMP Records'!$G:$G, 0)), 1, 0), IF(AI121&lt;&gt;INDEX('Planned and Progress BMPs'!AG:AG, MATCH($G121, 'Planned and Progress BMPs'!$D:$D, 0)), 1, 0)), "")</f>
        <v/>
      </c>
      <c r="CD121" s="4" t="str">
        <f>IFERROR(IF($I121="Historical", IF(AJ121&lt;&gt;INDEX('Historical BMP Records'!AJ:AJ, MATCH($G121, 'Historical BMP Records'!$G:$G, 0)), 1, 0), IF(AJ121&lt;&gt;INDEX('Planned and Progress BMPs'!AH:AH, MATCH($G121, 'Planned and Progress BMPs'!$D:$D, 0)), 1, 0)), "")</f>
        <v/>
      </c>
      <c r="CE121" s="4" t="str">
        <f>IFERROR(IF($I121="Historical", IF(AK121&lt;&gt;INDEX('Historical BMP Records'!AK:AK, MATCH($G121, 'Historical BMP Records'!$G:$G, 0)), 1, 0), IF(AK121&lt;&gt;INDEX('Planned and Progress BMPs'!AI:AI, MATCH($G121, 'Planned and Progress BMPs'!$D:$D, 0)), 1, 0)), "")</f>
        <v/>
      </c>
      <c r="CF121" s="4" t="str">
        <f>IFERROR(IF($I121="Historical", IF(AL121&lt;&gt;INDEX('Historical BMP Records'!AL:AL, MATCH($G121, 'Historical BMP Records'!$G:$G, 0)), 1, 0), IF(AL121&lt;&gt;INDEX('Planned and Progress BMPs'!AJ:AJ, MATCH($G121, 'Planned and Progress BMPs'!$D:$D, 0)), 1, 0)), "")</f>
        <v/>
      </c>
      <c r="CG121" s="4" t="str">
        <f>IFERROR(IF($I121="Historical", IF(AM121&lt;&gt;INDEX('Historical BMP Records'!AM:AM, MATCH($G121, 'Historical BMP Records'!$G:$G, 0)), 1, 0), IF(AM121&lt;&gt;INDEX('Planned and Progress BMPs'!AK:AK, MATCH($G121, 'Planned and Progress BMPs'!$D:$D, 0)), 1, 0)), "")</f>
        <v/>
      </c>
      <c r="CH121" s="4" t="str">
        <f>IFERROR(IF($I121="Historical", IF(AN121&lt;&gt;INDEX('Historical BMP Records'!AN:AN, MATCH($G121, 'Historical BMP Records'!$G:$G, 0)), 1, 0), IF(AN121&lt;&gt;INDEX('Planned and Progress BMPs'!AL:AL, MATCH($G121, 'Planned and Progress BMPs'!$D:$D, 0)), 1, 0)), "")</f>
        <v/>
      </c>
      <c r="CI121" s="4" t="str">
        <f>IFERROR(IF($I121="Historical", IF(AO121&lt;&gt;INDEX('Historical BMP Records'!AO:AO, MATCH($G121, 'Historical BMP Records'!$G:$G, 0)), 1, 0), IF(AO121&lt;&gt;INDEX('Planned and Progress BMPs'!AM:AM, MATCH($G121, 'Planned and Progress BMPs'!$D:$D, 0)), 1, 0)), "")</f>
        <v/>
      </c>
      <c r="CJ121" s="4" t="str">
        <f>IFERROR(IF($I121="Historical", IF(AP121&lt;&gt;INDEX('Historical BMP Records'!AP:AP, MATCH($G121, 'Historical BMP Records'!$G:$G, 0)), 1, 0), IF(AP121&lt;&gt;INDEX('Planned and Progress BMPs'!AN:AN, MATCH($G121, 'Planned and Progress BMPs'!$D:$D, 0)), 1, 0)), "")</f>
        <v/>
      </c>
      <c r="CK121" s="4" t="str">
        <f>IFERROR(IF($I121="Historical", IF(AQ121&lt;&gt;INDEX('Historical BMP Records'!AQ:AQ, MATCH($G121, 'Historical BMP Records'!$G:$G, 0)), 1, 0), IF(AQ121&lt;&gt;INDEX('Planned and Progress BMPs'!AO:AO, MATCH($G121, 'Planned and Progress BMPs'!$D:$D, 0)), 1, 0)), "")</f>
        <v/>
      </c>
      <c r="CL121" s="4" t="str">
        <f>IFERROR(IF($I121="Historical", IF(AR121&lt;&gt;INDEX('Historical BMP Records'!AR:AR, MATCH($G121, 'Historical BMP Records'!$G:$G, 0)), 1, 0), IF(AR121&lt;&gt;INDEX('Planned and Progress BMPs'!AQ:AQ, MATCH($G121, 'Planned and Progress BMPs'!$D:$D, 0)), 1, 0)), "")</f>
        <v/>
      </c>
      <c r="CM121" s="4" t="str">
        <f>IFERROR(IF($I121="Historical", IF(AS121&lt;&gt;INDEX('Historical BMP Records'!AS:AS, MATCH($G121, 'Historical BMP Records'!$G:$G, 0)), 1, 0), IF(AS121&lt;&gt;INDEX('Planned and Progress BMPs'!AP:AP, MATCH($G121, 'Planned and Progress BMPs'!$D:$D, 0)), 1, 0)), "")</f>
        <v/>
      </c>
      <c r="CN121" s="4" t="str">
        <f>IFERROR(IF($I121="Historical", IF(AT121&lt;&gt;INDEX('Historical BMP Records'!AT:AT, MATCH($G121, 'Historical BMP Records'!$G:$G, 0)), 1, 0), IF(AT121&lt;&gt;INDEX('Planned and Progress BMPs'!AQ:AQ, MATCH($G121, 'Planned and Progress BMPs'!$D:$D, 0)), 1, 0)), "")</f>
        <v/>
      </c>
      <c r="CO121" s="4">
        <f>SUM(T_Historical9[[#This Row],[FY17 Crediting Status Change]:[Comments Change]])</f>
        <v>0</v>
      </c>
    </row>
    <row r="122" spans="1:93" ht="15" customHeight="1" x14ac:dyDescent="0.55000000000000004">
      <c r="A122" s="126" t="s">
        <v>2458</v>
      </c>
      <c r="B122" s="126" t="s">
        <v>2458</v>
      </c>
      <c r="C122" s="126" t="s">
        <v>2458</v>
      </c>
      <c r="D122" s="126"/>
      <c r="E122" s="126"/>
      <c r="F122" s="126" t="s">
        <v>706</v>
      </c>
      <c r="G122" s="126" t="s">
        <v>707</v>
      </c>
      <c r="H122" s="126"/>
      <c r="I122" s="126" t="s">
        <v>243</v>
      </c>
      <c r="J122" s="126"/>
      <c r="K122" s="73"/>
      <c r="L122" s="64">
        <v>40179</v>
      </c>
      <c r="M122" s="126" t="s">
        <v>306</v>
      </c>
      <c r="N122" s="126" t="s">
        <v>325</v>
      </c>
      <c r="O122" s="126" t="s">
        <v>127</v>
      </c>
      <c r="P122" s="73" t="s">
        <v>551</v>
      </c>
      <c r="Q122" s="64">
        <v>20.6</v>
      </c>
      <c r="R122" s="126">
        <v>6.2</v>
      </c>
      <c r="S122" s="126">
        <v>0.51666666666666661</v>
      </c>
      <c r="T122" s="126" t="s">
        <v>306</v>
      </c>
      <c r="U122" s="126"/>
      <c r="V122" s="126"/>
      <c r="W122" s="126">
        <v>40.428576360000001</v>
      </c>
      <c r="X122" s="65">
        <v>-76.596957470000007</v>
      </c>
      <c r="Y122" s="126"/>
      <c r="Z122" s="126" t="s">
        <v>201</v>
      </c>
      <c r="AA122" s="126" t="s">
        <v>458</v>
      </c>
      <c r="AB122" s="126" t="s">
        <v>203</v>
      </c>
      <c r="AC122" s="126" t="s">
        <v>2460</v>
      </c>
      <c r="AD122" s="64">
        <v>41501</v>
      </c>
      <c r="AE122" s="126" t="s">
        <v>267</v>
      </c>
      <c r="AF122" s="64"/>
      <c r="AG122" s="64"/>
      <c r="AH122" s="126"/>
      <c r="AI122" s="64"/>
      <c r="AK122" s="64"/>
      <c r="AL122" s="64"/>
      <c r="AM122" s="64"/>
      <c r="AN122" s="64"/>
      <c r="AO122" s="64"/>
      <c r="AP122" s="64"/>
      <c r="AQ122" s="64"/>
      <c r="AR122" s="64"/>
      <c r="AS122" s="64"/>
      <c r="AT122" s="126"/>
      <c r="AU122" s="4" t="str">
        <f>IFERROR(IF($I122="Historical", IF(A122&lt;&gt;INDEX('Historical BMP Records'!A:A, MATCH($G122, 'Historical BMP Records'!$G:$G, 0)), 1, 0), IF(A122&lt;&gt;INDEX('Planned and Progress BMPs'!A:A, MATCH($G122, 'Planned and Progress BMPs'!$D:$D, 0)), 1, 0)), "")</f>
        <v/>
      </c>
      <c r="AV122" s="4" t="str">
        <f>IFERROR(IF($I122="Historical", IF(B122&lt;&gt;INDEX('Historical BMP Records'!B:B, MATCH($G122, 'Historical BMP Records'!$G:$G, 0)), 1, 0), IF(B122&lt;&gt;INDEX('Planned and Progress BMPs'!A:A, MATCH($G122, 'Planned and Progress BMPs'!$D:$D, 0)), 1, 0)), "")</f>
        <v/>
      </c>
      <c r="AW122" s="4" t="str">
        <f>IFERROR(IF($I122="Historical", IF(C122&lt;&gt;INDEX('Historical BMP Records'!C:C, MATCH($G122, 'Historical BMP Records'!$G:$G, 0)), 1, 0), IF(C122&lt;&gt;INDEX('Planned and Progress BMPs'!A:A, MATCH($G122, 'Planned and Progress BMPs'!$D:$D, 0)), 1, 0)), "")</f>
        <v/>
      </c>
      <c r="AX122" s="4" t="str">
        <f>IFERROR(IF($I122="Historical", IF(D122&lt;&gt;INDEX('Historical BMP Records'!D:D, MATCH($G122, 'Historical BMP Records'!$G:$G, 0)), 1, 0), IF(D122&lt;&gt;INDEX('Planned and Progress BMPs'!A:A, MATCH($G122, 'Planned and Progress BMPs'!$D:$D, 0)), 1, 0)), "")</f>
        <v/>
      </c>
      <c r="AY122" s="4" t="str">
        <f>IFERROR(IF($I122="Historical", IF(E122&lt;&gt;INDEX('Historical BMP Records'!E:E, MATCH($G122, 'Historical BMP Records'!$G:$G, 0)), 1, 0), IF(E122&lt;&gt;INDEX('Planned and Progress BMPs'!B:B, MATCH($G122, 'Planned and Progress BMPs'!$D:$D, 0)), 1, 0)), "")</f>
        <v/>
      </c>
      <c r="AZ122" s="4" t="str">
        <f>IFERROR(IF($I122="Historical", IF(F122&lt;&gt;INDEX('Historical BMP Records'!F:F, MATCH($G122, 'Historical BMP Records'!$G:$G, 0)), 1, 0), IF(F122&lt;&gt;INDEX('Planned and Progress BMPs'!C:C, MATCH($G122, 'Planned and Progress BMPs'!$D:$D, 0)), 1, 0)), "")</f>
        <v/>
      </c>
      <c r="BA122" s="4" t="str">
        <f>IFERROR(IF($I122="Historical", IF(G122&lt;&gt;INDEX('Historical BMP Records'!G:G, MATCH($G122, 'Historical BMP Records'!$G:$G, 0)), 1, 0), IF(G122&lt;&gt;INDEX('Planned and Progress BMPs'!D:D, MATCH($G122, 'Planned and Progress BMPs'!$D:$D, 0)), 1, 0)), "")</f>
        <v/>
      </c>
      <c r="BB122" s="4" t="str">
        <f>IFERROR(IF($I122="Historical", IF(H122&lt;&gt;INDEX('Historical BMP Records'!H:H, MATCH($G122, 'Historical BMP Records'!$G:$G, 0)), 1, 0), IF(H122&lt;&gt;INDEX('Planned and Progress BMPs'!E:E, MATCH($G122, 'Planned and Progress BMPs'!$D:$D, 0)), 1, 0)), "")</f>
        <v/>
      </c>
      <c r="BC122" s="4" t="str">
        <f>IFERROR(IF($I122="Historical", IF(I122&lt;&gt;INDEX('Historical BMP Records'!I:I, MATCH($G122, 'Historical BMP Records'!$G:$G, 0)), 1, 0), IF(I122&lt;&gt;INDEX('Planned and Progress BMPs'!F:F, MATCH($G122, 'Planned and Progress BMPs'!$D:$D, 0)), 1, 0)), "")</f>
        <v/>
      </c>
      <c r="BD122" s="4" t="str">
        <f>IFERROR(IF($I122="Historical", IF(J122&lt;&gt;INDEX('Historical BMP Records'!J:J, MATCH($G122, 'Historical BMP Records'!$G:$G, 0)), 1, 0), IF(J122&lt;&gt;INDEX('Planned and Progress BMPs'!G:G, MATCH($G122, 'Planned and Progress BMPs'!$D:$D, 0)), 1, 0)), "")</f>
        <v/>
      </c>
      <c r="BE122" s="4" t="str">
        <f>IFERROR(IF($I122="Historical", IF(K122&lt;&gt;INDEX('Historical BMP Records'!K:K, MATCH($G122, 'Historical BMP Records'!$G:$G, 0)), 1, 0), IF(K122&lt;&gt;INDEX('Planned and Progress BMPs'!H:H, MATCH($G122, 'Planned and Progress BMPs'!$D:$D, 0)), 1, 0)), "")</f>
        <v/>
      </c>
      <c r="BF122" s="4" t="str">
        <f>IFERROR(IF($I122="Historical", IF(L122&lt;&gt;INDEX('Historical BMP Records'!L:L, MATCH($G122, 'Historical BMP Records'!$G:$G, 0)), 1, 0), IF(L122&lt;&gt;INDEX('Planned and Progress BMPs'!I:I, MATCH($G122, 'Planned and Progress BMPs'!$D:$D, 0)), 1, 0)), "")</f>
        <v/>
      </c>
      <c r="BG122" s="4" t="str">
        <f>IFERROR(IF($I122="Historical", IF(M122&lt;&gt;INDEX('Historical BMP Records'!M:M, MATCH($G122, 'Historical BMP Records'!$G:$G, 0)), 1, 0), IF(M122&lt;&gt;INDEX('Planned and Progress BMPs'!J:J, MATCH($G122, 'Planned and Progress BMPs'!$D:$D, 0)), 1, 0)), "")</f>
        <v/>
      </c>
      <c r="BH122" s="4" t="str">
        <f>IFERROR(IF($I122="Historical", IF(N122&lt;&gt;INDEX('Historical BMP Records'!N:N, MATCH($G122, 'Historical BMP Records'!$G:$G, 0)), 1, 0), IF(N122&lt;&gt;INDEX('Planned and Progress BMPs'!K:K, MATCH($G122, 'Planned and Progress BMPs'!$D:$D, 0)), 1, 0)), "")</f>
        <v/>
      </c>
      <c r="BI122" s="4" t="str">
        <f>IFERROR(IF($I122="Historical", IF(O122&lt;&gt;INDEX('Historical BMP Records'!O:O, MATCH($G122, 'Historical BMP Records'!$G:$G, 0)), 1, 0), IF(O122&lt;&gt;INDEX('Planned and Progress BMPs'!L:L, MATCH($G122, 'Planned and Progress BMPs'!$D:$D, 0)), 1, 0)), "")</f>
        <v/>
      </c>
      <c r="BJ122" s="4" t="str">
        <f>IFERROR(IF($I122="Historical", IF(P122&lt;&gt;INDEX('Historical BMP Records'!P:P, MATCH($G122, 'Historical BMP Records'!$G:$G, 0)), 1, 0), IF(P122&lt;&gt;INDEX('Planned and Progress BMPs'!M:M, MATCH($G122, 'Planned and Progress BMPs'!$D:$D, 0)), 1, 0)), "")</f>
        <v/>
      </c>
      <c r="BK122" s="4" t="str">
        <f>IFERROR(IF($I122="Historical", IF(Q122&lt;&gt;INDEX('Historical BMP Records'!Q:Q, MATCH($G122, 'Historical BMP Records'!$G:$G, 0)), 1, 0), IF(Q122&lt;&gt;INDEX('Planned and Progress BMPs'!N:N, MATCH($G122, 'Planned and Progress BMPs'!$D:$D, 0)), 1, 0)), "")</f>
        <v/>
      </c>
      <c r="BL122" s="4" t="str">
        <f>IFERROR(IF($I122="Historical", IF(R122&lt;&gt;INDEX('Historical BMP Records'!R:R, MATCH($G122, 'Historical BMP Records'!$G:$G, 0)), 1, 0), IF(R122&lt;&gt;INDEX('Planned and Progress BMPs'!O:O, MATCH($G122, 'Planned and Progress BMPs'!$D:$D, 0)), 1, 0)), "")</f>
        <v/>
      </c>
      <c r="BM122" s="4" t="str">
        <f>IFERROR(IF($I122="Historical", IF(S122&lt;&gt;INDEX('Historical BMP Records'!S:S, MATCH($G122, 'Historical BMP Records'!$G:$G, 0)), 1, 0), IF(S122&lt;&gt;INDEX('Planned and Progress BMPs'!P:P, MATCH($G122, 'Planned and Progress BMPs'!$D:$D, 0)), 1, 0)), "")</f>
        <v/>
      </c>
      <c r="BN122" s="4" t="str">
        <f>IFERROR(IF($I122="Historical", IF(T122&lt;&gt;INDEX('Historical BMP Records'!T:T, MATCH($G122, 'Historical BMP Records'!$G:$G, 0)), 1, 0), IF(T122&lt;&gt;INDEX('Planned and Progress BMPs'!Q:Q, MATCH($G122, 'Planned and Progress BMPs'!$D:$D, 0)), 1, 0)), "")</f>
        <v/>
      </c>
      <c r="BO122" s="4" t="str">
        <f>IFERROR(IF($I122="Historical", IF(AB122&lt;&gt;INDEX('Historical BMP Records'!#REF!, MATCH($G122, 'Historical BMP Records'!$G:$G, 0)), 1, 0), IF(AB122&lt;&gt;INDEX('Planned and Progress BMPs'!Z:Z, MATCH($G122, 'Planned and Progress BMPs'!$D:$D, 0)), 1, 0)), "")</f>
        <v/>
      </c>
      <c r="BP122" s="4" t="str">
        <f>IFERROR(IF($I122="Historical", IF(U122&lt;&gt;INDEX('Historical BMP Records'!U:U, MATCH($G122, 'Historical BMP Records'!$G:$G, 0)), 1, 0), IF(U122&lt;&gt;INDEX('Planned and Progress BMPs'!S:S, MATCH($G122, 'Planned and Progress BMPs'!$D:$D, 0)), 1, 0)), "")</f>
        <v/>
      </c>
      <c r="BQ122" s="4" t="str">
        <f>IFERROR(IF($I122="Historical", IF(V122&lt;&gt;INDEX('Historical BMP Records'!V:V, MATCH($G122, 'Historical BMP Records'!$G:$G, 0)), 1, 0), IF(V122&lt;&gt;INDEX('Planned and Progress BMPs'!T:T, MATCH($G122, 'Planned and Progress BMPs'!$D:$D, 0)), 1, 0)), "")</f>
        <v/>
      </c>
      <c r="BR122" s="4" t="str">
        <f>IFERROR(IF($I122="Historical", IF(W122&lt;&gt;INDEX('Historical BMP Records'!W:W, MATCH($G122, 'Historical BMP Records'!$G:$G, 0)), 1, 0), IF(W122&lt;&gt;INDEX('Planned and Progress BMPs'!U:U, MATCH($G122, 'Planned and Progress BMPs'!$D:$D, 0)), 1, 0)), "")</f>
        <v/>
      </c>
      <c r="BS122" s="4" t="str">
        <f>IFERROR(IF($I122="Historical", IF(X122&lt;&gt;INDEX('Historical BMP Records'!X:X, MATCH($G122, 'Historical BMP Records'!$G:$G, 0)), 1, 0), IF(X122&lt;&gt;INDEX('Planned and Progress BMPs'!V:V, MATCH($G122, 'Planned and Progress BMPs'!$D:$D, 0)), 1, 0)), "")</f>
        <v/>
      </c>
      <c r="BT122" s="4" t="str">
        <f>IFERROR(IF($I122="Historical", IF(Y122&lt;&gt;INDEX('Historical BMP Records'!Y:Y, MATCH($G122, 'Historical BMP Records'!$G:$G, 0)), 1, 0), IF(Y122&lt;&gt;INDEX('Planned and Progress BMPs'!W:W, MATCH($G122, 'Planned and Progress BMPs'!$D:$D, 0)), 1, 0)), "")</f>
        <v/>
      </c>
      <c r="BU122" s="4" t="str">
        <f>IFERROR(IF($I122="Historical", IF(Z122&lt;&gt;INDEX('Historical BMP Records'!Z:Z, MATCH($G122, 'Historical BMP Records'!$G:$G, 0)), 1, 0), IF(Z122&lt;&gt;INDEX('Planned and Progress BMPs'!X:X, MATCH($G122, 'Planned and Progress BMPs'!$D:$D, 0)), 1, 0)), "")</f>
        <v/>
      </c>
      <c r="BV122" s="4" t="str">
        <f>IFERROR(IF($I122="Historical", IF(AA122&lt;&gt;INDEX('Historical BMP Records'!AA:AA, MATCH($G122, 'Historical BMP Records'!$G:$G, 0)), 1, 0), IF(AA122&lt;&gt;INDEX('Planned and Progress BMPs'!#REF!, MATCH($G122, 'Planned and Progress BMPs'!$D:$D, 0)), 1, 0)), "")</f>
        <v/>
      </c>
      <c r="BW122" s="4" t="str">
        <f>IFERROR(IF($I122="Historical", IF(AC122&lt;&gt;INDEX('Historical BMP Records'!AC:AC, MATCH($G122, 'Historical BMP Records'!$G:$G, 0)), 1, 0), IF(AC122&lt;&gt;INDEX('Planned and Progress BMPs'!AA:AA, MATCH($G122, 'Planned and Progress BMPs'!$D:$D, 0)), 1, 0)), "")</f>
        <v/>
      </c>
      <c r="BX122" s="4" t="str">
        <f>IFERROR(IF($I122="Historical", IF(AD122&lt;&gt;INDEX('Historical BMP Records'!AD:AD, MATCH($G122, 'Historical BMP Records'!$G:$G, 0)), 1, 0), IF(AD122&lt;&gt;INDEX('Planned and Progress BMPs'!AB:AB, MATCH($G122, 'Planned and Progress BMPs'!$D:$D, 0)), 1, 0)), "")</f>
        <v/>
      </c>
      <c r="BY122" s="4" t="str">
        <f>IFERROR(IF($I122="Historical", IF(AE122&lt;&gt;INDEX('Historical BMP Records'!AE:AE, MATCH($G122, 'Historical BMP Records'!$G:$G, 0)), 1, 0), IF(AE122&lt;&gt;INDEX('Planned and Progress BMPs'!AC:AC, MATCH($G122, 'Planned and Progress BMPs'!$D:$D, 0)), 1, 0)), "")</f>
        <v/>
      </c>
      <c r="BZ122" s="4" t="str">
        <f>IFERROR(IF($I122="Historical", IF(AF122&lt;&gt;INDEX('Historical BMP Records'!AF:AF, MATCH($G122, 'Historical BMP Records'!$G:$G, 0)), 1, 0), IF(AF122&lt;&gt;INDEX('Planned and Progress BMPs'!AD:AD, MATCH($G122, 'Planned and Progress BMPs'!$D:$D, 0)), 1, 0)), "")</f>
        <v/>
      </c>
      <c r="CA122" s="4" t="str">
        <f>IFERROR(IF($I122="Historical", IF(AG122&lt;&gt;INDEX('Historical BMP Records'!AG:AG, MATCH($G122, 'Historical BMP Records'!$G:$G, 0)), 1, 0), IF(AG122&lt;&gt;INDEX('Planned and Progress BMPs'!AE:AE, MATCH($G122, 'Planned and Progress BMPs'!$D:$D, 0)), 1, 0)), "")</f>
        <v/>
      </c>
      <c r="CB122" s="4" t="str">
        <f>IFERROR(IF($I122="Historical", IF(AH122&lt;&gt;INDEX('Historical BMP Records'!AH:AH, MATCH($G122, 'Historical BMP Records'!$G:$G, 0)), 1, 0), IF(AH122&lt;&gt;INDEX('Planned and Progress BMPs'!AF:AF, MATCH($G122, 'Planned and Progress BMPs'!$D:$D, 0)), 1, 0)), "")</f>
        <v/>
      </c>
      <c r="CC122" s="4" t="str">
        <f>IFERROR(IF($I122="Historical", IF(AI122&lt;&gt;INDEX('Historical BMP Records'!AI:AI, MATCH($G122, 'Historical BMP Records'!$G:$G, 0)), 1, 0), IF(AI122&lt;&gt;INDEX('Planned and Progress BMPs'!AG:AG, MATCH($G122, 'Planned and Progress BMPs'!$D:$D, 0)), 1, 0)), "")</f>
        <v/>
      </c>
      <c r="CD122" s="4" t="str">
        <f>IFERROR(IF($I122="Historical", IF(AJ122&lt;&gt;INDEX('Historical BMP Records'!AJ:AJ, MATCH($G122, 'Historical BMP Records'!$G:$G, 0)), 1, 0), IF(AJ122&lt;&gt;INDEX('Planned and Progress BMPs'!AH:AH, MATCH($G122, 'Planned and Progress BMPs'!$D:$D, 0)), 1, 0)), "")</f>
        <v/>
      </c>
      <c r="CE122" s="4" t="str">
        <f>IFERROR(IF($I122="Historical", IF(AK122&lt;&gt;INDEX('Historical BMP Records'!AK:AK, MATCH($G122, 'Historical BMP Records'!$G:$G, 0)), 1, 0), IF(AK122&lt;&gt;INDEX('Planned and Progress BMPs'!AI:AI, MATCH($G122, 'Planned and Progress BMPs'!$D:$D, 0)), 1, 0)), "")</f>
        <v/>
      </c>
      <c r="CF122" s="4" t="str">
        <f>IFERROR(IF($I122="Historical", IF(AL122&lt;&gt;INDEX('Historical BMP Records'!AL:AL, MATCH($G122, 'Historical BMP Records'!$G:$G, 0)), 1, 0), IF(AL122&lt;&gt;INDEX('Planned and Progress BMPs'!AJ:AJ, MATCH($G122, 'Planned and Progress BMPs'!$D:$D, 0)), 1, 0)), "")</f>
        <v/>
      </c>
      <c r="CG122" s="4" t="str">
        <f>IFERROR(IF($I122="Historical", IF(AM122&lt;&gt;INDEX('Historical BMP Records'!AM:AM, MATCH($G122, 'Historical BMP Records'!$G:$G, 0)), 1, 0), IF(AM122&lt;&gt;INDEX('Planned and Progress BMPs'!AK:AK, MATCH($G122, 'Planned and Progress BMPs'!$D:$D, 0)), 1, 0)), "")</f>
        <v/>
      </c>
      <c r="CH122" s="4" t="str">
        <f>IFERROR(IF($I122="Historical", IF(AN122&lt;&gt;INDEX('Historical BMP Records'!AN:AN, MATCH($G122, 'Historical BMP Records'!$G:$G, 0)), 1, 0), IF(AN122&lt;&gt;INDEX('Planned and Progress BMPs'!AL:AL, MATCH($G122, 'Planned and Progress BMPs'!$D:$D, 0)), 1, 0)), "")</f>
        <v/>
      </c>
      <c r="CI122" s="4" t="str">
        <f>IFERROR(IF($I122="Historical", IF(AO122&lt;&gt;INDEX('Historical BMP Records'!AO:AO, MATCH($G122, 'Historical BMP Records'!$G:$G, 0)), 1, 0), IF(AO122&lt;&gt;INDEX('Planned and Progress BMPs'!AM:AM, MATCH($G122, 'Planned and Progress BMPs'!$D:$D, 0)), 1, 0)), "")</f>
        <v/>
      </c>
      <c r="CJ122" s="4" t="str">
        <f>IFERROR(IF($I122="Historical", IF(AP122&lt;&gt;INDEX('Historical BMP Records'!AP:AP, MATCH($G122, 'Historical BMP Records'!$G:$G, 0)), 1, 0), IF(AP122&lt;&gt;INDEX('Planned and Progress BMPs'!AN:AN, MATCH($G122, 'Planned and Progress BMPs'!$D:$D, 0)), 1, 0)), "")</f>
        <v/>
      </c>
      <c r="CK122" s="4" t="str">
        <f>IFERROR(IF($I122="Historical", IF(AQ122&lt;&gt;INDEX('Historical BMP Records'!AQ:AQ, MATCH($G122, 'Historical BMP Records'!$G:$G, 0)), 1, 0), IF(AQ122&lt;&gt;INDEX('Planned and Progress BMPs'!AO:AO, MATCH($G122, 'Planned and Progress BMPs'!$D:$D, 0)), 1, 0)), "")</f>
        <v/>
      </c>
      <c r="CL122" s="4" t="str">
        <f>IFERROR(IF($I122="Historical", IF(AR122&lt;&gt;INDEX('Historical BMP Records'!AR:AR, MATCH($G122, 'Historical BMP Records'!$G:$G, 0)), 1, 0), IF(AR122&lt;&gt;INDEX('Planned and Progress BMPs'!AQ:AQ, MATCH($G122, 'Planned and Progress BMPs'!$D:$D, 0)), 1, 0)), "")</f>
        <v/>
      </c>
      <c r="CM122" s="4" t="str">
        <f>IFERROR(IF($I122="Historical", IF(AS122&lt;&gt;INDEX('Historical BMP Records'!AS:AS, MATCH($G122, 'Historical BMP Records'!$G:$G, 0)), 1, 0), IF(AS122&lt;&gt;INDEX('Planned and Progress BMPs'!AP:AP, MATCH($G122, 'Planned and Progress BMPs'!$D:$D, 0)), 1, 0)), "")</f>
        <v/>
      </c>
      <c r="CN122" s="4" t="str">
        <f>IFERROR(IF($I122="Historical", IF(AT122&lt;&gt;INDEX('Historical BMP Records'!AT:AT, MATCH($G122, 'Historical BMP Records'!$G:$G, 0)), 1, 0), IF(AT122&lt;&gt;INDEX('Planned and Progress BMPs'!AQ:AQ, MATCH($G122, 'Planned and Progress BMPs'!$D:$D, 0)), 1, 0)), "")</f>
        <v/>
      </c>
      <c r="CO122" s="4">
        <f>SUM(T_Historical9[[#This Row],[FY17 Crediting Status Change]:[Comments Change]])</f>
        <v>0</v>
      </c>
    </row>
    <row r="123" spans="1:93" ht="15" customHeight="1" x14ac:dyDescent="0.55000000000000004">
      <c r="A123" s="126" t="s">
        <v>2458</v>
      </c>
      <c r="B123" s="126" t="s">
        <v>2458</v>
      </c>
      <c r="C123" s="126" t="s">
        <v>2458</v>
      </c>
      <c r="D123" s="126"/>
      <c r="E123" s="126"/>
      <c r="F123" s="126" t="s">
        <v>708</v>
      </c>
      <c r="G123" s="126" t="s">
        <v>709</v>
      </c>
      <c r="H123" s="126"/>
      <c r="I123" s="126" t="s">
        <v>243</v>
      </c>
      <c r="J123" s="126">
        <v>2010</v>
      </c>
      <c r="K123" s="73"/>
      <c r="L123" s="64">
        <v>40179</v>
      </c>
      <c r="M123" s="126" t="s">
        <v>306</v>
      </c>
      <c r="N123" s="126" t="s">
        <v>325</v>
      </c>
      <c r="O123" s="126" t="s">
        <v>127</v>
      </c>
      <c r="P123" s="73" t="s">
        <v>551</v>
      </c>
      <c r="Q123" s="64">
        <v>9.1</v>
      </c>
      <c r="R123" s="126">
        <v>1.6</v>
      </c>
      <c r="S123" s="126">
        <v>0.13333333333333333</v>
      </c>
      <c r="T123" s="126" t="s">
        <v>306</v>
      </c>
      <c r="U123" s="126"/>
      <c r="V123" s="126"/>
      <c r="W123" s="126">
        <v>40.435295140000001</v>
      </c>
      <c r="X123" s="65">
        <v>-76.603814619999994</v>
      </c>
      <c r="Y123" s="126"/>
      <c r="Z123" s="126" t="s">
        <v>201</v>
      </c>
      <c r="AA123" s="126" t="s">
        <v>458</v>
      </c>
      <c r="AB123" s="126" t="s">
        <v>203</v>
      </c>
      <c r="AC123" s="126" t="s">
        <v>2460</v>
      </c>
      <c r="AD123" s="64">
        <v>41501</v>
      </c>
      <c r="AE123" s="126" t="s">
        <v>267</v>
      </c>
      <c r="AF123" s="64"/>
      <c r="AG123" s="64"/>
      <c r="AH123" s="126"/>
      <c r="AI123" s="64"/>
      <c r="AK123" s="64"/>
      <c r="AL123" s="64"/>
      <c r="AM123" s="64"/>
      <c r="AN123" s="64"/>
      <c r="AO123" s="64"/>
      <c r="AP123" s="64"/>
      <c r="AQ123" s="64"/>
      <c r="AR123" s="64"/>
      <c r="AS123" s="64"/>
      <c r="AT123" s="126"/>
      <c r="AU123" s="4" t="str">
        <f>IFERROR(IF($I123="Historical", IF(A123&lt;&gt;INDEX('Historical BMP Records'!A:A, MATCH($G123, 'Historical BMP Records'!$G:$G, 0)), 1, 0), IF(A123&lt;&gt;INDEX('Planned and Progress BMPs'!A:A, MATCH($G123, 'Planned and Progress BMPs'!$D:$D, 0)), 1, 0)), "")</f>
        <v/>
      </c>
      <c r="AV123" s="4" t="str">
        <f>IFERROR(IF($I123="Historical", IF(B123&lt;&gt;INDEX('Historical BMP Records'!B:B, MATCH($G123, 'Historical BMP Records'!$G:$G, 0)), 1, 0), IF(B123&lt;&gt;INDEX('Planned and Progress BMPs'!A:A, MATCH($G123, 'Planned and Progress BMPs'!$D:$D, 0)), 1, 0)), "")</f>
        <v/>
      </c>
      <c r="AW123" s="4" t="str">
        <f>IFERROR(IF($I123="Historical", IF(C123&lt;&gt;INDEX('Historical BMP Records'!C:C, MATCH($G123, 'Historical BMP Records'!$G:$G, 0)), 1, 0), IF(C123&lt;&gt;INDEX('Planned and Progress BMPs'!A:A, MATCH($G123, 'Planned and Progress BMPs'!$D:$D, 0)), 1, 0)), "")</f>
        <v/>
      </c>
      <c r="AX123" s="4" t="str">
        <f>IFERROR(IF($I123="Historical", IF(D123&lt;&gt;INDEX('Historical BMP Records'!D:D, MATCH($G123, 'Historical BMP Records'!$G:$G, 0)), 1, 0), IF(D123&lt;&gt;INDEX('Planned and Progress BMPs'!A:A, MATCH($G123, 'Planned and Progress BMPs'!$D:$D, 0)), 1, 0)), "")</f>
        <v/>
      </c>
      <c r="AY123" s="4" t="str">
        <f>IFERROR(IF($I123="Historical", IF(E123&lt;&gt;INDEX('Historical BMP Records'!E:E, MATCH($G123, 'Historical BMP Records'!$G:$G, 0)), 1, 0), IF(E123&lt;&gt;INDEX('Planned and Progress BMPs'!B:B, MATCH($G123, 'Planned and Progress BMPs'!$D:$D, 0)), 1, 0)), "")</f>
        <v/>
      </c>
      <c r="AZ123" s="4" t="str">
        <f>IFERROR(IF($I123="Historical", IF(F123&lt;&gt;INDEX('Historical BMP Records'!F:F, MATCH($G123, 'Historical BMP Records'!$G:$G, 0)), 1, 0), IF(F123&lt;&gt;INDEX('Planned and Progress BMPs'!C:C, MATCH($G123, 'Planned and Progress BMPs'!$D:$D, 0)), 1, 0)), "")</f>
        <v/>
      </c>
      <c r="BA123" s="4" t="str">
        <f>IFERROR(IF($I123="Historical", IF(G123&lt;&gt;INDEX('Historical BMP Records'!G:G, MATCH($G123, 'Historical BMP Records'!$G:$G, 0)), 1, 0), IF(G123&lt;&gt;INDEX('Planned and Progress BMPs'!D:D, MATCH($G123, 'Planned and Progress BMPs'!$D:$D, 0)), 1, 0)), "")</f>
        <v/>
      </c>
      <c r="BB123" s="4" t="str">
        <f>IFERROR(IF($I123="Historical", IF(H123&lt;&gt;INDEX('Historical BMP Records'!H:H, MATCH($G123, 'Historical BMP Records'!$G:$G, 0)), 1, 0), IF(H123&lt;&gt;INDEX('Planned and Progress BMPs'!E:E, MATCH($G123, 'Planned and Progress BMPs'!$D:$D, 0)), 1, 0)), "")</f>
        <v/>
      </c>
      <c r="BC123" s="4" t="str">
        <f>IFERROR(IF($I123="Historical", IF(I123&lt;&gt;INDEX('Historical BMP Records'!I:I, MATCH($G123, 'Historical BMP Records'!$G:$G, 0)), 1, 0), IF(I123&lt;&gt;INDEX('Planned and Progress BMPs'!F:F, MATCH($G123, 'Planned and Progress BMPs'!$D:$D, 0)), 1, 0)), "")</f>
        <v/>
      </c>
      <c r="BD123" s="4" t="str">
        <f>IFERROR(IF($I123="Historical", IF(J123&lt;&gt;INDEX('Historical BMP Records'!J:J, MATCH($G123, 'Historical BMP Records'!$G:$G, 0)), 1, 0), IF(J123&lt;&gt;INDEX('Planned and Progress BMPs'!G:G, MATCH($G123, 'Planned and Progress BMPs'!$D:$D, 0)), 1, 0)), "")</f>
        <v/>
      </c>
      <c r="BE123" s="4" t="str">
        <f>IFERROR(IF($I123="Historical", IF(K123&lt;&gt;INDEX('Historical BMP Records'!K:K, MATCH($G123, 'Historical BMP Records'!$G:$G, 0)), 1, 0), IF(K123&lt;&gt;INDEX('Planned and Progress BMPs'!H:H, MATCH($G123, 'Planned and Progress BMPs'!$D:$D, 0)), 1, 0)), "")</f>
        <v/>
      </c>
      <c r="BF123" s="4" t="str">
        <f>IFERROR(IF($I123="Historical", IF(L123&lt;&gt;INDEX('Historical BMP Records'!L:L, MATCH($G123, 'Historical BMP Records'!$G:$G, 0)), 1, 0), IF(L123&lt;&gt;INDEX('Planned and Progress BMPs'!I:I, MATCH($G123, 'Planned and Progress BMPs'!$D:$D, 0)), 1, 0)), "")</f>
        <v/>
      </c>
      <c r="BG123" s="4" t="str">
        <f>IFERROR(IF($I123="Historical", IF(M123&lt;&gt;INDEX('Historical BMP Records'!M:M, MATCH($G123, 'Historical BMP Records'!$G:$G, 0)), 1, 0), IF(M123&lt;&gt;INDEX('Planned and Progress BMPs'!J:J, MATCH($G123, 'Planned and Progress BMPs'!$D:$D, 0)), 1, 0)), "")</f>
        <v/>
      </c>
      <c r="BH123" s="4" t="str">
        <f>IFERROR(IF($I123="Historical", IF(N123&lt;&gt;INDEX('Historical BMP Records'!N:N, MATCH($G123, 'Historical BMP Records'!$G:$G, 0)), 1, 0), IF(N123&lt;&gt;INDEX('Planned and Progress BMPs'!K:K, MATCH($G123, 'Planned and Progress BMPs'!$D:$D, 0)), 1, 0)), "")</f>
        <v/>
      </c>
      <c r="BI123" s="4" t="str">
        <f>IFERROR(IF($I123="Historical", IF(O123&lt;&gt;INDEX('Historical BMP Records'!O:O, MATCH($G123, 'Historical BMP Records'!$G:$G, 0)), 1, 0), IF(O123&lt;&gt;INDEX('Planned and Progress BMPs'!L:L, MATCH($G123, 'Planned and Progress BMPs'!$D:$D, 0)), 1, 0)), "")</f>
        <v/>
      </c>
      <c r="BJ123" s="4" t="str">
        <f>IFERROR(IF($I123="Historical", IF(P123&lt;&gt;INDEX('Historical BMP Records'!P:P, MATCH($G123, 'Historical BMP Records'!$G:$G, 0)), 1, 0), IF(P123&lt;&gt;INDEX('Planned and Progress BMPs'!M:M, MATCH($G123, 'Planned and Progress BMPs'!$D:$D, 0)), 1, 0)), "")</f>
        <v/>
      </c>
      <c r="BK123" s="4" t="str">
        <f>IFERROR(IF($I123="Historical", IF(Q123&lt;&gt;INDEX('Historical BMP Records'!Q:Q, MATCH($G123, 'Historical BMP Records'!$G:$G, 0)), 1, 0), IF(Q123&lt;&gt;INDEX('Planned and Progress BMPs'!N:N, MATCH($G123, 'Planned and Progress BMPs'!$D:$D, 0)), 1, 0)), "")</f>
        <v/>
      </c>
      <c r="BL123" s="4" t="str">
        <f>IFERROR(IF($I123="Historical", IF(R123&lt;&gt;INDEX('Historical BMP Records'!R:R, MATCH($G123, 'Historical BMP Records'!$G:$G, 0)), 1, 0), IF(R123&lt;&gt;INDEX('Planned and Progress BMPs'!O:O, MATCH($G123, 'Planned and Progress BMPs'!$D:$D, 0)), 1, 0)), "")</f>
        <v/>
      </c>
      <c r="BM123" s="4" t="str">
        <f>IFERROR(IF($I123="Historical", IF(S123&lt;&gt;INDEX('Historical BMP Records'!S:S, MATCH($G123, 'Historical BMP Records'!$G:$G, 0)), 1, 0), IF(S123&lt;&gt;INDEX('Planned and Progress BMPs'!P:P, MATCH($G123, 'Planned and Progress BMPs'!$D:$D, 0)), 1, 0)), "")</f>
        <v/>
      </c>
      <c r="BN123" s="4" t="str">
        <f>IFERROR(IF($I123="Historical", IF(T123&lt;&gt;INDEX('Historical BMP Records'!T:T, MATCH($G123, 'Historical BMP Records'!$G:$G, 0)), 1, 0), IF(T123&lt;&gt;INDEX('Planned and Progress BMPs'!Q:Q, MATCH($G123, 'Planned and Progress BMPs'!$D:$D, 0)), 1, 0)), "")</f>
        <v/>
      </c>
      <c r="BO123" s="4" t="str">
        <f>IFERROR(IF($I123="Historical", IF(AB123&lt;&gt;INDEX('Historical BMP Records'!#REF!, MATCH($G123, 'Historical BMP Records'!$G:$G, 0)), 1, 0), IF(AB123&lt;&gt;INDEX('Planned and Progress BMPs'!Z:Z, MATCH($G123, 'Planned and Progress BMPs'!$D:$D, 0)), 1, 0)), "")</f>
        <v/>
      </c>
      <c r="BP123" s="4" t="str">
        <f>IFERROR(IF($I123="Historical", IF(U123&lt;&gt;INDEX('Historical BMP Records'!U:U, MATCH($G123, 'Historical BMP Records'!$G:$G, 0)), 1, 0), IF(U123&lt;&gt;INDEX('Planned and Progress BMPs'!S:S, MATCH($G123, 'Planned and Progress BMPs'!$D:$D, 0)), 1, 0)), "")</f>
        <v/>
      </c>
      <c r="BQ123" s="4" t="str">
        <f>IFERROR(IF($I123="Historical", IF(V123&lt;&gt;INDEX('Historical BMP Records'!V:V, MATCH($G123, 'Historical BMP Records'!$G:$G, 0)), 1, 0), IF(V123&lt;&gt;INDEX('Planned and Progress BMPs'!T:T, MATCH($G123, 'Planned and Progress BMPs'!$D:$D, 0)), 1, 0)), "")</f>
        <v/>
      </c>
      <c r="BR123" s="4" t="str">
        <f>IFERROR(IF($I123="Historical", IF(W123&lt;&gt;INDEX('Historical BMP Records'!W:W, MATCH($G123, 'Historical BMP Records'!$G:$G, 0)), 1, 0), IF(W123&lt;&gt;INDEX('Planned and Progress BMPs'!U:U, MATCH($G123, 'Planned and Progress BMPs'!$D:$D, 0)), 1, 0)), "")</f>
        <v/>
      </c>
      <c r="BS123" s="4" t="str">
        <f>IFERROR(IF($I123="Historical", IF(X123&lt;&gt;INDEX('Historical BMP Records'!X:X, MATCH($G123, 'Historical BMP Records'!$G:$G, 0)), 1, 0), IF(X123&lt;&gt;INDEX('Planned and Progress BMPs'!V:V, MATCH($G123, 'Planned and Progress BMPs'!$D:$D, 0)), 1, 0)), "")</f>
        <v/>
      </c>
      <c r="BT123" s="4" t="str">
        <f>IFERROR(IF($I123="Historical", IF(Y123&lt;&gt;INDEX('Historical BMP Records'!Y:Y, MATCH($G123, 'Historical BMP Records'!$G:$G, 0)), 1, 0), IF(Y123&lt;&gt;INDEX('Planned and Progress BMPs'!W:W, MATCH($G123, 'Planned and Progress BMPs'!$D:$D, 0)), 1, 0)), "")</f>
        <v/>
      </c>
      <c r="BU123" s="4" t="str">
        <f>IFERROR(IF($I123="Historical", IF(Z123&lt;&gt;INDEX('Historical BMP Records'!Z:Z, MATCH($G123, 'Historical BMP Records'!$G:$G, 0)), 1, 0), IF(Z123&lt;&gt;INDEX('Planned and Progress BMPs'!X:X, MATCH($G123, 'Planned and Progress BMPs'!$D:$D, 0)), 1, 0)), "")</f>
        <v/>
      </c>
      <c r="BV123" s="4" t="str">
        <f>IFERROR(IF($I123="Historical", IF(AA123&lt;&gt;INDEX('Historical BMP Records'!AA:AA, MATCH($G123, 'Historical BMP Records'!$G:$G, 0)), 1, 0), IF(AA123&lt;&gt;INDEX('Planned and Progress BMPs'!#REF!, MATCH($G123, 'Planned and Progress BMPs'!$D:$D, 0)), 1, 0)), "")</f>
        <v/>
      </c>
      <c r="BW123" s="4" t="str">
        <f>IFERROR(IF($I123="Historical", IF(AC123&lt;&gt;INDEX('Historical BMP Records'!AC:AC, MATCH($G123, 'Historical BMP Records'!$G:$G, 0)), 1, 0), IF(AC123&lt;&gt;INDEX('Planned and Progress BMPs'!AA:AA, MATCH($G123, 'Planned and Progress BMPs'!$D:$D, 0)), 1, 0)), "")</f>
        <v/>
      </c>
      <c r="BX123" s="4" t="str">
        <f>IFERROR(IF($I123="Historical", IF(AD123&lt;&gt;INDEX('Historical BMP Records'!AD:AD, MATCH($G123, 'Historical BMP Records'!$G:$G, 0)), 1, 0), IF(AD123&lt;&gt;INDEX('Planned and Progress BMPs'!AB:AB, MATCH($G123, 'Planned and Progress BMPs'!$D:$D, 0)), 1, 0)), "")</f>
        <v/>
      </c>
      <c r="BY123" s="4" t="str">
        <f>IFERROR(IF($I123="Historical", IF(AE123&lt;&gt;INDEX('Historical BMP Records'!AE:AE, MATCH($G123, 'Historical BMP Records'!$G:$G, 0)), 1, 0), IF(AE123&lt;&gt;INDEX('Planned and Progress BMPs'!AC:AC, MATCH($G123, 'Planned and Progress BMPs'!$D:$D, 0)), 1, 0)), "")</f>
        <v/>
      </c>
      <c r="BZ123" s="4" t="str">
        <f>IFERROR(IF($I123="Historical", IF(AF123&lt;&gt;INDEX('Historical BMP Records'!AF:AF, MATCH($G123, 'Historical BMP Records'!$G:$G, 0)), 1, 0), IF(AF123&lt;&gt;INDEX('Planned and Progress BMPs'!AD:AD, MATCH($G123, 'Planned and Progress BMPs'!$D:$D, 0)), 1, 0)), "")</f>
        <v/>
      </c>
      <c r="CA123" s="4" t="str">
        <f>IFERROR(IF($I123="Historical", IF(AG123&lt;&gt;INDEX('Historical BMP Records'!AG:AG, MATCH($G123, 'Historical BMP Records'!$G:$G, 0)), 1, 0), IF(AG123&lt;&gt;INDEX('Planned and Progress BMPs'!AE:AE, MATCH($G123, 'Planned and Progress BMPs'!$D:$D, 0)), 1, 0)), "")</f>
        <v/>
      </c>
      <c r="CB123" s="4" t="str">
        <f>IFERROR(IF($I123="Historical", IF(AH123&lt;&gt;INDEX('Historical BMP Records'!AH:AH, MATCH($G123, 'Historical BMP Records'!$G:$G, 0)), 1, 0), IF(AH123&lt;&gt;INDEX('Planned and Progress BMPs'!AF:AF, MATCH($G123, 'Planned and Progress BMPs'!$D:$D, 0)), 1, 0)), "")</f>
        <v/>
      </c>
      <c r="CC123" s="4" t="str">
        <f>IFERROR(IF($I123="Historical", IF(AI123&lt;&gt;INDEX('Historical BMP Records'!AI:AI, MATCH($G123, 'Historical BMP Records'!$G:$G, 0)), 1, 0), IF(AI123&lt;&gt;INDEX('Planned and Progress BMPs'!AG:AG, MATCH($G123, 'Planned and Progress BMPs'!$D:$D, 0)), 1, 0)), "")</f>
        <v/>
      </c>
      <c r="CD123" s="4" t="str">
        <f>IFERROR(IF($I123="Historical", IF(AJ123&lt;&gt;INDEX('Historical BMP Records'!AJ:AJ, MATCH($G123, 'Historical BMP Records'!$G:$G, 0)), 1, 0), IF(AJ123&lt;&gt;INDEX('Planned and Progress BMPs'!AH:AH, MATCH($G123, 'Planned and Progress BMPs'!$D:$D, 0)), 1, 0)), "")</f>
        <v/>
      </c>
      <c r="CE123" s="4" t="str">
        <f>IFERROR(IF($I123="Historical", IF(AK123&lt;&gt;INDEX('Historical BMP Records'!AK:AK, MATCH($G123, 'Historical BMP Records'!$G:$G, 0)), 1, 0), IF(AK123&lt;&gt;INDEX('Planned and Progress BMPs'!AI:AI, MATCH($G123, 'Planned and Progress BMPs'!$D:$D, 0)), 1, 0)), "")</f>
        <v/>
      </c>
      <c r="CF123" s="4" t="str">
        <f>IFERROR(IF($I123="Historical", IF(AL123&lt;&gt;INDEX('Historical BMP Records'!AL:AL, MATCH($G123, 'Historical BMP Records'!$G:$G, 0)), 1, 0), IF(AL123&lt;&gt;INDEX('Planned and Progress BMPs'!AJ:AJ, MATCH($G123, 'Planned and Progress BMPs'!$D:$D, 0)), 1, 0)), "")</f>
        <v/>
      </c>
      <c r="CG123" s="4" t="str">
        <f>IFERROR(IF($I123="Historical", IF(AM123&lt;&gt;INDEX('Historical BMP Records'!AM:AM, MATCH($G123, 'Historical BMP Records'!$G:$G, 0)), 1, 0), IF(AM123&lt;&gt;INDEX('Planned and Progress BMPs'!AK:AK, MATCH($G123, 'Planned and Progress BMPs'!$D:$D, 0)), 1, 0)), "")</f>
        <v/>
      </c>
      <c r="CH123" s="4" t="str">
        <f>IFERROR(IF($I123="Historical", IF(AN123&lt;&gt;INDEX('Historical BMP Records'!AN:AN, MATCH($G123, 'Historical BMP Records'!$G:$G, 0)), 1, 0), IF(AN123&lt;&gt;INDEX('Planned and Progress BMPs'!AL:AL, MATCH($G123, 'Planned and Progress BMPs'!$D:$D, 0)), 1, 0)), "")</f>
        <v/>
      </c>
      <c r="CI123" s="4" t="str">
        <f>IFERROR(IF($I123="Historical", IF(AO123&lt;&gt;INDEX('Historical BMP Records'!AO:AO, MATCH($G123, 'Historical BMP Records'!$G:$G, 0)), 1, 0), IF(AO123&lt;&gt;INDEX('Planned and Progress BMPs'!AM:AM, MATCH($G123, 'Planned and Progress BMPs'!$D:$D, 0)), 1, 0)), "")</f>
        <v/>
      </c>
      <c r="CJ123" s="4" t="str">
        <f>IFERROR(IF($I123="Historical", IF(AP123&lt;&gt;INDEX('Historical BMP Records'!AP:AP, MATCH($G123, 'Historical BMP Records'!$G:$G, 0)), 1, 0), IF(AP123&lt;&gt;INDEX('Planned and Progress BMPs'!AN:AN, MATCH($G123, 'Planned and Progress BMPs'!$D:$D, 0)), 1, 0)), "")</f>
        <v/>
      </c>
      <c r="CK123" s="4" t="str">
        <f>IFERROR(IF($I123="Historical", IF(AQ123&lt;&gt;INDEX('Historical BMP Records'!AQ:AQ, MATCH($G123, 'Historical BMP Records'!$G:$G, 0)), 1, 0), IF(AQ123&lt;&gt;INDEX('Planned and Progress BMPs'!AO:AO, MATCH($G123, 'Planned and Progress BMPs'!$D:$D, 0)), 1, 0)), "")</f>
        <v/>
      </c>
      <c r="CL123" s="4" t="str">
        <f>IFERROR(IF($I123="Historical", IF(AR123&lt;&gt;INDEX('Historical BMP Records'!AR:AR, MATCH($G123, 'Historical BMP Records'!$G:$G, 0)), 1, 0), IF(AR123&lt;&gt;INDEX('Planned and Progress BMPs'!AQ:AQ, MATCH($G123, 'Planned and Progress BMPs'!$D:$D, 0)), 1, 0)), "")</f>
        <v/>
      </c>
      <c r="CM123" s="4" t="str">
        <f>IFERROR(IF($I123="Historical", IF(AS123&lt;&gt;INDEX('Historical BMP Records'!AS:AS, MATCH($G123, 'Historical BMP Records'!$G:$G, 0)), 1, 0), IF(AS123&lt;&gt;INDEX('Planned and Progress BMPs'!AP:AP, MATCH($G123, 'Planned and Progress BMPs'!$D:$D, 0)), 1, 0)), "")</f>
        <v/>
      </c>
      <c r="CN123" s="4" t="str">
        <f>IFERROR(IF($I123="Historical", IF(AT123&lt;&gt;INDEX('Historical BMP Records'!AT:AT, MATCH($G123, 'Historical BMP Records'!$G:$G, 0)), 1, 0), IF(AT123&lt;&gt;INDEX('Planned and Progress BMPs'!AQ:AQ, MATCH($G123, 'Planned and Progress BMPs'!$D:$D, 0)), 1, 0)), "")</f>
        <v/>
      </c>
      <c r="CO123" s="4">
        <f>SUM(T_Historical9[[#This Row],[FY17 Crediting Status Change]:[Comments Change]])</f>
        <v>0</v>
      </c>
    </row>
    <row r="124" spans="1:93" ht="15" customHeight="1" x14ac:dyDescent="0.55000000000000004">
      <c r="A124" s="126" t="s">
        <v>2458</v>
      </c>
      <c r="B124" s="126" t="s">
        <v>2458</v>
      </c>
      <c r="C124" s="126" t="s">
        <v>2458</v>
      </c>
      <c r="D124" s="126"/>
      <c r="E124" s="126"/>
      <c r="F124" s="126" t="s">
        <v>710</v>
      </c>
      <c r="G124" s="126" t="s">
        <v>711</v>
      </c>
      <c r="H124" s="126"/>
      <c r="I124" s="126" t="s">
        <v>243</v>
      </c>
      <c r="J124" s="126">
        <v>2005</v>
      </c>
      <c r="K124" s="73">
        <v>100000</v>
      </c>
      <c r="L124" s="64">
        <v>40179</v>
      </c>
      <c r="M124" s="126" t="s">
        <v>306</v>
      </c>
      <c r="N124" s="126" t="s">
        <v>587</v>
      </c>
      <c r="O124" s="126" t="s">
        <v>127</v>
      </c>
      <c r="P124" s="73" t="s">
        <v>551</v>
      </c>
      <c r="Q124" s="64">
        <v>12</v>
      </c>
      <c r="R124" s="126">
        <v>3</v>
      </c>
      <c r="S124" s="126">
        <v>0.25</v>
      </c>
      <c r="T124" s="126" t="s">
        <v>712</v>
      </c>
      <c r="U124" s="126"/>
      <c r="V124" s="126"/>
      <c r="W124" s="126">
        <v>40.00797</v>
      </c>
      <c r="X124" s="65">
        <v>-77.634789999999995</v>
      </c>
      <c r="Y124" s="126"/>
      <c r="Z124" s="126" t="s">
        <v>191</v>
      </c>
      <c r="AA124" s="126" t="s">
        <v>192</v>
      </c>
      <c r="AB124" s="126" t="s">
        <v>193</v>
      </c>
      <c r="AC124" s="126" t="s">
        <v>2460</v>
      </c>
      <c r="AD124" s="64">
        <v>40479</v>
      </c>
      <c r="AE124" s="126" t="s">
        <v>267</v>
      </c>
      <c r="AF124" s="64">
        <v>40831</v>
      </c>
      <c r="AG124" s="64"/>
      <c r="AH124" s="126"/>
      <c r="AI124" s="64"/>
      <c r="AK124" s="64"/>
      <c r="AL124" s="64"/>
      <c r="AM124" s="64"/>
      <c r="AN124" s="64"/>
      <c r="AO124" s="64"/>
      <c r="AP124" s="64"/>
      <c r="AQ124" s="64"/>
      <c r="AR124" s="64"/>
      <c r="AS124" s="64"/>
      <c r="AT124" s="126"/>
      <c r="AU124" s="4" t="str">
        <f>IFERROR(IF($I124="Historical", IF(A124&lt;&gt;INDEX('Historical BMP Records'!A:A, MATCH($G124, 'Historical BMP Records'!$G:$G, 0)), 1, 0), IF(A124&lt;&gt;INDEX('Planned and Progress BMPs'!A:A, MATCH($G124, 'Planned and Progress BMPs'!$D:$D, 0)), 1, 0)), "")</f>
        <v/>
      </c>
      <c r="AV124" s="4" t="str">
        <f>IFERROR(IF($I124="Historical", IF(B124&lt;&gt;INDEX('Historical BMP Records'!B:B, MATCH($G124, 'Historical BMP Records'!$G:$G, 0)), 1, 0), IF(B124&lt;&gt;INDEX('Planned and Progress BMPs'!A:A, MATCH($G124, 'Planned and Progress BMPs'!$D:$D, 0)), 1, 0)), "")</f>
        <v/>
      </c>
      <c r="AW124" s="4" t="str">
        <f>IFERROR(IF($I124="Historical", IF(C124&lt;&gt;INDEX('Historical BMP Records'!C:C, MATCH($G124, 'Historical BMP Records'!$G:$G, 0)), 1, 0), IF(C124&lt;&gt;INDEX('Planned and Progress BMPs'!A:A, MATCH($G124, 'Planned and Progress BMPs'!$D:$D, 0)), 1, 0)), "")</f>
        <v/>
      </c>
      <c r="AX124" s="4" t="str">
        <f>IFERROR(IF($I124="Historical", IF(D124&lt;&gt;INDEX('Historical BMP Records'!D:D, MATCH($G124, 'Historical BMP Records'!$G:$G, 0)), 1, 0), IF(D124&lt;&gt;INDEX('Planned and Progress BMPs'!A:A, MATCH($G124, 'Planned and Progress BMPs'!$D:$D, 0)), 1, 0)), "")</f>
        <v/>
      </c>
      <c r="AY124" s="4" t="str">
        <f>IFERROR(IF($I124="Historical", IF(E124&lt;&gt;INDEX('Historical BMP Records'!E:E, MATCH($G124, 'Historical BMP Records'!$G:$G, 0)), 1, 0), IF(E124&lt;&gt;INDEX('Planned and Progress BMPs'!B:B, MATCH($G124, 'Planned and Progress BMPs'!$D:$D, 0)), 1, 0)), "")</f>
        <v/>
      </c>
      <c r="AZ124" s="4" t="str">
        <f>IFERROR(IF($I124="Historical", IF(F124&lt;&gt;INDEX('Historical BMP Records'!F:F, MATCH($G124, 'Historical BMP Records'!$G:$G, 0)), 1, 0), IF(F124&lt;&gt;INDEX('Planned and Progress BMPs'!C:C, MATCH($G124, 'Planned and Progress BMPs'!$D:$D, 0)), 1, 0)), "")</f>
        <v/>
      </c>
      <c r="BA124" s="4" t="str">
        <f>IFERROR(IF($I124="Historical", IF(G124&lt;&gt;INDEX('Historical BMP Records'!G:G, MATCH($G124, 'Historical BMP Records'!$G:$G, 0)), 1, 0), IF(G124&lt;&gt;INDEX('Planned and Progress BMPs'!D:D, MATCH($G124, 'Planned and Progress BMPs'!$D:$D, 0)), 1, 0)), "")</f>
        <v/>
      </c>
      <c r="BB124" s="4" t="str">
        <f>IFERROR(IF($I124="Historical", IF(H124&lt;&gt;INDEX('Historical BMP Records'!H:H, MATCH($G124, 'Historical BMP Records'!$G:$G, 0)), 1, 0), IF(H124&lt;&gt;INDEX('Planned and Progress BMPs'!E:E, MATCH($G124, 'Planned and Progress BMPs'!$D:$D, 0)), 1, 0)), "")</f>
        <v/>
      </c>
      <c r="BC124" s="4" t="str">
        <f>IFERROR(IF($I124="Historical", IF(I124&lt;&gt;INDEX('Historical BMP Records'!I:I, MATCH($G124, 'Historical BMP Records'!$G:$G, 0)), 1, 0), IF(I124&lt;&gt;INDEX('Planned and Progress BMPs'!F:F, MATCH($G124, 'Planned and Progress BMPs'!$D:$D, 0)), 1, 0)), "")</f>
        <v/>
      </c>
      <c r="BD124" s="4" t="str">
        <f>IFERROR(IF($I124="Historical", IF(J124&lt;&gt;INDEX('Historical BMP Records'!J:J, MATCH($G124, 'Historical BMP Records'!$G:$G, 0)), 1, 0), IF(J124&lt;&gt;INDEX('Planned and Progress BMPs'!G:G, MATCH($G124, 'Planned and Progress BMPs'!$D:$D, 0)), 1, 0)), "")</f>
        <v/>
      </c>
      <c r="BE124" s="4" t="str">
        <f>IFERROR(IF($I124="Historical", IF(K124&lt;&gt;INDEX('Historical BMP Records'!K:K, MATCH($G124, 'Historical BMP Records'!$G:$G, 0)), 1, 0), IF(K124&lt;&gt;INDEX('Planned and Progress BMPs'!H:H, MATCH($G124, 'Planned and Progress BMPs'!$D:$D, 0)), 1, 0)), "")</f>
        <v/>
      </c>
      <c r="BF124" s="4" t="str">
        <f>IFERROR(IF($I124="Historical", IF(L124&lt;&gt;INDEX('Historical BMP Records'!L:L, MATCH($G124, 'Historical BMP Records'!$G:$G, 0)), 1, 0), IF(L124&lt;&gt;INDEX('Planned and Progress BMPs'!I:I, MATCH($G124, 'Planned and Progress BMPs'!$D:$D, 0)), 1, 0)), "")</f>
        <v/>
      </c>
      <c r="BG124" s="4" t="str">
        <f>IFERROR(IF($I124="Historical", IF(M124&lt;&gt;INDEX('Historical BMP Records'!M:M, MATCH($G124, 'Historical BMP Records'!$G:$G, 0)), 1, 0), IF(M124&lt;&gt;INDEX('Planned and Progress BMPs'!J:J, MATCH($G124, 'Planned and Progress BMPs'!$D:$D, 0)), 1, 0)), "")</f>
        <v/>
      </c>
      <c r="BH124" s="4" t="str">
        <f>IFERROR(IF($I124="Historical", IF(N124&lt;&gt;INDEX('Historical BMP Records'!N:N, MATCH($G124, 'Historical BMP Records'!$G:$G, 0)), 1, 0), IF(N124&lt;&gt;INDEX('Planned and Progress BMPs'!K:K, MATCH($G124, 'Planned and Progress BMPs'!$D:$D, 0)), 1, 0)), "")</f>
        <v/>
      </c>
      <c r="BI124" s="4" t="str">
        <f>IFERROR(IF($I124="Historical", IF(O124&lt;&gt;INDEX('Historical BMP Records'!O:O, MATCH($G124, 'Historical BMP Records'!$G:$G, 0)), 1, 0), IF(O124&lt;&gt;INDEX('Planned and Progress BMPs'!L:L, MATCH($G124, 'Planned and Progress BMPs'!$D:$D, 0)), 1, 0)), "")</f>
        <v/>
      </c>
      <c r="BJ124" s="4" t="str">
        <f>IFERROR(IF($I124="Historical", IF(P124&lt;&gt;INDEX('Historical BMP Records'!P:P, MATCH($G124, 'Historical BMP Records'!$G:$G, 0)), 1, 0), IF(P124&lt;&gt;INDEX('Planned and Progress BMPs'!M:M, MATCH($G124, 'Planned and Progress BMPs'!$D:$D, 0)), 1, 0)), "")</f>
        <v/>
      </c>
      <c r="BK124" s="4" t="str">
        <f>IFERROR(IF($I124="Historical", IF(Q124&lt;&gt;INDEX('Historical BMP Records'!Q:Q, MATCH($G124, 'Historical BMP Records'!$G:$G, 0)), 1, 0), IF(Q124&lt;&gt;INDEX('Planned and Progress BMPs'!N:N, MATCH($G124, 'Planned and Progress BMPs'!$D:$D, 0)), 1, 0)), "")</f>
        <v/>
      </c>
      <c r="BL124" s="4" t="str">
        <f>IFERROR(IF($I124="Historical", IF(R124&lt;&gt;INDEX('Historical BMP Records'!R:R, MATCH($G124, 'Historical BMP Records'!$G:$G, 0)), 1, 0), IF(R124&lt;&gt;INDEX('Planned and Progress BMPs'!O:O, MATCH($G124, 'Planned and Progress BMPs'!$D:$D, 0)), 1, 0)), "")</f>
        <v/>
      </c>
      <c r="BM124" s="4" t="str">
        <f>IFERROR(IF($I124="Historical", IF(S124&lt;&gt;INDEX('Historical BMP Records'!S:S, MATCH($G124, 'Historical BMP Records'!$G:$G, 0)), 1, 0), IF(S124&lt;&gt;INDEX('Planned and Progress BMPs'!P:P, MATCH($G124, 'Planned and Progress BMPs'!$D:$D, 0)), 1, 0)), "")</f>
        <v/>
      </c>
      <c r="BN124" s="4" t="str">
        <f>IFERROR(IF($I124="Historical", IF(T124&lt;&gt;INDEX('Historical BMP Records'!T:T, MATCH($G124, 'Historical BMP Records'!$G:$G, 0)), 1, 0), IF(T124&lt;&gt;INDEX('Planned and Progress BMPs'!Q:Q, MATCH($G124, 'Planned and Progress BMPs'!$D:$D, 0)), 1, 0)), "")</f>
        <v/>
      </c>
      <c r="BO124" s="4" t="str">
        <f>IFERROR(IF($I124="Historical", IF(AB124&lt;&gt;INDEX('Historical BMP Records'!#REF!, MATCH($G124, 'Historical BMP Records'!$G:$G, 0)), 1, 0), IF(AB124&lt;&gt;INDEX('Planned and Progress BMPs'!Z:Z, MATCH($G124, 'Planned and Progress BMPs'!$D:$D, 0)), 1, 0)), "")</f>
        <v/>
      </c>
      <c r="BP124" s="4" t="str">
        <f>IFERROR(IF($I124="Historical", IF(U124&lt;&gt;INDEX('Historical BMP Records'!U:U, MATCH($G124, 'Historical BMP Records'!$G:$G, 0)), 1, 0), IF(U124&lt;&gt;INDEX('Planned and Progress BMPs'!S:S, MATCH($G124, 'Planned and Progress BMPs'!$D:$D, 0)), 1, 0)), "")</f>
        <v/>
      </c>
      <c r="BQ124" s="4" t="str">
        <f>IFERROR(IF($I124="Historical", IF(V124&lt;&gt;INDEX('Historical BMP Records'!V:V, MATCH($G124, 'Historical BMP Records'!$G:$G, 0)), 1, 0), IF(V124&lt;&gt;INDEX('Planned and Progress BMPs'!T:T, MATCH($G124, 'Planned and Progress BMPs'!$D:$D, 0)), 1, 0)), "")</f>
        <v/>
      </c>
      <c r="BR124" s="4" t="str">
        <f>IFERROR(IF($I124="Historical", IF(W124&lt;&gt;INDEX('Historical BMP Records'!W:W, MATCH($G124, 'Historical BMP Records'!$G:$G, 0)), 1, 0), IF(W124&lt;&gt;INDEX('Planned and Progress BMPs'!U:U, MATCH($G124, 'Planned and Progress BMPs'!$D:$D, 0)), 1, 0)), "")</f>
        <v/>
      </c>
      <c r="BS124" s="4" t="str">
        <f>IFERROR(IF($I124="Historical", IF(X124&lt;&gt;INDEX('Historical BMP Records'!X:X, MATCH($G124, 'Historical BMP Records'!$G:$G, 0)), 1, 0), IF(X124&lt;&gt;INDEX('Planned and Progress BMPs'!V:V, MATCH($G124, 'Planned and Progress BMPs'!$D:$D, 0)), 1, 0)), "")</f>
        <v/>
      </c>
      <c r="BT124" s="4" t="str">
        <f>IFERROR(IF($I124="Historical", IF(Y124&lt;&gt;INDEX('Historical BMP Records'!Y:Y, MATCH($G124, 'Historical BMP Records'!$G:$G, 0)), 1, 0), IF(Y124&lt;&gt;INDEX('Planned and Progress BMPs'!W:W, MATCH($G124, 'Planned and Progress BMPs'!$D:$D, 0)), 1, 0)), "")</f>
        <v/>
      </c>
      <c r="BU124" s="4" t="str">
        <f>IFERROR(IF($I124="Historical", IF(Z124&lt;&gt;INDEX('Historical BMP Records'!Z:Z, MATCH($G124, 'Historical BMP Records'!$G:$G, 0)), 1, 0), IF(Z124&lt;&gt;INDEX('Planned and Progress BMPs'!X:X, MATCH($G124, 'Planned and Progress BMPs'!$D:$D, 0)), 1, 0)), "")</f>
        <v/>
      </c>
      <c r="BV124" s="4" t="str">
        <f>IFERROR(IF($I124="Historical", IF(AA124&lt;&gt;INDEX('Historical BMP Records'!AA:AA, MATCH($G124, 'Historical BMP Records'!$G:$G, 0)), 1, 0), IF(AA124&lt;&gt;INDEX('Planned and Progress BMPs'!#REF!, MATCH($G124, 'Planned and Progress BMPs'!$D:$D, 0)), 1, 0)), "")</f>
        <v/>
      </c>
      <c r="BW124" s="4" t="str">
        <f>IFERROR(IF($I124="Historical", IF(AC124&lt;&gt;INDEX('Historical BMP Records'!AC:AC, MATCH($G124, 'Historical BMP Records'!$G:$G, 0)), 1, 0), IF(AC124&lt;&gt;INDEX('Planned and Progress BMPs'!AA:AA, MATCH($G124, 'Planned and Progress BMPs'!$D:$D, 0)), 1, 0)), "")</f>
        <v/>
      </c>
      <c r="BX124" s="4" t="str">
        <f>IFERROR(IF($I124="Historical", IF(AD124&lt;&gt;INDEX('Historical BMP Records'!AD:AD, MATCH($G124, 'Historical BMP Records'!$G:$G, 0)), 1, 0), IF(AD124&lt;&gt;INDEX('Planned and Progress BMPs'!AB:AB, MATCH($G124, 'Planned and Progress BMPs'!$D:$D, 0)), 1, 0)), "")</f>
        <v/>
      </c>
      <c r="BY124" s="4" t="str">
        <f>IFERROR(IF($I124="Historical", IF(AE124&lt;&gt;INDEX('Historical BMP Records'!AE:AE, MATCH($G124, 'Historical BMP Records'!$G:$G, 0)), 1, 0), IF(AE124&lt;&gt;INDEX('Planned and Progress BMPs'!AC:AC, MATCH($G124, 'Planned and Progress BMPs'!$D:$D, 0)), 1, 0)), "")</f>
        <v/>
      </c>
      <c r="BZ124" s="4" t="str">
        <f>IFERROR(IF($I124="Historical", IF(AF124&lt;&gt;INDEX('Historical BMP Records'!AF:AF, MATCH($G124, 'Historical BMP Records'!$G:$G, 0)), 1, 0), IF(AF124&lt;&gt;INDEX('Planned and Progress BMPs'!AD:AD, MATCH($G124, 'Planned and Progress BMPs'!$D:$D, 0)), 1, 0)), "")</f>
        <v/>
      </c>
      <c r="CA124" s="4" t="str">
        <f>IFERROR(IF($I124="Historical", IF(AG124&lt;&gt;INDEX('Historical BMP Records'!AG:AG, MATCH($G124, 'Historical BMP Records'!$G:$G, 0)), 1, 0), IF(AG124&lt;&gt;INDEX('Planned and Progress BMPs'!AE:AE, MATCH($G124, 'Planned and Progress BMPs'!$D:$D, 0)), 1, 0)), "")</f>
        <v/>
      </c>
      <c r="CB124" s="4" t="str">
        <f>IFERROR(IF($I124="Historical", IF(AH124&lt;&gt;INDEX('Historical BMP Records'!AH:AH, MATCH($G124, 'Historical BMP Records'!$G:$G, 0)), 1, 0), IF(AH124&lt;&gt;INDEX('Planned and Progress BMPs'!AF:AF, MATCH($G124, 'Planned and Progress BMPs'!$D:$D, 0)), 1, 0)), "")</f>
        <v/>
      </c>
      <c r="CC124" s="4" t="str">
        <f>IFERROR(IF($I124="Historical", IF(AI124&lt;&gt;INDEX('Historical BMP Records'!AI:AI, MATCH($G124, 'Historical BMP Records'!$G:$G, 0)), 1, 0), IF(AI124&lt;&gt;INDEX('Planned and Progress BMPs'!AG:AG, MATCH($G124, 'Planned and Progress BMPs'!$D:$D, 0)), 1, 0)), "")</f>
        <v/>
      </c>
      <c r="CD124" s="4" t="str">
        <f>IFERROR(IF($I124="Historical", IF(AJ124&lt;&gt;INDEX('Historical BMP Records'!AJ:AJ, MATCH($G124, 'Historical BMP Records'!$G:$G, 0)), 1, 0), IF(AJ124&lt;&gt;INDEX('Planned and Progress BMPs'!AH:AH, MATCH($G124, 'Planned and Progress BMPs'!$D:$D, 0)), 1, 0)), "")</f>
        <v/>
      </c>
      <c r="CE124" s="4" t="str">
        <f>IFERROR(IF($I124="Historical", IF(AK124&lt;&gt;INDEX('Historical BMP Records'!AK:AK, MATCH($G124, 'Historical BMP Records'!$G:$G, 0)), 1, 0), IF(AK124&lt;&gt;INDEX('Planned and Progress BMPs'!AI:AI, MATCH($G124, 'Planned and Progress BMPs'!$D:$D, 0)), 1, 0)), "")</f>
        <v/>
      </c>
      <c r="CF124" s="4" t="str">
        <f>IFERROR(IF($I124="Historical", IF(AL124&lt;&gt;INDEX('Historical BMP Records'!AL:AL, MATCH($G124, 'Historical BMP Records'!$G:$G, 0)), 1, 0), IF(AL124&lt;&gt;INDEX('Planned and Progress BMPs'!AJ:AJ, MATCH($G124, 'Planned and Progress BMPs'!$D:$D, 0)), 1, 0)), "")</f>
        <v/>
      </c>
      <c r="CG124" s="4" t="str">
        <f>IFERROR(IF($I124="Historical", IF(AM124&lt;&gt;INDEX('Historical BMP Records'!AM:AM, MATCH($G124, 'Historical BMP Records'!$G:$G, 0)), 1, 0), IF(AM124&lt;&gt;INDEX('Planned and Progress BMPs'!AK:AK, MATCH($G124, 'Planned and Progress BMPs'!$D:$D, 0)), 1, 0)), "")</f>
        <v/>
      </c>
      <c r="CH124" s="4" t="str">
        <f>IFERROR(IF($I124="Historical", IF(AN124&lt;&gt;INDEX('Historical BMP Records'!AN:AN, MATCH($G124, 'Historical BMP Records'!$G:$G, 0)), 1, 0), IF(AN124&lt;&gt;INDEX('Planned and Progress BMPs'!AL:AL, MATCH($G124, 'Planned and Progress BMPs'!$D:$D, 0)), 1, 0)), "")</f>
        <v/>
      </c>
      <c r="CI124" s="4" t="str">
        <f>IFERROR(IF($I124="Historical", IF(AO124&lt;&gt;INDEX('Historical BMP Records'!AO:AO, MATCH($G124, 'Historical BMP Records'!$G:$G, 0)), 1, 0), IF(AO124&lt;&gt;INDEX('Planned and Progress BMPs'!AM:AM, MATCH($G124, 'Planned and Progress BMPs'!$D:$D, 0)), 1, 0)), "")</f>
        <v/>
      </c>
      <c r="CJ124" s="4" t="str">
        <f>IFERROR(IF($I124="Historical", IF(AP124&lt;&gt;INDEX('Historical BMP Records'!AP:AP, MATCH($G124, 'Historical BMP Records'!$G:$G, 0)), 1, 0), IF(AP124&lt;&gt;INDEX('Planned and Progress BMPs'!AN:AN, MATCH($G124, 'Planned and Progress BMPs'!$D:$D, 0)), 1, 0)), "")</f>
        <v/>
      </c>
      <c r="CK124" s="4" t="str">
        <f>IFERROR(IF($I124="Historical", IF(AQ124&lt;&gt;INDEX('Historical BMP Records'!AQ:AQ, MATCH($G124, 'Historical BMP Records'!$G:$G, 0)), 1, 0), IF(AQ124&lt;&gt;INDEX('Planned and Progress BMPs'!AO:AO, MATCH($G124, 'Planned and Progress BMPs'!$D:$D, 0)), 1, 0)), "")</f>
        <v/>
      </c>
      <c r="CL124" s="4" t="str">
        <f>IFERROR(IF($I124="Historical", IF(AR124&lt;&gt;INDEX('Historical BMP Records'!AR:AR, MATCH($G124, 'Historical BMP Records'!$G:$G, 0)), 1, 0), IF(AR124&lt;&gt;INDEX('Planned and Progress BMPs'!AQ:AQ, MATCH($G124, 'Planned and Progress BMPs'!$D:$D, 0)), 1, 0)), "")</f>
        <v/>
      </c>
      <c r="CM124" s="4" t="str">
        <f>IFERROR(IF($I124="Historical", IF(AS124&lt;&gt;INDEX('Historical BMP Records'!AS:AS, MATCH($G124, 'Historical BMP Records'!$G:$G, 0)), 1, 0), IF(AS124&lt;&gt;INDEX('Planned and Progress BMPs'!AP:AP, MATCH($G124, 'Planned and Progress BMPs'!$D:$D, 0)), 1, 0)), "")</f>
        <v/>
      </c>
      <c r="CN124" s="4" t="str">
        <f>IFERROR(IF($I124="Historical", IF(AT124&lt;&gt;INDEX('Historical BMP Records'!AT:AT, MATCH($G124, 'Historical BMP Records'!$G:$G, 0)), 1, 0), IF(AT124&lt;&gt;INDEX('Planned and Progress BMPs'!AQ:AQ, MATCH($G124, 'Planned and Progress BMPs'!$D:$D, 0)), 1, 0)), "")</f>
        <v/>
      </c>
      <c r="CO124" s="4">
        <f>SUM(T_Historical9[[#This Row],[FY17 Crediting Status Change]:[Comments Change]])</f>
        <v>0</v>
      </c>
    </row>
    <row r="125" spans="1:93" ht="15" customHeight="1" x14ac:dyDescent="0.55000000000000004">
      <c r="A125" s="126" t="s">
        <v>2458</v>
      </c>
      <c r="B125" s="126" t="s">
        <v>2461</v>
      </c>
      <c r="C125" s="126" t="s">
        <v>2461</v>
      </c>
      <c r="D125" s="126"/>
      <c r="E125" s="126"/>
      <c r="F125" s="126" t="s">
        <v>713</v>
      </c>
      <c r="G125" s="126" t="s">
        <v>714</v>
      </c>
      <c r="H125" s="126"/>
      <c r="I125" s="126" t="s">
        <v>243</v>
      </c>
      <c r="J125" s="126">
        <v>2009</v>
      </c>
      <c r="K125" s="73">
        <v>7000</v>
      </c>
      <c r="L125" s="64">
        <v>40179</v>
      </c>
      <c r="M125" s="126" t="s">
        <v>715</v>
      </c>
      <c r="N125" s="126" t="s">
        <v>715</v>
      </c>
      <c r="O125" s="126" t="s">
        <v>127</v>
      </c>
      <c r="P125" s="73" t="s">
        <v>551</v>
      </c>
      <c r="Q125" s="64">
        <v>5</v>
      </c>
      <c r="R125" s="126">
        <v>2</v>
      </c>
      <c r="S125" s="126">
        <v>0.16666666666666666</v>
      </c>
      <c r="T125" s="126" t="s">
        <v>716</v>
      </c>
      <c r="U125" s="126"/>
      <c r="V125" s="126"/>
      <c r="W125" s="126">
        <v>40.008507999999999</v>
      </c>
      <c r="X125" s="65">
        <v>-77.640613999999999</v>
      </c>
      <c r="Y125" s="126"/>
      <c r="Z125" s="126" t="s">
        <v>191</v>
      </c>
      <c r="AA125" s="126" t="s">
        <v>192</v>
      </c>
      <c r="AB125" s="126" t="s">
        <v>193</v>
      </c>
      <c r="AC125" s="126" t="s">
        <v>2460</v>
      </c>
      <c r="AD125" s="64">
        <v>43699</v>
      </c>
      <c r="AE125" s="126" t="s">
        <v>267</v>
      </c>
      <c r="AF125" s="64"/>
      <c r="AG125" s="64"/>
      <c r="AH125" s="126"/>
      <c r="AI125" s="64"/>
      <c r="AK125" s="64"/>
      <c r="AL125" s="64"/>
      <c r="AM125" s="64"/>
      <c r="AN125" s="64"/>
      <c r="AO125" s="64"/>
      <c r="AP125" s="64"/>
      <c r="AQ125" s="64"/>
      <c r="AR125" s="64"/>
      <c r="AS125" s="64"/>
      <c r="AT125" s="126"/>
      <c r="AU125" s="4" t="str">
        <f>IFERROR(IF($I125="Historical", IF(A125&lt;&gt;INDEX('Historical BMP Records'!A:A, MATCH($G125, 'Historical BMP Records'!$G:$G, 0)), 1, 0), IF(A125&lt;&gt;INDEX('Planned and Progress BMPs'!A:A, MATCH($G125, 'Planned and Progress BMPs'!$D:$D, 0)), 1, 0)), "")</f>
        <v/>
      </c>
      <c r="AV125" s="4" t="str">
        <f>IFERROR(IF($I125="Historical", IF(B125&lt;&gt;INDEX('Historical BMP Records'!B:B, MATCH($G125, 'Historical BMP Records'!$G:$G, 0)), 1, 0), IF(B125&lt;&gt;INDEX('Planned and Progress BMPs'!A:A, MATCH($G125, 'Planned and Progress BMPs'!$D:$D, 0)), 1, 0)), "")</f>
        <v/>
      </c>
      <c r="AW125" s="4" t="str">
        <f>IFERROR(IF($I125="Historical", IF(C125&lt;&gt;INDEX('Historical BMP Records'!C:C, MATCH($G125, 'Historical BMP Records'!$G:$G, 0)), 1, 0), IF(C125&lt;&gt;INDEX('Planned and Progress BMPs'!A:A, MATCH($G125, 'Planned and Progress BMPs'!$D:$D, 0)), 1, 0)), "")</f>
        <v/>
      </c>
      <c r="AX125" s="4" t="str">
        <f>IFERROR(IF($I125="Historical", IF(D125&lt;&gt;INDEX('Historical BMP Records'!D:D, MATCH($G125, 'Historical BMP Records'!$G:$G, 0)), 1, 0), IF(D125&lt;&gt;INDEX('Planned and Progress BMPs'!A:A, MATCH($G125, 'Planned and Progress BMPs'!$D:$D, 0)), 1, 0)), "")</f>
        <v/>
      </c>
      <c r="AY125" s="4" t="str">
        <f>IFERROR(IF($I125="Historical", IF(E125&lt;&gt;INDEX('Historical BMP Records'!E:E, MATCH($G125, 'Historical BMP Records'!$G:$G, 0)), 1, 0), IF(E125&lt;&gt;INDEX('Planned and Progress BMPs'!B:B, MATCH($G125, 'Planned and Progress BMPs'!$D:$D, 0)), 1, 0)), "")</f>
        <v/>
      </c>
      <c r="AZ125" s="4" t="str">
        <f>IFERROR(IF($I125="Historical", IF(F125&lt;&gt;INDEX('Historical BMP Records'!F:F, MATCH($G125, 'Historical BMP Records'!$G:$G, 0)), 1, 0), IF(F125&lt;&gt;INDEX('Planned and Progress BMPs'!C:C, MATCH($G125, 'Planned and Progress BMPs'!$D:$D, 0)), 1, 0)), "")</f>
        <v/>
      </c>
      <c r="BA125" s="4" t="str">
        <f>IFERROR(IF($I125="Historical", IF(G125&lt;&gt;INDEX('Historical BMP Records'!G:G, MATCH($G125, 'Historical BMP Records'!$G:$G, 0)), 1, 0), IF(G125&lt;&gt;INDEX('Planned and Progress BMPs'!D:D, MATCH($G125, 'Planned and Progress BMPs'!$D:$D, 0)), 1, 0)), "")</f>
        <v/>
      </c>
      <c r="BB125" s="4" t="str">
        <f>IFERROR(IF($I125="Historical", IF(H125&lt;&gt;INDEX('Historical BMP Records'!H:H, MATCH($G125, 'Historical BMP Records'!$G:$G, 0)), 1, 0), IF(H125&lt;&gt;INDEX('Planned and Progress BMPs'!E:E, MATCH($G125, 'Planned and Progress BMPs'!$D:$D, 0)), 1, 0)), "")</f>
        <v/>
      </c>
      <c r="BC125" s="4" t="str">
        <f>IFERROR(IF($I125="Historical", IF(I125&lt;&gt;INDEX('Historical BMP Records'!I:I, MATCH($G125, 'Historical BMP Records'!$G:$G, 0)), 1, 0), IF(I125&lt;&gt;INDEX('Planned and Progress BMPs'!F:F, MATCH($G125, 'Planned and Progress BMPs'!$D:$D, 0)), 1, 0)), "")</f>
        <v/>
      </c>
      <c r="BD125" s="4" t="str">
        <f>IFERROR(IF($I125="Historical", IF(J125&lt;&gt;INDEX('Historical BMP Records'!J:J, MATCH($G125, 'Historical BMP Records'!$G:$G, 0)), 1, 0), IF(J125&lt;&gt;INDEX('Planned and Progress BMPs'!G:G, MATCH($G125, 'Planned and Progress BMPs'!$D:$D, 0)), 1, 0)), "")</f>
        <v/>
      </c>
      <c r="BE125" s="4" t="str">
        <f>IFERROR(IF($I125="Historical", IF(K125&lt;&gt;INDEX('Historical BMP Records'!K:K, MATCH($G125, 'Historical BMP Records'!$G:$G, 0)), 1, 0), IF(K125&lt;&gt;INDEX('Planned and Progress BMPs'!H:H, MATCH($G125, 'Planned and Progress BMPs'!$D:$D, 0)), 1, 0)), "")</f>
        <v/>
      </c>
      <c r="BF125" s="4" t="str">
        <f>IFERROR(IF($I125="Historical", IF(L125&lt;&gt;INDEX('Historical BMP Records'!L:L, MATCH($G125, 'Historical BMP Records'!$G:$G, 0)), 1, 0), IF(L125&lt;&gt;INDEX('Planned and Progress BMPs'!I:I, MATCH($G125, 'Planned and Progress BMPs'!$D:$D, 0)), 1, 0)), "")</f>
        <v/>
      </c>
      <c r="BG125" s="4" t="str">
        <f>IFERROR(IF($I125="Historical", IF(M125&lt;&gt;INDEX('Historical BMP Records'!M:M, MATCH($G125, 'Historical BMP Records'!$G:$G, 0)), 1, 0), IF(M125&lt;&gt;INDEX('Planned and Progress BMPs'!J:J, MATCH($G125, 'Planned and Progress BMPs'!$D:$D, 0)), 1, 0)), "")</f>
        <v/>
      </c>
      <c r="BH125" s="4" t="str">
        <f>IFERROR(IF($I125="Historical", IF(N125&lt;&gt;INDEX('Historical BMP Records'!N:N, MATCH($G125, 'Historical BMP Records'!$G:$G, 0)), 1, 0), IF(N125&lt;&gt;INDEX('Planned and Progress BMPs'!K:K, MATCH($G125, 'Planned and Progress BMPs'!$D:$D, 0)), 1, 0)), "")</f>
        <v/>
      </c>
      <c r="BI125" s="4" t="str">
        <f>IFERROR(IF($I125="Historical", IF(O125&lt;&gt;INDEX('Historical BMP Records'!O:O, MATCH($G125, 'Historical BMP Records'!$G:$G, 0)), 1, 0), IF(O125&lt;&gt;INDEX('Planned and Progress BMPs'!L:L, MATCH($G125, 'Planned and Progress BMPs'!$D:$D, 0)), 1, 0)), "")</f>
        <v/>
      </c>
      <c r="BJ125" s="4" t="str">
        <f>IFERROR(IF($I125="Historical", IF(P125&lt;&gt;INDEX('Historical BMP Records'!P:P, MATCH($G125, 'Historical BMP Records'!$G:$G, 0)), 1, 0), IF(P125&lt;&gt;INDEX('Planned and Progress BMPs'!M:M, MATCH($G125, 'Planned and Progress BMPs'!$D:$D, 0)), 1, 0)), "")</f>
        <v/>
      </c>
      <c r="BK125" s="4" t="str">
        <f>IFERROR(IF($I125="Historical", IF(Q125&lt;&gt;INDEX('Historical BMP Records'!Q:Q, MATCH($G125, 'Historical BMP Records'!$G:$G, 0)), 1, 0), IF(Q125&lt;&gt;INDEX('Planned and Progress BMPs'!N:N, MATCH($G125, 'Planned and Progress BMPs'!$D:$D, 0)), 1, 0)), "")</f>
        <v/>
      </c>
      <c r="BL125" s="4" t="str">
        <f>IFERROR(IF($I125="Historical", IF(R125&lt;&gt;INDEX('Historical BMP Records'!R:R, MATCH($G125, 'Historical BMP Records'!$G:$G, 0)), 1, 0), IF(R125&lt;&gt;INDEX('Planned and Progress BMPs'!O:O, MATCH($G125, 'Planned and Progress BMPs'!$D:$D, 0)), 1, 0)), "")</f>
        <v/>
      </c>
      <c r="BM125" s="4" t="str">
        <f>IFERROR(IF($I125="Historical", IF(S125&lt;&gt;INDEX('Historical BMP Records'!S:S, MATCH($G125, 'Historical BMP Records'!$G:$G, 0)), 1, 0), IF(S125&lt;&gt;INDEX('Planned and Progress BMPs'!P:P, MATCH($G125, 'Planned and Progress BMPs'!$D:$D, 0)), 1, 0)), "")</f>
        <v/>
      </c>
      <c r="BN125" s="4" t="str">
        <f>IFERROR(IF($I125="Historical", IF(T125&lt;&gt;INDEX('Historical BMP Records'!T:T, MATCH($G125, 'Historical BMP Records'!$G:$G, 0)), 1, 0), IF(T125&lt;&gt;INDEX('Planned and Progress BMPs'!Q:Q, MATCH($G125, 'Planned and Progress BMPs'!$D:$D, 0)), 1, 0)), "")</f>
        <v/>
      </c>
      <c r="BO125" s="4" t="str">
        <f>IFERROR(IF($I125="Historical", IF(AB125&lt;&gt;INDEX('Historical BMP Records'!#REF!, MATCH($G125, 'Historical BMP Records'!$G:$G, 0)), 1, 0), IF(AB125&lt;&gt;INDEX('Planned and Progress BMPs'!Z:Z, MATCH($G125, 'Planned and Progress BMPs'!$D:$D, 0)), 1, 0)), "")</f>
        <v/>
      </c>
      <c r="BP125" s="4" t="str">
        <f>IFERROR(IF($I125="Historical", IF(U125&lt;&gt;INDEX('Historical BMP Records'!U:U, MATCH($G125, 'Historical BMP Records'!$G:$G, 0)), 1, 0), IF(U125&lt;&gt;INDEX('Planned and Progress BMPs'!S:S, MATCH($G125, 'Planned and Progress BMPs'!$D:$D, 0)), 1, 0)), "")</f>
        <v/>
      </c>
      <c r="BQ125" s="4" t="str">
        <f>IFERROR(IF($I125="Historical", IF(V125&lt;&gt;INDEX('Historical BMP Records'!V:V, MATCH($G125, 'Historical BMP Records'!$G:$G, 0)), 1, 0), IF(V125&lt;&gt;INDEX('Planned and Progress BMPs'!T:T, MATCH($G125, 'Planned and Progress BMPs'!$D:$D, 0)), 1, 0)), "")</f>
        <v/>
      </c>
      <c r="BR125" s="4" t="str">
        <f>IFERROR(IF($I125="Historical", IF(W125&lt;&gt;INDEX('Historical BMP Records'!W:W, MATCH($G125, 'Historical BMP Records'!$G:$G, 0)), 1, 0), IF(W125&lt;&gt;INDEX('Planned and Progress BMPs'!U:U, MATCH($G125, 'Planned and Progress BMPs'!$D:$D, 0)), 1, 0)), "")</f>
        <v/>
      </c>
      <c r="BS125" s="4" t="str">
        <f>IFERROR(IF($I125="Historical", IF(X125&lt;&gt;INDEX('Historical BMP Records'!X:X, MATCH($G125, 'Historical BMP Records'!$G:$G, 0)), 1, 0), IF(X125&lt;&gt;INDEX('Planned and Progress BMPs'!V:V, MATCH($G125, 'Planned and Progress BMPs'!$D:$D, 0)), 1, 0)), "")</f>
        <v/>
      </c>
      <c r="BT125" s="4" t="str">
        <f>IFERROR(IF($I125="Historical", IF(Y125&lt;&gt;INDEX('Historical BMP Records'!Y:Y, MATCH($G125, 'Historical BMP Records'!$G:$G, 0)), 1, 0), IF(Y125&lt;&gt;INDEX('Planned and Progress BMPs'!W:W, MATCH($G125, 'Planned and Progress BMPs'!$D:$D, 0)), 1, 0)), "")</f>
        <v/>
      </c>
      <c r="BU125" s="4" t="str">
        <f>IFERROR(IF($I125="Historical", IF(Z125&lt;&gt;INDEX('Historical BMP Records'!Z:Z, MATCH($G125, 'Historical BMP Records'!$G:$G, 0)), 1, 0), IF(Z125&lt;&gt;INDEX('Planned and Progress BMPs'!X:X, MATCH($G125, 'Planned and Progress BMPs'!$D:$D, 0)), 1, 0)), "")</f>
        <v/>
      </c>
      <c r="BV125" s="4" t="str">
        <f>IFERROR(IF($I125="Historical", IF(AA125&lt;&gt;INDEX('Historical BMP Records'!AA:AA, MATCH($G125, 'Historical BMP Records'!$G:$G, 0)), 1, 0), IF(AA125&lt;&gt;INDEX('Planned and Progress BMPs'!#REF!, MATCH($G125, 'Planned and Progress BMPs'!$D:$D, 0)), 1, 0)), "")</f>
        <v/>
      </c>
      <c r="BW125" s="4" t="str">
        <f>IFERROR(IF($I125="Historical", IF(AC125&lt;&gt;INDEX('Historical BMP Records'!AC:AC, MATCH($G125, 'Historical BMP Records'!$G:$G, 0)), 1, 0), IF(AC125&lt;&gt;INDEX('Planned and Progress BMPs'!AA:AA, MATCH($G125, 'Planned and Progress BMPs'!$D:$D, 0)), 1, 0)), "")</f>
        <v/>
      </c>
      <c r="BX125" s="4" t="str">
        <f>IFERROR(IF($I125="Historical", IF(AD125&lt;&gt;INDEX('Historical BMP Records'!AD:AD, MATCH($G125, 'Historical BMP Records'!$G:$G, 0)), 1, 0), IF(AD125&lt;&gt;INDEX('Planned and Progress BMPs'!AB:AB, MATCH($G125, 'Planned and Progress BMPs'!$D:$D, 0)), 1, 0)), "")</f>
        <v/>
      </c>
      <c r="BY125" s="4" t="str">
        <f>IFERROR(IF($I125="Historical", IF(AE125&lt;&gt;INDEX('Historical BMP Records'!AE:AE, MATCH($G125, 'Historical BMP Records'!$G:$G, 0)), 1, 0), IF(AE125&lt;&gt;INDEX('Planned and Progress BMPs'!AC:AC, MATCH($G125, 'Planned and Progress BMPs'!$D:$D, 0)), 1, 0)), "")</f>
        <v/>
      </c>
      <c r="BZ125" s="4" t="str">
        <f>IFERROR(IF($I125="Historical", IF(AF125&lt;&gt;INDEX('Historical BMP Records'!AF:AF, MATCH($G125, 'Historical BMP Records'!$G:$G, 0)), 1, 0), IF(AF125&lt;&gt;INDEX('Planned and Progress BMPs'!AD:AD, MATCH($G125, 'Planned and Progress BMPs'!$D:$D, 0)), 1, 0)), "")</f>
        <v/>
      </c>
      <c r="CA125" s="4" t="str">
        <f>IFERROR(IF($I125="Historical", IF(AG125&lt;&gt;INDEX('Historical BMP Records'!AG:AG, MATCH($G125, 'Historical BMP Records'!$G:$G, 0)), 1, 0), IF(AG125&lt;&gt;INDEX('Planned and Progress BMPs'!AE:AE, MATCH($G125, 'Planned and Progress BMPs'!$D:$D, 0)), 1, 0)), "")</f>
        <v/>
      </c>
      <c r="CB125" s="4" t="str">
        <f>IFERROR(IF($I125="Historical", IF(AH125&lt;&gt;INDEX('Historical BMP Records'!AH:AH, MATCH($G125, 'Historical BMP Records'!$G:$G, 0)), 1, 0), IF(AH125&lt;&gt;INDEX('Planned and Progress BMPs'!AF:AF, MATCH($G125, 'Planned and Progress BMPs'!$D:$D, 0)), 1, 0)), "")</f>
        <v/>
      </c>
      <c r="CC125" s="4" t="str">
        <f>IFERROR(IF($I125="Historical", IF(AI125&lt;&gt;INDEX('Historical BMP Records'!AI:AI, MATCH($G125, 'Historical BMP Records'!$G:$G, 0)), 1, 0), IF(AI125&lt;&gt;INDEX('Planned and Progress BMPs'!AG:AG, MATCH($G125, 'Planned and Progress BMPs'!$D:$D, 0)), 1, 0)), "")</f>
        <v/>
      </c>
      <c r="CD125" s="4" t="str">
        <f>IFERROR(IF($I125="Historical", IF(AJ125&lt;&gt;INDEX('Historical BMP Records'!AJ:AJ, MATCH($G125, 'Historical BMP Records'!$G:$G, 0)), 1, 0), IF(AJ125&lt;&gt;INDEX('Planned and Progress BMPs'!AH:AH, MATCH($G125, 'Planned and Progress BMPs'!$D:$D, 0)), 1, 0)), "")</f>
        <v/>
      </c>
      <c r="CE125" s="4" t="str">
        <f>IFERROR(IF($I125="Historical", IF(AK125&lt;&gt;INDEX('Historical BMP Records'!AK:AK, MATCH($G125, 'Historical BMP Records'!$G:$G, 0)), 1, 0), IF(AK125&lt;&gt;INDEX('Planned and Progress BMPs'!AI:AI, MATCH($G125, 'Planned and Progress BMPs'!$D:$D, 0)), 1, 0)), "")</f>
        <v/>
      </c>
      <c r="CF125" s="4" t="str">
        <f>IFERROR(IF($I125="Historical", IF(AL125&lt;&gt;INDEX('Historical BMP Records'!AL:AL, MATCH($G125, 'Historical BMP Records'!$G:$G, 0)), 1, 0), IF(AL125&lt;&gt;INDEX('Planned and Progress BMPs'!AJ:AJ, MATCH($G125, 'Planned and Progress BMPs'!$D:$D, 0)), 1, 0)), "")</f>
        <v/>
      </c>
      <c r="CG125" s="4" t="str">
        <f>IFERROR(IF($I125="Historical", IF(AM125&lt;&gt;INDEX('Historical BMP Records'!AM:AM, MATCH($G125, 'Historical BMP Records'!$G:$G, 0)), 1, 0), IF(AM125&lt;&gt;INDEX('Planned and Progress BMPs'!AK:AK, MATCH($G125, 'Planned and Progress BMPs'!$D:$D, 0)), 1, 0)), "")</f>
        <v/>
      </c>
      <c r="CH125" s="4" t="str">
        <f>IFERROR(IF($I125="Historical", IF(AN125&lt;&gt;INDEX('Historical BMP Records'!AN:AN, MATCH($G125, 'Historical BMP Records'!$G:$G, 0)), 1, 0), IF(AN125&lt;&gt;INDEX('Planned and Progress BMPs'!AL:AL, MATCH($G125, 'Planned and Progress BMPs'!$D:$D, 0)), 1, 0)), "")</f>
        <v/>
      </c>
      <c r="CI125" s="4" t="str">
        <f>IFERROR(IF($I125="Historical", IF(AO125&lt;&gt;INDEX('Historical BMP Records'!AO:AO, MATCH($G125, 'Historical BMP Records'!$G:$G, 0)), 1, 0), IF(AO125&lt;&gt;INDEX('Planned and Progress BMPs'!AM:AM, MATCH($G125, 'Planned and Progress BMPs'!$D:$D, 0)), 1, 0)), "")</f>
        <v/>
      </c>
      <c r="CJ125" s="4" t="str">
        <f>IFERROR(IF($I125="Historical", IF(AP125&lt;&gt;INDEX('Historical BMP Records'!AP:AP, MATCH($G125, 'Historical BMP Records'!$G:$G, 0)), 1, 0), IF(AP125&lt;&gt;INDEX('Planned and Progress BMPs'!AN:AN, MATCH($G125, 'Planned and Progress BMPs'!$D:$D, 0)), 1, 0)), "")</f>
        <v/>
      </c>
      <c r="CK125" s="4" t="str">
        <f>IFERROR(IF($I125="Historical", IF(AQ125&lt;&gt;INDEX('Historical BMP Records'!AQ:AQ, MATCH($G125, 'Historical BMP Records'!$G:$G, 0)), 1, 0), IF(AQ125&lt;&gt;INDEX('Planned and Progress BMPs'!AO:AO, MATCH($G125, 'Planned and Progress BMPs'!$D:$D, 0)), 1, 0)), "")</f>
        <v/>
      </c>
      <c r="CL125" s="4" t="str">
        <f>IFERROR(IF($I125="Historical", IF(AR125&lt;&gt;INDEX('Historical BMP Records'!AR:AR, MATCH($G125, 'Historical BMP Records'!$G:$G, 0)), 1, 0), IF(AR125&lt;&gt;INDEX('Planned and Progress BMPs'!AQ:AQ, MATCH($G125, 'Planned and Progress BMPs'!$D:$D, 0)), 1, 0)), "")</f>
        <v/>
      </c>
      <c r="CM125" s="4" t="str">
        <f>IFERROR(IF($I125="Historical", IF(AS125&lt;&gt;INDEX('Historical BMP Records'!AS:AS, MATCH($G125, 'Historical BMP Records'!$G:$G, 0)), 1, 0), IF(AS125&lt;&gt;INDEX('Planned and Progress BMPs'!AP:AP, MATCH($G125, 'Planned and Progress BMPs'!$D:$D, 0)), 1, 0)), "")</f>
        <v/>
      </c>
      <c r="CN125" s="4" t="str">
        <f>IFERROR(IF($I125="Historical", IF(AT125&lt;&gt;INDEX('Historical BMP Records'!AT:AT, MATCH($G125, 'Historical BMP Records'!$G:$G, 0)), 1, 0), IF(AT125&lt;&gt;INDEX('Planned and Progress BMPs'!AQ:AQ, MATCH($G125, 'Planned and Progress BMPs'!$D:$D, 0)), 1, 0)), "")</f>
        <v/>
      </c>
      <c r="CO125" s="4">
        <f>SUM(T_Historical9[[#This Row],[FY17 Crediting Status Change]:[Comments Change]])</f>
        <v>0</v>
      </c>
    </row>
    <row r="126" spans="1:93" ht="15" customHeight="1" x14ac:dyDescent="0.55000000000000004">
      <c r="A126" s="126" t="s">
        <v>2458</v>
      </c>
      <c r="B126" s="126" t="s">
        <v>2458</v>
      </c>
      <c r="C126" s="126" t="s">
        <v>2458</v>
      </c>
      <c r="D126" s="126"/>
      <c r="E126" s="126"/>
      <c r="F126" s="126" t="s">
        <v>717</v>
      </c>
      <c r="G126" s="126" t="s">
        <v>718</v>
      </c>
      <c r="H126" s="126"/>
      <c r="I126" s="126" t="s">
        <v>243</v>
      </c>
      <c r="J126" s="126">
        <v>2009</v>
      </c>
      <c r="K126" s="73">
        <v>348000</v>
      </c>
      <c r="L126" s="64">
        <v>40179</v>
      </c>
      <c r="M126" s="126" t="s">
        <v>306</v>
      </c>
      <c r="N126" s="126" t="s">
        <v>587</v>
      </c>
      <c r="O126" s="126" t="s">
        <v>127</v>
      </c>
      <c r="P126" s="73" t="s">
        <v>551</v>
      </c>
      <c r="Q126" s="64">
        <v>10</v>
      </c>
      <c r="R126" s="126">
        <v>5</v>
      </c>
      <c r="S126" s="126">
        <v>0.41666666666666663</v>
      </c>
      <c r="T126" s="126" t="s">
        <v>719</v>
      </c>
      <c r="U126" s="126"/>
      <c r="V126" s="126"/>
      <c r="W126" s="126">
        <v>40.010699000000002</v>
      </c>
      <c r="X126" s="65">
        <v>-77.654089999999997</v>
      </c>
      <c r="Y126" s="126"/>
      <c r="Z126" s="126" t="s">
        <v>191</v>
      </c>
      <c r="AA126" s="126" t="s">
        <v>192</v>
      </c>
      <c r="AB126" s="126" t="s">
        <v>193</v>
      </c>
      <c r="AC126" s="126" t="s">
        <v>2460</v>
      </c>
      <c r="AD126" s="64">
        <v>40492</v>
      </c>
      <c r="AE126" s="126" t="s">
        <v>267</v>
      </c>
      <c r="AF126" s="64">
        <v>40857</v>
      </c>
      <c r="AG126" s="64"/>
      <c r="AH126" s="126"/>
      <c r="AI126" s="64"/>
      <c r="AK126" s="64"/>
      <c r="AL126" s="64"/>
      <c r="AM126" s="64"/>
      <c r="AN126" s="64"/>
      <c r="AO126" s="64"/>
      <c r="AP126" s="64"/>
      <c r="AQ126" s="64"/>
      <c r="AR126" s="64"/>
      <c r="AS126" s="64"/>
      <c r="AT126" s="126"/>
      <c r="AU126" s="4" t="str">
        <f>IFERROR(IF($I126="Historical", IF(A126&lt;&gt;INDEX('Historical BMP Records'!A:A, MATCH($G126, 'Historical BMP Records'!$G:$G, 0)), 1, 0), IF(A126&lt;&gt;INDEX('Planned and Progress BMPs'!A:A, MATCH($G126, 'Planned and Progress BMPs'!$D:$D, 0)), 1, 0)), "")</f>
        <v/>
      </c>
      <c r="AV126" s="4" t="str">
        <f>IFERROR(IF($I126="Historical", IF(B126&lt;&gt;INDEX('Historical BMP Records'!B:B, MATCH($G126, 'Historical BMP Records'!$G:$G, 0)), 1, 0), IF(B126&lt;&gt;INDEX('Planned and Progress BMPs'!A:A, MATCH($G126, 'Planned and Progress BMPs'!$D:$D, 0)), 1, 0)), "")</f>
        <v/>
      </c>
      <c r="AW126" s="4" t="str">
        <f>IFERROR(IF($I126="Historical", IF(C126&lt;&gt;INDEX('Historical BMP Records'!C:C, MATCH($G126, 'Historical BMP Records'!$G:$G, 0)), 1, 0), IF(C126&lt;&gt;INDEX('Planned and Progress BMPs'!A:A, MATCH($G126, 'Planned and Progress BMPs'!$D:$D, 0)), 1, 0)), "")</f>
        <v/>
      </c>
      <c r="AX126" s="4" t="str">
        <f>IFERROR(IF($I126="Historical", IF(D126&lt;&gt;INDEX('Historical BMP Records'!D:D, MATCH($G126, 'Historical BMP Records'!$G:$G, 0)), 1, 0), IF(D126&lt;&gt;INDEX('Planned and Progress BMPs'!A:A, MATCH($G126, 'Planned and Progress BMPs'!$D:$D, 0)), 1, 0)), "")</f>
        <v/>
      </c>
      <c r="AY126" s="4" t="str">
        <f>IFERROR(IF($I126="Historical", IF(E126&lt;&gt;INDEX('Historical BMP Records'!E:E, MATCH($G126, 'Historical BMP Records'!$G:$G, 0)), 1, 0), IF(E126&lt;&gt;INDEX('Planned and Progress BMPs'!B:B, MATCH($G126, 'Planned and Progress BMPs'!$D:$D, 0)), 1, 0)), "")</f>
        <v/>
      </c>
      <c r="AZ126" s="4" t="str">
        <f>IFERROR(IF($I126="Historical", IF(F126&lt;&gt;INDEX('Historical BMP Records'!F:F, MATCH($G126, 'Historical BMP Records'!$G:$G, 0)), 1, 0), IF(F126&lt;&gt;INDEX('Planned and Progress BMPs'!C:C, MATCH($G126, 'Planned and Progress BMPs'!$D:$D, 0)), 1, 0)), "")</f>
        <v/>
      </c>
      <c r="BA126" s="4" t="str">
        <f>IFERROR(IF($I126="Historical", IF(G126&lt;&gt;INDEX('Historical BMP Records'!G:G, MATCH($G126, 'Historical BMP Records'!$G:$G, 0)), 1, 0), IF(G126&lt;&gt;INDEX('Planned and Progress BMPs'!D:D, MATCH($G126, 'Planned and Progress BMPs'!$D:$D, 0)), 1, 0)), "")</f>
        <v/>
      </c>
      <c r="BB126" s="4" t="str">
        <f>IFERROR(IF($I126="Historical", IF(H126&lt;&gt;INDEX('Historical BMP Records'!H:H, MATCH($G126, 'Historical BMP Records'!$G:$G, 0)), 1, 0), IF(H126&lt;&gt;INDEX('Planned and Progress BMPs'!E:E, MATCH($G126, 'Planned and Progress BMPs'!$D:$D, 0)), 1, 0)), "")</f>
        <v/>
      </c>
      <c r="BC126" s="4" t="str">
        <f>IFERROR(IF($I126="Historical", IF(I126&lt;&gt;INDEX('Historical BMP Records'!I:I, MATCH($G126, 'Historical BMP Records'!$G:$G, 0)), 1, 0), IF(I126&lt;&gt;INDEX('Planned and Progress BMPs'!F:F, MATCH($G126, 'Planned and Progress BMPs'!$D:$D, 0)), 1, 0)), "")</f>
        <v/>
      </c>
      <c r="BD126" s="4" t="str">
        <f>IFERROR(IF($I126="Historical", IF(J126&lt;&gt;INDEX('Historical BMP Records'!J:J, MATCH($G126, 'Historical BMP Records'!$G:$G, 0)), 1, 0), IF(J126&lt;&gt;INDEX('Planned and Progress BMPs'!G:G, MATCH($G126, 'Planned and Progress BMPs'!$D:$D, 0)), 1, 0)), "")</f>
        <v/>
      </c>
      <c r="BE126" s="4" t="str">
        <f>IFERROR(IF($I126="Historical", IF(K126&lt;&gt;INDEX('Historical BMP Records'!K:K, MATCH($G126, 'Historical BMP Records'!$G:$G, 0)), 1, 0), IF(K126&lt;&gt;INDEX('Planned and Progress BMPs'!H:H, MATCH($G126, 'Planned and Progress BMPs'!$D:$D, 0)), 1, 0)), "")</f>
        <v/>
      </c>
      <c r="BF126" s="4" t="str">
        <f>IFERROR(IF($I126="Historical", IF(L126&lt;&gt;INDEX('Historical BMP Records'!L:L, MATCH($G126, 'Historical BMP Records'!$G:$G, 0)), 1, 0), IF(L126&lt;&gt;INDEX('Planned and Progress BMPs'!I:I, MATCH($G126, 'Planned and Progress BMPs'!$D:$D, 0)), 1, 0)), "")</f>
        <v/>
      </c>
      <c r="BG126" s="4" t="str">
        <f>IFERROR(IF($I126="Historical", IF(M126&lt;&gt;INDEX('Historical BMP Records'!M:M, MATCH($G126, 'Historical BMP Records'!$G:$G, 0)), 1, 0), IF(M126&lt;&gt;INDEX('Planned and Progress BMPs'!J:J, MATCH($G126, 'Planned and Progress BMPs'!$D:$D, 0)), 1, 0)), "")</f>
        <v/>
      </c>
      <c r="BH126" s="4" t="str">
        <f>IFERROR(IF($I126="Historical", IF(N126&lt;&gt;INDEX('Historical BMP Records'!N:N, MATCH($G126, 'Historical BMP Records'!$G:$G, 0)), 1, 0), IF(N126&lt;&gt;INDEX('Planned and Progress BMPs'!K:K, MATCH($G126, 'Planned and Progress BMPs'!$D:$D, 0)), 1, 0)), "")</f>
        <v/>
      </c>
      <c r="BI126" s="4" t="str">
        <f>IFERROR(IF($I126="Historical", IF(O126&lt;&gt;INDEX('Historical BMP Records'!O:O, MATCH($G126, 'Historical BMP Records'!$G:$G, 0)), 1, 0), IF(O126&lt;&gt;INDEX('Planned and Progress BMPs'!L:L, MATCH($G126, 'Planned and Progress BMPs'!$D:$D, 0)), 1, 0)), "")</f>
        <v/>
      </c>
      <c r="BJ126" s="4" t="str">
        <f>IFERROR(IF($I126="Historical", IF(P126&lt;&gt;INDEX('Historical BMP Records'!P:P, MATCH($G126, 'Historical BMP Records'!$G:$G, 0)), 1, 0), IF(P126&lt;&gt;INDEX('Planned and Progress BMPs'!M:M, MATCH($G126, 'Planned and Progress BMPs'!$D:$D, 0)), 1, 0)), "")</f>
        <v/>
      </c>
      <c r="BK126" s="4" t="str">
        <f>IFERROR(IF($I126="Historical", IF(Q126&lt;&gt;INDEX('Historical BMP Records'!Q:Q, MATCH($G126, 'Historical BMP Records'!$G:$G, 0)), 1, 0), IF(Q126&lt;&gt;INDEX('Planned and Progress BMPs'!N:N, MATCH($G126, 'Planned and Progress BMPs'!$D:$D, 0)), 1, 0)), "")</f>
        <v/>
      </c>
      <c r="BL126" s="4" t="str">
        <f>IFERROR(IF($I126="Historical", IF(R126&lt;&gt;INDEX('Historical BMP Records'!R:R, MATCH($G126, 'Historical BMP Records'!$G:$G, 0)), 1, 0), IF(R126&lt;&gt;INDEX('Planned and Progress BMPs'!O:O, MATCH($G126, 'Planned and Progress BMPs'!$D:$D, 0)), 1, 0)), "")</f>
        <v/>
      </c>
      <c r="BM126" s="4" t="str">
        <f>IFERROR(IF($I126="Historical", IF(S126&lt;&gt;INDEX('Historical BMP Records'!S:S, MATCH($G126, 'Historical BMP Records'!$G:$G, 0)), 1, 0), IF(S126&lt;&gt;INDEX('Planned and Progress BMPs'!P:P, MATCH($G126, 'Planned and Progress BMPs'!$D:$D, 0)), 1, 0)), "")</f>
        <v/>
      </c>
      <c r="BN126" s="4" t="str">
        <f>IFERROR(IF($I126="Historical", IF(T126&lt;&gt;INDEX('Historical BMP Records'!T:T, MATCH($G126, 'Historical BMP Records'!$G:$G, 0)), 1, 0), IF(T126&lt;&gt;INDEX('Planned and Progress BMPs'!Q:Q, MATCH($G126, 'Planned and Progress BMPs'!$D:$D, 0)), 1, 0)), "")</f>
        <v/>
      </c>
      <c r="BO126" s="4" t="str">
        <f>IFERROR(IF($I126="Historical", IF(AB126&lt;&gt;INDEX('Historical BMP Records'!#REF!, MATCH($G126, 'Historical BMP Records'!$G:$G, 0)), 1, 0), IF(AB126&lt;&gt;INDEX('Planned and Progress BMPs'!Z:Z, MATCH($G126, 'Planned and Progress BMPs'!$D:$D, 0)), 1, 0)), "")</f>
        <v/>
      </c>
      <c r="BP126" s="4" t="str">
        <f>IFERROR(IF($I126="Historical", IF(U126&lt;&gt;INDEX('Historical BMP Records'!U:U, MATCH($G126, 'Historical BMP Records'!$G:$G, 0)), 1, 0), IF(U126&lt;&gt;INDEX('Planned and Progress BMPs'!S:S, MATCH($G126, 'Planned and Progress BMPs'!$D:$D, 0)), 1, 0)), "")</f>
        <v/>
      </c>
      <c r="BQ126" s="4" t="str">
        <f>IFERROR(IF($I126="Historical", IF(V126&lt;&gt;INDEX('Historical BMP Records'!V:V, MATCH($G126, 'Historical BMP Records'!$G:$G, 0)), 1, 0), IF(V126&lt;&gt;INDEX('Planned and Progress BMPs'!T:T, MATCH($G126, 'Planned and Progress BMPs'!$D:$D, 0)), 1, 0)), "")</f>
        <v/>
      </c>
      <c r="BR126" s="4" t="str">
        <f>IFERROR(IF($I126="Historical", IF(W126&lt;&gt;INDEX('Historical BMP Records'!W:W, MATCH($G126, 'Historical BMP Records'!$G:$G, 0)), 1, 0), IF(W126&lt;&gt;INDEX('Planned and Progress BMPs'!U:U, MATCH($G126, 'Planned and Progress BMPs'!$D:$D, 0)), 1, 0)), "")</f>
        <v/>
      </c>
      <c r="BS126" s="4" t="str">
        <f>IFERROR(IF($I126="Historical", IF(X126&lt;&gt;INDEX('Historical BMP Records'!X:X, MATCH($G126, 'Historical BMP Records'!$G:$G, 0)), 1, 0), IF(X126&lt;&gt;INDEX('Planned and Progress BMPs'!V:V, MATCH($G126, 'Planned and Progress BMPs'!$D:$D, 0)), 1, 0)), "")</f>
        <v/>
      </c>
      <c r="BT126" s="4" t="str">
        <f>IFERROR(IF($I126="Historical", IF(Y126&lt;&gt;INDEX('Historical BMP Records'!Y:Y, MATCH($G126, 'Historical BMP Records'!$G:$G, 0)), 1, 0), IF(Y126&lt;&gt;INDEX('Planned and Progress BMPs'!W:W, MATCH($G126, 'Planned and Progress BMPs'!$D:$D, 0)), 1, 0)), "")</f>
        <v/>
      </c>
      <c r="BU126" s="4" t="str">
        <f>IFERROR(IF($I126="Historical", IF(Z126&lt;&gt;INDEX('Historical BMP Records'!Z:Z, MATCH($G126, 'Historical BMP Records'!$G:$G, 0)), 1, 0), IF(Z126&lt;&gt;INDEX('Planned and Progress BMPs'!X:X, MATCH($G126, 'Planned and Progress BMPs'!$D:$D, 0)), 1, 0)), "")</f>
        <v/>
      </c>
      <c r="BV126" s="4" t="str">
        <f>IFERROR(IF($I126="Historical", IF(AA126&lt;&gt;INDEX('Historical BMP Records'!AA:AA, MATCH($G126, 'Historical BMP Records'!$G:$G, 0)), 1, 0), IF(AA126&lt;&gt;INDEX('Planned and Progress BMPs'!#REF!, MATCH($G126, 'Planned and Progress BMPs'!$D:$D, 0)), 1, 0)), "")</f>
        <v/>
      </c>
      <c r="BW126" s="4" t="str">
        <f>IFERROR(IF($I126="Historical", IF(AC126&lt;&gt;INDEX('Historical BMP Records'!AC:AC, MATCH($G126, 'Historical BMP Records'!$G:$G, 0)), 1, 0), IF(AC126&lt;&gt;INDEX('Planned and Progress BMPs'!AA:AA, MATCH($G126, 'Planned and Progress BMPs'!$D:$D, 0)), 1, 0)), "")</f>
        <v/>
      </c>
      <c r="BX126" s="4" t="str">
        <f>IFERROR(IF($I126="Historical", IF(AD126&lt;&gt;INDEX('Historical BMP Records'!AD:AD, MATCH($G126, 'Historical BMP Records'!$G:$G, 0)), 1, 0), IF(AD126&lt;&gt;INDEX('Planned and Progress BMPs'!AB:AB, MATCH($G126, 'Planned and Progress BMPs'!$D:$D, 0)), 1, 0)), "")</f>
        <v/>
      </c>
      <c r="BY126" s="4" t="str">
        <f>IFERROR(IF($I126="Historical", IF(AE126&lt;&gt;INDEX('Historical BMP Records'!AE:AE, MATCH($G126, 'Historical BMP Records'!$G:$G, 0)), 1, 0), IF(AE126&lt;&gt;INDEX('Planned and Progress BMPs'!AC:AC, MATCH($G126, 'Planned and Progress BMPs'!$D:$D, 0)), 1, 0)), "")</f>
        <v/>
      </c>
      <c r="BZ126" s="4" t="str">
        <f>IFERROR(IF($I126="Historical", IF(AF126&lt;&gt;INDEX('Historical BMP Records'!AF:AF, MATCH($G126, 'Historical BMP Records'!$G:$G, 0)), 1, 0), IF(AF126&lt;&gt;INDEX('Planned and Progress BMPs'!AD:AD, MATCH($G126, 'Planned and Progress BMPs'!$D:$D, 0)), 1, 0)), "")</f>
        <v/>
      </c>
      <c r="CA126" s="4" t="str">
        <f>IFERROR(IF($I126="Historical", IF(AG126&lt;&gt;INDEX('Historical BMP Records'!AG:AG, MATCH($G126, 'Historical BMP Records'!$G:$G, 0)), 1, 0), IF(AG126&lt;&gt;INDEX('Planned and Progress BMPs'!AE:AE, MATCH($G126, 'Planned and Progress BMPs'!$D:$D, 0)), 1, 0)), "")</f>
        <v/>
      </c>
      <c r="CB126" s="4" t="str">
        <f>IFERROR(IF($I126="Historical", IF(AH126&lt;&gt;INDEX('Historical BMP Records'!AH:AH, MATCH($G126, 'Historical BMP Records'!$G:$G, 0)), 1, 0), IF(AH126&lt;&gt;INDEX('Planned and Progress BMPs'!AF:AF, MATCH($G126, 'Planned and Progress BMPs'!$D:$D, 0)), 1, 0)), "")</f>
        <v/>
      </c>
      <c r="CC126" s="4" t="str">
        <f>IFERROR(IF($I126="Historical", IF(AI126&lt;&gt;INDEX('Historical BMP Records'!AI:AI, MATCH($G126, 'Historical BMP Records'!$G:$G, 0)), 1, 0), IF(AI126&lt;&gt;INDEX('Planned and Progress BMPs'!AG:AG, MATCH($G126, 'Planned and Progress BMPs'!$D:$D, 0)), 1, 0)), "")</f>
        <v/>
      </c>
      <c r="CD126" s="4" t="str">
        <f>IFERROR(IF($I126="Historical", IF(AJ126&lt;&gt;INDEX('Historical BMP Records'!AJ:AJ, MATCH($G126, 'Historical BMP Records'!$G:$G, 0)), 1, 0), IF(AJ126&lt;&gt;INDEX('Planned and Progress BMPs'!AH:AH, MATCH($G126, 'Planned and Progress BMPs'!$D:$D, 0)), 1, 0)), "")</f>
        <v/>
      </c>
      <c r="CE126" s="4" t="str">
        <f>IFERROR(IF($I126="Historical", IF(AK126&lt;&gt;INDEX('Historical BMP Records'!AK:AK, MATCH($G126, 'Historical BMP Records'!$G:$G, 0)), 1, 0), IF(AK126&lt;&gt;INDEX('Planned and Progress BMPs'!AI:AI, MATCH($G126, 'Planned and Progress BMPs'!$D:$D, 0)), 1, 0)), "")</f>
        <v/>
      </c>
      <c r="CF126" s="4" t="str">
        <f>IFERROR(IF($I126="Historical", IF(AL126&lt;&gt;INDEX('Historical BMP Records'!AL:AL, MATCH($G126, 'Historical BMP Records'!$G:$G, 0)), 1, 0), IF(AL126&lt;&gt;INDEX('Planned and Progress BMPs'!AJ:AJ, MATCH($G126, 'Planned and Progress BMPs'!$D:$D, 0)), 1, 0)), "")</f>
        <v/>
      </c>
      <c r="CG126" s="4" t="str">
        <f>IFERROR(IF($I126="Historical", IF(AM126&lt;&gt;INDEX('Historical BMP Records'!AM:AM, MATCH($G126, 'Historical BMP Records'!$G:$G, 0)), 1, 0), IF(AM126&lt;&gt;INDEX('Planned and Progress BMPs'!AK:AK, MATCH($G126, 'Planned and Progress BMPs'!$D:$D, 0)), 1, 0)), "")</f>
        <v/>
      </c>
      <c r="CH126" s="4" t="str">
        <f>IFERROR(IF($I126="Historical", IF(AN126&lt;&gt;INDEX('Historical BMP Records'!AN:AN, MATCH($G126, 'Historical BMP Records'!$G:$G, 0)), 1, 0), IF(AN126&lt;&gt;INDEX('Planned and Progress BMPs'!AL:AL, MATCH($G126, 'Planned and Progress BMPs'!$D:$D, 0)), 1, 0)), "")</f>
        <v/>
      </c>
      <c r="CI126" s="4" t="str">
        <f>IFERROR(IF($I126="Historical", IF(AO126&lt;&gt;INDEX('Historical BMP Records'!AO:AO, MATCH($G126, 'Historical BMP Records'!$G:$G, 0)), 1, 0), IF(AO126&lt;&gt;INDEX('Planned and Progress BMPs'!AM:AM, MATCH($G126, 'Planned and Progress BMPs'!$D:$D, 0)), 1, 0)), "")</f>
        <v/>
      </c>
      <c r="CJ126" s="4" t="str">
        <f>IFERROR(IF($I126="Historical", IF(AP126&lt;&gt;INDEX('Historical BMP Records'!AP:AP, MATCH($G126, 'Historical BMP Records'!$G:$G, 0)), 1, 0), IF(AP126&lt;&gt;INDEX('Planned and Progress BMPs'!AN:AN, MATCH($G126, 'Planned and Progress BMPs'!$D:$D, 0)), 1, 0)), "")</f>
        <v/>
      </c>
      <c r="CK126" s="4" t="str">
        <f>IFERROR(IF($I126="Historical", IF(AQ126&lt;&gt;INDEX('Historical BMP Records'!AQ:AQ, MATCH($G126, 'Historical BMP Records'!$G:$G, 0)), 1, 0), IF(AQ126&lt;&gt;INDEX('Planned and Progress BMPs'!AO:AO, MATCH($G126, 'Planned and Progress BMPs'!$D:$D, 0)), 1, 0)), "")</f>
        <v/>
      </c>
      <c r="CL126" s="4" t="str">
        <f>IFERROR(IF($I126="Historical", IF(AR126&lt;&gt;INDEX('Historical BMP Records'!AR:AR, MATCH($G126, 'Historical BMP Records'!$G:$G, 0)), 1, 0), IF(AR126&lt;&gt;INDEX('Planned and Progress BMPs'!AQ:AQ, MATCH($G126, 'Planned and Progress BMPs'!$D:$D, 0)), 1, 0)), "")</f>
        <v/>
      </c>
      <c r="CM126" s="4" t="str">
        <f>IFERROR(IF($I126="Historical", IF(AS126&lt;&gt;INDEX('Historical BMP Records'!AS:AS, MATCH($G126, 'Historical BMP Records'!$G:$G, 0)), 1, 0), IF(AS126&lt;&gt;INDEX('Planned and Progress BMPs'!AP:AP, MATCH($G126, 'Planned and Progress BMPs'!$D:$D, 0)), 1, 0)), "")</f>
        <v/>
      </c>
      <c r="CN126" s="4" t="str">
        <f>IFERROR(IF($I126="Historical", IF(AT126&lt;&gt;INDEX('Historical BMP Records'!AT:AT, MATCH($G126, 'Historical BMP Records'!$G:$G, 0)), 1, 0), IF(AT126&lt;&gt;INDEX('Planned and Progress BMPs'!AQ:AQ, MATCH($G126, 'Planned and Progress BMPs'!$D:$D, 0)), 1, 0)), "")</f>
        <v/>
      </c>
      <c r="CO126" s="4">
        <f>SUM(T_Historical9[[#This Row],[FY17 Crediting Status Change]:[Comments Change]])</f>
        <v>0</v>
      </c>
    </row>
    <row r="127" spans="1:93" ht="15" customHeight="1" x14ac:dyDescent="0.55000000000000004">
      <c r="A127" s="126" t="s">
        <v>2458</v>
      </c>
      <c r="B127" s="126" t="s">
        <v>2458</v>
      </c>
      <c r="C127" s="126" t="s">
        <v>2458</v>
      </c>
      <c r="D127" s="126"/>
      <c r="E127" s="126"/>
      <c r="F127" s="126" t="s">
        <v>720</v>
      </c>
      <c r="G127" s="126" t="s">
        <v>721</v>
      </c>
      <c r="H127" s="126"/>
      <c r="I127" s="126" t="s">
        <v>243</v>
      </c>
      <c r="J127" s="126">
        <v>2010</v>
      </c>
      <c r="K127" s="73">
        <v>67000</v>
      </c>
      <c r="L127" s="64">
        <v>40179</v>
      </c>
      <c r="M127" s="126" t="s">
        <v>306</v>
      </c>
      <c r="N127" s="126" t="s">
        <v>587</v>
      </c>
      <c r="O127" s="126" t="s">
        <v>127</v>
      </c>
      <c r="P127" s="73" t="s">
        <v>551</v>
      </c>
      <c r="Q127" s="64">
        <v>29.92</v>
      </c>
      <c r="R127" s="126">
        <v>20</v>
      </c>
      <c r="S127" s="126">
        <v>1.6666666666666665</v>
      </c>
      <c r="T127" s="126" t="s">
        <v>722</v>
      </c>
      <c r="U127" s="126"/>
      <c r="V127" s="126"/>
      <c r="W127" s="126">
        <v>40.010637000000003</v>
      </c>
      <c r="X127" s="65">
        <v>-77.633335000000002</v>
      </c>
      <c r="Y127" s="126"/>
      <c r="Z127" s="126" t="s">
        <v>191</v>
      </c>
      <c r="AA127" s="126" t="s">
        <v>192</v>
      </c>
      <c r="AB127" s="126" t="s">
        <v>193</v>
      </c>
      <c r="AC127" s="126" t="s">
        <v>2460</v>
      </c>
      <c r="AD127" s="64">
        <v>40499</v>
      </c>
      <c r="AE127" s="126" t="s">
        <v>267</v>
      </c>
      <c r="AF127" s="64">
        <v>40841</v>
      </c>
      <c r="AG127" s="64"/>
      <c r="AH127" s="126"/>
      <c r="AI127" s="64"/>
      <c r="AK127" s="64"/>
      <c r="AL127" s="64"/>
      <c r="AM127" s="64"/>
      <c r="AN127" s="64"/>
      <c r="AO127" s="64"/>
      <c r="AP127" s="64"/>
      <c r="AQ127" s="64"/>
      <c r="AR127" s="64"/>
      <c r="AS127" s="64"/>
      <c r="AT127" s="126"/>
      <c r="AU127" s="4" t="str">
        <f>IFERROR(IF($I127="Historical", IF(A127&lt;&gt;INDEX('Historical BMP Records'!A:A, MATCH($G127, 'Historical BMP Records'!$G:$G, 0)), 1, 0), IF(A127&lt;&gt;INDEX('Planned and Progress BMPs'!A:A, MATCH($G127, 'Planned and Progress BMPs'!$D:$D, 0)), 1, 0)), "")</f>
        <v/>
      </c>
      <c r="AV127" s="4" t="str">
        <f>IFERROR(IF($I127="Historical", IF(B127&lt;&gt;INDEX('Historical BMP Records'!B:B, MATCH($G127, 'Historical BMP Records'!$G:$G, 0)), 1, 0), IF(B127&lt;&gt;INDEX('Planned and Progress BMPs'!A:A, MATCH($G127, 'Planned and Progress BMPs'!$D:$D, 0)), 1, 0)), "")</f>
        <v/>
      </c>
      <c r="AW127" s="4" t="str">
        <f>IFERROR(IF($I127="Historical", IF(C127&lt;&gt;INDEX('Historical BMP Records'!C:C, MATCH($G127, 'Historical BMP Records'!$G:$G, 0)), 1, 0), IF(C127&lt;&gt;INDEX('Planned and Progress BMPs'!A:A, MATCH($G127, 'Planned and Progress BMPs'!$D:$D, 0)), 1, 0)), "")</f>
        <v/>
      </c>
      <c r="AX127" s="4" t="str">
        <f>IFERROR(IF($I127="Historical", IF(D127&lt;&gt;INDEX('Historical BMP Records'!D:D, MATCH($G127, 'Historical BMP Records'!$G:$G, 0)), 1, 0), IF(D127&lt;&gt;INDEX('Planned and Progress BMPs'!A:A, MATCH($G127, 'Planned and Progress BMPs'!$D:$D, 0)), 1, 0)), "")</f>
        <v/>
      </c>
      <c r="AY127" s="4" t="str">
        <f>IFERROR(IF($I127="Historical", IF(E127&lt;&gt;INDEX('Historical BMP Records'!E:E, MATCH($G127, 'Historical BMP Records'!$G:$G, 0)), 1, 0), IF(E127&lt;&gt;INDEX('Planned and Progress BMPs'!B:B, MATCH($G127, 'Planned and Progress BMPs'!$D:$D, 0)), 1, 0)), "")</f>
        <v/>
      </c>
      <c r="AZ127" s="4" t="str">
        <f>IFERROR(IF($I127="Historical", IF(F127&lt;&gt;INDEX('Historical BMP Records'!F:F, MATCH($G127, 'Historical BMP Records'!$G:$G, 0)), 1, 0), IF(F127&lt;&gt;INDEX('Planned and Progress BMPs'!C:C, MATCH($G127, 'Planned and Progress BMPs'!$D:$D, 0)), 1, 0)), "")</f>
        <v/>
      </c>
      <c r="BA127" s="4" t="str">
        <f>IFERROR(IF($I127="Historical", IF(G127&lt;&gt;INDEX('Historical BMP Records'!G:G, MATCH($G127, 'Historical BMP Records'!$G:$G, 0)), 1, 0), IF(G127&lt;&gt;INDEX('Planned and Progress BMPs'!D:D, MATCH($G127, 'Planned and Progress BMPs'!$D:$D, 0)), 1, 0)), "")</f>
        <v/>
      </c>
      <c r="BB127" s="4" t="str">
        <f>IFERROR(IF($I127="Historical", IF(H127&lt;&gt;INDEX('Historical BMP Records'!H:H, MATCH($G127, 'Historical BMP Records'!$G:$G, 0)), 1, 0), IF(H127&lt;&gt;INDEX('Planned and Progress BMPs'!E:E, MATCH($G127, 'Planned and Progress BMPs'!$D:$D, 0)), 1, 0)), "")</f>
        <v/>
      </c>
      <c r="BC127" s="4" t="str">
        <f>IFERROR(IF($I127="Historical", IF(I127&lt;&gt;INDEX('Historical BMP Records'!I:I, MATCH($G127, 'Historical BMP Records'!$G:$G, 0)), 1, 0), IF(I127&lt;&gt;INDEX('Planned and Progress BMPs'!F:F, MATCH($G127, 'Planned and Progress BMPs'!$D:$D, 0)), 1, 0)), "")</f>
        <v/>
      </c>
      <c r="BD127" s="4" t="str">
        <f>IFERROR(IF($I127="Historical", IF(J127&lt;&gt;INDEX('Historical BMP Records'!J:J, MATCH($G127, 'Historical BMP Records'!$G:$G, 0)), 1, 0), IF(J127&lt;&gt;INDEX('Planned and Progress BMPs'!G:G, MATCH($G127, 'Planned and Progress BMPs'!$D:$D, 0)), 1, 0)), "")</f>
        <v/>
      </c>
      <c r="BE127" s="4" t="str">
        <f>IFERROR(IF($I127="Historical", IF(K127&lt;&gt;INDEX('Historical BMP Records'!K:K, MATCH($G127, 'Historical BMP Records'!$G:$G, 0)), 1, 0), IF(K127&lt;&gt;INDEX('Planned and Progress BMPs'!H:H, MATCH($G127, 'Planned and Progress BMPs'!$D:$D, 0)), 1, 0)), "")</f>
        <v/>
      </c>
      <c r="BF127" s="4" t="str">
        <f>IFERROR(IF($I127="Historical", IF(L127&lt;&gt;INDEX('Historical BMP Records'!L:L, MATCH($G127, 'Historical BMP Records'!$G:$G, 0)), 1, 0), IF(L127&lt;&gt;INDEX('Planned and Progress BMPs'!I:I, MATCH($G127, 'Planned and Progress BMPs'!$D:$D, 0)), 1, 0)), "")</f>
        <v/>
      </c>
      <c r="BG127" s="4" t="str">
        <f>IFERROR(IF($I127="Historical", IF(M127&lt;&gt;INDEX('Historical BMP Records'!M:M, MATCH($G127, 'Historical BMP Records'!$G:$G, 0)), 1, 0), IF(M127&lt;&gt;INDEX('Planned and Progress BMPs'!J:J, MATCH($G127, 'Planned and Progress BMPs'!$D:$D, 0)), 1, 0)), "")</f>
        <v/>
      </c>
      <c r="BH127" s="4" t="str">
        <f>IFERROR(IF($I127="Historical", IF(N127&lt;&gt;INDEX('Historical BMP Records'!N:N, MATCH($G127, 'Historical BMP Records'!$G:$G, 0)), 1, 0), IF(N127&lt;&gt;INDEX('Planned and Progress BMPs'!K:K, MATCH($G127, 'Planned and Progress BMPs'!$D:$D, 0)), 1, 0)), "")</f>
        <v/>
      </c>
      <c r="BI127" s="4" t="str">
        <f>IFERROR(IF($I127="Historical", IF(O127&lt;&gt;INDEX('Historical BMP Records'!O:O, MATCH($G127, 'Historical BMP Records'!$G:$G, 0)), 1, 0), IF(O127&lt;&gt;INDEX('Planned and Progress BMPs'!L:L, MATCH($G127, 'Planned and Progress BMPs'!$D:$D, 0)), 1, 0)), "")</f>
        <v/>
      </c>
      <c r="BJ127" s="4" t="str">
        <f>IFERROR(IF($I127="Historical", IF(P127&lt;&gt;INDEX('Historical BMP Records'!P:P, MATCH($G127, 'Historical BMP Records'!$G:$G, 0)), 1, 0), IF(P127&lt;&gt;INDEX('Planned and Progress BMPs'!M:M, MATCH($G127, 'Planned and Progress BMPs'!$D:$D, 0)), 1, 0)), "")</f>
        <v/>
      </c>
      <c r="BK127" s="4" t="str">
        <f>IFERROR(IF($I127="Historical", IF(Q127&lt;&gt;INDEX('Historical BMP Records'!Q:Q, MATCH($G127, 'Historical BMP Records'!$G:$G, 0)), 1, 0), IF(Q127&lt;&gt;INDEX('Planned and Progress BMPs'!N:N, MATCH($G127, 'Planned and Progress BMPs'!$D:$D, 0)), 1, 0)), "")</f>
        <v/>
      </c>
      <c r="BL127" s="4" t="str">
        <f>IFERROR(IF($I127="Historical", IF(R127&lt;&gt;INDEX('Historical BMP Records'!R:R, MATCH($G127, 'Historical BMP Records'!$G:$G, 0)), 1, 0), IF(R127&lt;&gt;INDEX('Planned and Progress BMPs'!O:O, MATCH($G127, 'Planned and Progress BMPs'!$D:$D, 0)), 1, 0)), "")</f>
        <v/>
      </c>
      <c r="BM127" s="4" t="str">
        <f>IFERROR(IF($I127="Historical", IF(S127&lt;&gt;INDEX('Historical BMP Records'!S:S, MATCH($G127, 'Historical BMP Records'!$G:$G, 0)), 1, 0), IF(S127&lt;&gt;INDEX('Planned and Progress BMPs'!P:P, MATCH($G127, 'Planned and Progress BMPs'!$D:$D, 0)), 1, 0)), "")</f>
        <v/>
      </c>
      <c r="BN127" s="4" t="str">
        <f>IFERROR(IF($I127="Historical", IF(T127&lt;&gt;INDEX('Historical BMP Records'!T:T, MATCH($G127, 'Historical BMP Records'!$G:$G, 0)), 1, 0), IF(T127&lt;&gt;INDEX('Planned and Progress BMPs'!Q:Q, MATCH($G127, 'Planned and Progress BMPs'!$D:$D, 0)), 1, 0)), "")</f>
        <v/>
      </c>
      <c r="BO127" s="4" t="str">
        <f>IFERROR(IF($I127="Historical", IF(AB127&lt;&gt;INDEX('Historical BMP Records'!#REF!, MATCH($G127, 'Historical BMP Records'!$G:$G, 0)), 1, 0), IF(AB127&lt;&gt;INDEX('Planned and Progress BMPs'!Z:Z, MATCH($G127, 'Planned and Progress BMPs'!$D:$D, 0)), 1, 0)), "")</f>
        <v/>
      </c>
      <c r="BP127" s="4" t="str">
        <f>IFERROR(IF($I127="Historical", IF(U127&lt;&gt;INDEX('Historical BMP Records'!U:U, MATCH($G127, 'Historical BMP Records'!$G:$G, 0)), 1, 0), IF(U127&lt;&gt;INDEX('Planned and Progress BMPs'!S:S, MATCH($G127, 'Planned and Progress BMPs'!$D:$D, 0)), 1, 0)), "")</f>
        <v/>
      </c>
      <c r="BQ127" s="4" t="str">
        <f>IFERROR(IF($I127="Historical", IF(V127&lt;&gt;INDEX('Historical BMP Records'!V:V, MATCH($G127, 'Historical BMP Records'!$G:$G, 0)), 1, 0), IF(V127&lt;&gt;INDEX('Planned and Progress BMPs'!T:T, MATCH($G127, 'Planned and Progress BMPs'!$D:$D, 0)), 1, 0)), "")</f>
        <v/>
      </c>
      <c r="BR127" s="4" t="str">
        <f>IFERROR(IF($I127="Historical", IF(W127&lt;&gt;INDEX('Historical BMP Records'!W:W, MATCH($G127, 'Historical BMP Records'!$G:$G, 0)), 1, 0), IF(W127&lt;&gt;INDEX('Planned and Progress BMPs'!U:U, MATCH($G127, 'Planned and Progress BMPs'!$D:$D, 0)), 1, 0)), "")</f>
        <v/>
      </c>
      <c r="BS127" s="4" t="str">
        <f>IFERROR(IF($I127="Historical", IF(X127&lt;&gt;INDEX('Historical BMP Records'!X:X, MATCH($G127, 'Historical BMP Records'!$G:$G, 0)), 1, 0), IF(X127&lt;&gt;INDEX('Planned and Progress BMPs'!V:V, MATCH($G127, 'Planned and Progress BMPs'!$D:$D, 0)), 1, 0)), "")</f>
        <v/>
      </c>
      <c r="BT127" s="4" t="str">
        <f>IFERROR(IF($I127="Historical", IF(Y127&lt;&gt;INDEX('Historical BMP Records'!Y:Y, MATCH($G127, 'Historical BMP Records'!$G:$G, 0)), 1, 0), IF(Y127&lt;&gt;INDEX('Planned and Progress BMPs'!W:W, MATCH($G127, 'Planned and Progress BMPs'!$D:$D, 0)), 1, 0)), "")</f>
        <v/>
      </c>
      <c r="BU127" s="4" t="str">
        <f>IFERROR(IF($I127="Historical", IF(Z127&lt;&gt;INDEX('Historical BMP Records'!Z:Z, MATCH($G127, 'Historical BMP Records'!$G:$G, 0)), 1, 0), IF(Z127&lt;&gt;INDEX('Planned and Progress BMPs'!X:X, MATCH($G127, 'Planned and Progress BMPs'!$D:$D, 0)), 1, 0)), "")</f>
        <v/>
      </c>
      <c r="BV127" s="4" t="str">
        <f>IFERROR(IF($I127="Historical", IF(AA127&lt;&gt;INDEX('Historical BMP Records'!AA:AA, MATCH($G127, 'Historical BMP Records'!$G:$G, 0)), 1, 0), IF(AA127&lt;&gt;INDEX('Planned and Progress BMPs'!#REF!, MATCH($G127, 'Planned and Progress BMPs'!$D:$D, 0)), 1, 0)), "")</f>
        <v/>
      </c>
      <c r="BW127" s="4" t="str">
        <f>IFERROR(IF($I127="Historical", IF(AC127&lt;&gt;INDEX('Historical BMP Records'!AC:AC, MATCH($G127, 'Historical BMP Records'!$G:$G, 0)), 1, 0), IF(AC127&lt;&gt;INDEX('Planned and Progress BMPs'!AA:AA, MATCH($G127, 'Planned and Progress BMPs'!$D:$D, 0)), 1, 0)), "")</f>
        <v/>
      </c>
      <c r="BX127" s="4" t="str">
        <f>IFERROR(IF($I127="Historical", IF(AD127&lt;&gt;INDEX('Historical BMP Records'!AD:AD, MATCH($G127, 'Historical BMP Records'!$G:$G, 0)), 1, 0), IF(AD127&lt;&gt;INDEX('Planned and Progress BMPs'!AB:AB, MATCH($G127, 'Planned and Progress BMPs'!$D:$D, 0)), 1, 0)), "")</f>
        <v/>
      </c>
      <c r="BY127" s="4" t="str">
        <f>IFERROR(IF($I127="Historical", IF(AE127&lt;&gt;INDEX('Historical BMP Records'!AE:AE, MATCH($G127, 'Historical BMP Records'!$G:$G, 0)), 1, 0), IF(AE127&lt;&gt;INDEX('Planned and Progress BMPs'!AC:AC, MATCH($G127, 'Planned and Progress BMPs'!$D:$D, 0)), 1, 0)), "")</f>
        <v/>
      </c>
      <c r="BZ127" s="4" t="str">
        <f>IFERROR(IF($I127="Historical", IF(AF127&lt;&gt;INDEX('Historical BMP Records'!AF:AF, MATCH($G127, 'Historical BMP Records'!$G:$G, 0)), 1, 0), IF(AF127&lt;&gt;INDEX('Planned and Progress BMPs'!AD:AD, MATCH($G127, 'Planned and Progress BMPs'!$D:$D, 0)), 1, 0)), "")</f>
        <v/>
      </c>
      <c r="CA127" s="4" t="str">
        <f>IFERROR(IF($I127="Historical", IF(AG127&lt;&gt;INDEX('Historical BMP Records'!AG:AG, MATCH($G127, 'Historical BMP Records'!$G:$G, 0)), 1, 0), IF(AG127&lt;&gt;INDEX('Planned and Progress BMPs'!AE:AE, MATCH($G127, 'Planned and Progress BMPs'!$D:$D, 0)), 1, 0)), "")</f>
        <v/>
      </c>
      <c r="CB127" s="4" t="str">
        <f>IFERROR(IF($I127="Historical", IF(AH127&lt;&gt;INDEX('Historical BMP Records'!AH:AH, MATCH($G127, 'Historical BMP Records'!$G:$G, 0)), 1, 0), IF(AH127&lt;&gt;INDEX('Planned and Progress BMPs'!AF:AF, MATCH($G127, 'Planned and Progress BMPs'!$D:$D, 0)), 1, 0)), "")</f>
        <v/>
      </c>
      <c r="CC127" s="4" t="str">
        <f>IFERROR(IF($I127="Historical", IF(AI127&lt;&gt;INDEX('Historical BMP Records'!AI:AI, MATCH($G127, 'Historical BMP Records'!$G:$G, 0)), 1, 0), IF(AI127&lt;&gt;INDEX('Planned and Progress BMPs'!AG:AG, MATCH($G127, 'Planned and Progress BMPs'!$D:$D, 0)), 1, 0)), "")</f>
        <v/>
      </c>
      <c r="CD127" s="4" t="str">
        <f>IFERROR(IF($I127="Historical", IF(AJ127&lt;&gt;INDEX('Historical BMP Records'!AJ:AJ, MATCH($G127, 'Historical BMP Records'!$G:$G, 0)), 1, 0), IF(AJ127&lt;&gt;INDEX('Planned and Progress BMPs'!AH:AH, MATCH($G127, 'Planned and Progress BMPs'!$D:$D, 0)), 1, 0)), "")</f>
        <v/>
      </c>
      <c r="CE127" s="4" t="str">
        <f>IFERROR(IF($I127="Historical", IF(AK127&lt;&gt;INDEX('Historical BMP Records'!AK:AK, MATCH($G127, 'Historical BMP Records'!$G:$G, 0)), 1, 0), IF(AK127&lt;&gt;INDEX('Planned and Progress BMPs'!AI:AI, MATCH($G127, 'Planned and Progress BMPs'!$D:$D, 0)), 1, 0)), "")</f>
        <v/>
      </c>
      <c r="CF127" s="4" t="str">
        <f>IFERROR(IF($I127="Historical", IF(AL127&lt;&gt;INDEX('Historical BMP Records'!AL:AL, MATCH($G127, 'Historical BMP Records'!$G:$G, 0)), 1, 0), IF(AL127&lt;&gt;INDEX('Planned and Progress BMPs'!AJ:AJ, MATCH($G127, 'Planned and Progress BMPs'!$D:$D, 0)), 1, 0)), "")</f>
        <v/>
      </c>
      <c r="CG127" s="4" t="str">
        <f>IFERROR(IF($I127="Historical", IF(AM127&lt;&gt;INDEX('Historical BMP Records'!AM:AM, MATCH($G127, 'Historical BMP Records'!$G:$G, 0)), 1, 0), IF(AM127&lt;&gt;INDEX('Planned and Progress BMPs'!AK:AK, MATCH($G127, 'Planned and Progress BMPs'!$D:$D, 0)), 1, 0)), "")</f>
        <v/>
      </c>
      <c r="CH127" s="4" t="str">
        <f>IFERROR(IF($I127="Historical", IF(AN127&lt;&gt;INDEX('Historical BMP Records'!AN:AN, MATCH($G127, 'Historical BMP Records'!$G:$G, 0)), 1, 0), IF(AN127&lt;&gt;INDEX('Planned and Progress BMPs'!AL:AL, MATCH($G127, 'Planned and Progress BMPs'!$D:$D, 0)), 1, 0)), "")</f>
        <v/>
      </c>
      <c r="CI127" s="4" t="str">
        <f>IFERROR(IF($I127="Historical", IF(AO127&lt;&gt;INDEX('Historical BMP Records'!AO:AO, MATCH($G127, 'Historical BMP Records'!$G:$G, 0)), 1, 0), IF(AO127&lt;&gt;INDEX('Planned and Progress BMPs'!AM:AM, MATCH($G127, 'Planned and Progress BMPs'!$D:$D, 0)), 1, 0)), "")</f>
        <v/>
      </c>
      <c r="CJ127" s="4" t="str">
        <f>IFERROR(IF($I127="Historical", IF(AP127&lt;&gt;INDEX('Historical BMP Records'!AP:AP, MATCH($G127, 'Historical BMP Records'!$G:$G, 0)), 1, 0), IF(AP127&lt;&gt;INDEX('Planned and Progress BMPs'!AN:AN, MATCH($G127, 'Planned and Progress BMPs'!$D:$D, 0)), 1, 0)), "")</f>
        <v/>
      </c>
      <c r="CK127" s="4" t="str">
        <f>IFERROR(IF($I127="Historical", IF(AQ127&lt;&gt;INDEX('Historical BMP Records'!AQ:AQ, MATCH($G127, 'Historical BMP Records'!$G:$G, 0)), 1, 0), IF(AQ127&lt;&gt;INDEX('Planned and Progress BMPs'!AO:AO, MATCH($G127, 'Planned and Progress BMPs'!$D:$D, 0)), 1, 0)), "")</f>
        <v/>
      </c>
      <c r="CL127" s="4" t="str">
        <f>IFERROR(IF($I127="Historical", IF(AR127&lt;&gt;INDEX('Historical BMP Records'!AR:AR, MATCH($G127, 'Historical BMP Records'!$G:$G, 0)), 1, 0), IF(AR127&lt;&gt;INDEX('Planned and Progress BMPs'!AQ:AQ, MATCH($G127, 'Planned and Progress BMPs'!$D:$D, 0)), 1, 0)), "")</f>
        <v/>
      </c>
      <c r="CM127" s="4" t="str">
        <f>IFERROR(IF($I127="Historical", IF(AS127&lt;&gt;INDEX('Historical BMP Records'!AS:AS, MATCH($G127, 'Historical BMP Records'!$G:$G, 0)), 1, 0), IF(AS127&lt;&gt;INDEX('Planned and Progress BMPs'!AP:AP, MATCH($G127, 'Planned and Progress BMPs'!$D:$D, 0)), 1, 0)), "")</f>
        <v/>
      </c>
      <c r="CN127" s="4" t="str">
        <f>IFERROR(IF($I127="Historical", IF(AT127&lt;&gt;INDEX('Historical BMP Records'!AT:AT, MATCH($G127, 'Historical BMP Records'!$G:$G, 0)), 1, 0), IF(AT127&lt;&gt;INDEX('Planned and Progress BMPs'!AQ:AQ, MATCH($G127, 'Planned and Progress BMPs'!$D:$D, 0)), 1, 0)), "")</f>
        <v/>
      </c>
      <c r="CO127" s="4">
        <f>SUM(T_Historical9[[#This Row],[FY17 Crediting Status Change]:[Comments Change]])</f>
        <v>0</v>
      </c>
    </row>
    <row r="128" spans="1:93" ht="15" customHeight="1" x14ac:dyDescent="0.55000000000000004">
      <c r="A128" s="126" t="s">
        <v>2458</v>
      </c>
      <c r="B128" s="126" t="s">
        <v>2458</v>
      </c>
      <c r="C128" s="126" t="s">
        <v>2458</v>
      </c>
      <c r="D128" s="126"/>
      <c r="E128" s="126"/>
      <c r="F128" s="126" t="s">
        <v>723</v>
      </c>
      <c r="G128" s="126" t="s">
        <v>724</v>
      </c>
      <c r="H128" s="126"/>
      <c r="I128" s="126" t="s">
        <v>243</v>
      </c>
      <c r="J128" s="126">
        <v>2007</v>
      </c>
      <c r="K128" s="73">
        <v>4000</v>
      </c>
      <c r="L128" s="64">
        <v>40179</v>
      </c>
      <c r="M128" s="126" t="s">
        <v>249</v>
      </c>
      <c r="N128" s="126" t="s">
        <v>249</v>
      </c>
      <c r="O128" s="126" t="s">
        <v>127</v>
      </c>
      <c r="P128" s="73" t="s">
        <v>551</v>
      </c>
      <c r="Q128" s="64">
        <v>8</v>
      </c>
      <c r="R128" s="126">
        <v>1</v>
      </c>
      <c r="S128" s="126">
        <v>8.3333333333333329E-2</v>
      </c>
      <c r="T128" s="126" t="s">
        <v>249</v>
      </c>
      <c r="U128" s="126"/>
      <c r="V128" s="126"/>
      <c r="W128" s="126">
        <v>40.010567000000002</v>
      </c>
      <c r="X128" s="65">
        <v>-77.648199000000005</v>
      </c>
      <c r="Y128" s="126"/>
      <c r="Z128" s="126" t="s">
        <v>191</v>
      </c>
      <c r="AA128" s="126" t="s">
        <v>192</v>
      </c>
      <c r="AB128" s="126" t="s">
        <v>193</v>
      </c>
      <c r="AC128" s="126" t="s">
        <v>2460</v>
      </c>
      <c r="AD128" s="64">
        <v>40500</v>
      </c>
      <c r="AE128" s="126" t="s">
        <v>267</v>
      </c>
      <c r="AF128" s="64">
        <v>40791</v>
      </c>
      <c r="AG128" s="64"/>
      <c r="AH128" s="126"/>
      <c r="AI128" s="64"/>
      <c r="AK128" s="64"/>
      <c r="AL128" s="64"/>
      <c r="AM128" s="64"/>
      <c r="AN128" s="64"/>
      <c r="AO128" s="64"/>
      <c r="AP128" s="64"/>
      <c r="AQ128" s="64"/>
      <c r="AR128" s="64"/>
      <c r="AS128" s="64"/>
      <c r="AT128" s="126"/>
      <c r="AU128" s="4" t="str">
        <f>IFERROR(IF($I128="Historical", IF(A128&lt;&gt;INDEX('Historical BMP Records'!A:A, MATCH($G128, 'Historical BMP Records'!$G:$G, 0)), 1, 0), IF(A128&lt;&gt;INDEX('Planned and Progress BMPs'!A:A, MATCH($G128, 'Planned and Progress BMPs'!$D:$D, 0)), 1, 0)), "")</f>
        <v/>
      </c>
      <c r="AV128" s="4" t="str">
        <f>IFERROR(IF($I128="Historical", IF(B128&lt;&gt;INDEX('Historical BMP Records'!B:B, MATCH($G128, 'Historical BMP Records'!$G:$G, 0)), 1, 0), IF(B128&lt;&gt;INDEX('Planned and Progress BMPs'!A:A, MATCH($G128, 'Planned and Progress BMPs'!$D:$D, 0)), 1, 0)), "")</f>
        <v/>
      </c>
      <c r="AW128" s="4" t="str">
        <f>IFERROR(IF($I128="Historical", IF(C128&lt;&gt;INDEX('Historical BMP Records'!C:C, MATCH($G128, 'Historical BMP Records'!$G:$G, 0)), 1, 0), IF(C128&lt;&gt;INDEX('Planned and Progress BMPs'!A:A, MATCH($G128, 'Planned and Progress BMPs'!$D:$D, 0)), 1, 0)), "")</f>
        <v/>
      </c>
      <c r="AX128" s="4" t="str">
        <f>IFERROR(IF($I128="Historical", IF(D128&lt;&gt;INDEX('Historical BMP Records'!D:D, MATCH($G128, 'Historical BMP Records'!$G:$G, 0)), 1, 0), IF(D128&lt;&gt;INDEX('Planned and Progress BMPs'!A:A, MATCH($G128, 'Planned and Progress BMPs'!$D:$D, 0)), 1, 0)), "")</f>
        <v/>
      </c>
      <c r="AY128" s="4" t="str">
        <f>IFERROR(IF($I128="Historical", IF(E128&lt;&gt;INDEX('Historical BMP Records'!E:E, MATCH($G128, 'Historical BMP Records'!$G:$G, 0)), 1, 0), IF(E128&lt;&gt;INDEX('Planned and Progress BMPs'!B:B, MATCH($G128, 'Planned and Progress BMPs'!$D:$D, 0)), 1, 0)), "")</f>
        <v/>
      </c>
      <c r="AZ128" s="4" t="str">
        <f>IFERROR(IF($I128="Historical", IF(F128&lt;&gt;INDEX('Historical BMP Records'!F:F, MATCH($G128, 'Historical BMP Records'!$G:$G, 0)), 1, 0), IF(F128&lt;&gt;INDEX('Planned and Progress BMPs'!C:C, MATCH($G128, 'Planned and Progress BMPs'!$D:$D, 0)), 1, 0)), "")</f>
        <v/>
      </c>
      <c r="BA128" s="4" t="str">
        <f>IFERROR(IF($I128="Historical", IF(G128&lt;&gt;INDEX('Historical BMP Records'!G:G, MATCH($G128, 'Historical BMP Records'!$G:$G, 0)), 1, 0), IF(G128&lt;&gt;INDEX('Planned and Progress BMPs'!D:D, MATCH($G128, 'Planned and Progress BMPs'!$D:$D, 0)), 1, 0)), "")</f>
        <v/>
      </c>
      <c r="BB128" s="4" t="str">
        <f>IFERROR(IF($I128="Historical", IF(H128&lt;&gt;INDEX('Historical BMP Records'!H:H, MATCH($G128, 'Historical BMP Records'!$G:$G, 0)), 1, 0), IF(H128&lt;&gt;INDEX('Planned and Progress BMPs'!E:E, MATCH($G128, 'Planned and Progress BMPs'!$D:$D, 0)), 1, 0)), "")</f>
        <v/>
      </c>
      <c r="BC128" s="4" t="str">
        <f>IFERROR(IF($I128="Historical", IF(I128&lt;&gt;INDEX('Historical BMP Records'!I:I, MATCH($G128, 'Historical BMP Records'!$G:$G, 0)), 1, 0), IF(I128&lt;&gt;INDEX('Planned and Progress BMPs'!F:F, MATCH($G128, 'Planned and Progress BMPs'!$D:$D, 0)), 1, 0)), "")</f>
        <v/>
      </c>
      <c r="BD128" s="4" t="str">
        <f>IFERROR(IF($I128="Historical", IF(J128&lt;&gt;INDEX('Historical BMP Records'!J:J, MATCH($G128, 'Historical BMP Records'!$G:$G, 0)), 1, 0), IF(J128&lt;&gt;INDEX('Planned and Progress BMPs'!G:G, MATCH($G128, 'Planned and Progress BMPs'!$D:$D, 0)), 1, 0)), "")</f>
        <v/>
      </c>
      <c r="BE128" s="4" t="str">
        <f>IFERROR(IF($I128="Historical", IF(K128&lt;&gt;INDEX('Historical BMP Records'!K:K, MATCH($G128, 'Historical BMP Records'!$G:$G, 0)), 1, 0), IF(K128&lt;&gt;INDEX('Planned and Progress BMPs'!H:H, MATCH($G128, 'Planned and Progress BMPs'!$D:$D, 0)), 1, 0)), "")</f>
        <v/>
      </c>
      <c r="BF128" s="4" t="str">
        <f>IFERROR(IF($I128="Historical", IF(L128&lt;&gt;INDEX('Historical BMP Records'!L:L, MATCH($G128, 'Historical BMP Records'!$G:$G, 0)), 1, 0), IF(L128&lt;&gt;INDEX('Planned and Progress BMPs'!I:I, MATCH($G128, 'Planned and Progress BMPs'!$D:$D, 0)), 1, 0)), "")</f>
        <v/>
      </c>
      <c r="BG128" s="4" t="str">
        <f>IFERROR(IF($I128="Historical", IF(M128&lt;&gt;INDEX('Historical BMP Records'!M:M, MATCH($G128, 'Historical BMP Records'!$G:$G, 0)), 1, 0), IF(M128&lt;&gt;INDEX('Planned and Progress BMPs'!J:J, MATCH($G128, 'Planned and Progress BMPs'!$D:$D, 0)), 1, 0)), "")</f>
        <v/>
      </c>
      <c r="BH128" s="4" t="str">
        <f>IFERROR(IF($I128="Historical", IF(N128&lt;&gt;INDEX('Historical BMP Records'!N:N, MATCH($G128, 'Historical BMP Records'!$G:$G, 0)), 1, 0), IF(N128&lt;&gt;INDEX('Planned and Progress BMPs'!K:K, MATCH($G128, 'Planned and Progress BMPs'!$D:$D, 0)), 1, 0)), "")</f>
        <v/>
      </c>
      <c r="BI128" s="4" t="str">
        <f>IFERROR(IF($I128="Historical", IF(O128&lt;&gt;INDEX('Historical BMP Records'!O:O, MATCH($G128, 'Historical BMP Records'!$G:$G, 0)), 1, 0), IF(O128&lt;&gt;INDEX('Planned and Progress BMPs'!L:L, MATCH($G128, 'Planned and Progress BMPs'!$D:$D, 0)), 1, 0)), "")</f>
        <v/>
      </c>
      <c r="BJ128" s="4" t="str">
        <f>IFERROR(IF($I128="Historical", IF(P128&lt;&gt;INDEX('Historical BMP Records'!P:P, MATCH($G128, 'Historical BMP Records'!$G:$G, 0)), 1, 0), IF(P128&lt;&gt;INDEX('Planned and Progress BMPs'!M:M, MATCH($G128, 'Planned and Progress BMPs'!$D:$D, 0)), 1, 0)), "")</f>
        <v/>
      </c>
      <c r="BK128" s="4" t="str">
        <f>IFERROR(IF($I128="Historical", IF(Q128&lt;&gt;INDEX('Historical BMP Records'!Q:Q, MATCH($G128, 'Historical BMP Records'!$G:$G, 0)), 1, 0), IF(Q128&lt;&gt;INDEX('Planned and Progress BMPs'!N:N, MATCH($G128, 'Planned and Progress BMPs'!$D:$D, 0)), 1, 0)), "")</f>
        <v/>
      </c>
      <c r="BL128" s="4" t="str">
        <f>IFERROR(IF($I128="Historical", IF(R128&lt;&gt;INDEX('Historical BMP Records'!R:R, MATCH($G128, 'Historical BMP Records'!$G:$G, 0)), 1, 0), IF(R128&lt;&gt;INDEX('Planned and Progress BMPs'!O:O, MATCH($G128, 'Planned and Progress BMPs'!$D:$D, 0)), 1, 0)), "")</f>
        <v/>
      </c>
      <c r="BM128" s="4" t="str">
        <f>IFERROR(IF($I128="Historical", IF(S128&lt;&gt;INDEX('Historical BMP Records'!S:S, MATCH($G128, 'Historical BMP Records'!$G:$G, 0)), 1, 0), IF(S128&lt;&gt;INDEX('Planned and Progress BMPs'!P:P, MATCH($G128, 'Planned and Progress BMPs'!$D:$D, 0)), 1, 0)), "")</f>
        <v/>
      </c>
      <c r="BN128" s="4" t="str">
        <f>IFERROR(IF($I128="Historical", IF(T128&lt;&gt;INDEX('Historical BMP Records'!T:T, MATCH($G128, 'Historical BMP Records'!$G:$G, 0)), 1, 0), IF(T128&lt;&gt;INDEX('Planned and Progress BMPs'!Q:Q, MATCH($G128, 'Planned and Progress BMPs'!$D:$D, 0)), 1, 0)), "")</f>
        <v/>
      </c>
      <c r="BO128" s="4" t="str">
        <f>IFERROR(IF($I128="Historical", IF(AB128&lt;&gt;INDEX('Historical BMP Records'!#REF!, MATCH($G128, 'Historical BMP Records'!$G:$G, 0)), 1, 0), IF(AB128&lt;&gt;INDEX('Planned and Progress BMPs'!Z:Z, MATCH($G128, 'Planned and Progress BMPs'!$D:$D, 0)), 1, 0)), "")</f>
        <v/>
      </c>
      <c r="BP128" s="4" t="str">
        <f>IFERROR(IF($I128="Historical", IF(U128&lt;&gt;INDEX('Historical BMP Records'!U:U, MATCH($G128, 'Historical BMP Records'!$G:$G, 0)), 1, 0), IF(U128&lt;&gt;INDEX('Planned and Progress BMPs'!S:S, MATCH($G128, 'Planned and Progress BMPs'!$D:$D, 0)), 1, 0)), "")</f>
        <v/>
      </c>
      <c r="BQ128" s="4" t="str">
        <f>IFERROR(IF($I128="Historical", IF(V128&lt;&gt;INDEX('Historical BMP Records'!V:V, MATCH($G128, 'Historical BMP Records'!$G:$G, 0)), 1, 0), IF(V128&lt;&gt;INDEX('Planned and Progress BMPs'!T:T, MATCH($G128, 'Planned and Progress BMPs'!$D:$D, 0)), 1, 0)), "")</f>
        <v/>
      </c>
      <c r="BR128" s="4" t="str">
        <f>IFERROR(IF($I128="Historical", IF(W128&lt;&gt;INDEX('Historical BMP Records'!W:W, MATCH($G128, 'Historical BMP Records'!$G:$G, 0)), 1, 0), IF(W128&lt;&gt;INDEX('Planned and Progress BMPs'!U:U, MATCH($G128, 'Planned and Progress BMPs'!$D:$D, 0)), 1, 0)), "")</f>
        <v/>
      </c>
      <c r="BS128" s="4" t="str">
        <f>IFERROR(IF($I128="Historical", IF(X128&lt;&gt;INDEX('Historical BMP Records'!X:X, MATCH($G128, 'Historical BMP Records'!$G:$G, 0)), 1, 0), IF(X128&lt;&gt;INDEX('Planned and Progress BMPs'!V:V, MATCH($G128, 'Planned and Progress BMPs'!$D:$D, 0)), 1, 0)), "")</f>
        <v/>
      </c>
      <c r="BT128" s="4" t="str">
        <f>IFERROR(IF($I128="Historical", IF(Y128&lt;&gt;INDEX('Historical BMP Records'!Y:Y, MATCH($G128, 'Historical BMP Records'!$G:$G, 0)), 1, 0), IF(Y128&lt;&gt;INDEX('Planned and Progress BMPs'!W:W, MATCH($G128, 'Planned and Progress BMPs'!$D:$D, 0)), 1, 0)), "")</f>
        <v/>
      </c>
      <c r="BU128" s="4" t="str">
        <f>IFERROR(IF($I128="Historical", IF(Z128&lt;&gt;INDEX('Historical BMP Records'!Z:Z, MATCH($G128, 'Historical BMP Records'!$G:$G, 0)), 1, 0), IF(Z128&lt;&gt;INDEX('Planned and Progress BMPs'!X:X, MATCH($G128, 'Planned and Progress BMPs'!$D:$D, 0)), 1, 0)), "")</f>
        <v/>
      </c>
      <c r="BV128" s="4" t="str">
        <f>IFERROR(IF($I128="Historical", IF(AA128&lt;&gt;INDEX('Historical BMP Records'!AA:AA, MATCH($G128, 'Historical BMP Records'!$G:$G, 0)), 1, 0), IF(AA128&lt;&gt;INDEX('Planned and Progress BMPs'!#REF!, MATCH($G128, 'Planned and Progress BMPs'!$D:$D, 0)), 1, 0)), "")</f>
        <v/>
      </c>
      <c r="BW128" s="4" t="str">
        <f>IFERROR(IF($I128="Historical", IF(AC128&lt;&gt;INDEX('Historical BMP Records'!AC:AC, MATCH($G128, 'Historical BMP Records'!$G:$G, 0)), 1, 0), IF(AC128&lt;&gt;INDEX('Planned and Progress BMPs'!AA:AA, MATCH($G128, 'Planned and Progress BMPs'!$D:$D, 0)), 1, 0)), "")</f>
        <v/>
      </c>
      <c r="BX128" s="4" t="str">
        <f>IFERROR(IF($I128="Historical", IF(AD128&lt;&gt;INDEX('Historical BMP Records'!AD:AD, MATCH($G128, 'Historical BMP Records'!$G:$G, 0)), 1, 0), IF(AD128&lt;&gt;INDEX('Planned and Progress BMPs'!AB:AB, MATCH($G128, 'Planned and Progress BMPs'!$D:$D, 0)), 1, 0)), "")</f>
        <v/>
      </c>
      <c r="BY128" s="4" t="str">
        <f>IFERROR(IF($I128="Historical", IF(AE128&lt;&gt;INDEX('Historical BMP Records'!AE:AE, MATCH($G128, 'Historical BMP Records'!$G:$G, 0)), 1, 0), IF(AE128&lt;&gt;INDEX('Planned and Progress BMPs'!AC:AC, MATCH($G128, 'Planned and Progress BMPs'!$D:$D, 0)), 1, 0)), "")</f>
        <v/>
      </c>
      <c r="BZ128" s="4" t="str">
        <f>IFERROR(IF($I128="Historical", IF(AF128&lt;&gt;INDEX('Historical BMP Records'!AF:AF, MATCH($G128, 'Historical BMP Records'!$G:$G, 0)), 1, 0), IF(AF128&lt;&gt;INDEX('Planned and Progress BMPs'!AD:AD, MATCH($G128, 'Planned and Progress BMPs'!$D:$D, 0)), 1, 0)), "")</f>
        <v/>
      </c>
      <c r="CA128" s="4" t="str">
        <f>IFERROR(IF($I128="Historical", IF(AG128&lt;&gt;INDEX('Historical BMP Records'!AG:AG, MATCH($G128, 'Historical BMP Records'!$G:$G, 0)), 1, 0), IF(AG128&lt;&gt;INDEX('Planned and Progress BMPs'!AE:AE, MATCH($G128, 'Planned and Progress BMPs'!$D:$D, 0)), 1, 0)), "")</f>
        <v/>
      </c>
      <c r="CB128" s="4" t="str">
        <f>IFERROR(IF($I128="Historical", IF(AH128&lt;&gt;INDEX('Historical BMP Records'!AH:AH, MATCH($G128, 'Historical BMP Records'!$G:$G, 0)), 1, 0), IF(AH128&lt;&gt;INDEX('Planned and Progress BMPs'!AF:AF, MATCH($G128, 'Planned and Progress BMPs'!$D:$D, 0)), 1, 0)), "")</f>
        <v/>
      </c>
      <c r="CC128" s="4" t="str">
        <f>IFERROR(IF($I128="Historical", IF(AI128&lt;&gt;INDEX('Historical BMP Records'!AI:AI, MATCH($G128, 'Historical BMP Records'!$G:$G, 0)), 1, 0), IF(AI128&lt;&gt;INDEX('Planned and Progress BMPs'!AG:AG, MATCH($G128, 'Planned and Progress BMPs'!$D:$D, 0)), 1, 0)), "")</f>
        <v/>
      </c>
      <c r="CD128" s="4" t="str">
        <f>IFERROR(IF($I128="Historical", IF(AJ128&lt;&gt;INDEX('Historical BMP Records'!AJ:AJ, MATCH($G128, 'Historical BMP Records'!$G:$G, 0)), 1, 0), IF(AJ128&lt;&gt;INDEX('Planned and Progress BMPs'!AH:AH, MATCH($G128, 'Planned and Progress BMPs'!$D:$D, 0)), 1, 0)), "")</f>
        <v/>
      </c>
      <c r="CE128" s="4" t="str">
        <f>IFERROR(IF($I128="Historical", IF(AK128&lt;&gt;INDEX('Historical BMP Records'!AK:AK, MATCH($G128, 'Historical BMP Records'!$G:$G, 0)), 1, 0), IF(AK128&lt;&gt;INDEX('Planned and Progress BMPs'!AI:AI, MATCH($G128, 'Planned and Progress BMPs'!$D:$D, 0)), 1, 0)), "")</f>
        <v/>
      </c>
      <c r="CF128" s="4" t="str">
        <f>IFERROR(IF($I128="Historical", IF(AL128&lt;&gt;INDEX('Historical BMP Records'!AL:AL, MATCH($G128, 'Historical BMP Records'!$G:$G, 0)), 1, 0), IF(AL128&lt;&gt;INDEX('Planned and Progress BMPs'!AJ:AJ, MATCH($G128, 'Planned and Progress BMPs'!$D:$D, 0)), 1, 0)), "")</f>
        <v/>
      </c>
      <c r="CG128" s="4" t="str">
        <f>IFERROR(IF($I128="Historical", IF(AM128&lt;&gt;INDEX('Historical BMP Records'!AM:AM, MATCH($G128, 'Historical BMP Records'!$G:$G, 0)), 1, 0), IF(AM128&lt;&gt;INDEX('Planned and Progress BMPs'!AK:AK, MATCH($G128, 'Planned and Progress BMPs'!$D:$D, 0)), 1, 0)), "")</f>
        <v/>
      </c>
      <c r="CH128" s="4" t="str">
        <f>IFERROR(IF($I128="Historical", IF(AN128&lt;&gt;INDEX('Historical BMP Records'!AN:AN, MATCH($G128, 'Historical BMP Records'!$G:$G, 0)), 1, 0), IF(AN128&lt;&gt;INDEX('Planned and Progress BMPs'!AL:AL, MATCH($G128, 'Planned and Progress BMPs'!$D:$D, 0)), 1, 0)), "")</f>
        <v/>
      </c>
      <c r="CI128" s="4" t="str">
        <f>IFERROR(IF($I128="Historical", IF(AO128&lt;&gt;INDEX('Historical BMP Records'!AO:AO, MATCH($G128, 'Historical BMP Records'!$G:$G, 0)), 1, 0), IF(AO128&lt;&gt;INDEX('Planned and Progress BMPs'!AM:AM, MATCH($G128, 'Planned and Progress BMPs'!$D:$D, 0)), 1, 0)), "")</f>
        <v/>
      </c>
      <c r="CJ128" s="4" t="str">
        <f>IFERROR(IF($I128="Historical", IF(AP128&lt;&gt;INDEX('Historical BMP Records'!AP:AP, MATCH($G128, 'Historical BMP Records'!$G:$G, 0)), 1, 0), IF(AP128&lt;&gt;INDEX('Planned and Progress BMPs'!AN:AN, MATCH($G128, 'Planned and Progress BMPs'!$D:$D, 0)), 1, 0)), "")</f>
        <v/>
      </c>
      <c r="CK128" s="4" t="str">
        <f>IFERROR(IF($I128="Historical", IF(AQ128&lt;&gt;INDEX('Historical BMP Records'!AQ:AQ, MATCH($G128, 'Historical BMP Records'!$G:$G, 0)), 1, 0), IF(AQ128&lt;&gt;INDEX('Planned and Progress BMPs'!AO:AO, MATCH($G128, 'Planned and Progress BMPs'!$D:$D, 0)), 1, 0)), "")</f>
        <v/>
      </c>
      <c r="CL128" s="4" t="str">
        <f>IFERROR(IF($I128="Historical", IF(AR128&lt;&gt;INDEX('Historical BMP Records'!AR:AR, MATCH($G128, 'Historical BMP Records'!$G:$G, 0)), 1, 0), IF(AR128&lt;&gt;INDEX('Planned and Progress BMPs'!AQ:AQ, MATCH($G128, 'Planned and Progress BMPs'!$D:$D, 0)), 1, 0)), "")</f>
        <v/>
      </c>
      <c r="CM128" s="4" t="str">
        <f>IFERROR(IF($I128="Historical", IF(AS128&lt;&gt;INDEX('Historical BMP Records'!AS:AS, MATCH($G128, 'Historical BMP Records'!$G:$G, 0)), 1, 0), IF(AS128&lt;&gt;INDEX('Planned and Progress BMPs'!AP:AP, MATCH($G128, 'Planned and Progress BMPs'!$D:$D, 0)), 1, 0)), "")</f>
        <v/>
      </c>
      <c r="CN128" s="4" t="str">
        <f>IFERROR(IF($I128="Historical", IF(AT128&lt;&gt;INDEX('Historical BMP Records'!AT:AT, MATCH($G128, 'Historical BMP Records'!$G:$G, 0)), 1, 0), IF(AT128&lt;&gt;INDEX('Planned and Progress BMPs'!AQ:AQ, MATCH($G128, 'Planned and Progress BMPs'!$D:$D, 0)), 1, 0)), "")</f>
        <v/>
      </c>
      <c r="CO128" s="4">
        <f>SUM(T_Historical9[[#This Row],[FY17 Crediting Status Change]:[Comments Change]])</f>
        <v>0</v>
      </c>
    </row>
    <row r="129" spans="1:93" ht="15" customHeight="1" x14ac:dyDescent="0.55000000000000004">
      <c r="A129" s="126" t="s">
        <v>2461</v>
      </c>
      <c r="B129" s="126" t="s">
        <v>2458</v>
      </c>
      <c r="C129" s="126" t="s">
        <v>2458</v>
      </c>
      <c r="D129" s="126"/>
      <c r="E129" s="126"/>
      <c r="F129" s="126" t="s">
        <v>725</v>
      </c>
      <c r="G129" s="126" t="s">
        <v>726</v>
      </c>
      <c r="H129" s="126"/>
      <c r="I129" s="126" t="s">
        <v>243</v>
      </c>
      <c r="J129" s="126">
        <v>2009</v>
      </c>
      <c r="K129" s="73">
        <v>100000</v>
      </c>
      <c r="L129" s="64">
        <v>40179</v>
      </c>
      <c r="M129" s="126" t="s">
        <v>142</v>
      </c>
      <c r="N129" s="126" t="s">
        <v>135</v>
      </c>
      <c r="O129" s="126" t="s">
        <v>291</v>
      </c>
      <c r="P129" s="73" t="s">
        <v>551</v>
      </c>
      <c r="Q129" s="64">
        <v>1.42</v>
      </c>
      <c r="R129" s="126">
        <v>1.4</v>
      </c>
      <c r="S129" s="126">
        <v>0.11666666666666665</v>
      </c>
      <c r="T129" s="126" t="s">
        <v>727</v>
      </c>
      <c r="U129" s="126"/>
      <c r="V129" s="126"/>
      <c r="W129" s="126">
        <v>40.225000000000001</v>
      </c>
      <c r="X129" s="65">
        <v>-76.985420000000005</v>
      </c>
      <c r="Y129" s="126"/>
      <c r="Z129" s="126" t="s">
        <v>153</v>
      </c>
      <c r="AA129" s="126" t="s">
        <v>504</v>
      </c>
      <c r="AB129" s="126" t="s">
        <v>155</v>
      </c>
      <c r="AC129" s="126" t="s">
        <v>2460</v>
      </c>
      <c r="AD129" s="64">
        <v>41640</v>
      </c>
      <c r="AE129" s="126" t="s">
        <v>267</v>
      </c>
      <c r="AF129" s="64"/>
      <c r="AG129" s="64"/>
      <c r="AH129" s="126"/>
      <c r="AI129" s="64"/>
      <c r="AK129" s="64"/>
      <c r="AL129" s="64"/>
      <c r="AM129" s="64"/>
      <c r="AN129" s="64"/>
      <c r="AO129" s="64"/>
      <c r="AP129" s="64"/>
      <c r="AQ129" s="64"/>
      <c r="AR129" s="64"/>
      <c r="AS129" s="64"/>
      <c r="AT129" s="126"/>
      <c r="AU129" s="4" t="str">
        <f>IFERROR(IF($I129="Historical", IF(A129&lt;&gt;INDEX('Historical BMP Records'!A:A, MATCH($G129, 'Historical BMP Records'!$G:$G, 0)), 1, 0), IF(A129&lt;&gt;INDEX('Planned and Progress BMPs'!A:A, MATCH($G129, 'Planned and Progress BMPs'!$D:$D, 0)), 1, 0)), "")</f>
        <v/>
      </c>
      <c r="AV129" s="4" t="str">
        <f>IFERROR(IF($I129="Historical", IF(B129&lt;&gt;INDEX('Historical BMP Records'!B:B, MATCH($G129, 'Historical BMP Records'!$G:$G, 0)), 1, 0), IF(B129&lt;&gt;INDEX('Planned and Progress BMPs'!A:A, MATCH($G129, 'Planned and Progress BMPs'!$D:$D, 0)), 1, 0)), "")</f>
        <v/>
      </c>
      <c r="AW129" s="4" t="str">
        <f>IFERROR(IF($I129="Historical", IF(C129&lt;&gt;INDEX('Historical BMP Records'!C:C, MATCH($G129, 'Historical BMP Records'!$G:$G, 0)), 1, 0), IF(C129&lt;&gt;INDEX('Planned and Progress BMPs'!A:A, MATCH($G129, 'Planned and Progress BMPs'!$D:$D, 0)), 1, 0)), "")</f>
        <v/>
      </c>
      <c r="AX129" s="4" t="str">
        <f>IFERROR(IF($I129="Historical", IF(D129&lt;&gt;INDEX('Historical BMP Records'!D:D, MATCH($G129, 'Historical BMP Records'!$G:$G, 0)), 1, 0), IF(D129&lt;&gt;INDEX('Planned and Progress BMPs'!A:A, MATCH($G129, 'Planned and Progress BMPs'!$D:$D, 0)), 1, 0)), "")</f>
        <v/>
      </c>
      <c r="AY129" s="4" t="str">
        <f>IFERROR(IF($I129="Historical", IF(E129&lt;&gt;INDEX('Historical BMP Records'!E:E, MATCH($G129, 'Historical BMP Records'!$G:$G, 0)), 1, 0), IF(E129&lt;&gt;INDEX('Planned and Progress BMPs'!B:B, MATCH($G129, 'Planned and Progress BMPs'!$D:$D, 0)), 1, 0)), "")</f>
        <v/>
      </c>
      <c r="AZ129" s="4" t="str">
        <f>IFERROR(IF($I129="Historical", IF(F129&lt;&gt;INDEX('Historical BMP Records'!F:F, MATCH($G129, 'Historical BMP Records'!$G:$G, 0)), 1, 0), IF(F129&lt;&gt;INDEX('Planned and Progress BMPs'!C:C, MATCH($G129, 'Planned and Progress BMPs'!$D:$D, 0)), 1, 0)), "")</f>
        <v/>
      </c>
      <c r="BA129" s="4" t="str">
        <f>IFERROR(IF($I129="Historical", IF(G129&lt;&gt;INDEX('Historical BMP Records'!G:G, MATCH($G129, 'Historical BMP Records'!$G:$G, 0)), 1, 0), IF(G129&lt;&gt;INDEX('Planned and Progress BMPs'!D:D, MATCH($G129, 'Planned and Progress BMPs'!$D:$D, 0)), 1, 0)), "")</f>
        <v/>
      </c>
      <c r="BB129" s="4" t="str">
        <f>IFERROR(IF($I129="Historical", IF(H129&lt;&gt;INDEX('Historical BMP Records'!H:H, MATCH($G129, 'Historical BMP Records'!$G:$G, 0)), 1, 0), IF(H129&lt;&gt;INDEX('Planned and Progress BMPs'!E:E, MATCH($G129, 'Planned and Progress BMPs'!$D:$D, 0)), 1, 0)), "")</f>
        <v/>
      </c>
      <c r="BC129" s="4" t="str">
        <f>IFERROR(IF($I129="Historical", IF(I129&lt;&gt;INDEX('Historical BMP Records'!I:I, MATCH($G129, 'Historical BMP Records'!$G:$G, 0)), 1, 0), IF(I129&lt;&gt;INDEX('Planned and Progress BMPs'!F:F, MATCH($G129, 'Planned and Progress BMPs'!$D:$D, 0)), 1, 0)), "")</f>
        <v/>
      </c>
      <c r="BD129" s="4" t="str">
        <f>IFERROR(IF($I129="Historical", IF(J129&lt;&gt;INDEX('Historical BMP Records'!J:J, MATCH($G129, 'Historical BMP Records'!$G:$G, 0)), 1, 0), IF(J129&lt;&gt;INDEX('Planned and Progress BMPs'!G:G, MATCH($G129, 'Planned and Progress BMPs'!$D:$D, 0)), 1, 0)), "")</f>
        <v/>
      </c>
      <c r="BE129" s="4" t="str">
        <f>IFERROR(IF($I129="Historical", IF(K129&lt;&gt;INDEX('Historical BMP Records'!K:K, MATCH($G129, 'Historical BMP Records'!$G:$G, 0)), 1, 0), IF(K129&lt;&gt;INDEX('Planned and Progress BMPs'!H:H, MATCH($G129, 'Planned and Progress BMPs'!$D:$D, 0)), 1, 0)), "")</f>
        <v/>
      </c>
      <c r="BF129" s="4" t="str">
        <f>IFERROR(IF($I129="Historical", IF(L129&lt;&gt;INDEX('Historical BMP Records'!L:L, MATCH($G129, 'Historical BMP Records'!$G:$G, 0)), 1, 0), IF(L129&lt;&gt;INDEX('Planned and Progress BMPs'!I:I, MATCH($G129, 'Planned and Progress BMPs'!$D:$D, 0)), 1, 0)), "")</f>
        <v/>
      </c>
      <c r="BG129" s="4" t="str">
        <f>IFERROR(IF($I129="Historical", IF(M129&lt;&gt;INDEX('Historical BMP Records'!M:M, MATCH($G129, 'Historical BMP Records'!$G:$G, 0)), 1, 0), IF(M129&lt;&gt;INDEX('Planned and Progress BMPs'!J:J, MATCH($G129, 'Planned and Progress BMPs'!$D:$D, 0)), 1, 0)), "")</f>
        <v/>
      </c>
      <c r="BH129" s="4" t="str">
        <f>IFERROR(IF($I129="Historical", IF(N129&lt;&gt;INDEX('Historical BMP Records'!N:N, MATCH($G129, 'Historical BMP Records'!$G:$G, 0)), 1, 0), IF(N129&lt;&gt;INDEX('Planned and Progress BMPs'!K:K, MATCH($G129, 'Planned and Progress BMPs'!$D:$D, 0)), 1, 0)), "")</f>
        <v/>
      </c>
      <c r="BI129" s="4" t="str">
        <f>IFERROR(IF($I129="Historical", IF(O129&lt;&gt;INDEX('Historical BMP Records'!O:O, MATCH($G129, 'Historical BMP Records'!$G:$G, 0)), 1, 0), IF(O129&lt;&gt;INDEX('Planned and Progress BMPs'!L:L, MATCH($G129, 'Planned and Progress BMPs'!$D:$D, 0)), 1, 0)), "")</f>
        <v/>
      </c>
      <c r="BJ129" s="4" t="str">
        <f>IFERROR(IF($I129="Historical", IF(P129&lt;&gt;INDEX('Historical BMP Records'!P:P, MATCH($G129, 'Historical BMP Records'!$G:$G, 0)), 1, 0), IF(P129&lt;&gt;INDEX('Planned and Progress BMPs'!M:M, MATCH($G129, 'Planned and Progress BMPs'!$D:$D, 0)), 1, 0)), "")</f>
        <v/>
      </c>
      <c r="BK129" s="4" t="str">
        <f>IFERROR(IF($I129="Historical", IF(Q129&lt;&gt;INDEX('Historical BMP Records'!Q:Q, MATCH($G129, 'Historical BMP Records'!$G:$G, 0)), 1, 0), IF(Q129&lt;&gt;INDEX('Planned and Progress BMPs'!N:N, MATCH($G129, 'Planned and Progress BMPs'!$D:$D, 0)), 1, 0)), "")</f>
        <v/>
      </c>
      <c r="BL129" s="4" t="str">
        <f>IFERROR(IF($I129="Historical", IF(R129&lt;&gt;INDEX('Historical BMP Records'!R:R, MATCH($G129, 'Historical BMP Records'!$G:$G, 0)), 1, 0), IF(R129&lt;&gt;INDEX('Planned and Progress BMPs'!O:O, MATCH($G129, 'Planned and Progress BMPs'!$D:$D, 0)), 1, 0)), "")</f>
        <v/>
      </c>
      <c r="BM129" s="4" t="str">
        <f>IFERROR(IF($I129="Historical", IF(S129&lt;&gt;INDEX('Historical BMP Records'!S:S, MATCH($G129, 'Historical BMP Records'!$G:$G, 0)), 1, 0), IF(S129&lt;&gt;INDEX('Planned and Progress BMPs'!P:P, MATCH($G129, 'Planned and Progress BMPs'!$D:$D, 0)), 1, 0)), "")</f>
        <v/>
      </c>
      <c r="BN129" s="4" t="str">
        <f>IFERROR(IF($I129="Historical", IF(T129&lt;&gt;INDEX('Historical BMP Records'!T:T, MATCH($G129, 'Historical BMP Records'!$G:$G, 0)), 1, 0), IF(T129&lt;&gt;INDEX('Planned and Progress BMPs'!Q:Q, MATCH($G129, 'Planned and Progress BMPs'!$D:$D, 0)), 1, 0)), "")</f>
        <v/>
      </c>
      <c r="BO129" s="4" t="str">
        <f>IFERROR(IF($I129="Historical", IF(AB129&lt;&gt;INDEX('Historical BMP Records'!#REF!, MATCH($G129, 'Historical BMP Records'!$G:$G, 0)), 1, 0), IF(AB129&lt;&gt;INDEX('Planned and Progress BMPs'!Z:Z, MATCH($G129, 'Planned and Progress BMPs'!$D:$D, 0)), 1, 0)), "")</f>
        <v/>
      </c>
      <c r="BP129" s="4" t="str">
        <f>IFERROR(IF($I129="Historical", IF(U129&lt;&gt;INDEX('Historical BMP Records'!U:U, MATCH($G129, 'Historical BMP Records'!$G:$G, 0)), 1, 0), IF(U129&lt;&gt;INDEX('Planned and Progress BMPs'!S:S, MATCH($G129, 'Planned and Progress BMPs'!$D:$D, 0)), 1, 0)), "")</f>
        <v/>
      </c>
      <c r="BQ129" s="4" t="str">
        <f>IFERROR(IF($I129="Historical", IF(V129&lt;&gt;INDEX('Historical BMP Records'!V:V, MATCH($G129, 'Historical BMP Records'!$G:$G, 0)), 1, 0), IF(V129&lt;&gt;INDEX('Planned and Progress BMPs'!T:T, MATCH($G129, 'Planned and Progress BMPs'!$D:$D, 0)), 1, 0)), "")</f>
        <v/>
      </c>
      <c r="BR129" s="4" t="str">
        <f>IFERROR(IF($I129="Historical", IF(W129&lt;&gt;INDEX('Historical BMP Records'!W:W, MATCH($G129, 'Historical BMP Records'!$G:$G, 0)), 1, 0), IF(W129&lt;&gt;INDEX('Planned and Progress BMPs'!U:U, MATCH($G129, 'Planned and Progress BMPs'!$D:$D, 0)), 1, 0)), "")</f>
        <v/>
      </c>
      <c r="BS129" s="4" t="str">
        <f>IFERROR(IF($I129="Historical", IF(X129&lt;&gt;INDEX('Historical BMP Records'!X:X, MATCH($G129, 'Historical BMP Records'!$G:$G, 0)), 1, 0), IF(X129&lt;&gt;INDEX('Planned and Progress BMPs'!V:V, MATCH($G129, 'Planned and Progress BMPs'!$D:$D, 0)), 1, 0)), "")</f>
        <v/>
      </c>
      <c r="BT129" s="4" t="str">
        <f>IFERROR(IF($I129="Historical", IF(Y129&lt;&gt;INDEX('Historical BMP Records'!Y:Y, MATCH($G129, 'Historical BMP Records'!$G:$G, 0)), 1, 0), IF(Y129&lt;&gt;INDEX('Planned and Progress BMPs'!W:W, MATCH($G129, 'Planned and Progress BMPs'!$D:$D, 0)), 1, 0)), "")</f>
        <v/>
      </c>
      <c r="BU129" s="4" t="str">
        <f>IFERROR(IF($I129="Historical", IF(Z129&lt;&gt;INDEX('Historical BMP Records'!Z:Z, MATCH($G129, 'Historical BMP Records'!$G:$G, 0)), 1, 0), IF(Z129&lt;&gt;INDEX('Planned and Progress BMPs'!X:X, MATCH($G129, 'Planned and Progress BMPs'!$D:$D, 0)), 1, 0)), "")</f>
        <v/>
      </c>
      <c r="BV129" s="4" t="str">
        <f>IFERROR(IF($I129="Historical", IF(AA129&lt;&gt;INDEX('Historical BMP Records'!AA:AA, MATCH($G129, 'Historical BMP Records'!$G:$G, 0)), 1, 0), IF(AA129&lt;&gt;INDEX('Planned and Progress BMPs'!#REF!, MATCH($G129, 'Planned and Progress BMPs'!$D:$D, 0)), 1, 0)), "")</f>
        <v/>
      </c>
      <c r="BW129" s="4" t="str">
        <f>IFERROR(IF($I129="Historical", IF(AC129&lt;&gt;INDEX('Historical BMP Records'!AC:AC, MATCH($G129, 'Historical BMP Records'!$G:$G, 0)), 1, 0), IF(AC129&lt;&gt;INDEX('Planned and Progress BMPs'!AA:AA, MATCH($G129, 'Planned and Progress BMPs'!$D:$D, 0)), 1, 0)), "")</f>
        <v/>
      </c>
      <c r="BX129" s="4" t="str">
        <f>IFERROR(IF($I129="Historical", IF(AD129&lt;&gt;INDEX('Historical BMP Records'!AD:AD, MATCH($G129, 'Historical BMP Records'!$G:$G, 0)), 1, 0), IF(AD129&lt;&gt;INDEX('Planned and Progress BMPs'!AB:AB, MATCH($G129, 'Planned and Progress BMPs'!$D:$D, 0)), 1, 0)), "")</f>
        <v/>
      </c>
      <c r="BY129" s="4" t="str">
        <f>IFERROR(IF($I129="Historical", IF(AE129&lt;&gt;INDEX('Historical BMP Records'!AE:AE, MATCH($G129, 'Historical BMP Records'!$G:$G, 0)), 1, 0), IF(AE129&lt;&gt;INDEX('Planned and Progress BMPs'!AC:AC, MATCH($G129, 'Planned and Progress BMPs'!$D:$D, 0)), 1, 0)), "")</f>
        <v/>
      </c>
      <c r="BZ129" s="4" t="str">
        <f>IFERROR(IF($I129="Historical", IF(AF129&lt;&gt;INDEX('Historical BMP Records'!AF:AF, MATCH($G129, 'Historical BMP Records'!$G:$G, 0)), 1, 0), IF(AF129&lt;&gt;INDEX('Planned and Progress BMPs'!AD:AD, MATCH($G129, 'Planned and Progress BMPs'!$D:$D, 0)), 1, 0)), "")</f>
        <v/>
      </c>
      <c r="CA129" s="4" t="str">
        <f>IFERROR(IF($I129="Historical", IF(AG129&lt;&gt;INDEX('Historical BMP Records'!AG:AG, MATCH($G129, 'Historical BMP Records'!$G:$G, 0)), 1, 0), IF(AG129&lt;&gt;INDEX('Planned and Progress BMPs'!AE:AE, MATCH($G129, 'Planned and Progress BMPs'!$D:$D, 0)), 1, 0)), "")</f>
        <v/>
      </c>
      <c r="CB129" s="4" t="str">
        <f>IFERROR(IF($I129="Historical", IF(AH129&lt;&gt;INDEX('Historical BMP Records'!AH:AH, MATCH($G129, 'Historical BMP Records'!$G:$G, 0)), 1, 0), IF(AH129&lt;&gt;INDEX('Planned and Progress BMPs'!AF:AF, MATCH($G129, 'Planned and Progress BMPs'!$D:$D, 0)), 1, 0)), "")</f>
        <v/>
      </c>
      <c r="CC129" s="4" t="str">
        <f>IFERROR(IF($I129="Historical", IF(AI129&lt;&gt;INDEX('Historical BMP Records'!AI:AI, MATCH($G129, 'Historical BMP Records'!$G:$G, 0)), 1, 0), IF(AI129&lt;&gt;INDEX('Planned and Progress BMPs'!AG:AG, MATCH($G129, 'Planned and Progress BMPs'!$D:$D, 0)), 1, 0)), "")</f>
        <v/>
      </c>
      <c r="CD129" s="4" t="str">
        <f>IFERROR(IF($I129="Historical", IF(AJ129&lt;&gt;INDEX('Historical BMP Records'!AJ:AJ, MATCH($G129, 'Historical BMP Records'!$G:$G, 0)), 1, 0), IF(AJ129&lt;&gt;INDEX('Planned and Progress BMPs'!AH:AH, MATCH($G129, 'Planned and Progress BMPs'!$D:$D, 0)), 1, 0)), "")</f>
        <v/>
      </c>
      <c r="CE129" s="4" t="str">
        <f>IFERROR(IF($I129="Historical", IF(AK129&lt;&gt;INDEX('Historical BMP Records'!AK:AK, MATCH($G129, 'Historical BMP Records'!$G:$G, 0)), 1, 0), IF(AK129&lt;&gt;INDEX('Planned and Progress BMPs'!AI:AI, MATCH($G129, 'Planned and Progress BMPs'!$D:$D, 0)), 1, 0)), "")</f>
        <v/>
      </c>
      <c r="CF129" s="4" t="str">
        <f>IFERROR(IF($I129="Historical", IF(AL129&lt;&gt;INDEX('Historical BMP Records'!AL:AL, MATCH($G129, 'Historical BMP Records'!$G:$G, 0)), 1, 0), IF(AL129&lt;&gt;INDEX('Planned and Progress BMPs'!AJ:AJ, MATCH($G129, 'Planned and Progress BMPs'!$D:$D, 0)), 1, 0)), "")</f>
        <v/>
      </c>
      <c r="CG129" s="4" t="str">
        <f>IFERROR(IF($I129="Historical", IF(AM129&lt;&gt;INDEX('Historical BMP Records'!AM:AM, MATCH($G129, 'Historical BMP Records'!$G:$G, 0)), 1, 0), IF(AM129&lt;&gt;INDEX('Planned and Progress BMPs'!AK:AK, MATCH($G129, 'Planned and Progress BMPs'!$D:$D, 0)), 1, 0)), "")</f>
        <v/>
      </c>
      <c r="CH129" s="4" t="str">
        <f>IFERROR(IF($I129="Historical", IF(AN129&lt;&gt;INDEX('Historical BMP Records'!AN:AN, MATCH($G129, 'Historical BMP Records'!$G:$G, 0)), 1, 0), IF(AN129&lt;&gt;INDEX('Planned and Progress BMPs'!AL:AL, MATCH($G129, 'Planned and Progress BMPs'!$D:$D, 0)), 1, 0)), "")</f>
        <v/>
      </c>
      <c r="CI129" s="4" t="str">
        <f>IFERROR(IF($I129="Historical", IF(AO129&lt;&gt;INDEX('Historical BMP Records'!AO:AO, MATCH($G129, 'Historical BMP Records'!$G:$G, 0)), 1, 0), IF(AO129&lt;&gt;INDEX('Planned and Progress BMPs'!AM:AM, MATCH($G129, 'Planned and Progress BMPs'!$D:$D, 0)), 1, 0)), "")</f>
        <v/>
      </c>
      <c r="CJ129" s="4" t="str">
        <f>IFERROR(IF($I129="Historical", IF(AP129&lt;&gt;INDEX('Historical BMP Records'!AP:AP, MATCH($G129, 'Historical BMP Records'!$G:$G, 0)), 1, 0), IF(AP129&lt;&gt;INDEX('Planned and Progress BMPs'!AN:AN, MATCH($G129, 'Planned and Progress BMPs'!$D:$D, 0)), 1, 0)), "")</f>
        <v/>
      </c>
      <c r="CK129" s="4" t="str">
        <f>IFERROR(IF($I129="Historical", IF(AQ129&lt;&gt;INDEX('Historical BMP Records'!AQ:AQ, MATCH($G129, 'Historical BMP Records'!$G:$G, 0)), 1, 0), IF(AQ129&lt;&gt;INDEX('Planned and Progress BMPs'!AO:AO, MATCH($G129, 'Planned and Progress BMPs'!$D:$D, 0)), 1, 0)), "")</f>
        <v/>
      </c>
      <c r="CL129" s="4" t="str">
        <f>IFERROR(IF($I129="Historical", IF(AR129&lt;&gt;INDEX('Historical BMP Records'!AR:AR, MATCH($G129, 'Historical BMP Records'!$G:$G, 0)), 1, 0), IF(AR129&lt;&gt;INDEX('Planned and Progress BMPs'!AQ:AQ, MATCH($G129, 'Planned and Progress BMPs'!$D:$D, 0)), 1, 0)), "")</f>
        <v/>
      </c>
      <c r="CM129" s="4" t="str">
        <f>IFERROR(IF($I129="Historical", IF(AS129&lt;&gt;INDEX('Historical BMP Records'!AS:AS, MATCH($G129, 'Historical BMP Records'!$G:$G, 0)), 1, 0), IF(AS129&lt;&gt;INDEX('Planned and Progress BMPs'!AP:AP, MATCH($G129, 'Planned and Progress BMPs'!$D:$D, 0)), 1, 0)), "")</f>
        <v/>
      </c>
      <c r="CN129" s="4" t="str">
        <f>IFERROR(IF($I129="Historical", IF(AT129&lt;&gt;INDEX('Historical BMP Records'!AT:AT, MATCH($G129, 'Historical BMP Records'!$G:$G, 0)), 1, 0), IF(AT129&lt;&gt;INDEX('Planned and Progress BMPs'!AQ:AQ, MATCH($G129, 'Planned and Progress BMPs'!$D:$D, 0)), 1, 0)), "")</f>
        <v/>
      </c>
      <c r="CO129" s="4">
        <f>SUM(T_Historical9[[#This Row],[FY17 Crediting Status Change]:[Comments Change]])</f>
        <v>0</v>
      </c>
    </row>
    <row r="130" spans="1:93" ht="15" customHeight="1" x14ac:dyDescent="0.55000000000000004">
      <c r="A130" s="126" t="s">
        <v>2461</v>
      </c>
      <c r="B130" s="126" t="s">
        <v>2458</v>
      </c>
      <c r="C130" s="126" t="s">
        <v>2458</v>
      </c>
      <c r="D130" s="126"/>
      <c r="E130" s="126"/>
      <c r="F130" s="126" t="s">
        <v>728</v>
      </c>
      <c r="G130" s="126" t="s">
        <v>729</v>
      </c>
      <c r="H130" s="126"/>
      <c r="I130" s="126" t="s">
        <v>243</v>
      </c>
      <c r="J130" s="126">
        <v>2010</v>
      </c>
      <c r="K130" s="73">
        <v>1200000</v>
      </c>
      <c r="L130" s="64">
        <v>40179</v>
      </c>
      <c r="M130" s="126" t="s">
        <v>346</v>
      </c>
      <c r="N130" s="126" t="s">
        <v>135</v>
      </c>
      <c r="O130" s="126" t="s">
        <v>730</v>
      </c>
      <c r="P130" s="73" t="s">
        <v>551</v>
      </c>
      <c r="Q130" s="64">
        <v>328</v>
      </c>
      <c r="R130" s="126">
        <v>295.5</v>
      </c>
      <c r="S130" s="126">
        <v>24.625</v>
      </c>
      <c r="T130" s="126" t="s">
        <v>731</v>
      </c>
      <c r="U130" s="126"/>
      <c r="V130" s="126"/>
      <c r="W130" s="126">
        <v>40.225000000000001</v>
      </c>
      <c r="X130" s="65">
        <v>-76.985420000000005</v>
      </c>
      <c r="Y130" s="126"/>
      <c r="Z130" s="126" t="s">
        <v>153</v>
      </c>
      <c r="AA130" s="126" t="s">
        <v>504</v>
      </c>
      <c r="AB130" s="126" t="s">
        <v>155</v>
      </c>
      <c r="AC130" s="126" t="s">
        <v>2460</v>
      </c>
      <c r="AD130" s="64">
        <v>41640</v>
      </c>
      <c r="AE130" s="126" t="s">
        <v>408</v>
      </c>
      <c r="AF130" s="64">
        <v>42005</v>
      </c>
      <c r="AG130" s="64"/>
      <c r="AH130" s="126"/>
      <c r="AI130" s="64"/>
      <c r="AK130" s="64"/>
      <c r="AL130" s="64"/>
      <c r="AM130" s="64"/>
      <c r="AN130" s="64"/>
      <c r="AO130" s="64"/>
      <c r="AP130" s="64"/>
      <c r="AQ130" s="64"/>
      <c r="AR130" s="64"/>
      <c r="AS130" s="64"/>
      <c r="AT130" s="126"/>
      <c r="AU130" s="4" t="str">
        <f>IFERROR(IF($I130="Historical", IF(A130&lt;&gt;INDEX('Historical BMP Records'!A:A, MATCH($G130, 'Historical BMP Records'!$G:$G, 0)), 1, 0), IF(A130&lt;&gt;INDEX('Planned and Progress BMPs'!A:A, MATCH($G130, 'Planned and Progress BMPs'!$D:$D, 0)), 1, 0)), "")</f>
        <v/>
      </c>
      <c r="AV130" s="4" t="str">
        <f>IFERROR(IF($I130="Historical", IF(B130&lt;&gt;INDEX('Historical BMP Records'!B:B, MATCH($G130, 'Historical BMP Records'!$G:$G, 0)), 1, 0), IF(B130&lt;&gt;INDEX('Planned and Progress BMPs'!A:A, MATCH($G130, 'Planned and Progress BMPs'!$D:$D, 0)), 1, 0)), "")</f>
        <v/>
      </c>
      <c r="AW130" s="4" t="str">
        <f>IFERROR(IF($I130="Historical", IF(C130&lt;&gt;INDEX('Historical BMP Records'!C:C, MATCH($G130, 'Historical BMP Records'!$G:$G, 0)), 1, 0), IF(C130&lt;&gt;INDEX('Planned and Progress BMPs'!A:A, MATCH($G130, 'Planned and Progress BMPs'!$D:$D, 0)), 1, 0)), "")</f>
        <v/>
      </c>
      <c r="AX130" s="4" t="str">
        <f>IFERROR(IF($I130="Historical", IF(D130&lt;&gt;INDEX('Historical BMP Records'!D:D, MATCH($G130, 'Historical BMP Records'!$G:$G, 0)), 1, 0), IF(D130&lt;&gt;INDEX('Planned and Progress BMPs'!A:A, MATCH($G130, 'Planned and Progress BMPs'!$D:$D, 0)), 1, 0)), "")</f>
        <v/>
      </c>
      <c r="AY130" s="4" t="str">
        <f>IFERROR(IF($I130="Historical", IF(E130&lt;&gt;INDEX('Historical BMP Records'!E:E, MATCH($G130, 'Historical BMP Records'!$G:$G, 0)), 1, 0), IF(E130&lt;&gt;INDEX('Planned and Progress BMPs'!B:B, MATCH($G130, 'Planned and Progress BMPs'!$D:$D, 0)), 1, 0)), "")</f>
        <v/>
      </c>
      <c r="AZ130" s="4" t="str">
        <f>IFERROR(IF($I130="Historical", IF(F130&lt;&gt;INDEX('Historical BMP Records'!F:F, MATCH($G130, 'Historical BMP Records'!$G:$G, 0)), 1, 0), IF(F130&lt;&gt;INDEX('Planned and Progress BMPs'!C:C, MATCH($G130, 'Planned and Progress BMPs'!$D:$D, 0)), 1, 0)), "")</f>
        <v/>
      </c>
      <c r="BA130" s="4" t="str">
        <f>IFERROR(IF($I130="Historical", IF(G130&lt;&gt;INDEX('Historical BMP Records'!G:G, MATCH($G130, 'Historical BMP Records'!$G:$G, 0)), 1, 0), IF(G130&lt;&gt;INDEX('Planned and Progress BMPs'!D:D, MATCH($G130, 'Planned and Progress BMPs'!$D:$D, 0)), 1, 0)), "")</f>
        <v/>
      </c>
      <c r="BB130" s="4" t="str">
        <f>IFERROR(IF($I130="Historical", IF(H130&lt;&gt;INDEX('Historical BMP Records'!H:H, MATCH($G130, 'Historical BMP Records'!$G:$G, 0)), 1, 0), IF(H130&lt;&gt;INDEX('Planned and Progress BMPs'!E:E, MATCH($G130, 'Planned and Progress BMPs'!$D:$D, 0)), 1, 0)), "")</f>
        <v/>
      </c>
      <c r="BC130" s="4" t="str">
        <f>IFERROR(IF($I130="Historical", IF(I130&lt;&gt;INDEX('Historical BMP Records'!I:I, MATCH($G130, 'Historical BMP Records'!$G:$G, 0)), 1, 0), IF(I130&lt;&gt;INDEX('Planned and Progress BMPs'!F:F, MATCH($G130, 'Planned and Progress BMPs'!$D:$D, 0)), 1, 0)), "")</f>
        <v/>
      </c>
      <c r="BD130" s="4" t="str">
        <f>IFERROR(IF($I130="Historical", IF(J130&lt;&gt;INDEX('Historical BMP Records'!J:J, MATCH($G130, 'Historical BMP Records'!$G:$G, 0)), 1, 0), IF(J130&lt;&gt;INDEX('Planned and Progress BMPs'!G:G, MATCH($G130, 'Planned and Progress BMPs'!$D:$D, 0)), 1, 0)), "")</f>
        <v/>
      </c>
      <c r="BE130" s="4" t="str">
        <f>IFERROR(IF($I130="Historical", IF(K130&lt;&gt;INDEX('Historical BMP Records'!K:K, MATCH($G130, 'Historical BMP Records'!$G:$G, 0)), 1, 0), IF(K130&lt;&gt;INDEX('Planned and Progress BMPs'!H:H, MATCH($G130, 'Planned and Progress BMPs'!$D:$D, 0)), 1, 0)), "")</f>
        <v/>
      </c>
      <c r="BF130" s="4" t="str">
        <f>IFERROR(IF($I130="Historical", IF(L130&lt;&gt;INDEX('Historical BMP Records'!L:L, MATCH($G130, 'Historical BMP Records'!$G:$G, 0)), 1, 0), IF(L130&lt;&gt;INDEX('Planned and Progress BMPs'!I:I, MATCH($G130, 'Planned and Progress BMPs'!$D:$D, 0)), 1, 0)), "")</f>
        <v/>
      </c>
      <c r="BG130" s="4" t="str">
        <f>IFERROR(IF($I130="Historical", IF(M130&lt;&gt;INDEX('Historical BMP Records'!M:M, MATCH($G130, 'Historical BMP Records'!$G:$G, 0)), 1, 0), IF(M130&lt;&gt;INDEX('Planned and Progress BMPs'!J:J, MATCH($G130, 'Planned and Progress BMPs'!$D:$D, 0)), 1, 0)), "")</f>
        <v/>
      </c>
      <c r="BH130" s="4" t="str">
        <f>IFERROR(IF($I130="Historical", IF(N130&lt;&gt;INDEX('Historical BMP Records'!N:N, MATCH($G130, 'Historical BMP Records'!$G:$G, 0)), 1, 0), IF(N130&lt;&gt;INDEX('Planned and Progress BMPs'!K:K, MATCH($G130, 'Planned and Progress BMPs'!$D:$D, 0)), 1, 0)), "")</f>
        <v/>
      </c>
      <c r="BI130" s="4" t="str">
        <f>IFERROR(IF($I130="Historical", IF(O130&lt;&gt;INDEX('Historical BMP Records'!O:O, MATCH($G130, 'Historical BMP Records'!$G:$G, 0)), 1, 0), IF(O130&lt;&gt;INDEX('Planned and Progress BMPs'!L:L, MATCH($G130, 'Planned and Progress BMPs'!$D:$D, 0)), 1, 0)), "")</f>
        <v/>
      </c>
      <c r="BJ130" s="4" t="str">
        <f>IFERROR(IF($I130="Historical", IF(P130&lt;&gt;INDEX('Historical BMP Records'!P:P, MATCH($G130, 'Historical BMP Records'!$G:$G, 0)), 1, 0), IF(P130&lt;&gt;INDEX('Planned and Progress BMPs'!M:M, MATCH($G130, 'Planned and Progress BMPs'!$D:$D, 0)), 1, 0)), "")</f>
        <v/>
      </c>
      <c r="BK130" s="4" t="str">
        <f>IFERROR(IF($I130="Historical", IF(Q130&lt;&gt;INDEX('Historical BMP Records'!Q:Q, MATCH($G130, 'Historical BMP Records'!$G:$G, 0)), 1, 0), IF(Q130&lt;&gt;INDEX('Planned and Progress BMPs'!N:N, MATCH($G130, 'Planned and Progress BMPs'!$D:$D, 0)), 1, 0)), "")</f>
        <v/>
      </c>
      <c r="BL130" s="4" t="str">
        <f>IFERROR(IF($I130="Historical", IF(R130&lt;&gt;INDEX('Historical BMP Records'!R:R, MATCH($G130, 'Historical BMP Records'!$G:$G, 0)), 1, 0), IF(R130&lt;&gt;INDEX('Planned and Progress BMPs'!O:O, MATCH($G130, 'Planned and Progress BMPs'!$D:$D, 0)), 1, 0)), "")</f>
        <v/>
      </c>
      <c r="BM130" s="4" t="str">
        <f>IFERROR(IF($I130="Historical", IF(S130&lt;&gt;INDEX('Historical BMP Records'!S:S, MATCH($G130, 'Historical BMP Records'!$G:$G, 0)), 1, 0), IF(S130&lt;&gt;INDEX('Planned and Progress BMPs'!P:P, MATCH($G130, 'Planned and Progress BMPs'!$D:$D, 0)), 1, 0)), "")</f>
        <v/>
      </c>
      <c r="BN130" s="4" t="str">
        <f>IFERROR(IF($I130="Historical", IF(T130&lt;&gt;INDEX('Historical BMP Records'!T:T, MATCH($G130, 'Historical BMP Records'!$G:$G, 0)), 1, 0), IF(T130&lt;&gt;INDEX('Planned and Progress BMPs'!Q:Q, MATCH($G130, 'Planned and Progress BMPs'!$D:$D, 0)), 1, 0)), "")</f>
        <v/>
      </c>
      <c r="BO130" s="4" t="str">
        <f>IFERROR(IF($I130="Historical", IF(AB130&lt;&gt;INDEX('Historical BMP Records'!#REF!, MATCH($G130, 'Historical BMP Records'!$G:$G, 0)), 1, 0), IF(AB130&lt;&gt;INDEX('Planned and Progress BMPs'!Z:Z, MATCH($G130, 'Planned and Progress BMPs'!$D:$D, 0)), 1, 0)), "")</f>
        <v/>
      </c>
      <c r="BP130" s="4" t="str">
        <f>IFERROR(IF($I130="Historical", IF(U130&lt;&gt;INDEX('Historical BMP Records'!U:U, MATCH($G130, 'Historical BMP Records'!$G:$G, 0)), 1, 0), IF(U130&lt;&gt;INDEX('Planned and Progress BMPs'!S:S, MATCH($G130, 'Planned and Progress BMPs'!$D:$D, 0)), 1, 0)), "")</f>
        <v/>
      </c>
      <c r="BQ130" s="4" t="str">
        <f>IFERROR(IF($I130="Historical", IF(V130&lt;&gt;INDEX('Historical BMP Records'!V:V, MATCH($G130, 'Historical BMP Records'!$G:$G, 0)), 1, 0), IF(V130&lt;&gt;INDEX('Planned and Progress BMPs'!T:T, MATCH($G130, 'Planned and Progress BMPs'!$D:$D, 0)), 1, 0)), "")</f>
        <v/>
      </c>
      <c r="BR130" s="4" t="str">
        <f>IFERROR(IF($I130="Historical", IF(W130&lt;&gt;INDEX('Historical BMP Records'!W:W, MATCH($G130, 'Historical BMP Records'!$G:$G, 0)), 1, 0), IF(W130&lt;&gt;INDEX('Planned and Progress BMPs'!U:U, MATCH($G130, 'Planned and Progress BMPs'!$D:$D, 0)), 1, 0)), "")</f>
        <v/>
      </c>
      <c r="BS130" s="4" t="str">
        <f>IFERROR(IF($I130="Historical", IF(X130&lt;&gt;INDEX('Historical BMP Records'!X:X, MATCH($G130, 'Historical BMP Records'!$G:$G, 0)), 1, 0), IF(X130&lt;&gt;INDEX('Planned and Progress BMPs'!V:V, MATCH($G130, 'Planned and Progress BMPs'!$D:$D, 0)), 1, 0)), "")</f>
        <v/>
      </c>
      <c r="BT130" s="4" t="str">
        <f>IFERROR(IF($I130="Historical", IF(Y130&lt;&gt;INDEX('Historical BMP Records'!Y:Y, MATCH($G130, 'Historical BMP Records'!$G:$G, 0)), 1, 0), IF(Y130&lt;&gt;INDEX('Planned and Progress BMPs'!W:W, MATCH($G130, 'Planned and Progress BMPs'!$D:$D, 0)), 1, 0)), "")</f>
        <v/>
      </c>
      <c r="BU130" s="4" t="str">
        <f>IFERROR(IF($I130="Historical", IF(Z130&lt;&gt;INDEX('Historical BMP Records'!Z:Z, MATCH($G130, 'Historical BMP Records'!$G:$G, 0)), 1, 0), IF(Z130&lt;&gt;INDEX('Planned and Progress BMPs'!X:X, MATCH($G130, 'Planned and Progress BMPs'!$D:$D, 0)), 1, 0)), "")</f>
        <v/>
      </c>
      <c r="BV130" s="4" t="str">
        <f>IFERROR(IF($I130="Historical", IF(AA130&lt;&gt;INDEX('Historical BMP Records'!AA:AA, MATCH($G130, 'Historical BMP Records'!$G:$G, 0)), 1, 0), IF(AA130&lt;&gt;INDEX('Planned and Progress BMPs'!#REF!, MATCH($G130, 'Planned and Progress BMPs'!$D:$D, 0)), 1, 0)), "")</f>
        <v/>
      </c>
      <c r="BW130" s="4" t="str">
        <f>IFERROR(IF($I130="Historical", IF(AC130&lt;&gt;INDEX('Historical BMP Records'!AC:AC, MATCH($G130, 'Historical BMP Records'!$G:$G, 0)), 1, 0), IF(AC130&lt;&gt;INDEX('Planned and Progress BMPs'!AA:AA, MATCH($G130, 'Planned and Progress BMPs'!$D:$D, 0)), 1, 0)), "")</f>
        <v/>
      </c>
      <c r="BX130" s="4" t="str">
        <f>IFERROR(IF($I130="Historical", IF(AD130&lt;&gt;INDEX('Historical BMP Records'!AD:AD, MATCH($G130, 'Historical BMP Records'!$G:$G, 0)), 1, 0), IF(AD130&lt;&gt;INDEX('Planned and Progress BMPs'!AB:AB, MATCH($G130, 'Planned and Progress BMPs'!$D:$D, 0)), 1, 0)), "")</f>
        <v/>
      </c>
      <c r="BY130" s="4" t="str">
        <f>IFERROR(IF($I130="Historical", IF(AE130&lt;&gt;INDEX('Historical BMP Records'!AE:AE, MATCH($G130, 'Historical BMP Records'!$G:$G, 0)), 1, 0), IF(AE130&lt;&gt;INDEX('Planned and Progress BMPs'!AC:AC, MATCH($G130, 'Planned and Progress BMPs'!$D:$D, 0)), 1, 0)), "")</f>
        <v/>
      </c>
      <c r="BZ130" s="4" t="str">
        <f>IFERROR(IF($I130="Historical", IF(AF130&lt;&gt;INDEX('Historical BMP Records'!AF:AF, MATCH($G130, 'Historical BMP Records'!$G:$G, 0)), 1, 0), IF(AF130&lt;&gt;INDEX('Planned and Progress BMPs'!AD:AD, MATCH($G130, 'Planned and Progress BMPs'!$D:$D, 0)), 1, 0)), "")</f>
        <v/>
      </c>
      <c r="CA130" s="4" t="str">
        <f>IFERROR(IF($I130="Historical", IF(AG130&lt;&gt;INDEX('Historical BMP Records'!AG:AG, MATCH($G130, 'Historical BMP Records'!$G:$G, 0)), 1, 0), IF(AG130&lt;&gt;INDEX('Planned and Progress BMPs'!AE:AE, MATCH($G130, 'Planned and Progress BMPs'!$D:$D, 0)), 1, 0)), "")</f>
        <v/>
      </c>
      <c r="CB130" s="4" t="str">
        <f>IFERROR(IF($I130="Historical", IF(AH130&lt;&gt;INDEX('Historical BMP Records'!AH:AH, MATCH($G130, 'Historical BMP Records'!$G:$G, 0)), 1, 0), IF(AH130&lt;&gt;INDEX('Planned and Progress BMPs'!AF:AF, MATCH($G130, 'Planned and Progress BMPs'!$D:$D, 0)), 1, 0)), "")</f>
        <v/>
      </c>
      <c r="CC130" s="4" t="str">
        <f>IFERROR(IF($I130="Historical", IF(AI130&lt;&gt;INDEX('Historical BMP Records'!AI:AI, MATCH($G130, 'Historical BMP Records'!$G:$G, 0)), 1, 0), IF(AI130&lt;&gt;INDEX('Planned and Progress BMPs'!AG:AG, MATCH($G130, 'Planned and Progress BMPs'!$D:$D, 0)), 1, 0)), "")</f>
        <v/>
      </c>
      <c r="CD130" s="4" t="str">
        <f>IFERROR(IF($I130="Historical", IF(AJ130&lt;&gt;INDEX('Historical BMP Records'!AJ:AJ, MATCH($G130, 'Historical BMP Records'!$G:$G, 0)), 1, 0), IF(AJ130&lt;&gt;INDEX('Planned and Progress BMPs'!AH:AH, MATCH($G130, 'Planned and Progress BMPs'!$D:$D, 0)), 1, 0)), "")</f>
        <v/>
      </c>
      <c r="CE130" s="4" t="str">
        <f>IFERROR(IF($I130="Historical", IF(AK130&lt;&gt;INDEX('Historical BMP Records'!AK:AK, MATCH($G130, 'Historical BMP Records'!$G:$G, 0)), 1, 0), IF(AK130&lt;&gt;INDEX('Planned and Progress BMPs'!AI:AI, MATCH($G130, 'Planned and Progress BMPs'!$D:$D, 0)), 1, 0)), "")</f>
        <v/>
      </c>
      <c r="CF130" s="4" t="str">
        <f>IFERROR(IF($I130="Historical", IF(AL130&lt;&gt;INDEX('Historical BMP Records'!AL:AL, MATCH($G130, 'Historical BMP Records'!$G:$G, 0)), 1, 0), IF(AL130&lt;&gt;INDEX('Planned and Progress BMPs'!AJ:AJ, MATCH($G130, 'Planned and Progress BMPs'!$D:$D, 0)), 1, 0)), "")</f>
        <v/>
      </c>
      <c r="CG130" s="4" t="str">
        <f>IFERROR(IF($I130="Historical", IF(AM130&lt;&gt;INDEX('Historical BMP Records'!AM:AM, MATCH($G130, 'Historical BMP Records'!$G:$G, 0)), 1, 0), IF(AM130&lt;&gt;INDEX('Planned and Progress BMPs'!AK:AK, MATCH($G130, 'Planned and Progress BMPs'!$D:$D, 0)), 1, 0)), "")</f>
        <v/>
      </c>
      <c r="CH130" s="4" t="str">
        <f>IFERROR(IF($I130="Historical", IF(AN130&lt;&gt;INDEX('Historical BMP Records'!AN:AN, MATCH($G130, 'Historical BMP Records'!$G:$G, 0)), 1, 0), IF(AN130&lt;&gt;INDEX('Planned and Progress BMPs'!AL:AL, MATCH($G130, 'Planned and Progress BMPs'!$D:$D, 0)), 1, 0)), "")</f>
        <v/>
      </c>
      <c r="CI130" s="4" t="str">
        <f>IFERROR(IF($I130="Historical", IF(AO130&lt;&gt;INDEX('Historical BMP Records'!AO:AO, MATCH($G130, 'Historical BMP Records'!$G:$G, 0)), 1, 0), IF(AO130&lt;&gt;INDEX('Planned and Progress BMPs'!AM:AM, MATCH($G130, 'Planned and Progress BMPs'!$D:$D, 0)), 1, 0)), "")</f>
        <v/>
      </c>
      <c r="CJ130" s="4" t="str">
        <f>IFERROR(IF($I130="Historical", IF(AP130&lt;&gt;INDEX('Historical BMP Records'!AP:AP, MATCH($G130, 'Historical BMP Records'!$G:$G, 0)), 1, 0), IF(AP130&lt;&gt;INDEX('Planned and Progress BMPs'!AN:AN, MATCH($G130, 'Planned and Progress BMPs'!$D:$D, 0)), 1, 0)), "")</f>
        <v/>
      </c>
      <c r="CK130" s="4" t="str">
        <f>IFERROR(IF($I130="Historical", IF(AQ130&lt;&gt;INDEX('Historical BMP Records'!AQ:AQ, MATCH($G130, 'Historical BMP Records'!$G:$G, 0)), 1, 0), IF(AQ130&lt;&gt;INDEX('Planned and Progress BMPs'!AO:AO, MATCH($G130, 'Planned and Progress BMPs'!$D:$D, 0)), 1, 0)), "")</f>
        <v/>
      </c>
      <c r="CL130" s="4" t="str">
        <f>IFERROR(IF($I130="Historical", IF(AR130&lt;&gt;INDEX('Historical BMP Records'!AR:AR, MATCH($G130, 'Historical BMP Records'!$G:$G, 0)), 1, 0), IF(AR130&lt;&gt;INDEX('Planned and Progress BMPs'!AQ:AQ, MATCH($G130, 'Planned and Progress BMPs'!$D:$D, 0)), 1, 0)), "")</f>
        <v/>
      </c>
      <c r="CM130" s="4" t="str">
        <f>IFERROR(IF($I130="Historical", IF(AS130&lt;&gt;INDEX('Historical BMP Records'!AS:AS, MATCH($G130, 'Historical BMP Records'!$G:$G, 0)), 1, 0), IF(AS130&lt;&gt;INDEX('Planned and Progress BMPs'!AP:AP, MATCH($G130, 'Planned and Progress BMPs'!$D:$D, 0)), 1, 0)), "")</f>
        <v/>
      </c>
      <c r="CN130" s="4" t="str">
        <f>IFERROR(IF($I130="Historical", IF(AT130&lt;&gt;INDEX('Historical BMP Records'!AT:AT, MATCH($G130, 'Historical BMP Records'!$G:$G, 0)), 1, 0), IF(AT130&lt;&gt;INDEX('Planned and Progress BMPs'!AQ:AQ, MATCH($G130, 'Planned and Progress BMPs'!$D:$D, 0)), 1, 0)), "")</f>
        <v/>
      </c>
      <c r="CO130" s="4">
        <f>SUM(T_Historical9[[#This Row],[FY17 Crediting Status Change]:[Comments Change]])</f>
        <v>0</v>
      </c>
    </row>
    <row r="131" spans="1:93" ht="15" customHeight="1" x14ac:dyDescent="0.55000000000000004">
      <c r="A131" s="126" t="s">
        <v>2458</v>
      </c>
      <c r="B131" s="126" t="s">
        <v>2458</v>
      </c>
      <c r="C131" s="126" t="s">
        <v>2458</v>
      </c>
      <c r="D131" s="126"/>
      <c r="E131" s="126"/>
      <c r="F131" s="126" t="s">
        <v>732</v>
      </c>
      <c r="G131" s="126" t="s">
        <v>733</v>
      </c>
      <c r="H131" s="126"/>
      <c r="I131" s="126" t="s">
        <v>243</v>
      </c>
      <c r="J131" s="126">
        <v>2009</v>
      </c>
      <c r="K131" s="73"/>
      <c r="L131" s="64">
        <v>39814</v>
      </c>
      <c r="M131" s="126" t="s">
        <v>346</v>
      </c>
      <c r="N131" s="126" t="s">
        <v>734</v>
      </c>
      <c r="O131" s="126" t="s">
        <v>127</v>
      </c>
      <c r="P131" s="73" t="s">
        <v>551</v>
      </c>
      <c r="Q131" s="64">
        <v>3.1</v>
      </c>
      <c r="R131" s="126">
        <v>0.3</v>
      </c>
      <c r="S131" s="126">
        <v>2.4999999999999998E-2</v>
      </c>
      <c r="T131" s="126" t="s">
        <v>735</v>
      </c>
      <c r="U131" s="126"/>
      <c r="V131" s="126"/>
      <c r="W131" s="126">
        <v>40.297873563300001</v>
      </c>
      <c r="X131" s="65">
        <v>-76.612975575999997</v>
      </c>
      <c r="Y131" s="126"/>
      <c r="Z131" s="126" t="s">
        <v>201</v>
      </c>
      <c r="AA131" s="126" t="s">
        <v>458</v>
      </c>
      <c r="AB131" s="126" t="s">
        <v>203</v>
      </c>
      <c r="AC131" s="126" t="s">
        <v>2460</v>
      </c>
      <c r="AD131" s="64">
        <v>41760</v>
      </c>
      <c r="AE131" s="126" t="s">
        <v>267</v>
      </c>
      <c r="AF131" s="64"/>
      <c r="AG131" s="64"/>
      <c r="AH131" s="126"/>
      <c r="AI131" s="64"/>
      <c r="AK131" s="64"/>
      <c r="AL131" s="64"/>
      <c r="AM131" s="64"/>
      <c r="AN131" s="64"/>
      <c r="AO131" s="64"/>
      <c r="AP131" s="64"/>
      <c r="AQ131" s="64"/>
      <c r="AR131" s="64"/>
      <c r="AS131" s="64"/>
      <c r="AT131" s="126"/>
      <c r="AU131" s="4" t="str">
        <f>IFERROR(IF($I131="Historical", IF(A131&lt;&gt;INDEX('Historical BMP Records'!A:A, MATCH($G131, 'Historical BMP Records'!$G:$G, 0)), 1, 0), IF(A131&lt;&gt;INDEX('Planned and Progress BMPs'!A:A, MATCH($G131, 'Planned and Progress BMPs'!$D:$D, 0)), 1, 0)), "")</f>
        <v/>
      </c>
      <c r="AV131" s="4" t="str">
        <f>IFERROR(IF($I131="Historical", IF(B131&lt;&gt;INDEX('Historical BMP Records'!B:B, MATCH($G131, 'Historical BMP Records'!$G:$G, 0)), 1, 0), IF(B131&lt;&gt;INDEX('Planned and Progress BMPs'!A:A, MATCH($G131, 'Planned and Progress BMPs'!$D:$D, 0)), 1, 0)), "")</f>
        <v/>
      </c>
      <c r="AW131" s="4" t="str">
        <f>IFERROR(IF($I131="Historical", IF(C131&lt;&gt;INDEX('Historical BMP Records'!C:C, MATCH($G131, 'Historical BMP Records'!$G:$G, 0)), 1, 0), IF(C131&lt;&gt;INDEX('Planned and Progress BMPs'!A:A, MATCH($G131, 'Planned and Progress BMPs'!$D:$D, 0)), 1, 0)), "")</f>
        <v/>
      </c>
      <c r="AX131" s="4" t="str">
        <f>IFERROR(IF($I131="Historical", IF(D131&lt;&gt;INDEX('Historical BMP Records'!D:D, MATCH($G131, 'Historical BMP Records'!$G:$G, 0)), 1, 0), IF(D131&lt;&gt;INDEX('Planned and Progress BMPs'!A:A, MATCH($G131, 'Planned and Progress BMPs'!$D:$D, 0)), 1, 0)), "")</f>
        <v/>
      </c>
      <c r="AY131" s="4" t="str">
        <f>IFERROR(IF($I131="Historical", IF(E131&lt;&gt;INDEX('Historical BMP Records'!E:E, MATCH($G131, 'Historical BMP Records'!$G:$G, 0)), 1, 0), IF(E131&lt;&gt;INDEX('Planned and Progress BMPs'!B:B, MATCH($G131, 'Planned and Progress BMPs'!$D:$D, 0)), 1, 0)), "")</f>
        <v/>
      </c>
      <c r="AZ131" s="4" t="str">
        <f>IFERROR(IF($I131="Historical", IF(F131&lt;&gt;INDEX('Historical BMP Records'!F:F, MATCH($G131, 'Historical BMP Records'!$G:$G, 0)), 1, 0), IF(F131&lt;&gt;INDEX('Planned and Progress BMPs'!C:C, MATCH($G131, 'Planned and Progress BMPs'!$D:$D, 0)), 1, 0)), "")</f>
        <v/>
      </c>
      <c r="BA131" s="4" t="str">
        <f>IFERROR(IF($I131="Historical", IF(G131&lt;&gt;INDEX('Historical BMP Records'!G:G, MATCH($G131, 'Historical BMP Records'!$G:$G, 0)), 1, 0), IF(G131&lt;&gt;INDEX('Planned and Progress BMPs'!D:D, MATCH($G131, 'Planned and Progress BMPs'!$D:$D, 0)), 1, 0)), "")</f>
        <v/>
      </c>
      <c r="BB131" s="4" t="str">
        <f>IFERROR(IF($I131="Historical", IF(H131&lt;&gt;INDEX('Historical BMP Records'!H:H, MATCH($G131, 'Historical BMP Records'!$G:$G, 0)), 1, 0), IF(H131&lt;&gt;INDEX('Planned and Progress BMPs'!E:E, MATCH($G131, 'Planned and Progress BMPs'!$D:$D, 0)), 1, 0)), "")</f>
        <v/>
      </c>
      <c r="BC131" s="4" t="str">
        <f>IFERROR(IF($I131="Historical", IF(I131&lt;&gt;INDEX('Historical BMP Records'!I:I, MATCH($G131, 'Historical BMP Records'!$G:$G, 0)), 1, 0), IF(I131&lt;&gt;INDEX('Planned and Progress BMPs'!F:F, MATCH($G131, 'Planned and Progress BMPs'!$D:$D, 0)), 1, 0)), "")</f>
        <v/>
      </c>
      <c r="BD131" s="4" t="str">
        <f>IFERROR(IF($I131="Historical", IF(J131&lt;&gt;INDEX('Historical BMP Records'!J:J, MATCH($G131, 'Historical BMP Records'!$G:$G, 0)), 1, 0), IF(J131&lt;&gt;INDEX('Planned and Progress BMPs'!G:G, MATCH($G131, 'Planned and Progress BMPs'!$D:$D, 0)), 1, 0)), "")</f>
        <v/>
      </c>
      <c r="BE131" s="4" t="str">
        <f>IFERROR(IF($I131="Historical", IF(K131&lt;&gt;INDEX('Historical BMP Records'!K:K, MATCH($G131, 'Historical BMP Records'!$G:$G, 0)), 1, 0), IF(K131&lt;&gt;INDEX('Planned and Progress BMPs'!H:H, MATCH($G131, 'Planned and Progress BMPs'!$D:$D, 0)), 1, 0)), "")</f>
        <v/>
      </c>
      <c r="BF131" s="4" t="str">
        <f>IFERROR(IF($I131="Historical", IF(L131&lt;&gt;INDEX('Historical BMP Records'!L:L, MATCH($G131, 'Historical BMP Records'!$G:$G, 0)), 1, 0), IF(L131&lt;&gt;INDEX('Planned and Progress BMPs'!I:I, MATCH($G131, 'Planned and Progress BMPs'!$D:$D, 0)), 1, 0)), "")</f>
        <v/>
      </c>
      <c r="BG131" s="4" t="str">
        <f>IFERROR(IF($I131="Historical", IF(M131&lt;&gt;INDEX('Historical BMP Records'!M:M, MATCH($G131, 'Historical BMP Records'!$G:$G, 0)), 1, 0), IF(M131&lt;&gt;INDEX('Planned and Progress BMPs'!J:J, MATCH($G131, 'Planned and Progress BMPs'!$D:$D, 0)), 1, 0)), "")</f>
        <v/>
      </c>
      <c r="BH131" s="4" t="str">
        <f>IFERROR(IF($I131="Historical", IF(N131&lt;&gt;INDEX('Historical BMP Records'!N:N, MATCH($G131, 'Historical BMP Records'!$G:$G, 0)), 1, 0), IF(N131&lt;&gt;INDEX('Planned and Progress BMPs'!K:K, MATCH($G131, 'Planned and Progress BMPs'!$D:$D, 0)), 1, 0)), "")</f>
        <v/>
      </c>
      <c r="BI131" s="4" t="str">
        <f>IFERROR(IF($I131="Historical", IF(O131&lt;&gt;INDEX('Historical BMP Records'!O:O, MATCH($G131, 'Historical BMP Records'!$G:$G, 0)), 1, 0), IF(O131&lt;&gt;INDEX('Planned and Progress BMPs'!L:L, MATCH($G131, 'Planned and Progress BMPs'!$D:$D, 0)), 1, 0)), "")</f>
        <v/>
      </c>
      <c r="BJ131" s="4" t="str">
        <f>IFERROR(IF($I131="Historical", IF(P131&lt;&gt;INDEX('Historical BMP Records'!P:P, MATCH($G131, 'Historical BMP Records'!$G:$G, 0)), 1, 0), IF(P131&lt;&gt;INDEX('Planned and Progress BMPs'!M:M, MATCH($G131, 'Planned and Progress BMPs'!$D:$D, 0)), 1, 0)), "")</f>
        <v/>
      </c>
      <c r="BK131" s="4" t="str">
        <f>IFERROR(IF($I131="Historical", IF(Q131&lt;&gt;INDEX('Historical BMP Records'!Q:Q, MATCH($G131, 'Historical BMP Records'!$G:$G, 0)), 1, 0), IF(Q131&lt;&gt;INDEX('Planned and Progress BMPs'!N:N, MATCH($G131, 'Planned and Progress BMPs'!$D:$D, 0)), 1, 0)), "")</f>
        <v/>
      </c>
      <c r="BL131" s="4" t="str">
        <f>IFERROR(IF($I131="Historical", IF(R131&lt;&gt;INDEX('Historical BMP Records'!R:R, MATCH($G131, 'Historical BMP Records'!$G:$G, 0)), 1, 0), IF(R131&lt;&gt;INDEX('Planned and Progress BMPs'!O:O, MATCH($G131, 'Planned and Progress BMPs'!$D:$D, 0)), 1, 0)), "")</f>
        <v/>
      </c>
      <c r="BM131" s="4" t="str">
        <f>IFERROR(IF($I131="Historical", IF(S131&lt;&gt;INDEX('Historical BMP Records'!S:S, MATCH($G131, 'Historical BMP Records'!$G:$G, 0)), 1, 0), IF(S131&lt;&gt;INDEX('Planned and Progress BMPs'!P:P, MATCH($G131, 'Planned and Progress BMPs'!$D:$D, 0)), 1, 0)), "")</f>
        <v/>
      </c>
      <c r="BN131" s="4" t="str">
        <f>IFERROR(IF($I131="Historical", IF(T131&lt;&gt;INDEX('Historical BMP Records'!T:T, MATCH($G131, 'Historical BMP Records'!$G:$G, 0)), 1, 0), IF(T131&lt;&gt;INDEX('Planned and Progress BMPs'!Q:Q, MATCH($G131, 'Planned and Progress BMPs'!$D:$D, 0)), 1, 0)), "")</f>
        <v/>
      </c>
      <c r="BO131" s="4" t="str">
        <f>IFERROR(IF($I131="Historical", IF(AB131&lt;&gt;INDEX('Historical BMP Records'!#REF!, MATCH($G131, 'Historical BMP Records'!$G:$G, 0)), 1, 0), IF(AB131&lt;&gt;INDEX('Planned and Progress BMPs'!Z:Z, MATCH($G131, 'Planned and Progress BMPs'!$D:$D, 0)), 1, 0)), "")</f>
        <v/>
      </c>
      <c r="BP131" s="4" t="str">
        <f>IFERROR(IF($I131="Historical", IF(U131&lt;&gt;INDEX('Historical BMP Records'!U:U, MATCH($G131, 'Historical BMP Records'!$G:$G, 0)), 1, 0), IF(U131&lt;&gt;INDEX('Planned and Progress BMPs'!S:S, MATCH($G131, 'Planned and Progress BMPs'!$D:$D, 0)), 1, 0)), "")</f>
        <v/>
      </c>
      <c r="BQ131" s="4" t="str">
        <f>IFERROR(IF($I131="Historical", IF(V131&lt;&gt;INDEX('Historical BMP Records'!V:V, MATCH($G131, 'Historical BMP Records'!$G:$G, 0)), 1, 0), IF(V131&lt;&gt;INDEX('Planned and Progress BMPs'!T:T, MATCH($G131, 'Planned and Progress BMPs'!$D:$D, 0)), 1, 0)), "")</f>
        <v/>
      </c>
      <c r="BR131" s="4" t="str">
        <f>IFERROR(IF($I131="Historical", IF(W131&lt;&gt;INDEX('Historical BMP Records'!W:W, MATCH($G131, 'Historical BMP Records'!$G:$G, 0)), 1, 0), IF(W131&lt;&gt;INDEX('Planned and Progress BMPs'!U:U, MATCH($G131, 'Planned and Progress BMPs'!$D:$D, 0)), 1, 0)), "")</f>
        <v/>
      </c>
      <c r="BS131" s="4" t="str">
        <f>IFERROR(IF($I131="Historical", IF(X131&lt;&gt;INDEX('Historical BMP Records'!X:X, MATCH($G131, 'Historical BMP Records'!$G:$G, 0)), 1, 0), IF(X131&lt;&gt;INDEX('Planned and Progress BMPs'!V:V, MATCH($G131, 'Planned and Progress BMPs'!$D:$D, 0)), 1, 0)), "")</f>
        <v/>
      </c>
      <c r="BT131" s="4" t="str">
        <f>IFERROR(IF($I131="Historical", IF(Y131&lt;&gt;INDEX('Historical BMP Records'!Y:Y, MATCH($G131, 'Historical BMP Records'!$G:$G, 0)), 1, 0), IF(Y131&lt;&gt;INDEX('Planned and Progress BMPs'!W:W, MATCH($G131, 'Planned and Progress BMPs'!$D:$D, 0)), 1, 0)), "")</f>
        <v/>
      </c>
      <c r="BU131" s="4" t="str">
        <f>IFERROR(IF($I131="Historical", IF(Z131&lt;&gt;INDEX('Historical BMP Records'!Z:Z, MATCH($G131, 'Historical BMP Records'!$G:$G, 0)), 1, 0), IF(Z131&lt;&gt;INDEX('Planned and Progress BMPs'!X:X, MATCH($G131, 'Planned and Progress BMPs'!$D:$D, 0)), 1, 0)), "")</f>
        <v/>
      </c>
      <c r="BV131" s="4" t="str">
        <f>IFERROR(IF($I131="Historical", IF(AA131&lt;&gt;INDEX('Historical BMP Records'!AA:AA, MATCH($G131, 'Historical BMP Records'!$G:$G, 0)), 1, 0), IF(AA131&lt;&gt;INDEX('Planned and Progress BMPs'!#REF!, MATCH($G131, 'Planned and Progress BMPs'!$D:$D, 0)), 1, 0)), "")</f>
        <v/>
      </c>
      <c r="BW131" s="4" t="str">
        <f>IFERROR(IF($I131="Historical", IF(AC131&lt;&gt;INDEX('Historical BMP Records'!AC:AC, MATCH($G131, 'Historical BMP Records'!$G:$G, 0)), 1, 0), IF(AC131&lt;&gt;INDEX('Planned and Progress BMPs'!AA:AA, MATCH($G131, 'Planned and Progress BMPs'!$D:$D, 0)), 1, 0)), "")</f>
        <v/>
      </c>
      <c r="BX131" s="4" t="str">
        <f>IFERROR(IF($I131="Historical", IF(AD131&lt;&gt;INDEX('Historical BMP Records'!AD:AD, MATCH($G131, 'Historical BMP Records'!$G:$G, 0)), 1, 0), IF(AD131&lt;&gt;INDEX('Planned and Progress BMPs'!AB:AB, MATCH($G131, 'Planned and Progress BMPs'!$D:$D, 0)), 1, 0)), "")</f>
        <v/>
      </c>
      <c r="BY131" s="4" t="str">
        <f>IFERROR(IF($I131="Historical", IF(AE131&lt;&gt;INDEX('Historical BMP Records'!AE:AE, MATCH($G131, 'Historical BMP Records'!$G:$G, 0)), 1, 0), IF(AE131&lt;&gt;INDEX('Planned and Progress BMPs'!AC:AC, MATCH($G131, 'Planned and Progress BMPs'!$D:$D, 0)), 1, 0)), "")</f>
        <v/>
      </c>
      <c r="BZ131" s="4" t="str">
        <f>IFERROR(IF($I131="Historical", IF(AF131&lt;&gt;INDEX('Historical BMP Records'!AF:AF, MATCH($G131, 'Historical BMP Records'!$G:$G, 0)), 1, 0), IF(AF131&lt;&gt;INDEX('Planned and Progress BMPs'!AD:AD, MATCH($G131, 'Planned and Progress BMPs'!$D:$D, 0)), 1, 0)), "")</f>
        <v/>
      </c>
      <c r="CA131" s="4" t="str">
        <f>IFERROR(IF($I131="Historical", IF(AG131&lt;&gt;INDEX('Historical BMP Records'!AG:AG, MATCH($G131, 'Historical BMP Records'!$G:$G, 0)), 1, 0), IF(AG131&lt;&gt;INDEX('Planned and Progress BMPs'!AE:AE, MATCH($G131, 'Planned and Progress BMPs'!$D:$D, 0)), 1, 0)), "")</f>
        <v/>
      </c>
      <c r="CB131" s="4" t="str">
        <f>IFERROR(IF($I131="Historical", IF(AH131&lt;&gt;INDEX('Historical BMP Records'!AH:AH, MATCH($G131, 'Historical BMP Records'!$G:$G, 0)), 1, 0), IF(AH131&lt;&gt;INDEX('Planned and Progress BMPs'!AF:AF, MATCH($G131, 'Planned and Progress BMPs'!$D:$D, 0)), 1, 0)), "")</f>
        <v/>
      </c>
      <c r="CC131" s="4" t="str">
        <f>IFERROR(IF($I131="Historical", IF(AI131&lt;&gt;INDEX('Historical BMP Records'!AI:AI, MATCH($G131, 'Historical BMP Records'!$G:$G, 0)), 1, 0), IF(AI131&lt;&gt;INDEX('Planned and Progress BMPs'!AG:AG, MATCH($G131, 'Planned and Progress BMPs'!$D:$D, 0)), 1, 0)), "")</f>
        <v/>
      </c>
      <c r="CD131" s="4" t="str">
        <f>IFERROR(IF($I131="Historical", IF(AJ131&lt;&gt;INDEX('Historical BMP Records'!AJ:AJ, MATCH($G131, 'Historical BMP Records'!$G:$G, 0)), 1, 0), IF(AJ131&lt;&gt;INDEX('Planned and Progress BMPs'!AH:AH, MATCH($G131, 'Planned and Progress BMPs'!$D:$D, 0)), 1, 0)), "")</f>
        <v/>
      </c>
      <c r="CE131" s="4" t="str">
        <f>IFERROR(IF($I131="Historical", IF(AK131&lt;&gt;INDEX('Historical BMP Records'!AK:AK, MATCH($G131, 'Historical BMP Records'!$G:$G, 0)), 1, 0), IF(AK131&lt;&gt;INDEX('Planned and Progress BMPs'!AI:AI, MATCH($G131, 'Planned and Progress BMPs'!$D:$D, 0)), 1, 0)), "")</f>
        <v/>
      </c>
      <c r="CF131" s="4" t="str">
        <f>IFERROR(IF($I131="Historical", IF(AL131&lt;&gt;INDEX('Historical BMP Records'!AL:AL, MATCH($G131, 'Historical BMP Records'!$G:$G, 0)), 1, 0), IF(AL131&lt;&gt;INDEX('Planned and Progress BMPs'!AJ:AJ, MATCH($G131, 'Planned and Progress BMPs'!$D:$D, 0)), 1, 0)), "")</f>
        <v/>
      </c>
      <c r="CG131" s="4" t="str">
        <f>IFERROR(IF($I131="Historical", IF(AM131&lt;&gt;INDEX('Historical BMP Records'!AM:AM, MATCH($G131, 'Historical BMP Records'!$G:$G, 0)), 1, 0), IF(AM131&lt;&gt;INDEX('Planned and Progress BMPs'!AK:AK, MATCH($G131, 'Planned and Progress BMPs'!$D:$D, 0)), 1, 0)), "")</f>
        <v/>
      </c>
      <c r="CH131" s="4" t="str">
        <f>IFERROR(IF($I131="Historical", IF(AN131&lt;&gt;INDEX('Historical BMP Records'!AN:AN, MATCH($G131, 'Historical BMP Records'!$G:$G, 0)), 1, 0), IF(AN131&lt;&gt;INDEX('Planned and Progress BMPs'!AL:AL, MATCH($G131, 'Planned and Progress BMPs'!$D:$D, 0)), 1, 0)), "")</f>
        <v/>
      </c>
      <c r="CI131" s="4" t="str">
        <f>IFERROR(IF($I131="Historical", IF(AO131&lt;&gt;INDEX('Historical BMP Records'!AO:AO, MATCH($G131, 'Historical BMP Records'!$G:$G, 0)), 1, 0), IF(AO131&lt;&gt;INDEX('Planned and Progress BMPs'!AM:AM, MATCH($G131, 'Planned and Progress BMPs'!$D:$D, 0)), 1, 0)), "")</f>
        <v/>
      </c>
      <c r="CJ131" s="4" t="str">
        <f>IFERROR(IF($I131="Historical", IF(AP131&lt;&gt;INDEX('Historical BMP Records'!AP:AP, MATCH($G131, 'Historical BMP Records'!$G:$G, 0)), 1, 0), IF(AP131&lt;&gt;INDEX('Planned and Progress BMPs'!AN:AN, MATCH($G131, 'Planned and Progress BMPs'!$D:$D, 0)), 1, 0)), "")</f>
        <v/>
      </c>
      <c r="CK131" s="4" t="str">
        <f>IFERROR(IF($I131="Historical", IF(AQ131&lt;&gt;INDEX('Historical BMP Records'!AQ:AQ, MATCH($G131, 'Historical BMP Records'!$G:$G, 0)), 1, 0), IF(AQ131&lt;&gt;INDEX('Planned and Progress BMPs'!AO:AO, MATCH($G131, 'Planned and Progress BMPs'!$D:$D, 0)), 1, 0)), "")</f>
        <v/>
      </c>
      <c r="CL131" s="4" t="str">
        <f>IFERROR(IF($I131="Historical", IF(AR131&lt;&gt;INDEX('Historical BMP Records'!AR:AR, MATCH($G131, 'Historical BMP Records'!$G:$G, 0)), 1, 0), IF(AR131&lt;&gt;INDEX('Planned and Progress BMPs'!AQ:AQ, MATCH($G131, 'Planned and Progress BMPs'!$D:$D, 0)), 1, 0)), "")</f>
        <v/>
      </c>
      <c r="CM131" s="4" t="str">
        <f>IFERROR(IF($I131="Historical", IF(AS131&lt;&gt;INDEX('Historical BMP Records'!AS:AS, MATCH($G131, 'Historical BMP Records'!$G:$G, 0)), 1, 0), IF(AS131&lt;&gt;INDEX('Planned and Progress BMPs'!AP:AP, MATCH($G131, 'Planned and Progress BMPs'!$D:$D, 0)), 1, 0)), "")</f>
        <v/>
      </c>
      <c r="CN131" s="4" t="str">
        <f>IFERROR(IF($I131="Historical", IF(AT131&lt;&gt;INDEX('Historical BMP Records'!AT:AT, MATCH($G131, 'Historical BMP Records'!$G:$G, 0)), 1, 0), IF(AT131&lt;&gt;INDEX('Planned and Progress BMPs'!AQ:AQ, MATCH($G131, 'Planned and Progress BMPs'!$D:$D, 0)), 1, 0)), "")</f>
        <v/>
      </c>
      <c r="CO131" s="4">
        <f>SUM(T_Historical9[[#This Row],[FY17 Crediting Status Change]:[Comments Change]])</f>
        <v>0</v>
      </c>
    </row>
    <row r="132" spans="1:93" ht="15" customHeight="1" x14ac:dyDescent="0.55000000000000004">
      <c r="A132" s="126" t="s">
        <v>2458</v>
      </c>
      <c r="B132" s="126" t="s">
        <v>2458</v>
      </c>
      <c r="C132" s="126" t="s">
        <v>2458</v>
      </c>
      <c r="D132" s="126"/>
      <c r="E132" s="126"/>
      <c r="F132" s="126" t="s">
        <v>736</v>
      </c>
      <c r="G132" s="126" t="s">
        <v>737</v>
      </c>
      <c r="H132" s="126"/>
      <c r="I132" s="126" t="s">
        <v>243</v>
      </c>
      <c r="J132" s="126">
        <v>2009</v>
      </c>
      <c r="K132" s="73"/>
      <c r="L132" s="64">
        <v>39814</v>
      </c>
      <c r="M132" s="126" t="s">
        <v>264</v>
      </c>
      <c r="N132" s="126" t="s">
        <v>594</v>
      </c>
      <c r="O132" s="126" t="s">
        <v>151</v>
      </c>
      <c r="P132" s="73" t="s">
        <v>551</v>
      </c>
      <c r="Q132" s="64">
        <v>3.6</v>
      </c>
      <c r="R132" s="126">
        <v>2.6</v>
      </c>
      <c r="S132" s="126">
        <v>0.21666666666666667</v>
      </c>
      <c r="T132" s="126" t="s">
        <v>595</v>
      </c>
      <c r="U132" s="126"/>
      <c r="V132" s="126"/>
      <c r="W132" s="126">
        <v>40.434559499999999</v>
      </c>
      <c r="X132" s="65">
        <v>-76.538125339999993</v>
      </c>
      <c r="Y132" s="126"/>
      <c r="Z132" s="126" t="s">
        <v>201</v>
      </c>
      <c r="AA132" s="126" t="s">
        <v>458</v>
      </c>
      <c r="AB132" s="126" t="s">
        <v>203</v>
      </c>
      <c r="AC132" s="126" t="s">
        <v>2460</v>
      </c>
      <c r="AD132" s="64">
        <v>41738</v>
      </c>
      <c r="AE132" s="126" t="s">
        <v>267</v>
      </c>
      <c r="AF132" s="64"/>
      <c r="AG132" s="64"/>
      <c r="AH132" s="126"/>
      <c r="AI132" s="64"/>
      <c r="AK132" s="64"/>
      <c r="AL132" s="64"/>
      <c r="AM132" s="64"/>
      <c r="AN132" s="64"/>
      <c r="AO132" s="64"/>
      <c r="AP132" s="64"/>
      <c r="AQ132" s="64"/>
      <c r="AR132" s="64"/>
      <c r="AS132" s="64"/>
      <c r="AT132" s="126"/>
      <c r="AU132" s="4" t="str">
        <f>IFERROR(IF($I132="Historical", IF(A132&lt;&gt;INDEX('Historical BMP Records'!A:A, MATCH($G132, 'Historical BMP Records'!$G:$G, 0)), 1, 0), IF(A132&lt;&gt;INDEX('Planned and Progress BMPs'!A:A, MATCH($G132, 'Planned and Progress BMPs'!$D:$D, 0)), 1, 0)), "")</f>
        <v/>
      </c>
      <c r="AV132" s="4" t="str">
        <f>IFERROR(IF($I132="Historical", IF(B132&lt;&gt;INDEX('Historical BMP Records'!B:B, MATCH($G132, 'Historical BMP Records'!$G:$G, 0)), 1, 0), IF(B132&lt;&gt;INDEX('Planned and Progress BMPs'!A:A, MATCH($G132, 'Planned and Progress BMPs'!$D:$D, 0)), 1, 0)), "")</f>
        <v/>
      </c>
      <c r="AW132" s="4" t="str">
        <f>IFERROR(IF($I132="Historical", IF(C132&lt;&gt;INDEX('Historical BMP Records'!C:C, MATCH($G132, 'Historical BMP Records'!$G:$G, 0)), 1, 0), IF(C132&lt;&gt;INDEX('Planned and Progress BMPs'!A:A, MATCH($G132, 'Planned and Progress BMPs'!$D:$D, 0)), 1, 0)), "")</f>
        <v/>
      </c>
      <c r="AX132" s="4" t="str">
        <f>IFERROR(IF($I132="Historical", IF(D132&lt;&gt;INDEX('Historical BMP Records'!D:D, MATCH($G132, 'Historical BMP Records'!$G:$G, 0)), 1, 0), IF(D132&lt;&gt;INDEX('Planned and Progress BMPs'!A:A, MATCH($G132, 'Planned and Progress BMPs'!$D:$D, 0)), 1, 0)), "")</f>
        <v/>
      </c>
      <c r="AY132" s="4" t="str">
        <f>IFERROR(IF($I132="Historical", IF(E132&lt;&gt;INDEX('Historical BMP Records'!E:E, MATCH($G132, 'Historical BMP Records'!$G:$G, 0)), 1, 0), IF(E132&lt;&gt;INDEX('Planned and Progress BMPs'!B:B, MATCH($G132, 'Planned and Progress BMPs'!$D:$D, 0)), 1, 0)), "")</f>
        <v/>
      </c>
      <c r="AZ132" s="4" t="str">
        <f>IFERROR(IF($I132="Historical", IF(F132&lt;&gt;INDEX('Historical BMP Records'!F:F, MATCH($G132, 'Historical BMP Records'!$G:$G, 0)), 1, 0), IF(F132&lt;&gt;INDEX('Planned and Progress BMPs'!C:C, MATCH($G132, 'Planned and Progress BMPs'!$D:$D, 0)), 1, 0)), "")</f>
        <v/>
      </c>
      <c r="BA132" s="4" t="str">
        <f>IFERROR(IF($I132="Historical", IF(G132&lt;&gt;INDEX('Historical BMP Records'!G:G, MATCH($G132, 'Historical BMP Records'!$G:$G, 0)), 1, 0), IF(G132&lt;&gt;INDEX('Planned and Progress BMPs'!D:D, MATCH($G132, 'Planned and Progress BMPs'!$D:$D, 0)), 1, 0)), "")</f>
        <v/>
      </c>
      <c r="BB132" s="4" t="str">
        <f>IFERROR(IF($I132="Historical", IF(H132&lt;&gt;INDEX('Historical BMP Records'!H:H, MATCH($G132, 'Historical BMP Records'!$G:$G, 0)), 1, 0), IF(H132&lt;&gt;INDEX('Planned and Progress BMPs'!E:E, MATCH($G132, 'Planned and Progress BMPs'!$D:$D, 0)), 1, 0)), "")</f>
        <v/>
      </c>
      <c r="BC132" s="4" t="str">
        <f>IFERROR(IF($I132="Historical", IF(I132&lt;&gt;INDEX('Historical BMP Records'!I:I, MATCH($G132, 'Historical BMP Records'!$G:$G, 0)), 1, 0), IF(I132&lt;&gt;INDEX('Planned and Progress BMPs'!F:F, MATCH($G132, 'Planned and Progress BMPs'!$D:$D, 0)), 1, 0)), "")</f>
        <v/>
      </c>
      <c r="BD132" s="4" t="str">
        <f>IFERROR(IF($I132="Historical", IF(J132&lt;&gt;INDEX('Historical BMP Records'!J:J, MATCH($G132, 'Historical BMP Records'!$G:$G, 0)), 1, 0), IF(J132&lt;&gt;INDEX('Planned and Progress BMPs'!G:G, MATCH($G132, 'Planned and Progress BMPs'!$D:$D, 0)), 1, 0)), "")</f>
        <v/>
      </c>
      <c r="BE132" s="4" t="str">
        <f>IFERROR(IF($I132="Historical", IF(K132&lt;&gt;INDEX('Historical BMP Records'!K:K, MATCH($G132, 'Historical BMP Records'!$G:$G, 0)), 1, 0), IF(K132&lt;&gt;INDEX('Planned and Progress BMPs'!H:H, MATCH($G132, 'Planned and Progress BMPs'!$D:$D, 0)), 1, 0)), "")</f>
        <v/>
      </c>
      <c r="BF132" s="4" t="str">
        <f>IFERROR(IF($I132="Historical", IF(L132&lt;&gt;INDEX('Historical BMP Records'!L:L, MATCH($G132, 'Historical BMP Records'!$G:$G, 0)), 1, 0), IF(L132&lt;&gt;INDEX('Planned and Progress BMPs'!I:I, MATCH($G132, 'Planned and Progress BMPs'!$D:$D, 0)), 1, 0)), "")</f>
        <v/>
      </c>
      <c r="BG132" s="4" t="str">
        <f>IFERROR(IF($I132="Historical", IF(M132&lt;&gt;INDEX('Historical BMP Records'!M:M, MATCH($G132, 'Historical BMP Records'!$G:$G, 0)), 1, 0), IF(M132&lt;&gt;INDEX('Planned and Progress BMPs'!J:J, MATCH($G132, 'Planned and Progress BMPs'!$D:$D, 0)), 1, 0)), "")</f>
        <v/>
      </c>
      <c r="BH132" s="4" t="str">
        <f>IFERROR(IF($I132="Historical", IF(N132&lt;&gt;INDEX('Historical BMP Records'!N:N, MATCH($G132, 'Historical BMP Records'!$G:$G, 0)), 1, 0), IF(N132&lt;&gt;INDEX('Planned and Progress BMPs'!K:K, MATCH($G132, 'Planned and Progress BMPs'!$D:$D, 0)), 1, 0)), "")</f>
        <v/>
      </c>
      <c r="BI132" s="4" t="str">
        <f>IFERROR(IF($I132="Historical", IF(O132&lt;&gt;INDEX('Historical BMP Records'!O:O, MATCH($G132, 'Historical BMP Records'!$G:$G, 0)), 1, 0), IF(O132&lt;&gt;INDEX('Planned and Progress BMPs'!L:L, MATCH($G132, 'Planned and Progress BMPs'!$D:$D, 0)), 1, 0)), "")</f>
        <v/>
      </c>
      <c r="BJ132" s="4" t="str">
        <f>IFERROR(IF($I132="Historical", IF(P132&lt;&gt;INDEX('Historical BMP Records'!P:P, MATCH($G132, 'Historical BMP Records'!$G:$G, 0)), 1, 0), IF(P132&lt;&gt;INDEX('Planned and Progress BMPs'!M:M, MATCH($G132, 'Planned and Progress BMPs'!$D:$D, 0)), 1, 0)), "")</f>
        <v/>
      </c>
      <c r="BK132" s="4" t="str">
        <f>IFERROR(IF($I132="Historical", IF(Q132&lt;&gt;INDEX('Historical BMP Records'!Q:Q, MATCH($G132, 'Historical BMP Records'!$G:$G, 0)), 1, 0), IF(Q132&lt;&gt;INDEX('Planned and Progress BMPs'!N:N, MATCH($G132, 'Planned and Progress BMPs'!$D:$D, 0)), 1, 0)), "")</f>
        <v/>
      </c>
      <c r="BL132" s="4" t="str">
        <f>IFERROR(IF($I132="Historical", IF(R132&lt;&gt;INDEX('Historical BMP Records'!R:R, MATCH($G132, 'Historical BMP Records'!$G:$G, 0)), 1, 0), IF(R132&lt;&gt;INDEX('Planned and Progress BMPs'!O:O, MATCH($G132, 'Planned and Progress BMPs'!$D:$D, 0)), 1, 0)), "")</f>
        <v/>
      </c>
      <c r="BM132" s="4" t="str">
        <f>IFERROR(IF($I132="Historical", IF(S132&lt;&gt;INDEX('Historical BMP Records'!S:S, MATCH($G132, 'Historical BMP Records'!$G:$G, 0)), 1, 0), IF(S132&lt;&gt;INDEX('Planned and Progress BMPs'!P:P, MATCH($G132, 'Planned and Progress BMPs'!$D:$D, 0)), 1, 0)), "")</f>
        <v/>
      </c>
      <c r="BN132" s="4" t="str">
        <f>IFERROR(IF($I132="Historical", IF(T132&lt;&gt;INDEX('Historical BMP Records'!T:T, MATCH($G132, 'Historical BMP Records'!$G:$G, 0)), 1, 0), IF(T132&lt;&gt;INDEX('Planned and Progress BMPs'!Q:Q, MATCH($G132, 'Planned and Progress BMPs'!$D:$D, 0)), 1, 0)), "")</f>
        <v/>
      </c>
      <c r="BO132" s="4" t="str">
        <f>IFERROR(IF($I132="Historical", IF(AB132&lt;&gt;INDEX('Historical BMP Records'!#REF!, MATCH($G132, 'Historical BMP Records'!$G:$G, 0)), 1, 0), IF(AB132&lt;&gt;INDEX('Planned and Progress BMPs'!Z:Z, MATCH($G132, 'Planned and Progress BMPs'!$D:$D, 0)), 1, 0)), "")</f>
        <v/>
      </c>
      <c r="BP132" s="4" t="str">
        <f>IFERROR(IF($I132="Historical", IF(U132&lt;&gt;INDEX('Historical BMP Records'!U:U, MATCH($G132, 'Historical BMP Records'!$G:$G, 0)), 1, 0), IF(U132&lt;&gt;INDEX('Planned and Progress BMPs'!S:S, MATCH($G132, 'Planned and Progress BMPs'!$D:$D, 0)), 1, 0)), "")</f>
        <v/>
      </c>
      <c r="BQ132" s="4" t="str">
        <f>IFERROR(IF($I132="Historical", IF(V132&lt;&gt;INDEX('Historical BMP Records'!V:V, MATCH($G132, 'Historical BMP Records'!$G:$G, 0)), 1, 0), IF(V132&lt;&gt;INDEX('Planned and Progress BMPs'!T:T, MATCH($G132, 'Planned and Progress BMPs'!$D:$D, 0)), 1, 0)), "")</f>
        <v/>
      </c>
      <c r="BR132" s="4" t="str">
        <f>IFERROR(IF($I132="Historical", IF(W132&lt;&gt;INDEX('Historical BMP Records'!W:W, MATCH($G132, 'Historical BMP Records'!$G:$G, 0)), 1, 0), IF(W132&lt;&gt;INDEX('Planned and Progress BMPs'!U:U, MATCH($G132, 'Planned and Progress BMPs'!$D:$D, 0)), 1, 0)), "")</f>
        <v/>
      </c>
      <c r="BS132" s="4" t="str">
        <f>IFERROR(IF($I132="Historical", IF(X132&lt;&gt;INDEX('Historical BMP Records'!X:X, MATCH($G132, 'Historical BMP Records'!$G:$G, 0)), 1, 0), IF(X132&lt;&gt;INDEX('Planned and Progress BMPs'!V:V, MATCH($G132, 'Planned and Progress BMPs'!$D:$D, 0)), 1, 0)), "")</f>
        <v/>
      </c>
      <c r="BT132" s="4" t="str">
        <f>IFERROR(IF($I132="Historical", IF(Y132&lt;&gt;INDEX('Historical BMP Records'!Y:Y, MATCH($G132, 'Historical BMP Records'!$G:$G, 0)), 1, 0), IF(Y132&lt;&gt;INDEX('Planned and Progress BMPs'!W:W, MATCH($G132, 'Planned and Progress BMPs'!$D:$D, 0)), 1, 0)), "")</f>
        <v/>
      </c>
      <c r="BU132" s="4" t="str">
        <f>IFERROR(IF($I132="Historical", IF(Z132&lt;&gt;INDEX('Historical BMP Records'!Z:Z, MATCH($G132, 'Historical BMP Records'!$G:$G, 0)), 1, 0), IF(Z132&lt;&gt;INDEX('Planned and Progress BMPs'!X:X, MATCH($G132, 'Planned and Progress BMPs'!$D:$D, 0)), 1, 0)), "")</f>
        <v/>
      </c>
      <c r="BV132" s="4" t="str">
        <f>IFERROR(IF($I132="Historical", IF(AA132&lt;&gt;INDEX('Historical BMP Records'!AA:AA, MATCH($G132, 'Historical BMP Records'!$G:$G, 0)), 1, 0), IF(AA132&lt;&gt;INDEX('Planned and Progress BMPs'!#REF!, MATCH($G132, 'Planned and Progress BMPs'!$D:$D, 0)), 1, 0)), "")</f>
        <v/>
      </c>
      <c r="BW132" s="4" t="str">
        <f>IFERROR(IF($I132="Historical", IF(AC132&lt;&gt;INDEX('Historical BMP Records'!AC:AC, MATCH($G132, 'Historical BMP Records'!$G:$G, 0)), 1, 0), IF(AC132&lt;&gt;INDEX('Planned and Progress BMPs'!AA:AA, MATCH($G132, 'Planned and Progress BMPs'!$D:$D, 0)), 1, 0)), "")</f>
        <v/>
      </c>
      <c r="BX132" s="4" t="str">
        <f>IFERROR(IF($I132="Historical", IF(AD132&lt;&gt;INDEX('Historical BMP Records'!AD:AD, MATCH($G132, 'Historical BMP Records'!$G:$G, 0)), 1, 0), IF(AD132&lt;&gt;INDEX('Planned and Progress BMPs'!AB:AB, MATCH($G132, 'Planned and Progress BMPs'!$D:$D, 0)), 1, 0)), "")</f>
        <v/>
      </c>
      <c r="BY132" s="4" t="str">
        <f>IFERROR(IF($I132="Historical", IF(AE132&lt;&gt;INDEX('Historical BMP Records'!AE:AE, MATCH($G132, 'Historical BMP Records'!$G:$G, 0)), 1, 0), IF(AE132&lt;&gt;INDEX('Planned and Progress BMPs'!AC:AC, MATCH($G132, 'Planned and Progress BMPs'!$D:$D, 0)), 1, 0)), "")</f>
        <v/>
      </c>
      <c r="BZ132" s="4" t="str">
        <f>IFERROR(IF($I132="Historical", IF(AF132&lt;&gt;INDEX('Historical BMP Records'!AF:AF, MATCH($G132, 'Historical BMP Records'!$G:$G, 0)), 1, 0), IF(AF132&lt;&gt;INDEX('Planned and Progress BMPs'!AD:AD, MATCH($G132, 'Planned and Progress BMPs'!$D:$D, 0)), 1, 0)), "")</f>
        <v/>
      </c>
      <c r="CA132" s="4" t="str">
        <f>IFERROR(IF($I132="Historical", IF(AG132&lt;&gt;INDEX('Historical BMP Records'!AG:AG, MATCH($G132, 'Historical BMP Records'!$G:$G, 0)), 1, 0), IF(AG132&lt;&gt;INDEX('Planned and Progress BMPs'!AE:AE, MATCH($G132, 'Planned and Progress BMPs'!$D:$D, 0)), 1, 0)), "")</f>
        <v/>
      </c>
      <c r="CB132" s="4" t="str">
        <f>IFERROR(IF($I132="Historical", IF(AH132&lt;&gt;INDEX('Historical BMP Records'!AH:AH, MATCH($G132, 'Historical BMP Records'!$G:$G, 0)), 1, 0), IF(AH132&lt;&gt;INDEX('Planned and Progress BMPs'!AF:AF, MATCH($G132, 'Planned and Progress BMPs'!$D:$D, 0)), 1, 0)), "")</f>
        <v/>
      </c>
      <c r="CC132" s="4" t="str">
        <f>IFERROR(IF($I132="Historical", IF(AI132&lt;&gt;INDEX('Historical BMP Records'!AI:AI, MATCH($G132, 'Historical BMP Records'!$G:$G, 0)), 1, 0), IF(AI132&lt;&gt;INDEX('Planned and Progress BMPs'!AG:AG, MATCH($G132, 'Planned and Progress BMPs'!$D:$D, 0)), 1, 0)), "")</f>
        <v/>
      </c>
      <c r="CD132" s="4" t="str">
        <f>IFERROR(IF($I132="Historical", IF(AJ132&lt;&gt;INDEX('Historical BMP Records'!AJ:AJ, MATCH($G132, 'Historical BMP Records'!$G:$G, 0)), 1, 0), IF(AJ132&lt;&gt;INDEX('Planned and Progress BMPs'!AH:AH, MATCH($G132, 'Planned and Progress BMPs'!$D:$D, 0)), 1, 0)), "")</f>
        <v/>
      </c>
      <c r="CE132" s="4" t="str">
        <f>IFERROR(IF($I132="Historical", IF(AK132&lt;&gt;INDEX('Historical BMP Records'!AK:AK, MATCH($G132, 'Historical BMP Records'!$G:$G, 0)), 1, 0), IF(AK132&lt;&gt;INDEX('Planned and Progress BMPs'!AI:AI, MATCH($G132, 'Planned and Progress BMPs'!$D:$D, 0)), 1, 0)), "")</f>
        <v/>
      </c>
      <c r="CF132" s="4" t="str">
        <f>IFERROR(IF($I132="Historical", IF(AL132&lt;&gt;INDEX('Historical BMP Records'!AL:AL, MATCH($G132, 'Historical BMP Records'!$G:$G, 0)), 1, 0), IF(AL132&lt;&gt;INDEX('Planned and Progress BMPs'!AJ:AJ, MATCH($G132, 'Planned and Progress BMPs'!$D:$D, 0)), 1, 0)), "")</f>
        <v/>
      </c>
      <c r="CG132" s="4" t="str">
        <f>IFERROR(IF($I132="Historical", IF(AM132&lt;&gt;INDEX('Historical BMP Records'!AM:AM, MATCH($G132, 'Historical BMP Records'!$G:$G, 0)), 1, 0), IF(AM132&lt;&gt;INDEX('Planned and Progress BMPs'!AK:AK, MATCH($G132, 'Planned and Progress BMPs'!$D:$D, 0)), 1, 0)), "")</f>
        <v/>
      </c>
      <c r="CH132" s="4" t="str">
        <f>IFERROR(IF($I132="Historical", IF(AN132&lt;&gt;INDEX('Historical BMP Records'!AN:AN, MATCH($G132, 'Historical BMP Records'!$G:$G, 0)), 1, 0), IF(AN132&lt;&gt;INDEX('Planned and Progress BMPs'!AL:AL, MATCH($G132, 'Planned and Progress BMPs'!$D:$D, 0)), 1, 0)), "")</f>
        <v/>
      </c>
      <c r="CI132" s="4" t="str">
        <f>IFERROR(IF($I132="Historical", IF(AO132&lt;&gt;INDEX('Historical BMP Records'!AO:AO, MATCH($G132, 'Historical BMP Records'!$G:$G, 0)), 1, 0), IF(AO132&lt;&gt;INDEX('Planned and Progress BMPs'!AM:AM, MATCH($G132, 'Planned and Progress BMPs'!$D:$D, 0)), 1, 0)), "")</f>
        <v/>
      </c>
      <c r="CJ132" s="4" t="str">
        <f>IFERROR(IF($I132="Historical", IF(AP132&lt;&gt;INDEX('Historical BMP Records'!AP:AP, MATCH($G132, 'Historical BMP Records'!$G:$G, 0)), 1, 0), IF(AP132&lt;&gt;INDEX('Planned and Progress BMPs'!AN:AN, MATCH($G132, 'Planned and Progress BMPs'!$D:$D, 0)), 1, 0)), "")</f>
        <v/>
      </c>
      <c r="CK132" s="4" t="str">
        <f>IFERROR(IF($I132="Historical", IF(AQ132&lt;&gt;INDEX('Historical BMP Records'!AQ:AQ, MATCH($G132, 'Historical BMP Records'!$G:$G, 0)), 1, 0), IF(AQ132&lt;&gt;INDEX('Planned and Progress BMPs'!AO:AO, MATCH($G132, 'Planned and Progress BMPs'!$D:$D, 0)), 1, 0)), "")</f>
        <v/>
      </c>
      <c r="CL132" s="4" t="str">
        <f>IFERROR(IF($I132="Historical", IF(AR132&lt;&gt;INDEX('Historical BMP Records'!AR:AR, MATCH($G132, 'Historical BMP Records'!$G:$G, 0)), 1, 0), IF(AR132&lt;&gt;INDEX('Planned and Progress BMPs'!AQ:AQ, MATCH($G132, 'Planned and Progress BMPs'!$D:$D, 0)), 1, 0)), "")</f>
        <v/>
      </c>
      <c r="CM132" s="4" t="str">
        <f>IFERROR(IF($I132="Historical", IF(AS132&lt;&gt;INDEX('Historical BMP Records'!AS:AS, MATCH($G132, 'Historical BMP Records'!$G:$G, 0)), 1, 0), IF(AS132&lt;&gt;INDEX('Planned and Progress BMPs'!AP:AP, MATCH($G132, 'Planned and Progress BMPs'!$D:$D, 0)), 1, 0)), "")</f>
        <v/>
      </c>
      <c r="CN132" s="4" t="str">
        <f>IFERROR(IF($I132="Historical", IF(AT132&lt;&gt;INDEX('Historical BMP Records'!AT:AT, MATCH($G132, 'Historical BMP Records'!$G:$G, 0)), 1, 0), IF(AT132&lt;&gt;INDEX('Planned and Progress BMPs'!AQ:AQ, MATCH($G132, 'Planned and Progress BMPs'!$D:$D, 0)), 1, 0)), "")</f>
        <v/>
      </c>
      <c r="CO132" s="4">
        <f>SUM(T_Historical9[[#This Row],[FY17 Crediting Status Change]:[Comments Change]])</f>
        <v>0</v>
      </c>
    </row>
    <row r="133" spans="1:93" ht="15" customHeight="1" x14ac:dyDescent="0.55000000000000004">
      <c r="A133" s="126" t="s">
        <v>2458</v>
      </c>
      <c r="B133" s="126" t="s">
        <v>2458</v>
      </c>
      <c r="C133" s="126" t="s">
        <v>2458</v>
      </c>
      <c r="D133" s="126"/>
      <c r="E133" s="126"/>
      <c r="F133" s="126" t="s">
        <v>738</v>
      </c>
      <c r="G133" s="126" t="s">
        <v>739</v>
      </c>
      <c r="H133" s="126"/>
      <c r="I133" s="126" t="s">
        <v>243</v>
      </c>
      <c r="J133" s="126">
        <v>2009</v>
      </c>
      <c r="K133" s="73"/>
      <c r="L133" s="64">
        <v>39814</v>
      </c>
      <c r="M133" s="126" t="s">
        <v>265</v>
      </c>
      <c r="N133" s="126" t="s">
        <v>325</v>
      </c>
      <c r="O133" s="126" t="s">
        <v>127</v>
      </c>
      <c r="P133" s="73" t="s">
        <v>551</v>
      </c>
      <c r="Q133" s="64">
        <v>2</v>
      </c>
      <c r="R133" s="126">
        <v>1.1000000000000001</v>
      </c>
      <c r="S133" s="126">
        <v>9.1666666666666674E-2</v>
      </c>
      <c r="T133" s="126" t="s">
        <v>611</v>
      </c>
      <c r="U133" s="126"/>
      <c r="V133" s="126"/>
      <c r="W133" s="126">
        <v>40.43496055</v>
      </c>
      <c r="X133" s="65">
        <v>-76.537228999999996</v>
      </c>
      <c r="Y133" s="126"/>
      <c r="Z133" s="126" t="s">
        <v>201</v>
      </c>
      <c r="AA133" s="126" t="s">
        <v>458</v>
      </c>
      <c r="AB133" s="126" t="s">
        <v>203</v>
      </c>
      <c r="AC133" s="126" t="s">
        <v>2460</v>
      </c>
      <c r="AD133" s="64">
        <v>41738</v>
      </c>
      <c r="AE133" s="126" t="s">
        <v>267</v>
      </c>
      <c r="AF133" s="64"/>
      <c r="AG133" s="64"/>
      <c r="AH133" s="126"/>
      <c r="AI133" s="64"/>
      <c r="AK133" s="64"/>
      <c r="AL133" s="64"/>
      <c r="AM133" s="64"/>
      <c r="AN133" s="64"/>
      <c r="AO133" s="64"/>
      <c r="AP133" s="64"/>
      <c r="AQ133" s="64"/>
      <c r="AR133" s="64"/>
      <c r="AS133" s="64"/>
      <c r="AT133" s="126"/>
      <c r="AU133" s="4" t="str">
        <f>IFERROR(IF($I133="Historical", IF(A133&lt;&gt;INDEX('Historical BMP Records'!A:A, MATCH($G133, 'Historical BMP Records'!$G:$G, 0)), 1, 0), IF(A133&lt;&gt;INDEX('Planned and Progress BMPs'!A:A, MATCH($G133, 'Planned and Progress BMPs'!$D:$D, 0)), 1, 0)), "")</f>
        <v/>
      </c>
      <c r="AV133" s="4" t="str">
        <f>IFERROR(IF($I133="Historical", IF(B133&lt;&gt;INDEX('Historical BMP Records'!B:B, MATCH($G133, 'Historical BMP Records'!$G:$G, 0)), 1, 0), IF(B133&lt;&gt;INDEX('Planned and Progress BMPs'!A:A, MATCH($G133, 'Planned and Progress BMPs'!$D:$D, 0)), 1, 0)), "")</f>
        <v/>
      </c>
      <c r="AW133" s="4" t="str">
        <f>IFERROR(IF($I133="Historical", IF(C133&lt;&gt;INDEX('Historical BMP Records'!C:C, MATCH($G133, 'Historical BMP Records'!$G:$G, 0)), 1, 0), IF(C133&lt;&gt;INDEX('Planned and Progress BMPs'!A:A, MATCH($G133, 'Planned and Progress BMPs'!$D:$D, 0)), 1, 0)), "")</f>
        <v/>
      </c>
      <c r="AX133" s="4" t="str">
        <f>IFERROR(IF($I133="Historical", IF(D133&lt;&gt;INDEX('Historical BMP Records'!D:D, MATCH($G133, 'Historical BMP Records'!$G:$G, 0)), 1, 0), IF(D133&lt;&gt;INDEX('Planned and Progress BMPs'!A:A, MATCH($G133, 'Planned and Progress BMPs'!$D:$D, 0)), 1, 0)), "")</f>
        <v/>
      </c>
      <c r="AY133" s="4" t="str">
        <f>IFERROR(IF($I133="Historical", IF(E133&lt;&gt;INDEX('Historical BMP Records'!E:E, MATCH($G133, 'Historical BMP Records'!$G:$G, 0)), 1, 0), IF(E133&lt;&gt;INDEX('Planned and Progress BMPs'!B:B, MATCH($G133, 'Planned and Progress BMPs'!$D:$D, 0)), 1, 0)), "")</f>
        <v/>
      </c>
      <c r="AZ133" s="4" t="str">
        <f>IFERROR(IF($I133="Historical", IF(F133&lt;&gt;INDEX('Historical BMP Records'!F:F, MATCH($G133, 'Historical BMP Records'!$G:$G, 0)), 1, 0), IF(F133&lt;&gt;INDEX('Planned and Progress BMPs'!C:C, MATCH($G133, 'Planned and Progress BMPs'!$D:$D, 0)), 1, 0)), "")</f>
        <v/>
      </c>
      <c r="BA133" s="4" t="str">
        <f>IFERROR(IF($I133="Historical", IF(G133&lt;&gt;INDEX('Historical BMP Records'!G:G, MATCH($G133, 'Historical BMP Records'!$G:$G, 0)), 1, 0), IF(G133&lt;&gt;INDEX('Planned and Progress BMPs'!D:D, MATCH($G133, 'Planned and Progress BMPs'!$D:$D, 0)), 1, 0)), "")</f>
        <v/>
      </c>
      <c r="BB133" s="4" t="str">
        <f>IFERROR(IF($I133="Historical", IF(H133&lt;&gt;INDEX('Historical BMP Records'!H:H, MATCH($G133, 'Historical BMP Records'!$G:$G, 0)), 1, 0), IF(H133&lt;&gt;INDEX('Planned and Progress BMPs'!E:E, MATCH($G133, 'Planned and Progress BMPs'!$D:$D, 0)), 1, 0)), "")</f>
        <v/>
      </c>
      <c r="BC133" s="4" t="str">
        <f>IFERROR(IF($I133="Historical", IF(I133&lt;&gt;INDEX('Historical BMP Records'!I:I, MATCH($G133, 'Historical BMP Records'!$G:$G, 0)), 1, 0), IF(I133&lt;&gt;INDEX('Planned and Progress BMPs'!F:F, MATCH($G133, 'Planned and Progress BMPs'!$D:$D, 0)), 1, 0)), "")</f>
        <v/>
      </c>
      <c r="BD133" s="4" t="str">
        <f>IFERROR(IF($I133="Historical", IF(J133&lt;&gt;INDEX('Historical BMP Records'!J:J, MATCH($G133, 'Historical BMP Records'!$G:$G, 0)), 1, 0), IF(J133&lt;&gt;INDEX('Planned and Progress BMPs'!G:G, MATCH($G133, 'Planned and Progress BMPs'!$D:$D, 0)), 1, 0)), "")</f>
        <v/>
      </c>
      <c r="BE133" s="4" t="str">
        <f>IFERROR(IF($I133="Historical", IF(K133&lt;&gt;INDEX('Historical BMP Records'!K:K, MATCH($G133, 'Historical BMP Records'!$G:$G, 0)), 1, 0), IF(K133&lt;&gt;INDEX('Planned and Progress BMPs'!H:H, MATCH($G133, 'Planned and Progress BMPs'!$D:$D, 0)), 1, 0)), "")</f>
        <v/>
      </c>
      <c r="BF133" s="4" t="str">
        <f>IFERROR(IF($I133="Historical", IF(L133&lt;&gt;INDEX('Historical BMP Records'!L:L, MATCH($G133, 'Historical BMP Records'!$G:$G, 0)), 1, 0), IF(L133&lt;&gt;INDEX('Planned and Progress BMPs'!I:I, MATCH($G133, 'Planned and Progress BMPs'!$D:$D, 0)), 1, 0)), "")</f>
        <v/>
      </c>
      <c r="BG133" s="4" t="str">
        <f>IFERROR(IF($I133="Historical", IF(M133&lt;&gt;INDEX('Historical BMP Records'!M:M, MATCH($G133, 'Historical BMP Records'!$G:$G, 0)), 1, 0), IF(M133&lt;&gt;INDEX('Planned and Progress BMPs'!J:J, MATCH($G133, 'Planned and Progress BMPs'!$D:$D, 0)), 1, 0)), "")</f>
        <v/>
      </c>
      <c r="BH133" s="4" t="str">
        <f>IFERROR(IF($I133="Historical", IF(N133&lt;&gt;INDEX('Historical BMP Records'!N:N, MATCH($G133, 'Historical BMP Records'!$G:$G, 0)), 1, 0), IF(N133&lt;&gt;INDEX('Planned and Progress BMPs'!K:K, MATCH($G133, 'Planned and Progress BMPs'!$D:$D, 0)), 1, 0)), "")</f>
        <v/>
      </c>
      <c r="BI133" s="4" t="str">
        <f>IFERROR(IF($I133="Historical", IF(O133&lt;&gt;INDEX('Historical BMP Records'!O:O, MATCH($G133, 'Historical BMP Records'!$G:$G, 0)), 1, 0), IF(O133&lt;&gt;INDEX('Planned and Progress BMPs'!L:L, MATCH($G133, 'Planned and Progress BMPs'!$D:$D, 0)), 1, 0)), "")</f>
        <v/>
      </c>
      <c r="BJ133" s="4" t="str">
        <f>IFERROR(IF($I133="Historical", IF(P133&lt;&gt;INDEX('Historical BMP Records'!P:P, MATCH($G133, 'Historical BMP Records'!$G:$G, 0)), 1, 0), IF(P133&lt;&gt;INDEX('Planned and Progress BMPs'!M:M, MATCH($G133, 'Planned and Progress BMPs'!$D:$D, 0)), 1, 0)), "")</f>
        <v/>
      </c>
      <c r="BK133" s="4" t="str">
        <f>IFERROR(IF($I133="Historical", IF(Q133&lt;&gt;INDEX('Historical BMP Records'!Q:Q, MATCH($G133, 'Historical BMP Records'!$G:$G, 0)), 1, 0), IF(Q133&lt;&gt;INDEX('Planned and Progress BMPs'!N:N, MATCH($G133, 'Planned and Progress BMPs'!$D:$D, 0)), 1, 0)), "")</f>
        <v/>
      </c>
      <c r="BL133" s="4" t="str">
        <f>IFERROR(IF($I133="Historical", IF(R133&lt;&gt;INDEX('Historical BMP Records'!R:R, MATCH($G133, 'Historical BMP Records'!$G:$G, 0)), 1, 0), IF(R133&lt;&gt;INDEX('Planned and Progress BMPs'!O:O, MATCH($G133, 'Planned and Progress BMPs'!$D:$D, 0)), 1, 0)), "")</f>
        <v/>
      </c>
      <c r="BM133" s="4" t="str">
        <f>IFERROR(IF($I133="Historical", IF(S133&lt;&gt;INDEX('Historical BMP Records'!S:S, MATCH($G133, 'Historical BMP Records'!$G:$G, 0)), 1, 0), IF(S133&lt;&gt;INDEX('Planned and Progress BMPs'!P:P, MATCH($G133, 'Planned and Progress BMPs'!$D:$D, 0)), 1, 0)), "")</f>
        <v/>
      </c>
      <c r="BN133" s="4" t="str">
        <f>IFERROR(IF($I133="Historical", IF(T133&lt;&gt;INDEX('Historical BMP Records'!T:T, MATCH($G133, 'Historical BMP Records'!$G:$G, 0)), 1, 0), IF(T133&lt;&gt;INDEX('Planned and Progress BMPs'!Q:Q, MATCH($G133, 'Planned and Progress BMPs'!$D:$D, 0)), 1, 0)), "")</f>
        <v/>
      </c>
      <c r="BO133" s="4" t="str">
        <f>IFERROR(IF($I133="Historical", IF(AB133&lt;&gt;INDEX('Historical BMP Records'!#REF!, MATCH($G133, 'Historical BMP Records'!$G:$G, 0)), 1, 0), IF(AB133&lt;&gt;INDEX('Planned and Progress BMPs'!Z:Z, MATCH($G133, 'Planned and Progress BMPs'!$D:$D, 0)), 1, 0)), "")</f>
        <v/>
      </c>
      <c r="BP133" s="4" t="str">
        <f>IFERROR(IF($I133="Historical", IF(U133&lt;&gt;INDEX('Historical BMP Records'!U:U, MATCH($G133, 'Historical BMP Records'!$G:$G, 0)), 1, 0), IF(U133&lt;&gt;INDEX('Planned and Progress BMPs'!S:S, MATCH($G133, 'Planned and Progress BMPs'!$D:$D, 0)), 1, 0)), "")</f>
        <v/>
      </c>
      <c r="BQ133" s="4" t="str">
        <f>IFERROR(IF($I133="Historical", IF(V133&lt;&gt;INDEX('Historical BMP Records'!V:V, MATCH($G133, 'Historical BMP Records'!$G:$G, 0)), 1, 0), IF(V133&lt;&gt;INDEX('Planned and Progress BMPs'!T:T, MATCH($G133, 'Planned and Progress BMPs'!$D:$D, 0)), 1, 0)), "")</f>
        <v/>
      </c>
      <c r="BR133" s="4" t="str">
        <f>IFERROR(IF($I133="Historical", IF(W133&lt;&gt;INDEX('Historical BMP Records'!W:W, MATCH($G133, 'Historical BMP Records'!$G:$G, 0)), 1, 0), IF(W133&lt;&gt;INDEX('Planned and Progress BMPs'!U:U, MATCH($G133, 'Planned and Progress BMPs'!$D:$D, 0)), 1, 0)), "")</f>
        <v/>
      </c>
      <c r="BS133" s="4" t="str">
        <f>IFERROR(IF($I133="Historical", IF(X133&lt;&gt;INDEX('Historical BMP Records'!X:X, MATCH($G133, 'Historical BMP Records'!$G:$G, 0)), 1, 0), IF(X133&lt;&gt;INDEX('Planned and Progress BMPs'!V:V, MATCH($G133, 'Planned and Progress BMPs'!$D:$D, 0)), 1, 0)), "")</f>
        <v/>
      </c>
      <c r="BT133" s="4" t="str">
        <f>IFERROR(IF($I133="Historical", IF(Y133&lt;&gt;INDEX('Historical BMP Records'!Y:Y, MATCH($G133, 'Historical BMP Records'!$G:$G, 0)), 1, 0), IF(Y133&lt;&gt;INDEX('Planned and Progress BMPs'!W:W, MATCH($G133, 'Planned and Progress BMPs'!$D:$D, 0)), 1, 0)), "")</f>
        <v/>
      </c>
      <c r="BU133" s="4" t="str">
        <f>IFERROR(IF($I133="Historical", IF(Z133&lt;&gt;INDEX('Historical BMP Records'!Z:Z, MATCH($G133, 'Historical BMP Records'!$G:$G, 0)), 1, 0), IF(Z133&lt;&gt;INDEX('Planned and Progress BMPs'!X:X, MATCH($G133, 'Planned and Progress BMPs'!$D:$D, 0)), 1, 0)), "")</f>
        <v/>
      </c>
      <c r="BV133" s="4" t="str">
        <f>IFERROR(IF($I133="Historical", IF(AA133&lt;&gt;INDEX('Historical BMP Records'!AA:AA, MATCH($G133, 'Historical BMP Records'!$G:$G, 0)), 1, 0), IF(AA133&lt;&gt;INDEX('Planned and Progress BMPs'!#REF!, MATCH($G133, 'Planned and Progress BMPs'!$D:$D, 0)), 1, 0)), "")</f>
        <v/>
      </c>
      <c r="BW133" s="4" t="str">
        <f>IFERROR(IF($I133="Historical", IF(AC133&lt;&gt;INDEX('Historical BMP Records'!AC:AC, MATCH($G133, 'Historical BMP Records'!$G:$G, 0)), 1, 0), IF(AC133&lt;&gt;INDEX('Planned and Progress BMPs'!AA:AA, MATCH($G133, 'Planned and Progress BMPs'!$D:$D, 0)), 1, 0)), "")</f>
        <v/>
      </c>
      <c r="BX133" s="4" t="str">
        <f>IFERROR(IF($I133="Historical", IF(AD133&lt;&gt;INDEX('Historical BMP Records'!AD:AD, MATCH($G133, 'Historical BMP Records'!$G:$G, 0)), 1, 0), IF(AD133&lt;&gt;INDEX('Planned and Progress BMPs'!AB:AB, MATCH($G133, 'Planned and Progress BMPs'!$D:$D, 0)), 1, 0)), "")</f>
        <v/>
      </c>
      <c r="BY133" s="4" t="str">
        <f>IFERROR(IF($I133="Historical", IF(AE133&lt;&gt;INDEX('Historical BMP Records'!AE:AE, MATCH($G133, 'Historical BMP Records'!$G:$G, 0)), 1, 0), IF(AE133&lt;&gt;INDEX('Planned and Progress BMPs'!AC:AC, MATCH($G133, 'Planned and Progress BMPs'!$D:$D, 0)), 1, 0)), "")</f>
        <v/>
      </c>
      <c r="BZ133" s="4" t="str">
        <f>IFERROR(IF($I133="Historical", IF(AF133&lt;&gt;INDEX('Historical BMP Records'!AF:AF, MATCH($G133, 'Historical BMP Records'!$G:$G, 0)), 1, 0), IF(AF133&lt;&gt;INDEX('Planned and Progress BMPs'!AD:AD, MATCH($G133, 'Planned and Progress BMPs'!$D:$D, 0)), 1, 0)), "")</f>
        <v/>
      </c>
      <c r="CA133" s="4" t="str">
        <f>IFERROR(IF($I133="Historical", IF(AG133&lt;&gt;INDEX('Historical BMP Records'!AG:AG, MATCH($G133, 'Historical BMP Records'!$G:$G, 0)), 1, 0), IF(AG133&lt;&gt;INDEX('Planned and Progress BMPs'!AE:AE, MATCH($G133, 'Planned and Progress BMPs'!$D:$D, 0)), 1, 0)), "")</f>
        <v/>
      </c>
      <c r="CB133" s="4" t="str">
        <f>IFERROR(IF($I133="Historical", IF(AH133&lt;&gt;INDEX('Historical BMP Records'!AH:AH, MATCH($G133, 'Historical BMP Records'!$G:$G, 0)), 1, 0), IF(AH133&lt;&gt;INDEX('Planned and Progress BMPs'!AF:AF, MATCH($G133, 'Planned and Progress BMPs'!$D:$D, 0)), 1, 0)), "")</f>
        <v/>
      </c>
      <c r="CC133" s="4" t="str">
        <f>IFERROR(IF($I133="Historical", IF(AI133&lt;&gt;INDEX('Historical BMP Records'!AI:AI, MATCH($G133, 'Historical BMP Records'!$G:$G, 0)), 1, 0), IF(AI133&lt;&gt;INDEX('Planned and Progress BMPs'!AG:AG, MATCH($G133, 'Planned and Progress BMPs'!$D:$D, 0)), 1, 0)), "")</f>
        <v/>
      </c>
      <c r="CD133" s="4" t="str">
        <f>IFERROR(IF($I133="Historical", IF(AJ133&lt;&gt;INDEX('Historical BMP Records'!AJ:AJ, MATCH($G133, 'Historical BMP Records'!$G:$G, 0)), 1, 0), IF(AJ133&lt;&gt;INDEX('Planned and Progress BMPs'!AH:AH, MATCH($G133, 'Planned and Progress BMPs'!$D:$D, 0)), 1, 0)), "")</f>
        <v/>
      </c>
      <c r="CE133" s="4" t="str">
        <f>IFERROR(IF($I133="Historical", IF(AK133&lt;&gt;INDEX('Historical BMP Records'!AK:AK, MATCH($G133, 'Historical BMP Records'!$G:$G, 0)), 1, 0), IF(AK133&lt;&gt;INDEX('Planned and Progress BMPs'!AI:AI, MATCH($G133, 'Planned and Progress BMPs'!$D:$D, 0)), 1, 0)), "")</f>
        <v/>
      </c>
      <c r="CF133" s="4" t="str">
        <f>IFERROR(IF($I133="Historical", IF(AL133&lt;&gt;INDEX('Historical BMP Records'!AL:AL, MATCH($G133, 'Historical BMP Records'!$G:$G, 0)), 1, 0), IF(AL133&lt;&gt;INDEX('Planned and Progress BMPs'!AJ:AJ, MATCH($G133, 'Planned and Progress BMPs'!$D:$D, 0)), 1, 0)), "")</f>
        <v/>
      </c>
      <c r="CG133" s="4" t="str">
        <f>IFERROR(IF($I133="Historical", IF(AM133&lt;&gt;INDEX('Historical BMP Records'!AM:AM, MATCH($G133, 'Historical BMP Records'!$G:$G, 0)), 1, 0), IF(AM133&lt;&gt;INDEX('Planned and Progress BMPs'!AK:AK, MATCH($G133, 'Planned and Progress BMPs'!$D:$D, 0)), 1, 0)), "")</f>
        <v/>
      </c>
      <c r="CH133" s="4" t="str">
        <f>IFERROR(IF($I133="Historical", IF(AN133&lt;&gt;INDEX('Historical BMP Records'!AN:AN, MATCH($G133, 'Historical BMP Records'!$G:$G, 0)), 1, 0), IF(AN133&lt;&gt;INDEX('Planned and Progress BMPs'!AL:AL, MATCH($G133, 'Planned and Progress BMPs'!$D:$D, 0)), 1, 0)), "")</f>
        <v/>
      </c>
      <c r="CI133" s="4" t="str">
        <f>IFERROR(IF($I133="Historical", IF(AO133&lt;&gt;INDEX('Historical BMP Records'!AO:AO, MATCH($G133, 'Historical BMP Records'!$G:$G, 0)), 1, 0), IF(AO133&lt;&gt;INDEX('Planned and Progress BMPs'!AM:AM, MATCH($G133, 'Planned and Progress BMPs'!$D:$D, 0)), 1, 0)), "")</f>
        <v/>
      </c>
      <c r="CJ133" s="4" t="str">
        <f>IFERROR(IF($I133="Historical", IF(AP133&lt;&gt;INDEX('Historical BMP Records'!AP:AP, MATCH($G133, 'Historical BMP Records'!$G:$G, 0)), 1, 0), IF(AP133&lt;&gt;INDEX('Planned and Progress BMPs'!AN:AN, MATCH($G133, 'Planned and Progress BMPs'!$D:$D, 0)), 1, 0)), "")</f>
        <v/>
      </c>
      <c r="CK133" s="4" t="str">
        <f>IFERROR(IF($I133="Historical", IF(AQ133&lt;&gt;INDEX('Historical BMP Records'!AQ:AQ, MATCH($G133, 'Historical BMP Records'!$G:$G, 0)), 1, 0), IF(AQ133&lt;&gt;INDEX('Planned and Progress BMPs'!AO:AO, MATCH($G133, 'Planned and Progress BMPs'!$D:$D, 0)), 1, 0)), "")</f>
        <v/>
      </c>
      <c r="CL133" s="4" t="str">
        <f>IFERROR(IF($I133="Historical", IF(AR133&lt;&gt;INDEX('Historical BMP Records'!AR:AR, MATCH($G133, 'Historical BMP Records'!$G:$G, 0)), 1, 0), IF(AR133&lt;&gt;INDEX('Planned and Progress BMPs'!AQ:AQ, MATCH($G133, 'Planned and Progress BMPs'!$D:$D, 0)), 1, 0)), "")</f>
        <v/>
      </c>
      <c r="CM133" s="4" t="str">
        <f>IFERROR(IF($I133="Historical", IF(AS133&lt;&gt;INDEX('Historical BMP Records'!AS:AS, MATCH($G133, 'Historical BMP Records'!$G:$G, 0)), 1, 0), IF(AS133&lt;&gt;INDEX('Planned and Progress BMPs'!AP:AP, MATCH($G133, 'Planned and Progress BMPs'!$D:$D, 0)), 1, 0)), "")</f>
        <v/>
      </c>
      <c r="CN133" s="4" t="str">
        <f>IFERROR(IF($I133="Historical", IF(AT133&lt;&gt;INDEX('Historical BMP Records'!AT:AT, MATCH($G133, 'Historical BMP Records'!$G:$G, 0)), 1, 0), IF(AT133&lt;&gt;INDEX('Planned and Progress BMPs'!AQ:AQ, MATCH($G133, 'Planned and Progress BMPs'!$D:$D, 0)), 1, 0)), "")</f>
        <v/>
      </c>
      <c r="CO133" s="4">
        <f>SUM(T_Historical9[[#This Row],[FY17 Crediting Status Change]:[Comments Change]])</f>
        <v>0</v>
      </c>
    </row>
    <row r="134" spans="1:93" ht="15" customHeight="1" x14ac:dyDescent="0.55000000000000004">
      <c r="A134" s="126" t="s">
        <v>2458</v>
      </c>
      <c r="B134" s="126" t="s">
        <v>2458</v>
      </c>
      <c r="C134" s="126" t="s">
        <v>2458</v>
      </c>
      <c r="D134" s="126"/>
      <c r="E134" s="126"/>
      <c r="F134" s="126" t="s">
        <v>453</v>
      </c>
      <c r="G134" s="126" t="s">
        <v>454</v>
      </c>
      <c r="H134" s="126"/>
      <c r="I134" s="126" t="s">
        <v>243</v>
      </c>
      <c r="J134" s="126">
        <v>2009</v>
      </c>
      <c r="K134" s="73"/>
      <c r="L134" s="64">
        <v>39814</v>
      </c>
      <c r="M134" s="126" t="s">
        <v>455</v>
      </c>
      <c r="N134" s="126" t="s">
        <v>456</v>
      </c>
      <c r="O134" s="126" t="s">
        <v>457</v>
      </c>
      <c r="P134" s="73" t="s">
        <v>551</v>
      </c>
      <c r="Q134" s="64">
        <v>2.2999999999999998</v>
      </c>
      <c r="R134" s="126">
        <v>0.7</v>
      </c>
      <c r="S134" s="126">
        <v>5.8333333333333327E-2</v>
      </c>
      <c r="T134" s="126" t="s">
        <v>455</v>
      </c>
      <c r="U134" s="126"/>
      <c r="V134" s="126"/>
      <c r="W134" s="126">
        <v>40.448486559999999</v>
      </c>
      <c r="X134" s="65">
        <v>-76.550547170000002</v>
      </c>
      <c r="Y134" s="126"/>
      <c r="Z134" s="126" t="s">
        <v>201</v>
      </c>
      <c r="AA134" s="126" t="s">
        <v>458</v>
      </c>
      <c r="AB134" s="126" t="s">
        <v>203</v>
      </c>
      <c r="AC134" s="126" t="s">
        <v>2460</v>
      </c>
      <c r="AD134" s="64">
        <v>41738</v>
      </c>
      <c r="AE134" s="126" t="s">
        <v>267</v>
      </c>
      <c r="AF134" s="64"/>
      <c r="AG134" s="64"/>
      <c r="AH134" s="126"/>
      <c r="AI134" s="64"/>
      <c r="AK134" s="64"/>
      <c r="AL134" s="64"/>
      <c r="AM134" s="64"/>
      <c r="AN134" s="64"/>
      <c r="AO134" s="64"/>
      <c r="AP134" s="64"/>
      <c r="AQ134" s="64"/>
      <c r="AR134" s="64"/>
      <c r="AS134" s="64"/>
      <c r="AT134" s="126" t="s">
        <v>459</v>
      </c>
      <c r="AU134" s="4" t="str">
        <f>IFERROR(IF($I134="Historical", IF(A134&lt;&gt;INDEX('Historical BMP Records'!A:A, MATCH($G134, 'Historical BMP Records'!$G:$G, 0)), 1, 0), IF(A134&lt;&gt;INDEX('Planned and Progress BMPs'!A:A, MATCH($G134, 'Planned and Progress BMPs'!$D:$D, 0)), 1, 0)), "")</f>
        <v/>
      </c>
      <c r="AV134" s="4" t="str">
        <f>IFERROR(IF($I134="Historical", IF(B134&lt;&gt;INDEX('Historical BMP Records'!B:B, MATCH($G134, 'Historical BMP Records'!$G:$G, 0)), 1, 0), IF(B134&lt;&gt;INDEX('Planned and Progress BMPs'!A:A, MATCH($G134, 'Planned and Progress BMPs'!$D:$D, 0)), 1, 0)), "")</f>
        <v/>
      </c>
      <c r="AW134" s="4" t="str">
        <f>IFERROR(IF($I134="Historical", IF(C134&lt;&gt;INDEX('Historical BMP Records'!C:C, MATCH($G134, 'Historical BMP Records'!$G:$G, 0)), 1, 0), IF(C134&lt;&gt;INDEX('Planned and Progress BMPs'!A:A, MATCH($G134, 'Planned and Progress BMPs'!$D:$D, 0)), 1, 0)), "")</f>
        <v/>
      </c>
      <c r="AX134" s="4" t="str">
        <f>IFERROR(IF($I134="Historical", IF(D134&lt;&gt;INDEX('Historical BMP Records'!D:D, MATCH($G134, 'Historical BMP Records'!$G:$G, 0)), 1, 0), IF(D134&lt;&gt;INDEX('Planned and Progress BMPs'!A:A, MATCH($G134, 'Planned and Progress BMPs'!$D:$D, 0)), 1, 0)), "")</f>
        <v/>
      </c>
      <c r="AY134" s="4" t="str">
        <f>IFERROR(IF($I134="Historical", IF(E134&lt;&gt;INDEX('Historical BMP Records'!E:E, MATCH($G134, 'Historical BMP Records'!$G:$G, 0)), 1, 0), IF(E134&lt;&gt;INDEX('Planned and Progress BMPs'!B:B, MATCH($G134, 'Planned and Progress BMPs'!$D:$D, 0)), 1, 0)), "")</f>
        <v/>
      </c>
      <c r="AZ134" s="4" t="str">
        <f>IFERROR(IF($I134="Historical", IF(F134&lt;&gt;INDEX('Historical BMP Records'!F:F, MATCH($G134, 'Historical BMP Records'!$G:$G, 0)), 1, 0), IF(F134&lt;&gt;INDEX('Planned and Progress BMPs'!C:C, MATCH($G134, 'Planned and Progress BMPs'!$D:$D, 0)), 1, 0)), "")</f>
        <v/>
      </c>
      <c r="BA134" s="4" t="str">
        <f>IFERROR(IF($I134="Historical", IF(G134&lt;&gt;INDEX('Historical BMP Records'!G:G, MATCH($G134, 'Historical BMP Records'!$G:$G, 0)), 1, 0), IF(G134&lt;&gt;INDEX('Planned and Progress BMPs'!D:D, MATCH($G134, 'Planned and Progress BMPs'!$D:$D, 0)), 1, 0)), "")</f>
        <v/>
      </c>
      <c r="BB134" s="4" t="str">
        <f>IFERROR(IF($I134="Historical", IF(H134&lt;&gt;INDEX('Historical BMP Records'!H:H, MATCH($G134, 'Historical BMP Records'!$G:$G, 0)), 1, 0), IF(H134&lt;&gt;INDEX('Planned and Progress BMPs'!E:E, MATCH($G134, 'Planned and Progress BMPs'!$D:$D, 0)), 1, 0)), "")</f>
        <v/>
      </c>
      <c r="BC134" s="4" t="str">
        <f>IFERROR(IF($I134="Historical", IF(I134&lt;&gt;INDEX('Historical BMP Records'!I:I, MATCH($G134, 'Historical BMP Records'!$G:$G, 0)), 1, 0), IF(I134&lt;&gt;INDEX('Planned and Progress BMPs'!F:F, MATCH($G134, 'Planned and Progress BMPs'!$D:$D, 0)), 1, 0)), "")</f>
        <v/>
      </c>
      <c r="BD134" s="4" t="str">
        <f>IFERROR(IF($I134="Historical", IF(J134&lt;&gt;INDEX('Historical BMP Records'!J:J, MATCH($G134, 'Historical BMP Records'!$G:$G, 0)), 1, 0), IF(J134&lt;&gt;INDEX('Planned and Progress BMPs'!G:G, MATCH($G134, 'Planned and Progress BMPs'!$D:$D, 0)), 1, 0)), "")</f>
        <v/>
      </c>
      <c r="BE134" s="4" t="str">
        <f>IFERROR(IF($I134="Historical", IF(K134&lt;&gt;INDEX('Historical BMP Records'!K:K, MATCH($G134, 'Historical BMP Records'!$G:$G, 0)), 1, 0), IF(K134&lt;&gt;INDEX('Planned and Progress BMPs'!H:H, MATCH($G134, 'Planned and Progress BMPs'!$D:$D, 0)), 1, 0)), "")</f>
        <v/>
      </c>
      <c r="BF134" s="4" t="str">
        <f>IFERROR(IF($I134="Historical", IF(L134&lt;&gt;INDEX('Historical BMP Records'!L:L, MATCH($G134, 'Historical BMP Records'!$G:$G, 0)), 1, 0), IF(L134&lt;&gt;INDEX('Planned and Progress BMPs'!I:I, MATCH($G134, 'Planned and Progress BMPs'!$D:$D, 0)), 1, 0)), "")</f>
        <v/>
      </c>
      <c r="BG134" s="4" t="str">
        <f>IFERROR(IF($I134="Historical", IF(M134&lt;&gt;INDEX('Historical BMP Records'!M:M, MATCH($G134, 'Historical BMP Records'!$G:$G, 0)), 1, 0), IF(M134&lt;&gt;INDEX('Planned and Progress BMPs'!J:J, MATCH($G134, 'Planned and Progress BMPs'!$D:$D, 0)), 1, 0)), "")</f>
        <v/>
      </c>
      <c r="BH134" s="4" t="str">
        <f>IFERROR(IF($I134="Historical", IF(N134&lt;&gt;INDEX('Historical BMP Records'!N:N, MATCH($G134, 'Historical BMP Records'!$G:$G, 0)), 1, 0), IF(N134&lt;&gt;INDEX('Planned and Progress BMPs'!K:K, MATCH($G134, 'Planned and Progress BMPs'!$D:$D, 0)), 1, 0)), "")</f>
        <v/>
      </c>
      <c r="BI134" s="4" t="str">
        <f>IFERROR(IF($I134="Historical", IF(O134&lt;&gt;INDEX('Historical BMP Records'!O:O, MATCH($G134, 'Historical BMP Records'!$G:$G, 0)), 1, 0), IF(O134&lt;&gt;INDEX('Planned and Progress BMPs'!L:L, MATCH($G134, 'Planned and Progress BMPs'!$D:$D, 0)), 1, 0)), "")</f>
        <v/>
      </c>
      <c r="BJ134" s="4" t="str">
        <f>IFERROR(IF($I134="Historical", IF(P134&lt;&gt;INDEX('Historical BMP Records'!P:P, MATCH($G134, 'Historical BMP Records'!$G:$G, 0)), 1, 0), IF(P134&lt;&gt;INDEX('Planned and Progress BMPs'!M:M, MATCH($G134, 'Planned and Progress BMPs'!$D:$D, 0)), 1, 0)), "")</f>
        <v/>
      </c>
      <c r="BK134" s="4" t="str">
        <f>IFERROR(IF($I134="Historical", IF(Q134&lt;&gt;INDEX('Historical BMP Records'!Q:Q, MATCH($G134, 'Historical BMP Records'!$G:$G, 0)), 1, 0), IF(Q134&lt;&gt;INDEX('Planned and Progress BMPs'!N:N, MATCH($G134, 'Planned and Progress BMPs'!$D:$D, 0)), 1, 0)), "")</f>
        <v/>
      </c>
      <c r="BL134" s="4" t="str">
        <f>IFERROR(IF($I134="Historical", IF(R134&lt;&gt;INDEX('Historical BMP Records'!R:R, MATCH($G134, 'Historical BMP Records'!$G:$G, 0)), 1, 0), IF(R134&lt;&gt;INDEX('Planned and Progress BMPs'!O:O, MATCH($G134, 'Planned and Progress BMPs'!$D:$D, 0)), 1, 0)), "")</f>
        <v/>
      </c>
      <c r="BM134" s="4" t="str">
        <f>IFERROR(IF($I134="Historical", IF(S134&lt;&gt;INDEX('Historical BMP Records'!S:S, MATCH($G134, 'Historical BMP Records'!$G:$G, 0)), 1, 0), IF(S134&lt;&gt;INDEX('Planned and Progress BMPs'!P:P, MATCH($G134, 'Planned and Progress BMPs'!$D:$D, 0)), 1, 0)), "")</f>
        <v/>
      </c>
      <c r="BN134" s="4" t="str">
        <f>IFERROR(IF($I134="Historical", IF(T134&lt;&gt;INDEX('Historical BMP Records'!T:T, MATCH($G134, 'Historical BMP Records'!$G:$G, 0)), 1, 0), IF(T134&lt;&gt;INDEX('Planned and Progress BMPs'!Q:Q, MATCH($G134, 'Planned and Progress BMPs'!$D:$D, 0)), 1, 0)), "")</f>
        <v/>
      </c>
      <c r="BO134" s="4" t="str">
        <f>IFERROR(IF($I134="Historical", IF(AB134&lt;&gt;INDEX('Historical BMP Records'!#REF!, MATCH($G134, 'Historical BMP Records'!$G:$G, 0)), 1, 0), IF(AB134&lt;&gt;INDEX('Planned and Progress BMPs'!Z:Z, MATCH($G134, 'Planned and Progress BMPs'!$D:$D, 0)), 1, 0)), "")</f>
        <v/>
      </c>
      <c r="BP134" s="4" t="str">
        <f>IFERROR(IF($I134="Historical", IF(U134&lt;&gt;INDEX('Historical BMP Records'!U:U, MATCH($G134, 'Historical BMP Records'!$G:$G, 0)), 1, 0), IF(U134&lt;&gt;INDEX('Planned and Progress BMPs'!S:S, MATCH($G134, 'Planned and Progress BMPs'!$D:$D, 0)), 1, 0)), "")</f>
        <v/>
      </c>
      <c r="BQ134" s="4" t="str">
        <f>IFERROR(IF($I134="Historical", IF(V134&lt;&gt;INDEX('Historical BMP Records'!V:V, MATCH($G134, 'Historical BMP Records'!$G:$G, 0)), 1, 0), IF(V134&lt;&gt;INDEX('Planned and Progress BMPs'!T:T, MATCH($G134, 'Planned and Progress BMPs'!$D:$D, 0)), 1, 0)), "")</f>
        <v/>
      </c>
      <c r="BR134" s="4" t="str">
        <f>IFERROR(IF($I134="Historical", IF(W134&lt;&gt;INDEX('Historical BMP Records'!W:W, MATCH($G134, 'Historical BMP Records'!$G:$G, 0)), 1, 0), IF(W134&lt;&gt;INDEX('Planned and Progress BMPs'!U:U, MATCH($G134, 'Planned and Progress BMPs'!$D:$D, 0)), 1, 0)), "")</f>
        <v/>
      </c>
      <c r="BS134" s="4" t="str">
        <f>IFERROR(IF($I134="Historical", IF(X134&lt;&gt;INDEX('Historical BMP Records'!X:X, MATCH($G134, 'Historical BMP Records'!$G:$G, 0)), 1, 0), IF(X134&lt;&gt;INDEX('Planned and Progress BMPs'!V:V, MATCH($G134, 'Planned and Progress BMPs'!$D:$D, 0)), 1, 0)), "")</f>
        <v/>
      </c>
      <c r="BT134" s="4" t="str">
        <f>IFERROR(IF($I134="Historical", IF(Y134&lt;&gt;INDEX('Historical BMP Records'!Y:Y, MATCH($G134, 'Historical BMP Records'!$G:$G, 0)), 1, 0), IF(Y134&lt;&gt;INDEX('Planned and Progress BMPs'!W:W, MATCH($G134, 'Planned and Progress BMPs'!$D:$D, 0)), 1, 0)), "")</f>
        <v/>
      </c>
      <c r="BU134" s="4" t="str">
        <f>IFERROR(IF($I134="Historical", IF(Z134&lt;&gt;INDEX('Historical BMP Records'!Z:Z, MATCH($G134, 'Historical BMP Records'!$G:$G, 0)), 1, 0), IF(Z134&lt;&gt;INDEX('Planned and Progress BMPs'!X:X, MATCH($G134, 'Planned and Progress BMPs'!$D:$D, 0)), 1, 0)), "")</f>
        <v/>
      </c>
      <c r="BV134" s="4" t="str">
        <f>IFERROR(IF($I134="Historical", IF(AA134&lt;&gt;INDEX('Historical BMP Records'!AA:AA, MATCH($G134, 'Historical BMP Records'!$G:$G, 0)), 1, 0), IF(AA134&lt;&gt;INDEX('Planned and Progress BMPs'!#REF!, MATCH($G134, 'Planned and Progress BMPs'!$D:$D, 0)), 1, 0)), "")</f>
        <v/>
      </c>
      <c r="BW134" s="4" t="str">
        <f>IFERROR(IF($I134="Historical", IF(AC134&lt;&gt;INDEX('Historical BMP Records'!AC:AC, MATCH($G134, 'Historical BMP Records'!$G:$G, 0)), 1, 0), IF(AC134&lt;&gt;INDEX('Planned and Progress BMPs'!AA:AA, MATCH($G134, 'Planned and Progress BMPs'!$D:$D, 0)), 1, 0)), "")</f>
        <v/>
      </c>
      <c r="BX134" s="4" t="str">
        <f>IFERROR(IF($I134="Historical", IF(AD134&lt;&gt;INDEX('Historical BMP Records'!AD:AD, MATCH($G134, 'Historical BMP Records'!$G:$G, 0)), 1, 0), IF(AD134&lt;&gt;INDEX('Planned and Progress BMPs'!AB:AB, MATCH($G134, 'Planned and Progress BMPs'!$D:$D, 0)), 1, 0)), "")</f>
        <v/>
      </c>
      <c r="BY134" s="4" t="str">
        <f>IFERROR(IF($I134="Historical", IF(AE134&lt;&gt;INDEX('Historical BMP Records'!AE:AE, MATCH($G134, 'Historical BMP Records'!$G:$G, 0)), 1, 0), IF(AE134&lt;&gt;INDEX('Planned and Progress BMPs'!AC:AC, MATCH($G134, 'Planned and Progress BMPs'!$D:$D, 0)), 1, 0)), "")</f>
        <v/>
      </c>
      <c r="BZ134" s="4" t="str">
        <f>IFERROR(IF($I134="Historical", IF(AF134&lt;&gt;INDEX('Historical BMP Records'!AF:AF, MATCH($G134, 'Historical BMP Records'!$G:$G, 0)), 1, 0), IF(AF134&lt;&gt;INDEX('Planned and Progress BMPs'!AD:AD, MATCH($G134, 'Planned and Progress BMPs'!$D:$D, 0)), 1, 0)), "")</f>
        <v/>
      </c>
      <c r="CA134" s="4" t="str">
        <f>IFERROR(IF($I134="Historical", IF(AG134&lt;&gt;INDEX('Historical BMP Records'!AG:AG, MATCH($G134, 'Historical BMP Records'!$G:$G, 0)), 1, 0), IF(AG134&lt;&gt;INDEX('Planned and Progress BMPs'!AE:AE, MATCH($G134, 'Planned and Progress BMPs'!$D:$D, 0)), 1, 0)), "")</f>
        <v/>
      </c>
      <c r="CB134" s="4" t="str">
        <f>IFERROR(IF($I134="Historical", IF(AH134&lt;&gt;INDEX('Historical BMP Records'!AH:AH, MATCH($G134, 'Historical BMP Records'!$G:$G, 0)), 1, 0), IF(AH134&lt;&gt;INDEX('Planned and Progress BMPs'!AF:AF, MATCH($G134, 'Planned and Progress BMPs'!$D:$D, 0)), 1, 0)), "")</f>
        <v/>
      </c>
      <c r="CC134" s="4" t="str">
        <f>IFERROR(IF($I134="Historical", IF(AI134&lt;&gt;INDEX('Historical BMP Records'!AI:AI, MATCH($G134, 'Historical BMP Records'!$G:$G, 0)), 1, 0), IF(AI134&lt;&gt;INDEX('Planned and Progress BMPs'!AG:AG, MATCH($G134, 'Planned and Progress BMPs'!$D:$D, 0)), 1, 0)), "")</f>
        <v/>
      </c>
      <c r="CD134" s="4" t="str">
        <f>IFERROR(IF($I134="Historical", IF(AJ134&lt;&gt;INDEX('Historical BMP Records'!AJ:AJ, MATCH($G134, 'Historical BMP Records'!$G:$G, 0)), 1, 0), IF(AJ134&lt;&gt;INDEX('Planned and Progress BMPs'!AH:AH, MATCH($G134, 'Planned and Progress BMPs'!$D:$D, 0)), 1, 0)), "")</f>
        <v/>
      </c>
      <c r="CE134" s="4" t="str">
        <f>IFERROR(IF($I134="Historical", IF(AK134&lt;&gt;INDEX('Historical BMP Records'!AK:AK, MATCH($G134, 'Historical BMP Records'!$G:$G, 0)), 1, 0), IF(AK134&lt;&gt;INDEX('Planned and Progress BMPs'!AI:AI, MATCH($G134, 'Planned and Progress BMPs'!$D:$D, 0)), 1, 0)), "")</f>
        <v/>
      </c>
      <c r="CF134" s="4" t="str">
        <f>IFERROR(IF($I134="Historical", IF(AL134&lt;&gt;INDEX('Historical BMP Records'!AL:AL, MATCH($G134, 'Historical BMP Records'!$G:$G, 0)), 1, 0), IF(AL134&lt;&gt;INDEX('Planned and Progress BMPs'!AJ:AJ, MATCH($G134, 'Planned and Progress BMPs'!$D:$D, 0)), 1, 0)), "")</f>
        <v/>
      </c>
      <c r="CG134" s="4" t="str">
        <f>IFERROR(IF($I134="Historical", IF(AM134&lt;&gt;INDEX('Historical BMP Records'!AM:AM, MATCH($G134, 'Historical BMP Records'!$G:$G, 0)), 1, 0), IF(AM134&lt;&gt;INDEX('Planned and Progress BMPs'!AK:AK, MATCH($G134, 'Planned and Progress BMPs'!$D:$D, 0)), 1, 0)), "")</f>
        <v/>
      </c>
      <c r="CH134" s="4" t="str">
        <f>IFERROR(IF($I134="Historical", IF(AN134&lt;&gt;INDEX('Historical BMP Records'!AN:AN, MATCH($G134, 'Historical BMP Records'!$G:$G, 0)), 1, 0), IF(AN134&lt;&gt;INDEX('Planned and Progress BMPs'!AL:AL, MATCH($G134, 'Planned and Progress BMPs'!$D:$D, 0)), 1, 0)), "")</f>
        <v/>
      </c>
      <c r="CI134" s="4" t="str">
        <f>IFERROR(IF($I134="Historical", IF(AO134&lt;&gt;INDEX('Historical BMP Records'!AO:AO, MATCH($G134, 'Historical BMP Records'!$G:$G, 0)), 1, 0), IF(AO134&lt;&gt;INDEX('Planned and Progress BMPs'!AM:AM, MATCH($G134, 'Planned and Progress BMPs'!$D:$D, 0)), 1, 0)), "")</f>
        <v/>
      </c>
      <c r="CJ134" s="4" t="str">
        <f>IFERROR(IF($I134="Historical", IF(AP134&lt;&gt;INDEX('Historical BMP Records'!AP:AP, MATCH($G134, 'Historical BMP Records'!$G:$G, 0)), 1, 0), IF(AP134&lt;&gt;INDEX('Planned and Progress BMPs'!AN:AN, MATCH($G134, 'Planned and Progress BMPs'!$D:$D, 0)), 1, 0)), "")</f>
        <v/>
      </c>
      <c r="CK134" s="4" t="str">
        <f>IFERROR(IF($I134="Historical", IF(AQ134&lt;&gt;INDEX('Historical BMP Records'!AQ:AQ, MATCH($G134, 'Historical BMP Records'!$G:$G, 0)), 1, 0), IF(AQ134&lt;&gt;INDEX('Planned and Progress BMPs'!AO:AO, MATCH($G134, 'Planned and Progress BMPs'!$D:$D, 0)), 1, 0)), "")</f>
        <v/>
      </c>
      <c r="CL134" s="4" t="str">
        <f>IFERROR(IF($I134="Historical", IF(AR134&lt;&gt;INDEX('Historical BMP Records'!AR:AR, MATCH($G134, 'Historical BMP Records'!$G:$G, 0)), 1, 0), IF(AR134&lt;&gt;INDEX('Planned and Progress BMPs'!AQ:AQ, MATCH($G134, 'Planned and Progress BMPs'!$D:$D, 0)), 1, 0)), "")</f>
        <v/>
      </c>
      <c r="CM134" s="4" t="str">
        <f>IFERROR(IF($I134="Historical", IF(AS134&lt;&gt;INDEX('Historical BMP Records'!AS:AS, MATCH($G134, 'Historical BMP Records'!$G:$G, 0)), 1, 0), IF(AS134&lt;&gt;INDEX('Planned and Progress BMPs'!AP:AP, MATCH($G134, 'Planned and Progress BMPs'!$D:$D, 0)), 1, 0)), "")</f>
        <v/>
      </c>
      <c r="CN134" s="4" t="str">
        <f>IFERROR(IF($I134="Historical", IF(AT134&lt;&gt;INDEX('Historical BMP Records'!AT:AT, MATCH($G134, 'Historical BMP Records'!$G:$G, 0)), 1, 0), IF(AT134&lt;&gt;INDEX('Planned and Progress BMPs'!AQ:AQ, MATCH($G134, 'Planned and Progress BMPs'!$D:$D, 0)), 1, 0)), "")</f>
        <v/>
      </c>
      <c r="CO134" s="4">
        <f>SUM(T_Historical9[[#This Row],[FY17 Crediting Status Change]:[Comments Change]])</f>
        <v>0</v>
      </c>
    </row>
    <row r="135" spans="1:93" ht="15" customHeight="1" x14ac:dyDescent="0.55000000000000004">
      <c r="A135" s="126" t="s">
        <v>2458</v>
      </c>
      <c r="B135" s="126" t="s">
        <v>2458</v>
      </c>
      <c r="C135" s="126" t="s">
        <v>2458</v>
      </c>
      <c r="D135" s="126"/>
      <c r="E135" s="126"/>
      <c r="F135" s="126" t="s">
        <v>740</v>
      </c>
      <c r="G135" s="126" t="s">
        <v>741</v>
      </c>
      <c r="H135" s="126"/>
      <c r="I135" s="126" t="s">
        <v>243</v>
      </c>
      <c r="J135" s="126">
        <v>2009</v>
      </c>
      <c r="K135" s="73"/>
      <c r="L135" s="64">
        <v>39814</v>
      </c>
      <c r="M135" s="126" t="s">
        <v>265</v>
      </c>
      <c r="N135" s="126" t="s">
        <v>325</v>
      </c>
      <c r="O135" s="126" t="s">
        <v>127</v>
      </c>
      <c r="P135" s="73" t="s">
        <v>551</v>
      </c>
      <c r="Q135" s="64">
        <v>48.3</v>
      </c>
      <c r="R135" s="126">
        <v>2.8</v>
      </c>
      <c r="S135" s="126">
        <v>0.23333333333333331</v>
      </c>
      <c r="T135" s="126" t="s">
        <v>611</v>
      </c>
      <c r="U135" s="126"/>
      <c r="V135" s="126"/>
      <c r="W135" s="126">
        <v>40.435220170000001</v>
      </c>
      <c r="X135" s="65">
        <v>-76.630108620000001</v>
      </c>
      <c r="Y135" s="126"/>
      <c r="Z135" s="126" t="s">
        <v>201</v>
      </c>
      <c r="AA135" s="126" t="s">
        <v>458</v>
      </c>
      <c r="AB135" s="126" t="s">
        <v>203</v>
      </c>
      <c r="AC135" s="126" t="s">
        <v>2460</v>
      </c>
      <c r="AD135" s="64">
        <v>41760</v>
      </c>
      <c r="AE135" s="126" t="s">
        <v>267</v>
      </c>
      <c r="AF135" s="64"/>
      <c r="AG135" s="64"/>
      <c r="AH135" s="126"/>
      <c r="AI135" s="64"/>
      <c r="AK135" s="64"/>
      <c r="AL135" s="64"/>
      <c r="AM135" s="64"/>
      <c r="AN135" s="64"/>
      <c r="AO135" s="64"/>
      <c r="AP135" s="64"/>
      <c r="AQ135" s="64"/>
      <c r="AR135" s="64"/>
      <c r="AS135" s="64"/>
      <c r="AT135" s="126"/>
      <c r="AU135" s="4" t="str">
        <f>IFERROR(IF($I135="Historical", IF(A135&lt;&gt;INDEX('Historical BMP Records'!A:A, MATCH($G135, 'Historical BMP Records'!$G:$G, 0)), 1, 0), IF(A135&lt;&gt;INDEX('Planned and Progress BMPs'!A:A, MATCH($G135, 'Planned and Progress BMPs'!$D:$D, 0)), 1, 0)), "")</f>
        <v/>
      </c>
      <c r="AV135" s="4" t="str">
        <f>IFERROR(IF($I135="Historical", IF(B135&lt;&gt;INDEX('Historical BMP Records'!B:B, MATCH($G135, 'Historical BMP Records'!$G:$G, 0)), 1, 0), IF(B135&lt;&gt;INDEX('Planned and Progress BMPs'!A:A, MATCH($G135, 'Planned and Progress BMPs'!$D:$D, 0)), 1, 0)), "")</f>
        <v/>
      </c>
      <c r="AW135" s="4" t="str">
        <f>IFERROR(IF($I135="Historical", IF(C135&lt;&gt;INDEX('Historical BMP Records'!C:C, MATCH($G135, 'Historical BMP Records'!$G:$G, 0)), 1, 0), IF(C135&lt;&gt;INDEX('Planned and Progress BMPs'!A:A, MATCH($G135, 'Planned and Progress BMPs'!$D:$D, 0)), 1, 0)), "")</f>
        <v/>
      </c>
      <c r="AX135" s="4" t="str">
        <f>IFERROR(IF($I135="Historical", IF(D135&lt;&gt;INDEX('Historical BMP Records'!D:D, MATCH($G135, 'Historical BMP Records'!$G:$G, 0)), 1, 0), IF(D135&lt;&gt;INDEX('Planned and Progress BMPs'!A:A, MATCH($G135, 'Planned and Progress BMPs'!$D:$D, 0)), 1, 0)), "")</f>
        <v/>
      </c>
      <c r="AY135" s="4" t="str">
        <f>IFERROR(IF($I135="Historical", IF(E135&lt;&gt;INDEX('Historical BMP Records'!E:E, MATCH($G135, 'Historical BMP Records'!$G:$G, 0)), 1, 0), IF(E135&lt;&gt;INDEX('Planned and Progress BMPs'!B:B, MATCH($G135, 'Planned and Progress BMPs'!$D:$D, 0)), 1, 0)), "")</f>
        <v/>
      </c>
      <c r="AZ135" s="4" t="str">
        <f>IFERROR(IF($I135="Historical", IF(F135&lt;&gt;INDEX('Historical BMP Records'!F:F, MATCH($G135, 'Historical BMP Records'!$G:$G, 0)), 1, 0), IF(F135&lt;&gt;INDEX('Planned and Progress BMPs'!C:C, MATCH($G135, 'Planned and Progress BMPs'!$D:$D, 0)), 1, 0)), "")</f>
        <v/>
      </c>
      <c r="BA135" s="4" t="str">
        <f>IFERROR(IF($I135="Historical", IF(G135&lt;&gt;INDEX('Historical BMP Records'!G:G, MATCH($G135, 'Historical BMP Records'!$G:$G, 0)), 1, 0), IF(G135&lt;&gt;INDEX('Planned and Progress BMPs'!D:D, MATCH($G135, 'Planned and Progress BMPs'!$D:$D, 0)), 1, 0)), "")</f>
        <v/>
      </c>
      <c r="BB135" s="4" t="str">
        <f>IFERROR(IF($I135="Historical", IF(H135&lt;&gt;INDEX('Historical BMP Records'!H:H, MATCH($G135, 'Historical BMP Records'!$G:$G, 0)), 1, 0), IF(H135&lt;&gt;INDEX('Planned and Progress BMPs'!E:E, MATCH($G135, 'Planned and Progress BMPs'!$D:$D, 0)), 1, 0)), "")</f>
        <v/>
      </c>
      <c r="BC135" s="4" t="str">
        <f>IFERROR(IF($I135="Historical", IF(I135&lt;&gt;INDEX('Historical BMP Records'!I:I, MATCH($G135, 'Historical BMP Records'!$G:$G, 0)), 1, 0), IF(I135&lt;&gt;INDEX('Planned and Progress BMPs'!F:F, MATCH($G135, 'Planned and Progress BMPs'!$D:$D, 0)), 1, 0)), "")</f>
        <v/>
      </c>
      <c r="BD135" s="4" t="str">
        <f>IFERROR(IF($I135="Historical", IF(J135&lt;&gt;INDEX('Historical BMP Records'!J:J, MATCH($G135, 'Historical BMP Records'!$G:$G, 0)), 1, 0), IF(J135&lt;&gt;INDEX('Planned and Progress BMPs'!G:G, MATCH($G135, 'Planned and Progress BMPs'!$D:$D, 0)), 1, 0)), "")</f>
        <v/>
      </c>
      <c r="BE135" s="4" t="str">
        <f>IFERROR(IF($I135="Historical", IF(K135&lt;&gt;INDEX('Historical BMP Records'!K:K, MATCH($G135, 'Historical BMP Records'!$G:$G, 0)), 1, 0), IF(K135&lt;&gt;INDEX('Planned and Progress BMPs'!H:H, MATCH($G135, 'Planned and Progress BMPs'!$D:$D, 0)), 1, 0)), "")</f>
        <v/>
      </c>
      <c r="BF135" s="4" t="str">
        <f>IFERROR(IF($I135="Historical", IF(L135&lt;&gt;INDEX('Historical BMP Records'!L:L, MATCH($G135, 'Historical BMP Records'!$G:$G, 0)), 1, 0), IF(L135&lt;&gt;INDEX('Planned and Progress BMPs'!I:I, MATCH($G135, 'Planned and Progress BMPs'!$D:$D, 0)), 1, 0)), "")</f>
        <v/>
      </c>
      <c r="BG135" s="4" t="str">
        <f>IFERROR(IF($I135="Historical", IF(M135&lt;&gt;INDEX('Historical BMP Records'!M:M, MATCH($G135, 'Historical BMP Records'!$G:$G, 0)), 1, 0), IF(M135&lt;&gt;INDEX('Planned and Progress BMPs'!J:J, MATCH($G135, 'Planned and Progress BMPs'!$D:$D, 0)), 1, 0)), "")</f>
        <v/>
      </c>
      <c r="BH135" s="4" t="str">
        <f>IFERROR(IF($I135="Historical", IF(N135&lt;&gt;INDEX('Historical BMP Records'!N:N, MATCH($G135, 'Historical BMP Records'!$G:$G, 0)), 1, 0), IF(N135&lt;&gt;INDEX('Planned and Progress BMPs'!K:K, MATCH($G135, 'Planned and Progress BMPs'!$D:$D, 0)), 1, 0)), "")</f>
        <v/>
      </c>
      <c r="BI135" s="4" t="str">
        <f>IFERROR(IF($I135="Historical", IF(O135&lt;&gt;INDEX('Historical BMP Records'!O:O, MATCH($G135, 'Historical BMP Records'!$G:$G, 0)), 1, 0), IF(O135&lt;&gt;INDEX('Planned and Progress BMPs'!L:L, MATCH($G135, 'Planned and Progress BMPs'!$D:$D, 0)), 1, 0)), "")</f>
        <v/>
      </c>
      <c r="BJ135" s="4" t="str">
        <f>IFERROR(IF($I135="Historical", IF(P135&lt;&gt;INDEX('Historical BMP Records'!P:P, MATCH($G135, 'Historical BMP Records'!$G:$G, 0)), 1, 0), IF(P135&lt;&gt;INDEX('Planned and Progress BMPs'!M:M, MATCH($G135, 'Planned and Progress BMPs'!$D:$D, 0)), 1, 0)), "")</f>
        <v/>
      </c>
      <c r="BK135" s="4" t="str">
        <f>IFERROR(IF($I135="Historical", IF(Q135&lt;&gt;INDEX('Historical BMP Records'!Q:Q, MATCH($G135, 'Historical BMP Records'!$G:$G, 0)), 1, 0), IF(Q135&lt;&gt;INDEX('Planned and Progress BMPs'!N:N, MATCH($G135, 'Planned and Progress BMPs'!$D:$D, 0)), 1, 0)), "")</f>
        <v/>
      </c>
      <c r="BL135" s="4" t="str">
        <f>IFERROR(IF($I135="Historical", IF(R135&lt;&gt;INDEX('Historical BMP Records'!R:R, MATCH($G135, 'Historical BMP Records'!$G:$G, 0)), 1, 0), IF(R135&lt;&gt;INDEX('Planned and Progress BMPs'!O:O, MATCH($G135, 'Planned and Progress BMPs'!$D:$D, 0)), 1, 0)), "")</f>
        <v/>
      </c>
      <c r="BM135" s="4" t="str">
        <f>IFERROR(IF($I135="Historical", IF(S135&lt;&gt;INDEX('Historical BMP Records'!S:S, MATCH($G135, 'Historical BMP Records'!$G:$G, 0)), 1, 0), IF(S135&lt;&gt;INDEX('Planned and Progress BMPs'!P:P, MATCH($G135, 'Planned and Progress BMPs'!$D:$D, 0)), 1, 0)), "")</f>
        <v/>
      </c>
      <c r="BN135" s="4" t="str">
        <f>IFERROR(IF($I135="Historical", IF(T135&lt;&gt;INDEX('Historical BMP Records'!T:T, MATCH($G135, 'Historical BMP Records'!$G:$G, 0)), 1, 0), IF(T135&lt;&gt;INDEX('Planned and Progress BMPs'!Q:Q, MATCH($G135, 'Planned and Progress BMPs'!$D:$D, 0)), 1, 0)), "")</f>
        <v/>
      </c>
      <c r="BO135" s="4" t="str">
        <f>IFERROR(IF($I135="Historical", IF(AB135&lt;&gt;INDEX('Historical BMP Records'!#REF!, MATCH($G135, 'Historical BMP Records'!$G:$G, 0)), 1, 0), IF(AB135&lt;&gt;INDEX('Planned and Progress BMPs'!Z:Z, MATCH($G135, 'Planned and Progress BMPs'!$D:$D, 0)), 1, 0)), "")</f>
        <v/>
      </c>
      <c r="BP135" s="4" t="str">
        <f>IFERROR(IF($I135="Historical", IF(U135&lt;&gt;INDEX('Historical BMP Records'!U:U, MATCH($G135, 'Historical BMP Records'!$G:$G, 0)), 1, 0), IF(U135&lt;&gt;INDEX('Planned and Progress BMPs'!S:S, MATCH($G135, 'Planned and Progress BMPs'!$D:$D, 0)), 1, 0)), "")</f>
        <v/>
      </c>
      <c r="BQ135" s="4" t="str">
        <f>IFERROR(IF($I135="Historical", IF(V135&lt;&gt;INDEX('Historical BMP Records'!V:V, MATCH($G135, 'Historical BMP Records'!$G:$G, 0)), 1, 0), IF(V135&lt;&gt;INDEX('Planned and Progress BMPs'!T:T, MATCH($G135, 'Planned and Progress BMPs'!$D:$D, 0)), 1, 0)), "")</f>
        <v/>
      </c>
      <c r="BR135" s="4" t="str">
        <f>IFERROR(IF($I135="Historical", IF(W135&lt;&gt;INDEX('Historical BMP Records'!W:W, MATCH($G135, 'Historical BMP Records'!$G:$G, 0)), 1, 0), IF(W135&lt;&gt;INDEX('Planned and Progress BMPs'!U:U, MATCH($G135, 'Planned and Progress BMPs'!$D:$D, 0)), 1, 0)), "")</f>
        <v/>
      </c>
      <c r="BS135" s="4" t="str">
        <f>IFERROR(IF($I135="Historical", IF(X135&lt;&gt;INDEX('Historical BMP Records'!X:X, MATCH($G135, 'Historical BMP Records'!$G:$G, 0)), 1, 0), IF(X135&lt;&gt;INDEX('Planned and Progress BMPs'!V:V, MATCH($G135, 'Planned and Progress BMPs'!$D:$D, 0)), 1, 0)), "")</f>
        <v/>
      </c>
      <c r="BT135" s="4" t="str">
        <f>IFERROR(IF($I135="Historical", IF(Y135&lt;&gt;INDEX('Historical BMP Records'!Y:Y, MATCH($G135, 'Historical BMP Records'!$G:$G, 0)), 1, 0), IF(Y135&lt;&gt;INDEX('Planned and Progress BMPs'!W:W, MATCH($G135, 'Planned and Progress BMPs'!$D:$D, 0)), 1, 0)), "")</f>
        <v/>
      </c>
      <c r="BU135" s="4" t="str">
        <f>IFERROR(IF($I135="Historical", IF(Z135&lt;&gt;INDEX('Historical BMP Records'!Z:Z, MATCH($G135, 'Historical BMP Records'!$G:$G, 0)), 1, 0), IF(Z135&lt;&gt;INDEX('Planned and Progress BMPs'!X:X, MATCH($G135, 'Planned and Progress BMPs'!$D:$D, 0)), 1, 0)), "")</f>
        <v/>
      </c>
      <c r="BV135" s="4" t="str">
        <f>IFERROR(IF($I135="Historical", IF(AA135&lt;&gt;INDEX('Historical BMP Records'!AA:AA, MATCH($G135, 'Historical BMP Records'!$G:$G, 0)), 1, 0), IF(AA135&lt;&gt;INDEX('Planned and Progress BMPs'!#REF!, MATCH($G135, 'Planned and Progress BMPs'!$D:$D, 0)), 1, 0)), "")</f>
        <v/>
      </c>
      <c r="BW135" s="4" t="str">
        <f>IFERROR(IF($I135="Historical", IF(AC135&lt;&gt;INDEX('Historical BMP Records'!AC:AC, MATCH($G135, 'Historical BMP Records'!$G:$G, 0)), 1, 0), IF(AC135&lt;&gt;INDEX('Planned and Progress BMPs'!AA:AA, MATCH($G135, 'Planned and Progress BMPs'!$D:$D, 0)), 1, 0)), "")</f>
        <v/>
      </c>
      <c r="BX135" s="4" t="str">
        <f>IFERROR(IF($I135="Historical", IF(AD135&lt;&gt;INDEX('Historical BMP Records'!AD:AD, MATCH($G135, 'Historical BMP Records'!$G:$G, 0)), 1, 0), IF(AD135&lt;&gt;INDEX('Planned and Progress BMPs'!AB:AB, MATCH($G135, 'Planned and Progress BMPs'!$D:$D, 0)), 1, 0)), "")</f>
        <v/>
      </c>
      <c r="BY135" s="4" t="str">
        <f>IFERROR(IF($I135="Historical", IF(AE135&lt;&gt;INDEX('Historical BMP Records'!AE:AE, MATCH($G135, 'Historical BMP Records'!$G:$G, 0)), 1, 0), IF(AE135&lt;&gt;INDEX('Planned and Progress BMPs'!AC:AC, MATCH($G135, 'Planned and Progress BMPs'!$D:$D, 0)), 1, 0)), "")</f>
        <v/>
      </c>
      <c r="BZ135" s="4" t="str">
        <f>IFERROR(IF($I135="Historical", IF(AF135&lt;&gt;INDEX('Historical BMP Records'!AF:AF, MATCH($G135, 'Historical BMP Records'!$G:$G, 0)), 1, 0), IF(AF135&lt;&gt;INDEX('Planned and Progress BMPs'!AD:AD, MATCH($G135, 'Planned and Progress BMPs'!$D:$D, 0)), 1, 0)), "")</f>
        <v/>
      </c>
      <c r="CA135" s="4" t="str">
        <f>IFERROR(IF($I135="Historical", IF(AG135&lt;&gt;INDEX('Historical BMP Records'!AG:AG, MATCH($G135, 'Historical BMP Records'!$G:$G, 0)), 1, 0), IF(AG135&lt;&gt;INDEX('Planned and Progress BMPs'!AE:AE, MATCH($G135, 'Planned and Progress BMPs'!$D:$D, 0)), 1, 0)), "")</f>
        <v/>
      </c>
      <c r="CB135" s="4" t="str">
        <f>IFERROR(IF($I135="Historical", IF(AH135&lt;&gt;INDEX('Historical BMP Records'!AH:AH, MATCH($G135, 'Historical BMP Records'!$G:$G, 0)), 1, 0), IF(AH135&lt;&gt;INDEX('Planned and Progress BMPs'!AF:AF, MATCH($G135, 'Planned and Progress BMPs'!$D:$D, 0)), 1, 0)), "")</f>
        <v/>
      </c>
      <c r="CC135" s="4" t="str">
        <f>IFERROR(IF($I135="Historical", IF(AI135&lt;&gt;INDEX('Historical BMP Records'!AI:AI, MATCH($G135, 'Historical BMP Records'!$G:$G, 0)), 1, 0), IF(AI135&lt;&gt;INDEX('Planned and Progress BMPs'!AG:AG, MATCH($G135, 'Planned and Progress BMPs'!$D:$D, 0)), 1, 0)), "")</f>
        <v/>
      </c>
      <c r="CD135" s="4" t="str">
        <f>IFERROR(IF($I135="Historical", IF(AJ135&lt;&gt;INDEX('Historical BMP Records'!AJ:AJ, MATCH($G135, 'Historical BMP Records'!$G:$G, 0)), 1, 0), IF(AJ135&lt;&gt;INDEX('Planned and Progress BMPs'!AH:AH, MATCH($G135, 'Planned and Progress BMPs'!$D:$D, 0)), 1, 0)), "")</f>
        <v/>
      </c>
      <c r="CE135" s="4" t="str">
        <f>IFERROR(IF($I135="Historical", IF(AK135&lt;&gt;INDEX('Historical BMP Records'!AK:AK, MATCH($G135, 'Historical BMP Records'!$G:$G, 0)), 1, 0), IF(AK135&lt;&gt;INDEX('Planned and Progress BMPs'!AI:AI, MATCH($G135, 'Planned and Progress BMPs'!$D:$D, 0)), 1, 0)), "")</f>
        <v/>
      </c>
      <c r="CF135" s="4" t="str">
        <f>IFERROR(IF($I135="Historical", IF(AL135&lt;&gt;INDEX('Historical BMP Records'!AL:AL, MATCH($G135, 'Historical BMP Records'!$G:$G, 0)), 1, 0), IF(AL135&lt;&gt;INDEX('Planned and Progress BMPs'!AJ:AJ, MATCH($G135, 'Planned and Progress BMPs'!$D:$D, 0)), 1, 0)), "")</f>
        <v/>
      </c>
      <c r="CG135" s="4" t="str">
        <f>IFERROR(IF($I135="Historical", IF(AM135&lt;&gt;INDEX('Historical BMP Records'!AM:AM, MATCH($G135, 'Historical BMP Records'!$G:$G, 0)), 1, 0), IF(AM135&lt;&gt;INDEX('Planned and Progress BMPs'!AK:AK, MATCH($G135, 'Planned and Progress BMPs'!$D:$D, 0)), 1, 0)), "")</f>
        <v/>
      </c>
      <c r="CH135" s="4" t="str">
        <f>IFERROR(IF($I135="Historical", IF(AN135&lt;&gt;INDEX('Historical BMP Records'!AN:AN, MATCH($G135, 'Historical BMP Records'!$G:$G, 0)), 1, 0), IF(AN135&lt;&gt;INDEX('Planned and Progress BMPs'!AL:AL, MATCH($G135, 'Planned and Progress BMPs'!$D:$D, 0)), 1, 0)), "")</f>
        <v/>
      </c>
      <c r="CI135" s="4" t="str">
        <f>IFERROR(IF($I135="Historical", IF(AO135&lt;&gt;INDEX('Historical BMP Records'!AO:AO, MATCH($G135, 'Historical BMP Records'!$G:$G, 0)), 1, 0), IF(AO135&lt;&gt;INDEX('Planned and Progress BMPs'!AM:AM, MATCH($G135, 'Planned and Progress BMPs'!$D:$D, 0)), 1, 0)), "")</f>
        <v/>
      </c>
      <c r="CJ135" s="4" t="str">
        <f>IFERROR(IF($I135="Historical", IF(AP135&lt;&gt;INDEX('Historical BMP Records'!AP:AP, MATCH($G135, 'Historical BMP Records'!$G:$G, 0)), 1, 0), IF(AP135&lt;&gt;INDEX('Planned and Progress BMPs'!AN:AN, MATCH($G135, 'Planned and Progress BMPs'!$D:$D, 0)), 1, 0)), "")</f>
        <v/>
      </c>
      <c r="CK135" s="4" t="str">
        <f>IFERROR(IF($I135="Historical", IF(AQ135&lt;&gt;INDEX('Historical BMP Records'!AQ:AQ, MATCH($G135, 'Historical BMP Records'!$G:$G, 0)), 1, 0), IF(AQ135&lt;&gt;INDEX('Planned and Progress BMPs'!AO:AO, MATCH($G135, 'Planned and Progress BMPs'!$D:$D, 0)), 1, 0)), "")</f>
        <v/>
      </c>
      <c r="CL135" s="4" t="str">
        <f>IFERROR(IF($I135="Historical", IF(AR135&lt;&gt;INDEX('Historical BMP Records'!AR:AR, MATCH($G135, 'Historical BMP Records'!$G:$G, 0)), 1, 0), IF(AR135&lt;&gt;INDEX('Planned and Progress BMPs'!AQ:AQ, MATCH($G135, 'Planned and Progress BMPs'!$D:$D, 0)), 1, 0)), "")</f>
        <v/>
      </c>
      <c r="CM135" s="4" t="str">
        <f>IFERROR(IF($I135="Historical", IF(AS135&lt;&gt;INDEX('Historical BMP Records'!AS:AS, MATCH($G135, 'Historical BMP Records'!$G:$G, 0)), 1, 0), IF(AS135&lt;&gt;INDEX('Planned and Progress BMPs'!AP:AP, MATCH($G135, 'Planned and Progress BMPs'!$D:$D, 0)), 1, 0)), "")</f>
        <v/>
      </c>
      <c r="CN135" s="4" t="str">
        <f>IFERROR(IF($I135="Historical", IF(AT135&lt;&gt;INDEX('Historical BMP Records'!AT:AT, MATCH($G135, 'Historical BMP Records'!$G:$G, 0)), 1, 0), IF(AT135&lt;&gt;INDEX('Planned and Progress BMPs'!AQ:AQ, MATCH($G135, 'Planned and Progress BMPs'!$D:$D, 0)), 1, 0)), "")</f>
        <v/>
      </c>
      <c r="CO135" s="4">
        <f>SUM(T_Historical9[[#This Row],[FY17 Crediting Status Change]:[Comments Change]])</f>
        <v>0</v>
      </c>
    </row>
    <row r="136" spans="1:93" ht="15" customHeight="1" x14ac:dyDescent="0.55000000000000004">
      <c r="A136" s="126" t="s">
        <v>2458</v>
      </c>
      <c r="B136" s="126" t="s">
        <v>2458</v>
      </c>
      <c r="C136" s="126" t="s">
        <v>2458</v>
      </c>
      <c r="D136" s="126"/>
      <c r="E136" s="126"/>
      <c r="F136" s="126" t="s">
        <v>742</v>
      </c>
      <c r="G136" s="126" t="s">
        <v>743</v>
      </c>
      <c r="H136" s="126"/>
      <c r="I136" s="126" t="s">
        <v>243</v>
      </c>
      <c r="J136" s="126">
        <v>2009</v>
      </c>
      <c r="K136" s="73"/>
      <c r="L136" s="64">
        <v>39814</v>
      </c>
      <c r="M136" s="126" t="s">
        <v>336</v>
      </c>
      <c r="N136" s="126" t="s">
        <v>698</v>
      </c>
      <c r="O136" s="126" t="s">
        <v>127</v>
      </c>
      <c r="P136" s="73" t="s">
        <v>551</v>
      </c>
      <c r="Q136" s="64">
        <v>1.5</v>
      </c>
      <c r="R136" s="126">
        <v>1</v>
      </c>
      <c r="S136" s="126">
        <v>8.3333333333333329E-2</v>
      </c>
      <c r="T136" s="126" t="s">
        <v>699</v>
      </c>
      <c r="U136" s="126"/>
      <c r="V136" s="126"/>
      <c r="W136" s="126">
        <v>40.434786789999997</v>
      </c>
      <c r="X136" s="65">
        <v>-76.537020819999995</v>
      </c>
      <c r="Y136" s="126"/>
      <c r="Z136" s="126" t="s">
        <v>201</v>
      </c>
      <c r="AA136" s="126" t="s">
        <v>458</v>
      </c>
      <c r="AB136" s="126" t="s">
        <v>203</v>
      </c>
      <c r="AC136" s="126" t="s">
        <v>2460</v>
      </c>
      <c r="AD136" s="64">
        <v>41738</v>
      </c>
      <c r="AE136" s="126" t="s">
        <v>267</v>
      </c>
      <c r="AF136" s="64"/>
      <c r="AG136" s="64"/>
      <c r="AH136" s="126"/>
      <c r="AI136" s="64"/>
      <c r="AK136" s="64"/>
      <c r="AL136" s="64"/>
      <c r="AM136" s="64"/>
      <c r="AN136" s="64"/>
      <c r="AO136" s="64"/>
      <c r="AP136" s="64"/>
      <c r="AQ136" s="64"/>
      <c r="AR136" s="64"/>
      <c r="AS136" s="64"/>
      <c r="AT136" s="126"/>
      <c r="AU136" s="4" t="str">
        <f>IFERROR(IF($I136="Historical", IF(A136&lt;&gt;INDEX('Historical BMP Records'!A:A, MATCH($G136, 'Historical BMP Records'!$G:$G, 0)), 1, 0), IF(A136&lt;&gt;INDEX('Planned and Progress BMPs'!A:A, MATCH($G136, 'Planned and Progress BMPs'!$D:$D, 0)), 1, 0)), "")</f>
        <v/>
      </c>
      <c r="AV136" s="4" t="str">
        <f>IFERROR(IF($I136="Historical", IF(B136&lt;&gt;INDEX('Historical BMP Records'!B:B, MATCH($G136, 'Historical BMP Records'!$G:$G, 0)), 1, 0), IF(B136&lt;&gt;INDEX('Planned and Progress BMPs'!A:A, MATCH($G136, 'Planned and Progress BMPs'!$D:$D, 0)), 1, 0)), "")</f>
        <v/>
      </c>
      <c r="AW136" s="4" t="str">
        <f>IFERROR(IF($I136="Historical", IF(C136&lt;&gt;INDEX('Historical BMP Records'!C:C, MATCH($G136, 'Historical BMP Records'!$G:$G, 0)), 1, 0), IF(C136&lt;&gt;INDEX('Planned and Progress BMPs'!A:A, MATCH($G136, 'Planned and Progress BMPs'!$D:$D, 0)), 1, 0)), "")</f>
        <v/>
      </c>
      <c r="AX136" s="4" t="str">
        <f>IFERROR(IF($I136="Historical", IF(D136&lt;&gt;INDEX('Historical BMP Records'!D:D, MATCH($G136, 'Historical BMP Records'!$G:$G, 0)), 1, 0), IF(D136&lt;&gt;INDEX('Planned and Progress BMPs'!A:A, MATCH($G136, 'Planned and Progress BMPs'!$D:$D, 0)), 1, 0)), "")</f>
        <v/>
      </c>
      <c r="AY136" s="4" t="str">
        <f>IFERROR(IF($I136="Historical", IF(E136&lt;&gt;INDEX('Historical BMP Records'!E:E, MATCH($G136, 'Historical BMP Records'!$G:$G, 0)), 1, 0), IF(E136&lt;&gt;INDEX('Planned and Progress BMPs'!B:B, MATCH($G136, 'Planned and Progress BMPs'!$D:$D, 0)), 1, 0)), "")</f>
        <v/>
      </c>
      <c r="AZ136" s="4" t="str">
        <f>IFERROR(IF($I136="Historical", IF(F136&lt;&gt;INDEX('Historical BMP Records'!F:F, MATCH($G136, 'Historical BMP Records'!$G:$G, 0)), 1, 0), IF(F136&lt;&gt;INDEX('Planned and Progress BMPs'!C:C, MATCH($G136, 'Planned and Progress BMPs'!$D:$D, 0)), 1, 0)), "")</f>
        <v/>
      </c>
      <c r="BA136" s="4" t="str">
        <f>IFERROR(IF($I136="Historical", IF(G136&lt;&gt;INDEX('Historical BMP Records'!G:G, MATCH($G136, 'Historical BMP Records'!$G:$G, 0)), 1, 0), IF(G136&lt;&gt;INDEX('Planned and Progress BMPs'!D:D, MATCH($G136, 'Planned and Progress BMPs'!$D:$D, 0)), 1, 0)), "")</f>
        <v/>
      </c>
      <c r="BB136" s="4" t="str">
        <f>IFERROR(IF($I136="Historical", IF(H136&lt;&gt;INDEX('Historical BMP Records'!H:H, MATCH($G136, 'Historical BMP Records'!$G:$G, 0)), 1, 0), IF(H136&lt;&gt;INDEX('Planned and Progress BMPs'!E:E, MATCH($G136, 'Planned and Progress BMPs'!$D:$D, 0)), 1, 0)), "")</f>
        <v/>
      </c>
      <c r="BC136" s="4" t="str">
        <f>IFERROR(IF($I136="Historical", IF(I136&lt;&gt;INDEX('Historical BMP Records'!I:I, MATCH($G136, 'Historical BMP Records'!$G:$G, 0)), 1, 0), IF(I136&lt;&gt;INDEX('Planned and Progress BMPs'!F:F, MATCH($G136, 'Planned and Progress BMPs'!$D:$D, 0)), 1, 0)), "")</f>
        <v/>
      </c>
      <c r="BD136" s="4" t="str">
        <f>IFERROR(IF($I136="Historical", IF(J136&lt;&gt;INDEX('Historical BMP Records'!J:J, MATCH($G136, 'Historical BMP Records'!$G:$G, 0)), 1, 0), IF(J136&lt;&gt;INDEX('Planned and Progress BMPs'!G:G, MATCH($G136, 'Planned and Progress BMPs'!$D:$D, 0)), 1, 0)), "")</f>
        <v/>
      </c>
      <c r="BE136" s="4" t="str">
        <f>IFERROR(IF($I136="Historical", IF(K136&lt;&gt;INDEX('Historical BMP Records'!K:K, MATCH($G136, 'Historical BMP Records'!$G:$G, 0)), 1, 0), IF(K136&lt;&gt;INDEX('Planned and Progress BMPs'!H:H, MATCH($G136, 'Planned and Progress BMPs'!$D:$D, 0)), 1, 0)), "")</f>
        <v/>
      </c>
      <c r="BF136" s="4" t="str">
        <f>IFERROR(IF($I136="Historical", IF(L136&lt;&gt;INDEX('Historical BMP Records'!L:L, MATCH($G136, 'Historical BMP Records'!$G:$G, 0)), 1, 0), IF(L136&lt;&gt;INDEX('Planned and Progress BMPs'!I:I, MATCH($G136, 'Planned and Progress BMPs'!$D:$D, 0)), 1, 0)), "")</f>
        <v/>
      </c>
      <c r="BG136" s="4" t="str">
        <f>IFERROR(IF($I136="Historical", IF(M136&lt;&gt;INDEX('Historical BMP Records'!M:M, MATCH($G136, 'Historical BMP Records'!$G:$G, 0)), 1, 0), IF(M136&lt;&gt;INDEX('Planned and Progress BMPs'!J:J, MATCH($G136, 'Planned and Progress BMPs'!$D:$D, 0)), 1, 0)), "")</f>
        <v/>
      </c>
      <c r="BH136" s="4" t="str">
        <f>IFERROR(IF($I136="Historical", IF(N136&lt;&gt;INDEX('Historical BMP Records'!N:N, MATCH($G136, 'Historical BMP Records'!$G:$G, 0)), 1, 0), IF(N136&lt;&gt;INDEX('Planned and Progress BMPs'!K:K, MATCH($G136, 'Planned and Progress BMPs'!$D:$D, 0)), 1, 0)), "")</f>
        <v/>
      </c>
      <c r="BI136" s="4" t="str">
        <f>IFERROR(IF($I136="Historical", IF(O136&lt;&gt;INDEX('Historical BMP Records'!O:O, MATCH($G136, 'Historical BMP Records'!$G:$G, 0)), 1, 0), IF(O136&lt;&gt;INDEX('Planned and Progress BMPs'!L:L, MATCH($G136, 'Planned and Progress BMPs'!$D:$D, 0)), 1, 0)), "")</f>
        <v/>
      </c>
      <c r="BJ136" s="4" t="str">
        <f>IFERROR(IF($I136="Historical", IF(P136&lt;&gt;INDEX('Historical BMP Records'!P:P, MATCH($G136, 'Historical BMP Records'!$G:$G, 0)), 1, 0), IF(P136&lt;&gt;INDEX('Planned and Progress BMPs'!M:M, MATCH($G136, 'Planned and Progress BMPs'!$D:$D, 0)), 1, 0)), "")</f>
        <v/>
      </c>
      <c r="BK136" s="4" t="str">
        <f>IFERROR(IF($I136="Historical", IF(Q136&lt;&gt;INDEX('Historical BMP Records'!Q:Q, MATCH($G136, 'Historical BMP Records'!$G:$G, 0)), 1, 0), IF(Q136&lt;&gt;INDEX('Planned and Progress BMPs'!N:N, MATCH($G136, 'Planned and Progress BMPs'!$D:$D, 0)), 1, 0)), "")</f>
        <v/>
      </c>
      <c r="BL136" s="4" t="str">
        <f>IFERROR(IF($I136="Historical", IF(R136&lt;&gt;INDEX('Historical BMP Records'!R:R, MATCH($G136, 'Historical BMP Records'!$G:$G, 0)), 1, 0), IF(R136&lt;&gt;INDEX('Planned and Progress BMPs'!O:O, MATCH($G136, 'Planned and Progress BMPs'!$D:$D, 0)), 1, 0)), "")</f>
        <v/>
      </c>
      <c r="BM136" s="4" t="str">
        <f>IFERROR(IF($I136="Historical", IF(S136&lt;&gt;INDEX('Historical BMP Records'!S:S, MATCH($G136, 'Historical BMP Records'!$G:$G, 0)), 1, 0), IF(S136&lt;&gt;INDEX('Planned and Progress BMPs'!P:P, MATCH($G136, 'Planned and Progress BMPs'!$D:$D, 0)), 1, 0)), "")</f>
        <v/>
      </c>
      <c r="BN136" s="4" t="str">
        <f>IFERROR(IF($I136="Historical", IF(T136&lt;&gt;INDEX('Historical BMP Records'!T:T, MATCH($G136, 'Historical BMP Records'!$G:$G, 0)), 1, 0), IF(T136&lt;&gt;INDEX('Planned and Progress BMPs'!Q:Q, MATCH($G136, 'Planned and Progress BMPs'!$D:$D, 0)), 1, 0)), "")</f>
        <v/>
      </c>
      <c r="BO136" s="4" t="str">
        <f>IFERROR(IF($I136="Historical", IF(AB136&lt;&gt;INDEX('Historical BMP Records'!#REF!, MATCH($G136, 'Historical BMP Records'!$G:$G, 0)), 1, 0), IF(AB136&lt;&gt;INDEX('Planned and Progress BMPs'!Z:Z, MATCH($G136, 'Planned and Progress BMPs'!$D:$D, 0)), 1, 0)), "")</f>
        <v/>
      </c>
      <c r="BP136" s="4" t="str">
        <f>IFERROR(IF($I136="Historical", IF(U136&lt;&gt;INDEX('Historical BMP Records'!U:U, MATCH($G136, 'Historical BMP Records'!$G:$G, 0)), 1, 0), IF(U136&lt;&gt;INDEX('Planned and Progress BMPs'!S:S, MATCH($G136, 'Planned and Progress BMPs'!$D:$D, 0)), 1, 0)), "")</f>
        <v/>
      </c>
      <c r="BQ136" s="4" t="str">
        <f>IFERROR(IF($I136="Historical", IF(V136&lt;&gt;INDEX('Historical BMP Records'!V:V, MATCH($G136, 'Historical BMP Records'!$G:$G, 0)), 1, 0), IF(V136&lt;&gt;INDEX('Planned and Progress BMPs'!T:T, MATCH($G136, 'Planned and Progress BMPs'!$D:$D, 0)), 1, 0)), "")</f>
        <v/>
      </c>
      <c r="BR136" s="4" t="str">
        <f>IFERROR(IF($I136="Historical", IF(W136&lt;&gt;INDEX('Historical BMP Records'!W:W, MATCH($G136, 'Historical BMP Records'!$G:$G, 0)), 1, 0), IF(W136&lt;&gt;INDEX('Planned and Progress BMPs'!U:U, MATCH($G136, 'Planned and Progress BMPs'!$D:$D, 0)), 1, 0)), "")</f>
        <v/>
      </c>
      <c r="BS136" s="4" t="str">
        <f>IFERROR(IF($I136="Historical", IF(X136&lt;&gt;INDEX('Historical BMP Records'!X:X, MATCH($G136, 'Historical BMP Records'!$G:$G, 0)), 1, 0), IF(X136&lt;&gt;INDEX('Planned and Progress BMPs'!V:V, MATCH($G136, 'Planned and Progress BMPs'!$D:$D, 0)), 1, 0)), "")</f>
        <v/>
      </c>
      <c r="BT136" s="4" t="str">
        <f>IFERROR(IF($I136="Historical", IF(Y136&lt;&gt;INDEX('Historical BMP Records'!Y:Y, MATCH($G136, 'Historical BMP Records'!$G:$G, 0)), 1, 0), IF(Y136&lt;&gt;INDEX('Planned and Progress BMPs'!W:W, MATCH($G136, 'Planned and Progress BMPs'!$D:$D, 0)), 1, 0)), "")</f>
        <v/>
      </c>
      <c r="BU136" s="4" t="str">
        <f>IFERROR(IF($I136="Historical", IF(Z136&lt;&gt;INDEX('Historical BMP Records'!Z:Z, MATCH($G136, 'Historical BMP Records'!$G:$G, 0)), 1, 0), IF(Z136&lt;&gt;INDEX('Planned and Progress BMPs'!X:X, MATCH($G136, 'Planned and Progress BMPs'!$D:$D, 0)), 1, 0)), "")</f>
        <v/>
      </c>
      <c r="BV136" s="4" t="str">
        <f>IFERROR(IF($I136="Historical", IF(AA136&lt;&gt;INDEX('Historical BMP Records'!AA:AA, MATCH($G136, 'Historical BMP Records'!$G:$G, 0)), 1, 0), IF(AA136&lt;&gt;INDEX('Planned and Progress BMPs'!#REF!, MATCH($G136, 'Planned and Progress BMPs'!$D:$D, 0)), 1, 0)), "")</f>
        <v/>
      </c>
      <c r="BW136" s="4" t="str">
        <f>IFERROR(IF($I136="Historical", IF(AC136&lt;&gt;INDEX('Historical BMP Records'!AC:AC, MATCH($G136, 'Historical BMP Records'!$G:$G, 0)), 1, 0), IF(AC136&lt;&gt;INDEX('Planned and Progress BMPs'!AA:AA, MATCH($G136, 'Planned and Progress BMPs'!$D:$D, 0)), 1, 0)), "")</f>
        <v/>
      </c>
      <c r="BX136" s="4" t="str">
        <f>IFERROR(IF($I136="Historical", IF(AD136&lt;&gt;INDEX('Historical BMP Records'!AD:AD, MATCH($G136, 'Historical BMP Records'!$G:$G, 0)), 1, 0), IF(AD136&lt;&gt;INDEX('Planned and Progress BMPs'!AB:AB, MATCH($G136, 'Planned and Progress BMPs'!$D:$D, 0)), 1, 0)), "")</f>
        <v/>
      </c>
      <c r="BY136" s="4" t="str">
        <f>IFERROR(IF($I136="Historical", IF(AE136&lt;&gt;INDEX('Historical BMP Records'!AE:AE, MATCH($G136, 'Historical BMP Records'!$G:$G, 0)), 1, 0), IF(AE136&lt;&gt;INDEX('Planned and Progress BMPs'!AC:AC, MATCH($G136, 'Planned and Progress BMPs'!$D:$D, 0)), 1, 0)), "")</f>
        <v/>
      </c>
      <c r="BZ136" s="4" t="str">
        <f>IFERROR(IF($I136="Historical", IF(AF136&lt;&gt;INDEX('Historical BMP Records'!AF:AF, MATCH($G136, 'Historical BMP Records'!$G:$G, 0)), 1, 0), IF(AF136&lt;&gt;INDEX('Planned and Progress BMPs'!AD:AD, MATCH($G136, 'Planned and Progress BMPs'!$D:$D, 0)), 1, 0)), "")</f>
        <v/>
      </c>
      <c r="CA136" s="4" t="str">
        <f>IFERROR(IF($I136="Historical", IF(AG136&lt;&gt;INDEX('Historical BMP Records'!AG:AG, MATCH($G136, 'Historical BMP Records'!$G:$G, 0)), 1, 0), IF(AG136&lt;&gt;INDEX('Planned and Progress BMPs'!AE:AE, MATCH($G136, 'Planned and Progress BMPs'!$D:$D, 0)), 1, 0)), "")</f>
        <v/>
      </c>
      <c r="CB136" s="4" t="str">
        <f>IFERROR(IF($I136="Historical", IF(AH136&lt;&gt;INDEX('Historical BMP Records'!AH:AH, MATCH($G136, 'Historical BMP Records'!$G:$G, 0)), 1, 0), IF(AH136&lt;&gt;INDEX('Planned and Progress BMPs'!AF:AF, MATCH($G136, 'Planned and Progress BMPs'!$D:$D, 0)), 1, 0)), "")</f>
        <v/>
      </c>
      <c r="CC136" s="4" t="str">
        <f>IFERROR(IF($I136="Historical", IF(AI136&lt;&gt;INDEX('Historical BMP Records'!AI:AI, MATCH($G136, 'Historical BMP Records'!$G:$G, 0)), 1, 0), IF(AI136&lt;&gt;INDEX('Planned and Progress BMPs'!AG:AG, MATCH($G136, 'Planned and Progress BMPs'!$D:$D, 0)), 1, 0)), "")</f>
        <v/>
      </c>
      <c r="CD136" s="4" t="str">
        <f>IFERROR(IF($I136="Historical", IF(AJ136&lt;&gt;INDEX('Historical BMP Records'!AJ:AJ, MATCH($G136, 'Historical BMP Records'!$G:$G, 0)), 1, 0), IF(AJ136&lt;&gt;INDEX('Planned and Progress BMPs'!AH:AH, MATCH($G136, 'Planned and Progress BMPs'!$D:$D, 0)), 1, 0)), "")</f>
        <v/>
      </c>
      <c r="CE136" s="4" t="str">
        <f>IFERROR(IF($I136="Historical", IF(AK136&lt;&gt;INDEX('Historical BMP Records'!AK:AK, MATCH($G136, 'Historical BMP Records'!$G:$G, 0)), 1, 0), IF(AK136&lt;&gt;INDEX('Planned and Progress BMPs'!AI:AI, MATCH($G136, 'Planned and Progress BMPs'!$D:$D, 0)), 1, 0)), "")</f>
        <v/>
      </c>
      <c r="CF136" s="4" t="str">
        <f>IFERROR(IF($I136="Historical", IF(AL136&lt;&gt;INDEX('Historical BMP Records'!AL:AL, MATCH($G136, 'Historical BMP Records'!$G:$G, 0)), 1, 0), IF(AL136&lt;&gt;INDEX('Planned and Progress BMPs'!AJ:AJ, MATCH($G136, 'Planned and Progress BMPs'!$D:$D, 0)), 1, 0)), "")</f>
        <v/>
      </c>
      <c r="CG136" s="4" t="str">
        <f>IFERROR(IF($I136="Historical", IF(AM136&lt;&gt;INDEX('Historical BMP Records'!AM:AM, MATCH($G136, 'Historical BMP Records'!$G:$G, 0)), 1, 0), IF(AM136&lt;&gt;INDEX('Planned and Progress BMPs'!AK:AK, MATCH($G136, 'Planned and Progress BMPs'!$D:$D, 0)), 1, 0)), "")</f>
        <v/>
      </c>
      <c r="CH136" s="4" t="str">
        <f>IFERROR(IF($I136="Historical", IF(AN136&lt;&gt;INDEX('Historical BMP Records'!AN:AN, MATCH($G136, 'Historical BMP Records'!$G:$G, 0)), 1, 0), IF(AN136&lt;&gt;INDEX('Planned and Progress BMPs'!AL:AL, MATCH($G136, 'Planned and Progress BMPs'!$D:$D, 0)), 1, 0)), "")</f>
        <v/>
      </c>
      <c r="CI136" s="4" t="str">
        <f>IFERROR(IF($I136="Historical", IF(AO136&lt;&gt;INDEX('Historical BMP Records'!AO:AO, MATCH($G136, 'Historical BMP Records'!$G:$G, 0)), 1, 0), IF(AO136&lt;&gt;INDEX('Planned and Progress BMPs'!AM:AM, MATCH($G136, 'Planned and Progress BMPs'!$D:$D, 0)), 1, 0)), "")</f>
        <v/>
      </c>
      <c r="CJ136" s="4" t="str">
        <f>IFERROR(IF($I136="Historical", IF(AP136&lt;&gt;INDEX('Historical BMP Records'!AP:AP, MATCH($G136, 'Historical BMP Records'!$G:$G, 0)), 1, 0), IF(AP136&lt;&gt;INDEX('Planned and Progress BMPs'!AN:AN, MATCH($G136, 'Planned and Progress BMPs'!$D:$D, 0)), 1, 0)), "")</f>
        <v/>
      </c>
      <c r="CK136" s="4" t="str">
        <f>IFERROR(IF($I136="Historical", IF(AQ136&lt;&gt;INDEX('Historical BMP Records'!AQ:AQ, MATCH($G136, 'Historical BMP Records'!$G:$G, 0)), 1, 0), IF(AQ136&lt;&gt;INDEX('Planned and Progress BMPs'!AO:AO, MATCH($G136, 'Planned and Progress BMPs'!$D:$D, 0)), 1, 0)), "")</f>
        <v/>
      </c>
      <c r="CL136" s="4" t="str">
        <f>IFERROR(IF($I136="Historical", IF(AR136&lt;&gt;INDEX('Historical BMP Records'!AR:AR, MATCH($G136, 'Historical BMP Records'!$G:$G, 0)), 1, 0), IF(AR136&lt;&gt;INDEX('Planned and Progress BMPs'!AQ:AQ, MATCH($G136, 'Planned and Progress BMPs'!$D:$D, 0)), 1, 0)), "")</f>
        <v/>
      </c>
      <c r="CM136" s="4" t="str">
        <f>IFERROR(IF($I136="Historical", IF(AS136&lt;&gt;INDEX('Historical BMP Records'!AS:AS, MATCH($G136, 'Historical BMP Records'!$G:$G, 0)), 1, 0), IF(AS136&lt;&gt;INDEX('Planned and Progress BMPs'!AP:AP, MATCH($G136, 'Planned and Progress BMPs'!$D:$D, 0)), 1, 0)), "")</f>
        <v/>
      </c>
      <c r="CN136" s="4" t="str">
        <f>IFERROR(IF($I136="Historical", IF(AT136&lt;&gt;INDEX('Historical BMP Records'!AT:AT, MATCH($G136, 'Historical BMP Records'!$G:$G, 0)), 1, 0), IF(AT136&lt;&gt;INDEX('Planned and Progress BMPs'!AQ:AQ, MATCH($G136, 'Planned and Progress BMPs'!$D:$D, 0)), 1, 0)), "")</f>
        <v/>
      </c>
      <c r="CO136" s="4">
        <f>SUM(T_Historical9[[#This Row],[FY17 Crediting Status Change]:[Comments Change]])</f>
        <v>0</v>
      </c>
    </row>
    <row r="137" spans="1:93" ht="15" customHeight="1" x14ac:dyDescent="0.55000000000000004">
      <c r="A137" s="126" t="s">
        <v>2458</v>
      </c>
      <c r="B137" s="126" t="s">
        <v>2458</v>
      </c>
      <c r="C137" s="126" t="s">
        <v>2458</v>
      </c>
      <c r="D137" s="126"/>
      <c r="E137" s="126"/>
      <c r="F137" s="126" t="s">
        <v>744</v>
      </c>
      <c r="G137" s="126" t="s">
        <v>745</v>
      </c>
      <c r="H137" s="126"/>
      <c r="I137" s="126" t="s">
        <v>243</v>
      </c>
      <c r="J137" s="126">
        <v>2009</v>
      </c>
      <c r="K137" s="73"/>
      <c r="L137" s="64">
        <v>39814</v>
      </c>
      <c r="M137" s="126" t="s">
        <v>336</v>
      </c>
      <c r="N137" s="126" t="s">
        <v>698</v>
      </c>
      <c r="O137" s="126" t="s">
        <v>127</v>
      </c>
      <c r="P137" s="73" t="s">
        <v>551</v>
      </c>
      <c r="Q137" s="64">
        <v>0.2</v>
      </c>
      <c r="R137" s="126">
        <v>0.1</v>
      </c>
      <c r="S137" s="126">
        <v>8.3333333333333332E-3</v>
      </c>
      <c r="T137" s="126" t="s">
        <v>699</v>
      </c>
      <c r="U137" s="126"/>
      <c r="V137" s="126"/>
      <c r="W137" s="126">
        <v>40.434529990000001</v>
      </c>
      <c r="X137" s="65">
        <v>-76.536870179999994</v>
      </c>
      <c r="Y137" s="126"/>
      <c r="Z137" s="126" t="s">
        <v>201</v>
      </c>
      <c r="AA137" s="126" t="s">
        <v>458</v>
      </c>
      <c r="AB137" s="126" t="s">
        <v>203</v>
      </c>
      <c r="AC137" s="126" t="s">
        <v>2460</v>
      </c>
      <c r="AD137" s="64">
        <v>41738</v>
      </c>
      <c r="AE137" s="126" t="s">
        <v>267</v>
      </c>
      <c r="AF137" s="64"/>
      <c r="AG137" s="64"/>
      <c r="AH137" s="126"/>
      <c r="AI137" s="64"/>
      <c r="AK137" s="64"/>
      <c r="AL137" s="64"/>
      <c r="AM137" s="64"/>
      <c r="AN137" s="64"/>
      <c r="AO137" s="64"/>
      <c r="AP137" s="64"/>
      <c r="AQ137" s="64"/>
      <c r="AR137" s="64"/>
      <c r="AS137" s="64"/>
      <c r="AT137" s="126"/>
      <c r="AU137" s="4" t="str">
        <f>IFERROR(IF($I137="Historical", IF(A137&lt;&gt;INDEX('Historical BMP Records'!A:A, MATCH($G137, 'Historical BMP Records'!$G:$G, 0)), 1, 0), IF(A137&lt;&gt;INDEX('Planned and Progress BMPs'!A:A, MATCH($G137, 'Planned and Progress BMPs'!$D:$D, 0)), 1, 0)), "")</f>
        <v/>
      </c>
      <c r="AV137" s="4" t="str">
        <f>IFERROR(IF($I137="Historical", IF(B137&lt;&gt;INDEX('Historical BMP Records'!B:B, MATCH($G137, 'Historical BMP Records'!$G:$G, 0)), 1, 0), IF(B137&lt;&gt;INDEX('Planned and Progress BMPs'!A:A, MATCH($G137, 'Planned and Progress BMPs'!$D:$D, 0)), 1, 0)), "")</f>
        <v/>
      </c>
      <c r="AW137" s="4" t="str">
        <f>IFERROR(IF($I137="Historical", IF(C137&lt;&gt;INDEX('Historical BMP Records'!C:C, MATCH($G137, 'Historical BMP Records'!$G:$G, 0)), 1, 0), IF(C137&lt;&gt;INDEX('Planned and Progress BMPs'!A:A, MATCH($G137, 'Planned and Progress BMPs'!$D:$D, 0)), 1, 0)), "")</f>
        <v/>
      </c>
      <c r="AX137" s="4" t="str">
        <f>IFERROR(IF($I137="Historical", IF(D137&lt;&gt;INDEX('Historical BMP Records'!D:D, MATCH($G137, 'Historical BMP Records'!$G:$G, 0)), 1, 0), IF(D137&lt;&gt;INDEX('Planned and Progress BMPs'!A:A, MATCH($G137, 'Planned and Progress BMPs'!$D:$D, 0)), 1, 0)), "")</f>
        <v/>
      </c>
      <c r="AY137" s="4" t="str">
        <f>IFERROR(IF($I137="Historical", IF(E137&lt;&gt;INDEX('Historical BMP Records'!E:E, MATCH($G137, 'Historical BMP Records'!$G:$G, 0)), 1, 0), IF(E137&lt;&gt;INDEX('Planned and Progress BMPs'!B:B, MATCH($G137, 'Planned and Progress BMPs'!$D:$D, 0)), 1, 0)), "")</f>
        <v/>
      </c>
      <c r="AZ137" s="4" t="str">
        <f>IFERROR(IF($I137="Historical", IF(F137&lt;&gt;INDEX('Historical BMP Records'!F:F, MATCH($G137, 'Historical BMP Records'!$G:$G, 0)), 1, 0), IF(F137&lt;&gt;INDEX('Planned and Progress BMPs'!C:C, MATCH($G137, 'Planned and Progress BMPs'!$D:$D, 0)), 1, 0)), "")</f>
        <v/>
      </c>
      <c r="BA137" s="4" t="str">
        <f>IFERROR(IF($I137="Historical", IF(G137&lt;&gt;INDEX('Historical BMP Records'!G:G, MATCH($G137, 'Historical BMP Records'!$G:$G, 0)), 1, 0), IF(G137&lt;&gt;INDEX('Planned and Progress BMPs'!D:D, MATCH($G137, 'Planned and Progress BMPs'!$D:$D, 0)), 1, 0)), "")</f>
        <v/>
      </c>
      <c r="BB137" s="4" t="str">
        <f>IFERROR(IF($I137="Historical", IF(H137&lt;&gt;INDEX('Historical BMP Records'!H:H, MATCH($G137, 'Historical BMP Records'!$G:$G, 0)), 1, 0), IF(H137&lt;&gt;INDEX('Planned and Progress BMPs'!E:E, MATCH($G137, 'Planned and Progress BMPs'!$D:$D, 0)), 1, 0)), "")</f>
        <v/>
      </c>
      <c r="BC137" s="4" t="str">
        <f>IFERROR(IF($I137="Historical", IF(I137&lt;&gt;INDEX('Historical BMP Records'!I:I, MATCH($G137, 'Historical BMP Records'!$G:$G, 0)), 1, 0), IF(I137&lt;&gt;INDEX('Planned and Progress BMPs'!F:F, MATCH($G137, 'Planned and Progress BMPs'!$D:$D, 0)), 1, 0)), "")</f>
        <v/>
      </c>
      <c r="BD137" s="4" t="str">
        <f>IFERROR(IF($I137="Historical", IF(J137&lt;&gt;INDEX('Historical BMP Records'!J:J, MATCH($G137, 'Historical BMP Records'!$G:$G, 0)), 1, 0), IF(J137&lt;&gt;INDEX('Planned and Progress BMPs'!G:G, MATCH($G137, 'Planned and Progress BMPs'!$D:$D, 0)), 1, 0)), "")</f>
        <v/>
      </c>
      <c r="BE137" s="4" t="str">
        <f>IFERROR(IF($I137="Historical", IF(K137&lt;&gt;INDEX('Historical BMP Records'!K:K, MATCH($G137, 'Historical BMP Records'!$G:$G, 0)), 1, 0), IF(K137&lt;&gt;INDEX('Planned and Progress BMPs'!H:H, MATCH($G137, 'Planned and Progress BMPs'!$D:$D, 0)), 1, 0)), "")</f>
        <v/>
      </c>
      <c r="BF137" s="4" t="str">
        <f>IFERROR(IF($I137="Historical", IF(L137&lt;&gt;INDEX('Historical BMP Records'!L:L, MATCH($G137, 'Historical BMP Records'!$G:$G, 0)), 1, 0), IF(L137&lt;&gt;INDEX('Planned and Progress BMPs'!I:I, MATCH($G137, 'Planned and Progress BMPs'!$D:$D, 0)), 1, 0)), "")</f>
        <v/>
      </c>
      <c r="BG137" s="4" t="str">
        <f>IFERROR(IF($I137="Historical", IF(M137&lt;&gt;INDEX('Historical BMP Records'!M:M, MATCH($G137, 'Historical BMP Records'!$G:$G, 0)), 1, 0), IF(M137&lt;&gt;INDEX('Planned and Progress BMPs'!J:J, MATCH($G137, 'Planned and Progress BMPs'!$D:$D, 0)), 1, 0)), "")</f>
        <v/>
      </c>
      <c r="BH137" s="4" t="str">
        <f>IFERROR(IF($I137="Historical", IF(N137&lt;&gt;INDEX('Historical BMP Records'!N:N, MATCH($G137, 'Historical BMP Records'!$G:$G, 0)), 1, 0), IF(N137&lt;&gt;INDEX('Planned and Progress BMPs'!K:K, MATCH($G137, 'Planned and Progress BMPs'!$D:$D, 0)), 1, 0)), "")</f>
        <v/>
      </c>
      <c r="BI137" s="4" t="str">
        <f>IFERROR(IF($I137="Historical", IF(O137&lt;&gt;INDEX('Historical BMP Records'!O:O, MATCH($G137, 'Historical BMP Records'!$G:$G, 0)), 1, 0), IF(O137&lt;&gt;INDEX('Planned and Progress BMPs'!L:L, MATCH($G137, 'Planned and Progress BMPs'!$D:$D, 0)), 1, 0)), "")</f>
        <v/>
      </c>
      <c r="BJ137" s="4" t="str">
        <f>IFERROR(IF($I137="Historical", IF(P137&lt;&gt;INDEX('Historical BMP Records'!P:P, MATCH($G137, 'Historical BMP Records'!$G:$G, 0)), 1, 0), IF(P137&lt;&gt;INDEX('Planned and Progress BMPs'!M:M, MATCH($G137, 'Planned and Progress BMPs'!$D:$D, 0)), 1, 0)), "")</f>
        <v/>
      </c>
      <c r="BK137" s="4" t="str">
        <f>IFERROR(IF($I137="Historical", IF(Q137&lt;&gt;INDEX('Historical BMP Records'!Q:Q, MATCH($G137, 'Historical BMP Records'!$G:$G, 0)), 1, 0), IF(Q137&lt;&gt;INDEX('Planned and Progress BMPs'!N:N, MATCH($G137, 'Planned and Progress BMPs'!$D:$D, 0)), 1, 0)), "")</f>
        <v/>
      </c>
      <c r="BL137" s="4" t="str">
        <f>IFERROR(IF($I137="Historical", IF(R137&lt;&gt;INDEX('Historical BMP Records'!R:R, MATCH($G137, 'Historical BMP Records'!$G:$G, 0)), 1, 0), IF(R137&lt;&gt;INDEX('Planned and Progress BMPs'!O:O, MATCH($G137, 'Planned and Progress BMPs'!$D:$D, 0)), 1, 0)), "")</f>
        <v/>
      </c>
      <c r="BM137" s="4" t="str">
        <f>IFERROR(IF($I137="Historical", IF(S137&lt;&gt;INDEX('Historical BMP Records'!S:S, MATCH($G137, 'Historical BMP Records'!$G:$G, 0)), 1, 0), IF(S137&lt;&gt;INDEX('Planned and Progress BMPs'!P:P, MATCH($G137, 'Planned and Progress BMPs'!$D:$D, 0)), 1, 0)), "")</f>
        <v/>
      </c>
      <c r="BN137" s="4" t="str">
        <f>IFERROR(IF($I137="Historical", IF(T137&lt;&gt;INDEX('Historical BMP Records'!T:T, MATCH($G137, 'Historical BMP Records'!$G:$G, 0)), 1, 0), IF(T137&lt;&gt;INDEX('Planned and Progress BMPs'!Q:Q, MATCH($G137, 'Planned and Progress BMPs'!$D:$D, 0)), 1, 0)), "")</f>
        <v/>
      </c>
      <c r="BO137" s="4" t="str">
        <f>IFERROR(IF($I137="Historical", IF(AB137&lt;&gt;INDEX('Historical BMP Records'!#REF!, MATCH($G137, 'Historical BMP Records'!$G:$G, 0)), 1, 0), IF(AB137&lt;&gt;INDEX('Planned and Progress BMPs'!Z:Z, MATCH($G137, 'Planned and Progress BMPs'!$D:$D, 0)), 1, 0)), "")</f>
        <v/>
      </c>
      <c r="BP137" s="4" t="str">
        <f>IFERROR(IF($I137="Historical", IF(U137&lt;&gt;INDEX('Historical BMP Records'!U:U, MATCH($G137, 'Historical BMP Records'!$G:$G, 0)), 1, 0), IF(U137&lt;&gt;INDEX('Planned and Progress BMPs'!S:S, MATCH($G137, 'Planned and Progress BMPs'!$D:$D, 0)), 1, 0)), "")</f>
        <v/>
      </c>
      <c r="BQ137" s="4" t="str">
        <f>IFERROR(IF($I137="Historical", IF(V137&lt;&gt;INDEX('Historical BMP Records'!V:V, MATCH($G137, 'Historical BMP Records'!$G:$G, 0)), 1, 0), IF(V137&lt;&gt;INDEX('Planned and Progress BMPs'!T:T, MATCH($G137, 'Planned and Progress BMPs'!$D:$D, 0)), 1, 0)), "")</f>
        <v/>
      </c>
      <c r="BR137" s="4" t="str">
        <f>IFERROR(IF($I137="Historical", IF(W137&lt;&gt;INDEX('Historical BMP Records'!W:W, MATCH($G137, 'Historical BMP Records'!$G:$G, 0)), 1, 0), IF(W137&lt;&gt;INDEX('Planned and Progress BMPs'!U:U, MATCH($G137, 'Planned and Progress BMPs'!$D:$D, 0)), 1, 0)), "")</f>
        <v/>
      </c>
      <c r="BS137" s="4" t="str">
        <f>IFERROR(IF($I137="Historical", IF(X137&lt;&gt;INDEX('Historical BMP Records'!X:X, MATCH($G137, 'Historical BMP Records'!$G:$G, 0)), 1, 0), IF(X137&lt;&gt;INDEX('Planned and Progress BMPs'!V:V, MATCH($G137, 'Planned and Progress BMPs'!$D:$D, 0)), 1, 0)), "")</f>
        <v/>
      </c>
      <c r="BT137" s="4" t="str">
        <f>IFERROR(IF($I137="Historical", IF(Y137&lt;&gt;INDEX('Historical BMP Records'!Y:Y, MATCH($G137, 'Historical BMP Records'!$G:$G, 0)), 1, 0), IF(Y137&lt;&gt;INDEX('Planned and Progress BMPs'!W:W, MATCH($G137, 'Planned and Progress BMPs'!$D:$D, 0)), 1, 0)), "")</f>
        <v/>
      </c>
      <c r="BU137" s="4" t="str">
        <f>IFERROR(IF($I137="Historical", IF(Z137&lt;&gt;INDEX('Historical BMP Records'!Z:Z, MATCH($G137, 'Historical BMP Records'!$G:$G, 0)), 1, 0), IF(Z137&lt;&gt;INDEX('Planned and Progress BMPs'!X:X, MATCH($G137, 'Planned and Progress BMPs'!$D:$D, 0)), 1, 0)), "")</f>
        <v/>
      </c>
      <c r="BV137" s="4" t="str">
        <f>IFERROR(IF($I137="Historical", IF(AA137&lt;&gt;INDEX('Historical BMP Records'!AA:AA, MATCH($G137, 'Historical BMP Records'!$G:$G, 0)), 1, 0), IF(AA137&lt;&gt;INDEX('Planned and Progress BMPs'!#REF!, MATCH($G137, 'Planned and Progress BMPs'!$D:$D, 0)), 1, 0)), "")</f>
        <v/>
      </c>
      <c r="BW137" s="4" t="str">
        <f>IFERROR(IF($I137="Historical", IF(AC137&lt;&gt;INDEX('Historical BMP Records'!AC:AC, MATCH($G137, 'Historical BMP Records'!$G:$G, 0)), 1, 0), IF(AC137&lt;&gt;INDEX('Planned and Progress BMPs'!AA:AA, MATCH($G137, 'Planned and Progress BMPs'!$D:$D, 0)), 1, 0)), "")</f>
        <v/>
      </c>
      <c r="BX137" s="4" t="str">
        <f>IFERROR(IF($I137="Historical", IF(AD137&lt;&gt;INDEX('Historical BMP Records'!AD:AD, MATCH($G137, 'Historical BMP Records'!$G:$G, 0)), 1, 0), IF(AD137&lt;&gt;INDEX('Planned and Progress BMPs'!AB:AB, MATCH($G137, 'Planned and Progress BMPs'!$D:$D, 0)), 1, 0)), "")</f>
        <v/>
      </c>
      <c r="BY137" s="4" t="str">
        <f>IFERROR(IF($I137="Historical", IF(AE137&lt;&gt;INDEX('Historical BMP Records'!AE:AE, MATCH($G137, 'Historical BMP Records'!$G:$G, 0)), 1, 0), IF(AE137&lt;&gt;INDEX('Planned and Progress BMPs'!AC:AC, MATCH($G137, 'Planned and Progress BMPs'!$D:$D, 0)), 1, 0)), "")</f>
        <v/>
      </c>
      <c r="BZ137" s="4" t="str">
        <f>IFERROR(IF($I137="Historical", IF(AF137&lt;&gt;INDEX('Historical BMP Records'!AF:AF, MATCH($G137, 'Historical BMP Records'!$G:$G, 0)), 1, 0), IF(AF137&lt;&gt;INDEX('Planned and Progress BMPs'!AD:AD, MATCH($G137, 'Planned and Progress BMPs'!$D:$D, 0)), 1, 0)), "")</f>
        <v/>
      </c>
      <c r="CA137" s="4" t="str">
        <f>IFERROR(IF($I137="Historical", IF(AG137&lt;&gt;INDEX('Historical BMP Records'!AG:AG, MATCH($G137, 'Historical BMP Records'!$G:$G, 0)), 1, 0), IF(AG137&lt;&gt;INDEX('Planned and Progress BMPs'!AE:AE, MATCH($G137, 'Planned and Progress BMPs'!$D:$D, 0)), 1, 0)), "")</f>
        <v/>
      </c>
      <c r="CB137" s="4" t="str">
        <f>IFERROR(IF($I137="Historical", IF(AH137&lt;&gt;INDEX('Historical BMP Records'!AH:AH, MATCH($G137, 'Historical BMP Records'!$G:$G, 0)), 1, 0), IF(AH137&lt;&gt;INDEX('Planned and Progress BMPs'!AF:AF, MATCH($G137, 'Planned and Progress BMPs'!$D:$D, 0)), 1, 0)), "")</f>
        <v/>
      </c>
      <c r="CC137" s="4" t="str">
        <f>IFERROR(IF($I137="Historical", IF(AI137&lt;&gt;INDEX('Historical BMP Records'!AI:AI, MATCH($G137, 'Historical BMP Records'!$G:$G, 0)), 1, 0), IF(AI137&lt;&gt;INDEX('Planned and Progress BMPs'!AG:AG, MATCH($G137, 'Planned and Progress BMPs'!$D:$D, 0)), 1, 0)), "")</f>
        <v/>
      </c>
      <c r="CD137" s="4" t="str">
        <f>IFERROR(IF($I137="Historical", IF(AJ137&lt;&gt;INDEX('Historical BMP Records'!AJ:AJ, MATCH($G137, 'Historical BMP Records'!$G:$G, 0)), 1, 0), IF(AJ137&lt;&gt;INDEX('Planned and Progress BMPs'!AH:AH, MATCH($G137, 'Planned and Progress BMPs'!$D:$D, 0)), 1, 0)), "")</f>
        <v/>
      </c>
      <c r="CE137" s="4" t="str">
        <f>IFERROR(IF($I137="Historical", IF(AK137&lt;&gt;INDEX('Historical BMP Records'!AK:AK, MATCH($G137, 'Historical BMP Records'!$G:$G, 0)), 1, 0), IF(AK137&lt;&gt;INDEX('Planned and Progress BMPs'!AI:AI, MATCH($G137, 'Planned and Progress BMPs'!$D:$D, 0)), 1, 0)), "")</f>
        <v/>
      </c>
      <c r="CF137" s="4" t="str">
        <f>IFERROR(IF($I137="Historical", IF(AL137&lt;&gt;INDEX('Historical BMP Records'!AL:AL, MATCH($G137, 'Historical BMP Records'!$G:$G, 0)), 1, 0), IF(AL137&lt;&gt;INDEX('Planned and Progress BMPs'!AJ:AJ, MATCH($G137, 'Planned and Progress BMPs'!$D:$D, 0)), 1, 0)), "")</f>
        <v/>
      </c>
      <c r="CG137" s="4" t="str">
        <f>IFERROR(IF($I137="Historical", IF(AM137&lt;&gt;INDEX('Historical BMP Records'!AM:AM, MATCH($G137, 'Historical BMP Records'!$G:$G, 0)), 1, 0), IF(AM137&lt;&gt;INDEX('Planned and Progress BMPs'!AK:AK, MATCH($G137, 'Planned and Progress BMPs'!$D:$D, 0)), 1, 0)), "")</f>
        <v/>
      </c>
      <c r="CH137" s="4" t="str">
        <f>IFERROR(IF($I137="Historical", IF(AN137&lt;&gt;INDEX('Historical BMP Records'!AN:AN, MATCH($G137, 'Historical BMP Records'!$G:$G, 0)), 1, 0), IF(AN137&lt;&gt;INDEX('Planned and Progress BMPs'!AL:AL, MATCH($G137, 'Planned and Progress BMPs'!$D:$D, 0)), 1, 0)), "")</f>
        <v/>
      </c>
      <c r="CI137" s="4" t="str">
        <f>IFERROR(IF($I137="Historical", IF(AO137&lt;&gt;INDEX('Historical BMP Records'!AO:AO, MATCH($G137, 'Historical BMP Records'!$G:$G, 0)), 1, 0), IF(AO137&lt;&gt;INDEX('Planned and Progress BMPs'!AM:AM, MATCH($G137, 'Planned and Progress BMPs'!$D:$D, 0)), 1, 0)), "")</f>
        <v/>
      </c>
      <c r="CJ137" s="4" t="str">
        <f>IFERROR(IF($I137="Historical", IF(AP137&lt;&gt;INDEX('Historical BMP Records'!AP:AP, MATCH($G137, 'Historical BMP Records'!$G:$G, 0)), 1, 0), IF(AP137&lt;&gt;INDEX('Planned and Progress BMPs'!AN:AN, MATCH($G137, 'Planned and Progress BMPs'!$D:$D, 0)), 1, 0)), "")</f>
        <v/>
      </c>
      <c r="CK137" s="4" t="str">
        <f>IFERROR(IF($I137="Historical", IF(AQ137&lt;&gt;INDEX('Historical BMP Records'!AQ:AQ, MATCH($G137, 'Historical BMP Records'!$G:$G, 0)), 1, 0), IF(AQ137&lt;&gt;INDEX('Planned and Progress BMPs'!AO:AO, MATCH($G137, 'Planned and Progress BMPs'!$D:$D, 0)), 1, 0)), "")</f>
        <v/>
      </c>
      <c r="CL137" s="4" t="str">
        <f>IFERROR(IF($I137="Historical", IF(AR137&lt;&gt;INDEX('Historical BMP Records'!AR:AR, MATCH($G137, 'Historical BMP Records'!$G:$G, 0)), 1, 0), IF(AR137&lt;&gt;INDEX('Planned and Progress BMPs'!AQ:AQ, MATCH($G137, 'Planned and Progress BMPs'!$D:$D, 0)), 1, 0)), "")</f>
        <v/>
      </c>
      <c r="CM137" s="4" t="str">
        <f>IFERROR(IF($I137="Historical", IF(AS137&lt;&gt;INDEX('Historical BMP Records'!AS:AS, MATCH($G137, 'Historical BMP Records'!$G:$G, 0)), 1, 0), IF(AS137&lt;&gt;INDEX('Planned and Progress BMPs'!AP:AP, MATCH($G137, 'Planned and Progress BMPs'!$D:$D, 0)), 1, 0)), "")</f>
        <v/>
      </c>
      <c r="CN137" s="4" t="str">
        <f>IFERROR(IF($I137="Historical", IF(AT137&lt;&gt;INDEX('Historical BMP Records'!AT:AT, MATCH($G137, 'Historical BMP Records'!$G:$G, 0)), 1, 0), IF(AT137&lt;&gt;INDEX('Planned and Progress BMPs'!AQ:AQ, MATCH($G137, 'Planned and Progress BMPs'!$D:$D, 0)), 1, 0)), "")</f>
        <v/>
      </c>
      <c r="CO137" s="4">
        <f>SUM(T_Historical9[[#This Row],[FY17 Crediting Status Change]:[Comments Change]])</f>
        <v>0</v>
      </c>
    </row>
    <row r="138" spans="1:93" ht="15" customHeight="1" x14ac:dyDescent="0.55000000000000004">
      <c r="A138" s="126" t="s">
        <v>2458</v>
      </c>
      <c r="B138" s="126" t="s">
        <v>2458</v>
      </c>
      <c r="C138" s="126" t="s">
        <v>2458</v>
      </c>
      <c r="D138" s="126"/>
      <c r="E138" s="126"/>
      <c r="F138" s="126" t="s">
        <v>746</v>
      </c>
      <c r="G138" s="126" t="s">
        <v>747</v>
      </c>
      <c r="H138" s="126"/>
      <c r="I138" s="126" t="s">
        <v>243</v>
      </c>
      <c r="J138" s="126">
        <v>2009</v>
      </c>
      <c r="K138" s="73"/>
      <c r="L138" s="64">
        <v>39814</v>
      </c>
      <c r="M138" s="126" t="s">
        <v>306</v>
      </c>
      <c r="N138" s="126" t="s">
        <v>325</v>
      </c>
      <c r="O138" s="126" t="s">
        <v>127</v>
      </c>
      <c r="P138" s="73" t="s">
        <v>551</v>
      </c>
      <c r="Q138" s="64">
        <v>4.2</v>
      </c>
      <c r="R138" s="126">
        <v>1.8</v>
      </c>
      <c r="S138" s="126">
        <v>0.15</v>
      </c>
      <c r="T138" s="126" t="s">
        <v>306</v>
      </c>
      <c r="U138" s="126"/>
      <c r="V138" s="126"/>
      <c r="W138" s="126">
        <v>40.448108699999999</v>
      </c>
      <c r="X138" s="65">
        <v>-76.550564339999994</v>
      </c>
      <c r="Y138" s="126"/>
      <c r="Z138" s="126" t="s">
        <v>201</v>
      </c>
      <c r="AA138" s="126" t="s">
        <v>458</v>
      </c>
      <c r="AB138" s="126" t="s">
        <v>203</v>
      </c>
      <c r="AC138" s="126" t="s">
        <v>2460</v>
      </c>
      <c r="AD138" s="64">
        <v>41501</v>
      </c>
      <c r="AE138" s="126" t="s">
        <v>267</v>
      </c>
      <c r="AF138" s="64"/>
      <c r="AG138" s="64"/>
      <c r="AH138" s="126"/>
      <c r="AI138" s="64"/>
      <c r="AK138" s="64"/>
      <c r="AL138" s="64"/>
      <c r="AM138" s="64"/>
      <c r="AN138" s="64"/>
      <c r="AO138" s="64"/>
      <c r="AP138" s="64"/>
      <c r="AQ138" s="64"/>
      <c r="AR138" s="64"/>
      <c r="AS138" s="64"/>
      <c r="AT138" s="126"/>
      <c r="AU138" s="4" t="str">
        <f>IFERROR(IF($I138="Historical", IF(A138&lt;&gt;INDEX('Historical BMP Records'!A:A, MATCH($G138, 'Historical BMP Records'!$G:$G, 0)), 1, 0), IF(A138&lt;&gt;INDEX('Planned and Progress BMPs'!A:A, MATCH($G138, 'Planned and Progress BMPs'!$D:$D, 0)), 1, 0)), "")</f>
        <v/>
      </c>
      <c r="AV138" s="4" t="str">
        <f>IFERROR(IF($I138="Historical", IF(B138&lt;&gt;INDEX('Historical BMP Records'!B:B, MATCH($G138, 'Historical BMP Records'!$G:$G, 0)), 1, 0), IF(B138&lt;&gt;INDEX('Planned and Progress BMPs'!A:A, MATCH($G138, 'Planned and Progress BMPs'!$D:$D, 0)), 1, 0)), "")</f>
        <v/>
      </c>
      <c r="AW138" s="4" t="str">
        <f>IFERROR(IF($I138="Historical", IF(C138&lt;&gt;INDEX('Historical BMP Records'!C:C, MATCH($G138, 'Historical BMP Records'!$G:$G, 0)), 1, 0), IF(C138&lt;&gt;INDEX('Planned and Progress BMPs'!A:A, MATCH($G138, 'Planned and Progress BMPs'!$D:$D, 0)), 1, 0)), "")</f>
        <v/>
      </c>
      <c r="AX138" s="4" t="str">
        <f>IFERROR(IF($I138="Historical", IF(D138&lt;&gt;INDEX('Historical BMP Records'!D:D, MATCH($G138, 'Historical BMP Records'!$G:$G, 0)), 1, 0), IF(D138&lt;&gt;INDEX('Planned and Progress BMPs'!A:A, MATCH($G138, 'Planned and Progress BMPs'!$D:$D, 0)), 1, 0)), "")</f>
        <v/>
      </c>
      <c r="AY138" s="4" t="str">
        <f>IFERROR(IF($I138="Historical", IF(E138&lt;&gt;INDEX('Historical BMP Records'!E:E, MATCH($G138, 'Historical BMP Records'!$G:$G, 0)), 1, 0), IF(E138&lt;&gt;INDEX('Planned and Progress BMPs'!B:B, MATCH($G138, 'Planned and Progress BMPs'!$D:$D, 0)), 1, 0)), "")</f>
        <v/>
      </c>
      <c r="AZ138" s="4" t="str">
        <f>IFERROR(IF($I138="Historical", IF(F138&lt;&gt;INDEX('Historical BMP Records'!F:F, MATCH($G138, 'Historical BMP Records'!$G:$G, 0)), 1, 0), IF(F138&lt;&gt;INDEX('Planned and Progress BMPs'!C:C, MATCH($G138, 'Planned and Progress BMPs'!$D:$D, 0)), 1, 0)), "")</f>
        <v/>
      </c>
      <c r="BA138" s="4" t="str">
        <f>IFERROR(IF($I138="Historical", IF(G138&lt;&gt;INDEX('Historical BMP Records'!G:G, MATCH($G138, 'Historical BMP Records'!$G:$G, 0)), 1, 0), IF(G138&lt;&gt;INDEX('Planned and Progress BMPs'!D:D, MATCH($G138, 'Planned and Progress BMPs'!$D:$D, 0)), 1, 0)), "")</f>
        <v/>
      </c>
      <c r="BB138" s="4" t="str">
        <f>IFERROR(IF($I138="Historical", IF(H138&lt;&gt;INDEX('Historical BMP Records'!H:H, MATCH($G138, 'Historical BMP Records'!$G:$G, 0)), 1, 0), IF(H138&lt;&gt;INDEX('Planned and Progress BMPs'!E:E, MATCH($G138, 'Planned and Progress BMPs'!$D:$D, 0)), 1, 0)), "")</f>
        <v/>
      </c>
      <c r="BC138" s="4" t="str">
        <f>IFERROR(IF($I138="Historical", IF(I138&lt;&gt;INDEX('Historical BMP Records'!I:I, MATCH($G138, 'Historical BMP Records'!$G:$G, 0)), 1, 0), IF(I138&lt;&gt;INDEX('Planned and Progress BMPs'!F:F, MATCH($G138, 'Planned and Progress BMPs'!$D:$D, 0)), 1, 0)), "")</f>
        <v/>
      </c>
      <c r="BD138" s="4" t="str">
        <f>IFERROR(IF($I138="Historical", IF(J138&lt;&gt;INDEX('Historical BMP Records'!J:J, MATCH($G138, 'Historical BMP Records'!$G:$G, 0)), 1, 0), IF(J138&lt;&gt;INDEX('Planned and Progress BMPs'!G:G, MATCH($G138, 'Planned and Progress BMPs'!$D:$D, 0)), 1, 0)), "")</f>
        <v/>
      </c>
      <c r="BE138" s="4" t="str">
        <f>IFERROR(IF($I138="Historical", IF(K138&lt;&gt;INDEX('Historical BMP Records'!K:K, MATCH($G138, 'Historical BMP Records'!$G:$G, 0)), 1, 0), IF(K138&lt;&gt;INDEX('Planned and Progress BMPs'!H:H, MATCH($G138, 'Planned and Progress BMPs'!$D:$D, 0)), 1, 0)), "")</f>
        <v/>
      </c>
      <c r="BF138" s="4" t="str">
        <f>IFERROR(IF($I138="Historical", IF(L138&lt;&gt;INDEX('Historical BMP Records'!L:L, MATCH($G138, 'Historical BMP Records'!$G:$G, 0)), 1, 0), IF(L138&lt;&gt;INDEX('Planned and Progress BMPs'!I:I, MATCH($G138, 'Planned and Progress BMPs'!$D:$D, 0)), 1, 0)), "")</f>
        <v/>
      </c>
      <c r="BG138" s="4" t="str">
        <f>IFERROR(IF($I138="Historical", IF(M138&lt;&gt;INDEX('Historical BMP Records'!M:M, MATCH($G138, 'Historical BMP Records'!$G:$G, 0)), 1, 0), IF(M138&lt;&gt;INDEX('Planned and Progress BMPs'!J:J, MATCH($G138, 'Planned and Progress BMPs'!$D:$D, 0)), 1, 0)), "")</f>
        <v/>
      </c>
      <c r="BH138" s="4" t="str">
        <f>IFERROR(IF($I138="Historical", IF(N138&lt;&gt;INDEX('Historical BMP Records'!N:N, MATCH($G138, 'Historical BMP Records'!$G:$G, 0)), 1, 0), IF(N138&lt;&gt;INDEX('Planned and Progress BMPs'!K:K, MATCH($G138, 'Planned and Progress BMPs'!$D:$D, 0)), 1, 0)), "")</f>
        <v/>
      </c>
      <c r="BI138" s="4" t="str">
        <f>IFERROR(IF($I138="Historical", IF(O138&lt;&gt;INDEX('Historical BMP Records'!O:O, MATCH($G138, 'Historical BMP Records'!$G:$G, 0)), 1, 0), IF(O138&lt;&gt;INDEX('Planned and Progress BMPs'!L:L, MATCH($G138, 'Planned and Progress BMPs'!$D:$D, 0)), 1, 0)), "")</f>
        <v/>
      </c>
      <c r="BJ138" s="4" t="str">
        <f>IFERROR(IF($I138="Historical", IF(P138&lt;&gt;INDEX('Historical BMP Records'!P:P, MATCH($G138, 'Historical BMP Records'!$G:$G, 0)), 1, 0), IF(P138&lt;&gt;INDEX('Planned and Progress BMPs'!M:M, MATCH($G138, 'Planned and Progress BMPs'!$D:$D, 0)), 1, 0)), "")</f>
        <v/>
      </c>
      <c r="BK138" s="4" t="str">
        <f>IFERROR(IF($I138="Historical", IF(Q138&lt;&gt;INDEX('Historical BMP Records'!Q:Q, MATCH($G138, 'Historical BMP Records'!$G:$G, 0)), 1, 0), IF(Q138&lt;&gt;INDEX('Planned and Progress BMPs'!N:N, MATCH($G138, 'Planned and Progress BMPs'!$D:$D, 0)), 1, 0)), "")</f>
        <v/>
      </c>
      <c r="BL138" s="4" t="str">
        <f>IFERROR(IF($I138="Historical", IF(R138&lt;&gt;INDEX('Historical BMP Records'!R:R, MATCH($G138, 'Historical BMP Records'!$G:$G, 0)), 1, 0), IF(R138&lt;&gt;INDEX('Planned and Progress BMPs'!O:O, MATCH($G138, 'Planned and Progress BMPs'!$D:$D, 0)), 1, 0)), "")</f>
        <v/>
      </c>
      <c r="BM138" s="4" t="str">
        <f>IFERROR(IF($I138="Historical", IF(S138&lt;&gt;INDEX('Historical BMP Records'!S:S, MATCH($G138, 'Historical BMP Records'!$G:$G, 0)), 1, 0), IF(S138&lt;&gt;INDEX('Planned and Progress BMPs'!P:P, MATCH($G138, 'Planned and Progress BMPs'!$D:$D, 0)), 1, 0)), "")</f>
        <v/>
      </c>
      <c r="BN138" s="4" t="str">
        <f>IFERROR(IF($I138="Historical", IF(T138&lt;&gt;INDEX('Historical BMP Records'!T:T, MATCH($G138, 'Historical BMP Records'!$G:$G, 0)), 1, 0), IF(T138&lt;&gt;INDEX('Planned and Progress BMPs'!Q:Q, MATCH($G138, 'Planned and Progress BMPs'!$D:$D, 0)), 1, 0)), "")</f>
        <v/>
      </c>
      <c r="BO138" s="4" t="str">
        <f>IFERROR(IF($I138="Historical", IF(AB138&lt;&gt;INDEX('Historical BMP Records'!#REF!, MATCH($G138, 'Historical BMP Records'!$G:$G, 0)), 1, 0), IF(AB138&lt;&gt;INDEX('Planned and Progress BMPs'!Z:Z, MATCH($G138, 'Planned and Progress BMPs'!$D:$D, 0)), 1, 0)), "")</f>
        <v/>
      </c>
      <c r="BP138" s="4" t="str">
        <f>IFERROR(IF($I138="Historical", IF(U138&lt;&gt;INDEX('Historical BMP Records'!U:U, MATCH($G138, 'Historical BMP Records'!$G:$G, 0)), 1, 0), IF(U138&lt;&gt;INDEX('Planned and Progress BMPs'!S:S, MATCH($G138, 'Planned and Progress BMPs'!$D:$D, 0)), 1, 0)), "")</f>
        <v/>
      </c>
      <c r="BQ138" s="4" t="str">
        <f>IFERROR(IF($I138="Historical", IF(V138&lt;&gt;INDEX('Historical BMP Records'!V:V, MATCH($G138, 'Historical BMP Records'!$G:$G, 0)), 1, 0), IF(V138&lt;&gt;INDEX('Planned and Progress BMPs'!T:T, MATCH($G138, 'Planned and Progress BMPs'!$D:$D, 0)), 1, 0)), "")</f>
        <v/>
      </c>
      <c r="BR138" s="4" t="str">
        <f>IFERROR(IF($I138="Historical", IF(W138&lt;&gt;INDEX('Historical BMP Records'!W:W, MATCH($G138, 'Historical BMP Records'!$G:$G, 0)), 1, 0), IF(W138&lt;&gt;INDEX('Planned and Progress BMPs'!U:U, MATCH($G138, 'Planned and Progress BMPs'!$D:$D, 0)), 1, 0)), "")</f>
        <v/>
      </c>
      <c r="BS138" s="4" t="str">
        <f>IFERROR(IF($I138="Historical", IF(X138&lt;&gt;INDEX('Historical BMP Records'!X:X, MATCH($G138, 'Historical BMP Records'!$G:$G, 0)), 1, 0), IF(X138&lt;&gt;INDEX('Planned and Progress BMPs'!V:V, MATCH($G138, 'Planned and Progress BMPs'!$D:$D, 0)), 1, 0)), "")</f>
        <v/>
      </c>
      <c r="BT138" s="4" t="str">
        <f>IFERROR(IF($I138="Historical", IF(Y138&lt;&gt;INDEX('Historical BMP Records'!Y:Y, MATCH($G138, 'Historical BMP Records'!$G:$G, 0)), 1, 0), IF(Y138&lt;&gt;INDEX('Planned and Progress BMPs'!W:W, MATCH($G138, 'Planned and Progress BMPs'!$D:$D, 0)), 1, 0)), "")</f>
        <v/>
      </c>
      <c r="BU138" s="4" t="str">
        <f>IFERROR(IF($I138="Historical", IF(Z138&lt;&gt;INDEX('Historical BMP Records'!Z:Z, MATCH($G138, 'Historical BMP Records'!$G:$G, 0)), 1, 0), IF(Z138&lt;&gt;INDEX('Planned and Progress BMPs'!X:X, MATCH($G138, 'Planned and Progress BMPs'!$D:$D, 0)), 1, 0)), "")</f>
        <v/>
      </c>
      <c r="BV138" s="4" t="str">
        <f>IFERROR(IF($I138="Historical", IF(AA138&lt;&gt;INDEX('Historical BMP Records'!AA:AA, MATCH($G138, 'Historical BMP Records'!$G:$G, 0)), 1, 0), IF(AA138&lt;&gt;INDEX('Planned and Progress BMPs'!#REF!, MATCH($G138, 'Planned and Progress BMPs'!$D:$D, 0)), 1, 0)), "")</f>
        <v/>
      </c>
      <c r="BW138" s="4" t="str">
        <f>IFERROR(IF($I138="Historical", IF(AC138&lt;&gt;INDEX('Historical BMP Records'!AC:AC, MATCH($G138, 'Historical BMP Records'!$G:$G, 0)), 1, 0), IF(AC138&lt;&gt;INDEX('Planned and Progress BMPs'!AA:AA, MATCH($G138, 'Planned and Progress BMPs'!$D:$D, 0)), 1, 0)), "")</f>
        <v/>
      </c>
      <c r="BX138" s="4" t="str">
        <f>IFERROR(IF($I138="Historical", IF(AD138&lt;&gt;INDEX('Historical BMP Records'!AD:AD, MATCH($G138, 'Historical BMP Records'!$G:$G, 0)), 1, 0), IF(AD138&lt;&gt;INDEX('Planned and Progress BMPs'!AB:AB, MATCH($G138, 'Planned and Progress BMPs'!$D:$D, 0)), 1, 0)), "")</f>
        <v/>
      </c>
      <c r="BY138" s="4" t="str">
        <f>IFERROR(IF($I138="Historical", IF(AE138&lt;&gt;INDEX('Historical BMP Records'!AE:AE, MATCH($G138, 'Historical BMP Records'!$G:$G, 0)), 1, 0), IF(AE138&lt;&gt;INDEX('Planned and Progress BMPs'!AC:AC, MATCH($G138, 'Planned and Progress BMPs'!$D:$D, 0)), 1, 0)), "")</f>
        <v/>
      </c>
      <c r="BZ138" s="4" t="str">
        <f>IFERROR(IF($I138="Historical", IF(AF138&lt;&gt;INDEX('Historical BMP Records'!AF:AF, MATCH($G138, 'Historical BMP Records'!$G:$G, 0)), 1, 0), IF(AF138&lt;&gt;INDEX('Planned and Progress BMPs'!AD:AD, MATCH($G138, 'Planned and Progress BMPs'!$D:$D, 0)), 1, 0)), "")</f>
        <v/>
      </c>
      <c r="CA138" s="4" t="str">
        <f>IFERROR(IF($I138="Historical", IF(AG138&lt;&gt;INDEX('Historical BMP Records'!AG:AG, MATCH($G138, 'Historical BMP Records'!$G:$G, 0)), 1, 0), IF(AG138&lt;&gt;INDEX('Planned and Progress BMPs'!AE:AE, MATCH($G138, 'Planned and Progress BMPs'!$D:$D, 0)), 1, 0)), "")</f>
        <v/>
      </c>
      <c r="CB138" s="4" t="str">
        <f>IFERROR(IF($I138="Historical", IF(AH138&lt;&gt;INDEX('Historical BMP Records'!AH:AH, MATCH($G138, 'Historical BMP Records'!$G:$G, 0)), 1, 0), IF(AH138&lt;&gt;INDEX('Planned and Progress BMPs'!AF:AF, MATCH($G138, 'Planned and Progress BMPs'!$D:$D, 0)), 1, 0)), "")</f>
        <v/>
      </c>
      <c r="CC138" s="4" t="str">
        <f>IFERROR(IF($I138="Historical", IF(AI138&lt;&gt;INDEX('Historical BMP Records'!AI:AI, MATCH($G138, 'Historical BMP Records'!$G:$G, 0)), 1, 0), IF(AI138&lt;&gt;INDEX('Planned and Progress BMPs'!AG:AG, MATCH($G138, 'Planned and Progress BMPs'!$D:$D, 0)), 1, 0)), "")</f>
        <v/>
      </c>
      <c r="CD138" s="4" t="str">
        <f>IFERROR(IF($I138="Historical", IF(AJ138&lt;&gt;INDEX('Historical BMP Records'!AJ:AJ, MATCH($G138, 'Historical BMP Records'!$G:$G, 0)), 1, 0), IF(AJ138&lt;&gt;INDEX('Planned and Progress BMPs'!AH:AH, MATCH($G138, 'Planned and Progress BMPs'!$D:$D, 0)), 1, 0)), "")</f>
        <v/>
      </c>
      <c r="CE138" s="4" t="str">
        <f>IFERROR(IF($I138="Historical", IF(AK138&lt;&gt;INDEX('Historical BMP Records'!AK:AK, MATCH($G138, 'Historical BMP Records'!$G:$G, 0)), 1, 0), IF(AK138&lt;&gt;INDEX('Planned and Progress BMPs'!AI:AI, MATCH($G138, 'Planned and Progress BMPs'!$D:$D, 0)), 1, 0)), "")</f>
        <v/>
      </c>
      <c r="CF138" s="4" t="str">
        <f>IFERROR(IF($I138="Historical", IF(AL138&lt;&gt;INDEX('Historical BMP Records'!AL:AL, MATCH($G138, 'Historical BMP Records'!$G:$G, 0)), 1, 0), IF(AL138&lt;&gt;INDEX('Planned and Progress BMPs'!AJ:AJ, MATCH($G138, 'Planned and Progress BMPs'!$D:$D, 0)), 1, 0)), "")</f>
        <v/>
      </c>
      <c r="CG138" s="4" t="str">
        <f>IFERROR(IF($I138="Historical", IF(AM138&lt;&gt;INDEX('Historical BMP Records'!AM:AM, MATCH($G138, 'Historical BMP Records'!$G:$G, 0)), 1, 0), IF(AM138&lt;&gt;INDEX('Planned and Progress BMPs'!AK:AK, MATCH($G138, 'Planned and Progress BMPs'!$D:$D, 0)), 1, 0)), "")</f>
        <v/>
      </c>
      <c r="CH138" s="4" t="str">
        <f>IFERROR(IF($I138="Historical", IF(AN138&lt;&gt;INDEX('Historical BMP Records'!AN:AN, MATCH($G138, 'Historical BMP Records'!$G:$G, 0)), 1, 0), IF(AN138&lt;&gt;INDEX('Planned and Progress BMPs'!AL:AL, MATCH($G138, 'Planned and Progress BMPs'!$D:$D, 0)), 1, 0)), "")</f>
        <v/>
      </c>
      <c r="CI138" s="4" t="str">
        <f>IFERROR(IF($I138="Historical", IF(AO138&lt;&gt;INDEX('Historical BMP Records'!AO:AO, MATCH($G138, 'Historical BMP Records'!$G:$G, 0)), 1, 0), IF(AO138&lt;&gt;INDEX('Planned and Progress BMPs'!AM:AM, MATCH($G138, 'Planned and Progress BMPs'!$D:$D, 0)), 1, 0)), "")</f>
        <v/>
      </c>
      <c r="CJ138" s="4" t="str">
        <f>IFERROR(IF($I138="Historical", IF(AP138&lt;&gt;INDEX('Historical BMP Records'!AP:AP, MATCH($G138, 'Historical BMP Records'!$G:$G, 0)), 1, 0), IF(AP138&lt;&gt;INDEX('Planned and Progress BMPs'!AN:AN, MATCH($G138, 'Planned and Progress BMPs'!$D:$D, 0)), 1, 0)), "")</f>
        <v/>
      </c>
      <c r="CK138" s="4" t="str">
        <f>IFERROR(IF($I138="Historical", IF(AQ138&lt;&gt;INDEX('Historical BMP Records'!AQ:AQ, MATCH($G138, 'Historical BMP Records'!$G:$G, 0)), 1, 0), IF(AQ138&lt;&gt;INDEX('Planned and Progress BMPs'!AO:AO, MATCH($G138, 'Planned and Progress BMPs'!$D:$D, 0)), 1, 0)), "")</f>
        <v/>
      </c>
      <c r="CL138" s="4" t="str">
        <f>IFERROR(IF($I138="Historical", IF(AR138&lt;&gt;INDEX('Historical BMP Records'!AR:AR, MATCH($G138, 'Historical BMP Records'!$G:$G, 0)), 1, 0), IF(AR138&lt;&gt;INDEX('Planned and Progress BMPs'!AQ:AQ, MATCH($G138, 'Planned and Progress BMPs'!$D:$D, 0)), 1, 0)), "")</f>
        <v/>
      </c>
      <c r="CM138" s="4" t="str">
        <f>IFERROR(IF($I138="Historical", IF(AS138&lt;&gt;INDEX('Historical BMP Records'!AS:AS, MATCH($G138, 'Historical BMP Records'!$G:$G, 0)), 1, 0), IF(AS138&lt;&gt;INDEX('Planned and Progress BMPs'!AP:AP, MATCH($G138, 'Planned and Progress BMPs'!$D:$D, 0)), 1, 0)), "")</f>
        <v/>
      </c>
      <c r="CN138" s="4" t="str">
        <f>IFERROR(IF($I138="Historical", IF(AT138&lt;&gt;INDEX('Historical BMP Records'!AT:AT, MATCH($G138, 'Historical BMP Records'!$G:$G, 0)), 1, 0), IF(AT138&lt;&gt;INDEX('Planned and Progress BMPs'!AQ:AQ, MATCH($G138, 'Planned and Progress BMPs'!$D:$D, 0)), 1, 0)), "")</f>
        <v/>
      </c>
      <c r="CO138" s="4">
        <f>SUM(T_Historical9[[#This Row],[FY17 Crediting Status Change]:[Comments Change]])</f>
        <v>0</v>
      </c>
    </row>
    <row r="139" spans="1:93" ht="15" customHeight="1" x14ac:dyDescent="0.55000000000000004">
      <c r="A139" s="126" t="s">
        <v>2458</v>
      </c>
      <c r="B139" s="126" t="s">
        <v>2458</v>
      </c>
      <c r="C139" s="126" t="s">
        <v>2458</v>
      </c>
      <c r="D139" s="126"/>
      <c r="E139" s="126"/>
      <c r="F139" s="126" t="s">
        <v>748</v>
      </c>
      <c r="G139" s="126" t="s">
        <v>749</v>
      </c>
      <c r="H139" s="126"/>
      <c r="I139" s="126" t="s">
        <v>243</v>
      </c>
      <c r="J139" s="126">
        <v>2009</v>
      </c>
      <c r="K139" s="73"/>
      <c r="L139" s="64">
        <v>39814</v>
      </c>
      <c r="M139" s="126" t="s">
        <v>265</v>
      </c>
      <c r="N139" s="126" t="s">
        <v>325</v>
      </c>
      <c r="O139" s="126" t="s">
        <v>127</v>
      </c>
      <c r="P139" s="73" t="s">
        <v>551</v>
      </c>
      <c r="Q139" s="64">
        <v>3.1</v>
      </c>
      <c r="R139" s="126">
        <v>1.8</v>
      </c>
      <c r="S139" s="126">
        <v>0.15</v>
      </c>
      <c r="T139" s="126" t="s">
        <v>611</v>
      </c>
      <c r="U139" s="126"/>
      <c r="V139" s="126"/>
      <c r="W139" s="126">
        <v>40.443933749999999</v>
      </c>
      <c r="X139" s="65">
        <v>-76.610852339999994</v>
      </c>
      <c r="Y139" s="126"/>
      <c r="Z139" s="126" t="s">
        <v>201</v>
      </c>
      <c r="AA139" s="126" t="s">
        <v>458</v>
      </c>
      <c r="AB139" s="126" t="s">
        <v>203</v>
      </c>
      <c r="AC139" s="126" t="s">
        <v>2460</v>
      </c>
      <c r="AD139" s="64">
        <v>41760</v>
      </c>
      <c r="AE139" s="126" t="s">
        <v>267</v>
      </c>
      <c r="AF139" s="64"/>
      <c r="AG139" s="64"/>
      <c r="AH139" s="126"/>
      <c r="AI139" s="64"/>
      <c r="AK139" s="64"/>
      <c r="AL139" s="64"/>
      <c r="AM139" s="64"/>
      <c r="AN139" s="64"/>
      <c r="AO139" s="64"/>
      <c r="AP139" s="64"/>
      <c r="AQ139" s="64"/>
      <c r="AR139" s="64"/>
      <c r="AS139" s="64"/>
      <c r="AT139" s="126"/>
      <c r="AU139" s="4" t="str">
        <f>IFERROR(IF($I139="Historical", IF(A139&lt;&gt;INDEX('Historical BMP Records'!A:A, MATCH($G139, 'Historical BMP Records'!$G:$G, 0)), 1, 0), IF(A139&lt;&gt;INDEX('Planned and Progress BMPs'!A:A, MATCH($G139, 'Planned and Progress BMPs'!$D:$D, 0)), 1, 0)), "")</f>
        <v/>
      </c>
      <c r="AV139" s="4" t="str">
        <f>IFERROR(IF($I139="Historical", IF(B139&lt;&gt;INDEX('Historical BMP Records'!B:B, MATCH($G139, 'Historical BMP Records'!$G:$G, 0)), 1, 0), IF(B139&lt;&gt;INDEX('Planned and Progress BMPs'!A:A, MATCH($G139, 'Planned and Progress BMPs'!$D:$D, 0)), 1, 0)), "")</f>
        <v/>
      </c>
      <c r="AW139" s="4" t="str">
        <f>IFERROR(IF($I139="Historical", IF(C139&lt;&gt;INDEX('Historical BMP Records'!C:C, MATCH($G139, 'Historical BMP Records'!$G:$G, 0)), 1, 0), IF(C139&lt;&gt;INDEX('Planned and Progress BMPs'!A:A, MATCH($G139, 'Planned and Progress BMPs'!$D:$D, 0)), 1, 0)), "")</f>
        <v/>
      </c>
      <c r="AX139" s="4" t="str">
        <f>IFERROR(IF($I139="Historical", IF(D139&lt;&gt;INDEX('Historical BMP Records'!D:D, MATCH($G139, 'Historical BMP Records'!$G:$G, 0)), 1, 0), IF(D139&lt;&gt;INDEX('Planned and Progress BMPs'!A:A, MATCH($G139, 'Planned and Progress BMPs'!$D:$D, 0)), 1, 0)), "")</f>
        <v/>
      </c>
      <c r="AY139" s="4" t="str">
        <f>IFERROR(IF($I139="Historical", IF(E139&lt;&gt;INDEX('Historical BMP Records'!E:E, MATCH($G139, 'Historical BMP Records'!$G:$G, 0)), 1, 0), IF(E139&lt;&gt;INDEX('Planned and Progress BMPs'!B:B, MATCH($G139, 'Planned and Progress BMPs'!$D:$D, 0)), 1, 0)), "")</f>
        <v/>
      </c>
      <c r="AZ139" s="4" t="str">
        <f>IFERROR(IF($I139="Historical", IF(F139&lt;&gt;INDEX('Historical BMP Records'!F:F, MATCH($G139, 'Historical BMP Records'!$G:$G, 0)), 1, 0), IF(F139&lt;&gt;INDEX('Planned and Progress BMPs'!C:C, MATCH($G139, 'Planned and Progress BMPs'!$D:$D, 0)), 1, 0)), "")</f>
        <v/>
      </c>
      <c r="BA139" s="4" t="str">
        <f>IFERROR(IF($I139="Historical", IF(G139&lt;&gt;INDEX('Historical BMP Records'!G:G, MATCH($G139, 'Historical BMP Records'!$G:$G, 0)), 1, 0), IF(G139&lt;&gt;INDEX('Planned and Progress BMPs'!D:D, MATCH($G139, 'Planned and Progress BMPs'!$D:$D, 0)), 1, 0)), "")</f>
        <v/>
      </c>
      <c r="BB139" s="4" t="str">
        <f>IFERROR(IF($I139="Historical", IF(H139&lt;&gt;INDEX('Historical BMP Records'!H:H, MATCH($G139, 'Historical BMP Records'!$G:$G, 0)), 1, 0), IF(H139&lt;&gt;INDEX('Planned and Progress BMPs'!E:E, MATCH($G139, 'Planned and Progress BMPs'!$D:$D, 0)), 1, 0)), "")</f>
        <v/>
      </c>
      <c r="BC139" s="4" t="str">
        <f>IFERROR(IF($I139="Historical", IF(I139&lt;&gt;INDEX('Historical BMP Records'!I:I, MATCH($G139, 'Historical BMP Records'!$G:$G, 0)), 1, 0), IF(I139&lt;&gt;INDEX('Planned and Progress BMPs'!F:F, MATCH($G139, 'Planned and Progress BMPs'!$D:$D, 0)), 1, 0)), "")</f>
        <v/>
      </c>
      <c r="BD139" s="4" t="str">
        <f>IFERROR(IF($I139="Historical", IF(J139&lt;&gt;INDEX('Historical BMP Records'!J:J, MATCH($G139, 'Historical BMP Records'!$G:$G, 0)), 1, 0), IF(J139&lt;&gt;INDEX('Planned and Progress BMPs'!G:G, MATCH($G139, 'Planned and Progress BMPs'!$D:$D, 0)), 1, 0)), "")</f>
        <v/>
      </c>
      <c r="BE139" s="4" t="str">
        <f>IFERROR(IF($I139="Historical", IF(K139&lt;&gt;INDEX('Historical BMP Records'!K:K, MATCH($G139, 'Historical BMP Records'!$G:$G, 0)), 1, 0), IF(K139&lt;&gt;INDEX('Planned and Progress BMPs'!H:H, MATCH($G139, 'Planned and Progress BMPs'!$D:$D, 0)), 1, 0)), "")</f>
        <v/>
      </c>
      <c r="BF139" s="4" t="str">
        <f>IFERROR(IF($I139="Historical", IF(L139&lt;&gt;INDEX('Historical BMP Records'!L:L, MATCH($G139, 'Historical BMP Records'!$G:$G, 0)), 1, 0), IF(L139&lt;&gt;INDEX('Planned and Progress BMPs'!I:I, MATCH($G139, 'Planned and Progress BMPs'!$D:$D, 0)), 1, 0)), "")</f>
        <v/>
      </c>
      <c r="BG139" s="4" t="str">
        <f>IFERROR(IF($I139="Historical", IF(M139&lt;&gt;INDEX('Historical BMP Records'!M:M, MATCH($G139, 'Historical BMP Records'!$G:$G, 0)), 1, 0), IF(M139&lt;&gt;INDEX('Planned and Progress BMPs'!J:J, MATCH($G139, 'Planned and Progress BMPs'!$D:$D, 0)), 1, 0)), "")</f>
        <v/>
      </c>
      <c r="BH139" s="4" t="str">
        <f>IFERROR(IF($I139="Historical", IF(N139&lt;&gt;INDEX('Historical BMP Records'!N:N, MATCH($G139, 'Historical BMP Records'!$G:$G, 0)), 1, 0), IF(N139&lt;&gt;INDEX('Planned and Progress BMPs'!K:K, MATCH($G139, 'Planned and Progress BMPs'!$D:$D, 0)), 1, 0)), "")</f>
        <v/>
      </c>
      <c r="BI139" s="4" t="str">
        <f>IFERROR(IF($I139="Historical", IF(O139&lt;&gt;INDEX('Historical BMP Records'!O:O, MATCH($G139, 'Historical BMP Records'!$G:$G, 0)), 1, 0), IF(O139&lt;&gt;INDEX('Planned and Progress BMPs'!L:L, MATCH($G139, 'Planned and Progress BMPs'!$D:$D, 0)), 1, 0)), "")</f>
        <v/>
      </c>
      <c r="BJ139" s="4" t="str">
        <f>IFERROR(IF($I139="Historical", IF(P139&lt;&gt;INDEX('Historical BMP Records'!P:P, MATCH($G139, 'Historical BMP Records'!$G:$G, 0)), 1, 0), IF(P139&lt;&gt;INDEX('Planned and Progress BMPs'!M:M, MATCH($G139, 'Planned and Progress BMPs'!$D:$D, 0)), 1, 0)), "")</f>
        <v/>
      </c>
      <c r="BK139" s="4" t="str">
        <f>IFERROR(IF($I139="Historical", IF(Q139&lt;&gt;INDEX('Historical BMP Records'!Q:Q, MATCH($G139, 'Historical BMP Records'!$G:$G, 0)), 1, 0), IF(Q139&lt;&gt;INDEX('Planned and Progress BMPs'!N:N, MATCH($G139, 'Planned and Progress BMPs'!$D:$D, 0)), 1, 0)), "")</f>
        <v/>
      </c>
      <c r="BL139" s="4" t="str">
        <f>IFERROR(IF($I139="Historical", IF(R139&lt;&gt;INDEX('Historical BMP Records'!R:R, MATCH($G139, 'Historical BMP Records'!$G:$G, 0)), 1, 0), IF(R139&lt;&gt;INDEX('Planned and Progress BMPs'!O:O, MATCH($G139, 'Planned and Progress BMPs'!$D:$D, 0)), 1, 0)), "")</f>
        <v/>
      </c>
      <c r="BM139" s="4" t="str">
        <f>IFERROR(IF($I139="Historical", IF(S139&lt;&gt;INDEX('Historical BMP Records'!S:S, MATCH($G139, 'Historical BMP Records'!$G:$G, 0)), 1, 0), IF(S139&lt;&gt;INDEX('Planned and Progress BMPs'!P:P, MATCH($G139, 'Planned and Progress BMPs'!$D:$D, 0)), 1, 0)), "")</f>
        <v/>
      </c>
      <c r="BN139" s="4" t="str">
        <f>IFERROR(IF($I139="Historical", IF(T139&lt;&gt;INDEX('Historical BMP Records'!T:T, MATCH($G139, 'Historical BMP Records'!$G:$G, 0)), 1, 0), IF(T139&lt;&gt;INDEX('Planned and Progress BMPs'!Q:Q, MATCH($G139, 'Planned and Progress BMPs'!$D:$D, 0)), 1, 0)), "")</f>
        <v/>
      </c>
      <c r="BO139" s="4" t="str">
        <f>IFERROR(IF($I139="Historical", IF(AB139&lt;&gt;INDEX('Historical BMP Records'!#REF!, MATCH($G139, 'Historical BMP Records'!$G:$G, 0)), 1, 0), IF(AB139&lt;&gt;INDEX('Planned and Progress BMPs'!Z:Z, MATCH($G139, 'Planned and Progress BMPs'!$D:$D, 0)), 1, 0)), "")</f>
        <v/>
      </c>
      <c r="BP139" s="4" t="str">
        <f>IFERROR(IF($I139="Historical", IF(U139&lt;&gt;INDEX('Historical BMP Records'!U:U, MATCH($G139, 'Historical BMP Records'!$G:$G, 0)), 1, 0), IF(U139&lt;&gt;INDEX('Planned and Progress BMPs'!S:S, MATCH($G139, 'Planned and Progress BMPs'!$D:$D, 0)), 1, 0)), "")</f>
        <v/>
      </c>
      <c r="BQ139" s="4" t="str">
        <f>IFERROR(IF($I139="Historical", IF(V139&lt;&gt;INDEX('Historical BMP Records'!V:V, MATCH($G139, 'Historical BMP Records'!$G:$G, 0)), 1, 0), IF(V139&lt;&gt;INDEX('Planned and Progress BMPs'!T:T, MATCH($G139, 'Planned and Progress BMPs'!$D:$D, 0)), 1, 0)), "")</f>
        <v/>
      </c>
      <c r="BR139" s="4" t="str">
        <f>IFERROR(IF($I139="Historical", IF(W139&lt;&gt;INDEX('Historical BMP Records'!W:W, MATCH($G139, 'Historical BMP Records'!$G:$G, 0)), 1, 0), IF(W139&lt;&gt;INDEX('Planned and Progress BMPs'!U:U, MATCH($G139, 'Planned and Progress BMPs'!$D:$D, 0)), 1, 0)), "")</f>
        <v/>
      </c>
      <c r="BS139" s="4" t="str">
        <f>IFERROR(IF($I139="Historical", IF(X139&lt;&gt;INDEX('Historical BMP Records'!X:X, MATCH($G139, 'Historical BMP Records'!$G:$G, 0)), 1, 0), IF(X139&lt;&gt;INDEX('Planned and Progress BMPs'!V:V, MATCH($G139, 'Planned and Progress BMPs'!$D:$D, 0)), 1, 0)), "")</f>
        <v/>
      </c>
      <c r="BT139" s="4" t="str">
        <f>IFERROR(IF($I139="Historical", IF(Y139&lt;&gt;INDEX('Historical BMP Records'!Y:Y, MATCH($G139, 'Historical BMP Records'!$G:$G, 0)), 1, 0), IF(Y139&lt;&gt;INDEX('Planned and Progress BMPs'!W:W, MATCH($G139, 'Planned and Progress BMPs'!$D:$D, 0)), 1, 0)), "")</f>
        <v/>
      </c>
      <c r="BU139" s="4" t="str">
        <f>IFERROR(IF($I139="Historical", IF(Z139&lt;&gt;INDEX('Historical BMP Records'!Z:Z, MATCH($G139, 'Historical BMP Records'!$G:$G, 0)), 1, 0), IF(Z139&lt;&gt;INDEX('Planned and Progress BMPs'!X:X, MATCH($G139, 'Planned and Progress BMPs'!$D:$D, 0)), 1, 0)), "")</f>
        <v/>
      </c>
      <c r="BV139" s="4" t="str">
        <f>IFERROR(IF($I139="Historical", IF(AA139&lt;&gt;INDEX('Historical BMP Records'!AA:AA, MATCH($G139, 'Historical BMP Records'!$G:$G, 0)), 1, 0), IF(AA139&lt;&gt;INDEX('Planned and Progress BMPs'!#REF!, MATCH($G139, 'Planned and Progress BMPs'!$D:$D, 0)), 1, 0)), "")</f>
        <v/>
      </c>
      <c r="BW139" s="4" t="str">
        <f>IFERROR(IF($I139="Historical", IF(AC139&lt;&gt;INDEX('Historical BMP Records'!AC:AC, MATCH($G139, 'Historical BMP Records'!$G:$G, 0)), 1, 0), IF(AC139&lt;&gt;INDEX('Planned and Progress BMPs'!AA:AA, MATCH($G139, 'Planned and Progress BMPs'!$D:$D, 0)), 1, 0)), "")</f>
        <v/>
      </c>
      <c r="BX139" s="4" t="str">
        <f>IFERROR(IF($I139="Historical", IF(AD139&lt;&gt;INDEX('Historical BMP Records'!AD:AD, MATCH($G139, 'Historical BMP Records'!$G:$G, 0)), 1, 0), IF(AD139&lt;&gt;INDEX('Planned and Progress BMPs'!AB:AB, MATCH($G139, 'Planned and Progress BMPs'!$D:$D, 0)), 1, 0)), "")</f>
        <v/>
      </c>
      <c r="BY139" s="4" t="str">
        <f>IFERROR(IF($I139="Historical", IF(AE139&lt;&gt;INDEX('Historical BMP Records'!AE:AE, MATCH($G139, 'Historical BMP Records'!$G:$G, 0)), 1, 0), IF(AE139&lt;&gt;INDEX('Planned and Progress BMPs'!AC:AC, MATCH($G139, 'Planned and Progress BMPs'!$D:$D, 0)), 1, 0)), "")</f>
        <v/>
      </c>
      <c r="BZ139" s="4" t="str">
        <f>IFERROR(IF($I139="Historical", IF(AF139&lt;&gt;INDEX('Historical BMP Records'!AF:AF, MATCH($G139, 'Historical BMP Records'!$G:$G, 0)), 1, 0), IF(AF139&lt;&gt;INDEX('Planned and Progress BMPs'!AD:AD, MATCH($G139, 'Planned and Progress BMPs'!$D:$D, 0)), 1, 0)), "")</f>
        <v/>
      </c>
      <c r="CA139" s="4" t="str">
        <f>IFERROR(IF($I139="Historical", IF(AG139&lt;&gt;INDEX('Historical BMP Records'!AG:AG, MATCH($G139, 'Historical BMP Records'!$G:$G, 0)), 1, 0), IF(AG139&lt;&gt;INDEX('Planned and Progress BMPs'!AE:AE, MATCH($G139, 'Planned and Progress BMPs'!$D:$D, 0)), 1, 0)), "")</f>
        <v/>
      </c>
      <c r="CB139" s="4" t="str">
        <f>IFERROR(IF($I139="Historical", IF(AH139&lt;&gt;INDEX('Historical BMP Records'!AH:AH, MATCH($G139, 'Historical BMP Records'!$G:$G, 0)), 1, 0), IF(AH139&lt;&gt;INDEX('Planned and Progress BMPs'!AF:AF, MATCH($G139, 'Planned and Progress BMPs'!$D:$D, 0)), 1, 0)), "")</f>
        <v/>
      </c>
      <c r="CC139" s="4" t="str">
        <f>IFERROR(IF($I139="Historical", IF(AI139&lt;&gt;INDEX('Historical BMP Records'!AI:AI, MATCH($G139, 'Historical BMP Records'!$G:$G, 0)), 1, 0), IF(AI139&lt;&gt;INDEX('Planned and Progress BMPs'!AG:AG, MATCH($G139, 'Planned and Progress BMPs'!$D:$D, 0)), 1, 0)), "")</f>
        <v/>
      </c>
      <c r="CD139" s="4" t="str">
        <f>IFERROR(IF($I139="Historical", IF(AJ139&lt;&gt;INDEX('Historical BMP Records'!AJ:AJ, MATCH($G139, 'Historical BMP Records'!$G:$G, 0)), 1, 0), IF(AJ139&lt;&gt;INDEX('Planned and Progress BMPs'!AH:AH, MATCH($G139, 'Planned and Progress BMPs'!$D:$D, 0)), 1, 0)), "")</f>
        <v/>
      </c>
      <c r="CE139" s="4" t="str">
        <f>IFERROR(IF($I139="Historical", IF(AK139&lt;&gt;INDEX('Historical BMP Records'!AK:AK, MATCH($G139, 'Historical BMP Records'!$G:$G, 0)), 1, 0), IF(AK139&lt;&gt;INDEX('Planned and Progress BMPs'!AI:AI, MATCH($G139, 'Planned and Progress BMPs'!$D:$D, 0)), 1, 0)), "")</f>
        <v/>
      </c>
      <c r="CF139" s="4" t="str">
        <f>IFERROR(IF($I139="Historical", IF(AL139&lt;&gt;INDEX('Historical BMP Records'!AL:AL, MATCH($G139, 'Historical BMP Records'!$G:$G, 0)), 1, 0), IF(AL139&lt;&gt;INDEX('Planned and Progress BMPs'!AJ:AJ, MATCH($G139, 'Planned and Progress BMPs'!$D:$D, 0)), 1, 0)), "")</f>
        <v/>
      </c>
      <c r="CG139" s="4" t="str">
        <f>IFERROR(IF($I139="Historical", IF(AM139&lt;&gt;INDEX('Historical BMP Records'!AM:AM, MATCH($G139, 'Historical BMP Records'!$G:$G, 0)), 1, 0), IF(AM139&lt;&gt;INDEX('Planned and Progress BMPs'!AK:AK, MATCH($G139, 'Planned and Progress BMPs'!$D:$D, 0)), 1, 0)), "")</f>
        <v/>
      </c>
      <c r="CH139" s="4" t="str">
        <f>IFERROR(IF($I139="Historical", IF(AN139&lt;&gt;INDEX('Historical BMP Records'!AN:AN, MATCH($G139, 'Historical BMP Records'!$G:$G, 0)), 1, 0), IF(AN139&lt;&gt;INDEX('Planned and Progress BMPs'!AL:AL, MATCH($G139, 'Planned and Progress BMPs'!$D:$D, 0)), 1, 0)), "")</f>
        <v/>
      </c>
      <c r="CI139" s="4" t="str">
        <f>IFERROR(IF($I139="Historical", IF(AO139&lt;&gt;INDEX('Historical BMP Records'!AO:AO, MATCH($G139, 'Historical BMP Records'!$G:$G, 0)), 1, 0), IF(AO139&lt;&gt;INDEX('Planned and Progress BMPs'!AM:AM, MATCH($G139, 'Planned and Progress BMPs'!$D:$D, 0)), 1, 0)), "")</f>
        <v/>
      </c>
      <c r="CJ139" s="4" t="str">
        <f>IFERROR(IF($I139="Historical", IF(AP139&lt;&gt;INDEX('Historical BMP Records'!AP:AP, MATCH($G139, 'Historical BMP Records'!$G:$G, 0)), 1, 0), IF(AP139&lt;&gt;INDEX('Planned and Progress BMPs'!AN:AN, MATCH($G139, 'Planned and Progress BMPs'!$D:$D, 0)), 1, 0)), "")</f>
        <v/>
      </c>
      <c r="CK139" s="4" t="str">
        <f>IFERROR(IF($I139="Historical", IF(AQ139&lt;&gt;INDEX('Historical BMP Records'!AQ:AQ, MATCH($G139, 'Historical BMP Records'!$G:$G, 0)), 1, 0), IF(AQ139&lt;&gt;INDEX('Planned and Progress BMPs'!AO:AO, MATCH($G139, 'Planned and Progress BMPs'!$D:$D, 0)), 1, 0)), "")</f>
        <v/>
      </c>
      <c r="CL139" s="4" t="str">
        <f>IFERROR(IF($I139="Historical", IF(AR139&lt;&gt;INDEX('Historical BMP Records'!AR:AR, MATCH($G139, 'Historical BMP Records'!$G:$G, 0)), 1, 0), IF(AR139&lt;&gt;INDEX('Planned and Progress BMPs'!AQ:AQ, MATCH($G139, 'Planned and Progress BMPs'!$D:$D, 0)), 1, 0)), "")</f>
        <v/>
      </c>
      <c r="CM139" s="4" t="str">
        <f>IFERROR(IF($I139="Historical", IF(AS139&lt;&gt;INDEX('Historical BMP Records'!AS:AS, MATCH($G139, 'Historical BMP Records'!$G:$G, 0)), 1, 0), IF(AS139&lt;&gt;INDEX('Planned and Progress BMPs'!AP:AP, MATCH($G139, 'Planned and Progress BMPs'!$D:$D, 0)), 1, 0)), "")</f>
        <v/>
      </c>
      <c r="CN139" s="4" t="str">
        <f>IFERROR(IF($I139="Historical", IF(AT139&lt;&gt;INDEX('Historical BMP Records'!AT:AT, MATCH($G139, 'Historical BMP Records'!$G:$G, 0)), 1, 0), IF(AT139&lt;&gt;INDEX('Planned and Progress BMPs'!AQ:AQ, MATCH($G139, 'Planned and Progress BMPs'!$D:$D, 0)), 1, 0)), "")</f>
        <v/>
      </c>
      <c r="CO139" s="4">
        <f>SUM(T_Historical9[[#This Row],[FY17 Crediting Status Change]:[Comments Change]])</f>
        <v>0</v>
      </c>
    </row>
    <row r="140" spans="1:93" ht="15" customHeight="1" x14ac:dyDescent="0.55000000000000004">
      <c r="A140" s="126" t="s">
        <v>2458</v>
      </c>
      <c r="B140" s="126" t="s">
        <v>2458</v>
      </c>
      <c r="C140" s="126" t="s">
        <v>2458</v>
      </c>
      <c r="D140" s="126"/>
      <c r="E140" s="126"/>
      <c r="F140" s="126" t="s">
        <v>750</v>
      </c>
      <c r="G140" s="126" t="s">
        <v>751</v>
      </c>
      <c r="H140" s="126"/>
      <c r="I140" s="126" t="s">
        <v>243</v>
      </c>
      <c r="J140" s="126">
        <v>2009</v>
      </c>
      <c r="K140" s="73"/>
      <c r="L140" s="64">
        <v>39814</v>
      </c>
      <c r="M140" s="126" t="s">
        <v>346</v>
      </c>
      <c r="N140" s="126" t="s">
        <v>734</v>
      </c>
      <c r="O140" s="126" t="s">
        <v>127</v>
      </c>
      <c r="P140" s="73" t="s">
        <v>551</v>
      </c>
      <c r="Q140" s="64">
        <v>0.8</v>
      </c>
      <c r="R140" s="126">
        <v>0.8</v>
      </c>
      <c r="S140" s="126">
        <v>6.6666666666666666E-2</v>
      </c>
      <c r="T140" s="126" t="s">
        <v>735</v>
      </c>
      <c r="U140" s="126"/>
      <c r="V140" s="126"/>
      <c r="W140" s="126">
        <v>40.443998309999998</v>
      </c>
      <c r="X140" s="65">
        <v>-76.61145793</v>
      </c>
      <c r="Y140" s="126"/>
      <c r="Z140" s="126" t="s">
        <v>201</v>
      </c>
      <c r="AA140" s="126" t="s">
        <v>458</v>
      </c>
      <c r="AB140" s="126" t="s">
        <v>203</v>
      </c>
      <c r="AC140" s="126" t="s">
        <v>2460</v>
      </c>
      <c r="AD140" s="64">
        <v>41760</v>
      </c>
      <c r="AE140" s="126" t="s">
        <v>267</v>
      </c>
      <c r="AF140" s="64"/>
      <c r="AG140" s="64"/>
      <c r="AH140" s="126"/>
      <c r="AI140" s="64"/>
      <c r="AK140" s="64"/>
      <c r="AL140" s="64"/>
      <c r="AM140" s="64"/>
      <c r="AN140" s="64"/>
      <c r="AO140" s="64"/>
      <c r="AP140" s="64"/>
      <c r="AQ140" s="64"/>
      <c r="AR140" s="64"/>
      <c r="AS140" s="64"/>
      <c r="AT140" s="126"/>
      <c r="AU140" s="4" t="str">
        <f>IFERROR(IF($I140="Historical", IF(A140&lt;&gt;INDEX('Historical BMP Records'!A:A, MATCH($G140, 'Historical BMP Records'!$G:$G, 0)), 1, 0), IF(A140&lt;&gt;INDEX('Planned and Progress BMPs'!A:A, MATCH($G140, 'Planned and Progress BMPs'!$D:$D, 0)), 1, 0)), "")</f>
        <v/>
      </c>
      <c r="AV140" s="4" t="str">
        <f>IFERROR(IF($I140="Historical", IF(B140&lt;&gt;INDEX('Historical BMP Records'!B:B, MATCH($G140, 'Historical BMP Records'!$G:$G, 0)), 1, 0), IF(B140&lt;&gt;INDEX('Planned and Progress BMPs'!A:A, MATCH($G140, 'Planned and Progress BMPs'!$D:$D, 0)), 1, 0)), "")</f>
        <v/>
      </c>
      <c r="AW140" s="4" t="str">
        <f>IFERROR(IF($I140="Historical", IF(C140&lt;&gt;INDEX('Historical BMP Records'!C:C, MATCH($G140, 'Historical BMP Records'!$G:$G, 0)), 1, 0), IF(C140&lt;&gt;INDEX('Planned and Progress BMPs'!A:A, MATCH($G140, 'Planned and Progress BMPs'!$D:$D, 0)), 1, 0)), "")</f>
        <v/>
      </c>
      <c r="AX140" s="4" t="str">
        <f>IFERROR(IF($I140="Historical", IF(D140&lt;&gt;INDEX('Historical BMP Records'!D:D, MATCH($G140, 'Historical BMP Records'!$G:$G, 0)), 1, 0), IF(D140&lt;&gt;INDEX('Planned and Progress BMPs'!A:A, MATCH($G140, 'Planned and Progress BMPs'!$D:$D, 0)), 1, 0)), "")</f>
        <v/>
      </c>
      <c r="AY140" s="4" t="str">
        <f>IFERROR(IF($I140="Historical", IF(E140&lt;&gt;INDEX('Historical BMP Records'!E:E, MATCH($G140, 'Historical BMP Records'!$G:$G, 0)), 1, 0), IF(E140&lt;&gt;INDEX('Planned and Progress BMPs'!B:B, MATCH($G140, 'Planned and Progress BMPs'!$D:$D, 0)), 1, 0)), "")</f>
        <v/>
      </c>
      <c r="AZ140" s="4" t="str">
        <f>IFERROR(IF($I140="Historical", IF(F140&lt;&gt;INDEX('Historical BMP Records'!F:F, MATCH($G140, 'Historical BMP Records'!$G:$G, 0)), 1, 0), IF(F140&lt;&gt;INDEX('Planned and Progress BMPs'!C:C, MATCH($G140, 'Planned and Progress BMPs'!$D:$D, 0)), 1, 0)), "")</f>
        <v/>
      </c>
      <c r="BA140" s="4" t="str">
        <f>IFERROR(IF($I140="Historical", IF(G140&lt;&gt;INDEX('Historical BMP Records'!G:G, MATCH($G140, 'Historical BMP Records'!$G:$G, 0)), 1, 0), IF(G140&lt;&gt;INDEX('Planned and Progress BMPs'!D:D, MATCH($G140, 'Planned and Progress BMPs'!$D:$D, 0)), 1, 0)), "")</f>
        <v/>
      </c>
      <c r="BB140" s="4" t="str">
        <f>IFERROR(IF($I140="Historical", IF(H140&lt;&gt;INDEX('Historical BMP Records'!H:H, MATCH($G140, 'Historical BMP Records'!$G:$G, 0)), 1, 0), IF(H140&lt;&gt;INDEX('Planned and Progress BMPs'!E:E, MATCH($G140, 'Planned and Progress BMPs'!$D:$D, 0)), 1, 0)), "")</f>
        <v/>
      </c>
      <c r="BC140" s="4" t="str">
        <f>IFERROR(IF($I140="Historical", IF(I140&lt;&gt;INDEX('Historical BMP Records'!I:I, MATCH($G140, 'Historical BMP Records'!$G:$G, 0)), 1, 0), IF(I140&lt;&gt;INDEX('Planned and Progress BMPs'!F:F, MATCH($G140, 'Planned and Progress BMPs'!$D:$D, 0)), 1, 0)), "")</f>
        <v/>
      </c>
      <c r="BD140" s="4" t="str">
        <f>IFERROR(IF($I140="Historical", IF(J140&lt;&gt;INDEX('Historical BMP Records'!J:J, MATCH($G140, 'Historical BMP Records'!$G:$G, 0)), 1, 0), IF(J140&lt;&gt;INDEX('Planned and Progress BMPs'!G:G, MATCH($G140, 'Planned and Progress BMPs'!$D:$D, 0)), 1, 0)), "")</f>
        <v/>
      </c>
      <c r="BE140" s="4" t="str">
        <f>IFERROR(IF($I140="Historical", IF(K140&lt;&gt;INDEX('Historical BMP Records'!K:K, MATCH($G140, 'Historical BMP Records'!$G:$G, 0)), 1, 0), IF(K140&lt;&gt;INDEX('Planned and Progress BMPs'!H:H, MATCH($G140, 'Planned and Progress BMPs'!$D:$D, 0)), 1, 0)), "")</f>
        <v/>
      </c>
      <c r="BF140" s="4" t="str">
        <f>IFERROR(IF($I140="Historical", IF(L140&lt;&gt;INDEX('Historical BMP Records'!L:L, MATCH($G140, 'Historical BMP Records'!$G:$G, 0)), 1, 0), IF(L140&lt;&gt;INDEX('Planned and Progress BMPs'!I:I, MATCH($G140, 'Planned and Progress BMPs'!$D:$D, 0)), 1, 0)), "")</f>
        <v/>
      </c>
      <c r="BG140" s="4" t="str">
        <f>IFERROR(IF($I140="Historical", IF(M140&lt;&gt;INDEX('Historical BMP Records'!M:M, MATCH($G140, 'Historical BMP Records'!$G:$G, 0)), 1, 0), IF(M140&lt;&gt;INDEX('Planned and Progress BMPs'!J:J, MATCH($G140, 'Planned and Progress BMPs'!$D:$D, 0)), 1, 0)), "")</f>
        <v/>
      </c>
      <c r="BH140" s="4" t="str">
        <f>IFERROR(IF($I140="Historical", IF(N140&lt;&gt;INDEX('Historical BMP Records'!N:N, MATCH($G140, 'Historical BMP Records'!$G:$G, 0)), 1, 0), IF(N140&lt;&gt;INDEX('Planned and Progress BMPs'!K:K, MATCH($G140, 'Planned and Progress BMPs'!$D:$D, 0)), 1, 0)), "")</f>
        <v/>
      </c>
      <c r="BI140" s="4" t="str">
        <f>IFERROR(IF($I140="Historical", IF(O140&lt;&gt;INDEX('Historical BMP Records'!O:O, MATCH($G140, 'Historical BMP Records'!$G:$G, 0)), 1, 0), IF(O140&lt;&gt;INDEX('Planned and Progress BMPs'!L:L, MATCH($G140, 'Planned and Progress BMPs'!$D:$D, 0)), 1, 0)), "")</f>
        <v/>
      </c>
      <c r="BJ140" s="4" t="str">
        <f>IFERROR(IF($I140="Historical", IF(P140&lt;&gt;INDEX('Historical BMP Records'!P:P, MATCH($G140, 'Historical BMP Records'!$G:$G, 0)), 1, 0), IF(P140&lt;&gt;INDEX('Planned and Progress BMPs'!M:M, MATCH($G140, 'Planned and Progress BMPs'!$D:$D, 0)), 1, 0)), "")</f>
        <v/>
      </c>
      <c r="BK140" s="4" t="str">
        <f>IFERROR(IF($I140="Historical", IF(Q140&lt;&gt;INDEX('Historical BMP Records'!Q:Q, MATCH($G140, 'Historical BMP Records'!$G:$G, 0)), 1, 0), IF(Q140&lt;&gt;INDEX('Planned and Progress BMPs'!N:N, MATCH($G140, 'Planned and Progress BMPs'!$D:$D, 0)), 1, 0)), "")</f>
        <v/>
      </c>
      <c r="BL140" s="4" t="str">
        <f>IFERROR(IF($I140="Historical", IF(R140&lt;&gt;INDEX('Historical BMP Records'!R:R, MATCH($G140, 'Historical BMP Records'!$G:$G, 0)), 1, 0), IF(R140&lt;&gt;INDEX('Planned and Progress BMPs'!O:O, MATCH($G140, 'Planned and Progress BMPs'!$D:$D, 0)), 1, 0)), "")</f>
        <v/>
      </c>
      <c r="BM140" s="4" t="str">
        <f>IFERROR(IF($I140="Historical", IF(S140&lt;&gt;INDEX('Historical BMP Records'!S:S, MATCH($G140, 'Historical BMP Records'!$G:$G, 0)), 1, 0), IF(S140&lt;&gt;INDEX('Planned and Progress BMPs'!P:P, MATCH($G140, 'Planned and Progress BMPs'!$D:$D, 0)), 1, 0)), "")</f>
        <v/>
      </c>
      <c r="BN140" s="4" t="str">
        <f>IFERROR(IF($I140="Historical", IF(T140&lt;&gt;INDEX('Historical BMP Records'!T:T, MATCH($G140, 'Historical BMP Records'!$G:$G, 0)), 1, 0), IF(T140&lt;&gt;INDEX('Planned and Progress BMPs'!Q:Q, MATCH($G140, 'Planned and Progress BMPs'!$D:$D, 0)), 1, 0)), "")</f>
        <v/>
      </c>
      <c r="BO140" s="4" t="str">
        <f>IFERROR(IF($I140="Historical", IF(AB140&lt;&gt;INDEX('Historical BMP Records'!#REF!, MATCH($G140, 'Historical BMP Records'!$G:$G, 0)), 1, 0), IF(AB140&lt;&gt;INDEX('Planned and Progress BMPs'!Z:Z, MATCH($G140, 'Planned and Progress BMPs'!$D:$D, 0)), 1, 0)), "")</f>
        <v/>
      </c>
      <c r="BP140" s="4" t="str">
        <f>IFERROR(IF($I140="Historical", IF(U140&lt;&gt;INDEX('Historical BMP Records'!U:U, MATCH($G140, 'Historical BMP Records'!$G:$G, 0)), 1, 0), IF(U140&lt;&gt;INDEX('Planned and Progress BMPs'!S:S, MATCH($G140, 'Planned and Progress BMPs'!$D:$D, 0)), 1, 0)), "")</f>
        <v/>
      </c>
      <c r="BQ140" s="4" t="str">
        <f>IFERROR(IF($I140="Historical", IF(V140&lt;&gt;INDEX('Historical BMP Records'!V:V, MATCH($G140, 'Historical BMP Records'!$G:$G, 0)), 1, 0), IF(V140&lt;&gt;INDEX('Planned and Progress BMPs'!T:T, MATCH($G140, 'Planned and Progress BMPs'!$D:$D, 0)), 1, 0)), "")</f>
        <v/>
      </c>
      <c r="BR140" s="4" t="str">
        <f>IFERROR(IF($I140="Historical", IF(W140&lt;&gt;INDEX('Historical BMP Records'!W:W, MATCH($G140, 'Historical BMP Records'!$G:$G, 0)), 1, 0), IF(W140&lt;&gt;INDEX('Planned and Progress BMPs'!U:U, MATCH($G140, 'Planned and Progress BMPs'!$D:$D, 0)), 1, 0)), "")</f>
        <v/>
      </c>
      <c r="BS140" s="4" t="str">
        <f>IFERROR(IF($I140="Historical", IF(X140&lt;&gt;INDEX('Historical BMP Records'!X:X, MATCH($G140, 'Historical BMP Records'!$G:$G, 0)), 1, 0), IF(X140&lt;&gt;INDEX('Planned and Progress BMPs'!V:V, MATCH($G140, 'Planned and Progress BMPs'!$D:$D, 0)), 1, 0)), "")</f>
        <v/>
      </c>
      <c r="BT140" s="4" t="str">
        <f>IFERROR(IF($I140="Historical", IF(Y140&lt;&gt;INDEX('Historical BMP Records'!Y:Y, MATCH($G140, 'Historical BMP Records'!$G:$G, 0)), 1, 0), IF(Y140&lt;&gt;INDEX('Planned and Progress BMPs'!W:W, MATCH($G140, 'Planned and Progress BMPs'!$D:$D, 0)), 1, 0)), "")</f>
        <v/>
      </c>
      <c r="BU140" s="4" t="str">
        <f>IFERROR(IF($I140="Historical", IF(Z140&lt;&gt;INDEX('Historical BMP Records'!Z:Z, MATCH($G140, 'Historical BMP Records'!$G:$G, 0)), 1, 0), IF(Z140&lt;&gt;INDEX('Planned and Progress BMPs'!X:X, MATCH($G140, 'Planned and Progress BMPs'!$D:$D, 0)), 1, 0)), "")</f>
        <v/>
      </c>
      <c r="BV140" s="4" t="str">
        <f>IFERROR(IF($I140="Historical", IF(AA140&lt;&gt;INDEX('Historical BMP Records'!AA:AA, MATCH($G140, 'Historical BMP Records'!$G:$G, 0)), 1, 0), IF(AA140&lt;&gt;INDEX('Planned and Progress BMPs'!#REF!, MATCH($G140, 'Planned and Progress BMPs'!$D:$D, 0)), 1, 0)), "")</f>
        <v/>
      </c>
      <c r="BW140" s="4" t="str">
        <f>IFERROR(IF($I140="Historical", IF(AC140&lt;&gt;INDEX('Historical BMP Records'!AC:AC, MATCH($G140, 'Historical BMP Records'!$G:$G, 0)), 1, 0), IF(AC140&lt;&gt;INDEX('Planned and Progress BMPs'!AA:AA, MATCH($G140, 'Planned and Progress BMPs'!$D:$D, 0)), 1, 0)), "")</f>
        <v/>
      </c>
      <c r="BX140" s="4" t="str">
        <f>IFERROR(IF($I140="Historical", IF(AD140&lt;&gt;INDEX('Historical BMP Records'!AD:AD, MATCH($G140, 'Historical BMP Records'!$G:$G, 0)), 1, 0), IF(AD140&lt;&gt;INDEX('Planned and Progress BMPs'!AB:AB, MATCH($G140, 'Planned and Progress BMPs'!$D:$D, 0)), 1, 0)), "")</f>
        <v/>
      </c>
      <c r="BY140" s="4" t="str">
        <f>IFERROR(IF($I140="Historical", IF(AE140&lt;&gt;INDEX('Historical BMP Records'!AE:AE, MATCH($G140, 'Historical BMP Records'!$G:$G, 0)), 1, 0), IF(AE140&lt;&gt;INDEX('Planned and Progress BMPs'!AC:AC, MATCH($G140, 'Planned and Progress BMPs'!$D:$D, 0)), 1, 0)), "")</f>
        <v/>
      </c>
      <c r="BZ140" s="4" t="str">
        <f>IFERROR(IF($I140="Historical", IF(AF140&lt;&gt;INDEX('Historical BMP Records'!AF:AF, MATCH($G140, 'Historical BMP Records'!$G:$G, 0)), 1, 0), IF(AF140&lt;&gt;INDEX('Planned and Progress BMPs'!AD:AD, MATCH($G140, 'Planned and Progress BMPs'!$D:$D, 0)), 1, 0)), "")</f>
        <v/>
      </c>
      <c r="CA140" s="4" t="str">
        <f>IFERROR(IF($I140="Historical", IF(AG140&lt;&gt;INDEX('Historical BMP Records'!AG:AG, MATCH($G140, 'Historical BMP Records'!$G:$G, 0)), 1, 0), IF(AG140&lt;&gt;INDEX('Planned and Progress BMPs'!AE:AE, MATCH($G140, 'Planned and Progress BMPs'!$D:$D, 0)), 1, 0)), "")</f>
        <v/>
      </c>
      <c r="CB140" s="4" t="str">
        <f>IFERROR(IF($I140="Historical", IF(AH140&lt;&gt;INDEX('Historical BMP Records'!AH:AH, MATCH($G140, 'Historical BMP Records'!$G:$G, 0)), 1, 0), IF(AH140&lt;&gt;INDEX('Planned and Progress BMPs'!AF:AF, MATCH($G140, 'Planned and Progress BMPs'!$D:$D, 0)), 1, 0)), "")</f>
        <v/>
      </c>
      <c r="CC140" s="4" t="str">
        <f>IFERROR(IF($I140="Historical", IF(AI140&lt;&gt;INDEX('Historical BMP Records'!AI:AI, MATCH($G140, 'Historical BMP Records'!$G:$G, 0)), 1, 0), IF(AI140&lt;&gt;INDEX('Planned and Progress BMPs'!AG:AG, MATCH($G140, 'Planned and Progress BMPs'!$D:$D, 0)), 1, 0)), "")</f>
        <v/>
      </c>
      <c r="CD140" s="4" t="str">
        <f>IFERROR(IF($I140="Historical", IF(AJ140&lt;&gt;INDEX('Historical BMP Records'!AJ:AJ, MATCH($G140, 'Historical BMP Records'!$G:$G, 0)), 1, 0), IF(AJ140&lt;&gt;INDEX('Planned and Progress BMPs'!AH:AH, MATCH($G140, 'Planned and Progress BMPs'!$D:$D, 0)), 1, 0)), "")</f>
        <v/>
      </c>
      <c r="CE140" s="4" t="str">
        <f>IFERROR(IF($I140="Historical", IF(AK140&lt;&gt;INDEX('Historical BMP Records'!AK:AK, MATCH($G140, 'Historical BMP Records'!$G:$G, 0)), 1, 0), IF(AK140&lt;&gt;INDEX('Planned and Progress BMPs'!AI:AI, MATCH($G140, 'Planned and Progress BMPs'!$D:$D, 0)), 1, 0)), "")</f>
        <v/>
      </c>
      <c r="CF140" s="4" t="str">
        <f>IFERROR(IF($I140="Historical", IF(AL140&lt;&gt;INDEX('Historical BMP Records'!AL:AL, MATCH($G140, 'Historical BMP Records'!$G:$G, 0)), 1, 0), IF(AL140&lt;&gt;INDEX('Planned and Progress BMPs'!AJ:AJ, MATCH($G140, 'Planned and Progress BMPs'!$D:$D, 0)), 1, 0)), "")</f>
        <v/>
      </c>
      <c r="CG140" s="4" t="str">
        <f>IFERROR(IF($I140="Historical", IF(AM140&lt;&gt;INDEX('Historical BMP Records'!AM:AM, MATCH($G140, 'Historical BMP Records'!$G:$G, 0)), 1, 0), IF(AM140&lt;&gt;INDEX('Planned and Progress BMPs'!AK:AK, MATCH($G140, 'Planned and Progress BMPs'!$D:$D, 0)), 1, 0)), "")</f>
        <v/>
      </c>
      <c r="CH140" s="4" t="str">
        <f>IFERROR(IF($I140="Historical", IF(AN140&lt;&gt;INDEX('Historical BMP Records'!AN:AN, MATCH($G140, 'Historical BMP Records'!$G:$G, 0)), 1, 0), IF(AN140&lt;&gt;INDEX('Planned and Progress BMPs'!AL:AL, MATCH($G140, 'Planned and Progress BMPs'!$D:$D, 0)), 1, 0)), "")</f>
        <v/>
      </c>
      <c r="CI140" s="4" t="str">
        <f>IFERROR(IF($I140="Historical", IF(AO140&lt;&gt;INDEX('Historical BMP Records'!AO:AO, MATCH($G140, 'Historical BMP Records'!$G:$G, 0)), 1, 0), IF(AO140&lt;&gt;INDEX('Planned and Progress BMPs'!AM:AM, MATCH($G140, 'Planned and Progress BMPs'!$D:$D, 0)), 1, 0)), "")</f>
        <v/>
      </c>
      <c r="CJ140" s="4" t="str">
        <f>IFERROR(IF($I140="Historical", IF(AP140&lt;&gt;INDEX('Historical BMP Records'!AP:AP, MATCH($G140, 'Historical BMP Records'!$G:$G, 0)), 1, 0), IF(AP140&lt;&gt;INDEX('Planned and Progress BMPs'!AN:AN, MATCH($G140, 'Planned and Progress BMPs'!$D:$D, 0)), 1, 0)), "")</f>
        <v/>
      </c>
      <c r="CK140" s="4" t="str">
        <f>IFERROR(IF($I140="Historical", IF(AQ140&lt;&gt;INDEX('Historical BMP Records'!AQ:AQ, MATCH($G140, 'Historical BMP Records'!$G:$G, 0)), 1, 0), IF(AQ140&lt;&gt;INDEX('Planned and Progress BMPs'!AO:AO, MATCH($G140, 'Planned and Progress BMPs'!$D:$D, 0)), 1, 0)), "")</f>
        <v/>
      </c>
      <c r="CL140" s="4" t="str">
        <f>IFERROR(IF($I140="Historical", IF(AR140&lt;&gt;INDEX('Historical BMP Records'!AR:AR, MATCH($G140, 'Historical BMP Records'!$G:$G, 0)), 1, 0), IF(AR140&lt;&gt;INDEX('Planned and Progress BMPs'!AQ:AQ, MATCH($G140, 'Planned and Progress BMPs'!$D:$D, 0)), 1, 0)), "")</f>
        <v/>
      </c>
      <c r="CM140" s="4" t="str">
        <f>IFERROR(IF($I140="Historical", IF(AS140&lt;&gt;INDEX('Historical BMP Records'!AS:AS, MATCH($G140, 'Historical BMP Records'!$G:$G, 0)), 1, 0), IF(AS140&lt;&gt;INDEX('Planned and Progress BMPs'!AP:AP, MATCH($G140, 'Planned and Progress BMPs'!$D:$D, 0)), 1, 0)), "")</f>
        <v/>
      </c>
      <c r="CN140" s="4" t="str">
        <f>IFERROR(IF($I140="Historical", IF(AT140&lt;&gt;INDEX('Historical BMP Records'!AT:AT, MATCH($G140, 'Historical BMP Records'!$G:$G, 0)), 1, 0), IF(AT140&lt;&gt;INDEX('Planned and Progress BMPs'!AQ:AQ, MATCH($G140, 'Planned and Progress BMPs'!$D:$D, 0)), 1, 0)), "")</f>
        <v/>
      </c>
      <c r="CO140" s="4">
        <f>SUM(T_Historical9[[#This Row],[FY17 Crediting Status Change]:[Comments Change]])</f>
        <v>0</v>
      </c>
    </row>
    <row r="141" spans="1:93" ht="15" customHeight="1" x14ac:dyDescent="0.55000000000000004">
      <c r="A141" s="126" t="s">
        <v>2458</v>
      </c>
      <c r="B141" s="126" t="s">
        <v>2458</v>
      </c>
      <c r="C141" s="126" t="s">
        <v>2458</v>
      </c>
      <c r="D141" s="126"/>
      <c r="E141" s="126"/>
      <c r="F141" s="126" t="s">
        <v>752</v>
      </c>
      <c r="G141" s="126" t="s">
        <v>753</v>
      </c>
      <c r="H141" s="126"/>
      <c r="I141" s="126" t="s">
        <v>243</v>
      </c>
      <c r="J141" s="126">
        <v>2009</v>
      </c>
      <c r="K141" s="73"/>
      <c r="L141" s="64">
        <v>39814</v>
      </c>
      <c r="M141" s="126" t="s">
        <v>346</v>
      </c>
      <c r="N141" s="126" t="s">
        <v>734</v>
      </c>
      <c r="O141" s="126" t="s">
        <v>127</v>
      </c>
      <c r="P141" s="73" t="s">
        <v>551</v>
      </c>
      <c r="Q141" s="64">
        <v>0.6</v>
      </c>
      <c r="R141" s="126">
        <v>0.3</v>
      </c>
      <c r="S141" s="126">
        <v>2.4999999999999998E-2</v>
      </c>
      <c r="T141" s="126" t="s">
        <v>735</v>
      </c>
      <c r="U141" s="126"/>
      <c r="V141" s="126"/>
      <c r="W141" s="126">
        <v>40.443534939999999</v>
      </c>
      <c r="X141" s="65">
        <v>-76.611322310000006</v>
      </c>
      <c r="Y141" s="126"/>
      <c r="Z141" s="126" t="s">
        <v>201</v>
      </c>
      <c r="AA141" s="126" t="s">
        <v>458</v>
      </c>
      <c r="AB141" s="126" t="s">
        <v>203</v>
      </c>
      <c r="AC141" s="126" t="s">
        <v>2460</v>
      </c>
      <c r="AD141" s="64">
        <v>41760</v>
      </c>
      <c r="AE141" s="126" t="s">
        <v>267</v>
      </c>
      <c r="AF141" s="64"/>
      <c r="AG141" s="64"/>
      <c r="AH141" s="126"/>
      <c r="AI141" s="64"/>
      <c r="AK141" s="64"/>
      <c r="AL141" s="64"/>
      <c r="AM141" s="64"/>
      <c r="AN141" s="64"/>
      <c r="AO141" s="64"/>
      <c r="AP141" s="64"/>
      <c r="AQ141" s="64"/>
      <c r="AR141" s="64"/>
      <c r="AS141" s="64"/>
      <c r="AT141" s="126"/>
      <c r="AU141" s="4" t="str">
        <f>IFERROR(IF($I141="Historical", IF(A141&lt;&gt;INDEX('Historical BMP Records'!A:A, MATCH($G141, 'Historical BMP Records'!$G:$G, 0)), 1, 0), IF(A141&lt;&gt;INDEX('Planned and Progress BMPs'!A:A, MATCH($G141, 'Planned and Progress BMPs'!$D:$D, 0)), 1, 0)), "")</f>
        <v/>
      </c>
      <c r="AV141" s="4" t="str">
        <f>IFERROR(IF($I141="Historical", IF(B141&lt;&gt;INDEX('Historical BMP Records'!B:B, MATCH($G141, 'Historical BMP Records'!$G:$G, 0)), 1, 0), IF(B141&lt;&gt;INDEX('Planned and Progress BMPs'!A:A, MATCH($G141, 'Planned and Progress BMPs'!$D:$D, 0)), 1, 0)), "")</f>
        <v/>
      </c>
      <c r="AW141" s="4" t="str">
        <f>IFERROR(IF($I141="Historical", IF(C141&lt;&gt;INDEX('Historical BMP Records'!C:C, MATCH($G141, 'Historical BMP Records'!$G:$G, 0)), 1, 0), IF(C141&lt;&gt;INDEX('Planned and Progress BMPs'!A:A, MATCH($G141, 'Planned and Progress BMPs'!$D:$D, 0)), 1, 0)), "")</f>
        <v/>
      </c>
      <c r="AX141" s="4" t="str">
        <f>IFERROR(IF($I141="Historical", IF(D141&lt;&gt;INDEX('Historical BMP Records'!D:D, MATCH($G141, 'Historical BMP Records'!$G:$G, 0)), 1, 0), IF(D141&lt;&gt;INDEX('Planned and Progress BMPs'!A:A, MATCH($G141, 'Planned and Progress BMPs'!$D:$D, 0)), 1, 0)), "")</f>
        <v/>
      </c>
      <c r="AY141" s="4" t="str">
        <f>IFERROR(IF($I141="Historical", IF(E141&lt;&gt;INDEX('Historical BMP Records'!E:E, MATCH($G141, 'Historical BMP Records'!$G:$G, 0)), 1, 0), IF(E141&lt;&gt;INDEX('Planned and Progress BMPs'!B:B, MATCH($G141, 'Planned and Progress BMPs'!$D:$D, 0)), 1, 0)), "")</f>
        <v/>
      </c>
      <c r="AZ141" s="4" t="str">
        <f>IFERROR(IF($I141="Historical", IF(F141&lt;&gt;INDEX('Historical BMP Records'!F:F, MATCH($G141, 'Historical BMP Records'!$G:$G, 0)), 1, 0), IF(F141&lt;&gt;INDEX('Planned and Progress BMPs'!C:C, MATCH($G141, 'Planned and Progress BMPs'!$D:$D, 0)), 1, 0)), "")</f>
        <v/>
      </c>
      <c r="BA141" s="4" t="str">
        <f>IFERROR(IF($I141="Historical", IF(G141&lt;&gt;INDEX('Historical BMP Records'!G:G, MATCH($G141, 'Historical BMP Records'!$G:$G, 0)), 1, 0), IF(G141&lt;&gt;INDEX('Planned and Progress BMPs'!D:D, MATCH($G141, 'Planned and Progress BMPs'!$D:$D, 0)), 1, 0)), "")</f>
        <v/>
      </c>
      <c r="BB141" s="4" t="str">
        <f>IFERROR(IF($I141="Historical", IF(H141&lt;&gt;INDEX('Historical BMP Records'!H:H, MATCH($G141, 'Historical BMP Records'!$G:$G, 0)), 1, 0), IF(H141&lt;&gt;INDEX('Planned and Progress BMPs'!E:E, MATCH($G141, 'Planned and Progress BMPs'!$D:$D, 0)), 1, 0)), "")</f>
        <v/>
      </c>
      <c r="BC141" s="4" t="str">
        <f>IFERROR(IF($I141="Historical", IF(I141&lt;&gt;INDEX('Historical BMP Records'!I:I, MATCH($G141, 'Historical BMP Records'!$G:$G, 0)), 1, 0), IF(I141&lt;&gt;INDEX('Planned and Progress BMPs'!F:F, MATCH($G141, 'Planned and Progress BMPs'!$D:$D, 0)), 1, 0)), "")</f>
        <v/>
      </c>
      <c r="BD141" s="4" t="str">
        <f>IFERROR(IF($I141="Historical", IF(J141&lt;&gt;INDEX('Historical BMP Records'!J:J, MATCH($G141, 'Historical BMP Records'!$G:$G, 0)), 1, 0), IF(J141&lt;&gt;INDEX('Planned and Progress BMPs'!G:G, MATCH($G141, 'Planned and Progress BMPs'!$D:$D, 0)), 1, 0)), "")</f>
        <v/>
      </c>
      <c r="BE141" s="4" t="str">
        <f>IFERROR(IF($I141="Historical", IF(K141&lt;&gt;INDEX('Historical BMP Records'!K:K, MATCH($G141, 'Historical BMP Records'!$G:$G, 0)), 1, 0), IF(K141&lt;&gt;INDEX('Planned and Progress BMPs'!H:H, MATCH($G141, 'Planned and Progress BMPs'!$D:$D, 0)), 1, 0)), "")</f>
        <v/>
      </c>
      <c r="BF141" s="4" t="str">
        <f>IFERROR(IF($I141="Historical", IF(L141&lt;&gt;INDEX('Historical BMP Records'!L:L, MATCH($G141, 'Historical BMP Records'!$G:$G, 0)), 1, 0), IF(L141&lt;&gt;INDEX('Planned and Progress BMPs'!I:I, MATCH($G141, 'Planned and Progress BMPs'!$D:$D, 0)), 1, 0)), "")</f>
        <v/>
      </c>
      <c r="BG141" s="4" t="str">
        <f>IFERROR(IF($I141="Historical", IF(M141&lt;&gt;INDEX('Historical BMP Records'!M:M, MATCH($G141, 'Historical BMP Records'!$G:$G, 0)), 1, 0), IF(M141&lt;&gt;INDEX('Planned and Progress BMPs'!J:J, MATCH($G141, 'Planned and Progress BMPs'!$D:$D, 0)), 1, 0)), "")</f>
        <v/>
      </c>
      <c r="BH141" s="4" t="str">
        <f>IFERROR(IF($I141="Historical", IF(N141&lt;&gt;INDEX('Historical BMP Records'!N:N, MATCH($G141, 'Historical BMP Records'!$G:$G, 0)), 1, 0), IF(N141&lt;&gt;INDEX('Planned and Progress BMPs'!K:K, MATCH($G141, 'Planned and Progress BMPs'!$D:$D, 0)), 1, 0)), "")</f>
        <v/>
      </c>
      <c r="BI141" s="4" t="str">
        <f>IFERROR(IF($I141="Historical", IF(O141&lt;&gt;INDEX('Historical BMP Records'!O:O, MATCH($G141, 'Historical BMP Records'!$G:$G, 0)), 1, 0), IF(O141&lt;&gt;INDEX('Planned and Progress BMPs'!L:L, MATCH($G141, 'Planned and Progress BMPs'!$D:$D, 0)), 1, 0)), "")</f>
        <v/>
      </c>
      <c r="BJ141" s="4" t="str">
        <f>IFERROR(IF($I141="Historical", IF(P141&lt;&gt;INDEX('Historical BMP Records'!P:P, MATCH($G141, 'Historical BMP Records'!$G:$G, 0)), 1, 0), IF(P141&lt;&gt;INDEX('Planned and Progress BMPs'!M:M, MATCH($G141, 'Planned and Progress BMPs'!$D:$D, 0)), 1, 0)), "")</f>
        <v/>
      </c>
      <c r="BK141" s="4" t="str">
        <f>IFERROR(IF($I141="Historical", IF(Q141&lt;&gt;INDEX('Historical BMP Records'!Q:Q, MATCH($G141, 'Historical BMP Records'!$G:$G, 0)), 1, 0), IF(Q141&lt;&gt;INDEX('Planned and Progress BMPs'!N:N, MATCH($G141, 'Planned and Progress BMPs'!$D:$D, 0)), 1, 0)), "")</f>
        <v/>
      </c>
      <c r="BL141" s="4" t="str">
        <f>IFERROR(IF($I141="Historical", IF(R141&lt;&gt;INDEX('Historical BMP Records'!R:R, MATCH($G141, 'Historical BMP Records'!$G:$G, 0)), 1, 0), IF(R141&lt;&gt;INDEX('Planned and Progress BMPs'!O:O, MATCH($G141, 'Planned and Progress BMPs'!$D:$D, 0)), 1, 0)), "")</f>
        <v/>
      </c>
      <c r="BM141" s="4" t="str">
        <f>IFERROR(IF($I141="Historical", IF(S141&lt;&gt;INDEX('Historical BMP Records'!S:S, MATCH($G141, 'Historical BMP Records'!$G:$G, 0)), 1, 0), IF(S141&lt;&gt;INDEX('Planned and Progress BMPs'!P:P, MATCH($G141, 'Planned and Progress BMPs'!$D:$D, 0)), 1, 0)), "")</f>
        <v/>
      </c>
      <c r="BN141" s="4" t="str">
        <f>IFERROR(IF($I141="Historical", IF(T141&lt;&gt;INDEX('Historical BMP Records'!T:T, MATCH($G141, 'Historical BMP Records'!$G:$G, 0)), 1, 0), IF(T141&lt;&gt;INDEX('Planned and Progress BMPs'!Q:Q, MATCH($G141, 'Planned and Progress BMPs'!$D:$D, 0)), 1, 0)), "")</f>
        <v/>
      </c>
      <c r="BO141" s="4" t="str">
        <f>IFERROR(IF($I141="Historical", IF(AB141&lt;&gt;INDEX('Historical BMP Records'!#REF!, MATCH($G141, 'Historical BMP Records'!$G:$G, 0)), 1, 0), IF(AB141&lt;&gt;INDEX('Planned and Progress BMPs'!Z:Z, MATCH($G141, 'Planned and Progress BMPs'!$D:$D, 0)), 1, 0)), "")</f>
        <v/>
      </c>
      <c r="BP141" s="4" t="str">
        <f>IFERROR(IF($I141="Historical", IF(U141&lt;&gt;INDEX('Historical BMP Records'!U:U, MATCH($G141, 'Historical BMP Records'!$G:$G, 0)), 1, 0), IF(U141&lt;&gt;INDEX('Planned and Progress BMPs'!S:S, MATCH($G141, 'Planned and Progress BMPs'!$D:$D, 0)), 1, 0)), "")</f>
        <v/>
      </c>
      <c r="BQ141" s="4" t="str">
        <f>IFERROR(IF($I141="Historical", IF(V141&lt;&gt;INDEX('Historical BMP Records'!V:V, MATCH($G141, 'Historical BMP Records'!$G:$G, 0)), 1, 0), IF(V141&lt;&gt;INDEX('Planned and Progress BMPs'!T:T, MATCH($G141, 'Planned and Progress BMPs'!$D:$D, 0)), 1, 0)), "")</f>
        <v/>
      </c>
      <c r="BR141" s="4" t="str">
        <f>IFERROR(IF($I141="Historical", IF(W141&lt;&gt;INDEX('Historical BMP Records'!W:W, MATCH($G141, 'Historical BMP Records'!$G:$G, 0)), 1, 0), IF(W141&lt;&gt;INDEX('Planned and Progress BMPs'!U:U, MATCH($G141, 'Planned and Progress BMPs'!$D:$D, 0)), 1, 0)), "")</f>
        <v/>
      </c>
      <c r="BS141" s="4" t="str">
        <f>IFERROR(IF($I141="Historical", IF(X141&lt;&gt;INDEX('Historical BMP Records'!X:X, MATCH($G141, 'Historical BMP Records'!$G:$G, 0)), 1, 0), IF(X141&lt;&gt;INDEX('Planned and Progress BMPs'!V:V, MATCH($G141, 'Planned and Progress BMPs'!$D:$D, 0)), 1, 0)), "")</f>
        <v/>
      </c>
      <c r="BT141" s="4" t="str">
        <f>IFERROR(IF($I141="Historical", IF(Y141&lt;&gt;INDEX('Historical BMP Records'!Y:Y, MATCH($G141, 'Historical BMP Records'!$G:$G, 0)), 1, 0), IF(Y141&lt;&gt;INDEX('Planned and Progress BMPs'!W:W, MATCH($G141, 'Planned and Progress BMPs'!$D:$D, 0)), 1, 0)), "")</f>
        <v/>
      </c>
      <c r="BU141" s="4" t="str">
        <f>IFERROR(IF($I141="Historical", IF(Z141&lt;&gt;INDEX('Historical BMP Records'!Z:Z, MATCH($G141, 'Historical BMP Records'!$G:$G, 0)), 1, 0), IF(Z141&lt;&gt;INDEX('Planned and Progress BMPs'!X:X, MATCH($G141, 'Planned and Progress BMPs'!$D:$D, 0)), 1, 0)), "")</f>
        <v/>
      </c>
      <c r="BV141" s="4" t="str">
        <f>IFERROR(IF($I141="Historical", IF(AA141&lt;&gt;INDEX('Historical BMP Records'!AA:AA, MATCH($G141, 'Historical BMP Records'!$G:$G, 0)), 1, 0), IF(AA141&lt;&gt;INDEX('Planned and Progress BMPs'!#REF!, MATCH($G141, 'Planned and Progress BMPs'!$D:$D, 0)), 1, 0)), "")</f>
        <v/>
      </c>
      <c r="BW141" s="4" t="str">
        <f>IFERROR(IF($I141="Historical", IF(AC141&lt;&gt;INDEX('Historical BMP Records'!AC:AC, MATCH($G141, 'Historical BMP Records'!$G:$G, 0)), 1, 0), IF(AC141&lt;&gt;INDEX('Planned and Progress BMPs'!AA:AA, MATCH($G141, 'Planned and Progress BMPs'!$D:$D, 0)), 1, 0)), "")</f>
        <v/>
      </c>
      <c r="BX141" s="4" t="str">
        <f>IFERROR(IF($I141="Historical", IF(AD141&lt;&gt;INDEX('Historical BMP Records'!AD:AD, MATCH($G141, 'Historical BMP Records'!$G:$G, 0)), 1, 0), IF(AD141&lt;&gt;INDEX('Planned and Progress BMPs'!AB:AB, MATCH($G141, 'Planned and Progress BMPs'!$D:$D, 0)), 1, 0)), "")</f>
        <v/>
      </c>
      <c r="BY141" s="4" t="str">
        <f>IFERROR(IF($I141="Historical", IF(AE141&lt;&gt;INDEX('Historical BMP Records'!AE:AE, MATCH($G141, 'Historical BMP Records'!$G:$G, 0)), 1, 0), IF(AE141&lt;&gt;INDEX('Planned and Progress BMPs'!AC:AC, MATCH($G141, 'Planned and Progress BMPs'!$D:$D, 0)), 1, 0)), "")</f>
        <v/>
      </c>
      <c r="BZ141" s="4" t="str">
        <f>IFERROR(IF($I141="Historical", IF(AF141&lt;&gt;INDEX('Historical BMP Records'!AF:AF, MATCH($G141, 'Historical BMP Records'!$G:$G, 0)), 1, 0), IF(AF141&lt;&gt;INDEX('Planned and Progress BMPs'!AD:AD, MATCH($G141, 'Planned and Progress BMPs'!$D:$D, 0)), 1, 0)), "")</f>
        <v/>
      </c>
      <c r="CA141" s="4" t="str">
        <f>IFERROR(IF($I141="Historical", IF(AG141&lt;&gt;INDEX('Historical BMP Records'!AG:AG, MATCH($G141, 'Historical BMP Records'!$G:$G, 0)), 1, 0), IF(AG141&lt;&gt;INDEX('Planned and Progress BMPs'!AE:AE, MATCH($G141, 'Planned and Progress BMPs'!$D:$D, 0)), 1, 0)), "")</f>
        <v/>
      </c>
      <c r="CB141" s="4" t="str">
        <f>IFERROR(IF($I141="Historical", IF(AH141&lt;&gt;INDEX('Historical BMP Records'!AH:AH, MATCH($G141, 'Historical BMP Records'!$G:$G, 0)), 1, 0), IF(AH141&lt;&gt;INDEX('Planned and Progress BMPs'!AF:AF, MATCH($G141, 'Planned and Progress BMPs'!$D:$D, 0)), 1, 0)), "")</f>
        <v/>
      </c>
      <c r="CC141" s="4" t="str">
        <f>IFERROR(IF($I141="Historical", IF(AI141&lt;&gt;INDEX('Historical BMP Records'!AI:AI, MATCH($G141, 'Historical BMP Records'!$G:$G, 0)), 1, 0), IF(AI141&lt;&gt;INDEX('Planned and Progress BMPs'!AG:AG, MATCH($G141, 'Planned and Progress BMPs'!$D:$D, 0)), 1, 0)), "")</f>
        <v/>
      </c>
      <c r="CD141" s="4" t="str">
        <f>IFERROR(IF($I141="Historical", IF(AJ141&lt;&gt;INDEX('Historical BMP Records'!AJ:AJ, MATCH($G141, 'Historical BMP Records'!$G:$G, 0)), 1, 0), IF(AJ141&lt;&gt;INDEX('Planned and Progress BMPs'!AH:AH, MATCH($G141, 'Planned and Progress BMPs'!$D:$D, 0)), 1, 0)), "")</f>
        <v/>
      </c>
      <c r="CE141" s="4" t="str">
        <f>IFERROR(IF($I141="Historical", IF(AK141&lt;&gt;INDEX('Historical BMP Records'!AK:AK, MATCH($G141, 'Historical BMP Records'!$G:$G, 0)), 1, 0), IF(AK141&lt;&gt;INDEX('Planned and Progress BMPs'!AI:AI, MATCH($G141, 'Planned and Progress BMPs'!$D:$D, 0)), 1, 0)), "")</f>
        <v/>
      </c>
      <c r="CF141" s="4" t="str">
        <f>IFERROR(IF($I141="Historical", IF(AL141&lt;&gt;INDEX('Historical BMP Records'!AL:AL, MATCH($G141, 'Historical BMP Records'!$G:$G, 0)), 1, 0), IF(AL141&lt;&gt;INDEX('Planned and Progress BMPs'!AJ:AJ, MATCH($G141, 'Planned and Progress BMPs'!$D:$D, 0)), 1, 0)), "")</f>
        <v/>
      </c>
      <c r="CG141" s="4" t="str">
        <f>IFERROR(IF($I141="Historical", IF(AM141&lt;&gt;INDEX('Historical BMP Records'!AM:AM, MATCH($G141, 'Historical BMP Records'!$G:$G, 0)), 1, 0), IF(AM141&lt;&gt;INDEX('Planned and Progress BMPs'!AK:AK, MATCH($G141, 'Planned and Progress BMPs'!$D:$D, 0)), 1, 0)), "")</f>
        <v/>
      </c>
      <c r="CH141" s="4" t="str">
        <f>IFERROR(IF($I141="Historical", IF(AN141&lt;&gt;INDEX('Historical BMP Records'!AN:AN, MATCH($G141, 'Historical BMP Records'!$G:$G, 0)), 1, 0), IF(AN141&lt;&gt;INDEX('Planned and Progress BMPs'!AL:AL, MATCH($G141, 'Planned and Progress BMPs'!$D:$D, 0)), 1, 0)), "")</f>
        <v/>
      </c>
      <c r="CI141" s="4" t="str">
        <f>IFERROR(IF($I141="Historical", IF(AO141&lt;&gt;INDEX('Historical BMP Records'!AO:AO, MATCH($G141, 'Historical BMP Records'!$G:$G, 0)), 1, 0), IF(AO141&lt;&gt;INDEX('Planned and Progress BMPs'!AM:AM, MATCH($G141, 'Planned and Progress BMPs'!$D:$D, 0)), 1, 0)), "")</f>
        <v/>
      </c>
      <c r="CJ141" s="4" t="str">
        <f>IFERROR(IF($I141="Historical", IF(AP141&lt;&gt;INDEX('Historical BMP Records'!AP:AP, MATCH($G141, 'Historical BMP Records'!$G:$G, 0)), 1, 0), IF(AP141&lt;&gt;INDEX('Planned and Progress BMPs'!AN:AN, MATCH($G141, 'Planned and Progress BMPs'!$D:$D, 0)), 1, 0)), "")</f>
        <v/>
      </c>
      <c r="CK141" s="4" t="str">
        <f>IFERROR(IF($I141="Historical", IF(AQ141&lt;&gt;INDEX('Historical BMP Records'!AQ:AQ, MATCH($G141, 'Historical BMP Records'!$G:$G, 0)), 1, 0), IF(AQ141&lt;&gt;INDEX('Planned and Progress BMPs'!AO:AO, MATCH($G141, 'Planned and Progress BMPs'!$D:$D, 0)), 1, 0)), "")</f>
        <v/>
      </c>
      <c r="CL141" s="4" t="str">
        <f>IFERROR(IF($I141="Historical", IF(AR141&lt;&gt;INDEX('Historical BMP Records'!AR:AR, MATCH($G141, 'Historical BMP Records'!$G:$G, 0)), 1, 0), IF(AR141&lt;&gt;INDEX('Planned and Progress BMPs'!AQ:AQ, MATCH($G141, 'Planned and Progress BMPs'!$D:$D, 0)), 1, 0)), "")</f>
        <v/>
      </c>
      <c r="CM141" s="4" t="str">
        <f>IFERROR(IF($I141="Historical", IF(AS141&lt;&gt;INDEX('Historical BMP Records'!AS:AS, MATCH($G141, 'Historical BMP Records'!$G:$G, 0)), 1, 0), IF(AS141&lt;&gt;INDEX('Planned and Progress BMPs'!AP:AP, MATCH($G141, 'Planned and Progress BMPs'!$D:$D, 0)), 1, 0)), "")</f>
        <v/>
      </c>
      <c r="CN141" s="4" t="str">
        <f>IFERROR(IF($I141="Historical", IF(AT141&lt;&gt;INDEX('Historical BMP Records'!AT:AT, MATCH($G141, 'Historical BMP Records'!$G:$G, 0)), 1, 0), IF(AT141&lt;&gt;INDEX('Planned and Progress BMPs'!AQ:AQ, MATCH($G141, 'Planned and Progress BMPs'!$D:$D, 0)), 1, 0)), "")</f>
        <v/>
      </c>
      <c r="CO141" s="4">
        <f>SUM(T_Historical9[[#This Row],[FY17 Crediting Status Change]:[Comments Change]])</f>
        <v>0</v>
      </c>
    </row>
    <row r="142" spans="1:93" ht="15" customHeight="1" x14ac:dyDescent="0.55000000000000004">
      <c r="A142" s="126" t="s">
        <v>2458</v>
      </c>
      <c r="B142" s="126" t="s">
        <v>2458</v>
      </c>
      <c r="C142" s="126" t="s">
        <v>2458</v>
      </c>
      <c r="D142" s="126"/>
      <c r="E142" s="126"/>
      <c r="F142" s="126" t="s">
        <v>754</v>
      </c>
      <c r="G142" s="126" t="s">
        <v>755</v>
      </c>
      <c r="H142" s="126"/>
      <c r="I142" s="126" t="s">
        <v>243</v>
      </c>
      <c r="J142" s="126">
        <v>2009</v>
      </c>
      <c r="K142" s="73"/>
      <c r="L142" s="64">
        <v>39814</v>
      </c>
      <c r="M142" s="126" t="s">
        <v>346</v>
      </c>
      <c r="N142" s="126" t="s">
        <v>734</v>
      </c>
      <c r="O142" s="126" t="s">
        <v>127</v>
      </c>
      <c r="P142" s="73" t="s">
        <v>551</v>
      </c>
      <c r="Q142" s="64">
        <v>5.6</v>
      </c>
      <c r="R142" s="126">
        <v>0.1</v>
      </c>
      <c r="S142" s="126">
        <v>8.3333333333333332E-3</v>
      </c>
      <c r="T142" s="126" t="s">
        <v>735</v>
      </c>
      <c r="U142" s="126"/>
      <c r="V142" s="126"/>
      <c r="W142" s="126">
        <v>40.297772037199998</v>
      </c>
      <c r="X142" s="65">
        <v>-76.612073596399995</v>
      </c>
      <c r="Y142" s="126"/>
      <c r="Z142" s="126" t="s">
        <v>201</v>
      </c>
      <c r="AA142" s="126" t="s">
        <v>458</v>
      </c>
      <c r="AB142" s="126" t="s">
        <v>203</v>
      </c>
      <c r="AC142" s="126" t="s">
        <v>2460</v>
      </c>
      <c r="AD142" s="64">
        <v>41760</v>
      </c>
      <c r="AE142" s="126" t="s">
        <v>267</v>
      </c>
      <c r="AF142" s="64"/>
      <c r="AG142" s="64"/>
      <c r="AH142" s="126"/>
      <c r="AI142" s="64"/>
      <c r="AK142" s="64"/>
      <c r="AL142" s="64"/>
      <c r="AM142" s="64"/>
      <c r="AN142" s="64"/>
      <c r="AO142" s="64"/>
      <c r="AP142" s="64"/>
      <c r="AQ142" s="64"/>
      <c r="AR142" s="64"/>
      <c r="AS142" s="64"/>
      <c r="AT142" s="126"/>
      <c r="AU142" s="4" t="str">
        <f>IFERROR(IF($I142="Historical", IF(A142&lt;&gt;INDEX('Historical BMP Records'!A:A, MATCH($G142, 'Historical BMP Records'!$G:$G, 0)), 1, 0), IF(A142&lt;&gt;INDEX('Planned and Progress BMPs'!A:A, MATCH($G142, 'Planned and Progress BMPs'!$D:$D, 0)), 1, 0)), "")</f>
        <v/>
      </c>
      <c r="AV142" s="4" t="str">
        <f>IFERROR(IF($I142="Historical", IF(B142&lt;&gt;INDEX('Historical BMP Records'!B:B, MATCH($G142, 'Historical BMP Records'!$G:$G, 0)), 1, 0), IF(B142&lt;&gt;INDEX('Planned and Progress BMPs'!A:A, MATCH($G142, 'Planned and Progress BMPs'!$D:$D, 0)), 1, 0)), "")</f>
        <v/>
      </c>
      <c r="AW142" s="4" t="str">
        <f>IFERROR(IF($I142="Historical", IF(C142&lt;&gt;INDEX('Historical BMP Records'!C:C, MATCH($G142, 'Historical BMP Records'!$G:$G, 0)), 1, 0), IF(C142&lt;&gt;INDEX('Planned and Progress BMPs'!A:A, MATCH($G142, 'Planned and Progress BMPs'!$D:$D, 0)), 1, 0)), "")</f>
        <v/>
      </c>
      <c r="AX142" s="4" t="str">
        <f>IFERROR(IF($I142="Historical", IF(D142&lt;&gt;INDEX('Historical BMP Records'!D:D, MATCH($G142, 'Historical BMP Records'!$G:$G, 0)), 1, 0), IF(D142&lt;&gt;INDEX('Planned and Progress BMPs'!A:A, MATCH($G142, 'Planned and Progress BMPs'!$D:$D, 0)), 1, 0)), "")</f>
        <v/>
      </c>
      <c r="AY142" s="4" t="str">
        <f>IFERROR(IF($I142="Historical", IF(E142&lt;&gt;INDEX('Historical BMP Records'!E:E, MATCH($G142, 'Historical BMP Records'!$G:$G, 0)), 1, 0), IF(E142&lt;&gt;INDEX('Planned and Progress BMPs'!B:B, MATCH($G142, 'Planned and Progress BMPs'!$D:$D, 0)), 1, 0)), "")</f>
        <v/>
      </c>
      <c r="AZ142" s="4" t="str">
        <f>IFERROR(IF($I142="Historical", IF(F142&lt;&gt;INDEX('Historical BMP Records'!F:F, MATCH($G142, 'Historical BMP Records'!$G:$G, 0)), 1, 0), IF(F142&lt;&gt;INDEX('Planned and Progress BMPs'!C:C, MATCH($G142, 'Planned and Progress BMPs'!$D:$D, 0)), 1, 0)), "")</f>
        <v/>
      </c>
      <c r="BA142" s="4" t="str">
        <f>IFERROR(IF($I142="Historical", IF(G142&lt;&gt;INDEX('Historical BMP Records'!G:G, MATCH($G142, 'Historical BMP Records'!$G:$G, 0)), 1, 0), IF(G142&lt;&gt;INDEX('Planned and Progress BMPs'!D:D, MATCH($G142, 'Planned and Progress BMPs'!$D:$D, 0)), 1, 0)), "")</f>
        <v/>
      </c>
      <c r="BB142" s="4" t="str">
        <f>IFERROR(IF($I142="Historical", IF(H142&lt;&gt;INDEX('Historical BMP Records'!H:H, MATCH($G142, 'Historical BMP Records'!$G:$G, 0)), 1, 0), IF(H142&lt;&gt;INDEX('Planned and Progress BMPs'!E:E, MATCH($G142, 'Planned and Progress BMPs'!$D:$D, 0)), 1, 0)), "")</f>
        <v/>
      </c>
      <c r="BC142" s="4" t="str">
        <f>IFERROR(IF($I142="Historical", IF(I142&lt;&gt;INDEX('Historical BMP Records'!I:I, MATCH($G142, 'Historical BMP Records'!$G:$G, 0)), 1, 0), IF(I142&lt;&gt;INDEX('Planned and Progress BMPs'!F:F, MATCH($G142, 'Planned and Progress BMPs'!$D:$D, 0)), 1, 0)), "")</f>
        <v/>
      </c>
      <c r="BD142" s="4" t="str">
        <f>IFERROR(IF($I142="Historical", IF(J142&lt;&gt;INDEX('Historical BMP Records'!J:J, MATCH($G142, 'Historical BMP Records'!$G:$G, 0)), 1, 0), IF(J142&lt;&gt;INDEX('Planned and Progress BMPs'!G:G, MATCH($G142, 'Planned and Progress BMPs'!$D:$D, 0)), 1, 0)), "")</f>
        <v/>
      </c>
      <c r="BE142" s="4" t="str">
        <f>IFERROR(IF($I142="Historical", IF(K142&lt;&gt;INDEX('Historical BMP Records'!K:K, MATCH($G142, 'Historical BMP Records'!$G:$G, 0)), 1, 0), IF(K142&lt;&gt;INDEX('Planned and Progress BMPs'!H:H, MATCH($G142, 'Planned and Progress BMPs'!$D:$D, 0)), 1, 0)), "")</f>
        <v/>
      </c>
      <c r="BF142" s="4" t="str">
        <f>IFERROR(IF($I142="Historical", IF(L142&lt;&gt;INDEX('Historical BMP Records'!L:L, MATCH($G142, 'Historical BMP Records'!$G:$G, 0)), 1, 0), IF(L142&lt;&gt;INDEX('Planned and Progress BMPs'!I:I, MATCH($G142, 'Planned and Progress BMPs'!$D:$D, 0)), 1, 0)), "")</f>
        <v/>
      </c>
      <c r="BG142" s="4" t="str">
        <f>IFERROR(IF($I142="Historical", IF(M142&lt;&gt;INDEX('Historical BMP Records'!M:M, MATCH($G142, 'Historical BMP Records'!$G:$G, 0)), 1, 0), IF(M142&lt;&gt;INDEX('Planned and Progress BMPs'!J:J, MATCH($G142, 'Planned and Progress BMPs'!$D:$D, 0)), 1, 0)), "")</f>
        <v/>
      </c>
      <c r="BH142" s="4" t="str">
        <f>IFERROR(IF($I142="Historical", IF(N142&lt;&gt;INDEX('Historical BMP Records'!N:N, MATCH($G142, 'Historical BMP Records'!$G:$G, 0)), 1, 0), IF(N142&lt;&gt;INDEX('Planned and Progress BMPs'!K:K, MATCH($G142, 'Planned and Progress BMPs'!$D:$D, 0)), 1, 0)), "")</f>
        <v/>
      </c>
      <c r="BI142" s="4" t="str">
        <f>IFERROR(IF($I142="Historical", IF(O142&lt;&gt;INDEX('Historical BMP Records'!O:O, MATCH($G142, 'Historical BMP Records'!$G:$G, 0)), 1, 0), IF(O142&lt;&gt;INDEX('Planned and Progress BMPs'!L:L, MATCH($G142, 'Planned and Progress BMPs'!$D:$D, 0)), 1, 0)), "")</f>
        <v/>
      </c>
      <c r="BJ142" s="4" t="str">
        <f>IFERROR(IF($I142="Historical", IF(P142&lt;&gt;INDEX('Historical BMP Records'!P:P, MATCH($G142, 'Historical BMP Records'!$G:$G, 0)), 1, 0), IF(P142&lt;&gt;INDEX('Planned and Progress BMPs'!M:M, MATCH($G142, 'Planned and Progress BMPs'!$D:$D, 0)), 1, 0)), "")</f>
        <v/>
      </c>
      <c r="BK142" s="4" t="str">
        <f>IFERROR(IF($I142="Historical", IF(Q142&lt;&gt;INDEX('Historical BMP Records'!Q:Q, MATCH($G142, 'Historical BMP Records'!$G:$G, 0)), 1, 0), IF(Q142&lt;&gt;INDEX('Planned and Progress BMPs'!N:N, MATCH($G142, 'Planned and Progress BMPs'!$D:$D, 0)), 1, 0)), "")</f>
        <v/>
      </c>
      <c r="BL142" s="4" t="str">
        <f>IFERROR(IF($I142="Historical", IF(R142&lt;&gt;INDEX('Historical BMP Records'!R:R, MATCH($G142, 'Historical BMP Records'!$G:$G, 0)), 1, 0), IF(R142&lt;&gt;INDEX('Planned and Progress BMPs'!O:O, MATCH($G142, 'Planned and Progress BMPs'!$D:$D, 0)), 1, 0)), "")</f>
        <v/>
      </c>
      <c r="BM142" s="4" t="str">
        <f>IFERROR(IF($I142="Historical", IF(S142&lt;&gt;INDEX('Historical BMP Records'!S:S, MATCH($G142, 'Historical BMP Records'!$G:$G, 0)), 1, 0), IF(S142&lt;&gt;INDEX('Planned and Progress BMPs'!P:P, MATCH($G142, 'Planned and Progress BMPs'!$D:$D, 0)), 1, 0)), "")</f>
        <v/>
      </c>
      <c r="BN142" s="4" t="str">
        <f>IFERROR(IF($I142="Historical", IF(T142&lt;&gt;INDEX('Historical BMP Records'!T:T, MATCH($G142, 'Historical BMP Records'!$G:$G, 0)), 1, 0), IF(T142&lt;&gt;INDEX('Planned and Progress BMPs'!Q:Q, MATCH($G142, 'Planned and Progress BMPs'!$D:$D, 0)), 1, 0)), "")</f>
        <v/>
      </c>
      <c r="BO142" s="4" t="str">
        <f>IFERROR(IF($I142="Historical", IF(AB142&lt;&gt;INDEX('Historical BMP Records'!#REF!, MATCH($G142, 'Historical BMP Records'!$G:$G, 0)), 1, 0), IF(AB142&lt;&gt;INDEX('Planned and Progress BMPs'!Z:Z, MATCH($G142, 'Planned and Progress BMPs'!$D:$D, 0)), 1, 0)), "")</f>
        <v/>
      </c>
      <c r="BP142" s="4" t="str">
        <f>IFERROR(IF($I142="Historical", IF(U142&lt;&gt;INDEX('Historical BMP Records'!U:U, MATCH($G142, 'Historical BMP Records'!$G:$G, 0)), 1, 0), IF(U142&lt;&gt;INDEX('Planned and Progress BMPs'!S:S, MATCH($G142, 'Planned and Progress BMPs'!$D:$D, 0)), 1, 0)), "")</f>
        <v/>
      </c>
      <c r="BQ142" s="4" t="str">
        <f>IFERROR(IF($I142="Historical", IF(V142&lt;&gt;INDEX('Historical BMP Records'!V:V, MATCH($G142, 'Historical BMP Records'!$G:$G, 0)), 1, 0), IF(V142&lt;&gt;INDEX('Planned and Progress BMPs'!T:T, MATCH($G142, 'Planned and Progress BMPs'!$D:$D, 0)), 1, 0)), "")</f>
        <v/>
      </c>
      <c r="BR142" s="4" t="str">
        <f>IFERROR(IF($I142="Historical", IF(W142&lt;&gt;INDEX('Historical BMP Records'!W:W, MATCH($G142, 'Historical BMP Records'!$G:$G, 0)), 1, 0), IF(W142&lt;&gt;INDEX('Planned and Progress BMPs'!U:U, MATCH($G142, 'Planned and Progress BMPs'!$D:$D, 0)), 1, 0)), "")</f>
        <v/>
      </c>
      <c r="BS142" s="4" t="str">
        <f>IFERROR(IF($I142="Historical", IF(X142&lt;&gt;INDEX('Historical BMP Records'!X:X, MATCH($G142, 'Historical BMP Records'!$G:$G, 0)), 1, 0), IF(X142&lt;&gt;INDEX('Planned and Progress BMPs'!V:V, MATCH($G142, 'Planned and Progress BMPs'!$D:$D, 0)), 1, 0)), "")</f>
        <v/>
      </c>
      <c r="BT142" s="4" t="str">
        <f>IFERROR(IF($I142="Historical", IF(Y142&lt;&gt;INDEX('Historical BMP Records'!Y:Y, MATCH($G142, 'Historical BMP Records'!$G:$G, 0)), 1, 0), IF(Y142&lt;&gt;INDEX('Planned and Progress BMPs'!W:W, MATCH($G142, 'Planned and Progress BMPs'!$D:$D, 0)), 1, 0)), "")</f>
        <v/>
      </c>
      <c r="BU142" s="4" t="str">
        <f>IFERROR(IF($I142="Historical", IF(Z142&lt;&gt;INDEX('Historical BMP Records'!Z:Z, MATCH($G142, 'Historical BMP Records'!$G:$G, 0)), 1, 0), IF(Z142&lt;&gt;INDEX('Planned and Progress BMPs'!X:X, MATCH($G142, 'Planned and Progress BMPs'!$D:$D, 0)), 1, 0)), "")</f>
        <v/>
      </c>
      <c r="BV142" s="4" t="str">
        <f>IFERROR(IF($I142="Historical", IF(AA142&lt;&gt;INDEX('Historical BMP Records'!AA:AA, MATCH($G142, 'Historical BMP Records'!$G:$G, 0)), 1, 0), IF(AA142&lt;&gt;INDEX('Planned and Progress BMPs'!#REF!, MATCH($G142, 'Planned and Progress BMPs'!$D:$D, 0)), 1, 0)), "")</f>
        <v/>
      </c>
      <c r="BW142" s="4" t="str">
        <f>IFERROR(IF($I142="Historical", IF(AC142&lt;&gt;INDEX('Historical BMP Records'!AC:AC, MATCH($G142, 'Historical BMP Records'!$G:$G, 0)), 1, 0), IF(AC142&lt;&gt;INDEX('Planned and Progress BMPs'!AA:AA, MATCH($G142, 'Planned and Progress BMPs'!$D:$D, 0)), 1, 0)), "")</f>
        <v/>
      </c>
      <c r="BX142" s="4" t="str">
        <f>IFERROR(IF($I142="Historical", IF(AD142&lt;&gt;INDEX('Historical BMP Records'!AD:AD, MATCH($G142, 'Historical BMP Records'!$G:$G, 0)), 1, 0), IF(AD142&lt;&gt;INDEX('Planned and Progress BMPs'!AB:AB, MATCH($G142, 'Planned and Progress BMPs'!$D:$D, 0)), 1, 0)), "")</f>
        <v/>
      </c>
      <c r="BY142" s="4" t="str">
        <f>IFERROR(IF($I142="Historical", IF(AE142&lt;&gt;INDEX('Historical BMP Records'!AE:AE, MATCH($G142, 'Historical BMP Records'!$G:$G, 0)), 1, 0), IF(AE142&lt;&gt;INDEX('Planned and Progress BMPs'!AC:AC, MATCH($G142, 'Planned and Progress BMPs'!$D:$D, 0)), 1, 0)), "")</f>
        <v/>
      </c>
      <c r="BZ142" s="4" t="str">
        <f>IFERROR(IF($I142="Historical", IF(AF142&lt;&gt;INDEX('Historical BMP Records'!AF:AF, MATCH($G142, 'Historical BMP Records'!$G:$G, 0)), 1, 0), IF(AF142&lt;&gt;INDEX('Planned and Progress BMPs'!AD:AD, MATCH($G142, 'Planned and Progress BMPs'!$D:$D, 0)), 1, 0)), "")</f>
        <v/>
      </c>
      <c r="CA142" s="4" t="str">
        <f>IFERROR(IF($I142="Historical", IF(AG142&lt;&gt;INDEX('Historical BMP Records'!AG:AG, MATCH($G142, 'Historical BMP Records'!$G:$G, 0)), 1, 0), IF(AG142&lt;&gt;INDEX('Planned and Progress BMPs'!AE:AE, MATCH($G142, 'Planned and Progress BMPs'!$D:$D, 0)), 1, 0)), "")</f>
        <v/>
      </c>
      <c r="CB142" s="4" t="str">
        <f>IFERROR(IF($I142="Historical", IF(AH142&lt;&gt;INDEX('Historical BMP Records'!AH:AH, MATCH($G142, 'Historical BMP Records'!$G:$G, 0)), 1, 0), IF(AH142&lt;&gt;INDEX('Planned and Progress BMPs'!AF:AF, MATCH($G142, 'Planned and Progress BMPs'!$D:$D, 0)), 1, 0)), "")</f>
        <v/>
      </c>
      <c r="CC142" s="4" t="str">
        <f>IFERROR(IF($I142="Historical", IF(AI142&lt;&gt;INDEX('Historical BMP Records'!AI:AI, MATCH($G142, 'Historical BMP Records'!$G:$G, 0)), 1, 0), IF(AI142&lt;&gt;INDEX('Planned and Progress BMPs'!AG:AG, MATCH($G142, 'Planned and Progress BMPs'!$D:$D, 0)), 1, 0)), "")</f>
        <v/>
      </c>
      <c r="CD142" s="4" t="str">
        <f>IFERROR(IF($I142="Historical", IF(AJ142&lt;&gt;INDEX('Historical BMP Records'!AJ:AJ, MATCH($G142, 'Historical BMP Records'!$G:$G, 0)), 1, 0), IF(AJ142&lt;&gt;INDEX('Planned and Progress BMPs'!AH:AH, MATCH($G142, 'Planned and Progress BMPs'!$D:$D, 0)), 1, 0)), "")</f>
        <v/>
      </c>
      <c r="CE142" s="4" t="str">
        <f>IFERROR(IF($I142="Historical", IF(AK142&lt;&gt;INDEX('Historical BMP Records'!AK:AK, MATCH($G142, 'Historical BMP Records'!$G:$G, 0)), 1, 0), IF(AK142&lt;&gt;INDEX('Planned and Progress BMPs'!AI:AI, MATCH($G142, 'Planned and Progress BMPs'!$D:$D, 0)), 1, 0)), "")</f>
        <v/>
      </c>
      <c r="CF142" s="4" t="str">
        <f>IFERROR(IF($I142="Historical", IF(AL142&lt;&gt;INDEX('Historical BMP Records'!AL:AL, MATCH($G142, 'Historical BMP Records'!$G:$G, 0)), 1, 0), IF(AL142&lt;&gt;INDEX('Planned and Progress BMPs'!AJ:AJ, MATCH($G142, 'Planned and Progress BMPs'!$D:$D, 0)), 1, 0)), "")</f>
        <v/>
      </c>
      <c r="CG142" s="4" t="str">
        <f>IFERROR(IF($I142="Historical", IF(AM142&lt;&gt;INDEX('Historical BMP Records'!AM:AM, MATCH($G142, 'Historical BMP Records'!$G:$G, 0)), 1, 0), IF(AM142&lt;&gt;INDEX('Planned and Progress BMPs'!AK:AK, MATCH($G142, 'Planned and Progress BMPs'!$D:$D, 0)), 1, 0)), "")</f>
        <v/>
      </c>
      <c r="CH142" s="4" t="str">
        <f>IFERROR(IF($I142="Historical", IF(AN142&lt;&gt;INDEX('Historical BMP Records'!AN:AN, MATCH($G142, 'Historical BMP Records'!$G:$G, 0)), 1, 0), IF(AN142&lt;&gt;INDEX('Planned and Progress BMPs'!AL:AL, MATCH($G142, 'Planned and Progress BMPs'!$D:$D, 0)), 1, 0)), "")</f>
        <v/>
      </c>
      <c r="CI142" s="4" t="str">
        <f>IFERROR(IF($I142="Historical", IF(AO142&lt;&gt;INDEX('Historical BMP Records'!AO:AO, MATCH($G142, 'Historical BMP Records'!$G:$G, 0)), 1, 0), IF(AO142&lt;&gt;INDEX('Planned and Progress BMPs'!AM:AM, MATCH($G142, 'Planned and Progress BMPs'!$D:$D, 0)), 1, 0)), "")</f>
        <v/>
      </c>
      <c r="CJ142" s="4" t="str">
        <f>IFERROR(IF($I142="Historical", IF(AP142&lt;&gt;INDEX('Historical BMP Records'!AP:AP, MATCH($G142, 'Historical BMP Records'!$G:$G, 0)), 1, 0), IF(AP142&lt;&gt;INDEX('Planned and Progress BMPs'!AN:AN, MATCH($G142, 'Planned and Progress BMPs'!$D:$D, 0)), 1, 0)), "")</f>
        <v/>
      </c>
      <c r="CK142" s="4" t="str">
        <f>IFERROR(IF($I142="Historical", IF(AQ142&lt;&gt;INDEX('Historical BMP Records'!AQ:AQ, MATCH($G142, 'Historical BMP Records'!$G:$G, 0)), 1, 0), IF(AQ142&lt;&gt;INDEX('Planned and Progress BMPs'!AO:AO, MATCH($G142, 'Planned and Progress BMPs'!$D:$D, 0)), 1, 0)), "")</f>
        <v/>
      </c>
      <c r="CL142" s="4" t="str">
        <f>IFERROR(IF($I142="Historical", IF(AR142&lt;&gt;INDEX('Historical BMP Records'!AR:AR, MATCH($G142, 'Historical BMP Records'!$G:$G, 0)), 1, 0), IF(AR142&lt;&gt;INDEX('Planned and Progress BMPs'!AQ:AQ, MATCH($G142, 'Planned and Progress BMPs'!$D:$D, 0)), 1, 0)), "")</f>
        <v/>
      </c>
      <c r="CM142" s="4" t="str">
        <f>IFERROR(IF($I142="Historical", IF(AS142&lt;&gt;INDEX('Historical BMP Records'!AS:AS, MATCH($G142, 'Historical BMP Records'!$G:$G, 0)), 1, 0), IF(AS142&lt;&gt;INDEX('Planned and Progress BMPs'!AP:AP, MATCH($G142, 'Planned and Progress BMPs'!$D:$D, 0)), 1, 0)), "")</f>
        <v/>
      </c>
      <c r="CN142" s="4" t="str">
        <f>IFERROR(IF($I142="Historical", IF(AT142&lt;&gt;INDEX('Historical BMP Records'!AT:AT, MATCH($G142, 'Historical BMP Records'!$G:$G, 0)), 1, 0), IF(AT142&lt;&gt;INDEX('Planned and Progress BMPs'!AQ:AQ, MATCH($G142, 'Planned and Progress BMPs'!$D:$D, 0)), 1, 0)), "")</f>
        <v/>
      </c>
      <c r="CO142" s="4">
        <f>SUM(T_Historical9[[#This Row],[FY17 Crediting Status Change]:[Comments Change]])</f>
        <v>0</v>
      </c>
    </row>
    <row r="143" spans="1:93" ht="15" customHeight="1" x14ac:dyDescent="0.55000000000000004">
      <c r="A143" s="126" t="s">
        <v>2458</v>
      </c>
      <c r="B143" s="126" t="s">
        <v>2458</v>
      </c>
      <c r="C143" s="126" t="s">
        <v>2458</v>
      </c>
      <c r="D143" s="126"/>
      <c r="E143" s="126"/>
      <c r="F143" s="126" t="s">
        <v>756</v>
      </c>
      <c r="G143" s="126" t="s">
        <v>757</v>
      </c>
      <c r="H143" s="126"/>
      <c r="I143" s="126" t="s">
        <v>243</v>
      </c>
      <c r="J143" s="126"/>
      <c r="K143" s="73"/>
      <c r="L143" s="64">
        <v>39814</v>
      </c>
      <c r="M143" s="126" t="s">
        <v>265</v>
      </c>
      <c r="N143" s="126" t="s">
        <v>325</v>
      </c>
      <c r="O143" s="126" t="s">
        <v>127</v>
      </c>
      <c r="P143" s="73" t="s">
        <v>551</v>
      </c>
      <c r="Q143" s="64">
        <v>3</v>
      </c>
      <c r="R143" s="126">
        <v>0.1</v>
      </c>
      <c r="S143" s="126">
        <v>8.3333333333333332E-3</v>
      </c>
      <c r="T143" s="126" t="s">
        <v>611</v>
      </c>
      <c r="U143" s="126"/>
      <c r="V143" s="126"/>
      <c r="W143" s="126">
        <v>40.436958169999997</v>
      </c>
      <c r="X143" s="65">
        <v>-76.619236180000001</v>
      </c>
      <c r="Y143" s="126"/>
      <c r="Z143" s="126" t="s">
        <v>201</v>
      </c>
      <c r="AA143" s="126" t="s">
        <v>458</v>
      </c>
      <c r="AB143" s="126" t="s">
        <v>203</v>
      </c>
      <c r="AC143" s="126" t="s">
        <v>2460</v>
      </c>
      <c r="AD143" s="64">
        <v>41759</v>
      </c>
      <c r="AE143" s="126" t="s">
        <v>267</v>
      </c>
      <c r="AF143" s="64"/>
      <c r="AG143" s="64"/>
      <c r="AH143" s="126"/>
      <c r="AI143" s="64"/>
      <c r="AK143" s="64"/>
      <c r="AL143" s="64"/>
      <c r="AM143" s="64"/>
      <c r="AN143" s="64"/>
      <c r="AO143" s="64"/>
      <c r="AP143" s="64"/>
      <c r="AQ143" s="64"/>
      <c r="AR143" s="64"/>
      <c r="AS143" s="64"/>
      <c r="AT143" s="126"/>
      <c r="AU143" s="4" t="str">
        <f>IFERROR(IF($I143="Historical", IF(A143&lt;&gt;INDEX('Historical BMP Records'!A:A, MATCH($G143, 'Historical BMP Records'!$G:$G, 0)), 1, 0), IF(A143&lt;&gt;INDEX('Planned and Progress BMPs'!A:A, MATCH($G143, 'Planned and Progress BMPs'!$D:$D, 0)), 1, 0)), "")</f>
        <v/>
      </c>
      <c r="AV143" s="4" t="str">
        <f>IFERROR(IF($I143="Historical", IF(B143&lt;&gt;INDEX('Historical BMP Records'!B:B, MATCH($G143, 'Historical BMP Records'!$G:$G, 0)), 1, 0), IF(B143&lt;&gt;INDEX('Planned and Progress BMPs'!A:A, MATCH($G143, 'Planned and Progress BMPs'!$D:$D, 0)), 1, 0)), "")</f>
        <v/>
      </c>
      <c r="AW143" s="4" t="str">
        <f>IFERROR(IF($I143="Historical", IF(C143&lt;&gt;INDEX('Historical BMP Records'!C:C, MATCH($G143, 'Historical BMP Records'!$G:$G, 0)), 1, 0), IF(C143&lt;&gt;INDEX('Planned and Progress BMPs'!A:A, MATCH($G143, 'Planned and Progress BMPs'!$D:$D, 0)), 1, 0)), "")</f>
        <v/>
      </c>
      <c r="AX143" s="4" t="str">
        <f>IFERROR(IF($I143="Historical", IF(D143&lt;&gt;INDEX('Historical BMP Records'!D:D, MATCH($G143, 'Historical BMP Records'!$G:$G, 0)), 1, 0), IF(D143&lt;&gt;INDEX('Planned and Progress BMPs'!A:A, MATCH($G143, 'Planned and Progress BMPs'!$D:$D, 0)), 1, 0)), "")</f>
        <v/>
      </c>
      <c r="AY143" s="4" t="str">
        <f>IFERROR(IF($I143="Historical", IF(E143&lt;&gt;INDEX('Historical BMP Records'!E:E, MATCH($G143, 'Historical BMP Records'!$G:$G, 0)), 1, 0), IF(E143&lt;&gt;INDEX('Planned and Progress BMPs'!B:B, MATCH($G143, 'Planned and Progress BMPs'!$D:$D, 0)), 1, 0)), "")</f>
        <v/>
      </c>
      <c r="AZ143" s="4" t="str">
        <f>IFERROR(IF($I143="Historical", IF(F143&lt;&gt;INDEX('Historical BMP Records'!F:F, MATCH($G143, 'Historical BMP Records'!$G:$G, 0)), 1, 0), IF(F143&lt;&gt;INDEX('Planned and Progress BMPs'!C:C, MATCH($G143, 'Planned and Progress BMPs'!$D:$D, 0)), 1, 0)), "")</f>
        <v/>
      </c>
      <c r="BA143" s="4" t="str">
        <f>IFERROR(IF($I143="Historical", IF(G143&lt;&gt;INDEX('Historical BMP Records'!G:G, MATCH($G143, 'Historical BMP Records'!$G:$G, 0)), 1, 0), IF(G143&lt;&gt;INDEX('Planned and Progress BMPs'!D:D, MATCH($G143, 'Planned and Progress BMPs'!$D:$D, 0)), 1, 0)), "")</f>
        <v/>
      </c>
      <c r="BB143" s="4" t="str">
        <f>IFERROR(IF($I143="Historical", IF(H143&lt;&gt;INDEX('Historical BMP Records'!H:H, MATCH($G143, 'Historical BMP Records'!$G:$G, 0)), 1, 0), IF(H143&lt;&gt;INDEX('Planned and Progress BMPs'!E:E, MATCH($G143, 'Planned and Progress BMPs'!$D:$D, 0)), 1, 0)), "")</f>
        <v/>
      </c>
      <c r="BC143" s="4" t="str">
        <f>IFERROR(IF($I143="Historical", IF(I143&lt;&gt;INDEX('Historical BMP Records'!I:I, MATCH($G143, 'Historical BMP Records'!$G:$G, 0)), 1, 0), IF(I143&lt;&gt;INDEX('Planned and Progress BMPs'!F:F, MATCH($G143, 'Planned and Progress BMPs'!$D:$D, 0)), 1, 0)), "")</f>
        <v/>
      </c>
      <c r="BD143" s="4" t="str">
        <f>IFERROR(IF($I143="Historical", IF(J143&lt;&gt;INDEX('Historical BMP Records'!J:J, MATCH($G143, 'Historical BMP Records'!$G:$G, 0)), 1, 0), IF(J143&lt;&gt;INDEX('Planned and Progress BMPs'!G:G, MATCH($G143, 'Planned and Progress BMPs'!$D:$D, 0)), 1, 0)), "")</f>
        <v/>
      </c>
      <c r="BE143" s="4" t="str">
        <f>IFERROR(IF($I143="Historical", IF(K143&lt;&gt;INDEX('Historical BMP Records'!K:K, MATCH($G143, 'Historical BMP Records'!$G:$G, 0)), 1, 0), IF(K143&lt;&gt;INDEX('Planned and Progress BMPs'!H:H, MATCH($G143, 'Planned and Progress BMPs'!$D:$D, 0)), 1, 0)), "")</f>
        <v/>
      </c>
      <c r="BF143" s="4" t="str">
        <f>IFERROR(IF($I143="Historical", IF(L143&lt;&gt;INDEX('Historical BMP Records'!L:L, MATCH($G143, 'Historical BMP Records'!$G:$G, 0)), 1, 0), IF(L143&lt;&gt;INDEX('Planned and Progress BMPs'!I:I, MATCH($G143, 'Planned and Progress BMPs'!$D:$D, 0)), 1, 0)), "")</f>
        <v/>
      </c>
      <c r="BG143" s="4" t="str">
        <f>IFERROR(IF($I143="Historical", IF(M143&lt;&gt;INDEX('Historical BMP Records'!M:M, MATCH($G143, 'Historical BMP Records'!$G:$G, 0)), 1, 0), IF(M143&lt;&gt;INDEX('Planned and Progress BMPs'!J:J, MATCH($G143, 'Planned and Progress BMPs'!$D:$D, 0)), 1, 0)), "")</f>
        <v/>
      </c>
      <c r="BH143" s="4" t="str">
        <f>IFERROR(IF($I143="Historical", IF(N143&lt;&gt;INDEX('Historical BMP Records'!N:N, MATCH($G143, 'Historical BMP Records'!$G:$G, 0)), 1, 0), IF(N143&lt;&gt;INDEX('Planned and Progress BMPs'!K:K, MATCH($G143, 'Planned and Progress BMPs'!$D:$D, 0)), 1, 0)), "")</f>
        <v/>
      </c>
      <c r="BI143" s="4" t="str">
        <f>IFERROR(IF($I143="Historical", IF(O143&lt;&gt;INDEX('Historical BMP Records'!O:O, MATCH($G143, 'Historical BMP Records'!$G:$G, 0)), 1, 0), IF(O143&lt;&gt;INDEX('Planned and Progress BMPs'!L:L, MATCH($G143, 'Planned and Progress BMPs'!$D:$D, 0)), 1, 0)), "")</f>
        <v/>
      </c>
      <c r="BJ143" s="4" t="str">
        <f>IFERROR(IF($I143="Historical", IF(P143&lt;&gt;INDEX('Historical BMP Records'!P:P, MATCH($G143, 'Historical BMP Records'!$G:$G, 0)), 1, 0), IF(P143&lt;&gt;INDEX('Planned and Progress BMPs'!M:M, MATCH($G143, 'Planned and Progress BMPs'!$D:$D, 0)), 1, 0)), "")</f>
        <v/>
      </c>
      <c r="BK143" s="4" t="str">
        <f>IFERROR(IF($I143="Historical", IF(Q143&lt;&gt;INDEX('Historical BMP Records'!Q:Q, MATCH($G143, 'Historical BMP Records'!$G:$G, 0)), 1, 0), IF(Q143&lt;&gt;INDEX('Planned and Progress BMPs'!N:N, MATCH($G143, 'Planned and Progress BMPs'!$D:$D, 0)), 1, 0)), "")</f>
        <v/>
      </c>
      <c r="BL143" s="4" t="str">
        <f>IFERROR(IF($I143="Historical", IF(R143&lt;&gt;INDEX('Historical BMP Records'!R:R, MATCH($G143, 'Historical BMP Records'!$G:$G, 0)), 1, 0), IF(R143&lt;&gt;INDEX('Planned and Progress BMPs'!O:O, MATCH($G143, 'Planned and Progress BMPs'!$D:$D, 0)), 1, 0)), "")</f>
        <v/>
      </c>
      <c r="BM143" s="4" t="str">
        <f>IFERROR(IF($I143="Historical", IF(S143&lt;&gt;INDEX('Historical BMP Records'!S:S, MATCH($G143, 'Historical BMP Records'!$G:$G, 0)), 1, 0), IF(S143&lt;&gt;INDEX('Planned and Progress BMPs'!P:P, MATCH($G143, 'Planned and Progress BMPs'!$D:$D, 0)), 1, 0)), "")</f>
        <v/>
      </c>
      <c r="BN143" s="4" t="str">
        <f>IFERROR(IF($I143="Historical", IF(T143&lt;&gt;INDEX('Historical BMP Records'!T:T, MATCH($G143, 'Historical BMP Records'!$G:$G, 0)), 1, 0), IF(T143&lt;&gt;INDEX('Planned and Progress BMPs'!Q:Q, MATCH($G143, 'Planned and Progress BMPs'!$D:$D, 0)), 1, 0)), "")</f>
        <v/>
      </c>
      <c r="BO143" s="4" t="str">
        <f>IFERROR(IF($I143="Historical", IF(AB143&lt;&gt;INDEX('Historical BMP Records'!#REF!, MATCH($G143, 'Historical BMP Records'!$G:$G, 0)), 1, 0), IF(AB143&lt;&gt;INDEX('Planned and Progress BMPs'!Z:Z, MATCH($G143, 'Planned and Progress BMPs'!$D:$D, 0)), 1, 0)), "")</f>
        <v/>
      </c>
      <c r="BP143" s="4" t="str">
        <f>IFERROR(IF($I143="Historical", IF(U143&lt;&gt;INDEX('Historical BMP Records'!U:U, MATCH($G143, 'Historical BMP Records'!$G:$G, 0)), 1, 0), IF(U143&lt;&gt;INDEX('Planned and Progress BMPs'!S:S, MATCH($G143, 'Planned and Progress BMPs'!$D:$D, 0)), 1, 0)), "")</f>
        <v/>
      </c>
      <c r="BQ143" s="4" t="str">
        <f>IFERROR(IF($I143="Historical", IF(V143&lt;&gt;INDEX('Historical BMP Records'!V:V, MATCH($G143, 'Historical BMP Records'!$G:$G, 0)), 1, 0), IF(V143&lt;&gt;INDEX('Planned and Progress BMPs'!T:T, MATCH($G143, 'Planned and Progress BMPs'!$D:$D, 0)), 1, 0)), "")</f>
        <v/>
      </c>
      <c r="BR143" s="4" t="str">
        <f>IFERROR(IF($I143="Historical", IF(W143&lt;&gt;INDEX('Historical BMP Records'!W:W, MATCH($G143, 'Historical BMP Records'!$G:$G, 0)), 1, 0), IF(W143&lt;&gt;INDEX('Planned and Progress BMPs'!U:U, MATCH($G143, 'Planned and Progress BMPs'!$D:$D, 0)), 1, 0)), "")</f>
        <v/>
      </c>
      <c r="BS143" s="4" t="str">
        <f>IFERROR(IF($I143="Historical", IF(X143&lt;&gt;INDEX('Historical BMP Records'!X:X, MATCH($G143, 'Historical BMP Records'!$G:$G, 0)), 1, 0), IF(X143&lt;&gt;INDEX('Planned and Progress BMPs'!V:V, MATCH($G143, 'Planned and Progress BMPs'!$D:$D, 0)), 1, 0)), "")</f>
        <v/>
      </c>
      <c r="BT143" s="4" t="str">
        <f>IFERROR(IF($I143="Historical", IF(Y143&lt;&gt;INDEX('Historical BMP Records'!Y:Y, MATCH($G143, 'Historical BMP Records'!$G:$G, 0)), 1, 0), IF(Y143&lt;&gt;INDEX('Planned and Progress BMPs'!W:W, MATCH($G143, 'Planned and Progress BMPs'!$D:$D, 0)), 1, 0)), "")</f>
        <v/>
      </c>
      <c r="BU143" s="4" t="str">
        <f>IFERROR(IF($I143="Historical", IF(Z143&lt;&gt;INDEX('Historical BMP Records'!Z:Z, MATCH($G143, 'Historical BMP Records'!$G:$G, 0)), 1, 0), IF(Z143&lt;&gt;INDEX('Planned and Progress BMPs'!X:X, MATCH($G143, 'Planned and Progress BMPs'!$D:$D, 0)), 1, 0)), "")</f>
        <v/>
      </c>
      <c r="BV143" s="4" t="str">
        <f>IFERROR(IF($I143="Historical", IF(AA143&lt;&gt;INDEX('Historical BMP Records'!AA:AA, MATCH($G143, 'Historical BMP Records'!$G:$G, 0)), 1, 0), IF(AA143&lt;&gt;INDEX('Planned and Progress BMPs'!#REF!, MATCH($G143, 'Planned and Progress BMPs'!$D:$D, 0)), 1, 0)), "")</f>
        <v/>
      </c>
      <c r="BW143" s="4" t="str">
        <f>IFERROR(IF($I143="Historical", IF(AC143&lt;&gt;INDEX('Historical BMP Records'!AC:AC, MATCH($G143, 'Historical BMP Records'!$G:$G, 0)), 1, 0), IF(AC143&lt;&gt;INDEX('Planned and Progress BMPs'!AA:AA, MATCH($G143, 'Planned and Progress BMPs'!$D:$D, 0)), 1, 0)), "")</f>
        <v/>
      </c>
      <c r="BX143" s="4" t="str">
        <f>IFERROR(IF($I143="Historical", IF(AD143&lt;&gt;INDEX('Historical BMP Records'!AD:AD, MATCH($G143, 'Historical BMP Records'!$G:$G, 0)), 1, 0), IF(AD143&lt;&gt;INDEX('Planned and Progress BMPs'!AB:AB, MATCH($G143, 'Planned and Progress BMPs'!$D:$D, 0)), 1, 0)), "")</f>
        <v/>
      </c>
      <c r="BY143" s="4" t="str">
        <f>IFERROR(IF($I143="Historical", IF(AE143&lt;&gt;INDEX('Historical BMP Records'!AE:AE, MATCH($G143, 'Historical BMP Records'!$G:$G, 0)), 1, 0), IF(AE143&lt;&gt;INDEX('Planned and Progress BMPs'!AC:AC, MATCH($G143, 'Planned and Progress BMPs'!$D:$D, 0)), 1, 0)), "")</f>
        <v/>
      </c>
      <c r="BZ143" s="4" t="str">
        <f>IFERROR(IF($I143="Historical", IF(AF143&lt;&gt;INDEX('Historical BMP Records'!AF:AF, MATCH($G143, 'Historical BMP Records'!$G:$G, 0)), 1, 0), IF(AF143&lt;&gt;INDEX('Planned and Progress BMPs'!AD:AD, MATCH($G143, 'Planned and Progress BMPs'!$D:$D, 0)), 1, 0)), "")</f>
        <v/>
      </c>
      <c r="CA143" s="4" t="str">
        <f>IFERROR(IF($I143="Historical", IF(AG143&lt;&gt;INDEX('Historical BMP Records'!AG:AG, MATCH($G143, 'Historical BMP Records'!$G:$G, 0)), 1, 0), IF(AG143&lt;&gt;INDEX('Planned and Progress BMPs'!AE:AE, MATCH($G143, 'Planned and Progress BMPs'!$D:$D, 0)), 1, 0)), "")</f>
        <v/>
      </c>
      <c r="CB143" s="4" t="str">
        <f>IFERROR(IF($I143="Historical", IF(AH143&lt;&gt;INDEX('Historical BMP Records'!AH:AH, MATCH($G143, 'Historical BMP Records'!$G:$G, 0)), 1, 0), IF(AH143&lt;&gt;INDEX('Planned and Progress BMPs'!AF:AF, MATCH($G143, 'Planned and Progress BMPs'!$D:$D, 0)), 1, 0)), "")</f>
        <v/>
      </c>
      <c r="CC143" s="4" t="str">
        <f>IFERROR(IF($I143="Historical", IF(AI143&lt;&gt;INDEX('Historical BMP Records'!AI:AI, MATCH($G143, 'Historical BMP Records'!$G:$G, 0)), 1, 0), IF(AI143&lt;&gt;INDEX('Planned and Progress BMPs'!AG:AG, MATCH($G143, 'Planned and Progress BMPs'!$D:$D, 0)), 1, 0)), "")</f>
        <v/>
      </c>
      <c r="CD143" s="4" t="str">
        <f>IFERROR(IF($I143="Historical", IF(AJ143&lt;&gt;INDEX('Historical BMP Records'!AJ:AJ, MATCH($G143, 'Historical BMP Records'!$G:$G, 0)), 1, 0), IF(AJ143&lt;&gt;INDEX('Planned and Progress BMPs'!AH:AH, MATCH($G143, 'Planned and Progress BMPs'!$D:$D, 0)), 1, 0)), "")</f>
        <v/>
      </c>
      <c r="CE143" s="4" t="str">
        <f>IFERROR(IF($I143="Historical", IF(AK143&lt;&gt;INDEX('Historical BMP Records'!AK:AK, MATCH($G143, 'Historical BMP Records'!$G:$G, 0)), 1, 0), IF(AK143&lt;&gt;INDEX('Planned and Progress BMPs'!AI:AI, MATCH($G143, 'Planned and Progress BMPs'!$D:$D, 0)), 1, 0)), "")</f>
        <v/>
      </c>
      <c r="CF143" s="4" t="str">
        <f>IFERROR(IF($I143="Historical", IF(AL143&lt;&gt;INDEX('Historical BMP Records'!AL:AL, MATCH($G143, 'Historical BMP Records'!$G:$G, 0)), 1, 0), IF(AL143&lt;&gt;INDEX('Planned and Progress BMPs'!AJ:AJ, MATCH($G143, 'Planned and Progress BMPs'!$D:$D, 0)), 1, 0)), "")</f>
        <v/>
      </c>
      <c r="CG143" s="4" t="str">
        <f>IFERROR(IF($I143="Historical", IF(AM143&lt;&gt;INDEX('Historical BMP Records'!AM:AM, MATCH($G143, 'Historical BMP Records'!$G:$G, 0)), 1, 0), IF(AM143&lt;&gt;INDEX('Planned and Progress BMPs'!AK:AK, MATCH($G143, 'Planned and Progress BMPs'!$D:$D, 0)), 1, 0)), "")</f>
        <v/>
      </c>
      <c r="CH143" s="4" t="str">
        <f>IFERROR(IF($I143="Historical", IF(AN143&lt;&gt;INDEX('Historical BMP Records'!AN:AN, MATCH($G143, 'Historical BMP Records'!$G:$G, 0)), 1, 0), IF(AN143&lt;&gt;INDEX('Planned and Progress BMPs'!AL:AL, MATCH($G143, 'Planned and Progress BMPs'!$D:$D, 0)), 1, 0)), "")</f>
        <v/>
      </c>
      <c r="CI143" s="4" t="str">
        <f>IFERROR(IF($I143="Historical", IF(AO143&lt;&gt;INDEX('Historical BMP Records'!AO:AO, MATCH($G143, 'Historical BMP Records'!$G:$G, 0)), 1, 0), IF(AO143&lt;&gt;INDEX('Planned and Progress BMPs'!AM:AM, MATCH($G143, 'Planned and Progress BMPs'!$D:$D, 0)), 1, 0)), "")</f>
        <v/>
      </c>
      <c r="CJ143" s="4" t="str">
        <f>IFERROR(IF($I143="Historical", IF(AP143&lt;&gt;INDEX('Historical BMP Records'!AP:AP, MATCH($G143, 'Historical BMP Records'!$G:$G, 0)), 1, 0), IF(AP143&lt;&gt;INDEX('Planned and Progress BMPs'!AN:AN, MATCH($G143, 'Planned and Progress BMPs'!$D:$D, 0)), 1, 0)), "")</f>
        <v/>
      </c>
      <c r="CK143" s="4" t="str">
        <f>IFERROR(IF($I143="Historical", IF(AQ143&lt;&gt;INDEX('Historical BMP Records'!AQ:AQ, MATCH($G143, 'Historical BMP Records'!$G:$G, 0)), 1, 0), IF(AQ143&lt;&gt;INDEX('Planned and Progress BMPs'!AO:AO, MATCH($G143, 'Planned and Progress BMPs'!$D:$D, 0)), 1, 0)), "")</f>
        <v/>
      </c>
      <c r="CL143" s="4" t="str">
        <f>IFERROR(IF($I143="Historical", IF(AR143&lt;&gt;INDEX('Historical BMP Records'!AR:AR, MATCH($G143, 'Historical BMP Records'!$G:$G, 0)), 1, 0), IF(AR143&lt;&gt;INDEX('Planned and Progress BMPs'!AQ:AQ, MATCH($G143, 'Planned and Progress BMPs'!$D:$D, 0)), 1, 0)), "")</f>
        <v/>
      </c>
      <c r="CM143" s="4" t="str">
        <f>IFERROR(IF($I143="Historical", IF(AS143&lt;&gt;INDEX('Historical BMP Records'!AS:AS, MATCH($G143, 'Historical BMP Records'!$G:$G, 0)), 1, 0), IF(AS143&lt;&gt;INDEX('Planned and Progress BMPs'!AP:AP, MATCH($G143, 'Planned and Progress BMPs'!$D:$D, 0)), 1, 0)), "")</f>
        <v/>
      </c>
      <c r="CN143" s="4" t="str">
        <f>IFERROR(IF($I143="Historical", IF(AT143&lt;&gt;INDEX('Historical BMP Records'!AT:AT, MATCH($G143, 'Historical BMP Records'!$G:$G, 0)), 1, 0), IF(AT143&lt;&gt;INDEX('Planned and Progress BMPs'!AQ:AQ, MATCH($G143, 'Planned and Progress BMPs'!$D:$D, 0)), 1, 0)), "")</f>
        <v/>
      </c>
      <c r="CO143" s="4">
        <f>SUM(T_Historical9[[#This Row],[FY17 Crediting Status Change]:[Comments Change]])</f>
        <v>0</v>
      </c>
    </row>
    <row r="144" spans="1:93" ht="15" customHeight="1" x14ac:dyDescent="0.55000000000000004">
      <c r="A144" s="126" t="s">
        <v>2458</v>
      </c>
      <c r="B144" s="126" t="s">
        <v>2458</v>
      </c>
      <c r="C144" s="126" t="s">
        <v>2458</v>
      </c>
      <c r="D144" s="126"/>
      <c r="E144" s="126"/>
      <c r="F144" s="126" t="s">
        <v>758</v>
      </c>
      <c r="G144" s="126" t="s">
        <v>759</v>
      </c>
      <c r="H144" s="126"/>
      <c r="I144" s="126" t="s">
        <v>243</v>
      </c>
      <c r="J144" s="126">
        <v>2009</v>
      </c>
      <c r="K144" s="73"/>
      <c r="L144" s="64">
        <v>39814</v>
      </c>
      <c r="M144" s="126" t="s">
        <v>346</v>
      </c>
      <c r="N144" s="126" t="s">
        <v>734</v>
      </c>
      <c r="O144" s="126" t="s">
        <v>127</v>
      </c>
      <c r="P144" s="73" t="s">
        <v>551</v>
      </c>
      <c r="Q144" s="64">
        <v>0.2</v>
      </c>
      <c r="R144" s="126">
        <v>0.1</v>
      </c>
      <c r="S144" s="126">
        <v>8.3333333333333332E-3</v>
      </c>
      <c r="T144" s="126" t="s">
        <v>735</v>
      </c>
      <c r="U144" s="126"/>
      <c r="V144" s="126"/>
      <c r="W144" s="126">
        <v>40.443914589999999</v>
      </c>
      <c r="X144" s="65">
        <v>-76.610488119999999</v>
      </c>
      <c r="Y144" s="126"/>
      <c r="Z144" s="126" t="s">
        <v>201</v>
      </c>
      <c r="AA144" s="126" t="s">
        <v>458</v>
      </c>
      <c r="AB144" s="126" t="s">
        <v>203</v>
      </c>
      <c r="AC144" s="126" t="s">
        <v>2460</v>
      </c>
      <c r="AD144" s="64">
        <v>41760</v>
      </c>
      <c r="AE144" s="126" t="s">
        <v>267</v>
      </c>
      <c r="AF144" s="64"/>
      <c r="AG144" s="64"/>
      <c r="AH144" s="126"/>
      <c r="AI144" s="64"/>
      <c r="AK144" s="64"/>
      <c r="AL144" s="64"/>
      <c r="AM144" s="64"/>
      <c r="AN144" s="64"/>
      <c r="AO144" s="64"/>
      <c r="AP144" s="64"/>
      <c r="AQ144" s="64"/>
      <c r="AR144" s="64"/>
      <c r="AS144" s="64"/>
      <c r="AT144" s="126"/>
      <c r="AU144" s="4" t="str">
        <f>IFERROR(IF($I144="Historical", IF(A144&lt;&gt;INDEX('Historical BMP Records'!A:A, MATCH($G144, 'Historical BMP Records'!$G:$G, 0)), 1, 0), IF(A144&lt;&gt;INDEX('Planned and Progress BMPs'!A:A, MATCH($G144, 'Planned and Progress BMPs'!$D:$D, 0)), 1, 0)), "")</f>
        <v/>
      </c>
      <c r="AV144" s="4" t="str">
        <f>IFERROR(IF($I144="Historical", IF(B144&lt;&gt;INDEX('Historical BMP Records'!B:B, MATCH($G144, 'Historical BMP Records'!$G:$G, 0)), 1, 0), IF(B144&lt;&gt;INDEX('Planned and Progress BMPs'!A:A, MATCH($G144, 'Planned and Progress BMPs'!$D:$D, 0)), 1, 0)), "")</f>
        <v/>
      </c>
      <c r="AW144" s="4" t="str">
        <f>IFERROR(IF($I144="Historical", IF(C144&lt;&gt;INDEX('Historical BMP Records'!C:C, MATCH($G144, 'Historical BMP Records'!$G:$G, 0)), 1, 0), IF(C144&lt;&gt;INDEX('Planned and Progress BMPs'!A:A, MATCH($G144, 'Planned and Progress BMPs'!$D:$D, 0)), 1, 0)), "")</f>
        <v/>
      </c>
      <c r="AX144" s="4" t="str">
        <f>IFERROR(IF($I144="Historical", IF(D144&lt;&gt;INDEX('Historical BMP Records'!D:D, MATCH($G144, 'Historical BMP Records'!$G:$G, 0)), 1, 0), IF(D144&lt;&gt;INDEX('Planned and Progress BMPs'!A:A, MATCH($G144, 'Planned and Progress BMPs'!$D:$D, 0)), 1, 0)), "")</f>
        <v/>
      </c>
      <c r="AY144" s="4" t="str">
        <f>IFERROR(IF($I144="Historical", IF(E144&lt;&gt;INDEX('Historical BMP Records'!E:E, MATCH($G144, 'Historical BMP Records'!$G:$G, 0)), 1, 0), IF(E144&lt;&gt;INDEX('Planned and Progress BMPs'!B:B, MATCH($G144, 'Planned and Progress BMPs'!$D:$D, 0)), 1, 0)), "")</f>
        <v/>
      </c>
      <c r="AZ144" s="4" t="str">
        <f>IFERROR(IF($I144="Historical", IF(F144&lt;&gt;INDEX('Historical BMP Records'!F:F, MATCH($G144, 'Historical BMP Records'!$G:$G, 0)), 1, 0), IF(F144&lt;&gt;INDEX('Planned and Progress BMPs'!C:C, MATCH($G144, 'Planned and Progress BMPs'!$D:$D, 0)), 1, 0)), "")</f>
        <v/>
      </c>
      <c r="BA144" s="4" t="str">
        <f>IFERROR(IF($I144="Historical", IF(G144&lt;&gt;INDEX('Historical BMP Records'!G:G, MATCH($G144, 'Historical BMP Records'!$G:$G, 0)), 1, 0), IF(G144&lt;&gt;INDEX('Planned and Progress BMPs'!D:D, MATCH($G144, 'Planned and Progress BMPs'!$D:$D, 0)), 1, 0)), "")</f>
        <v/>
      </c>
      <c r="BB144" s="4" t="str">
        <f>IFERROR(IF($I144="Historical", IF(H144&lt;&gt;INDEX('Historical BMP Records'!H:H, MATCH($G144, 'Historical BMP Records'!$G:$G, 0)), 1, 0), IF(H144&lt;&gt;INDEX('Planned and Progress BMPs'!E:E, MATCH($G144, 'Planned and Progress BMPs'!$D:$D, 0)), 1, 0)), "")</f>
        <v/>
      </c>
      <c r="BC144" s="4" t="str">
        <f>IFERROR(IF($I144="Historical", IF(I144&lt;&gt;INDEX('Historical BMP Records'!I:I, MATCH($G144, 'Historical BMP Records'!$G:$G, 0)), 1, 0), IF(I144&lt;&gt;INDEX('Planned and Progress BMPs'!F:F, MATCH($G144, 'Planned and Progress BMPs'!$D:$D, 0)), 1, 0)), "")</f>
        <v/>
      </c>
      <c r="BD144" s="4" t="str">
        <f>IFERROR(IF($I144="Historical", IF(J144&lt;&gt;INDEX('Historical BMP Records'!J:J, MATCH($G144, 'Historical BMP Records'!$G:$G, 0)), 1, 0), IF(J144&lt;&gt;INDEX('Planned and Progress BMPs'!G:G, MATCH($G144, 'Planned and Progress BMPs'!$D:$D, 0)), 1, 0)), "")</f>
        <v/>
      </c>
      <c r="BE144" s="4" t="str">
        <f>IFERROR(IF($I144="Historical", IF(K144&lt;&gt;INDEX('Historical BMP Records'!K:K, MATCH($G144, 'Historical BMP Records'!$G:$G, 0)), 1, 0), IF(K144&lt;&gt;INDEX('Planned and Progress BMPs'!H:H, MATCH($G144, 'Planned and Progress BMPs'!$D:$D, 0)), 1, 0)), "")</f>
        <v/>
      </c>
      <c r="BF144" s="4" t="str">
        <f>IFERROR(IF($I144="Historical", IF(L144&lt;&gt;INDEX('Historical BMP Records'!L:L, MATCH($G144, 'Historical BMP Records'!$G:$G, 0)), 1, 0), IF(L144&lt;&gt;INDEX('Planned and Progress BMPs'!I:I, MATCH($G144, 'Planned and Progress BMPs'!$D:$D, 0)), 1, 0)), "")</f>
        <v/>
      </c>
      <c r="BG144" s="4" t="str">
        <f>IFERROR(IF($I144="Historical", IF(M144&lt;&gt;INDEX('Historical BMP Records'!M:M, MATCH($G144, 'Historical BMP Records'!$G:$G, 0)), 1, 0), IF(M144&lt;&gt;INDEX('Planned and Progress BMPs'!J:J, MATCH($G144, 'Planned and Progress BMPs'!$D:$D, 0)), 1, 0)), "")</f>
        <v/>
      </c>
      <c r="BH144" s="4" t="str">
        <f>IFERROR(IF($I144="Historical", IF(N144&lt;&gt;INDEX('Historical BMP Records'!N:N, MATCH($G144, 'Historical BMP Records'!$G:$G, 0)), 1, 0), IF(N144&lt;&gt;INDEX('Planned and Progress BMPs'!K:K, MATCH($G144, 'Planned and Progress BMPs'!$D:$D, 0)), 1, 0)), "")</f>
        <v/>
      </c>
      <c r="BI144" s="4" t="str">
        <f>IFERROR(IF($I144="Historical", IF(O144&lt;&gt;INDEX('Historical BMP Records'!O:O, MATCH($G144, 'Historical BMP Records'!$G:$G, 0)), 1, 0), IF(O144&lt;&gt;INDEX('Planned and Progress BMPs'!L:L, MATCH($G144, 'Planned and Progress BMPs'!$D:$D, 0)), 1, 0)), "")</f>
        <v/>
      </c>
      <c r="BJ144" s="4" t="str">
        <f>IFERROR(IF($I144="Historical", IF(P144&lt;&gt;INDEX('Historical BMP Records'!P:P, MATCH($G144, 'Historical BMP Records'!$G:$G, 0)), 1, 0), IF(P144&lt;&gt;INDEX('Planned and Progress BMPs'!M:M, MATCH($G144, 'Planned and Progress BMPs'!$D:$D, 0)), 1, 0)), "")</f>
        <v/>
      </c>
      <c r="BK144" s="4" t="str">
        <f>IFERROR(IF($I144="Historical", IF(Q144&lt;&gt;INDEX('Historical BMP Records'!Q:Q, MATCH($G144, 'Historical BMP Records'!$G:$G, 0)), 1, 0), IF(Q144&lt;&gt;INDEX('Planned and Progress BMPs'!N:N, MATCH($G144, 'Planned and Progress BMPs'!$D:$D, 0)), 1, 0)), "")</f>
        <v/>
      </c>
      <c r="BL144" s="4" t="str">
        <f>IFERROR(IF($I144="Historical", IF(R144&lt;&gt;INDEX('Historical BMP Records'!R:R, MATCH($G144, 'Historical BMP Records'!$G:$G, 0)), 1, 0), IF(R144&lt;&gt;INDEX('Planned and Progress BMPs'!O:O, MATCH($G144, 'Planned and Progress BMPs'!$D:$D, 0)), 1, 0)), "")</f>
        <v/>
      </c>
      <c r="BM144" s="4" t="str">
        <f>IFERROR(IF($I144="Historical", IF(S144&lt;&gt;INDEX('Historical BMP Records'!S:S, MATCH($G144, 'Historical BMP Records'!$G:$G, 0)), 1, 0), IF(S144&lt;&gt;INDEX('Planned and Progress BMPs'!P:P, MATCH($G144, 'Planned and Progress BMPs'!$D:$D, 0)), 1, 0)), "")</f>
        <v/>
      </c>
      <c r="BN144" s="4" t="str">
        <f>IFERROR(IF($I144="Historical", IF(T144&lt;&gt;INDEX('Historical BMP Records'!T:T, MATCH($G144, 'Historical BMP Records'!$G:$G, 0)), 1, 0), IF(T144&lt;&gt;INDEX('Planned and Progress BMPs'!Q:Q, MATCH($G144, 'Planned and Progress BMPs'!$D:$D, 0)), 1, 0)), "")</f>
        <v/>
      </c>
      <c r="BO144" s="4" t="str">
        <f>IFERROR(IF($I144="Historical", IF(AB144&lt;&gt;INDEX('Historical BMP Records'!#REF!, MATCH($G144, 'Historical BMP Records'!$G:$G, 0)), 1, 0), IF(AB144&lt;&gt;INDEX('Planned and Progress BMPs'!Z:Z, MATCH($G144, 'Planned and Progress BMPs'!$D:$D, 0)), 1, 0)), "")</f>
        <v/>
      </c>
      <c r="BP144" s="4" t="str">
        <f>IFERROR(IF($I144="Historical", IF(U144&lt;&gt;INDEX('Historical BMP Records'!U:U, MATCH($G144, 'Historical BMP Records'!$G:$G, 0)), 1, 0), IF(U144&lt;&gt;INDEX('Planned and Progress BMPs'!S:S, MATCH($G144, 'Planned and Progress BMPs'!$D:$D, 0)), 1, 0)), "")</f>
        <v/>
      </c>
      <c r="BQ144" s="4" t="str">
        <f>IFERROR(IF($I144="Historical", IF(V144&lt;&gt;INDEX('Historical BMP Records'!V:V, MATCH($G144, 'Historical BMP Records'!$G:$G, 0)), 1, 0), IF(V144&lt;&gt;INDEX('Planned and Progress BMPs'!T:T, MATCH($G144, 'Planned and Progress BMPs'!$D:$D, 0)), 1, 0)), "")</f>
        <v/>
      </c>
      <c r="BR144" s="4" t="str">
        <f>IFERROR(IF($I144="Historical", IF(W144&lt;&gt;INDEX('Historical BMP Records'!W:W, MATCH($G144, 'Historical BMP Records'!$G:$G, 0)), 1, 0), IF(W144&lt;&gt;INDEX('Planned and Progress BMPs'!U:U, MATCH($G144, 'Planned and Progress BMPs'!$D:$D, 0)), 1, 0)), "")</f>
        <v/>
      </c>
      <c r="BS144" s="4" t="str">
        <f>IFERROR(IF($I144="Historical", IF(X144&lt;&gt;INDEX('Historical BMP Records'!X:X, MATCH($G144, 'Historical BMP Records'!$G:$G, 0)), 1, 0), IF(X144&lt;&gt;INDEX('Planned and Progress BMPs'!V:V, MATCH($G144, 'Planned and Progress BMPs'!$D:$D, 0)), 1, 0)), "")</f>
        <v/>
      </c>
      <c r="BT144" s="4" t="str">
        <f>IFERROR(IF($I144="Historical", IF(Y144&lt;&gt;INDEX('Historical BMP Records'!Y:Y, MATCH($G144, 'Historical BMP Records'!$G:$G, 0)), 1, 0), IF(Y144&lt;&gt;INDEX('Planned and Progress BMPs'!W:W, MATCH($G144, 'Planned and Progress BMPs'!$D:$D, 0)), 1, 0)), "")</f>
        <v/>
      </c>
      <c r="BU144" s="4" t="str">
        <f>IFERROR(IF($I144="Historical", IF(Z144&lt;&gt;INDEX('Historical BMP Records'!Z:Z, MATCH($G144, 'Historical BMP Records'!$G:$G, 0)), 1, 0), IF(Z144&lt;&gt;INDEX('Planned and Progress BMPs'!X:X, MATCH($G144, 'Planned and Progress BMPs'!$D:$D, 0)), 1, 0)), "")</f>
        <v/>
      </c>
      <c r="BV144" s="4" t="str">
        <f>IFERROR(IF($I144="Historical", IF(AA144&lt;&gt;INDEX('Historical BMP Records'!AA:AA, MATCH($G144, 'Historical BMP Records'!$G:$G, 0)), 1, 0), IF(AA144&lt;&gt;INDEX('Planned and Progress BMPs'!#REF!, MATCH($G144, 'Planned and Progress BMPs'!$D:$D, 0)), 1, 0)), "")</f>
        <v/>
      </c>
      <c r="BW144" s="4" t="str">
        <f>IFERROR(IF($I144="Historical", IF(AC144&lt;&gt;INDEX('Historical BMP Records'!AC:AC, MATCH($G144, 'Historical BMP Records'!$G:$G, 0)), 1, 0), IF(AC144&lt;&gt;INDEX('Planned and Progress BMPs'!AA:AA, MATCH($G144, 'Planned and Progress BMPs'!$D:$D, 0)), 1, 0)), "")</f>
        <v/>
      </c>
      <c r="BX144" s="4" t="str">
        <f>IFERROR(IF($I144="Historical", IF(AD144&lt;&gt;INDEX('Historical BMP Records'!AD:AD, MATCH($G144, 'Historical BMP Records'!$G:$G, 0)), 1, 0), IF(AD144&lt;&gt;INDEX('Planned and Progress BMPs'!AB:AB, MATCH($G144, 'Planned and Progress BMPs'!$D:$D, 0)), 1, 0)), "")</f>
        <v/>
      </c>
      <c r="BY144" s="4" t="str">
        <f>IFERROR(IF($I144="Historical", IF(AE144&lt;&gt;INDEX('Historical BMP Records'!AE:AE, MATCH($G144, 'Historical BMP Records'!$G:$G, 0)), 1, 0), IF(AE144&lt;&gt;INDEX('Planned and Progress BMPs'!AC:AC, MATCH($G144, 'Planned and Progress BMPs'!$D:$D, 0)), 1, 0)), "")</f>
        <v/>
      </c>
      <c r="BZ144" s="4" t="str">
        <f>IFERROR(IF($I144="Historical", IF(AF144&lt;&gt;INDEX('Historical BMP Records'!AF:AF, MATCH($G144, 'Historical BMP Records'!$G:$G, 0)), 1, 0), IF(AF144&lt;&gt;INDEX('Planned and Progress BMPs'!AD:AD, MATCH($G144, 'Planned and Progress BMPs'!$D:$D, 0)), 1, 0)), "")</f>
        <v/>
      </c>
      <c r="CA144" s="4" t="str">
        <f>IFERROR(IF($I144="Historical", IF(AG144&lt;&gt;INDEX('Historical BMP Records'!AG:AG, MATCH($G144, 'Historical BMP Records'!$G:$G, 0)), 1, 0), IF(AG144&lt;&gt;INDEX('Planned and Progress BMPs'!AE:AE, MATCH($G144, 'Planned and Progress BMPs'!$D:$D, 0)), 1, 0)), "")</f>
        <v/>
      </c>
      <c r="CB144" s="4" t="str">
        <f>IFERROR(IF($I144="Historical", IF(AH144&lt;&gt;INDEX('Historical BMP Records'!AH:AH, MATCH($G144, 'Historical BMP Records'!$G:$G, 0)), 1, 0), IF(AH144&lt;&gt;INDEX('Planned and Progress BMPs'!AF:AF, MATCH($G144, 'Planned and Progress BMPs'!$D:$D, 0)), 1, 0)), "")</f>
        <v/>
      </c>
      <c r="CC144" s="4" t="str">
        <f>IFERROR(IF($I144="Historical", IF(AI144&lt;&gt;INDEX('Historical BMP Records'!AI:AI, MATCH($G144, 'Historical BMP Records'!$G:$G, 0)), 1, 0), IF(AI144&lt;&gt;INDEX('Planned and Progress BMPs'!AG:AG, MATCH($G144, 'Planned and Progress BMPs'!$D:$D, 0)), 1, 0)), "")</f>
        <v/>
      </c>
      <c r="CD144" s="4" t="str">
        <f>IFERROR(IF($I144="Historical", IF(AJ144&lt;&gt;INDEX('Historical BMP Records'!AJ:AJ, MATCH($G144, 'Historical BMP Records'!$G:$G, 0)), 1, 0), IF(AJ144&lt;&gt;INDEX('Planned and Progress BMPs'!AH:AH, MATCH($G144, 'Planned and Progress BMPs'!$D:$D, 0)), 1, 0)), "")</f>
        <v/>
      </c>
      <c r="CE144" s="4" t="str">
        <f>IFERROR(IF($I144="Historical", IF(AK144&lt;&gt;INDEX('Historical BMP Records'!AK:AK, MATCH($G144, 'Historical BMP Records'!$G:$G, 0)), 1, 0), IF(AK144&lt;&gt;INDEX('Planned and Progress BMPs'!AI:AI, MATCH($G144, 'Planned and Progress BMPs'!$D:$D, 0)), 1, 0)), "")</f>
        <v/>
      </c>
      <c r="CF144" s="4" t="str">
        <f>IFERROR(IF($I144="Historical", IF(AL144&lt;&gt;INDEX('Historical BMP Records'!AL:AL, MATCH($G144, 'Historical BMP Records'!$G:$G, 0)), 1, 0), IF(AL144&lt;&gt;INDEX('Planned and Progress BMPs'!AJ:AJ, MATCH($G144, 'Planned and Progress BMPs'!$D:$D, 0)), 1, 0)), "")</f>
        <v/>
      </c>
      <c r="CG144" s="4" t="str">
        <f>IFERROR(IF($I144="Historical", IF(AM144&lt;&gt;INDEX('Historical BMP Records'!AM:AM, MATCH($G144, 'Historical BMP Records'!$G:$G, 0)), 1, 0), IF(AM144&lt;&gt;INDEX('Planned and Progress BMPs'!AK:AK, MATCH($G144, 'Planned and Progress BMPs'!$D:$D, 0)), 1, 0)), "")</f>
        <v/>
      </c>
      <c r="CH144" s="4" t="str">
        <f>IFERROR(IF($I144="Historical", IF(AN144&lt;&gt;INDEX('Historical BMP Records'!AN:AN, MATCH($G144, 'Historical BMP Records'!$G:$G, 0)), 1, 0), IF(AN144&lt;&gt;INDEX('Planned and Progress BMPs'!AL:AL, MATCH($G144, 'Planned and Progress BMPs'!$D:$D, 0)), 1, 0)), "")</f>
        <v/>
      </c>
      <c r="CI144" s="4" t="str">
        <f>IFERROR(IF($I144="Historical", IF(AO144&lt;&gt;INDEX('Historical BMP Records'!AO:AO, MATCH($G144, 'Historical BMP Records'!$G:$G, 0)), 1, 0), IF(AO144&lt;&gt;INDEX('Planned and Progress BMPs'!AM:AM, MATCH($G144, 'Planned and Progress BMPs'!$D:$D, 0)), 1, 0)), "")</f>
        <v/>
      </c>
      <c r="CJ144" s="4" t="str">
        <f>IFERROR(IF($I144="Historical", IF(AP144&lt;&gt;INDEX('Historical BMP Records'!AP:AP, MATCH($G144, 'Historical BMP Records'!$G:$G, 0)), 1, 0), IF(AP144&lt;&gt;INDEX('Planned and Progress BMPs'!AN:AN, MATCH($G144, 'Planned and Progress BMPs'!$D:$D, 0)), 1, 0)), "")</f>
        <v/>
      </c>
      <c r="CK144" s="4" t="str">
        <f>IFERROR(IF($I144="Historical", IF(AQ144&lt;&gt;INDEX('Historical BMP Records'!AQ:AQ, MATCH($G144, 'Historical BMP Records'!$G:$G, 0)), 1, 0), IF(AQ144&lt;&gt;INDEX('Planned and Progress BMPs'!AO:AO, MATCH($G144, 'Planned and Progress BMPs'!$D:$D, 0)), 1, 0)), "")</f>
        <v/>
      </c>
      <c r="CL144" s="4" t="str">
        <f>IFERROR(IF($I144="Historical", IF(AR144&lt;&gt;INDEX('Historical BMP Records'!AR:AR, MATCH($G144, 'Historical BMP Records'!$G:$G, 0)), 1, 0), IF(AR144&lt;&gt;INDEX('Planned and Progress BMPs'!AQ:AQ, MATCH($G144, 'Planned and Progress BMPs'!$D:$D, 0)), 1, 0)), "")</f>
        <v/>
      </c>
      <c r="CM144" s="4" t="str">
        <f>IFERROR(IF($I144="Historical", IF(AS144&lt;&gt;INDEX('Historical BMP Records'!AS:AS, MATCH($G144, 'Historical BMP Records'!$G:$G, 0)), 1, 0), IF(AS144&lt;&gt;INDEX('Planned and Progress BMPs'!AP:AP, MATCH($G144, 'Planned and Progress BMPs'!$D:$D, 0)), 1, 0)), "")</f>
        <v/>
      </c>
      <c r="CN144" s="4" t="str">
        <f>IFERROR(IF($I144="Historical", IF(AT144&lt;&gt;INDEX('Historical BMP Records'!AT:AT, MATCH($G144, 'Historical BMP Records'!$G:$G, 0)), 1, 0), IF(AT144&lt;&gt;INDEX('Planned and Progress BMPs'!AQ:AQ, MATCH($G144, 'Planned and Progress BMPs'!$D:$D, 0)), 1, 0)), "")</f>
        <v/>
      </c>
      <c r="CO144" s="4">
        <f>SUM(T_Historical9[[#This Row],[FY17 Crediting Status Change]:[Comments Change]])</f>
        <v>0</v>
      </c>
    </row>
    <row r="145" spans="1:93" ht="15" customHeight="1" x14ac:dyDescent="0.55000000000000004">
      <c r="A145" s="126" t="s">
        <v>2458</v>
      </c>
      <c r="B145" s="126" t="s">
        <v>2458</v>
      </c>
      <c r="C145" s="126" t="s">
        <v>2458</v>
      </c>
      <c r="D145" s="126"/>
      <c r="E145" s="126"/>
      <c r="F145" s="126" t="s">
        <v>460</v>
      </c>
      <c r="G145" s="126" t="s">
        <v>461</v>
      </c>
      <c r="H145" s="126"/>
      <c r="I145" s="126" t="s">
        <v>243</v>
      </c>
      <c r="J145" s="126">
        <v>2009</v>
      </c>
      <c r="K145" s="73"/>
      <c r="L145" s="64">
        <v>39814</v>
      </c>
      <c r="M145" s="126" t="s">
        <v>455</v>
      </c>
      <c r="N145" s="126" t="s">
        <v>456</v>
      </c>
      <c r="O145" s="126" t="s">
        <v>457</v>
      </c>
      <c r="P145" s="73" t="s">
        <v>551</v>
      </c>
      <c r="Q145" s="64">
        <v>0.4</v>
      </c>
      <c r="R145" s="126">
        <v>0.3</v>
      </c>
      <c r="S145" s="126">
        <v>2.4999999999999998E-2</v>
      </c>
      <c r="T145" s="126" t="s">
        <v>455</v>
      </c>
      <c r="U145" s="126"/>
      <c r="V145" s="126"/>
      <c r="W145" s="126">
        <v>40.449340390000003</v>
      </c>
      <c r="X145" s="65">
        <v>-76.550367480000006</v>
      </c>
      <c r="Y145" s="126"/>
      <c r="Z145" s="126" t="s">
        <v>201</v>
      </c>
      <c r="AA145" s="126" t="s">
        <v>458</v>
      </c>
      <c r="AB145" s="126" t="s">
        <v>203</v>
      </c>
      <c r="AC145" s="126" t="s">
        <v>2460</v>
      </c>
      <c r="AD145" s="64">
        <v>41748</v>
      </c>
      <c r="AE145" s="126" t="s">
        <v>267</v>
      </c>
      <c r="AF145" s="64"/>
      <c r="AG145" s="64"/>
      <c r="AH145" s="126"/>
      <c r="AI145" s="64"/>
      <c r="AK145" s="64"/>
      <c r="AL145" s="64"/>
      <c r="AM145" s="64"/>
      <c r="AN145" s="64"/>
      <c r="AO145" s="64"/>
      <c r="AP145" s="64"/>
      <c r="AQ145" s="64"/>
      <c r="AR145" s="64"/>
      <c r="AS145" s="64"/>
      <c r="AT145" s="126" t="s">
        <v>459</v>
      </c>
      <c r="AU145" s="4" t="str">
        <f>IFERROR(IF($I145="Historical", IF(A145&lt;&gt;INDEX('Historical BMP Records'!A:A, MATCH($G145, 'Historical BMP Records'!$G:$G, 0)), 1, 0), IF(A145&lt;&gt;INDEX('Planned and Progress BMPs'!A:A, MATCH($G145, 'Planned and Progress BMPs'!$D:$D, 0)), 1, 0)), "")</f>
        <v/>
      </c>
      <c r="AV145" s="4" t="str">
        <f>IFERROR(IF($I145="Historical", IF(B145&lt;&gt;INDEX('Historical BMP Records'!B:B, MATCH($G145, 'Historical BMP Records'!$G:$G, 0)), 1, 0), IF(B145&lt;&gt;INDEX('Planned and Progress BMPs'!A:A, MATCH($G145, 'Planned and Progress BMPs'!$D:$D, 0)), 1, 0)), "")</f>
        <v/>
      </c>
      <c r="AW145" s="4" t="str">
        <f>IFERROR(IF($I145="Historical", IF(C145&lt;&gt;INDEX('Historical BMP Records'!C:C, MATCH($G145, 'Historical BMP Records'!$G:$G, 0)), 1, 0), IF(C145&lt;&gt;INDEX('Planned and Progress BMPs'!A:A, MATCH($G145, 'Planned and Progress BMPs'!$D:$D, 0)), 1, 0)), "")</f>
        <v/>
      </c>
      <c r="AX145" s="4" t="str">
        <f>IFERROR(IF($I145="Historical", IF(D145&lt;&gt;INDEX('Historical BMP Records'!D:D, MATCH($G145, 'Historical BMP Records'!$G:$G, 0)), 1, 0), IF(D145&lt;&gt;INDEX('Planned and Progress BMPs'!A:A, MATCH($G145, 'Planned and Progress BMPs'!$D:$D, 0)), 1, 0)), "")</f>
        <v/>
      </c>
      <c r="AY145" s="4" t="str">
        <f>IFERROR(IF($I145="Historical", IF(E145&lt;&gt;INDEX('Historical BMP Records'!E:E, MATCH($G145, 'Historical BMP Records'!$G:$G, 0)), 1, 0), IF(E145&lt;&gt;INDEX('Planned and Progress BMPs'!B:B, MATCH($G145, 'Planned and Progress BMPs'!$D:$D, 0)), 1, 0)), "")</f>
        <v/>
      </c>
      <c r="AZ145" s="4" t="str">
        <f>IFERROR(IF($I145="Historical", IF(F145&lt;&gt;INDEX('Historical BMP Records'!F:F, MATCH($G145, 'Historical BMP Records'!$G:$G, 0)), 1, 0), IF(F145&lt;&gt;INDEX('Planned and Progress BMPs'!C:C, MATCH($G145, 'Planned and Progress BMPs'!$D:$D, 0)), 1, 0)), "")</f>
        <v/>
      </c>
      <c r="BA145" s="4" t="str">
        <f>IFERROR(IF($I145="Historical", IF(G145&lt;&gt;INDEX('Historical BMP Records'!G:G, MATCH($G145, 'Historical BMP Records'!$G:$G, 0)), 1, 0), IF(G145&lt;&gt;INDEX('Planned and Progress BMPs'!D:D, MATCH($G145, 'Planned and Progress BMPs'!$D:$D, 0)), 1, 0)), "")</f>
        <v/>
      </c>
      <c r="BB145" s="4" t="str">
        <f>IFERROR(IF($I145="Historical", IF(H145&lt;&gt;INDEX('Historical BMP Records'!H:H, MATCH($G145, 'Historical BMP Records'!$G:$G, 0)), 1, 0), IF(H145&lt;&gt;INDEX('Planned and Progress BMPs'!E:E, MATCH($G145, 'Planned and Progress BMPs'!$D:$D, 0)), 1, 0)), "")</f>
        <v/>
      </c>
      <c r="BC145" s="4" t="str">
        <f>IFERROR(IF($I145="Historical", IF(I145&lt;&gt;INDEX('Historical BMP Records'!I:I, MATCH($G145, 'Historical BMP Records'!$G:$G, 0)), 1, 0), IF(I145&lt;&gt;INDEX('Planned and Progress BMPs'!F:F, MATCH($G145, 'Planned and Progress BMPs'!$D:$D, 0)), 1, 0)), "")</f>
        <v/>
      </c>
      <c r="BD145" s="4" t="str">
        <f>IFERROR(IF($I145="Historical", IF(J145&lt;&gt;INDEX('Historical BMP Records'!J:J, MATCH($G145, 'Historical BMP Records'!$G:$G, 0)), 1, 0), IF(J145&lt;&gt;INDEX('Planned and Progress BMPs'!G:G, MATCH($G145, 'Planned and Progress BMPs'!$D:$D, 0)), 1, 0)), "")</f>
        <v/>
      </c>
      <c r="BE145" s="4" t="str">
        <f>IFERROR(IF($I145="Historical", IF(K145&lt;&gt;INDEX('Historical BMP Records'!K:K, MATCH($G145, 'Historical BMP Records'!$G:$G, 0)), 1, 0), IF(K145&lt;&gt;INDEX('Planned and Progress BMPs'!H:H, MATCH($G145, 'Planned and Progress BMPs'!$D:$D, 0)), 1, 0)), "")</f>
        <v/>
      </c>
      <c r="BF145" s="4" t="str">
        <f>IFERROR(IF($I145="Historical", IF(L145&lt;&gt;INDEX('Historical BMP Records'!L:L, MATCH($G145, 'Historical BMP Records'!$G:$G, 0)), 1, 0), IF(L145&lt;&gt;INDEX('Planned and Progress BMPs'!I:I, MATCH($G145, 'Planned and Progress BMPs'!$D:$D, 0)), 1, 0)), "")</f>
        <v/>
      </c>
      <c r="BG145" s="4" t="str">
        <f>IFERROR(IF($I145="Historical", IF(M145&lt;&gt;INDEX('Historical BMP Records'!M:M, MATCH($G145, 'Historical BMP Records'!$G:$G, 0)), 1, 0), IF(M145&lt;&gt;INDEX('Planned and Progress BMPs'!J:J, MATCH($G145, 'Planned and Progress BMPs'!$D:$D, 0)), 1, 0)), "")</f>
        <v/>
      </c>
      <c r="BH145" s="4" t="str">
        <f>IFERROR(IF($I145="Historical", IF(N145&lt;&gt;INDEX('Historical BMP Records'!N:N, MATCH($G145, 'Historical BMP Records'!$G:$G, 0)), 1, 0), IF(N145&lt;&gt;INDEX('Planned and Progress BMPs'!K:K, MATCH($G145, 'Planned and Progress BMPs'!$D:$D, 0)), 1, 0)), "")</f>
        <v/>
      </c>
      <c r="BI145" s="4" t="str">
        <f>IFERROR(IF($I145="Historical", IF(O145&lt;&gt;INDEX('Historical BMP Records'!O:O, MATCH($G145, 'Historical BMP Records'!$G:$G, 0)), 1, 0), IF(O145&lt;&gt;INDEX('Planned and Progress BMPs'!L:L, MATCH($G145, 'Planned and Progress BMPs'!$D:$D, 0)), 1, 0)), "")</f>
        <v/>
      </c>
      <c r="BJ145" s="4" t="str">
        <f>IFERROR(IF($I145="Historical", IF(P145&lt;&gt;INDEX('Historical BMP Records'!P:P, MATCH($G145, 'Historical BMP Records'!$G:$G, 0)), 1, 0), IF(P145&lt;&gt;INDEX('Planned and Progress BMPs'!M:M, MATCH($G145, 'Planned and Progress BMPs'!$D:$D, 0)), 1, 0)), "")</f>
        <v/>
      </c>
      <c r="BK145" s="4" t="str">
        <f>IFERROR(IF($I145="Historical", IF(Q145&lt;&gt;INDEX('Historical BMP Records'!Q:Q, MATCH($G145, 'Historical BMP Records'!$G:$G, 0)), 1, 0), IF(Q145&lt;&gt;INDEX('Planned and Progress BMPs'!N:N, MATCH($G145, 'Planned and Progress BMPs'!$D:$D, 0)), 1, 0)), "")</f>
        <v/>
      </c>
      <c r="BL145" s="4" t="str">
        <f>IFERROR(IF($I145="Historical", IF(R145&lt;&gt;INDEX('Historical BMP Records'!R:R, MATCH($G145, 'Historical BMP Records'!$G:$G, 0)), 1, 0), IF(R145&lt;&gt;INDEX('Planned and Progress BMPs'!O:O, MATCH($G145, 'Planned and Progress BMPs'!$D:$D, 0)), 1, 0)), "")</f>
        <v/>
      </c>
      <c r="BM145" s="4" t="str">
        <f>IFERROR(IF($I145="Historical", IF(S145&lt;&gt;INDEX('Historical BMP Records'!S:S, MATCH($G145, 'Historical BMP Records'!$G:$G, 0)), 1, 0), IF(S145&lt;&gt;INDEX('Planned and Progress BMPs'!P:P, MATCH($G145, 'Planned and Progress BMPs'!$D:$D, 0)), 1, 0)), "")</f>
        <v/>
      </c>
      <c r="BN145" s="4" t="str">
        <f>IFERROR(IF($I145="Historical", IF(T145&lt;&gt;INDEX('Historical BMP Records'!T:T, MATCH($G145, 'Historical BMP Records'!$G:$G, 0)), 1, 0), IF(T145&lt;&gt;INDEX('Planned and Progress BMPs'!Q:Q, MATCH($G145, 'Planned and Progress BMPs'!$D:$D, 0)), 1, 0)), "")</f>
        <v/>
      </c>
      <c r="BO145" s="4" t="str">
        <f>IFERROR(IF($I145="Historical", IF(AB145&lt;&gt;INDEX('Historical BMP Records'!#REF!, MATCH($G145, 'Historical BMP Records'!$G:$G, 0)), 1, 0), IF(AB145&lt;&gt;INDEX('Planned and Progress BMPs'!Z:Z, MATCH($G145, 'Planned and Progress BMPs'!$D:$D, 0)), 1, 0)), "")</f>
        <v/>
      </c>
      <c r="BP145" s="4" t="str">
        <f>IFERROR(IF($I145="Historical", IF(U145&lt;&gt;INDEX('Historical BMP Records'!U:U, MATCH($G145, 'Historical BMP Records'!$G:$G, 0)), 1, 0), IF(U145&lt;&gt;INDEX('Planned and Progress BMPs'!S:S, MATCH($G145, 'Planned and Progress BMPs'!$D:$D, 0)), 1, 0)), "")</f>
        <v/>
      </c>
      <c r="BQ145" s="4" t="str">
        <f>IFERROR(IF($I145="Historical", IF(V145&lt;&gt;INDEX('Historical BMP Records'!V:V, MATCH($G145, 'Historical BMP Records'!$G:$G, 0)), 1, 0), IF(V145&lt;&gt;INDEX('Planned and Progress BMPs'!T:T, MATCH($G145, 'Planned and Progress BMPs'!$D:$D, 0)), 1, 0)), "")</f>
        <v/>
      </c>
      <c r="BR145" s="4" t="str">
        <f>IFERROR(IF($I145="Historical", IF(W145&lt;&gt;INDEX('Historical BMP Records'!W:W, MATCH($G145, 'Historical BMP Records'!$G:$G, 0)), 1, 0), IF(W145&lt;&gt;INDEX('Planned and Progress BMPs'!U:U, MATCH($G145, 'Planned and Progress BMPs'!$D:$D, 0)), 1, 0)), "")</f>
        <v/>
      </c>
      <c r="BS145" s="4" t="str">
        <f>IFERROR(IF($I145="Historical", IF(X145&lt;&gt;INDEX('Historical BMP Records'!X:X, MATCH($G145, 'Historical BMP Records'!$G:$G, 0)), 1, 0), IF(X145&lt;&gt;INDEX('Planned and Progress BMPs'!V:V, MATCH($G145, 'Planned and Progress BMPs'!$D:$D, 0)), 1, 0)), "")</f>
        <v/>
      </c>
      <c r="BT145" s="4" t="str">
        <f>IFERROR(IF($I145="Historical", IF(Y145&lt;&gt;INDEX('Historical BMP Records'!Y:Y, MATCH($G145, 'Historical BMP Records'!$G:$G, 0)), 1, 0), IF(Y145&lt;&gt;INDEX('Planned and Progress BMPs'!W:W, MATCH($G145, 'Planned and Progress BMPs'!$D:$D, 0)), 1, 0)), "")</f>
        <v/>
      </c>
      <c r="BU145" s="4" t="str">
        <f>IFERROR(IF($I145="Historical", IF(Z145&lt;&gt;INDEX('Historical BMP Records'!Z:Z, MATCH($G145, 'Historical BMP Records'!$G:$G, 0)), 1, 0), IF(Z145&lt;&gt;INDEX('Planned and Progress BMPs'!X:X, MATCH($G145, 'Planned and Progress BMPs'!$D:$D, 0)), 1, 0)), "")</f>
        <v/>
      </c>
      <c r="BV145" s="4" t="str">
        <f>IFERROR(IF($I145="Historical", IF(AA145&lt;&gt;INDEX('Historical BMP Records'!AA:AA, MATCH($G145, 'Historical BMP Records'!$G:$G, 0)), 1, 0), IF(AA145&lt;&gt;INDEX('Planned and Progress BMPs'!#REF!, MATCH($G145, 'Planned and Progress BMPs'!$D:$D, 0)), 1, 0)), "")</f>
        <v/>
      </c>
      <c r="BW145" s="4" t="str">
        <f>IFERROR(IF($I145="Historical", IF(AC145&lt;&gt;INDEX('Historical BMP Records'!AC:AC, MATCH($G145, 'Historical BMP Records'!$G:$G, 0)), 1, 0), IF(AC145&lt;&gt;INDEX('Planned and Progress BMPs'!AA:AA, MATCH($G145, 'Planned and Progress BMPs'!$D:$D, 0)), 1, 0)), "")</f>
        <v/>
      </c>
      <c r="BX145" s="4" t="str">
        <f>IFERROR(IF($I145="Historical", IF(AD145&lt;&gt;INDEX('Historical BMP Records'!AD:AD, MATCH($G145, 'Historical BMP Records'!$G:$G, 0)), 1, 0), IF(AD145&lt;&gt;INDEX('Planned and Progress BMPs'!AB:AB, MATCH($G145, 'Planned and Progress BMPs'!$D:$D, 0)), 1, 0)), "")</f>
        <v/>
      </c>
      <c r="BY145" s="4" t="str">
        <f>IFERROR(IF($I145="Historical", IF(AE145&lt;&gt;INDEX('Historical BMP Records'!AE:AE, MATCH($G145, 'Historical BMP Records'!$G:$G, 0)), 1, 0), IF(AE145&lt;&gt;INDEX('Planned and Progress BMPs'!AC:AC, MATCH($G145, 'Planned and Progress BMPs'!$D:$D, 0)), 1, 0)), "")</f>
        <v/>
      </c>
      <c r="BZ145" s="4" t="str">
        <f>IFERROR(IF($I145="Historical", IF(AF145&lt;&gt;INDEX('Historical BMP Records'!AF:AF, MATCH($G145, 'Historical BMP Records'!$G:$G, 0)), 1, 0), IF(AF145&lt;&gt;INDEX('Planned and Progress BMPs'!AD:AD, MATCH($G145, 'Planned and Progress BMPs'!$D:$D, 0)), 1, 0)), "")</f>
        <v/>
      </c>
      <c r="CA145" s="4" t="str">
        <f>IFERROR(IF($I145="Historical", IF(AG145&lt;&gt;INDEX('Historical BMP Records'!AG:AG, MATCH($G145, 'Historical BMP Records'!$G:$G, 0)), 1, 0), IF(AG145&lt;&gt;INDEX('Planned and Progress BMPs'!AE:AE, MATCH($G145, 'Planned and Progress BMPs'!$D:$D, 0)), 1, 0)), "")</f>
        <v/>
      </c>
      <c r="CB145" s="4" t="str">
        <f>IFERROR(IF($I145="Historical", IF(AH145&lt;&gt;INDEX('Historical BMP Records'!AH:AH, MATCH($G145, 'Historical BMP Records'!$G:$G, 0)), 1, 0), IF(AH145&lt;&gt;INDEX('Planned and Progress BMPs'!AF:AF, MATCH($G145, 'Planned and Progress BMPs'!$D:$D, 0)), 1, 0)), "")</f>
        <v/>
      </c>
      <c r="CC145" s="4" t="str">
        <f>IFERROR(IF($I145="Historical", IF(AI145&lt;&gt;INDEX('Historical BMP Records'!AI:AI, MATCH($G145, 'Historical BMP Records'!$G:$G, 0)), 1, 0), IF(AI145&lt;&gt;INDEX('Planned and Progress BMPs'!AG:AG, MATCH($G145, 'Planned and Progress BMPs'!$D:$D, 0)), 1, 0)), "")</f>
        <v/>
      </c>
      <c r="CD145" s="4" t="str">
        <f>IFERROR(IF($I145="Historical", IF(AJ145&lt;&gt;INDEX('Historical BMP Records'!AJ:AJ, MATCH($G145, 'Historical BMP Records'!$G:$G, 0)), 1, 0), IF(AJ145&lt;&gt;INDEX('Planned and Progress BMPs'!AH:AH, MATCH($G145, 'Planned and Progress BMPs'!$D:$D, 0)), 1, 0)), "")</f>
        <v/>
      </c>
      <c r="CE145" s="4" t="str">
        <f>IFERROR(IF($I145="Historical", IF(AK145&lt;&gt;INDEX('Historical BMP Records'!AK:AK, MATCH($G145, 'Historical BMP Records'!$G:$G, 0)), 1, 0), IF(AK145&lt;&gt;INDEX('Planned and Progress BMPs'!AI:AI, MATCH($G145, 'Planned and Progress BMPs'!$D:$D, 0)), 1, 0)), "")</f>
        <v/>
      </c>
      <c r="CF145" s="4" t="str">
        <f>IFERROR(IF($I145="Historical", IF(AL145&lt;&gt;INDEX('Historical BMP Records'!AL:AL, MATCH($G145, 'Historical BMP Records'!$G:$G, 0)), 1, 0), IF(AL145&lt;&gt;INDEX('Planned and Progress BMPs'!AJ:AJ, MATCH($G145, 'Planned and Progress BMPs'!$D:$D, 0)), 1, 0)), "")</f>
        <v/>
      </c>
      <c r="CG145" s="4" t="str">
        <f>IFERROR(IF($I145="Historical", IF(AM145&lt;&gt;INDEX('Historical BMP Records'!AM:AM, MATCH($G145, 'Historical BMP Records'!$G:$G, 0)), 1, 0), IF(AM145&lt;&gt;INDEX('Planned and Progress BMPs'!AK:AK, MATCH($G145, 'Planned and Progress BMPs'!$D:$D, 0)), 1, 0)), "")</f>
        <v/>
      </c>
      <c r="CH145" s="4" t="str">
        <f>IFERROR(IF($I145="Historical", IF(AN145&lt;&gt;INDEX('Historical BMP Records'!AN:AN, MATCH($G145, 'Historical BMP Records'!$G:$G, 0)), 1, 0), IF(AN145&lt;&gt;INDEX('Planned and Progress BMPs'!AL:AL, MATCH($G145, 'Planned and Progress BMPs'!$D:$D, 0)), 1, 0)), "")</f>
        <v/>
      </c>
      <c r="CI145" s="4" t="str">
        <f>IFERROR(IF($I145="Historical", IF(AO145&lt;&gt;INDEX('Historical BMP Records'!AO:AO, MATCH($G145, 'Historical BMP Records'!$G:$G, 0)), 1, 0), IF(AO145&lt;&gt;INDEX('Planned and Progress BMPs'!AM:AM, MATCH($G145, 'Planned and Progress BMPs'!$D:$D, 0)), 1, 0)), "")</f>
        <v/>
      </c>
      <c r="CJ145" s="4" t="str">
        <f>IFERROR(IF($I145="Historical", IF(AP145&lt;&gt;INDEX('Historical BMP Records'!AP:AP, MATCH($G145, 'Historical BMP Records'!$G:$G, 0)), 1, 0), IF(AP145&lt;&gt;INDEX('Planned and Progress BMPs'!AN:AN, MATCH($G145, 'Planned and Progress BMPs'!$D:$D, 0)), 1, 0)), "")</f>
        <v/>
      </c>
      <c r="CK145" s="4" t="str">
        <f>IFERROR(IF($I145="Historical", IF(AQ145&lt;&gt;INDEX('Historical BMP Records'!AQ:AQ, MATCH($G145, 'Historical BMP Records'!$G:$G, 0)), 1, 0), IF(AQ145&lt;&gt;INDEX('Planned and Progress BMPs'!AO:AO, MATCH($G145, 'Planned and Progress BMPs'!$D:$D, 0)), 1, 0)), "")</f>
        <v/>
      </c>
      <c r="CL145" s="4" t="str">
        <f>IFERROR(IF($I145="Historical", IF(AR145&lt;&gt;INDEX('Historical BMP Records'!AR:AR, MATCH($G145, 'Historical BMP Records'!$G:$G, 0)), 1, 0), IF(AR145&lt;&gt;INDEX('Planned and Progress BMPs'!AQ:AQ, MATCH($G145, 'Planned and Progress BMPs'!$D:$D, 0)), 1, 0)), "")</f>
        <v/>
      </c>
      <c r="CM145" s="4" t="str">
        <f>IFERROR(IF($I145="Historical", IF(AS145&lt;&gt;INDEX('Historical BMP Records'!AS:AS, MATCH($G145, 'Historical BMP Records'!$G:$G, 0)), 1, 0), IF(AS145&lt;&gt;INDEX('Planned and Progress BMPs'!AP:AP, MATCH($G145, 'Planned and Progress BMPs'!$D:$D, 0)), 1, 0)), "")</f>
        <v/>
      </c>
      <c r="CN145" s="4" t="str">
        <f>IFERROR(IF($I145="Historical", IF(AT145&lt;&gt;INDEX('Historical BMP Records'!AT:AT, MATCH($G145, 'Historical BMP Records'!$G:$G, 0)), 1, 0), IF(AT145&lt;&gt;INDEX('Planned and Progress BMPs'!AQ:AQ, MATCH($G145, 'Planned and Progress BMPs'!$D:$D, 0)), 1, 0)), "")</f>
        <v/>
      </c>
      <c r="CO145" s="4">
        <f>SUM(T_Historical9[[#This Row],[FY17 Crediting Status Change]:[Comments Change]])</f>
        <v>0</v>
      </c>
    </row>
    <row r="146" spans="1:93" ht="15" customHeight="1" x14ac:dyDescent="0.55000000000000004">
      <c r="A146" s="126" t="s">
        <v>2458</v>
      </c>
      <c r="B146" s="126" t="s">
        <v>2458</v>
      </c>
      <c r="C146" s="126" t="s">
        <v>2458</v>
      </c>
      <c r="D146" s="126"/>
      <c r="E146" s="126"/>
      <c r="F146" s="126" t="s">
        <v>760</v>
      </c>
      <c r="G146" s="126" t="s">
        <v>761</v>
      </c>
      <c r="H146" s="126"/>
      <c r="I146" s="126" t="s">
        <v>243</v>
      </c>
      <c r="J146" s="126">
        <v>2009</v>
      </c>
      <c r="K146" s="73"/>
      <c r="L146" s="64">
        <v>39814</v>
      </c>
      <c r="M146" s="126" t="s">
        <v>265</v>
      </c>
      <c r="N146" s="126" t="s">
        <v>325</v>
      </c>
      <c r="O146" s="126" t="s">
        <v>127</v>
      </c>
      <c r="P146" s="73" t="s">
        <v>551</v>
      </c>
      <c r="Q146" s="64">
        <v>3.7</v>
      </c>
      <c r="R146" s="126">
        <v>2.8</v>
      </c>
      <c r="S146" s="126">
        <v>0.23333333333333331</v>
      </c>
      <c r="T146" s="126" t="s">
        <v>611</v>
      </c>
      <c r="U146" s="126"/>
      <c r="V146" s="126"/>
      <c r="W146" s="126">
        <v>40.436457480000001</v>
      </c>
      <c r="X146" s="65">
        <v>-76.537912480000003</v>
      </c>
      <c r="Y146" s="126"/>
      <c r="Z146" s="126" t="s">
        <v>201</v>
      </c>
      <c r="AA146" s="126" t="s">
        <v>458</v>
      </c>
      <c r="AB146" s="126" t="s">
        <v>203</v>
      </c>
      <c r="AC146" s="126" t="s">
        <v>2460</v>
      </c>
      <c r="AD146" s="64">
        <v>41738</v>
      </c>
      <c r="AE146" s="126" t="s">
        <v>267</v>
      </c>
      <c r="AF146" s="64"/>
      <c r="AG146" s="64"/>
      <c r="AH146" s="126"/>
      <c r="AI146" s="64"/>
      <c r="AK146" s="64"/>
      <c r="AL146" s="64"/>
      <c r="AM146" s="64"/>
      <c r="AN146" s="64"/>
      <c r="AO146" s="64"/>
      <c r="AP146" s="64"/>
      <c r="AQ146" s="64"/>
      <c r="AR146" s="64"/>
      <c r="AS146" s="64"/>
      <c r="AT146" s="126"/>
      <c r="AU146" s="4" t="str">
        <f>IFERROR(IF($I146="Historical", IF(A146&lt;&gt;INDEX('Historical BMP Records'!A:A, MATCH($G146, 'Historical BMP Records'!$G:$G, 0)), 1, 0), IF(A146&lt;&gt;INDEX('Planned and Progress BMPs'!A:A, MATCH($G146, 'Planned and Progress BMPs'!$D:$D, 0)), 1, 0)), "")</f>
        <v/>
      </c>
      <c r="AV146" s="4" t="str">
        <f>IFERROR(IF($I146="Historical", IF(B146&lt;&gt;INDEX('Historical BMP Records'!B:B, MATCH($G146, 'Historical BMP Records'!$G:$G, 0)), 1, 0), IF(B146&lt;&gt;INDEX('Planned and Progress BMPs'!A:A, MATCH($G146, 'Planned and Progress BMPs'!$D:$D, 0)), 1, 0)), "")</f>
        <v/>
      </c>
      <c r="AW146" s="4" t="str">
        <f>IFERROR(IF($I146="Historical", IF(C146&lt;&gt;INDEX('Historical BMP Records'!C:C, MATCH($G146, 'Historical BMP Records'!$G:$G, 0)), 1, 0), IF(C146&lt;&gt;INDEX('Planned and Progress BMPs'!A:A, MATCH($G146, 'Planned and Progress BMPs'!$D:$D, 0)), 1, 0)), "")</f>
        <v/>
      </c>
      <c r="AX146" s="4" t="str">
        <f>IFERROR(IF($I146="Historical", IF(D146&lt;&gt;INDEX('Historical BMP Records'!D:D, MATCH($G146, 'Historical BMP Records'!$G:$G, 0)), 1, 0), IF(D146&lt;&gt;INDEX('Planned and Progress BMPs'!A:A, MATCH($G146, 'Planned and Progress BMPs'!$D:$D, 0)), 1, 0)), "")</f>
        <v/>
      </c>
      <c r="AY146" s="4" t="str">
        <f>IFERROR(IF($I146="Historical", IF(E146&lt;&gt;INDEX('Historical BMP Records'!E:E, MATCH($G146, 'Historical BMP Records'!$G:$G, 0)), 1, 0), IF(E146&lt;&gt;INDEX('Planned and Progress BMPs'!B:B, MATCH($G146, 'Planned and Progress BMPs'!$D:$D, 0)), 1, 0)), "")</f>
        <v/>
      </c>
      <c r="AZ146" s="4" t="str">
        <f>IFERROR(IF($I146="Historical", IF(F146&lt;&gt;INDEX('Historical BMP Records'!F:F, MATCH($G146, 'Historical BMP Records'!$G:$G, 0)), 1, 0), IF(F146&lt;&gt;INDEX('Planned and Progress BMPs'!C:C, MATCH($G146, 'Planned and Progress BMPs'!$D:$D, 0)), 1, 0)), "")</f>
        <v/>
      </c>
      <c r="BA146" s="4" t="str">
        <f>IFERROR(IF($I146="Historical", IF(G146&lt;&gt;INDEX('Historical BMP Records'!G:G, MATCH($G146, 'Historical BMP Records'!$G:$G, 0)), 1, 0), IF(G146&lt;&gt;INDEX('Planned and Progress BMPs'!D:D, MATCH($G146, 'Planned and Progress BMPs'!$D:$D, 0)), 1, 0)), "")</f>
        <v/>
      </c>
      <c r="BB146" s="4" t="str">
        <f>IFERROR(IF($I146="Historical", IF(H146&lt;&gt;INDEX('Historical BMP Records'!H:H, MATCH($G146, 'Historical BMP Records'!$G:$G, 0)), 1, 0), IF(H146&lt;&gt;INDEX('Planned and Progress BMPs'!E:E, MATCH($G146, 'Planned and Progress BMPs'!$D:$D, 0)), 1, 0)), "")</f>
        <v/>
      </c>
      <c r="BC146" s="4" t="str">
        <f>IFERROR(IF($I146="Historical", IF(I146&lt;&gt;INDEX('Historical BMP Records'!I:I, MATCH($G146, 'Historical BMP Records'!$G:$G, 0)), 1, 0), IF(I146&lt;&gt;INDEX('Planned and Progress BMPs'!F:F, MATCH($G146, 'Planned and Progress BMPs'!$D:$D, 0)), 1, 0)), "")</f>
        <v/>
      </c>
      <c r="BD146" s="4" t="str">
        <f>IFERROR(IF($I146="Historical", IF(J146&lt;&gt;INDEX('Historical BMP Records'!J:J, MATCH($G146, 'Historical BMP Records'!$G:$G, 0)), 1, 0), IF(J146&lt;&gt;INDEX('Planned and Progress BMPs'!G:G, MATCH($G146, 'Planned and Progress BMPs'!$D:$D, 0)), 1, 0)), "")</f>
        <v/>
      </c>
      <c r="BE146" s="4" t="str">
        <f>IFERROR(IF($I146="Historical", IF(K146&lt;&gt;INDEX('Historical BMP Records'!K:K, MATCH($G146, 'Historical BMP Records'!$G:$G, 0)), 1, 0), IF(K146&lt;&gt;INDEX('Planned and Progress BMPs'!H:H, MATCH($G146, 'Planned and Progress BMPs'!$D:$D, 0)), 1, 0)), "")</f>
        <v/>
      </c>
      <c r="BF146" s="4" t="str">
        <f>IFERROR(IF($I146="Historical", IF(L146&lt;&gt;INDEX('Historical BMP Records'!L:L, MATCH($G146, 'Historical BMP Records'!$G:$G, 0)), 1, 0), IF(L146&lt;&gt;INDEX('Planned and Progress BMPs'!I:I, MATCH($G146, 'Planned and Progress BMPs'!$D:$D, 0)), 1, 0)), "")</f>
        <v/>
      </c>
      <c r="BG146" s="4" t="str">
        <f>IFERROR(IF($I146="Historical", IF(M146&lt;&gt;INDEX('Historical BMP Records'!M:M, MATCH($G146, 'Historical BMP Records'!$G:$G, 0)), 1, 0), IF(M146&lt;&gt;INDEX('Planned and Progress BMPs'!J:J, MATCH($G146, 'Planned and Progress BMPs'!$D:$D, 0)), 1, 0)), "")</f>
        <v/>
      </c>
      <c r="BH146" s="4" t="str">
        <f>IFERROR(IF($I146="Historical", IF(N146&lt;&gt;INDEX('Historical BMP Records'!N:N, MATCH($G146, 'Historical BMP Records'!$G:$G, 0)), 1, 0), IF(N146&lt;&gt;INDEX('Planned and Progress BMPs'!K:K, MATCH($G146, 'Planned and Progress BMPs'!$D:$D, 0)), 1, 0)), "")</f>
        <v/>
      </c>
      <c r="BI146" s="4" t="str">
        <f>IFERROR(IF($I146="Historical", IF(O146&lt;&gt;INDEX('Historical BMP Records'!O:O, MATCH($G146, 'Historical BMP Records'!$G:$G, 0)), 1, 0), IF(O146&lt;&gt;INDEX('Planned and Progress BMPs'!L:L, MATCH($G146, 'Planned and Progress BMPs'!$D:$D, 0)), 1, 0)), "")</f>
        <v/>
      </c>
      <c r="BJ146" s="4" t="str">
        <f>IFERROR(IF($I146="Historical", IF(P146&lt;&gt;INDEX('Historical BMP Records'!P:P, MATCH($G146, 'Historical BMP Records'!$G:$G, 0)), 1, 0), IF(P146&lt;&gt;INDEX('Planned and Progress BMPs'!M:M, MATCH($G146, 'Planned and Progress BMPs'!$D:$D, 0)), 1, 0)), "")</f>
        <v/>
      </c>
      <c r="BK146" s="4" t="str">
        <f>IFERROR(IF($I146="Historical", IF(Q146&lt;&gt;INDEX('Historical BMP Records'!Q:Q, MATCH($G146, 'Historical BMP Records'!$G:$G, 0)), 1, 0), IF(Q146&lt;&gt;INDEX('Planned and Progress BMPs'!N:N, MATCH($G146, 'Planned and Progress BMPs'!$D:$D, 0)), 1, 0)), "")</f>
        <v/>
      </c>
      <c r="BL146" s="4" t="str">
        <f>IFERROR(IF($I146="Historical", IF(R146&lt;&gt;INDEX('Historical BMP Records'!R:R, MATCH($G146, 'Historical BMP Records'!$G:$G, 0)), 1, 0), IF(R146&lt;&gt;INDEX('Planned and Progress BMPs'!O:O, MATCH($G146, 'Planned and Progress BMPs'!$D:$D, 0)), 1, 0)), "")</f>
        <v/>
      </c>
      <c r="BM146" s="4" t="str">
        <f>IFERROR(IF($I146="Historical", IF(S146&lt;&gt;INDEX('Historical BMP Records'!S:S, MATCH($G146, 'Historical BMP Records'!$G:$G, 0)), 1, 0), IF(S146&lt;&gt;INDEX('Planned and Progress BMPs'!P:P, MATCH($G146, 'Planned and Progress BMPs'!$D:$D, 0)), 1, 0)), "")</f>
        <v/>
      </c>
      <c r="BN146" s="4" t="str">
        <f>IFERROR(IF($I146="Historical", IF(T146&lt;&gt;INDEX('Historical BMP Records'!T:T, MATCH($G146, 'Historical BMP Records'!$G:$G, 0)), 1, 0), IF(T146&lt;&gt;INDEX('Planned and Progress BMPs'!Q:Q, MATCH($G146, 'Planned and Progress BMPs'!$D:$D, 0)), 1, 0)), "")</f>
        <v/>
      </c>
      <c r="BO146" s="4" t="str">
        <f>IFERROR(IF($I146="Historical", IF(AB146&lt;&gt;INDEX('Historical BMP Records'!#REF!, MATCH($G146, 'Historical BMP Records'!$G:$G, 0)), 1, 0), IF(AB146&lt;&gt;INDEX('Planned and Progress BMPs'!Z:Z, MATCH($G146, 'Planned and Progress BMPs'!$D:$D, 0)), 1, 0)), "")</f>
        <v/>
      </c>
      <c r="BP146" s="4" t="str">
        <f>IFERROR(IF($I146="Historical", IF(U146&lt;&gt;INDEX('Historical BMP Records'!U:U, MATCH($G146, 'Historical BMP Records'!$G:$G, 0)), 1, 0), IF(U146&lt;&gt;INDEX('Planned and Progress BMPs'!S:S, MATCH($G146, 'Planned and Progress BMPs'!$D:$D, 0)), 1, 0)), "")</f>
        <v/>
      </c>
      <c r="BQ146" s="4" t="str">
        <f>IFERROR(IF($I146="Historical", IF(V146&lt;&gt;INDEX('Historical BMP Records'!V:V, MATCH($G146, 'Historical BMP Records'!$G:$G, 0)), 1, 0), IF(V146&lt;&gt;INDEX('Planned and Progress BMPs'!T:T, MATCH($G146, 'Planned and Progress BMPs'!$D:$D, 0)), 1, 0)), "")</f>
        <v/>
      </c>
      <c r="BR146" s="4" t="str">
        <f>IFERROR(IF($I146="Historical", IF(W146&lt;&gt;INDEX('Historical BMP Records'!W:W, MATCH($G146, 'Historical BMP Records'!$G:$G, 0)), 1, 0), IF(W146&lt;&gt;INDEX('Planned and Progress BMPs'!U:U, MATCH($G146, 'Planned and Progress BMPs'!$D:$D, 0)), 1, 0)), "")</f>
        <v/>
      </c>
      <c r="BS146" s="4" t="str">
        <f>IFERROR(IF($I146="Historical", IF(X146&lt;&gt;INDEX('Historical BMP Records'!X:X, MATCH($G146, 'Historical BMP Records'!$G:$G, 0)), 1, 0), IF(X146&lt;&gt;INDEX('Planned and Progress BMPs'!V:V, MATCH($G146, 'Planned and Progress BMPs'!$D:$D, 0)), 1, 0)), "")</f>
        <v/>
      </c>
      <c r="BT146" s="4" t="str">
        <f>IFERROR(IF($I146="Historical", IF(Y146&lt;&gt;INDEX('Historical BMP Records'!Y:Y, MATCH($G146, 'Historical BMP Records'!$G:$G, 0)), 1, 0), IF(Y146&lt;&gt;INDEX('Planned and Progress BMPs'!W:W, MATCH($G146, 'Planned and Progress BMPs'!$D:$D, 0)), 1, 0)), "")</f>
        <v/>
      </c>
      <c r="BU146" s="4" t="str">
        <f>IFERROR(IF($I146="Historical", IF(Z146&lt;&gt;INDEX('Historical BMP Records'!Z:Z, MATCH($G146, 'Historical BMP Records'!$G:$G, 0)), 1, 0), IF(Z146&lt;&gt;INDEX('Planned and Progress BMPs'!X:X, MATCH($G146, 'Planned and Progress BMPs'!$D:$D, 0)), 1, 0)), "")</f>
        <v/>
      </c>
      <c r="BV146" s="4" t="str">
        <f>IFERROR(IF($I146="Historical", IF(AA146&lt;&gt;INDEX('Historical BMP Records'!AA:AA, MATCH($G146, 'Historical BMP Records'!$G:$G, 0)), 1, 0), IF(AA146&lt;&gt;INDEX('Planned and Progress BMPs'!#REF!, MATCH($G146, 'Planned and Progress BMPs'!$D:$D, 0)), 1, 0)), "")</f>
        <v/>
      </c>
      <c r="BW146" s="4" t="str">
        <f>IFERROR(IF($I146="Historical", IF(AC146&lt;&gt;INDEX('Historical BMP Records'!AC:AC, MATCH($G146, 'Historical BMP Records'!$G:$G, 0)), 1, 0), IF(AC146&lt;&gt;INDEX('Planned and Progress BMPs'!AA:AA, MATCH($G146, 'Planned and Progress BMPs'!$D:$D, 0)), 1, 0)), "")</f>
        <v/>
      </c>
      <c r="BX146" s="4" t="str">
        <f>IFERROR(IF($I146="Historical", IF(AD146&lt;&gt;INDEX('Historical BMP Records'!AD:AD, MATCH($G146, 'Historical BMP Records'!$G:$G, 0)), 1, 0), IF(AD146&lt;&gt;INDEX('Planned and Progress BMPs'!AB:AB, MATCH($G146, 'Planned and Progress BMPs'!$D:$D, 0)), 1, 0)), "")</f>
        <v/>
      </c>
      <c r="BY146" s="4" t="str">
        <f>IFERROR(IF($I146="Historical", IF(AE146&lt;&gt;INDEX('Historical BMP Records'!AE:AE, MATCH($G146, 'Historical BMP Records'!$G:$G, 0)), 1, 0), IF(AE146&lt;&gt;INDEX('Planned and Progress BMPs'!AC:AC, MATCH($G146, 'Planned and Progress BMPs'!$D:$D, 0)), 1, 0)), "")</f>
        <v/>
      </c>
      <c r="BZ146" s="4" t="str">
        <f>IFERROR(IF($I146="Historical", IF(AF146&lt;&gt;INDEX('Historical BMP Records'!AF:AF, MATCH($G146, 'Historical BMP Records'!$G:$G, 0)), 1, 0), IF(AF146&lt;&gt;INDEX('Planned and Progress BMPs'!AD:AD, MATCH($G146, 'Planned and Progress BMPs'!$D:$D, 0)), 1, 0)), "")</f>
        <v/>
      </c>
      <c r="CA146" s="4" t="str">
        <f>IFERROR(IF($I146="Historical", IF(AG146&lt;&gt;INDEX('Historical BMP Records'!AG:AG, MATCH($G146, 'Historical BMP Records'!$G:$G, 0)), 1, 0), IF(AG146&lt;&gt;INDEX('Planned and Progress BMPs'!AE:AE, MATCH($G146, 'Planned and Progress BMPs'!$D:$D, 0)), 1, 0)), "")</f>
        <v/>
      </c>
      <c r="CB146" s="4" t="str">
        <f>IFERROR(IF($I146="Historical", IF(AH146&lt;&gt;INDEX('Historical BMP Records'!AH:AH, MATCH($G146, 'Historical BMP Records'!$G:$G, 0)), 1, 0), IF(AH146&lt;&gt;INDEX('Planned and Progress BMPs'!AF:AF, MATCH($G146, 'Planned and Progress BMPs'!$D:$D, 0)), 1, 0)), "")</f>
        <v/>
      </c>
      <c r="CC146" s="4" t="str">
        <f>IFERROR(IF($I146="Historical", IF(AI146&lt;&gt;INDEX('Historical BMP Records'!AI:AI, MATCH($G146, 'Historical BMP Records'!$G:$G, 0)), 1, 0), IF(AI146&lt;&gt;INDEX('Planned and Progress BMPs'!AG:AG, MATCH($G146, 'Planned and Progress BMPs'!$D:$D, 0)), 1, 0)), "")</f>
        <v/>
      </c>
      <c r="CD146" s="4" t="str">
        <f>IFERROR(IF($I146="Historical", IF(AJ146&lt;&gt;INDEX('Historical BMP Records'!AJ:AJ, MATCH($G146, 'Historical BMP Records'!$G:$G, 0)), 1, 0), IF(AJ146&lt;&gt;INDEX('Planned and Progress BMPs'!AH:AH, MATCH($G146, 'Planned and Progress BMPs'!$D:$D, 0)), 1, 0)), "")</f>
        <v/>
      </c>
      <c r="CE146" s="4" t="str">
        <f>IFERROR(IF($I146="Historical", IF(AK146&lt;&gt;INDEX('Historical BMP Records'!AK:AK, MATCH($G146, 'Historical BMP Records'!$G:$G, 0)), 1, 0), IF(AK146&lt;&gt;INDEX('Planned and Progress BMPs'!AI:AI, MATCH($G146, 'Planned and Progress BMPs'!$D:$D, 0)), 1, 0)), "")</f>
        <v/>
      </c>
      <c r="CF146" s="4" t="str">
        <f>IFERROR(IF($I146="Historical", IF(AL146&lt;&gt;INDEX('Historical BMP Records'!AL:AL, MATCH($G146, 'Historical BMP Records'!$G:$G, 0)), 1, 0), IF(AL146&lt;&gt;INDEX('Planned and Progress BMPs'!AJ:AJ, MATCH($G146, 'Planned and Progress BMPs'!$D:$D, 0)), 1, 0)), "")</f>
        <v/>
      </c>
      <c r="CG146" s="4" t="str">
        <f>IFERROR(IF($I146="Historical", IF(AM146&lt;&gt;INDEX('Historical BMP Records'!AM:AM, MATCH($G146, 'Historical BMP Records'!$G:$G, 0)), 1, 0), IF(AM146&lt;&gt;INDEX('Planned and Progress BMPs'!AK:AK, MATCH($G146, 'Planned and Progress BMPs'!$D:$D, 0)), 1, 0)), "")</f>
        <v/>
      </c>
      <c r="CH146" s="4" t="str">
        <f>IFERROR(IF($I146="Historical", IF(AN146&lt;&gt;INDEX('Historical BMP Records'!AN:AN, MATCH($G146, 'Historical BMP Records'!$G:$G, 0)), 1, 0), IF(AN146&lt;&gt;INDEX('Planned and Progress BMPs'!AL:AL, MATCH($G146, 'Planned and Progress BMPs'!$D:$D, 0)), 1, 0)), "")</f>
        <v/>
      </c>
      <c r="CI146" s="4" t="str">
        <f>IFERROR(IF($I146="Historical", IF(AO146&lt;&gt;INDEX('Historical BMP Records'!AO:AO, MATCH($G146, 'Historical BMP Records'!$G:$G, 0)), 1, 0), IF(AO146&lt;&gt;INDEX('Planned and Progress BMPs'!AM:AM, MATCH($G146, 'Planned and Progress BMPs'!$D:$D, 0)), 1, 0)), "")</f>
        <v/>
      </c>
      <c r="CJ146" s="4" t="str">
        <f>IFERROR(IF($I146="Historical", IF(AP146&lt;&gt;INDEX('Historical BMP Records'!AP:AP, MATCH($G146, 'Historical BMP Records'!$G:$G, 0)), 1, 0), IF(AP146&lt;&gt;INDEX('Planned and Progress BMPs'!AN:AN, MATCH($G146, 'Planned and Progress BMPs'!$D:$D, 0)), 1, 0)), "")</f>
        <v/>
      </c>
      <c r="CK146" s="4" t="str">
        <f>IFERROR(IF($I146="Historical", IF(AQ146&lt;&gt;INDEX('Historical BMP Records'!AQ:AQ, MATCH($G146, 'Historical BMP Records'!$G:$G, 0)), 1, 0), IF(AQ146&lt;&gt;INDEX('Planned and Progress BMPs'!AO:AO, MATCH($G146, 'Planned and Progress BMPs'!$D:$D, 0)), 1, 0)), "")</f>
        <v/>
      </c>
      <c r="CL146" s="4" t="str">
        <f>IFERROR(IF($I146="Historical", IF(AR146&lt;&gt;INDEX('Historical BMP Records'!AR:AR, MATCH($G146, 'Historical BMP Records'!$G:$G, 0)), 1, 0), IF(AR146&lt;&gt;INDEX('Planned and Progress BMPs'!AQ:AQ, MATCH($G146, 'Planned and Progress BMPs'!$D:$D, 0)), 1, 0)), "")</f>
        <v/>
      </c>
      <c r="CM146" s="4" t="str">
        <f>IFERROR(IF($I146="Historical", IF(AS146&lt;&gt;INDEX('Historical BMP Records'!AS:AS, MATCH($G146, 'Historical BMP Records'!$G:$G, 0)), 1, 0), IF(AS146&lt;&gt;INDEX('Planned and Progress BMPs'!AP:AP, MATCH($G146, 'Planned and Progress BMPs'!$D:$D, 0)), 1, 0)), "")</f>
        <v/>
      </c>
      <c r="CN146" s="4" t="str">
        <f>IFERROR(IF($I146="Historical", IF(AT146&lt;&gt;INDEX('Historical BMP Records'!AT:AT, MATCH($G146, 'Historical BMP Records'!$G:$G, 0)), 1, 0), IF(AT146&lt;&gt;INDEX('Planned and Progress BMPs'!AQ:AQ, MATCH($G146, 'Planned and Progress BMPs'!$D:$D, 0)), 1, 0)), "")</f>
        <v/>
      </c>
      <c r="CO146" s="4">
        <f>SUM(T_Historical9[[#This Row],[FY17 Crediting Status Change]:[Comments Change]])</f>
        <v>0</v>
      </c>
    </row>
    <row r="147" spans="1:93" ht="15" customHeight="1" x14ac:dyDescent="0.55000000000000004">
      <c r="A147" s="126" t="s">
        <v>2461</v>
      </c>
      <c r="B147" s="126" t="s">
        <v>2458</v>
      </c>
      <c r="C147" s="126" t="s">
        <v>2458</v>
      </c>
      <c r="D147" s="126"/>
      <c r="E147" s="126"/>
      <c r="F147" s="126" t="s">
        <v>418</v>
      </c>
      <c r="G147" s="126" t="s">
        <v>419</v>
      </c>
      <c r="H147" s="126"/>
      <c r="I147" s="126" t="s">
        <v>243</v>
      </c>
      <c r="J147" s="126">
        <v>2007</v>
      </c>
      <c r="K147" s="73">
        <v>17991.75</v>
      </c>
      <c r="L147" s="64">
        <v>39814</v>
      </c>
      <c r="M147" s="126" t="s">
        <v>306</v>
      </c>
      <c r="N147" s="126" t="s">
        <v>420</v>
      </c>
      <c r="O147" s="126" t="s">
        <v>127</v>
      </c>
      <c r="P147" s="73" t="s">
        <v>551</v>
      </c>
      <c r="Q147" s="64">
        <v>1.75</v>
      </c>
      <c r="R147" s="126">
        <v>0</v>
      </c>
      <c r="S147" s="126"/>
      <c r="T147" s="126" t="s">
        <v>421</v>
      </c>
      <c r="U147" s="126"/>
      <c r="V147" s="126"/>
      <c r="W147" s="126">
        <v>40.199997222222215</v>
      </c>
      <c r="X147" s="65">
        <v>-76.824380555555507</v>
      </c>
      <c r="Y147" s="126"/>
      <c r="Z147" s="126" t="s">
        <v>144</v>
      </c>
      <c r="AA147" s="126" t="s">
        <v>145</v>
      </c>
      <c r="AB147" s="126" t="s">
        <v>146</v>
      </c>
      <c r="AC147" s="126" t="s">
        <v>2460</v>
      </c>
      <c r="AD147" s="64">
        <v>43159</v>
      </c>
      <c r="AE147" s="126" t="s">
        <v>267</v>
      </c>
      <c r="AF147" s="64"/>
      <c r="AG147" s="64"/>
      <c r="AH147" s="126"/>
      <c r="AI147" s="64"/>
      <c r="AK147" s="64"/>
      <c r="AL147" s="64"/>
      <c r="AM147" s="64"/>
      <c r="AN147" s="64"/>
      <c r="AO147" s="64"/>
      <c r="AP147" s="64"/>
      <c r="AQ147" s="64"/>
      <c r="AR147" s="64"/>
      <c r="AS147" s="64"/>
      <c r="AT147" s="126" t="s">
        <v>422</v>
      </c>
      <c r="AU147" s="4" t="str">
        <f>IFERROR(IF($I147="Historical", IF(A147&lt;&gt;INDEX('Historical BMP Records'!A:A, MATCH($G147, 'Historical BMP Records'!$G:$G, 0)), 1, 0), IF(A147&lt;&gt;INDEX('Planned and Progress BMPs'!A:A, MATCH($G147, 'Planned and Progress BMPs'!$D:$D, 0)), 1, 0)), "")</f>
        <v/>
      </c>
      <c r="AV147" s="4" t="str">
        <f>IFERROR(IF($I147="Historical", IF(B147&lt;&gt;INDEX('Historical BMP Records'!B:B, MATCH($G147, 'Historical BMP Records'!$G:$G, 0)), 1, 0), IF(B147&lt;&gt;INDEX('Planned and Progress BMPs'!A:A, MATCH($G147, 'Planned and Progress BMPs'!$D:$D, 0)), 1, 0)), "")</f>
        <v/>
      </c>
      <c r="AW147" s="4" t="str">
        <f>IFERROR(IF($I147="Historical", IF(C147&lt;&gt;INDEX('Historical BMP Records'!C:C, MATCH($G147, 'Historical BMP Records'!$G:$G, 0)), 1, 0), IF(C147&lt;&gt;INDEX('Planned and Progress BMPs'!A:A, MATCH($G147, 'Planned and Progress BMPs'!$D:$D, 0)), 1, 0)), "")</f>
        <v/>
      </c>
      <c r="AX147" s="4" t="str">
        <f>IFERROR(IF($I147="Historical", IF(D147&lt;&gt;INDEX('Historical BMP Records'!D:D, MATCH($G147, 'Historical BMP Records'!$G:$G, 0)), 1, 0), IF(D147&lt;&gt;INDEX('Planned and Progress BMPs'!A:A, MATCH($G147, 'Planned and Progress BMPs'!$D:$D, 0)), 1, 0)), "")</f>
        <v/>
      </c>
      <c r="AY147" s="4" t="str">
        <f>IFERROR(IF($I147="Historical", IF(E147&lt;&gt;INDEX('Historical BMP Records'!E:E, MATCH($G147, 'Historical BMP Records'!$G:$G, 0)), 1, 0), IF(E147&lt;&gt;INDEX('Planned and Progress BMPs'!B:B, MATCH($G147, 'Planned and Progress BMPs'!$D:$D, 0)), 1, 0)), "")</f>
        <v/>
      </c>
      <c r="AZ147" s="4" t="str">
        <f>IFERROR(IF($I147="Historical", IF(F147&lt;&gt;INDEX('Historical BMP Records'!F:F, MATCH($G147, 'Historical BMP Records'!$G:$G, 0)), 1, 0), IF(F147&lt;&gt;INDEX('Planned and Progress BMPs'!C:C, MATCH($G147, 'Planned and Progress BMPs'!$D:$D, 0)), 1, 0)), "")</f>
        <v/>
      </c>
      <c r="BA147" s="4" t="str">
        <f>IFERROR(IF($I147="Historical", IF(G147&lt;&gt;INDEX('Historical BMP Records'!G:G, MATCH($G147, 'Historical BMP Records'!$G:$G, 0)), 1, 0), IF(G147&lt;&gt;INDEX('Planned and Progress BMPs'!D:D, MATCH($G147, 'Planned and Progress BMPs'!$D:$D, 0)), 1, 0)), "")</f>
        <v/>
      </c>
      <c r="BB147" s="4" t="str">
        <f>IFERROR(IF($I147="Historical", IF(H147&lt;&gt;INDEX('Historical BMP Records'!H:H, MATCH($G147, 'Historical BMP Records'!$G:$G, 0)), 1, 0), IF(H147&lt;&gt;INDEX('Planned and Progress BMPs'!E:E, MATCH($G147, 'Planned and Progress BMPs'!$D:$D, 0)), 1, 0)), "")</f>
        <v/>
      </c>
      <c r="BC147" s="4" t="str">
        <f>IFERROR(IF($I147="Historical", IF(I147&lt;&gt;INDEX('Historical BMP Records'!I:I, MATCH($G147, 'Historical BMP Records'!$G:$G, 0)), 1, 0), IF(I147&lt;&gt;INDEX('Planned and Progress BMPs'!F:F, MATCH($G147, 'Planned and Progress BMPs'!$D:$D, 0)), 1, 0)), "")</f>
        <v/>
      </c>
      <c r="BD147" s="4" t="str">
        <f>IFERROR(IF($I147="Historical", IF(J147&lt;&gt;INDEX('Historical BMP Records'!J:J, MATCH($G147, 'Historical BMP Records'!$G:$G, 0)), 1, 0), IF(J147&lt;&gt;INDEX('Planned and Progress BMPs'!G:G, MATCH($G147, 'Planned and Progress BMPs'!$D:$D, 0)), 1, 0)), "")</f>
        <v/>
      </c>
      <c r="BE147" s="4" t="str">
        <f>IFERROR(IF($I147="Historical", IF(K147&lt;&gt;INDEX('Historical BMP Records'!K:K, MATCH($G147, 'Historical BMP Records'!$G:$G, 0)), 1, 0), IF(K147&lt;&gt;INDEX('Planned and Progress BMPs'!H:H, MATCH($G147, 'Planned and Progress BMPs'!$D:$D, 0)), 1, 0)), "")</f>
        <v/>
      </c>
      <c r="BF147" s="4" t="str">
        <f>IFERROR(IF($I147="Historical", IF(L147&lt;&gt;INDEX('Historical BMP Records'!L:L, MATCH($G147, 'Historical BMP Records'!$G:$G, 0)), 1, 0), IF(L147&lt;&gt;INDEX('Planned and Progress BMPs'!I:I, MATCH($G147, 'Planned and Progress BMPs'!$D:$D, 0)), 1, 0)), "")</f>
        <v/>
      </c>
      <c r="BG147" s="4" t="str">
        <f>IFERROR(IF($I147="Historical", IF(M147&lt;&gt;INDEX('Historical BMP Records'!M:M, MATCH($G147, 'Historical BMP Records'!$G:$G, 0)), 1, 0), IF(M147&lt;&gt;INDEX('Planned and Progress BMPs'!J:J, MATCH($G147, 'Planned and Progress BMPs'!$D:$D, 0)), 1, 0)), "")</f>
        <v/>
      </c>
      <c r="BH147" s="4" t="str">
        <f>IFERROR(IF($I147="Historical", IF(N147&lt;&gt;INDEX('Historical BMP Records'!N:N, MATCH($G147, 'Historical BMP Records'!$G:$G, 0)), 1, 0), IF(N147&lt;&gt;INDEX('Planned and Progress BMPs'!K:K, MATCH($G147, 'Planned and Progress BMPs'!$D:$D, 0)), 1, 0)), "")</f>
        <v/>
      </c>
      <c r="BI147" s="4" t="str">
        <f>IFERROR(IF($I147="Historical", IF(O147&lt;&gt;INDEX('Historical BMP Records'!O:O, MATCH($G147, 'Historical BMP Records'!$G:$G, 0)), 1, 0), IF(O147&lt;&gt;INDEX('Planned and Progress BMPs'!L:L, MATCH($G147, 'Planned and Progress BMPs'!$D:$D, 0)), 1, 0)), "")</f>
        <v/>
      </c>
      <c r="BJ147" s="4" t="str">
        <f>IFERROR(IF($I147="Historical", IF(P147&lt;&gt;INDEX('Historical BMP Records'!P:P, MATCH($G147, 'Historical BMP Records'!$G:$G, 0)), 1, 0), IF(P147&lt;&gt;INDEX('Planned and Progress BMPs'!M:M, MATCH($G147, 'Planned and Progress BMPs'!$D:$D, 0)), 1, 0)), "")</f>
        <v/>
      </c>
      <c r="BK147" s="4" t="str">
        <f>IFERROR(IF($I147="Historical", IF(Q147&lt;&gt;INDEX('Historical BMP Records'!Q:Q, MATCH($G147, 'Historical BMP Records'!$G:$G, 0)), 1, 0), IF(Q147&lt;&gt;INDEX('Planned and Progress BMPs'!N:N, MATCH($G147, 'Planned and Progress BMPs'!$D:$D, 0)), 1, 0)), "")</f>
        <v/>
      </c>
      <c r="BL147" s="4" t="str">
        <f>IFERROR(IF($I147="Historical", IF(R147&lt;&gt;INDEX('Historical BMP Records'!R:R, MATCH($G147, 'Historical BMP Records'!$G:$G, 0)), 1, 0), IF(R147&lt;&gt;INDEX('Planned and Progress BMPs'!O:O, MATCH($G147, 'Planned and Progress BMPs'!$D:$D, 0)), 1, 0)), "")</f>
        <v/>
      </c>
      <c r="BM147" s="4" t="str">
        <f>IFERROR(IF($I147="Historical", IF(S147&lt;&gt;INDEX('Historical BMP Records'!S:S, MATCH($G147, 'Historical BMP Records'!$G:$G, 0)), 1, 0), IF(S147&lt;&gt;INDEX('Planned and Progress BMPs'!P:P, MATCH($G147, 'Planned and Progress BMPs'!$D:$D, 0)), 1, 0)), "")</f>
        <v/>
      </c>
      <c r="BN147" s="4" t="str">
        <f>IFERROR(IF($I147="Historical", IF(T147&lt;&gt;INDEX('Historical BMP Records'!T:T, MATCH($G147, 'Historical BMP Records'!$G:$G, 0)), 1, 0), IF(T147&lt;&gt;INDEX('Planned and Progress BMPs'!Q:Q, MATCH($G147, 'Planned and Progress BMPs'!$D:$D, 0)), 1, 0)), "")</f>
        <v/>
      </c>
      <c r="BO147" s="4" t="str">
        <f>IFERROR(IF($I147="Historical", IF(AB147&lt;&gt;INDEX('Historical BMP Records'!#REF!, MATCH($G147, 'Historical BMP Records'!$G:$G, 0)), 1, 0), IF(AB147&lt;&gt;INDEX('Planned and Progress BMPs'!Z:Z, MATCH($G147, 'Planned and Progress BMPs'!$D:$D, 0)), 1, 0)), "")</f>
        <v/>
      </c>
      <c r="BP147" s="4" t="str">
        <f>IFERROR(IF($I147="Historical", IF(U147&lt;&gt;INDEX('Historical BMP Records'!U:U, MATCH($G147, 'Historical BMP Records'!$G:$G, 0)), 1, 0), IF(U147&lt;&gt;INDEX('Planned and Progress BMPs'!S:S, MATCH($G147, 'Planned and Progress BMPs'!$D:$D, 0)), 1, 0)), "")</f>
        <v/>
      </c>
      <c r="BQ147" s="4" t="str">
        <f>IFERROR(IF($I147="Historical", IF(V147&lt;&gt;INDEX('Historical BMP Records'!V:V, MATCH($G147, 'Historical BMP Records'!$G:$G, 0)), 1, 0), IF(V147&lt;&gt;INDEX('Planned and Progress BMPs'!T:T, MATCH($G147, 'Planned and Progress BMPs'!$D:$D, 0)), 1, 0)), "")</f>
        <v/>
      </c>
      <c r="BR147" s="4" t="str">
        <f>IFERROR(IF($I147="Historical", IF(W147&lt;&gt;INDEX('Historical BMP Records'!W:W, MATCH($G147, 'Historical BMP Records'!$G:$G, 0)), 1, 0), IF(W147&lt;&gt;INDEX('Planned and Progress BMPs'!U:U, MATCH($G147, 'Planned and Progress BMPs'!$D:$D, 0)), 1, 0)), "")</f>
        <v/>
      </c>
      <c r="BS147" s="4" t="str">
        <f>IFERROR(IF($I147="Historical", IF(X147&lt;&gt;INDEX('Historical BMP Records'!X:X, MATCH($G147, 'Historical BMP Records'!$G:$G, 0)), 1, 0), IF(X147&lt;&gt;INDEX('Planned and Progress BMPs'!V:V, MATCH($G147, 'Planned and Progress BMPs'!$D:$D, 0)), 1, 0)), "")</f>
        <v/>
      </c>
      <c r="BT147" s="4" t="str">
        <f>IFERROR(IF($I147="Historical", IF(Y147&lt;&gt;INDEX('Historical BMP Records'!Y:Y, MATCH($G147, 'Historical BMP Records'!$G:$G, 0)), 1, 0), IF(Y147&lt;&gt;INDEX('Planned and Progress BMPs'!W:W, MATCH($G147, 'Planned and Progress BMPs'!$D:$D, 0)), 1, 0)), "")</f>
        <v/>
      </c>
      <c r="BU147" s="4" t="str">
        <f>IFERROR(IF($I147="Historical", IF(Z147&lt;&gt;INDEX('Historical BMP Records'!Z:Z, MATCH($G147, 'Historical BMP Records'!$G:$G, 0)), 1, 0), IF(Z147&lt;&gt;INDEX('Planned and Progress BMPs'!X:X, MATCH($G147, 'Planned and Progress BMPs'!$D:$D, 0)), 1, 0)), "")</f>
        <v/>
      </c>
      <c r="BV147" s="4" t="str">
        <f>IFERROR(IF($I147="Historical", IF(AA147&lt;&gt;INDEX('Historical BMP Records'!AA:AA, MATCH($G147, 'Historical BMP Records'!$G:$G, 0)), 1, 0), IF(AA147&lt;&gt;INDEX('Planned and Progress BMPs'!#REF!, MATCH($G147, 'Planned and Progress BMPs'!$D:$D, 0)), 1, 0)), "")</f>
        <v/>
      </c>
      <c r="BW147" s="4" t="str">
        <f>IFERROR(IF($I147="Historical", IF(AC147&lt;&gt;INDEX('Historical BMP Records'!AC:AC, MATCH($G147, 'Historical BMP Records'!$G:$G, 0)), 1, 0), IF(AC147&lt;&gt;INDEX('Planned and Progress BMPs'!AA:AA, MATCH($G147, 'Planned and Progress BMPs'!$D:$D, 0)), 1, 0)), "")</f>
        <v/>
      </c>
      <c r="BX147" s="4" t="str">
        <f>IFERROR(IF($I147="Historical", IF(AD147&lt;&gt;INDEX('Historical BMP Records'!AD:AD, MATCH($G147, 'Historical BMP Records'!$G:$G, 0)), 1, 0), IF(AD147&lt;&gt;INDEX('Planned and Progress BMPs'!AB:AB, MATCH($G147, 'Planned and Progress BMPs'!$D:$D, 0)), 1, 0)), "")</f>
        <v/>
      </c>
      <c r="BY147" s="4" t="str">
        <f>IFERROR(IF($I147="Historical", IF(AE147&lt;&gt;INDEX('Historical BMP Records'!AE:AE, MATCH($G147, 'Historical BMP Records'!$G:$G, 0)), 1, 0), IF(AE147&lt;&gt;INDEX('Planned and Progress BMPs'!AC:AC, MATCH($G147, 'Planned and Progress BMPs'!$D:$D, 0)), 1, 0)), "")</f>
        <v/>
      </c>
      <c r="BZ147" s="4" t="str">
        <f>IFERROR(IF($I147="Historical", IF(AF147&lt;&gt;INDEX('Historical BMP Records'!AF:AF, MATCH($G147, 'Historical BMP Records'!$G:$G, 0)), 1, 0), IF(AF147&lt;&gt;INDEX('Planned and Progress BMPs'!AD:AD, MATCH($G147, 'Planned and Progress BMPs'!$D:$D, 0)), 1, 0)), "")</f>
        <v/>
      </c>
      <c r="CA147" s="4" t="str">
        <f>IFERROR(IF($I147="Historical", IF(AG147&lt;&gt;INDEX('Historical BMP Records'!AG:AG, MATCH($G147, 'Historical BMP Records'!$G:$G, 0)), 1, 0), IF(AG147&lt;&gt;INDEX('Planned and Progress BMPs'!AE:AE, MATCH($G147, 'Planned and Progress BMPs'!$D:$D, 0)), 1, 0)), "")</f>
        <v/>
      </c>
      <c r="CB147" s="4" t="str">
        <f>IFERROR(IF($I147="Historical", IF(AH147&lt;&gt;INDEX('Historical BMP Records'!AH:AH, MATCH($G147, 'Historical BMP Records'!$G:$G, 0)), 1, 0), IF(AH147&lt;&gt;INDEX('Planned and Progress BMPs'!AF:AF, MATCH($G147, 'Planned and Progress BMPs'!$D:$D, 0)), 1, 0)), "")</f>
        <v/>
      </c>
      <c r="CC147" s="4" t="str">
        <f>IFERROR(IF($I147="Historical", IF(AI147&lt;&gt;INDEX('Historical BMP Records'!AI:AI, MATCH($G147, 'Historical BMP Records'!$G:$G, 0)), 1, 0), IF(AI147&lt;&gt;INDEX('Planned and Progress BMPs'!AG:AG, MATCH($G147, 'Planned and Progress BMPs'!$D:$D, 0)), 1, 0)), "")</f>
        <v/>
      </c>
      <c r="CD147" s="4" t="str">
        <f>IFERROR(IF($I147="Historical", IF(AJ147&lt;&gt;INDEX('Historical BMP Records'!AJ:AJ, MATCH($G147, 'Historical BMP Records'!$G:$G, 0)), 1, 0), IF(AJ147&lt;&gt;INDEX('Planned and Progress BMPs'!AH:AH, MATCH($G147, 'Planned and Progress BMPs'!$D:$D, 0)), 1, 0)), "")</f>
        <v/>
      </c>
      <c r="CE147" s="4" t="str">
        <f>IFERROR(IF($I147="Historical", IF(AK147&lt;&gt;INDEX('Historical BMP Records'!AK:AK, MATCH($G147, 'Historical BMP Records'!$G:$G, 0)), 1, 0), IF(AK147&lt;&gt;INDEX('Planned and Progress BMPs'!AI:AI, MATCH($G147, 'Planned and Progress BMPs'!$D:$D, 0)), 1, 0)), "")</f>
        <v/>
      </c>
      <c r="CF147" s="4" t="str">
        <f>IFERROR(IF($I147="Historical", IF(AL147&lt;&gt;INDEX('Historical BMP Records'!AL:AL, MATCH($G147, 'Historical BMP Records'!$G:$G, 0)), 1, 0), IF(AL147&lt;&gt;INDEX('Planned and Progress BMPs'!AJ:AJ, MATCH($G147, 'Planned and Progress BMPs'!$D:$D, 0)), 1, 0)), "")</f>
        <v/>
      </c>
      <c r="CG147" s="4" t="str">
        <f>IFERROR(IF($I147="Historical", IF(AM147&lt;&gt;INDEX('Historical BMP Records'!AM:AM, MATCH($G147, 'Historical BMP Records'!$G:$G, 0)), 1, 0), IF(AM147&lt;&gt;INDEX('Planned and Progress BMPs'!AK:AK, MATCH($G147, 'Planned and Progress BMPs'!$D:$D, 0)), 1, 0)), "")</f>
        <v/>
      </c>
      <c r="CH147" s="4" t="str">
        <f>IFERROR(IF($I147="Historical", IF(AN147&lt;&gt;INDEX('Historical BMP Records'!AN:AN, MATCH($G147, 'Historical BMP Records'!$G:$G, 0)), 1, 0), IF(AN147&lt;&gt;INDEX('Planned and Progress BMPs'!AL:AL, MATCH($G147, 'Planned and Progress BMPs'!$D:$D, 0)), 1, 0)), "")</f>
        <v/>
      </c>
      <c r="CI147" s="4" t="str">
        <f>IFERROR(IF($I147="Historical", IF(AO147&lt;&gt;INDEX('Historical BMP Records'!AO:AO, MATCH($G147, 'Historical BMP Records'!$G:$G, 0)), 1, 0), IF(AO147&lt;&gt;INDEX('Planned and Progress BMPs'!AM:AM, MATCH($G147, 'Planned and Progress BMPs'!$D:$D, 0)), 1, 0)), "")</f>
        <v/>
      </c>
      <c r="CJ147" s="4" t="str">
        <f>IFERROR(IF($I147="Historical", IF(AP147&lt;&gt;INDEX('Historical BMP Records'!AP:AP, MATCH($G147, 'Historical BMP Records'!$G:$G, 0)), 1, 0), IF(AP147&lt;&gt;INDEX('Planned and Progress BMPs'!AN:AN, MATCH($G147, 'Planned and Progress BMPs'!$D:$D, 0)), 1, 0)), "")</f>
        <v/>
      </c>
      <c r="CK147" s="4" t="str">
        <f>IFERROR(IF($I147="Historical", IF(AQ147&lt;&gt;INDEX('Historical BMP Records'!AQ:AQ, MATCH($G147, 'Historical BMP Records'!$G:$G, 0)), 1, 0), IF(AQ147&lt;&gt;INDEX('Planned and Progress BMPs'!AO:AO, MATCH($G147, 'Planned and Progress BMPs'!$D:$D, 0)), 1, 0)), "")</f>
        <v/>
      </c>
      <c r="CL147" s="4" t="str">
        <f>IFERROR(IF($I147="Historical", IF(AR147&lt;&gt;INDEX('Historical BMP Records'!AR:AR, MATCH($G147, 'Historical BMP Records'!$G:$G, 0)), 1, 0), IF(AR147&lt;&gt;INDEX('Planned and Progress BMPs'!AQ:AQ, MATCH($G147, 'Planned and Progress BMPs'!$D:$D, 0)), 1, 0)), "")</f>
        <v/>
      </c>
      <c r="CM147" s="4" t="str">
        <f>IFERROR(IF($I147="Historical", IF(AS147&lt;&gt;INDEX('Historical BMP Records'!AS:AS, MATCH($G147, 'Historical BMP Records'!$G:$G, 0)), 1, 0), IF(AS147&lt;&gt;INDEX('Planned and Progress BMPs'!AP:AP, MATCH($G147, 'Planned and Progress BMPs'!$D:$D, 0)), 1, 0)), "")</f>
        <v/>
      </c>
      <c r="CN147" s="4" t="str">
        <f>IFERROR(IF($I147="Historical", IF(AT147&lt;&gt;INDEX('Historical BMP Records'!AT:AT, MATCH($G147, 'Historical BMP Records'!$G:$G, 0)), 1, 0), IF(AT147&lt;&gt;INDEX('Planned and Progress BMPs'!AQ:AQ, MATCH($G147, 'Planned and Progress BMPs'!$D:$D, 0)), 1, 0)), "")</f>
        <v/>
      </c>
      <c r="CO147" s="4">
        <f>SUM(T_Historical9[[#This Row],[FY17 Crediting Status Change]:[Comments Change]])</f>
        <v>0</v>
      </c>
    </row>
    <row r="148" spans="1:93" ht="15" customHeight="1" x14ac:dyDescent="0.55000000000000004">
      <c r="A148" s="126" t="s">
        <v>2461</v>
      </c>
      <c r="B148" s="126" t="s">
        <v>2464</v>
      </c>
      <c r="C148" s="126" t="s">
        <v>2458</v>
      </c>
      <c r="D148" s="126"/>
      <c r="E148" s="126"/>
      <c r="F148" s="126" t="s">
        <v>423</v>
      </c>
      <c r="G148" s="126" t="s">
        <v>424</v>
      </c>
      <c r="H148" s="126"/>
      <c r="I148" s="126" t="s">
        <v>243</v>
      </c>
      <c r="J148" s="126">
        <v>2007</v>
      </c>
      <c r="K148" s="73">
        <v>7006.95</v>
      </c>
      <c r="L148" s="64">
        <v>39814</v>
      </c>
      <c r="M148" s="126" t="s">
        <v>385</v>
      </c>
      <c r="N148" s="126" t="s">
        <v>352</v>
      </c>
      <c r="O148" s="126" t="s">
        <v>151</v>
      </c>
      <c r="P148" s="73" t="s">
        <v>551</v>
      </c>
      <c r="Q148" s="64">
        <v>1.1499999999999999</v>
      </c>
      <c r="R148" s="126">
        <v>0.33</v>
      </c>
      <c r="S148" s="126">
        <v>3.9600000000000003E-2</v>
      </c>
      <c r="T148" s="126" t="s">
        <v>425</v>
      </c>
      <c r="U148" s="126"/>
      <c r="V148" s="126"/>
      <c r="W148" s="126">
        <v>40.201383333333339</v>
      </c>
      <c r="X148" s="65">
        <v>-76.827644444444402</v>
      </c>
      <c r="Y148" s="126"/>
      <c r="Z148" s="126" t="s">
        <v>144</v>
      </c>
      <c r="AA148" s="126" t="s">
        <v>145</v>
      </c>
      <c r="AB148" s="126" t="s">
        <v>146</v>
      </c>
      <c r="AC148" s="126" t="s">
        <v>2460</v>
      </c>
      <c r="AD148" s="64">
        <v>43159</v>
      </c>
      <c r="AE148" s="126" t="s">
        <v>267</v>
      </c>
      <c r="AF148" s="64"/>
      <c r="AG148" s="64"/>
      <c r="AH148" s="126"/>
      <c r="AI148" s="64"/>
      <c r="AK148" s="64"/>
      <c r="AL148" s="64"/>
      <c r="AM148" s="64"/>
      <c r="AN148" s="64"/>
      <c r="AO148" s="64"/>
      <c r="AP148" s="64"/>
      <c r="AQ148" s="64"/>
      <c r="AR148" s="64"/>
      <c r="AS148" s="64"/>
      <c r="AT148" s="126" t="s">
        <v>422</v>
      </c>
      <c r="AU148" s="4" t="str">
        <f>IFERROR(IF($I148="Historical", IF(A148&lt;&gt;INDEX('Historical BMP Records'!A:A, MATCH($G148, 'Historical BMP Records'!$G:$G, 0)), 1, 0), IF(A148&lt;&gt;INDEX('Planned and Progress BMPs'!A:A, MATCH($G148, 'Planned and Progress BMPs'!$D:$D, 0)), 1, 0)), "")</f>
        <v/>
      </c>
      <c r="AV148" s="4" t="str">
        <f>IFERROR(IF($I148="Historical", IF(B148&lt;&gt;INDEX('Historical BMP Records'!B:B, MATCH($G148, 'Historical BMP Records'!$G:$G, 0)), 1, 0), IF(B148&lt;&gt;INDEX('Planned and Progress BMPs'!A:A, MATCH($G148, 'Planned and Progress BMPs'!$D:$D, 0)), 1, 0)), "")</f>
        <v/>
      </c>
      <c r="AW148" s="4" t="str">
        <f>IFERROR(IF($I148="Historical", IF(C148&lt;&gt;INDEX('Historical BMP Records'!C:C, MATCH($G148, 'Historical BMP Records'!$G:$G, 0)), 1, 0), IF(C148&lt;&gt;INDEX('Planned and Progress BMPs'!A:A, MATCH($G148, 'Planned and Progress BMPs'!$D:$D, 0)), 1, 0)), "")</f>
        <v/>
      </c>
      <c r="AX148" s="4" t="str">
        <f>IFERROR(IF($I148="Historical", IF(D148&lt;&gt;INDEX('Historical BMP Records'!D:D, MATCH($G148, 'Historical BMP Records'!$G:$G, 0)), 1, 0), IF(D148&lt;&gt;INDEX('Planned and Progress BMPs'!A:A, MATCH($G148, 'Planned and Progress BMPs'!$D:$D, 0)), 1, 0)), "")</f>
        <v/>
      </c>
      <c r="AY148" s="4" t="str">
        <f>IFERROR(IF($I148="Historical", IF(E148&lt;&gt;INDEX('Historical BMP Records'!E:E, MATCH($G148, 'Historical BMP Records'!$G:$G, 0)), 1, 0), IF(E148&lt;&gt;INDEX('Planned and Progress BMPs'!B:B, MATCH($G148, 'Planned and Progress BMPs'!$D:$D, 0)), 1, 0)), "")</f>
        <v/>
      </c>
      <c r="AZ148" s="4" t="str">
        <f>IFERROR(IF($I148="Historical", IF(F148&lt;&gt;INDEX('Historical BMP Records'!F:F, MATCH($G148, 'Historical BMP Records'!$G:$G, 0)), 1, 0), IF(F148&lt;&gt;INDEX('Planned and Progress BMPs'!C:C, MATCH($G148, 'Planned and Progress BMPs'!$D:$D, 0)), 1, 0)), "")</f>
        <v/>
      </c>
      <c r="BA148" s="4" t="str">
        <f>IFERROR(IF($I148="Historical", IF(G148&lt;&gt;INDEX('Historical BMP Records'!G:G, MATCH($G148, 'Historical BMP Records'!$G:$G, 0)), 1, 0), IF(G148&lt;&gt;INDEX('Planned and Progress BMPs'!D:D, MATCH($G148, 'Planned and Progress BMPs'!$D:$D, 0)), 1, 0)), "")</f>
        <v/>
      </c>
      <c r="BB148" s="4" t="str">
        <f>IFERROR(IF($I148="Historical", IF(H148&lt;&gt;INDEX('Historical BMP Records'!H:H, MATCH($G148, 'Historical BMP Records'!$G:$G, 0)), 1, 0), IF(H148&lt;&gt;INDEX('Planned and Progress BMPs'!E:E, MATCH($G148, 'Planned and Progress BMPs'!$D:$D, 0)), 1, 0)), "")</f>
        <v/>
      </c>
      <c r="BC148" s="4" t="str">
        <f>IFERROR(IF($I148="Historical", IF(I148&lt;&gt;INDEX('Historical BMP Records'!I:I, MATCH($G148, 'Historical BMP Records'!$G:$G, 0)), 1, 0), IF(I148&lt;&gt;INDEX('Planned and Progress BMPs'!F:F, MATCH($G148, 'Planned and Progress BMPs'!$D:$D, 0)), 1, 0)), "")</f>
        <v/>
      </c>
      <c r="BD148" s="4" t="str">
        <f>IFERROR(IF($I148="Historical", IF(J148&lt;&gt;INDEX('Historical BMP Records'!J:J, MATCH($G148, 'Historical BMP Records'!$G:$G, 0)), 1, 0), IF(J148&lt;&gt;INDEX('Planned and Progress BMPs'!G:G, MATCH($G148, 'Planned and Progress BMPs'!$D:$D, 0)), 1, 0)), "")</f>
        <v/>
      </c>
      <c r="BE148" s="4" t="str">
        <f>IFERROR(IF($I148="Historical", IF(K148&lt;&gt;INDEX('Historical BMP Records'!K:K, MATCH($G148, 'Historical BMP Records'!$G:$G, 0)), 1, 0), IF(K148&lt;&gt;INDEX('Planned and Progress BMPs'!H:H, MATCH($G148, 'Planned and Progress BMPs'!$D:$D, 0)), 1, 0)), "")</f>
        <v/>
      </c>
      <c r="BF148" s="4" t="str">
        <f>IFERROR(IF($I148="Historical", IF(L148&lt;&gt;INDEX('Historical BMP Records'!L:L, MATCH($G148, 'Historical BMP Records'!$G:$G, 0)), 1, 0), IF(L148&lt;&gt;INDEX('Planned and Progress BMPs'!I:I, MATCH($G148, 'Planned and Progress BMPs'!$D:$D, 0)), 1, 0)), "")</f>
        <v/>
      </c>
      <c r="BG148" s="4" t="str">
        <f>IFERROR(IF($I148="Historical", IF(M148&lt;&gt;INDEX('Historical BMP Records'!M:M, MATCH($G148, 'Historical BMP Records'!$G:$G, 0)), 1, 0), IF(M148&lt;&gt;INDEX('Planned and Progress BMPs'!J:J, MATCH($G148, 'Planned and Progress BMPs'!$D:$D, 0)), 1, 0)), "")</f>
        <v/>
      </c>
      <c r="BH148" s="4" t="str">
        <f>IFERROR(IF($I148="Historical", IF(N148&lt;&gt;INDEX('Historical BMP Records'!N:N, MATCH($G148, 'Historical BMP Records'!$G:$G, 0)), 1, 0), IF(N148&lt;&gt;INDEX('Planned and Progress BMPs'!K:K, MATCH($G148, 'Planned and Progress BMPs'!$D:$D, 0)), 1, 0)), "")</f>
        <v/>
      </c>
      <c r="BI148" s="4" t="str">
        <f>IFERROR(IF($I148="Historical", IF(O148&lt;&gt;INDEX('Historical BMP Records'!O:O, MATCH($G148, 'Historical BMP Records'!$G:$G, 0)), 1, 0), IF(O148&lt;&gt;INDEX('Planned and Progress BMPs'!L:L, MATCH($G148, 'Planned and Progress BMPs'!$D:$D, 0)), 1, 0)), "")</f>
        <v/>
      </c>
      <c r="BJ148" s="4" t="str">
        <f>IFERROR(IF($I148="Historical", IF(P148&lt;&gt;INDEX('Historical BMP Records'!P:P, MATCH($G148, 'Historical BMP Records'!$G:$G, 0)), 1, 0), IF(P148&lt;&gt;INDEX('Planned and Progress BMPs'!M:M, MATCH($G148, 'Planned and Progress BMPs'!$D:$D, 0)), 1, 0)), "")</f>
        <v/>
      </c>
      <c r="BK148" s="4" t="str">
        <f>IFERROR(IF($I148="Historical", IF(Q148&lt;&gt;INDEX('Historical BMP Records'!Q:Q, MATCH($G148, 'Historical BMP Records'!$G:$G, 0)), 1, 0), IF(Q148&lt;&gt;INDEX('Planned and Progress BMPs'!N:N, MATCH($G148, 'Planned and Progress BMPs'!$D:$D, 0)), 1, 0)), "")</f>
        <v/>
      </c>
      <c r="BL148" s="4" t="str">
        <f>IFERROR(IF($I148="Historical", IF(R148&lt;&gt;INDEX('Historical BMP Records'!R:R, MATCH($G148, 'Historical BMP Records'!$G:$G, 0)), 1, 0), IF(R148&lt;&gt;INDEX('Planned and Progress BMPs'!O:O, MATCH($G148, 'Planned and Progress BMPs'!$D:$D, 0)), 1, 0)), "")</f>
        <v/>
      </c>
      <c r="BM148" s="4" t="str">
        <f>IFERROR(IF($I148="Historical", IF(S148&lt;&gt;INDEX('Historical BMP Records'!S:S, MATCH($G148, 'Historical BMP Records'!$G:$G, 0)), 1, 0), IF(S148&lt;&gt;INDEX('Planned and Progress BMPs'!P:P, MATCH($G148, 'Planned and Progress BMPs'!$D:$D, 0)), 1, 0)), "")</f>
        <v/>
      </c>
      <c r="BN148" s="4" t="str">
        <f>IFERROR(IF($I148="Historical", IF(T148&lt;&gt;INDEX('Historical BMP Records'!T:T, MATCH($G148, 'Historical BMP Records'!$G:$G, 0)), 1, 0), IF(T148&lt;&gt;INDEX('Planned and Progress BMPs'!Q:Q, MATCH($G148, 'Planned and Progress BMPs'!$D:$D, 0)), 1, 0)), "")</f>
        <v/>
      </c>
      <c r="BO148" s="4" t="str">
        <f>IFERROR(IF($I148="Historical", IF(AB148&lt;&gt;INDEX('Historical BMP Records'!#REF!, MATCH($G148, 'Historical BMP Records'!$G:$G, 0)), 1, 0), IF(AB148&lt;&gt;INDEX('Planned and Progress BMPs'!Z:Z, MATCH($G148, 'Planned and Progress BMPs'!$D:$D, 0)), 1, 0)), "")</f>
        <v/>
      </c>
      <c r="BP148" s="4" t="str">
        <f>IFERROR(IF($I148="Historical", IF(U148&lt;&gt;INDEX('Historical BMP Records'!U:U, MATCH($G148, 'Historical BMP Records'!$G:$G, 0)), 1, 0), IF(U148&lt;&gt;INDEX('Planned and Progress BMPs'!S:S, MATCH($G148, 'Planned and Progress BMPs'!$D:$D, 0)), 1, 0)), "")</f>
        <v/>
      </c>
      <c r="BQ148" s="4" t="str">
        <f>IFERROR(IF($I148="Historical", IF(V148&lt;&gt;INDEX('Historical BMP Records'!V:V, MATCH($G148, 'Historical BMP Records'!$G:$G, 0)), 1, 0), IF(V148&lt;&gt;INDEX('Planned and Progress BMPs'!T:T, MATCH($G148, 'Planned and Progress BMPs'!$D:$D, 0)), 1, 0)), "")</f>
        <v/>
      </c>
      <c r="BR148" s="4" t="str">
        <f>IFERROR(IF($I148="Historical", IF(W148&lt;&gt;INDEX('Historical BMP Records'!W:W, MATCH($G148, 'Historical BMP Records'!$G:$G, 0)), 1, 0), IF(W148&lt;&gt;INDEX('Planned and Progress BMPs'!U:U, MATCH($G148, 'Planned and Progress BMPs'!$D:$D, 0)), 1, 0)), "")</f>
        <v/>
      </c>
      <c r="BS148" s="4" t="str">
        <f>IFERROR(IF($I148="Historical", IF(X148&lt;&gt;INDEX('Historical BMP Records'!X:X, MATCH($G148, 'Historical BMP Records'!$G:$G, 0)), 1, 0), IF(X148&lt;&gt;INDEX('Planned and Progress BMPs'!V:V, MATCH($G148, 'Planned and Progress BMPs'!$D:$D, 0)), 1, 0)), "")</f>
        <v/>
      </c>
      <c r="BT148" s="4" t="str">
        <f>IFERROR(IF($I148="Historical", IF(Y148&lt;&gt;INDEX('Historical BMP Records'!Y:Y, MATCH($G148, 'Historical BMP Records'!$G:$G, 0)), 1, 0), IF(Y148&lt;&gt;INDEX('Planned and Progress BMPs'!W:W, MATCH($G148, 'Planned and Progress BMPs'!$D:$D, 0)), 1, 0)), "")</f>
        <v/>
      </c>
      <c r="BU148" s="4" t="str">
        <f>IFERROR(IF($I148="Historical", IF(Z148&lt;&gt;INDEX('Historical BMP Records'!Z:Z, MATCH($G148, 'Historical BMP Records'!$G:$G, 0)), 1, 0), IF(Z148&lt;&gt;INDEX('Planned and Progress BMPs'!X:X, MATCH($G148, 'Planned and Progress BMPs'!$D:$D, 0)), 1, 0)), "")</f>
        <v/>
      </c>
      <c r="BV148" s="4" t="str">
        <f>IFERROR(IF($I148="Historical", IF(AA148&lt;&gt;INDEX('Historical BMP Records'!AA:AA, MATCH($G148, 'Historical BMP Records'!$G:$G, 0)), 1, 0), IF(AA148&lt;&gt;INDEX('Planned and Progress BMPs'!#REF!, MATCH($G148, 'Planned and Progress BMPs'!$D:$D, 0)), 1, 0)), "")</f>
        <v/>
      </c>
      <c r="BW148" s="4" t="str">
        <f>IFERROR(IF($I148="Historical", IF(AC148&lt;&gt;INDEX('Historical BMP Records'!AC:AC, MATCH($G148, 'Historical BMP Records'!$G:$G, 0)), 1, 0), IF(AC148&lt;&gt;INDEX('Planned and Progress BMPs'!AA:AA, MATCH($G148, 'Planned and Progress BMPs'!$D:$D, 0)), 1, 0)), "")</f>
        <v/>
      </c>
      <c r="BX148" s="4" t="str">
        <f>IFERROR(IF($I148="Historical", IF(AD148&lt;&gt;INDEX('Historical BMP Records'!AD:AD, MATCH($G148, 'Historical BMP Records'!$G:$G, 0)), 1, 0), IF(AD148&lt;&gt;INDEX('Planned and Progress BMPs'!AB:AB, MATCH($G148, 'Planned and Progress BMPs'!$D:$D, 0)), 1, 0)), "")</f>
        <v/>
      </c>
      <c r="BY148" s="4" t="str">
        <f>IFERROR(IF($I148="Historical", IF(AE148&lt;&gt;INDEX('Historical BMP Records'!AE:AE, MATCH($G148, 'Historical BMP Records'!$G:$G, 0)), 1, 0), IF(AE148&lt;&gt;INDEX('Planned and Progress BMPs'!AC:AC, MATCH($G148, 'Planned and Progress BMPs'!$D:$D, 0)), 1, 0)), "")</f>
        <v/>
      </c>
      <c r="BZ148" s="4" t="str">
        <f>IFERROR(IF($I148="Historical", IF(AF148&lt;&gt;INDEX('Historical BMP Records'!AF:AF, MATCH($G148, 'Historical BMP Records'!$G:$G, 0)), 1, 0), IF(AF148&lt;&gt;INDEX('Planned and Progress BMPs'!AD:AD, MATCH($G148, 'Planned and Progress BMPs'!$D:$D, 0)), 1, 0)), "")</f>
        <v/>
      </c>
      <c r="CA148" s="4" t="str">
        <f>IFERROR(IF($I148="Historical", IF(AG148&lt;&gt;INDEX('Historical BMP Records'!AG:AG, MATCH($G148, 'Historical BMP Records'!$G:$G, 0)), 1, 0), IF(AG148&lt;&gt;INDEX('Planned and Progress BMPs'!AE:AE, MATCH($G148, 'Planned and Progress BMPs'!$D:$D, 0)), 1, 0)), "")</f>
        <v/>
      </c>
      <c r="CB148" s="4" t="str">
        <f>IFERROR(IF($I148="Historical", IF(AH148&lt;&gt;INDEX('Historical BMP Records'!AH:AH, MATCH($G148, 'Historical BMP Records'!$G:$G, 0)), 1, 0), IF(AH148&lt;&gt;INDEX('Planned and Progress BMPs'!AF:AF, MATCH($G148, 'Planned and Progress BMPs'!$D:$D, 0)), 1, 0)), "")</f>
        <v/>
      </c>
      <c r="CC148" s="4" t="str">
        <f>IFERROR(IF($I148="Historical", IF(AI148&lt;&gt;INDEX('Historical BMP Records'!AI:AI, MATCH($G148, 'Historical BMP Records'!$G:$G, 0)), 1, 0), IF(AI148&lt;&gt;INDEX('Planned and Progress BMPs'!AG:AG, MATCH($G148, 'Planned and Progress BMPs'!$D:$D, 0)), 1, 0)), "")</f>
        <v/>
      </c>
      <c r="CD148" s="4" t="str">
        <f>IFERROR(IF($I148="Historical", IF(AJ148&lt;&gt;INDEX('Historical BMP Records'!AJ:AJ, MATCH($G148, 'Historical BMP Records'!$G:$G, 0)), 1, 0), IF(AJ148&lt;&gt;INDEX('Planned and Progress BMPs'!AH:AH, MATCH($G148, 'Planned and Progress BMPs'!$D:$D, 0)), 1, 0)), "")</f>
        <v/>
      </c>
      <c r="CE148" s="4" t="str">
        <f>IFERROR(IF($I148="Historical", IF(AK148&lt;&gt;INDEX('Historical BMP Records'!AK:AK, MATCH($G148, 'Historical BMP Records'!$G:$G, 0)), 1, 0), IF(AK148&lt;&gt;INDEX('Planned and Progress BMPs'!AI:AI, MATCH($G148, 'Planned and Progress BMPs'!$D:$D, 0)), 1, 0)), "")</f>
        <v/>
      </c>
      <c r="CF148" s="4" t="str">
        <f>IFERROR(IF($I148="Historical", IF(AL148&lt;&gt;INDEX('Historical BMP Records'!AL:AL, MATCH($G148, 'Historical BMP Records'!$G:$G, 0)), 1, 0), IF(AL148&lt;&gt;INDEX('Planned and Progress BMPs'!AJ:AJ, MATCH($G148, 'Planned and Progress BMPs'!$D:$D, 0)), 1, 0)), "")</f>
        <v/>
      </c>
      <c r="CG148" s="4" t="str">
        <f>IFERROR(IF($I148="Historical", IF(AM148&lt;&gt;INDEX('Historical BMP Records'!AM:AM, MATCH($G148, 'Historical BMP Records'!$G:$G, 0)), 1, 0), IF(AM148&lt;&gt;INDEX('Planned and Progress BMPs'!AK:AK, MATCH($G148, 'Planned and Progress BMPs'!$D:$D, 0)), 1, 0)), "")</f>
        <v/>
      </c>
      <c r="CH148" s="4" t="str">
        <f>IFERROR(IF($I148="Historical", IF(AN148&lt;&gt;INDEX('Historical BMP Records'!AN:AN, MATCH($G148, 'Historical BMP Records'!$G:$G, 0)), 1, 0), IF(AN148&lt;&gt;INDEX('Planned and Progress BMPs'!AL:AL, MATCH($G148, 'Planned and Progress BMPs'!$D:$D, 0)), 1, 0)), "")</f>
        <v/>
      </c>
      <c r="CI148" s="4" t="str">
        <f>IFERROR(IF($I148="Historical", IF(AO148&lt;&gt;INDEX('Historical BMP Records'!AO:AO, MATCH($G148, 'Historical BMP Records'!$G:$G, 0)), 1, 0), IF(AO148&lt;&gt;INDEX('Planned and Progress BMPs'!AM:AM, MATCH($G148, 'Planned and Progress BMPs'!$D:$D, 0)), 1, 0)), "")</f>
        <v/>
      </c>
      <c r="CJ148" s="4" t="str">
        <f>IFERROR(IF($I148="Historical", IF(AP148&lt;&gt;INDEX('Historical BMP Records'!AP:AP, MATCH($G148, 'Historical BMP Records'!$G:$G, 0)), 1, 0), IF(AP148&lt;&gt;INDEX('Planned and Progress BMPs'!AN:AN, MATCH($G148, 'Planned and Progress BMPs'!$D:$D, 0)), 1, 0)), "")</f>
        <v/>
      </c>
      <c r="CK148" s="4" t="str">
        <f>IFERROR(IF($I148="Historical", IF(AQ148&lt;&gt;INDEX('Historical BMP Records'!AQ:AQ, MATCH($G148, 'Historical BMP Records'!$G:$G, 0)), 1, 0), IF(AQ148&lt;&gt;INDEX('Planned and Progress BMPs'!AO:AO, MATCH($G148, 'Planned and Progress BMPs'!$D:$D, 0)), 1, 0)), "")</f>
        <v/>
      </c>
      <c r="CL148" s="4" t="str">
        <f>IFERROR(IF($I148="Historical", IF(AR148&lt;&gt;INDEX('Historical BMP Records'!AR:AR, MATCH($G148, 'Historical BMP Records'!$G:$G, 0)), 1, 0), IF(AR148&lt;&gt;INDEX('Planned and Progress BMPs'!AQ:AQ, MATCH($G148, 'Planned and Progress BMPs'!$D:$D, 0)), 1, 0)), "")</f>
        <v/>
      </c>
      <c r="CM148" s="4" t="str">
        <f>IFERROR(IF($I148="Historical", IF(AS148&lt;&gt;INDEX('Historical BMP Records'!AS:AS, MATCH($G148, 'Historical BMP Records'!$G:$G, 0)), 1, 0), IF(AS148&lt;&gt;INDEX('Planned and Progress BMPs'!AP:AP, MATCH($G148, 'Planned and Progress BMPs'!$D:$D, 0)), 1, 0)), "")</f>
        <v/>
      </c>
      <c r="CN148" s="4" t="str">
        <f>IFERROR(IF($I148="Historical", IF(AT148&lt;&gt;INDEX('Historical BMP Records'!AT:AT, MATCH($G148, 'Historical BMP Records'!$G:$G, 0)), 1, 0), IF(AT148&lt;&gt;INDEX('Planned and Progress BMPs'!AQ:AQ, MATCH($G148, 'Planned and Progress BMPs'!$D:$D, 0)), 1, 0)), "")</f>
        <v/>
      </c>
      <c r="CO148" s="4">
        <f>SUM(T_Historical9[[#This Row],[FY17 Crediting Status Change]:[Comments Change]])</f>
        <v>0</v>
      </c>
    </row>
    <row r="149" spans="1:93" ht="15" customHeight="1" x14ac:dyDescent="0.55000000000000004">
      <c r="A149" s="126" t="s">
        <v>2461</v>
      </c>
      <c r="B149" s="126" t="s">
        <v>2464</v>
      </c>
      <c r="C149" s="126" t="s">
        <v>2458</v>
      </c>
      <c r="D149" s="126"/>
      <c r="E149" s="126"/>
      <c r="F149" s="126" t="s">
        <v>426</v>
      </c>
      <c r="G149" s="126" t="s">
        <v>427</v>
      </c>
      <c r="H149" s="126"/>
      <c r="I149" s="126" t="s">
        <v>243</v>
      </c>
      <c r="J149" s="126">
        <v>2007</v>
      </c>
      <c r="K149" s="73">
        <v>10662.75</v>
      </c>
      <c r="L149" s="64">
        <v>39814</v>
      </c>
      <c r="M149" s="126" t="s">
        <v>385</v>
      </c>
      <c r="N149" s="126" t="s">
        <v>352</v>
      </c>
      <c r="O149" s="126" t="s">
        <v>151</v>
      </c>
      <c r="P149" s="73" t="s">
        <v>551</v>
      </c>
      <c r="Q149" s="64">
        <v>1.75</v>
      </c>
      <c r="R149" s="126">
        <v>0.61</v>
      </c>
      <c r="S149" s="126">
        <v>7.2999999999999995E-2</v>
      </c>
      <c r="T149" s="126" t="s">
        <v>428</v>
      </c>
      <c r="U149" s="126"/>
      <c r="V149" s="126"/>
      <c r="W149" s="126">
        <v>40.201508333333337</v>
      </c>
      <c r="X149" s="65">
        <v>-76.826038888888903</v>
      </c>
      <c r="Y149" s="126"/>
      <c r="Z149" s="126" t="s">
        <v>144</v>
      </c>
      <c r="AA149" s="126" t="s">
        <v>145</v>
      </c>
      <c r="AB149" s="126" t="s">
        <v>146</v>
      </c>
      <c r="AC149" s="126" t="s">
        <v>2460</v>
      </c>
      <c r="AD149" s="64">
        <v>43159</v>
      </c>
      <c r="AE149" s="126" t="s">
        <v>267</v>
      </c>
      <c r="AF149" s="64"/>
      <c r="AG149" s="64"/>
      <c r="AH149" s="126"/>
      <c r="AI149" s="64"/>
      <c r="AK149" s="64"/>
      <c r="AL149" s="64"/>
      <c r="AM149" s="64"/>
      <c r="AN149" s="64"/>
      <c r="AO149" s="64"/>
      <c r="AP149" s="64"/>
      <c r="AQ149" s="64"/>
      <c r="AR149" s="64"/>
      <c r="AS149" s="64"/>
      <c r="AT149" s="126" t="s">
        <v>422</v>
      </c>
      <c r="AU149" s="4" t="str">
        <f>IFERROR(IF($I149="Historical", IF(A149&lt;&gt;INDEX('Historical BMP Records'!A:A, MATCH($G149, 'Historical BMP Records'!$G:$G, 0)), 1, 0), IF(A149&lt;&gt;INDEX('Planned and Progress BMPs'!A:A, MATCH($G149, 'Planned and Progress BMPs'!$D:$D, 0)), 1, 0)), "")</f>
        <v/>
      </c>
      <c r="AV149" s="4" t="str">
        <f>IFERROR(IF($I149="Historical", IF(B149&lt;&gt;INDEX('Historical BMP Records'!B:B, MATCH($G149, 'Historical BMP Records'!$G:$G, 0)), 1, 0), IF(B149&lt;&gt;INDEX('Planned and Progress BMPs'!A:A, MATCH($G149, 'Planned and Progress BMPs'!$D:$D, 0)), 1, 0)), "")</f>
        <v/>
      </c>
      <c r="AW149" s="4" t="str">
        <f>IFERROR(IF($I149="Historical", IF(C149&lt;&gt;INDEX('Historical BMP Records'!C:C, MATCH($G149, 'Historical BMP Records'!$G:$G, 0)), 1, 0), IF(C149&lt;&gt;INDEX('Planned and Progress BMPs'!A:A, MATCH($G149, 'Planned and Progress BMPs'!$D:$D, 0)), 1, 0)), "")</f>
        <v/>
      </c>
      <c r="AX149" s="4" t="str">
        <f>IFERROR(IF($I149="Historical", IF(D149&lt;&gt;INDEX('Historical BMP Records'!D:D, MATCH($G149, 'Historical BMP Records'!$G:$G, 0)), 1, 0), IF(D149&lt;&gt;INDEX('Planned and Progress BMPs'!A:A, MATCH($G149, 'Planned and Progress BMPs'!$D:$D, 0)), 1, 0)), "")</f>
        <v/>
      </c>
      <c r="AY149" s="4" t="str">
        <f>IFERROR(IF($I149="Historical", IF(E149&lt;&gt;INDEX('Historical BMP Records'!E:E, MATCH($G149, 'Historical BMP Records'!$G:$G, 0)), 1, 0), IF(E149&lt;&gt;INDEX('Planned and Progress BMPs'!B:B, MATCH($G149, 'Planned and Progress BMPs'!$D:$D, 0)), 1, 0)), "")</f>
        <v/>
      </c>
      <c r="AZ149" s="4" t="str">
        <f>IFERROR(IF($I149="Historical", IF(F149&lt;&gt;INDEX('Historical BMP Records'!F:F, MATCH($G149, 'Historical BMP Records'!$G:$G, 0)), 1, 0), IF(F149&lt;&gt;INDEX('Planned and Progress BMPs'!C:C, MATCH($G149, 'Planned and Progress BMPs'!$D:$D, 0)), 1, 0)), "")</f>
        <v/>
      </c>
      <c r="BA149" s="4" t="str">
        <f>IFERROR(IF($I149="Historical", IF(G149&lt;&gt;INDEX('Historical BMP Records'!G:G, MATCH($G149, 'Historical BMP Records'!$G:$G, 0)), 1, 0), IF(G149&lt;&gt;INDEX('Planned and Progress BMPs'!D:D, MATCH($G149, 'Planned and Progress BMPs'!$D:$D, 0)), 1, 0)), "")</f>
        <v/>
      </c>
      <c r="BB149" s="4" t="str">
        <f>IFERROR(IF($I149="Historical", IF(H149&lt;&gt;INDEX('Historical BMP Records'!H:H, MATCH($G149, 'Historical BMP Records'!$G:$G, 0)), 1, 0), IF(H149&lt;&gt;INDEX('Planned and Progress BMPs'!E:E, MATCH($G149, 'Planned and Progress BMPs'!$D:$D, 0)), 1, 0)), "")</f>
        <v/>
      </c>
      <c r="BC149" s="4" t="str">
        <f>IFERROR(IF($I149="Historical", IF(I149&lt;&gt;INDEX('Historical BMP Records'!I:I, MATCH($G149, 'Historical BMP Records'!$G:$G, 0)), 1, 0), IF(I149&lt;&gt;INDEX('Planned and Progress BMPs'!F:F, MATCH($G149, 'Planned and Progress BMPs'!$D:$D, 0)), 1, 0)), "")</f>
        <v/>
      </c>
      <c r="BD149" s="4" t="str">
        <f>IFERROR(IF($I149="Historical", IF(J149&lt;&gt;INDEX('Historical BMP Records'!J:J, MATCH($G149, 'Historical BMP Records'!$G:$G, 0)), 1, 0), IF(J149&lt;&gt;INDEX('Planned and Progress BMPs'!G:G, MATCH($G149, 'Planned and Progress BMPs'!$D:$D, 0)), 1, 0)), "")</f>
        <v/>
      </c>
      <c r="BE149" s="4" t="str">
        <f>IFERROR(IF($I149="Historical", IF(K149&lt;&gt;INDEX('Historical BMP Records'!K:K, MATCH($G149, 'Historical BMP Records'!$G:$G, 0)), 1, 0), IF(K149&lt;&gt;INDEX('Planned and Progress BMPs'!H:H, MATCH($G149, 'Planned and Progress BMPs'!$D:$D, 0)), 1, 0)), "")</f>
        <v/>
      </c>
      <c r="BF149" s="4" t="str">
        <f>IFERROR(IF($I149="Historical", IF(L149&lt;&gt;INDEX('Historical BMP Records'!L:L, MATCH($G149, 'Historical BMP Records'!$G:$G, 0)), 1, 0), IF(L149&lt;&gt;INDEX('Planned and Progress BMPs'!I:I, MATCH($G149, 'Planned and Progress BMPs'!$D:$D, 0)), 1, 0)), "")</f>
        <v/>
      </c>
      <c r="BG149" s="4" t="str">
        <f>IFERROR(IF($I149="Historical", IF(M149&lt;&gt;INDEX('Historical BMP Records'!M:M, MATCH($G149, 'Historical BMP Records'!$G:$G, 0)), 1, 0), IF(M149&lt;&gt;INDEX('Planned and Progress BMPs'!J:J, MATCH($G149, 'Planned and Progress BMPs'!$D:$D, 0)), 1, 0)), "")</f>
        <v/>
      </c>
      <c r="BH149" s="4" t="str">
        <f>IFERROR(IF($I149="Historical", IF(N149&lt;&gt;INDEX('Historical BMP Records'!N:N, MATCH($G149, 'Historical BMP Records'!$G:$G, 0)), 1, 0), IF(N149&lt;&gt;INDEX('Planned and Progress BMPs'!K:K, MATCH($G149, 'Planned and Progress BMPs'!$D:$D, 0)), 1, 0)), "")</f>
        <v/>
      </c>
      <c r="BI149" s="4" t="str">
        <f>IFERROR(IF($I149="Historical", IF(O149&lt;&gt;INDEX('Historical BMP Records'!O:O, MATCH($G149, 'Historical BMP Records'!$G:$G, 0)), 1, 0), IF(O149&lt;&gt;INDEX('Planned and Progress BMPs'!L:L, MATCH($G149, 'Planned and Progress BMPs'!$D:$D, 0)), 1, 0)), "")</f>
        <v/>
      </c>
      <c r="BJ149" s="4" t="str">
        <f>IFERROR(IF($I149="Historical", IF(P149&lt;&gt;INDEX('Historical BMP Records'!P:P, MATCH($G149, 'Historical BMP Records'!$G:$G, 0)), 1, 0), IF(P149&lt;&gt;INDEX('Planned and Progress BMPs'!M:M, MATCH($G149, 'Planned and Progress BMPs'!$D:$D, 0)), 1, 0)), "")</f>
        <v/>
      </c>
      <c r="BK149" s="4" t="str">
        <f>IFERROR(IF($I149="Historical", IF(Q149&lt;&gt;INDEX('Historical BMP Records'!Q:Q, MATCH($G149, 'Historical BMP Records'!$G:$G, 0)), 1, 0), IF(Q149&lt;&gt;INDEX('Planned and Progress BMPs'!N:N, MATCH($G149, 'Planned and Progress BMPs'!$D:$D, 0)), 1, 0)), "")</f>
        <v/>
      </c>
      <c r="BL149" s="4" t="str">
        <f>IFERROR(IF($I149="Historical", IF(R149&lt;&gt;INDEX('Historical BMP Records'!R:R, MATCH($G149, 'Historical BMP Records'!$G:$G, 0)), 1, 0), IF(R149&lt;&gt;INDEX('Planned and Progress BMPs'!O:O, MATCH($G149, 'Planned and Progress BMPs'!$D:$D, 0)), 1, 0)), "")</f>
        <v/>
      </c>
      <c r="BM149" s="4" t="str">
        <f>IFERROR(IF($I149="Historical", IF(S149&lt;&gt;INDEX('Historical BMP Records'!S:S, MATCH($G149, 'Historical BMP Records'!$G:$G, 0)), 1, 0), IF(S149&lt;&gt;INDEX('Planned and Progress BMPs'!P:P, MATCH($G149, 'Planned and Progress BMPs'!$D:$D, 0)), 1, 0)), "")</f>
        <v/>
      </c>
      <c r="BN149" s="4" t="str">
        <f>IFERROR(IF($I149="Historical", IF(T149&lt;&gt;INDEX('Historical BMP Records'!T:T, MATCH($G149, 'Historical BMP Records'!$G:$G, 0)), 1, 0), IF(T149&lt;&gt;INDEX('Planned and Progress BMPs'!Q:Q, MATCH($G149, 'Planned and Progress BMPs'!$D:$D, 0)), 1, 0)), "")</f>
        <v/>
      </c>
      <c r="BO149" s="4" t="str">
        <f>IFERROR(IF($I149="Historical", IF(AB149&lt;&gt;INDEX('Historical BMP Records'!#REF!, MATCH($G149, 'Historical BMP Records'!$G:$G, 0)), 1, 0), IF(AB149&lt;&gt;INDEX('Planned and Progress BMPs'!Z:Z, MATCH($G149, 'Planned and Progress BMPs'!$D:$D, 0)), 1, 0)), "")</f>
        <v/>
      </c>
      <c r="BP149" s="4" t="str">
        <f>IFERROR(IF($I149="Historical", IF(U149&lt;&gt;INDEX('Historical BMP Records'!U:U, MATCH($G149, 'Historical BMP Records'!$G:$G, 0)), 1, 0), IF(U149&lt;&gt;INDEX('Planned and Progress BMPs'!S:S, MATCH($G149, 'Planned and Progress BMPs'!$D:$D, 0)), 1, 0)), "")</f>
        <v/>
      </c>
      <c r="BQ149" s="4" t="str">
        <f>IFERROR(IF($I149="Historical", IF(V149&lt;&gt;INDEX('Historical BMP Records'!V:V, MATCH($G149, 'Historical BMP Records'!$G:$G, 0)), 1, 0), IF(V149&lt;&gt;INDEX('Planned and Progress BMPs'!T:T, MATCH($G149, 'Planned and Progress BMPs'!$D:$D, 0)), 1, 0)), "")</f>
        <v/>
      </c>
      <c r="BR149" s="4" t="str">
        <f>IFERROR(IF($I149="Historical", IF(W149&lt;&gt;INDEX('Historical BMP Records'!W:W, MATCH($G149, 'Historical BMP Records'!$G:$G, 0)), 1, 0), IF(W149&lt;&gt;INDEX('Planned and Progress BMPs'!U:U, MATCH($G149, 'Planned and Progress BMPs'!$D:$D, 0)), 1, 0)), "")</f>
        <v/>
      </c>
      <c r="BS149" s="4" t="str">
        <f>IFERROR(IF($I149="Historical", IF(X149&lt;&gt;INDEX('Historical BMP Records'!X:X, MATCH($G149, 'Historical BMP Records'!$G:$G, 0)), 1, 0), IF(X149&lt;&gt;INDEX('Planned and Progress BMPs'!V:V, MATCH($G149, 'Planned and Progress BMPs'!$D:$D, 0)), 1, 0)), "")</f>
        <v/>
      </c>
      <c r="BT149" s="4" t="str">
        <f>IFERROR(IF($I149="Historical", IF(Y149&lt;&gt;INDEX('Historical BMP Records'!Y:Y, MATCH($G149, 'Historical BMP Records'!$G:$G, 0)), 1, 0), IF(Y149&lt;&gt;INDEX('Planned and Progress BMPs'!W:W, MATCH($G149, 'Planned and Progress BMPs'!$D:$D, 0)), 1, 0)), "")</f>
        <v/>
      </c>
      <c r="BU149" s="4" t="str">
        <f>IFERROR(IF($I149="Historical", IF(Z149&lt;&gt;INDEX('Historical BMP Records'!Z:Z, MATCH($G149, 'Historical BMP Records'!$G:$G, 0)), 1, 0), IF(Z149&lt;&gt;INDEX('Planned and Progress BMPs'!X:X, MATCH($G149, 'Planned and Progress BMPs'!$D:$D, 0)), 1, 0)), "")</f>
        <v/>
      </c>
      <c r="BV149" s="4" t="str">
        <f>IFERROR(IF($I149="Historical", IF(AA149&lt;&gt;INDEX('Historical BMP Records'!AA:AA, MATCH($G149, 'Historical BMP Records'!$G:$G, 0)), 1, 0), IF(AA149&lt;&gt;INDEX('Planned and Progress BMPs'!#REF!, MATCH($G149, 'Planned and Progress BMPs'!$D:$D, 0)), 1, 0)), "")</f>
        <v/>
      </c>
      <c r="BW149" s="4" t="str">
        <f>IFERROR(IF($I149="Historical", IF(AC149&lt;&gt;INDEX('Historical BMP Records'!AC:AC, MATCH($G149, 'Historical BMP Records'!$G:$G, 0)), 1, 0), IF(AC149&lt;&gt;INDEX('Planned and Progress BMPs'!AA:AA, MATCH($G149, 'Planned and Progress BMPs'!$D:$D, 0)), 1, 0)), "")</f>
        <v/>
      </c>
      <c r="BX149" s="4" t="str">
        <f>IFERROR(IF($I149="Historical", IF(AD149&lt;&gt;INDEX('Historical BMP Records'!AD:AD, MATCH($G149, 'Historical BMP Records'!$G:$G, 0)), 1, 0), IF(AD149&lt;&gt;INDEX('Planned and Progress BMPs'!AB:AB, MATCH($G149, 'Planned and Progress BMPs'!$D:$D, 0)), 1, 0)), "")</f>
        <v/>
      </c>
      <c r="BY149" s="4" t="str">
        <f>IFERROR(IF($I149="Historical", IF(AE149&lt;&gt;INDEX('Historical BMP Records'!AE:AE, MATCH($G149, 'Historical BMP Records'!$G:$G, 0)), 1, 0), IF(AE149&lt;&gt;INDEX('Planned and Progress BMPs'!AC:AC, MATCH($G149, 'Planned and Progress BMPs'!$D:$D, 0)), 1, 0)), "")</f>
        <v/>
      </c>
      <c r="BZ149" s="4" t="str">
        <f>IFERROR(IF($I149="Historical", IF(AF149&lt;&gt;INDEX('Historical BMP Records'!AF:AF, MATCH($G149, 'Historical BMP Records'!$G:$G, 0)), 1, 0), IF(AF149&lt;&gt;INDEX('Planned and Progress BMPs'!AD:AD, MATCH($G149, 'Planned and Progress BMPs'!$D:$D, 0)), 1, 0)), "")</f>
        <v/>
      </c>
      <c r="CA149" s="4" t="str">
        <f>IFERROR(IF($I149="Historical", IF(AG149&lt;&gt;INDEX('Historical BMP Records'!AG:AG, MATCH($G149, 'Historical BMP Records'!$G:$G, 0)), 1, 0), IF(AG149&lt;&gt;INDEX('Planned and Progress BMPs'!AE:AE, MATCH($G149, 'Planned and Progress BMPs'!$D:$D, 0)), 1, 0)), "")</f>
        <v/>
      </c>
      <c r="CB149" s="4" t="str">
        <f>IFERROR(IF($I149="Historical", IF(AH149&lt;&gt;INDEX('Historical BMP Records'!AH:AH, MATCH($G149, 'Historical BMP Records'!$G:$G, 0)), 1, 0), IF(AH149&lt;&gt;INDEX('Planned and Progress BMPs'!AF:AF, MATCH($G149, 'Planned and Progress BMPs'!$D:$D, 0)), 1, 0)), "")</f>
        <v/>
      </c>
      <c r="CC149" s="4" t="str">
        <f>IFERROR(IF($I149="Historical", IF(AI149&lt;&gt;INDEX('Historical BMP Records'!AI:AI, MATCH($G149, 'Historical BMP Records'!$G:$G, 0)), 1, 0), IF(AI149&lt;&gt;INDEX('Planned and Progress BMPs'!AG:AG, MATCH($G149, 'Planned and Progress BMPs'!$D:$D, 0)), 1, 0)), "")</f>
        <v/>
      </c>
      <c r="CD149" s="4" t="str">
        <f>IFERROR(IF($I149="Historical", IF(AJ149&lt;&gt;INDEX('Historical BMP Records'!AJ:AJ, MATCH($G149, 'Historical BMP Records'!$G:$G, 0)), 1, 0), IF(AJ149&lt;&gt;INDEX('Planned and Progress BMPs'!AH:AH, MATCH($G149, 'Planned and Progress BMPs'!$D:$D, 0)), 1, 0)), "")</f>
        <v/>
      </c>
      <c r="CE149" s="4" t="str">
        <f>IFERROR(IF($I149="Historical", IF(AK149&lt;&gt;INDEX('Historical BMP Records'!AK:AK, MATCH($G149, 'Historical BMP Records'!$G:$G, 0)), 1, 0), IF(AK149&lt;&gt;INDEX('Planned and Progress BMPs'!AI:AI, MATCH($G149, 'Planned and Progress BMPs'!$D:$D, 0)), 1, 0)), "")</f>
        <v/>
      </c>
      <c r="CF149" s="4" t="str">
        <f>IFERROR(IF($I149="Historical", IF(AL149&lt;&gt;INDEX('Historical BMP Records'!AL:AL, MATCH($G149, 'Historical BMP Records'!$G:$G, 0)), 1, 0), IF(AL149&lt;&gt;INDEX('Planned and Progress BMPs'!AJ:AJ, MATCH($G149, 'Planned and Progress BMPs'!$D:$D, 0)), 1, 0)), "")</f>
        <v/>
      </c>
      <c r="CG149" s="4" t="str">
        <f>IFERROR(IF($I149="Historical", IF(AM149&lt;&gt;INDEX('Historical BMP Records'!AM:AM, MATCH($G149, 'Historical BMP Records'!$G:$G, 0)), 1, 0), IF(AM149&lt;&gt;INDEX('Planned and Progress BMPs'!AK:AK, MATCH($G149, 'Planned and Progress BMPs'!$D:$D, 0)), 1, 0)), "")</f>
        <v/>
      </c>
      <c r="CH149" s="4" t="str">
        <f>IFERROR(IF($I149="Historical", IF(AN149&lt;&gt;INDEX('Historical BMP Records'!AN:AN, MATCH($G149, 'Historical BMP Records'!$G:$G, 0)), 1, 0), IF(AN149&lt;&gt;INDEX('Planned and Progress BMPs'!AL:AL, MATCH($G149, 'Planned and Progress BMPs'!$D:$D, 0)), 1, 0)), "")</f>
        <v/>
      </c>
      <c r="CI149" s="4" t="str">
        <f>IFERROR(IF($I149="Historical", IF(AO149&lt;&gt;INDEX('Historical BMP Records'!AO:AO, MATCH($G149, 'Historical BMP Records'!$G:$G, 0)), 1, 0), IF(AO149&lt;&gt;INDEX('Planned and Progress BMPs'!AM:AM, MATCH($G149, 'Planned and Progress BMPs'!$D:$D, 0)), 1, 0)), "")</f>
        <v/>
      </c>
      <c r="CJ149" s="4" t="str">
        <f>IFERROR(IF($I149="Historical", IF(AP149&lt;&gt;INDEX('Historical BMP Records'!AP:AP, MATCH($G149, 'Historical BMP Records'!$G:$G, 0)), 1, 0), IF(AP149&lt;&gt;INDEX('Planned and Progress BMPs'!AN:AN, MATCH($G149, 'Planned and Progress BMPs'!$D:$D, 0)), 1, 0)), "")</f>
        <v/>
      </c>
      <c r="CK149" s="4" t="str">
        <f>IFERROR(IF($I149="Historical", IF(AQ149&lt;&gt;INDEX('Historical BMP Records'!AQ:AQ, MATCH($G149, 'Historical BMP Records'!$G:$G, 0)), 1, 0), IF(AQ149&lt;&gt;INDEX('Planned and Progress BMPs'!AO:AO, MATCH($G149, 'Planned and Progress BMPs'!$D:$D, 0)), 1, 0)), "")</f>
        <v/>
      </c>
      <c r="CL149" s="4" t="str">
        <f>IFERROR(IF($I149="Historical", IF(AR149&lt;&gt;INDEX('Historical BMP Records'!AR:AR, MATCH($G149, 'Historical BMP Records'!$G:$G, 0)), 1, 0), IF(AR149&lt;&gt;INDEX('Planned and Progress BMPs'!AQ:AQ, MATCH($G149, 'Planned and Progress BMPs'!$D:$D, 0)), 1, 0)), "")</f>
        <v/>
      </c>
      <c r="CM149" s="4" t="str">
        <f>IFERROR(IF($I149="Historical", IF(AS149&lt;&gt;INDEX('Historical BMP Records'!AS:AS, MATCH($G149, 'Historical BMP Records'!$G:$G, 0)), 1, 0), IF(AS149&lt;&gt;INDEX('Planned and Progress BMPs'!AP:AP, MATCH($G149, 'Planned and Progress BMPs'!$D:$D, 0)), 1, 0)), "")</f>
        <v/>
      </c>
      <c r="CN149" s="4" t="str">
        <f>IFERROR(IF($I149="Historical", IF(AT149&lt;&gt;INDEX('Historical BMP Records'!AT:AT, MATCH($G149, 'Historical BMP Records'!$G:$G, 0)), 1, 0), IF(AT149&lt;&gt;INDEX('Planned and Progress BMPs'!AQ:AQ, MATCH($G149, 'Planned and Progress BMPs'!$D:$D, 0)), 1, 0)), "")</f>
        <v/>
      </c>
      <c r="CO149" s="4">
        <f>SUM(T_Historical9[[#This Row],[FY17 Crediting Status Change]:[Comments Change]])</f>
        <v>0</v>
      </c>
    </row>
    <row r="150" spans="1:93" ht="15" customHeight="1" x14ac:dyDescent="0.55000000000000004">
      <c r="A150" s="126" t="s">
        <v>2461</v>
      </c>
      <c r="B150" s="126" t="s">
        <v>2458</v>
      </c>
      <c r="C150" s="126" t="s">
        <v>2458</v>
      </c>
      <c r="D150" s="126"/>
      <c r="E150" s="126"/>
      <c r="F150" s="126" t="s">
        <v>429</v>
      </c>
      <c r="G150" s="126" t="s">
        <v>430</v>
      </c>
      <c r="H150" s="126"/>
      <c r="I150" s="126" t="s">
        <v>243</v>
      </c>
      <c r="J150" s="126">
        <v>2007</v>
      </c>
      <c r="K150" s="73">
        <v>11823.15</v>
      </c>
      <c r="L150" s="64">
        <v>39814</v>
      </c>
      <c r="M150" s="126" t="s">
        <v>306</v>
      </c>
      <c r="N150" s="126" t="s">
        <v>420</v>
      </c>
      <c r="O150" s="126" t="s">
        <v>127</v>
      </c>
      <c r="P150" s="73" t="s">
        <v>551</v>
      </c>
      <c r="Q150" s="64">
        <v>1.1499999999999999</v>
      </c>
      <c r="R150" s="126">
        <v>0</v>
      </c>
      <c r="S150" s="126">
        <v>0</v>
      </c>
      <c r="T150" s="126" t="s">
        <v>431</v>
      </c>
      <c r="U150" s="126"/>
      <c r="V150" s="126"/>
      <c r="W150" s="126">
        <v>40.200680555555557</v>
      </c>
      <c r="X150" s="65">
        <v>-76.827863888888899</v>
      </c>
      <c r="Y150" s="126"/>
      <c r="Z150" s="126" t="s">
        <v>144</v>
      </c>
      <c r="AA150" s="126" t="s">
        <v>145</v>
      </c>
      <c r="AB150" s="126" t="s">
        <v>146</v>
      </c>
      <c r="AC150" s="126" t="s">
        <v>2460</v>
      </c>
      <c r="AD150" s="64">
        <v>43159</v>
      </c>
      <c r="AE150" s="126" t="s">
        <v>267</v>
      </c>
      <c r="AF150" s="64"/>
      <c r="AG150" s="64"/>
      <c r="AH150" s="126"/>
      <c r="AI150" s="64"/>
      <c r="AK150" s="64"/>
      <c r="AL150" s="64"/>
      <c r="AM150" s="64"/>
      <c r="AN150" s="64"/>
      <c r="AO150" s="64"/>
      <c r="AP150" s="64"/>
      <c r="AQ150" s="64"/>
      <c r="AR150" s="64"/>
      <c r="AS150" s="64"/>
      <c r="AT150" s="126" t="s">
        <v>422</v>
      </c>
      <c r="AU150" s="4" t="str">
        <f>IFERROR(IF($I150="Historical", IF(A150&lt;&gt;INDEX('Historical BMP Records'!A:A, MATCH($G150, 'Historical BMP Records'!$G:$G, 0)), 1, 0), IF(A150&lt;&gt;INDEX('Planned and Progress BMPs'!A:A, MATCH($G150, 'Planned and Progress BMPs'!$D:$D, 0)), 1, 0)), "")</f>
        <v/>
      </c>
      <c r="AV150" s="4" t="str">
        <f>IFERROR(IF($I150="Historical", IF(B150&lt;&gt;INDEX('Historical BMP Records'!B:B, MATCH($G150, 'Historical BMP Records'!$G:$G, 0)), 1, 0), IF(B150&lt;&gt;INDEX('Planned and Progress BMPs'!A:A, MATCH($G150, 'Planned and Progress BMPs'!$D:$D, 0)), 1, 0)), "")</f>
        <v/>
      </c>
      <c r="AW150" s="4" t="str">
        <f>IFERROR(IF($I150="Historical", IF(C150&lt;&gt;INDEX('Historical BMP Records'!C:C, MATCH($G150, 'Historical BMP Records'!$G:$G, 0)), 1, 0), IF(C150&lt;&gt;INDEX('Planned and Progress BMPs'!A:A, MATCH($G150, 'Planned and Progress BMPs'!$D:$D, 0)), 1, 0)), "")</f>
        <v/>
      </c>
      <c r="AX150" s="4" t="str">
        <f>IFERROR(IF($I150="Historical", IF(D150&lt;&gt;INDEX('Historical BMP Records'!D:D, MATCH($G150, 'Historical BMP Records'!$G:$G, 0)), 1, 0), IF(D150&lt;&gt;INDEX('Planned and Progress BMPs'!A:A, MATCH($G150, 'Planned and Progress BMPs'!$D:$D, 0)), 1, 0)), "")</f>
        <v/>
      </c>
      <c r="AY150" s="4" t="str">
        <f>IFERROR(IF($I150="Historical", IF(E150&lt;&gt;INDEX('Historical BMP Records'!E:E, MATCH($G150, 'Historical BMP Records'!$G:$G, 0)), 1, 0), IF(E150&lt;&gt;INDEX('Planned and Progress BMPs'!B:B, MATCH($G150, 'Planned and Progress BMPs'!$D:$D, 0)), 1, 0)), "")</f>
        <v/>
      </c>
      <c r="AZ150" s="4" t="str">
        <f>IFERROR(IF($I150="Historical", IF(F150&lt;&gt;INDEX('Historical BMP Records'!F:F, MATCH($G150, 'Historical BMP Records'!$G:$G, 0)), 1, 0), IF(F150&lt;&gt;INDEX('Planned and Progress BMPs'!C:C, MATCH($G150, 'Planned and Progress BMPs'!$D:$D, 0)), 1, 0)), "")</f>
        <v/>
      </c>
      <c r="BA150" s="4" t="str">
        <f>IFERROR(IF($I150="Historical", IF(G150&lt;&gt;INDEX('Historical BMP Records'!G:G, MATCH($G150, 'Historical BMP Records'!$G:$G, 0)), 1, 0), IF(G150&lt;&gt;INDEX('Planned and Progress BMPs'!D:D, MATCH($G150, 'Planned and Progress BMPs'!$D:$D, 0)), 1, 0)), "")</f>
        <v/>
      </c>
      <c r="BB150" s="4" t="str">
        <f>IFERROR(IF($I150="Historical", IF(H150&lt;&gt;INDEX('Historical BMP Records'!H:H, MATCH($G150, 'Historical BMP Records'!$G:$G, 0)), 1, 0), IF(H150&lt;&gt;INDEX('Planned and Progress BMPs'!E:E, MATCH($G150, 'Planned and Progress BMPs'!$D:$D, 0)), 1, 0)), "")</f>
        <v/>
      </c>
      <c r="BC150" s="4" t="str">
        <f>IFERROR(IF($I150="Historical", IF(I150&lt;&gt;INDEX('Historical BMP Records'!I:I, MATCH($G150, 'Historical BMP Records'!$G:$G, 0)), 1, 0), IF(I150&lt;&gt;INDEX('Planned and Progress BMPs'!F:F, MATCH($G150, 'Planned and Progress BMPs'!$D:$D, 0)), 1, 0)), "")</f>
        <v/>
      </c>
      <c r="BD150" s="4" t="str">
        <f>IFERROR(IF($I150="Historical", IF(J150&lt;&gt;INDEX('Historical BMP Records'!J:J, MATCH($G150, 'Historical BMP Records'!$G:$G, 0)), 1, 0), IF(J150&lt;&gt;INDEX('Planned and Progress BMPs'!G:G, MATCH($G150, 'Planned and Progress BMPs'!$D:$D, 0)), 1, 0)), "")</f>
        <v/>
      </c>
      <c r="BE150" s="4" t="str">
        <f>IFERROR(IF($I150="Historical", IF(K150&lt;&gt;INDEX('Historical BMP Records'!K:K, MATCH($G150, 'Historical BMP Records'!$G:$G, 0)), 1, 0), IF(K150&lt;&gt;INDEX('Planned and Progress BMPs'!H:H, MATCH($G150, 'Planned and Progress BMPs'!$D:$D, 0)), 1, 0)), "")</f>
        <v/>
      </c>
      <c r="BF150" s="4" t="str">
        <f>IFERROR(IF($I150="Historical", IF(L150&lt;&gt;INDEX('Historical BMP Records'!L:L, MATCH($G150, 'Historical BMP Records'!$G:$G, 0)), 1, 0), IF(L150&lt;&gt;INDEX('Planned and Progress BMPs'!I:I, MATCH($G150, 'Planned and Progress BMPs'!$D:$D, 0)), 1, 0)), "")</f>
        <v/>
      </c>
      <c r="BG150" s="4" t="str">
        <f>IFERROR(IF($I150="Historical", IF(M150&lt;&gt;INDEX('Historical BMP Records'!M:M, MATCH($G150, 'Historical BMP Records'!$G:$G, 0)), 1, 0), IF(M150&lt;&gt;INDEX('Planned and Progress BMPs'!J:J, MATCH($G150, 'Planned and Progress BMPs'!$D:$D, 0)), 1, 0)), "")</f>
        <v/>
      </c>
      <c r="BH150" s="4" t="str">
        <f>IFERROR(IF($I150="Historical", IF(N150&lt;&gt;INDEX('Historical BMP Records'!N:N, MATCH($G150, 'Historical BMP Records'!$G:$G, 0)), 1, 0), IF(N150&lt;&gt;INDEX('Planned and Progress BMPs'!K:K, MATCH($G150, 'Planned and Progress BMPs'!$D:$D, 0)), 1, 0)), "")</f>
        <v/>
      </c>
      <c r="BI150" s="4" t="str">
        <f>IFERROR(IF($I150="Historical", IF(O150&lt;&gt;INDEX('Historical BMP Records'!O:O, MATCH($G150, 'Historical BMP Records'!$G:$G, 0)), 1, 0), IF(O150&lt;&gt;INDEX('Planned and Progress BMPs'!L:L, MATCH($G150, 'Planned and Progress BMPs'!$D:$D, 0)), 1, 0)), "")</f>
        <v/>
      </c>
      <c r="BJ150" s="4" t="str">
        <f>IFERROR(IF($I150="Historical", IF(P150&lt;&gt;INDEX('Historical BMP Records'!P:P, MATCH($G150, 'Historical BMP Records'!$G:$G, 0)), 1, 0), IF(P150&lt;&gt;INDEX('Planned and Progress BMPs'!M:M, MATCH($G150, 'Planned and Progress BMPs'!$D:$D, 0)), 1, 0)), "")</f>
        <v/>
      </c>
      <c r="BK150" s="4" t="str">
        <f>IFERROR(IF($I150="Historical", IF(Q150&lt;&gt;INDEX('Historical BMP Records'!Q:Q, MATCH($G150, 'Historical BMP Records'!$G:$G, 0)), 1, 0), IF(Q150&lt;&gt;INDEX('Planned and Progress BMPs'!N:N, MATCH($G150, 'Planned and Progress BMPs'!$D:$D, 0)), 1, 0)), "")</f>
        <v/>
      </c>
      <c r="BL150" s="4" t="str">
        <f>IFERROR(IF($I150="Historical", IF(R150&lt;&gt;INDEX('Historical BMP Records'!R:R, MATCH($G150, 'Historical BMP Records'!$G:$G, 0)), 1, 0), IF(R150&lt;&gt;INDEX('Planned and Progress BMPs'!O:O, MATCH($G150, 'Planned and Progress BMPs'!$D:$D, 0)), 1, 0)), "")</f>
        <v/>
      </c>
      <c r="BM150" s="4" t="str">
        <f>IFERROR(IF($I150="Historical", IF(S150&lt;&gt;INDEX('Historical BMP Records'!S:S, MATCH($G150, 'Historical BMP Records'!$G:$G, 0)), 1, 0), IF(S150&lt;&gt;INDEX('Planned and Progress BMPs'!P:P, MATCH($G150, 'Planned and Progress BMPs'!$D:$D, 0)), 1, 0)), "")</f>
        <v/>
      </c>
      <c r="BN150" s="4" t="str">
        <f>IFERROR(IF($I150="Historical", IF(T150&lt;&gt;INDEX('Historical BMP Records'!T:T, MATCH($G150, 'Historical BMP Records'!$G:$G, 0)), 1, 0), IF(T150&lt;&gt;INDEX('Planned and Progress BMPs'!Q:Q, MATCH($G150, 'Planned and Progress BMPs'!$D:$D, 0)), 1, 0)), "")</f>
        <v/>
      </c>
      <c r="BO150" s="4" t="str">
        <f>IFERROR(IF($I150="Historical", IF(AB150&lt;&gt;INDEX('Historical BMP Records'!#REF!, MATCH($G150, 'Historical BMP Records'!$G:$G, 0)), 1, 0), IF(AB150&lt;&gt;INDEX('Planned and Progress BMPs'!Z:Z, MATCH($G150, 'Planned and Progress BMPs'!$D:$D, 0)), 1, 0)), "")</f>
        <v/>
      </c>
      <c r="BP150" s="4" t="str">
        <f>IFERROR(IF($I150="Historical", IF(U150&lt;&gt;INDEX('Historical BMP Records'!U:U, MATCH($G150, 'Historical BMP Records'!$G:$G, 0)), 1, 0), IF(U150&lt;&gt;INDEX('Planned and Progress BMPs'!S:S, MATCH($G150, 'Planned and Progress BMPs'!$D:$D, 0)), 1, 0)), "")</f>
        <v/>
      </c>
      <c r="BQ150" s="4" t="str">
        <f>IFERROR(IF($I150="Historical", IF(V150&lt;&gt;INDEX('Historical BMP Records'!V:V, MATCH($G150, 'Historical BMP Records'!$G:$G, 0)), 1, 0), IF(V150&lt;&gt;INDEX('Planned and Progress BMPs'!T:T, MATCH($G150, 'Planned and Progress BMPs'!$D:$D, 0)), 1, 0)), "")</f>
        <v/>
      </c>
      <c r="BR150" s="4" t="str">
        <f>IFERROR(IF($I150="Historical", IF(W150&lt;&gt;INDEX('Historical BMP Records'!W:W, MATCH($G150, 'Historical BMP Records'!$G:$G, 0)), 1, 0), IF(W150&lt;&gt;INDEX('Planned and Progress BMPs'!U:U, MATCH($G150, 'Planned and Progress BMPs'!$D:$D, 0)), 1, 0)), "")</f>
        <v/>
      </c>
      <c r="BS150" s="4" t="str">
        <f>IFERROR(IF($I150="Historical", IF(X150&lt;&gt;INDEX('Historical BMP Records'!X:X, MATCH($G150, 'Historical BMP Records'!$G:$G, 0)), 1, 0), IF(X150&lt;&gt;INDEX('Planned and Progress BMPs'!V:V, MATCH($G150, 'Planned and Progress BMPs'!$D:$D, 0)), 1, 0)), "")</f>
        <v/>
      </c>
      <c r="BT150" s="4" t="str">
        <f>IFERROR(IF($I150="Historical", IF(Y150&lt;&gt;INDEX('Historical BMP Records'!Y:Y, MATCH($G150, 'Historical BMP Records'!$G:$G, 0)), 1, 0), IF(Y150&lt;&gt;INDEX('Planned and Progress BMPs'!W:W, MATCH($G150, 'Planned and Progress BMPs'!$D:$D, 0)), 1, 0)), "")</f>
        <v/>
      </c>
      <c r="BU150" s="4" t="str">
        <f>IFERROR(IF($I150="Historical", IF(Z150&lt;&gt;INDEX('Historical BMP Records'!Z:Z, MATCH($G150, 'Historical BMP Records'!$G:$G, 0)), 1, 0), IF(Z150&lt;&gt;INDEX('Planned and Progress BMPs'!X:X, MATCH($G150, 'Planned and Progress BMPs'!$D:$D, 0)), 1, 0)), "")</f>
        <v/>
      </c>
      <c r="BV150" s="4" t="str">
        <f>IFERROR(IF($I150="Historical", IF(AA150&lt;&gt;INDEX('Historical BMP Records'!AA:AA, MATCH($G150, 'Historical BMP Records'!$G:$G, 0)), 1, 0), IF(AA150&lt;&gt;INDEX('Planned and Progress BMPs'!#REF!, MATCH($G150, 'Planned and Progress BMPs'!$D:$D, 0)), 1, 0)), "")</f>
        <v/>
      </c>
      <c r="BW150" s="4" t="str">
        <f>IFERROR(IF($I150="Historical", IF(AC150&lt;&gt;INDEX('Historical BMP Records'!AC:AC, MATCH($G150, 'Historical BMP Records'!$G:$G, 0)), 1, 0), IF(AC150&lt;&gt;INDEX('Planned and Progress BMPs'!AA:AA, MATCH($G150, 'Planned and Progress BMPs'!$D:$D, 0)), 1, 0)), "")</f>
        <v/>
      </c>
      <c r="BX150" s="4" t="str">
        <f>IFERROR(IF($I150="Historical", IF(AD150&lt;&gt;INDEX('Historical BMP Records'!AD:AD, MATCH($G150, 'Historical BMP Records'!$G:$G, 0)), 1, 0), IF(AD150&lt;&gt;INDEX('Planned and Progress BMPs'!AB:AB, MATCH($G150, 'Planned and Progress BMPs'!$D:$D, 0)), 1, 0)), "")</f>
        <v/>
      </c>
      <c r="BY150" s="4" t="str">
        <f>IFERROR(IF($I150="Historical", IF(AE150&lt;&gt;INDEX('Historical BMP Records'!AE:AE, MATCH($G150, 'Historical BMP Records'!$G:$G, 0)), 1, 0), IF(AE150&lt;&gt;INDEX('Planned and Progress BMPs'!AC:AC, MATCH($G150, 'Planned and Progress BMPs'!$D:$D, 0)), 1, 0)), "")</f>
        <v/>
      </c>
      <c r="BZ150" s="4" t="str">
        <f>IFERROR(IF($I150="Historical", IF(AF150&lt;&gt;INDEX('Historical BMP Records'!AF:AF, MATCH($G150, 'Historical BMP Records'!$G:$G, 0)), 1, 0), IF(AF150&lt;&gt;INDEX('Planned and Progress BMPs'!AD:AD, MATCH($G150, 'Planned and Progress BMPs'!$D:$D, 0)), 1, 0)), "")</f>
        <v/>
      </c>
      <c r="CA150" s="4" t="str">
        <f>IFERROR(IF($I150="Historical", IF(AG150&lt;&gt;INDEX('Historical BMP Records'!AG:AG, MATCH($G150, 'Historical BMP Records'!$G:$G, 0)), 1, 0), IF(AG150&lt;&gt;INDEX('Planned and Progress BMPs'!AE:AE, MATCH($G150, 'Planned and Progress BMPs'!$D:$D, 0)), 1, 0)), "")</f>
        <v/>
      </c>
      <c r="CB150" s="4" t="str">
        <f>IFERROR(IF($I150="Historical", IF(AH150&lt;&gt;INDEX('Historical BMP Records'!AH:AH, MATCH($G150, 'Historical BMP Records'!$G:$G, 0)), 1, 0), IF(AH150&lt;&gt;INDEX('Planned and Progress BMPs'!AF:AF, MATCH($G150, 'Planned and Progress BMPs'!$D:$D, 0)), 1, 0)), "")</f>
        <v/>
      </c>
      <c r="CC150" s="4" t="str">
        <f>IFERROR(IF($I150="Historical", IF(AI150&lt;&gt;INDEX('Historical BMP Records'!AI:AI, MATCH($G150, 'Historical BMP Records'!$G:$G, 0)), 1, 0), IF(AI150&lt;&gt;INDEX('Planned and Progress BMPs'!AG:AG, MATCH($G150, 'Planned and Progress BMPs'!$D:$D, 0)), 1, 0)), "")</f>
        <v/>
      </c>
      <c r="CD150" s="4" t="str">
        <f>IFERROR(IF($I150="Historical", IF(AJ150&lt;&gt;INDEX('Historical BMP Records'!AJ:AJ, MATCH($G150, 'Historical BMP Records'!$G:$G, 0)), 1, 0), IF(AJ150&lt;&gt;INDEX('Planned and Progress BMPs'!AH:AH, MATCH($G150, 'Planned and Progress BMPs'!$D:$D, 0)), 1, 0)), "")</f>
        <v/>
      </c>
      <c r="CE150" s="4" t="str">
        <f>IFERROR(IF($I150="Historical", IF(AK150&lt;&gt;INDEX('Historical BMP Records'!AK:AK, MATCH($G150, 'Historical BMP Records'!$G:$G, 0)), 1, 0), IF(AK150&lt;&gt;INDEX('Planned and Progress BMPs'!AI:AI, MATCH($G150, 'Planned and Progress BMPs'!$D:$D, 0)), 1, 0)), "")</f>
        <v/>
      </c>
      <c r="CF150" s="4" t="str">
        <f>IFERROR(IF($I150="Historical", IF(AL150&lt;&gt;INDEX('Historical BMP Records'!AL:AL, MATCH($G150, 'Historical BMP Records'!$G:$G, 0)), 1, 0), IF(AL150&lt;&gt;INDEX('Planned and Progress BMPs'!AJ:AJ, MATCH($G150, 'Planned and Progress BMPs'!$D:$D, 0)), 1, 0)), "")</f>
        <v/>
      </c>
      <c r="CG150" s="4" t="str">
        <f>IFERROR(IF($I150="Historical", IF(AM150&lt;&gt;INDEX('Historical BMP Records'!AM:AM, MATCH($G150, 'Historical BMP Records'!$G:$G, 0)), 1, 0), IF(AM150&lt;&gt;INDEX('Planned and Progress BMPs'!AK:AK, MATCH($G150, 'Planned and Progress BMPs'!$D:$D, 0)), 1, 0)), "")</f>
        <v/>
      </c>
      <c r="CH150" s="4" t="str">
        <f>IFERROR(IF($I150="Historical", IF(AN150&lt;&gt;INDEX('Historical BMP Records'!AN:AN, MATCH($G150, 'Historical BMP Records'!$G:$G, 0)), 1, 0), IF(AN150&lt;&gt;INDEX('Planned and Progress BMPs'!AL:AL, MATCH($G150, 'Planned and Progress BMPs'!$D:$D, 0)), 1, 0)), "")</f>
        <v/>
      </c>
      <c r="CI150" s="4" t="str">
        <f>IFERROR(IF($I150="Historical", IF(AO150&lt;&gt;INDEX('Historical BMP Records'!AO:AO, MATCH($G150, 'Historical BMP Records'!$G:$G, 0)), 1, 0), IF(AO150&lt;&gt;INDEX('Planned and Progress BMPs'!AM:AM, MATCH($G150, 'Planned and Progress BMPs'!$D:$D, 0)), 1, 0)), "")</f>
        <v/>
      </c>
      <c r="CJ150" s="4" t="str">
        <f>IFERROR(IF($I150="Historical", IF(AP150&lt;&gt;INDEX('Historical BMP Records'!AP:AP, MATCH($G150, 'Historical BMP Records'!$G:$G, 0)), 1, 0), IF(AP150&lt;&gt;INDEX('Planned and Progress BMPs'!AN:AN, MATCH($G150, 'Planned and Progress BMPs'!$D:$D, 0)), 1, 0)), "")</f>
        <v/>
      </c>
      <c r="CK150" s="4" t="str">
        <f>IFERROR(IF($I150="Historical", IF(AQ150&lt;&gt;INDEX('Historical BMP Records'!AQ:AQ, MATCH($G150, 'Historical BMP Records'!$G:$G, 0)), 1, 0), IF(AQ150&lt;&gt;INDEX('Planned and Progress BMPs'!AO:AO, MATCH($G150, 'Planned and Progress BMPs'!$D:$D, 0)), 1, 0)), "")</f>
        <v/>
      </c>
      <c r="CL150" s="4" t="str">
        <f>IFERROR(IF($I150="Historical", IF(AR150&lt;&gt;INDEX('Historical BMP Records'!AR:AR, MATCH($G150, 'Historical BMP Records'!$G:$G, 0)), 1, 0), IF(AR150&lt;&gt;INDEX('Planned and Progress BMPs'!AQ:AQ, MATCH($G150, 'Planned and Progress BMPs'!$D:$D, 0)), 1, 0)), "")</f>
        <v/>
      </c>
      <c r="CM150" s="4" t="str">
        <f>IFERROR(IF($I150="Historical", IF(AS150&lt;&gt;INDEX('Historical BMP Records'!AS:AS, MATCH($G150, 'Historical BMP Records'!$G:$G, 0)), 1, 0), IF(AS150&lt;&gt;INDEX('Planned and Progress BMPs'!AP:AP, MATCH($G150, 'Planned and Progress BMPs'!$D:$D, 0)), 1, 0)), "")</f>
        <v/>
      </c>
      <c r="CN150" s="4" t="str">
        <f>IFERROR(IF($I150="Historical", IF(AT150&lt;&gt;INDEX('Historical BMP Records'!AT:AT, MATCH($G150, 'Historical BMP Records'!$G:$G, 0)), 1, 0), IF(AT150&lt;&gt;INDEX('Planned and Progress BMPs'!AQ:AQ, MATCH($G150, 'Planned and Progress BMPs'!$D:$D, 0)), 1, 0)), "")</f>
        <v/>
      </c>
      <c r="CO150" s="4">
        <f>SUM(T_Historical9[[#This Row],[FY17 Crediting Status Change]:[Comments Change]])</f>
        <v>0</v>
      </c>
    </row>
    <row r="151" spans="1:93" ht="15" customHeight="1" x14ac:dyDescent="0.55000000000000004">
      <c r="A151" s="126" t="s">
        <v>2458</v>
      </c>
      <c r="B151" s="126" t="s">
        <v>2458</v>
      </c>
      <c r="C151" s="126" t="s">
        <v>2458</v>
      </c>
      <c r="D151" s="126"/>
      <c r="E151" s="126"/>
      <c r="F151" s="126" t="s">
        <v>762</v>
      </c>
      <c r="G151" s="126" t="s">
        <v>763</v>
      </c>
      <c r="H151" s="126"/>
      <c r="I151" s="126" t="s">
        <v>243</v>
      </c>
      <c r="J151" s="126"/>
      <c r="K151" s="73"/>
      <c r="L151" s="64">
        <v>39448</v>
      </c>
      <c r="M151" s="126" t="s">
        <v>306</v>
      </c>
      <c r="N151" s="126" t="s">
        <v>764</v>
      </c>
      <c r="O151" s="126" t="s">
        <v>127</v>
      </c>
      <c r="P151" s="73" t="s">
        <v>551</v>
      </c>
      <c r="Q151" s="64">
        <v>0.51166800000000001</v>
      </c>
      <c r="R151" s="126">
        <v>0.51166800000000001</v>
      </c>
      <c r="S151" s="126">
        <v>4.2638999999999996E-2</v>
      </c>
      <c r="T151" s="126" t="s">
        <v>765</v>
      </c>
      <c r="U151" s="126"/>
      <c r="V151" s="126"/>
      <c r="W151" s="126">
        <v>40.201901300000003</v>
      </c>
      <c r="X151" s="65">
        <v>-77.158686299999999</v>
      </c>
      <c r="Y151" s="126"/>
      <c r="Z151" s="126" t="s">
        <v>245</v>
      </c>
      <c r="AA151" s="126" t="s">
        <v>327</v>
      </c>
      <c r="AB151" s="126" t="s">
        <v>155</v>
      </c>
      <c r="AC151" s="126" t="s">
        <v>2460</v>
      </c>
      <c r="AD151" s="64">
        <v>40661</v>
      </c>
      <c r="AE151" s="126" t="s">
        <v>267</v>
      </c>
      <c r="AF151" s="64"/>
      <c r="AG151" s="64"/>
      <c r="AH151" s="126"/>
      <c r="AI151" s="64"/>
      <c r="AK151" s="64"/>
      <c r="AL151" s="64"/>
      <c r="AM151" s="64"/>
      <c r="AN151" s="64"/>
      <c r="AO151" s="64"/>
      <c r="AP151" s="64"/>
      <c r="AQ151" s="64"/>
      <c r="AR151" s="64"/>
      <c r="AS151" s="64"/>
      <c r="AT151" s="126"/>
      <c r="AU151" s="4" t="str">
        <f>IFERROR(IF($I151="Historical", IF(A151&lt;&gt;INDEX('Historical BMP Records'!A:A, MATCH($G151, 'Historical BMP Records'!$G:$G, 0)), 1, 0), IF(A151&lt;&gt;INDEX('Planned and Progress BMPs'!A:A, MATCH($G151, 'Planned and Progress BMPs'!$D:$D, 0)), 1, 0)), "")</f>
        <v/>
      </c>
      <c r="AV151" s="4" t="str">
        <f>IFERROR(IF($I151="Historical", IF(B151&lt;&gt;INDEX('Historical BMP Records'!B:B, MATCH($G151, 'Historical BMP Records'!$G:$G, 0)), 1, 0), IF(B151&lt;&gt;INDEX('Planned and Progress BMPs'!A:A, MATCH($G151, 'Planned and Progress BMPs'!$D:$D, 0)), 1, 0)), "")</f>
        <v/>
      </c>
      <c r="AW151" s="4" t="str">
        <f>IFERROR(IF($I151="Historical", IF(C151&lt;&gt;INDEX('Historical BMP Records'!C:C, MATCH($G151, 'Historical BMP Records'!$G:$G, 0)), 1, 0), IF(C151&lt;&gt;INDEX('Planned and Progress BMPs'!A:A, MATCH($G151, 'Planned and Progress BMPs'!$D:$D, 0)), 1, 0)), "")</f>
        <v/>
      </c>
      <c r="AX151" s="4" t="str">
        <f>IFERROR(IF($I151="Historical", IF(D151&lt;&gt;INDEX('Historical BMP Records'!D:D, MATCH($G151, 'Historical BMP Records'!$G:$G, 0)), 1, 0), IF(D151&lt;&gt;INDEX('Planned and Progress BMPs'!A:A, MATCH($G151, 'Planned and Progress BMPs'!$D:$D, 0)), 1, 0)), "")</f>
        <v/>
      </c>
      <c r="AY151" s="4" t="str">
        <f>IFERROR(IF($I151="Historical", IF(E151&lt;&gt;INDEX('Historical BMP Records'!E:E, MATCH($G151, 'Historical BMP Records'!$G:$G, 0)), 1, 0), IF(E151&lt;&gt;INDEX('Planned and Progress BMPs'!B:B, MATCH($G151, 'Planned and Progress BMPs'!$D:$D, 0)), 1, 0)), "")</f>
        <v/>
      </c>
      <c r="AZ151" s="4" t="str">
        <f>IFERROR(IF($I151="Historical", IF(F151&lt;&gt;INDEX('Historical BMP Records'!F:F, MATCH($G151, 'Historical BMP Records'!$G:$G, 0)), 1, 0), IF(F151&lt;&gt;INDEX('Planned and Progress BMPs'!C:C, MATCH($G151, 'Planned and Progress BMPs'!$D:$D, 0)), 1, 0)), "")</f>
        <v/>
      </c>
      <c r="BA151" s="4" t="str">
        <f>IFERROR(IF($I151="Historical", IF(G151&lt;&gt;INDEX('Historical BMP Records'!G:G, MATCH($G151, 'Historical BMP Records'!$G:$G, 0)), 1, 0), IF(G151&lt;&gt;INDEX('Planned and Progress BMPs'!D:D, MATCH($G151, 'Planned and Progress BMPs'!$D:$D, 0)), 1, 0)), "")</f>
        <v/>
      </c>
      <c r="BB151" s="4" t="str">
        <f>IFERROR(IF($I151="Historical", IF(H151&lt;&gt;INDEX('Historical BMP Records'!H:H, MATCH($G151, 'Historical BMP Records'!$G:$G, 0)), 1, 0), IF(H151&lt;&gt;INDEX('Planned and Progress BMPs'!E:E, MATCH($G151, 'Planned and Progress BMPs'!$D:$D, 0)), 1, 0)), "")</f>
        <v/>
      </c>
      <c r="BC151" s="4" t="str">
        <f>IFERROR(IF($I151="Historical", IF(I151&lt;&gt;INDEX('Historical BMP Records'!I:I, MATCH($G151, 'Historical BMP Records'!$G:$G, 0)), 1, 0), IF(I151&lt;&gt;INDEX('Planned and Progress BMPs'!F:F, MATCH($G151, 'Planned and Progress BMPs'!$D:$D, 0)), 1, 0)), "")</f>
        <v/>
      </c>
      <c r="BD151" s="4" t="str">
        <f>IFERROR(IF($I151="Historical", IF(J151&lt;&gt;INDEX('Historical BMP Records'!J:J, MATCH($G151, 'Historical BMP Records'!$G:$G, 0)), 1, 0), IF(J151&lt;&gt;INDEX('Planned and Progress BMPs'!G:G, MATCH($G151, 'Planned and Progress BMPs'!$D:$D, 0)), 1, 0)), "")</f>
        <v/>
      </c>
      <c r="BE151" s="4" t="str">
        <f>IFERROR(IF($I151="Historical", IF(K151&lt;&gt;INDEX('Historical BMP Records'!K:K, MATCH($G151, 'Historical BMP Records'!$G:$G, 0)), 1, 0), IF(K151&lt;&gt;INDEX('Planned and Progress BMPs'!H:H, MATCH($G151, 'Planned and Progress BMPs'!$D:$D, 0)), 1, 0)), "")</f>
        <v/>
      </c>
      <c r="BF151" s="4" t="str">
        <f>IFERROR(IF($I151="Historical", IF(L151&lt;&gt;INDEX('Historical BMP Records'!L:L, MATCH($G151, 'Historical BMP Records'!$G:$G, 0)), 1, 0), IF(L151&lt;&gt;INDEX('Planned and Progress BMPs'!I:I, MATCH($G151, 'Planned and Progress BMPs'!$D:$D, 0)), 1, 0)), "")</f>
        <v/>
      </c>
      <c r="BG151" s="4" t="str">
        <f>IFERROR(IF($I151="Historical", IF(M151&lt;&gt;INDEX('Historical BMP Records'!M:M, MATCH($G151, 'Historical BMP Records'!$G:$G, 0)), 1, 0), IF(M151&lt;&gt;INDEX('Planned and Progress BMPs'!J:J, MATCH($G151, 'Planned and Progress BMPs'!$D:$D, 0)), 1, 0)), "")</f>
        <v/>
      </c>
      <c r="BH151" s="4" t="str">
        <f>IFERROR(IF($I151="Historical", IF(N151&lt;&gt;INDEX('Historical BMP Records'!N:N, MATCH($G151, 'Historical BMP Records'!$G:$G, 0)), 1, 0), IF(N151&lt;&gt;INDEX('Planned and Progress BMPs'!K:K, MATCH($G151, 'Planned and Progress BMPs'!$D:$D, 0)), 1, 0)), "")</f>
        <v/>
      </c>
      <c r="BI151" s="4" t="str">
        <f>IFERROR(IF($I151="Historical", IF(O151&lt;&gt;INDEX('Historical BMP Records'!O:O, MATCH($G151, 'Historical BMP Records'!$G:$G, 0)), 1, 0), IF(O151&lt;&gt;INDEX('Planned and Progress BMPs'!L:L, MATCH($G151, 'Planned and Progress BMPs'!$D:$D, 0)), 1, 0)), "")</f>
        <v/>
      </c>
      <c r="BJ151" s="4" t="str">
        <f>IFERROR(IF($I151="Historical", IF(P151&lt;&gt;INDEX('Historical BMP Records'!P:P, MATCH($G151, 'Historical BMP Records'!$G:$G, 0)), 1, 0), IF(P151&lt;&gt;INDEX('Planned and Progress BMPs'!M:M, MATCH($G151, 'Planned and Progress BMPs'!$D:$D, 0)), 1, 0)), "")</f>
        <v/>
      </c>
      <c r="BK151" s="4" t="str">
        <f>IFERROR(IF($I151="Historical", IF(Q151&lt;&gt;INDEX('Historical BMP Records'!Q:Q, MATCH($G151, 'Historical BMP Records'!$G:$G, 0)), 1, 0), IF(Q151&lt;&gt;INDEX('Planned and Progress BMPs'!N:N, MATCH($G151, 'Planned and Progress BMPs'!$D:$D, 0)), 1, 0)), "")</f>
        <v/>
      </c>
      <c r="BL151" s="4" t="str">
        <f>IFERROR(IF($I151="Historical", IF(R151&lt;&gt;INDEX('Historical BMP Records'!R:R, MATCH($G151, 'Historical BMP Records'!$G:$G, 0)), 1, 0), IF(R151&lt;&gt;INDEX('Planned and Progress BMPs'!O:O, MATCH($G151, 'Planned and Progress BMPs'!$D:$D, 0)), 1, 0)), "")</f>
        <v/>
      </c>
      <c r="BM151" s="4" t="str">
        <f>IFERROR(IF($I151="Historical", IF(S151&lt;&gt;INDEX('Historical BMP Records'!S:S, MATCH($G151, 'Historical BMP Records'!$G:$G, 0)), 1, 0), IF(S151&lt;&gt;INDEX('Planned and Progress BMPs'!P:P, MATCH($G151, 'Planned and Progress BMPs'!$D:$D, 0)), 1, 0)), "")</f>
        <v/>
      </c>
      <c r="BN151" s="4" t="str">
        <f>IFERROR(IF($I151="Historical", IF(T151&lt;&gt;INDEX('Historical BMP Records'!T:T, MATCH($G151, 'Historical BMP Records'!$G:$G, 0)), 1, 0), IF(T151&lt;&gt;INDEX('Planned and Progress BMPs'!Q:Q, MATCH($G151, 'Planned and Progress BMPs'!$D:$D, 0)), 1, 0)), "")</f>
        <v/>
      </c>
      <c r="BO151" s="4" t="str">
        <f>IFERROR(IF($I151="Historical", IF(AB151&lt;&gt;INDEX('Historical BMP Records'!#REF!, MATCH($G151, 'Historical BMP Records'!$G:$G, 0)), 1, 0), IF(AB151&lt;&gt;INDEX('Planned and Progress BMPs'!Z:Z, MATCH($G151, 'Planned and Progress BMPs'!$D:$D, 0)), 1, 0)), "")</f>
        <v/>
      </c>
      <c r="BP151" s="4" t="str">
        <f>IFERROR(IF($I151="Historical", IF(U151&lt;&gt;INDEX('Historical BMP Records'!U:U, MATCH($G151, 'Historical BMP Records'!$G:$G, 0)), 1, 0), IF(U151&lt;&gt;INDEX('Planned and Progress BMPs'!S:S, MATCH($G151, 'Planned and Progress BMPs'!$D:$D, 0)), 1, 0)), "")</f>
        <v/>
      </c>
      <c r="BQ151" s="4" t="str">
        <f>IFERROR(IF($I151="Historical", IF(V151&lt;&gt;INDEX('Historical BMP Records'!V:V, MATCH($G151, 'Historical BMP Records'!$G:$G, 0)), 1, 0), IF(V151&lt;&gt;INDEX('Planned and Progress BMPs'!T:T, MATCH($G151, 'Planned and Progress BMPs'!$D:$D, 0)), 1, 0)), "")</f>
        <v/>
      </c>
      <c r="BR151" s="4" t="str">
        <f>IFERROR(IF($I151="Historical", IF(W151&lt;&gt;INDEX('Historical BMP Records'!W:W, MATCH($G151, 'Historical BMP Records'!$G:$G, 0)), 1, 0), IF(W151&lt;&gt;INDEX('Planned and Progress BMPs'!U:U, MATCH($G151, 'Planned and Progress BMPs'!$D:$D, 0)), 1, 0)), "")</f>
        <v/>
      </c>
      <c r="BS151" s="4" t="str">
        <f>IFERROR(IF($I151="Historical", IF(X151&lt;&gt;INDEX('Historical BMP Records'!X:X, MATCH($G151, 'Historical BMP Records'!$G:$G, 0)), 1, 0), IF(X151&lt;&gt;INDEX('Planned and Progress BMPs'!V:V, MATCH($G151, 'Planned and Progress BMPs'!$D:$D, 0)), 1, 0)), "")</f>
        <v/>
      </c>
      <c r="BT151" s="4" t="str">
        <f>IFERROR(IF($I151="Historical", IF(Y151&lt;&gt;INDEX('Historical BMP Records'!Y:Y, MATCH($G151, 'Historical BMP Records'!$G:$G, 0)), 1, 0), IF(Y151&lt;&gt;INDEX('Planned and Progress BMPs'!W:W, MATCH($G151, 'Planned and Progress BMPs'!$D:$D, 0)), 1, 0)), "")</f>
        <v/>
      </c>
      <c r="BU151" s="4" t="str">
        <f>IFERROR(IF($I151="Historical", IF(Z151&lt;&gt;INDEX('Historical BMP Records'!Z:Z, MATCH($G151, 'Historical BMP Records'!$G:$G, 0)), 1, 0), IF(Z151&lt;&gt;INDEX('Planned and Progress BMPs'!X:X, MATCH($G151, 'Planned and Progress BMPs'!$D:$D, 0)), 1, 0)), "")</f>
        <v/>
      </c>
      <c r="BV151" s="4" t="str">
        <f>IFERROR(IF($I151="Historical", IF(AA151&lt;&gt;INDEX('Historical BMP Records'!AA:AA, MATCH($G151, 'Historical BMP Records'!$G:$G, 0)), 1, 0), IF(AA151&lt;&gt;INDEX('Planned and Progress BMPs'!#REF!, MATCH($G151, 'Planned and Progress BMPs'!$D:$D, 0)), 1, 0)), "")</f>
        <v/>
      </c>
      <c r="BW151" s="4" t="str">
        <f>IFERROR(IF($I151="Historical", IF(AC151&lt;&gt;INDEX('Historical BMP Records'!AC:AC, MATCH($G151, 'Historical BMP Records'!$G:$G, 0)), 1, 0), IF(AC151&lt;&gt;INDEX('Planned and Progress BMPs'!AA:AA, MATCH($G151, 'Planned and Progress BMPs'!$D:$D, 0)), 1, 0)), "")</f>
        <v/>
      </c>
      <c r="BX151" s="4" t="str">
        <f>IFERROR(IF($I151="Historical", IF(AD151&lt;&gt;INDEX('Historical BMP Records'!AD:AD, MATCH($G151, 'Historical BMP Records'!$G:$G, 0)), 1, 0), IF(AD151&lt;&gt;INDEX('Planned and Progress BMPs'!AB:AB, MATCH($G151, 'Planned and Progress BMPs'!$D:$D, 0)), 1, 0)), "")</f>
        <v/>
      </c>
      <c r="BY151" s="4" t="str">
        <f>IFERROR(IF($I151="Historical", IF(AE151&lt;&gt;INDEX('Historical BMP Records'!AE:AE, MATCH($G151, 'Historical BMP Records'!$G:$G, 0)), 1, 0), IF(AE151&lt;&gt;INDEX('Planned and Progress BMPs'!AC:AC, MATCH($G151, 'Planned and Progress BMPs'!$D:$D, 0)), 1, 0)), "")</f>
        <v/>
      </c>
      <c r="BZ151" s="4" t="str">
        <f>IFERROR(IF($I151="Historical", IF(AF151&lt;&gt;INDEX('Historical BMP Records'!AF:AF, MATCH($G151, 'Historical BMP Records'!$G:$G, 0)), 1, 0), IF(AF151&lt;&gt;INDEX('Planned and Progress BMPs'!AD:AD, MATCH($G151, 'Planned and Progress BMPs'!$D:$D, 0)), 1, 0)), "")</f>
        <v/>
      </c>
      <c r="CA151" s="4" t="str">
        <f>IFERROR(IF($I151="Historical", IF(AG151&lt;&gt;INDEX('Historical BMP Records'!AG:AG, MATCH($G151, 'Historical BMP Records'!$G:$G, 0)), 1, 0), IF(AG151&lt;&gt;INDEX('Planned and Progress BMPs'!AE:AE, MATCH($G151, 'Planned and Progress BMPs'!$D:$D, 0)), 1, 0)), "")</f>
        <v/>
      </c>
      <c r="CB151" s="4" t="str">
        <f>IFERROR(IF($I151="Historical", IF(AH151&lt;&gt;INDEX('Historical BMP Records'!AH:AH, MATCH($G151, 'Historical BMP Records'!$G:$G, 0)), 1, 0), IF(AH151&lt;&gt;INDEX('Planned and Progress BMPs'!AF:AF, MATCH($G151, 'Planned and Progress BMPs'!$D:$D, 0)), 1, 0)), "")</f>
        <v/>
      </c>
      <c r="CC151" s="4" t="str">
        <f>IFERROR(IF($I151="Historical", IF(AI151&lt;&gt;INDEX('Historical BMP Records'!AI:AI, MATCH($G151, 'Historical BMP Records'!$G:$G, 0)), 1, 0), IF(AI151&lt;&gt;INDEX('Planned and Progress BMPs'!AG:AG, MATCH($G151, 'Planned and Progress BMPs'!$D:$D, 0)), 1, 0)), "")</f>
        <v/>
      </c>
      <c r="CD151" s="4" t="str">
        <f>IFERROR(IF($I151="Historical", IF(AJ151&lt;&gt;INDEX('Historical BMP Records'!AJ:AJ, MATCH($G151, 'Historical BMP Records'!$G:$G, 0)), 1, 0), IF(AJ151&lt;&gt;INDEX('Planned and Progress BMPs'!AH:AH, MATCH($G151, 'Planned and Progress BMPs'!$D:$D, 0)), 1, 0)), "")</f>
        <v/>
      </c>
      <c r="CE151" s="4" t="str">
        <f>IFERROR(IF($I151="Historical", IF(AK151&lt;&gt;INDEX('Historical BMP Records'!AK:AK, MATCH($G151, 'Historical BMP Records'!$G:$G, 0)), 1, 0), IF(AK151&lt;&gt;INDEX('Planned and Progress BMPs'!AI:AI, MATCH($G151, 'Planned and Progress BMPs'!$D:$D, 0)), 1, 0)), "")</f>
        <v/>
      </c>
      <c r="CF151" s="4" t="str">
        <f>IFERROR(IF($I151="Historical", IF(AL151&lt;&gt;INDEX('Historical BMP Records'!AL:AL, MATCH($G151, 'Historical BMP Records'!$G:$G, 0)), 1, 0), IF(AL151&lt;&gt;INDEX('Planned and Progress BMPs'!AJ:AJ, MATCH($G151, 'Planned and Progress BMPs'!$D:$D, 0)), 1, 0)), "")</f>
        <v/>
      </c>
      <c r="CG151" s="4" t="str">
        <f>IFERROR(IF($I151="Historical", IF(AM151&lt;&gt;INDEX('Historical BMP Records'!AM:AM, MATCH($G151, 'Historical BMP Records'!$G:$G, 0)), 1, 0), IF(AM151&lt;&gt;INDEX('Planned and Progress BMPs'!AK:AK, MATCH($G151, 'Planned and Progress BMPs'!$D:$D, 0)), 1, 0)), "")</f>
        <v/>
      </c>
      <c r="CH151" s="4" t="str">
        <f>IFERROR(IF($I151="Historical", IF(AN151&lt;&gt;INDEX('Historical BMP Records'!AN:AN, MATCH($G151, 'Historical BMP Records'!$G:$G, 0)), 1, 0), IF(AN151&lt;&gt;INDEX('Planned and Progress BMPs'!AL:AL, MATCH($G151, 'Planned and Progress BMPs'!$D:$D, 0)), 1, 0)), "")</f>
        <v/>
      </c>
      <c r="CI151" s="4" t="str">
        <f>IFERROR(IF($I151="Historical", IF(AO151&lt;&gt;INDEX('Historical BMP Records'!AO:AO, MATCH($G151, 'Historical BMP Records'!$G:$G, 0)), 1, 0), IF(AO151&lt;&gt;INDEX('Planned and Progress BMPs'!AM:AM, MATCH($G151, 'Planned and Progress BMPs'!$D:$D, 0)), 1, 0)), "")</f>
        <v/>
      </c>
      <c r="CJ151" s="4" t="str">
        <f>IFERROR(IF($I151="Historical", IF(AP151&lt;&gt;INDEX('Historical BMP Records'!AP:AP, MATCH($G151, 'Historical BMP Records'!$G:$G, 0)), 1, 0), IF(AP151&lt;&gt;INDEX('Planned and Progress BMPs'!AN:AN, MATCH($G151, 'Planned and Progress BMPs'!$D:$D, 0)), 1, 0)), "")</f>
        <v/>
      </c>
      <c r="CK151" s="4" t="str">
        <f>IFERROR(IF($I151="Historical", IF(AQ151&lt;&gt;INDEX('Historical BMP Records'!AQ:AQ, MATCH($G151, 'Historical BMP Records'!$G:$G, 0)), 1, 0), IF(AQ151&lt;&gt;INDEX('Planned and Progress BMPs'!AO:AO, MATCH($G151, 'Planned and Progress BMPs'!$D:$D, 0)), 1, 0)), "")</f>
        <v/>
      </c>
      <c r="CL151" s="4" t="str">
        <f>IFERROR(IF($I151="Historical", IF(AR151&lt;&gt;INDEX('Historical BMP Records'!AR:AR, MATCH($G151, 'Historical BMP Records'!$G:$G, 0)), 1, 0), IF(AR151&lt;&gt;INDEX('Planned and Progress BMPs'!AQ:AQ, MATCH($G151, 'Planned and Progress BMPs'!$D:$D, 0)), 1, 0)), "")</f>
        <v/>
      </c>
      <c r="CM151" s="4" t="str">
        <f>IFERROR(IF($I151="Historical", IF(AS151&lt;&gt;INDEX('Historical BMP Records'!AS:AS, MATCH($G151, 'Historical BMP Records'!$G:$G, 0)), 1, 0), IF(AS151&lt;&gt;INDEX('Planned and Progress BMPs'!AP:AP, MATCH($G151, 'Planned and Progress BMPs'!$D:$D, 0)), 1, 0)), "")</f>
        <v/>
      </c>
      <c r="CN151" s="4" t="str">
        <f>IFERROR(IF($I151="Historical", IF(AT151&lt;&gt;INDEX('Historical BMP Records'!AT:AT, MATCH($G151, 'Historical BMP Records'!$G:$G, 0)), 1, 0), IF(AT151&lt;&gt;INDEX('Planned and Progress BMPs'!AQ:AQ, MATCH($G151, 'Planned and Progress BMPs'!$D:$D, 0)), 1, 0)), "")</f>
        <v/>
      </c>
      <c r="CO151" s="4">
        <f>SUM(T_Historical9[[#This Row],[FY17 Crediting Status Change]:[Comments Change]])</f>
        <v>0</v>
      </c>
    </row>
    <row r="152" spans="1:93" ht="15" customHeight="1" x14ac:dyDescent="0.55000000000000004">
      <c r="A152" s="126" t="s">
        <v>2458</v>
      </c>
      <c r="B152" s="126" t="s">
        <v>2458</v>
      </c>
      <c r="C152" s="126" t="s">
        <v>2458</v>
      </c>
      <c r="D152" s="126"/>
      <c r="E152" s="126"/>
      <c r="F152" s="126" t="s">
        <v>766</v>
      </c>
      <c r="G152" s="126" t="s">
        <v>767</v>
      </c>
      <c r="H152" s="126"/>
      <c r="I152" s="126" t="s">
        <v>243</v>
      </c>
      <c r="J152" s="126"/>
      <c r="K152" s="73"/>
      <c r="L152" s="64">
        <v>39448</v>
      </c>
      <c r="M152" s="126" t="s">
        <v>306</v>
      </c>
      <c r="N152" s="126" t="s">
        <v>764</v>
      </c>
      <c r="O152" s="126" t="s">
        <v>127</v>
      </c>
      <c r="P152" s="73" t="s">
        <v>551</v>
      </c>
      <c r="Q152" s="64">
        <v>0.13501879999999999</v>
      </c>
      <c r="R152" s="126">
        <v>0.13501879999999999</v>
      </c>
      <c r="S152" s="126">
        <v>1.1251566666666666E-2</v>
      </c>
      <c r="T152" s="126" t="s">
        <v>765</v>
      </c>
      <c r="U152" s="126"/>
      <c r="V152" s="126"/>
      <c r="W152" s="126">
        <v>40.205153000000003</v>
      </c>
      <c r="X152" s="65">
        <v>-77.159098799999995</v>
      </c>
      <c r="Y152" s="126"/>
      <c r="Z152" s="126" t="s">
        <v>245</v>
      </c>
      <c r="AA152" s="126" t="s">
        <v>327</v>
      </c>
      <c r="AB152" s="126" t="s">
        <v>155</v>
      </c>
      <c r="AC152" s="126" t="s">
        <v>2460</v>
      </c>
      <c r="AD152" s="64">
        <v>40661</v>
      </c>
      <c r="AE152" s="126" t="s">
        <v>267</v>
      </c>
      <c r="AF152" s="64"/>
      <c r="AG152" s="64"/>
      <c r="AH152" s="126"/>
      <c r="AI152" s="64"/>
      <c r="AK152" s="64"/>
      <c r="AL152" s="64"/>
      <c r="AM152" s="64"/>
      <c r="AN152" s="64"/>
      <c r="AO152" s="64"/>
      <c r="AP152" s="64"/>
      <c r="AQ152" s="64"/>
      <c r="AR152" s="64"/>
      <c r="AS152" s="64"/>
      <c r="AT152" s="126"/>
      <c r="AU152" s="4" t="str">
        <f>IFERROR(IF($I152="Historical", IF(A152&lt;&gt;INDEX('Historical BMP Records'!A:A, MATCH($G152, 'Historical BMP Records'!$G:$G, 0)), 1, 0), IF(A152&lt;&gt;INDEX('Planned and Progress BMPs'!A:A, MATCH($G152, 'Planned and Progress BMPs'!$D:$D, 0)), 1, 0)), "")</f>
        <v/>
      </c>
      <c r="AV152" s="4" t="str">
        <f>IFERROR(IF($I152="Historical", IF(B152&lt;&gt;INDEX('Historical BMP Records'!B:B, MATCH($G152, 'Historical BMP Records'!$G:$G, 0)), 1, 0), IF(B152&lt;&gt;INDEX('Planned and Progress BMPs'!A:A, MATCH($G152, 'Planned and Progress BMPs'!$D:$D, 0)), 1, 0)), "")</f>
        <v/>
      </c>
      <c r="AW152" s="4" t="str">
        <f>IFERROR(IF($I152="Historical", IF(C152&lt;&gt;INDEX('Historical BMP Records'!C:C, MATCH($G152, 'Historical BMP Records'!$G:$G, 0)), 1, 0), IF(C152&lt;&gt;INDEX('Planned and Progress BMPs'!A:A, MATCH($G152, 'Planned and Progress BMPs'!$D:$D, 0)), 1, 0)), "")</f>
        <v/>
      </c>
      <c r="AX152" s="4" t="str">
        <f>IFERROR(IF($I152="Historical", IF(D152&lt;&gt;INDEX('Historical BMP Records'!D:D, MATCH($G152, 'Historical BMP Records'!$G:$G, 0)), 1, 0), IF(D152&lt;&gt;INDEX('Planned and Progress BMPs'!A:A, MATCH($G152, 'Planned and Progress BMPs'!$D:$D, 0)), 1, 0)), "")</f>
        <v/>
      </c>
      <c r="AY152" s="4" t="str">
        <f>IFERROR(IF($I152="Historical", IF(E152&lt;&gt;INDEX('Historical BMP Records'!E:E, MATCH($G152, 'Historical BMP Records'!$G:$G, 0)), 1, 0), IF(E152&lt;&gt;INDEX('Planned and Progress BMPs'!B:B, MATCH($G152, 'Planned and Progress BMPs'!$D:$D, 0)), 1, 0)), "")</f>
        <v/>
      </c>
      <c r="AZ152" s="4" t="str">
        <f>IFERROR(IF($I152="Historical", IF(F152&lt;&gt;INDEX('Historical BMP Records'!F:F, MATCH($G152, 'Historical BMP Records'!$G:$G, 0)), 1, 0), IF(F152&lt;&gt;INDEX('Planned and Progress BMPs'!C:C, MATCH($G152, 'Planned and Progress BMPs'!$D:$D, 0)), 1, 0)), "")</f>
        <v/>
      </c>
      <c r="BA152" s="4" t="str">
        <f>IFERROR(IF($I152="Historical", IF(G152&lt;&gt;INDEX('Historical BMP Records'!G:G, MATCH($G152, 'Historical BMP Records'!$G:$G, 0)), 1, 0), IF(G152&lt;&gt;INDEX('Planned and Progress BMPs'!D:D, MATCH($G152, 'Planned and Progress BMPs'!$D:$D, 0)), 1, 0)), "")</f>
        <v/>
      </c>
      <c r="BB152" s="4" t="str">
        <f>IFERROR(IF($I152="Historical", IF(H152&lt;&gt;INDEX('Historical BMP Records'!H:H, MATCH($G152, 'Historical BMP Records'!$G:$G, 0)), 1, 0), IF(H152&lt;&gt;INDEX('Planned and Progress BMPs'!E:E, MATCH($G152, 'Planned and Progress BMPs'!$D:$D, 0)), 1, 0)), "")</f>
        <v/>
      </c>
      <c r="BC152" s="4" t="str">
        <f>IFERROR(IF($I152="Historical", IF(I152&lt;&gt;INDEX('Historical BMP Records'!I:I, MATCH($G152, 'Historical BMP Records'!$G:$G, 0)), 1, 0), IF(I152&lt;&gt;INDEX('Planned and Progress BMPs'!F:F, MATCH($G152, 'Planned and Progress BMPs'!$D:$D, 0)), 1, 0)), "")</f>
        <v/>
      </c>
      <c r="BD152" s="4" t="str">
        <f>IFERROR(IF($I152="Historical", IF(J152&lt;&gt;INDEX('Historical BMP Records'!J:J, MATCH($G152, 'Historical BMP Records'!$G:$G, 0)), 1, 0), IF(J152&lt;&gt;INDEX('Planned and Progress BMPs'!G:G, MATCH($G152, 'Planned and Progress BMPs'!$D:$D, 0)), 1, 0)), "")</f>
        <v/>
      </c>
      <c r="BE152" s="4" t="str">
        <f>IFERROR(IF($I152="Historical", IF(K152&lt;&gt;INDEX('Historical BMP Records'!K:K, MATCH($G152, 'Historical BMP Records'!$G:$G, 0)), 1, 0), IF(K152&lt;&gt;INDEX('Planned and Progress BMPs'!H:H, MATCH($G152, 'Planned and Progress BMPs'!$D:$D, 0)), 1, 0)), "")</f>
        <v/>
      </c>
      <c r="BF152" s="4" t="str">
        <f>IFERROR(IF($I152="Historical", IF(L152&lt;&gt;INDEX('Historical BMP Records'!L:L, MATCH($G152, 'Historical BMP Records'!$G:$G, 0)), 1, 0), IF(L152&lt;&gt;INDEX('Planned and Progress BMPs'!I:I, MATCH($G152, 'Planned and Progress BMPs'!$D:$D, 0)), 1, 0)), "")</f>
        <v/>
      </c>
      <c r="BG152" s="4" t="str">
        <f>IFERROR(IF($I152="Historical", IF(M152&lt;&gt;INDEX('Historical BMP Records'!M:M, MATCH($G152, 'Historical BMP Records'!$G:$G, 0)), 1, 0), IF(M152&lt;&gt;INDEX('Planned and Progress BMPs'!J:J, MATCH($G152, 'Planned and Progress BMPs'!$D:$D, 0)), 1, 0)), "")</f>
        <v/>
      </c>
      <c r="BH152" s="4" t="str">
        <f>IFERROR(IF($I152="Historical", IF(N152&lt;&gt;INDEX('Historical BMP Records'!N:N, MATCH($G152, 'Historical BMP Records'!$G:$G, 0)), 1, 0), IF(N152&lt;&gt;INDEX('Planned and Progress BMPs'!K:K, MATCH($G152, 'Planned and Progress BMPs'!$D:$D, 0)), 1, 0)), "")</f>
        <v/>
      </c>
      <c r="BI152" s="4" t="str">
        <f>IFERROR(IF($I152="Historical", IF(O152&lt;&gt;INDEX('Historical BMP Records'!O:O, MATCH($G152, 'Historical BMP Records'!$G:$G, 0)), 1, 0), IF(O152&lt;&gt;INDEX('Planned and Progress BMPs'!L:L, MATCH($G152, 'Planned and Progress BMPs'!$D:$D, 0)), 1, 0)), "")</f>
        <v/>
      </c>
      <c r="BJ152" s="4" t="str">
        <f>IFERROR(IF($I152="Historical", IF(P152&lt;&gt;INDEX('Historical BMP Records'!P:P, MATCH($G152, 'Historical BMP Records'!$G:$G, 0)), 1, 0), IF(P152&lt;&gt;INDEX('Planned and Progress BMPs'!M:M, MATCH($G152, 'Planned and Progress BMPs'!$D:$D, 0)), 1, 0)), "")</f>
        <v/>
      </c>
      <c r="BK152" s="4" t="str">
        <f>IFERROR(IF($I152="Historical", IF(Q152&lt;&gt;INDEX('Historical BMP Records'!Q:Q, MATCH($G152, 'Historical BMP Records'!$G:$G, 0)), 1, 0), IF(Q152&lt;&gt;INDEX('Planned and Progress BMPs'!N:N, MATCH($G152, 'Planned and Progress BMPs'!$D:$D, 0)), 1, 0)), "")</f>
        <v/>
      </c>
      <c r="BL152" s="4" t="str">
        <f>IFERROR(IF($I152="Historical", IF(R152&lt;&gt;INDEX('Historical BMP Records'!R:R, MATCH($G152, 'Historical BMP Records'!$G:$G, 0)), 1, 0), IF(R152&lt;&gt;INDEX('Planned and Progress BMPs'!O:O, MATCH($G152, 'Planned and Progress BMPs'!$D:$D, 0)), 1, 0)), "")</f>
        <v/>
      </c>
      <c r="BM152" s="4" t="str">
        <f>IFERROR(IF($I152="Historical", IF(S152&lt;&gt;INDEX('Historical BMP Records'!S:S, MATCH($G152, 'Historical BMP Records'!$G:$G, 0)), 1, 0), IF(S152&lt;&gt;INDEX('Planned and Progress BMPs'!P:P, MATCH($G152, 'Planned and Progress BMPs'!$D:$D, 0)), 1, 0)), "")</f>
        <v/>
      </c>
      <c r="BN152" s="4" t="str">
        <f>IFERROR(IF($I152="Historical", IF(T152&lt;&gt;INDEX('Historical BMP Records'!T:T, MATCH($G152, 'Historical BMP Records'!$G:$G, 0)), 1, 0), IF(T152&lt;&gt;INDEX('Planned and Progress BMPs'!Q:Q, MATCH($G152, 'Planned and Progress BMPs'!$D:$D, 0)), 1, 0)), "")</f>
        <v/>
      </c>
      <c r="BO152" s="4" t="str">
        <f>IFERROR(IF($I152="Historical", IF(AB152&lt;&gt;INDEX('Historical BMP Records'!#REF!, MATCH($G152, 'Historical BMP Records'!$G:$G, 0)), 1, 0), IF(AB152&lt;&gt;INDEX('Planned and Progress BMPs'!Z:Z, MATCH($G152, 'Planned and Progress BMPs'!$D:$D, 0)), 1, 0)), "")</f>
        <v/>
      </c>
      <c r="BP152" s="4" t="str">
        <f>IFERROR(IF($I152="Historical", IF(U152&lt;&gt;INDEX('Historical BMP Records'!U:U, MATCH($G152, 'Historical BMP Records'!$G:$G, 0)), 1, 0), IF(U152&lt;&gt;INDEX('Planned and Progress BMPs'!S:S, MATCH($G152, 'Planned and Progress BMPs'!$D:$D, 0)), 1, 0)), "")</f>
        <v/>
      </c>
      <c r="BQ152" s="4" t="str">
        <f>IFERROR(IF($I152="Historical", IF(V152&lt;&gt;INDEX('Historical BMP Records'!V:V, MATCH($G152, 'Historical BMP Records'!$G:$G, 0)), 1, 0), IF(V152&lt;&gt;INDEX('Planned and Progress BMPs'!T:T, MATCH($G152, 'Planned and Progress BMPs'!$D:$D, 0)), 1, 0)), "")</f>
        <v/>
      </c>
      <c r="BR152" s="4" t="str">
        <f>IFERROR(IF($I152="Historical", IF(W152&lt;&gt;INDEX('Historical BMP Records'!W:W, MATCH($G152, 'Historical BMP Records'!$G:$G, 0)), 1, 0), IF(W152&lt;&gt;INDEX('Planned and Progress BMPs'!U:U, MATCH($G152, 'Planned and Progress BMPs'!$D:$D, 0)), 1, 0)), "")</f>
        <v/>
      </c>
      <c r="BS152" s="4" t="str">
        <f>IFERROR(IF($I152="Historical", IF(X152&lt;&gt;INDEX('Historical BMP Records'!X:X, MATCH($G152, 'Historical BMP Records'!$G:$G, 0)), 1, 0), IF(X152&lt;&gt;INDEX('Planned and Progress BMPs'!V:V, MATCH($G152, 'Planned and Progress BMPs'!$D:$D, 0)), 1, 0)), "")</f>
        <v/>
      </c>
      <c r="BT152" s="4" t="str">
        <f>IFERROR(IF($I152="Historical", IF(Y152&lt;&gt;INDEX('Historical BMP Records'!Y:Y, MATCH($G152, 'Historical BMP Records'!$G:$G, 0)), 1, 0), IF(Y152&lt;&gt;INDEX('Planned and Progress BMPs'!W:W, MATCH($G152, 'Planned and Progress BMPs'!$D:$D, 0)), 1, 0)), "")</f>
        <v/>
      </c>
      <c r="BU152" s="4" t="str">
        <f>IFERROR(IF($I152="Historical", IF(Z152&lt;&gt;INDEX('Historical BMP Records'!Z:Z, MATCH($G152, 'Historical BMP Records'!$G:$G, 0)), 1, 0), IF(Z152&lt;&gt;INDEX('Planned and Progress BMPs'!X:X, MATCH($G152, 'Planned and Progress BMPs'!$D:$D, 0)), 1, 0)), "")</f>
        <v/>
      </c>
      <c r="BV152" s="4" t="str">
        <f>IFERROR(IF($I152="Historical", IF(AA152&lt;&gt;INDEX('Historical BMP Records'!AA:AA, MATCH($G152, 'Historical BMP Records'!$G:$G, 0)), 1, 0), IF(AA152&lt;&gt;INDEX('Planned and Progress BMPs'!#REF!, MATCH($G152, 'Planned and Progress BMPs'!$D:$D, 0)), 1, 0)), "")</f>
        <v/>
      </c>
      <c r="BW152" s="4" t="str">
        <f>IFERROR(IF($I152="Historical", IF(AC152&lt;&gt;INDEX('Historical BMP Records'!AC:AC, MATCH($G152, 'Historical BMP Records'!$G:$G, 0)), 1, 0), IF(AC152&lt;&gt;INDEX('Planned and Progress BMPs'!AA:AA, MATCH($G152, 'Planned and Progress BMPs'!$D:$D, 0)), 1, 0)), "")</f>
        <v/>
      </c>
      <c r="BX152" s="4" t="str">
        <f>IFERROR(IF($I152="Historical", IF(AD152&lt;&gt;INDEX('Historical BMP Records'!AD:AD, MATCH($G152, 'Historical BMP Records'!$G:$G, 0)), 1, 0), IF(AD152&lt;&gt;INDEX('Planned and Progress BMPs'!AB:AB, MATCH($G152, 'Planned and Progress BMPs'!$D:$D, 0)), 1, 0)), "")</f>
        <v/>
      </c>
      <c r="BY152" s="4" t="str">
        <f>IFERROR(IF($I152="Historical", IF(AE152&lt;&gt;INDEX('Historical BMP Records'!AE:AE, MATCH($G152, 'Historical BMP Records'!$G:$G, 0)), 1, 0), IF(AE152&lt;&gt;INDEX('Planned and Progress BMPs'!AC:AC, MATCH($G152, 'Planned and Progress BMPs'!$D:$D, 0)), 1, 0)), "")</f>
        <v/>
      </c>
      <c r="BZ152" s="4" t="str">
        <f>IFERROR(IF($I152="Historical", IF(AF152&lt;&gt;INDEX('Historical BMP Records'!AF:AF, MATCH($G152, 'Historical BMP Records'!$G:$G, 0)), 1, 0), IF(AF152&lt;&gt;INDEX('Planned and Progress BMPs'!AD:AD, MATCH($G152, 'Planned and Progress BMPs'!$D:$D, 0)), 1, 0)), "")</f>
        <v/>
      </c>
      <c r="CA152" s="4" t="str">
        <f>IFERROR(IF($I152="Historical", IF(AG152&lt;&gt;INDEX('Historical BMP Records'!AG:AG, MATCH($G152, 'Historical BMP Records'!$G:$G, 0)), 1, 0), IF(AG152&lt;&gt;INDEX('Planned and Progress BMPs'!AE:AE, MATCH($G152, 'Planned and Progress BMPs'!$D:$D, 0)), 1, 0)), "")</f>
        <v/>
      </c>
      <c r="CB152" s="4" t="str">
        <f>IFERROR(IF($I152="Historical", IF(AH152&lt;&gt;INDEX('Historical BMP Records'!AH:AH, MATCH($G152, 'Historical BMP Records'!$G:$G, 0)), 1, 0), IF(AH152&lt;&gt;INDEX('Planned and Progress BMPs'!AF:AF, MATCH($G152, 'Planned and Progress BMPs'!$D:$D, 0)), 1, 0)), "")</f>
        <v/>
      </c>
      <c r="CC152" s="4" t="str">
        <f>IFERROR(IF($I152="Historical", IF(AI152&lt;&gt;INDEX('Historical BMP Records'!AI:AI, MATCH($G152, 'Historical BMP Records'!$G:$G, 0)), 1, 0), IF(AI152&lt;&gt;INDEX('Planned and Progress BMPs'!AG:AG, MATCH($G152, 'Planned and Progress BMPs'!$D:$D, 0)), 1, 0)), "")</f>
        <v/>
      </c>
      <c r="CD152" s="4" t="str">
        <f>IFERROR(IF($I152="Historical", IF(AJ152&lt;&gt;INDEX('Historical BMP Records'!AJ:AJ, MATCH($G152, 'Historical BMP Records'!$G:$G, 0)), 1, 0), IF(AJ152&lt;&gt;INDEX('Planned and Progress BMPs'!AH:AH, MATCH($G152, 'Planned and Progress BMPs'!$D:$D, 0)), 1, 0)), "")</f>
        <v/>
      </c>
      <c r="CE152" s="4" t="str">
        <f>IFERROR(IF($I152="Historical", IF(AK152&lt;&gt;INDEX('Historical BMP Records'!AK:AK, MATCH($G152, 'Historical BMP Records'!$G:$G, 0)), 1, 0), IF(AK152&lt;&gt;INDEX('Planned and Progress BMPs'!AI:AI, MATCH($G152, 'Planned and Progress BMPs'!$D:$D, 0)), 1, 0)), "")</f>
        <v/>
      </c>
      <c r="CF152" s="4" t="str">
        <f>IFERROR(IF($I152="Historical", IF(AL152&lt;&gt;INDEX('Historical BMP Records'!AL:AL, MATCH($G152, 'Historical BMP Records'!$G:$G, 0)), 1, 0), IF(AL152&lt;&gt;INDEX('Planned and Progress BMPs'!AJ:AJ, MATCH($G152, 'Planned and Progress BMPs'!$D:$D, 0)), 1, 0)), "")</f>
        <v/>
      </c>
      <c r="CG152" s="4" t="str">
        <f>IFERROR(IF($I152="Historical", IF(AM152&lt;&gt;INDEX('Historical BMP Records'!AM:AM, MATCH($G152, 'Historical BMP Records'!$G:$G, 0)), 1, 0), IF(AM152&lt;&gt;INDEX('Planned and Progress BMPs'!AK:AK, MATCH($G152, 'Planned and Progress BMPs'!$D:$D, 0)), 1, 0)), "")</f>
        <v/>
      </c>
      <c r="CH152" s="4" t="str">
        <f>IFERROR(IF($I152="Historical", IF(AN152&lt;&gt;INDEX('Historical BMP Records'!AN:AN, MATCH($G152, 'Historical BMP Records'!$G:$G, 0)), 1, 0), IF(AN152&lt;&gt;INDEX('Planned and Progress BMPs'!AL:AL, MATCH($G152, 'Planned and Progress BMPs'!$D:$D, 0)), 1, 0)), "")</f>
        <v/>
      </c>
      <c r="CI152" s="4" t="str">
        <f>IFERROR(IF($I152="Historical", IF(AO152&lt;&gt;INDEX('Historical BMP Records'!AO:AO, MATCH($G152, 'Historical BMP Records'!$G:$G, 0)), 1, 0), IF(AO152&lt;&gt;INDEX('Planned and Progress BMPs'!AM:AM, MATCH($G152, 'Planned and Progress BMPs'!$D:$D, 0)), 1, 0)), "")</f>
        <v/>
      </c>
      <c r="CJ152" s="4" t="str">
        <f>IFERROR(IF($I152="Historical", IF(AP152&lt;&gt;INDEX('Historical BMP Records'!AP:AP, MATCH($G152, 'Historical BMP Records'!$G:$G, 0)), 1, 0), IF(AP152&lt;&gt;INDEX('Planned and Progress BMPs'!AN:AN, MATCH($G152, 'Planned and Progress BMPs'!$D:$D, 0)), 1, 0)), "")</f>
        <v/>
      </c>
      <c r="CK152" s="4" t="str">
        <f>IFERROR(IF($I152="Historical", IF(AQ152&lt;&gt;INDEX('Historical BMP Records'!AQ:AQ, MATCH($G152, 'Historical BMP Records'!$G:$G, 0)), 1, 0), IF(AQ152&lt;&gt;INDEX('Planned and Progress BMPs'!AO:AO, MATCH($G152, 'Planned and Progress BMPs'!$D:$D, 0)), 1, 0)), "")</f>
        <v/>
      </c>
      <c r="CL152" s="4" t="str">
        <f>IFERROR(IF($I152="Historical", IF(AR152&lt;&gt;INDEX('Historical BMP Records'!AR:AR, MATCH($G152, 'Historical BMP Records'!$G:$G, 0)), 1, 0), IF(AR152&lt;&gt;INDEX('Planned and Progress BMPs'!AQ:AQ, MATCH($G152, 'Planned and Progress BMPs'!$D:$D, 0)), 1, 0)), "")</f>
        <v/>
      </c>
      <c r="CM152" s="4" t="str">
        <f>IFERROR(IF($I152="Historical", IF(AS152&lt;&gt;INDEX('Historical BMP Records'!AS:AS, MATCH($G152, 'Historical BMP Records'!$G:$G, 0)), 1, 0), IF(AS152&lt;&gt;INDEX('Planned and Progress BMPs'!AP:AP, MATCH($G152, 'Planned and Progress BMPs'!$D:$D, 0)), 1, 0)), "")</f>
        <v/>
      </c>
      <c r="CN152" s="4" t="str">
        <f>IFERROR(IF($I152="Historical", IF(AT152&lt;&gt;INDEX('Historical BMP Records'!AT:AT, MATCH($G152, 'Historical BMP Records'!$G:$G, 0)), 1, 0), IF(AT152&lt;&gt;INDEX('Planned and Progress BMPs'!AQ:AQ, MATCH($G152, 'Planned and Progress BMPs'!$D:$D, 0)), 1, 0)), "")</f>
        <v/>
      </c>
      <c r="CO152" s="4">
        <f>SUM(T_Historical9[[#This Row],[FY17 Crediting Status Change]:[Comments Change]])</f>
        <v>0</v>
      </c>
    </row>
    <row r="153" spans="1:93" ht="15" customHeight="1" x14ac:dyDescent="0.55000000000000004">
      <c r="A153" s="126" t="s">
        <v>2458</v>
      </c>
      <c r="B153" s="126" t="s">
        <v>2458</v>
      </c>
      <c r="C153" s="126" t="s">
        <v>2458</v>
      </c>
      <c r="D153" s="126"/>
      <c r="E153" s="126"/>
      <c r="F153" s="126" t="s">
        <v>768</v>
      </c>
      <c r="G153" s="126" t="s">
        <v>769</v>
      </c>
      <c r="H153" s="126"/>
      <c r="I153" s="126" t="s">
        <v>243</v>
      </c>
      <c r="J153" s="126"/>
      <c r="K153" s="73"/>
      <c r="L153" s="64">
        <v>39448</v>
      </c>
      <c r="M153" s="126" t="s">
        <v>306</v>
      </c>
      <c r="N153" s="126" t="s">
        <v>764</v>
      </c>
      <c r="O153" s="126" t="s">
        <v>127</v>
      </c>
      <c r="P153" s="73" t="s">
        <v>551</v>
      </c>
      <c r="Q153" s="64">
        <v>1.832435</v>
      </c>
      <c r="R153" s="126">
        <v>1.832435</v>
      </c>
      <c r="S153" s="126">
        <v>0.15270291666666666</v>
      </c>
      <c r="T153" s="126" t="s">
        <v>765</v>
      </c>
      <c r="U153" s="126"/>
      <c r="V153" s="126"/>
      <c r="W153" s="126">
        <v>40.20599</v>
      </c>
      <c r="X153" s="65">
        <v>-77.177422899999996</v>
      </c>
      <c r="Y153" s="126"/>
      <c r="Z153" s="126" t="s">
        <v>245</v>
      </c>
      <c r="AA153" s="126" t="s">
        <v>327</v>
      </c>
      <c r="AB153" s="126" t="s">
        <v>155</v>
      </c>
      <c r="AC153" s="126" t="s">
        <v>2460</v>
      </c>
      <c r="AD153" s="64">
        <v>40661</v>
      </c>
      <c r="AE153" s="126" t="s">
        <v>267</v>
      </c>
      <c r="AF153" s="64"/>
      <c r="AG153" s="64"/>
      <c r="AH153" s="126"/>
      <c r="AI153" s="64"/>
      <c r="AK153" s="64"/>
      <c r="AL153" s="64"/>
      <c r="AM153" s="64"/>
      <c r="AN153" s="64"/>
      <c r="AO153" s="64"/>
      <c r="AP153" s="64"/>
      <c r="AQ153" s="64"/>
      <c r="AR153" s="64"/>
      <c r="AS153" s="64"/>
      <c r="AT153" s="126"/>
      <c r="AU153" s="4" t="str">
        <f>IFERROR(IF($I153="Historical", IF(A153&lt;&gt;INDEX('Historical BMP Records'!A:A, MATCH($G153, 'Historical BMP Records'!$G:$G, 0)), 1, 0), IF(A153&lt;&gt;INDEX('Planned and Progress BMPs'!A:A, MATCH($G153, 'Planned and Progress BMPs'!$D:$D, 0)), 1, 0)), "")</f>
        <v/>
      </c>
      <c r="AV153" s="4" t="str">
        <f>IFERROR(IF($I153="Historical", IF(B153&lt;&gt;INDEX('Historical BMP Records'!B:B, MATCH($G153, 'Historical BMP Records'!$G:$G, 0)), 1, 0), IF(B153&lt;&gt;INDEX('Planned and Progress BMPs'!A:A, MATCH($G153, 'Planned and Progress BMPs'!$D:$D, 0)), 1, 0)), "")</f>
        <v/>
      </c>
      <c r="AW153" s="4" t="str">
        <f>IFERROR(IF($I153="Historical", IF(C153&lt;&gt;INDEX('Historical BMP Records'!C:C, MATCH($G153, 'Historical BMP Records'!$G:$G, 0)), 1, 0), IF(C153&lt;&gt;INDEX('Planned and Progress BMPs'!A:A, MATCH($G153, 'Planned and Progress BMPs'!$D:$D, 0)), 1, 0)), "")</f>
        <v/>
      </c>
      <c r="AX153" s="4" t="str">
        <f>IFERROR(IF($I153="Historical", IF(D153&lt;&gt;INDEX('Historical BMP Records'!D:D, MATCH($G153, 'Historical BMP Records'!$G:$G, 0)), 1, 0), IF(D153&lt;&gt;INDEX('Planned and Progress BMPs'!A:A, MATCH($G153, 'Planned and Progress BMPs'!$D:$D, 0)), 1, 0)), "")</f>
        <v/>
      </c>
      <c r="AY153" s="4" t="str">
        <f>IFERROR(IF($I153="Historical", IF(E153&lt;&gt;INDEX('Historical BMP Records'!E:E, MATCH($G153, 'Historical BMP Records'!$G:$G, 0)), 1, 0), IF(E153&lt;&gt;INDEX('Planned and Progress BMPs'!B:B, MATCH($G153, 'Planned and Progress BMPs'!$D:$D, 0)), 1, 0)), "")</f>
        <v/>
      </c>
      <c r="AZ153" s="4" t="str">
        <f>IFERROR(IF($I153="Historical", IF(F153&lt;&gt;INDEX('Historical BMP Records'!F:F, MATCH($G153, 'Historical BMP Records'!$G:$G, 0)), 1, 0), IF(F153&lt;&gt;INDEX('Planned and Progress BMPs'!C:C, MATCH($G153, 'Planned and Progress BMPs'!$D:$D, 0)), 1, 0)), "")</f>
        <v/>
      </c>
      <c r="BA153" s="4" t="str">
        <f>IFERROR(IF($I153="Historical", IF(G153&lt;&gt;INDEX('Historical BMP Records'!G:G, MATCH($G153, 'Historical BMP Records'!$G:$G, 0)), 1, 0), IF(G153&lt;&gt;INDEX('Planned and Progress BMPs'!D:D, MATCH($G153, 'Planned and Progress BMPs'!$D:$D, 0)), 1, 0)), "")</f>
        <v/>
      </c>
      <c r="BB153" s="4" t="str">
        <f>IFERROR(IF($I153="Historical", IF(H153&lt;&gt;INDEX('Historical BMP Records'!H:H, MATCH($G153, 'Historical BMP Records'!$G:$G, 0)), 1, 0), IF(H153&lt;&gt;INDEX('Planned and Progress BMPs'!E:E, MATCH($G153, 'Planned and Progress BMPs'!$D:$D, 0)), 1, 0)), "")</f>
        <v/>
      </c>
      <c r="BC153" s="4" t="str">
        <f>IFERROR(IF($I153="Historical", IF(I153&lt;&gt;INDEX('Historical BMP Records'!I:I, MATCH($G153, 'Historical BMP Records'!$G:$G, 0)), 1, 0), IF(I153&lt;&gt;INDEX('Planned and Progress BMPs'!F:F, MATCH($G153, 'Planned and Progress BMPs'!$D:$D, 0)), 1, 0)), "")</f>
        <v/>
      </c>
      <c r="BD153" s="4" t="str">
        <f>IFERROR(IF($I153="Historical", IF(J153&lt;&gt;INDEX('Historical BMP Records'!J:J, MATCH($G153, 'Historical BMP Records'!$G:$G, 0)), 1, 0), IF(J153&lt;&gt;INDEX('Planned and Progress BMPs'!G:G, MATCH($G153, 'Planned and Progress BMPs'!$D:$D, 0)), 1, 0)), "")</f>
        <v/>
      </c>
      <c r="BE153" s="4" t="str">
        <f>IFERROR(IF($I153="Historical", IF(K153&lt;&gt;INDEX('Historical BMP Records'!K:K, MATCH($G153, 'Historical BMP Records'!$G:$G, 0)), 1, 0), IF(K153&lt;&gt;INDEX('Planned and Progress BMPs'!H:H, MATCH($G153, 'Planned and Progress BMPs'!$D:$D, 0)), 1, 0)), "")</f>
        <v/>
      </c>
      <c r="BF153" s="4" t="str">
        <f>IFERROR(IF($I153="Historical", IF(L153&lt;&gt;INDEX('Historical BMP Records'!L:L, MATCH($G153, 'Historical BMP Records'!$G:$G, 0)), 1, 0), IF(L153&lt;&gt;INDEX('Planned and Progress BMPs'!I:I, MATCH($G153, 'Planned and Progress BMPs'!$D:$D, 0)), 1, 0)), "")</f>
        <v/>
      </c>
      <c r="BG153" s="4" t="str">
        <f>IFERROR(IF($I153="Historical", IF(M153&lt;&gt;INDEX('Historical BMP Records'!M:M, MATCH($G153, 'Historical BMP Records'!$G:$G, 0)), 1, 0), IF(M153&lt;&gt;INDEX('Planned and Progress BMPs'!J:J, MATCH($G153, 'Planned and Progress BMPs'!$D:$D, 0)), 1, 0)), "")</f>
        <v/>
      </c>
      <c r="BH153" s="4" t="str">
        <f>IFERROR(IF($I153="Historical", IF(N153&lt;&gt;INDEX('Historical BMP Records'!N:N, MATCH($G153, 'Historical BMP Records'!$G:$G, 0)), 1, 0), IF(N153&lt;&gt;INDEX('Planned and Progress BMPs'!K:K, MATCH($G153, 'Planned and Progress BMPs'!$D:$D, 0)), 1, 0)), "")</f>
        <v/>
      </c>
      <c r="BI153" s="4" t="str">
        <f>IFERROR(IF($I153="Historical", IF(O153&lt;&gt;INDEX('Historical BMP Records'!O:O, MATCH($G153, 'Historical BMP Records'!$G:$G, 0)), 1, 0), IF(O153&lt;&gt;INDEX('Planned and Progress BMPs'!L:L, MATCH($G153, 'Planned and Progress BMPs'!$D:$D, 0)), 1, 0)), "")</f>
        <v/>
      </c>
      <c r="BJ153" s="4" t="str">
        <f>IFERROR(IF($I153="Historical", IF(P153&lt;&gt;INDEX('Historical BMP Records'!P:P, MATCH($G153, 'Historical BMP Records'!$G:$G, 0)), 1, 0), IF(P153&lt;&gt;INDEX('Planned and Progress BMPs'!M:M, MATCH($G153, 'Planned and Progress BMPs'!$D:$D, 0)), 1, 0)), "")</f>
        <v/>
      </c>
      <c r="BK153" s="4" t="str">
        <f>IFERROR(IF($I153="Historical", IF(Q153&lt;&gt;INDEX('Historical BMP Records'!Q:Q, MATCH($G153, 'Historical BMP Records'!$G:$G, 0)), 1, 0), IF(Q153&lt;&gt;INDEX('Planned and Progress BMPs'!N:N, MATCH($G153, 'Planned and Progress BMPs'!$D:$D, 0)), 1, 0)), "")</f>
        <v/>
      </c>
      <c r="BL153" s="4" t="str">
        <f>IFERROR(IF($I153="Historical", IF(R153&lt;&gt;INDEX('Historical BMP Records'!R:R, MATCH($G153, 'Historical BMP Records'!$G:$G, 0)), 1, 0), IF(R153&lt;&gt;INDEX('Planned and Progress BMPs'!O:O, MATCH($G153, 'Planned and Progress BMPs'!$D:$D, 0)), 1, 0)), "")</f>
        <v/>
      </c>
      <c r="BM153" s="4" t="str">
        <f>IFERROR(IF($I153="Historical", IF(S153&lt;&gt;INDEX('Historical BMP Records'!S:S, MATCH($G153, 'Historical BMP Records'!$G:$G, 0)), 1, 0), IF(S153&lt;&gt;INDEX('Planned and Progress BMPs'!P:P, MATCH($G153, 'Planned and Progress BMPs'!$D:$D, 0)), 1, 0)), "")</f>
        <v/>
      </c>
      <c r="BN153" s="4" t="str">
        <f>IFERROR(IF($I153="Historical", IF(T153&lt;&gt;INDEX('Historical BMP Records'!T:T, MATCH($G153, 'Historical BMP Records'!$G:$G, 0)), 1, 0), IF(T153&lt;&gt;INDEX('Planned and Progress BMPs'!Q:Q, MATCH($G153, 'Planned and Progress BMPs'!$D:$D, 0)), 1, 0)), "")</f>
        <v/>
      </c>
      <c r="BO153" s="4" t="str">
        <f>IFERROR(IF($I153="Historical", IF(AB153&lt;&gt;INDEX('Historical BMP Records'!#REF!, MATCH($G153, 'Historical BMP Records'!$G:$G, 0)), 1, 0), IF(AB153&lt;&gt;INDEX('Planned and Progress BMPs'!Z:Z, MATCH($G153, 'Planned and Progress BMPs'!$D:$D, 0)), 1, 0)), "")</f>
        <v/>
      </c>
      <c r="BP153" s="4" t="str">
        <f>IFERROR(IF($I153="Historical", IF(U153&lt;&gt;INDEX('Historical BMP Records'!U:U, MATCH($G153, 'Historical BMP Records'!$G:$G, 0)), 1, 0), IF(U153&lt;&gt;INDEX('Planned and Progress BMPs'!S:S, MATCH($G153, 'Planned and Progress BMPs'!$D:$D, 0)), 1, 0)), "")</f>
        <v/>
      </c>
      <c r="BQ153" s="4" t="str">
        <f>IFERROR(IF($I153="Historical", IF(V153&lt;&gt;INDEX('Historical BMP Records'!V:V, MATCH($G153, 'Historical BMP Records'!$G:$G, 0)), 1, 0), IF(V153&lt;&gt;INDEX('Planned and Progress BMPs'!T:T, MATCH($G153, 'Planned and Progress BMPs'!$D:$D, 0)), 1, 0)), "")</f>
        <v/>
      </c>
      <c r="BR153" s="4" t="str">
        <f>IFERROR(IF($I153="Historical", IF(W153&lt;&gt;INDEX('Historical BMP Records'!W:W, MATCH($G153, 'Historical BMP Records'!$G:$G, 0)), 1, 0), IF(W153&lt;&gt;INDEX('Planned and Progress BMPs'!U:U, MATCH($G153, 'Planned and Progress BMPs'!$D:$D, 0)), 1, 0)), "")</f>
        <v/>
      </c>
      <c r="BS153" s="4" t="str">
        <f>IFERROR(IF($I153="Historical", IF(X153&lt;&gt;INDEX('Historical BMP Records'!X:X, MATCH($G153, 'Historical BMP Records'!$G:$G, 0)), 1, 0), IF(X153&lt;&gt;INDEX('Planned and Progress BMPs'!V:V, MATCH($G153, 'Planned and Progress BMPs'!$D:$D, 0)), 1, 0)), "")</f>
        <v/>
      </c>
      <c r="BT153" s="4" t="str">
        <f>IFERROR(IF($I153="Historical", IF(Y153&lt;&gt;INDEX('Historical BMP Records'!Y:Y, MATCH($G153, 'Historical BMP Records'!$G:$G, 0)), 1, 0), IF(Y153&lt;&gt;INDEX('Planned and Progress BMPs'!W:W, MATCH($G153, 'Planned and Progress BMPs'!$D:$D, 0)), 1, 0)), "")</f>
        <v/>
      </c>
      <c r="BU153" s="4" t="str">
        <f>IFERROR(IF($I153="Historical", IF(Z153&lt;&gt;INDEX('Historical BMP Records'!Z:Z, MATCH($G153, 'Historical BMP Records'!$G:$G, 0)), 1, 0), IF(Z153&lt;&gt;INDEX('Planned and Progress BMPs'!X:X, MATCH($G153, 'Planned and Progress BMPs'!$D:$D, 0)), 1, 0)), "")</f>
        <v/>
      </c>
      <c r="BV153" s="4" t="str">
        <f>IFERROR(IF($I153="Historical", IF(AA153&lt;&gt;INDEX('Historical BMP Records'!AA:AA, MATCH($G153, 'Historical BMP Records'!$G:$G, 0)), 1, 0), IF(AA153&lt;&gt;INDEX('Planned and Progress BMPs'!#REF!, MATCH($G153, 'Planned and Progress BMPs'!$D:$D, 0)), 1, 0)), "")</f>
        <v/>
      </c>
      <c r="BW153" s="4" t="str">
        <f>IFERROR(IF($I153="Historical", IF(AC153&lt;&gt;INDEX('Historical BMP Records'!AC:AC, MATCH($G153, 'Historical BMP Records'!$G:$G, 0)), 1, 0), IF(AC153&lt;&gt;INDEX('Planned and Progress BMPs'!AA:AA, MATCH($G153, 'Planned and Progress BMPs'!$D:$D, 0)), 1, 0)), "")</f>
        <v/>
      </c>
      <c r="BX153" s="4" t="str">
        <f>IFERROR(IF($I153="Historical", IF(AD153&lt;&gt;INDEX('Historical BMP Records'!AD:AD, MATCH($G153, 'Historical BMP Records'!$G:$G, 0)), 1, 0), IF(AD153&lt;&gt;INDEX('Planned and Progress BMPs'!AB:AB, MATCH($G153, 'Planned and Progress BMPs'!$D:$D, 0)), 1, 0)), "")</f>
        <v/>
      </c>
      <c r="BY153" s="4" t="str">
        <f>IFERROR(IF($I153="Historical", IF(AE153&lt;&gt;INDEX('Historical BMP Records'!AE:AE, MATCH($G153, 'Historical BMP Records'!$G:$G, 0)), 1, 0), IF(AE153&lt;&gt;INDEX('Planned and Progress BMPs'!AC:AC, MATCH($G153, 'Planned and Progress BMPs'!$D:$D, 0)), 1, 0)), "")</f>
        <v/>
      </c>
      <c r="BZ153" s="4" t="str">
        <f>IFERROR(IF($I153="Historical", IF(AF153&lt;&gt;INDEX('Historical BMP Records'!AF:AF, MATCH($G153, 'Historical BMP Records'!$G:$G, 0)), 1, 0), IF(AF153&lt;&gt;INDEX('Planned and Progress BMPs'!AD:AD, MATCH($G153, 'Planned and Progress BMPs'!$D:$D, 0)), 1, 0)), "")</f>
        <v/>
      </c>
      <c r="CA153" s="4" t="str">
        <f>IFERROR(IF($I153="Historical", IF(AG153&lt;&gt;INDEX('Historical BMP Records'!AG:AG, MATCH($G153, 'Historical BMP Records'!$G:$G, 0)), 1, 0), IF(AG153&lt;&gt;INDEX('Planned and Progress BMPs'!AE:AE, MATCH($G153, 'Planned and Progress BMPs'!$D:$D, 0)), 1, 0)), "")</f>
        <v/>
      </c>
      <c r="CB153" s="4" t="str">
        <f>IFERROR(IF($I153="Historical", IF(AH153&lt;&gt;INDEX('Historical BMP Records'!AH:AH, MATCH($G153, 'Historical BMP Records'!$G:$G, 0)), 1, 0), IF(AH153&lt;&gt;INDEX('Planned and Progress BMPs'!AF:AF, MATCH($G153, 'Planned and Progress BMPs'!$D:$D, 0)), 1, 0)), "")</f>
        <v/>
      </c>
      <c r="CC153" s="4" t="str">
        <f>IFERROR(IF($I153="Historical", IF(AI153&lt;&gt;INDEX('Historical BMP Records'!AI:AI, MATCH($G153, 'Historical BMP Records'!$G:$G, 0)), 1, 0), IF(AI153&lt;&gt;INDEX('Planned and Progress BMPs'!AG:AG, MATCH($G153, 'Planned and Progress BMPs'!$D:$D, 0)), 1, 0)), "")</f>
        <v/>
      </c>
      <c r="CD153" s="4" t="str">
        <f>IFERROR(IF($I153="Historical", IF(AJ153&lt;&gt;INDEX('Historical BMP Records'!AJ:AJ, MATCH($G153, 'Historical BMP Records'!$G:$G, 0)), 1, 0), IF(AJ153&lt;&gt;INDEX('Planned and Progress BMPs'!AH:AH, MATCH($G153, 'Planned and Progress BMPs'!$D:$D, 0)), 1, 0)), "")</f>
        <v/>
      </c>
      <c r="CE153" s="4" t="str">
        <f>IFERROR(IF($I153="Historical", IF(AK153&lt;&gt;INDEX('Historical BMP Records'!AK:AK, MATCH($G153, 'Historical BMP Records'!$G:$G, 0)), 1, 0), IF(AK153&lt;&gt;INDEX('Planned and Progress BMPs'!AI:AI, MATCH($G153, 'Planned and Progress BMPs'!$D:$D, 0)), 1, 0)), "")</f>
        <v/>
      </c>
      <c r="CF153" s="4" t="str">
        <f>IFERROR(IF($I153="Historical", IF(AL153&lt;&gt;INDEX('Historical BMP Records'!AL:AL, MATCH($G153, 'Historical BMP Records'!$G:$G, 0)), 1, 0), IF(AL153&lt;&gt;INDEX('Planned and Progress BMPs'!AJ:AJ, MATCH($G153, 'Planned and Progress BMPs'!$D:$D, 0)), 1, 0)), "")</f>
        <v/>
      </c>
      <c r="CG153" s="4" t="str">
        <f>IFERROR(IF($I153="Historical", IF(AM153&lt;&gt;INDEX('Historical BMP Records'!AM:AM, MATCH($G153, 'Historical BMP Records'!$G:$G, 0)), 1, 0), IF(AM153&lt;&gt;INDEX('Planned and Progress BMPs'!AK:AK, MATCH($G153, 'Planned and Progress BMPs'!$D:$D, 0)), 1, 0)), "")</f>
        <v/>
      </c>
      <c r="CH153" s="4" t="str">
        <f>IFERROR(IF($I153="Historical", IF(AN153&lt;&gt;INDEX('Historical BMP Records'!AN:AN, MATCH($G153, 'Historical BMP Records'!$G:$G, 0)), 1, 0), IF(AN153&lt;&gt;INDEX('Planned and Progress BMPs'!AL:AL, MATCH($G153, 'Planned and Progress BMPs'!$D:$D, 0)), 1, 0)), "")</f>
        <v/>
      </c>
      <c r="CI153" s="4" t="str">
        <f>IFERROR(IF($I153="Historical", IF(AO153&lt;&gt;INDEX('Historical BMP Records'!AO:AO, MATCH($G153, 'Historical BMP Records'!$G:$G, 0)), 1, 0), IF(AO153&lt;&gt;INDEX('Planned and Progress BMPs'!AM:AM, MATCH($G153, 'Planned and Progress BMPs'!$D:$D, 0)), 1, 0)), "")</f>
        <v/>
      </c>
      <c r="CJ153" s="4" t="str">
        <f>IFERROR(IF($I153="Historical", IF(AP153&lt;&gt;INDEX('Historical BMP Records'!AP:AP, MATCH($G153, 'Historical BMP Records'!$G:$G, 0)), 1, 0), IF(AP153&lt;&gt;INDEX('Planned and Progress BMPs'!AN:AN, MATCH($G153, 'Planned and Progress BMPs'!$D:$D, 0)), 1, 0)), "")</f>
        <v/>
      </c>
      <c r="CK153" s="4" t="str">
        <f>IFERROR(IF($I153="Historical", IF(AQ153&lt;&gt;INDEX('Historical BMP Records'!AQ:AQ, MATCH($G153, 'Historical BMP Records'!$G:$G, 0)), 1, 0), IF(AQ153&lt;&gt;INDEX('Planned and Progress BMPs'!AO:AO, MATCH($G153, 'Planned and Progress BMPs'!$D:$D, 0)), 1, 0)), "")</f>
        <v/>
      </c>
      <c r="CL153" s="4" t="str">
        <f>IFERROR(IF($I153="Historical", IF(AR153&lt;&gt;INDEX('Historical BMP Records'!AR:AR, MATCH($G153, 'Historical BMP Records'!$G:$G, 0)), 1, 0), IF(AR153&lt;&gt;INDEX('Planned and Progress BMPs'!AQ:AQ, MATCH($G153, 'Planned and Progress BMPs'!$D:$D, 0)), 1, 0)), "")</f>
        <v/>
      </c>
      <c r="CM153" s="4" t="str">
        <f>IFERROR(IF($I153="Historical", IF(AS153&lt;&gt;INDEX('Historical BMP Records'!AS:AS, MATCH($G153, 'Historical BMP Records'!$G:$G, 0)), 1, 0), IF(AS153&lt;&gt;INDEX('Planned and Progress BMPs'!AP:AP, MATCH($G153, 'Planned and Progress BMPs'!$D:$D, 0)), 1, 0)), "")</f>
        <v/>
      </c>
      <c r="CN153" s="4" t="str">
        <f>IFERROR(IF($I153="Historical", IF(AT153&lt;&gt;INDEX('Historical BMP Records'!AT:AT, MATCH($G153, 'Historical BMP Records'!$G:$G, 0)), 1, 0), IF(AT153&lt;&gt;INDEX('Planned and Progress BMPs'!AQ:AQ, MATCH($G153, 'Planned and Progress BMPs'!$D:$D, 0)), 1, 0)), "")</f>
        <v/>
      </c>
      <c r="CO153" s="4">
        <f>SUM(T_Historical9[[#This Row],[FY17 Crediting Status Change]:[Comments Change]])</f>
        <v>0</v>
      </c>
    </row>
    <row r="154" spans="1:93" ht="15" customHeight="1" x14ac:dyDescent="0.55000000000000004">
      <c r="A154" s="126" t="s">
        <v>2458</v>
      </c>
      <c r="B154" s="126" t="s">
        <v>2458</v>
      </c>
      <c r="C154" s="126" t="s">
        <v>2458</v>
      </c>
      <c r="D154" s="126"/>
      <c r="E154" s="126"/>
      <c r="F154" s="126" t="s">
        <v>770</v>
      </c>
      <c r="G154" s="126" t="s">
        <v>771</v>
      </c>
      <c r="H154" s="126"/>
      <c r="I154" s="126" t="s">
        <v>243</v>
      </c>
      <c r="J154" s="126"/>
      <c r="K154" s="73"/>
      <c r="L154" s="64">
        <v>39448</v>
      </c>
      <c r="M154" s="126" t="s">
        <v>306</v>
      </c>
      <c r="N154" s="126" t="s">
        <v>764</v>
      </c>
      <c r="O154" s="126" t="s">
        <v>127</v>
      </c>
      <c r="P154" s="73" t="s">
        <v>551</v>
      </c>
      <c r="Q154" s="64">
        <v>0.61408600000000002</v>
      </c>
      <c r="R154" s="126">
        <v>0.61408600000000002</v>
      </c>
      <c r="S154" s="126">
        <v>5.1173833333333335E-2</v>
      </c>
      <c r="T154" s="126" t="s">
        <v>765</v>
      </c>
      <c r="U154" s="126"/>
      <c r="V154" s="126"/>
      <c r="W154" s="126">
        <v>40.206932899999998</v>
      </c>
      <c r="X154" s="65">
        <v>-77.176348599999997</v>
      </c>
      <c r="Y154" s="126"/>
      <c r="Z154" s="126" t="s">
        <v>245</v>
      </c>
      <c r="AA154" s="126" t="s">
        <v>327</v>
      </c>
      <c r="AB154" s="126" t="s">
        <v>155</v>
      </c>
      <c r="AC154" s="126" t="s">
        <v>2460</v>
      </c>
      <c r="AD154" s="64">
        <v>40661</v>
      </c>
      <c r="AE154" s="126" t="s">
        <v>267</v>
      </c>
      <c r="AF154" s="64"/>
      <c r="AG154" s="64"/>
      <c r="AH154" s="126"/>
      <c r="AI154" s="64"/>
      <c r="AK154" s="64"/>
      <c r="AL154" s="64"/>
      <c r="AM154" s="64"/>
      <c r="AN154" s="64"/>
      <c r="AO154" s="64"/>
      <c r="AP154" s="64"/>
      <c r="AQ154" s="64"/>
      <c r="AR154" s="64"/>
      <c r="AS154" s="64"/>
      <c r="AT154" s="126"/>
      <c r="AU154" s="4" t="str">
        <f>IFERROR(IF($I154="Historical", IF(A154&lt;&gt;INDEX('Historical BMP Records'!A:A, MATCH($G154, 'Historical BMP Records'!$G:$G, 0)), 1, 0), IF(A154&lt;&gt;INDEX('Planned and Progress BMPs'!A:A, MATCH($G154, 'Planned and Progress BMPs'!$D:$D, 0)), 1, 0)), "")</f>
        <v/>
      </c>
      <c r="AV154" s="4" t="str">
        <f>IFERROR(IF($I154="Historical", IF(B154&lt;&gt;INDEX('Historical BMP Records'!B:B, MATCH($G154, 'Historical BMP Records'!$G:$G, 0)), 1, 0), IF(B154&lt;&gt;INDEX('Planned and Progress BMPs'!A:A, MATCH($G154, 'Planned and Progress BMPs'!$D:$D, 0)), 1, 0)), "")</f>
        <v/>
      </c>
      <c r="AW154" s="4" t="str">
        <f>IFERROR(IF($I154="Historical", IF(C154&lt;&gt;INDEX('Historical BMP Records'!C:C, MATCH($G154, 'Historical BMP Records'!$G:$G, 0)), 1, 0), IF(C154&lt;&gt;INDEX('Planned and Progress BMPs'!A:A, MATCH($G154, 'Planned and Progress BMPs'!$D:$D, 0)), 1, 0)), "")</f>
        <v/>
      </c>
      <c r="AX154" s="4" t="str">
        <f>IFERROR(IF($I154="Historical", IF(D154&lt;&gt;INDEX('Historical BMP Records'!D:D, MATCH($G154, 'Historical BMP Records'!$G:$G, 0)), 1, 0), IF(D154&lt;&gt;INDEX('Planned and Progress BMPs'!A:A, MATCH($G154, 'Planned and Progress BMPs'!$D:$D, 0)), 1, 0)), "")</f>
        <v/>
      </c>
      <c r="AY154" s="4" t="str">
        <f>IFERROR(IF($I154="Historical", IF(E154&lt;&gt;INDEX('Historical BMP Records'!E:E, MATCH($G154, 'Historical BMP Records'!$G:$G, 0)), 1, 0), IF(E154&lt;&gt;INDEX('Planned and Progress BMPs'!B:B, MATCH($G154, 'Planned and Progress BMPs'!$D:$D, 0)), 1, 0)), "")</f>
        <v/>
      </c>
      <c r="AZ154" s="4" t="str">
        <f>IFERROR(IF($I154="Historical", IF(F154&lt;&gt;INDEX('Historical BMP Records'!F:F, MATCH($G154, 'Historical BMP Records'!$G:$G, 0)), 1, 0), IF(F154&lt;&gt;INDEX('Planned and Progress BMPs'!C:C, MATCH($G154, 'Planned and Progress BMPs'!$D:$D, 0)), 1, 0)), "")</f>
        <v/>
      </c>
      <c r="BA154" s="4" t="str">
        <f>IFERROR(IF($I154="Historical", IF(G154&lt;&gt;INDEX('Historical BMP Records'!G:G, MATCH($G154, 'Historical BMP Records'!$G:$G, 0)), 1, 0), IF(G154&lt;&gt;INDEX('Planned and Progress BMPs'!D:D, MATCH($G154, 'Planned and Progress BMPs'!$D:$D, 0)), 1, 0)), "")</f>
        <v/>
      </c>
      <c r="BB154" s="4" t="str">
        <f>IFERROR(IF($I154="Historical", IF(H154&lt;&gt;INDEX('Historical BMP Records'!H:H, MATCH($G154, 'Historical BMP Records'!$G:$G, 0)), 1, 0), IF(H154&lt;&gt;INDEX('Planned and Progress BMPs'!E:E, MATCH($G154, 'Planned and Progress BMPs'!$D:$D, 0)), 1, 0)), "")</f>
        <v/>
      </c>
      <c r="BC154" s="4" t="str">
        <f>IFERROR(IF($I154="Historical", IF(I154&lt;&gt;INDEX('Historical BMP Records'!I:I, MATCH($G154, 'Historical BMP Records'!$G:$G, 0)), 1, 0), IF(I154&lt;&gt;INDEX('Planned and Progress BMPs'!F:F, MATCH($G154, 'Planned and Progress BMPs'!$D:$D, 0)), 1, 0)), "")</f>
        <v/>
      </c>
      <c r="BD154" s="4" t="str">
        <f>IFERROR(IF($I154="Historical", IF(J154&lt;&gt;INDEX('Historical BMP Records'!J:J, MATCH($G154, 'Historical BMP Records'!$G:$G, 0)), 1, 0), IF(J154&lt;&gt;INDEX('Planned and Progress BMPs'!G:G, MATCH($G154, 'Planned and Progress BMPs'!$D:$D, 0)), 1, 0)), "")</f>
        <v/>
      </c>
      <c r="BE154" s="4" t="str">
        <f>IFERROR(IF($I154="Historical", IF(K154&lt;&gt;INDEX('Historical BMP Records'!K:K, MATCH($G154, 'Historical BMP Records'!$G:$G, 0)), 1, 0), IF(K154&lt;&gt;INDEX('Planned and Progress BMPs'!H:H, MATCH($G154, 'Planned and Progress BMPs'!$D:$D, 0)), 1, 0)), "")</f>
        <v/>
      </c>
      <c r="BF154" s="4" t="str">
        <f>IFERROR(IF($I154="Historical", IF(L154&lt;&gt;INDEX('Historical BMP Records'!L:L, MATCH($G154, 'Historical BMP Records'!$G:$G, 0)), 1, 0), IF(L154&lt;&gt;INDEX('Planned and Progress BMPs'!I:I, MATCH($G154, 'Planned and Progress BMPs'!$D:$D, 0)), 1, 0)), "")</f>
        <v/>
      </c>
      <c r="BG154" s="4" t="str">
        <f>IFERROR(IF($I154="Historical", IF(M154&lt;&gt;INDEX('Historical BMP Records'!M:M, MATCH($G154, 'Historical BMP Records'!$G:$G, 0)), 1, 0), IF(M154&lt;&gt;INDEX('Planned and Progress BMPs'!J:J, MATCH($G154, 'Planned and Progress BMPs'!$D:$D, 0)), 1, 0)), "")</f>
        <v/>
      </c>
      <c r="BH154" s="4" t="str">
        <f>IFERROR(IF($I154="Historical", IF(N154&lt;&gt;INDEX('Historical BMP Records'!N:N, MATCH($G154, 'Historical BMP Records'!$G:$G, 0)), 1, 0), IF(N154&lt;&gt;INDEX('Planned and Progress BMPs'!K:K, MATCH($G154, 'Planned and Progress BMPs'!$D:$D, 0)), 1, 0)), "")</f>
        <v/>
      </c>
      <c r="BI154" s="4" t="str">
        <f>IFERROR(IF($I154="Historical", IF(O154&lt;&gt;INDEX('Historical BMP Records'!O:O, MATCH($G154, 'Historical BMP Records'!$G:$G, 0)), 1, 0), IF(O154&lt;&gt;INDEX('Planned and Progress BMPs'!L:L, MATCH($G154, 'Planned and Progress BMPs'!$D:$D, 0)), 1, 0)), "")</f>
        <v/>
      </c>
      <c r="BJ154" s="4" t="str">
        <f>IFERROR(IF($I154="Historical", IF(P154&lt;&gt;INDEX('Historical BMP Records'!P:P, MATCH($G154, 'Historical BMP Records'!$G:$G, 0)), 1, 0), IF(P154&lt;&gt;INDEX('Planned and Progress BMPs'!M:M, MATCH($G154, 'Planned and Progress BMPs'!$D:$D, 0)), 1, 0)), "")</f>
        <v/>
      </c>
      <c r="BK154" s="4" t="str">
        <f>IFERROR(IF($I154="Historical", IF(Q154&lt;&gt;INDEX('Historical BMP Records'!Q:Q, MATCH($G154, 'Historical BMP Records'!$G:$G, 0)), 1, 0), IF(Q154&lt;&gt;INDEX('Planned and Progress BMPs'!N:N, MATCH($G154, 'Planned and Progress BMPs'!$D:$D, 0)), 1, 0)), "")</f>
        <v/>
      </c>
      <c r="BL154" s="4" t="str">
        <f>IFERROR(IF($I154="Historical", IF(R154&lt;&gt;INDEX('Historical BMP Records'!R:R, MATCH($G154, 'Historical BMP Records'!$G:$G, 0)), 1, 0), IF(R154&lt;&gt;INDEX('Planned and Progress BMPs'!O:O, MATCH($G154, 'Planned and Progress BMPs'!$D:$D, 0)), 1, 0)), "")</f>
        <v/>
      </c>
      <c r="BM154" s="4" t="str">
        <f>IFERROR(IF($I154="Historical", IF(S154&lt;&gt;INDEX('Historical BMP Records'!S:S, MATCH($G154, 'Historical BMP Records'!$G:$G, 0)), 1, 0), IF(S154&lt;&gt;INDEX('Planned and Progress BMPs'!P:P, MATCH($G154, 'Planned and Progress BMPs'!$D:$D, 0)), 1, 0)), "")</f>
        <v/>
      </c>
      <c r="BN154" s="4" t="str">
        <f>IFERROR(IF($I154="Historical", IF(T154&lt;&gt;INDEX('Historical BMP Records'!T:T, MATCH($G154, 'Historical BMP Records'!$G:$G, 0)), 1, 0), IF(T154&lt;&gt;INDEX('Planned and Progress BMPs'!Q:Q, MATCH($G154, 'Planned and Progress BMPs'!$D:$D, 0)), 1, 0)), "")</f>
        <v/>
      </c>
      <c r="BO154" s="4" t="str">
        <f>IFERROR(IF($I154="Historical", IF(AB154&lt;&gt;INDEX('Historical BMP Records'!#REF!, MATCH($G154, 'Historical BMP Records'!$G:$G, 0)), 1, 0), IF(AB154&lt;&gt;INDEX('Planned and Progress BMPs'!Z:Z, MATCH($G154, 'Planned and Progress BMPs'!$D:$D, 0)), 1, 0)), "")</f>
        <v/>
      </c>
      <c r="BP154" s="4" t="str">
        <f>IFERROR(IF($I154="Historical", IF(U154&lt;&gt;INDEX('Historical BMP Records'!U:U, MATCH($G154, 'Historical BMP Records'!$G:$G, 0)), 1, 0), IF(U154&lt;&gt;INDEX('Planned and Progress BMPs'!S:S, MATCH($G154, 'Planned and Progress BMPs'!$D:$D, 0)), 1, 0)), "")</f>
        <v/>
      </c>
      <c r="BQ154" s="4" t="str">
        <f>IFERROR(IF($I154="Historical", IF(V154&lt;&gt;INDEX('Historical BMP Records'!V:V, MATCH($G154, 'Historical BMP Records'!$G:$G, 0)), 1, 0), IF(V154&lt;&gt;INDEX('Planned and Progress BMPs'!T:T, MATCH($G154, 'Planned and Progress BMPs'!$D:$D, 0)), 1, 0)), "")</f>
        <v/>
      </c>
      <c r="BR154" s="4" t="str">
        <f>IFERROR(IF($I154="Historical", IF(W154&lt;&gt;INDEX('Historical BMP Records'!W:W, MATCH($G154, 'Historical BMP Records'!$G:$G, 0)), 1, 0), IF(W154&lt;&gt;INDEX('Planned and Progress BMPs'!U:U, MATCH($G154, 'Planned and Progress BMPs'!$D:$D, 0)), 1, 0)), "")</f>
        <v/>
      </c>
      <c r="BS154" s="4" t="str">
        <f>IFERROR(IF($I154="Historical", IF(X154&lt;&gt;INDEX('Historical BMP Records'!X:X, MATCH($G154, 'Historical BMP Records'!$G:$G, 0)), 1, 0), IF(X154&lt;&gt;INDEX('Planned and Progress BMPs'!V:V, MATCH($G154, 'Planned and Progress BMPs'!$D:$D, 0)), 1, 0)), "")</f>
        <v/>
      </c>
      <c r="BT154" s="4" t="str">
        <f>IFERROR(IF($I154="Historical", IF(Y154&lt;&gt;INDEX('Historical BMP Records'!Y:Y, MATCH($G154, 'Historical BMP Records'!$G:$G, 0)), 1, 0), IF(Y154&lt;&gt;INDEX('Planned and Progress BMPs'!W:W, MATCH($G154, 'Planned and Progress BMPs'!$D:$D, 0)), 1, 0)), "")</f>
        <v/>
      </c>
      <c r="BU154" s="4" t="str">
        <f>IFERROR(IF($I154="Historical", IF(Z154&lt;&gt;INDEX('Historical BMP Records'!Z:Z, MATCH($G154, 'Historical BMP Records'!$G:$G, 0)), 1, 0), IF(Z154&lt;&gt;INDEX('Planned and Progress BMPs'!X:X, MATCH($G154, 'Planned and Progress BMPs'!$D:$D, 0)), 1, 0)), "")</f>
        <v/>
      </c>
      <c r="BV154" s="4" t="str">
        <f>IFERROR(IF($I154="Historical", IF(AA154&lt;&gt;INDEX('Historical BMP Records'!AA:AA, MATCH($G154, 'Historical BMP Records'!$G:$G, 0)), 1, 0), IF(AA154&lt;&gt;INDEX('Planned and Progress BMPs'!#REF!, MATCH($G154, 'Planned and Progress BMPs'!$D:$D, 0)), 1, 0)), "")</f>
        <v/>
      </c>
      <c r="BW154" s="4" t="str">
        <f>IFERROR(IF($I154="Historical", IF(AC154&lt;&gt;INDEX('Historical BMP Records'!AC:AC, MATCH($G154, 'Historical BMP Records'!$G:$G, 0)), 1, 0), IF(AC154&lt;&gt;INDEX('Planned and Progress BMPs'!AA:AA, MATCH($G154, 'Planned and Progress BMPs'!$D:$D, 0)), 1, 0)), "")</f>
        <v/>
      </c>
      <c r="BX154" s="4" t="str">
        <f>IFERROR(IF($I154="Historical", IF(AD154&lt;&gt;INDEX('Historical BMP Records'!AD:AD, MATCH($G154, 'Historical BMP Records'!$G:$G, 0)), 1, 0), IF(AD154&lt;&gt;INDEX('Planned and Progress BMPs'!AB:AB, MATCH($G154, 'Planned and Progress BMPs'!$D:$D, 0)), 1, 0)), "")</f>
        <v/>
      </c>
      <c r="BY154" s="4" t="str">
        <f>IFERROR(IF($I154="Historical", IF(AE154&lt;&gt;INDEX('Historical BMP Records'!AE:AE, MATCH($G154, 'Historical BMP Records'!$G:$G, 0)), 1, 0), IF(AE154&lt;&gt;INDEX('Planned and Progress BMPs'!AC:AC, MATCH($G154, 'Planned and Progress BMPs'!$D:$D, 0)), 1, 0)), "")</f>
        <v/>
      </c>
      <c r="BZ154" s="4" t="str">
        <f>IFERROR(IF($I154="Historical", IF(AF154&lt;&gt;INDEX('Historical BMP Records'!AF:AF, MATCH($G154, 'Historical BMP Records'!$G:$G, 0)), 1, 0), IF(AF154&lt;&gt;INDEX('Planned and Progress BMPs'!AD:AD, MATCH($G154, 'Planned and Progress BMPs'!$D:$D, 0)), 1, 0)), "")</f>
        <v/>
      </c>
      <c r="CA154" s="4" t="str">
        <f>IFERROR(IF($I154="Historical", IF(AG154&lt;&gt;INDEX('Historical BMP Records'!AG:AG, MATCH($G154, 'Historical BMP Records'!$G:$G, 0)), 1, 0), IF(AG154&lt;&gt;INDEX('Planned and Progress BMPs'!AE:AE, MATCH($G154, 'Planned and Progress BMPs'!$D:$D, 0)), 1, 0)), "")</f>
        <v/>
      </c>
      <c r="CB154" s="4" t="str">
        <f>IFERROR(IF($I154="Historical", IF(AH154&lt;&gt;INDEX('Historical BMP Records'!AH:AH, MATCH($G154, 'Historical BMP Records'!$G:$G, 0)), 1, 0), IF(AH154&lt;&gt;INDEX('Planned and Progress BMPs'!AF:AF, MATCH($G154, 'Planned and Progress BMPs'!$D:$D, 0)), 1, 0)), "")</f>
        <v/>
      </c>
      <c r="CC154" s="4" t="str">
        <f>IFERROR(IF($I154="Historical", IF(AI154&lt;&gt;INDEX('Historical BMP Records'!AI:AI, MATCH($G154, 'Historical BMP Records'!$G:$G, 0)), 1, 0), IF(AI154&lt;&gt;INDEX('Planned and Progress BMPs'!AG:AG, MATCH($G154, 'Planned and Progress BMPs'!$D:$D, 0)), 1, 0)), "")</f>
        <v/>
      </c>
      <c r="CD154" s="4" t="str">
        <f>IFERROR(IF($I154="Historical", IF(AJ154&lt;&gt;INDEX('Historical BMP Records'!AJ:AJ, MATCH($G154, 'Historical BMP Records'!$G:$G, 0)), 1, 0), IF(AJ154&lt;&gt;INDEX('Planned and Progress BMPs'!AH:AH, MATCH($G154, 'Planned and Progress BMPs'!$D:$D, 0)), 1, 0)), "")</f>
        <v/>
      </c>
      <c r="CE154" s="4" t="str">
        <f>IFERROR(IF($I154="Historical", IF(AK154&lt;&gt;INDEX('Historical BMP Records'!AK:AK, MATCH($G154, 'Historical BMP Records'!$G:$G, 0)), 1, 0), IF(AK154&lt;&gt;INDEX('Planned and Progress BMPs'!AI:AI, MATCH($G154, 'Planned and Progress BMPs'!$D:$D, 0)), 1, 0)), "")</f>
        <v/>
      </c>
      <c r="CF154" s="4" t="str">
        <f>IFERROR(IF($I154="Historical", IF(AL154&lt;&gt;INDEX('Historical BMP Records'!AL:AL, MATCH($G154, 'Historical BMP Records'!$G:$G, 0)), 1, 0), IF(AL154&lt;&gt;INDEX('Planned and Progress BMPs'!AJ:AJ, MATCH($G154, 'Planned and Progress BMPs'!$D:$D, 0)), 1, 0)), "")</f>
        <v/>
      </c>
      <c r="CG154" s="4" t="str">
        <f>IFERROR(IF($I154="Historical", IF(AM154&lt;&gt;INDEX('Historical BMP Records'!AM:AM, MATCH($G154, 'Historical BMP Records'!$G:$G, 0)), 1, 0), IF(AM154&lt;&gt;INDEX('Planned and Progress BMPs'!AK:AK, MATCH($G154, 'Planned and Progress BMPs'!$D:$D, 0)), 1, 0)), "")</f>
        <v/>
      </c>
      <c r="CH154" s="4" t="str">
        <f>IFERROR(IF($I154="Historical", IF(AN154&lt;&gt;INDEX('Historical BMP Records'!AN:AN, MATCH($G154, 'Historical BMP Records'!$G:$G, 0)), 1, 0), IF(AN154&lt;&gt;INDEX('Planned and Progress BMPs'!AL:AL, MATCH($G154, 'Planned and Progress BMPs'!$D:$D, 0)), 1, 0)), "")</f>
        <v/>
      </c>
      <c r="CI154" s="4" t="str">
        <f>IFERROR(IF($I154="Historical", IF(AO154&lt;&gt;INDEX('Historical BMP Records'!AO:AO, MATCH($G154, 'Historical BMP Records'!$G:$G, 0)), 1, 0), IF(AO154&lt;&gt;INDEX('Planned and Progress BMPs'!AM:AM, MATCH($G154, 'Planned and Progress BMPs'!$D:$D, 0)), 1, 0)), "")</f>
        <v/>
      </c>
      <c r="CJ154" s="4" t="str">
        <f>IFERROR(IF($I154="Historical", IF(AP154&lt;&gt;INDEX('Historical BMP Records'!AP:AP, MATCH($G154, 'Historical BMP Records'!$G:$G, 0)), 1, 0), IF(AP154&lt;&gt;INDEX('Planned and Progress BMPs'!AN:AN, MATCH($G154, 'Planned and Progress BMPs'!$D:$D, 0)), 1, 0)), "")</f>
        <v/>
      </c>
      <c r="CK154" s="4" t="str">
        <f>IFERROR(IF($I154="Historical", IF(AQ154&lt;&gt;INDEX('Historical BMP Records'!AQ:AQ, MATCH($G154, 'Historical BMP Records'!$G:$G, 0)), 1, 0), IF(AQ154&lt;&gt;INDEX('Planned and Progress BMPs'!AO:AO, MATCH($G154, 'Planned and Progress BMPs'!$D:$D, 0)), 1, 0)), "")</f>
        <v/>
      </c>
      <c r="CL154" s="4" t="str">
        <f>IFERROR(IF($I154="Historical", IF(AR154&lt;&gt;INDEX('Historical BMP Records'!AR:AR, MATCH($G154, 'Historical BMP Records'!$G:$G, 0)), 1, 0), IF(AR154&lt;&gt;INDEX('Planned and Progress BMPs'!AQ:AQ, MATCH($G154, 'Planned and Progress BMPs'!$D:$D, 0)), 1, 0)), "")</f>
        <v/>
      </c>
      <c r="CM154" s="4" t="str">
        <f>IFERROR(IF($I154="Historical", IF(AS154&lt;&gt;INDEX('Historical BMP Records'!AS:AS, MATCH($G154, 'Historical BMP Records'!$G:$G, 0)), 1, 0), IF(AS154&lt;&gt;INDEX('Planned and Progress BMPs'!AP:AP, MATCH($G154, 'Planned and Progress BMPs'!$D:$D, 0)), 1, 0)), "")</f>
        <v/>
      </c>
      <c r="CN154" s="4" t="str">
        <f>IFERROR(IF($I154="Historical", IF(AT154&lt;&gt;INDEX('Historical BMP Records'!AT:AT, MATCH($G154, 'Historical BMP Records'!$G:$G, 0)), 1, 0), IF(AT154&lt;&gt;INDEX('Planned and Progress BMPs'!AQ:AQ, MATCH($G154, 'Planned and Progress BMPs'!$D:$D, 0)), 1, 0)), "")</f>
        <v/>
      </c>
      <c r="CO154" s="4">
        <f>SUM(T_Historical9[[#This Row],[FY17 Crediting Status Change]:[Comments Change]])</f>
        <v>0</v>
      </c>
    </row>
    <row r="155" spans="1:93" ht="15" customHeight="1" x14ac:dyDescent="0.55000000000000004">
      <c r="A155" s="126" t="s">
        <v>2458</v>
      </c>
      <c r="B155" s="126" t="s">
        <v>2458</v>
      </c>
      <c r="C155" s="126" t="s">
        <v>2458</v>
      </c>
      <c r="D155" s="126"/>
      <c r="E155" s="126"/>
      <c r="F155" s="126" t="s">
        <v>772</v>
      </c>
      <c r="G155" s="126" t="s">
        <v>773</v>
      </c>
      <c r="H155" s="126"/>
      <c r="I155" s="126" t="s">
        <v>243</v>
      </c>
      <c r="J155" s="126"/>
      <c r="K155" s="73"/>
      <c r="L155" s="64">
        <v>39448</v>
      </c>
      <c r="M155" s="126" t="s">
        <v>306</v>
      </c>
      <c r="N155" s="126" t="s">
        <v>764</v>
      </c>
      <c r="O155" s="126" t="s">
        <v>127</v>
      </c>
      <c r="P155" s="73" t="s">
        <v>551</v>
      </c>
      <c r="Q155" s="64">
        <v>0.109484</v>
      </c>
      <c r="R155" s="126">
        <v>0.109484</v>
      </c>
      <c r="S155" s="126">
        <v>9.1236666666666653E-3</v>
      </c>
      <c r="T155" s="126" t="s">
        <v>765</v>
      </c>
      <c r="U155" s="126"/>
      <c r="V155" s="126"/>
      <c r="W155" s="126">
        <v>40.207169200000003</v>
      </c>
      <c r="X155" s="65">
        <v>-77.165477899999999</v>
      </c>
      <c r="Y155" s="126"/>
      <c r="Z155" s="126" t="s">
        <v>245</v>
      </c>
      <c r="AA155" s="126" t="s">
        <v>327</v>
      </c>
      <c r="AB155" s="126" t="s">
        <v>155</v>
      </c>
      <c r="AC155" s="126" t="s">
        <v>2460</v>
      </c>
      <c r="AD155" s="64">
        <v>40661</v>
      </c>
      <c r="AE155" s="126" t="s">
        <v>267</v>
      </c>
      <c r="AF155" s="64"/>
      <c r="AG155" s="64"/>
      <c r="AH155" s="126"/>
      <c r="AI155" s="64"/>
      <c r="AK155" s="64"/>
      <c r="AL155" s="64"/>
      <c r="AM155" s="64"/>
      <c r="AN155" s="64"/>
      <c r="AO155" s="64"/>
      <c r="AP155" s="64"/>
      <c r="AQ155" s="64"/>
      <c r="AR155" s="64"/>
      <c r="AS155" s="64"/>
      <c r="AT155" s="126"/>
      <c r="AU155" s="4" t="str">
        <f>IFERROR(IF($I155="Historical", IF(A155&lt;&gt;INDEX('Historical BMP Records'!A:A, MATCH($G155, 'Historical BMP Records'!$G:$G, 0)), 1, 0), IF(A155&lt;&gt;INDEX('Planned and Progress BMPs'!A:A, MATCH($G155, 'Planned and Progress BMPs'!$D:$D, 0)), 1, 0)), "")</f>
        <v/>
      </c>
      <c r="AV155" s="4" t="str">
        <f>IFERROR(IF($I155="Historical", IF(B155&lt;&gt;INDEX('Historical BMP Records'!B:B, MATCH($G155, 'Historical BMP Records'!$G:$G, 0)), 1, 0), IF(B155&lt;&gt;INDEX('Planned and Progress BMPs'!A:A, MATCH($G155, 'Planned and Progress BMPs'!$D:$D, 0)), 1, 0)), "")</f>
        <v/>
      </c>
      <c r="AW155" s="4" t="str">
        <f>IFERROR(IF($I155="Historical", IF(C155&lt;&gt;INDEX('Historical BMP Records'!C:C, MATCH($G155, 'Historical BMP Records'!$G:$G, 0)), 1, 0), IF(C155&lt;&gt;INDEX('Planned and Progress BMPs'!A:A, MATCH($G155, 'Planned and Progress BMPs'!$D:$D, 0)), 1, 0)), "")</f>
        <v/>
      </c>
      <c r="AX155" s="4" t="str">
        <f>IFERROR(IF($I155="Historical", IF(D155&lt;&gt;INDEX('Historical BMP Records'!D:D, MATCH($G155, 'Historical BMP Records'!$G:$G, 0)), 1, 0), IF(D155&lt;&gt;INDEX('Planned and Progress BMPs'!A:A, MATCH($G155, 'Planned and Progress BMPs'!$D:$D, 0)), 1, 0)), "")</f>
        <v/>
      </c>
      <c r="AY155" s="4" t="str">
        <f>IFERROR(IF($I155="Historical", IF(E155&lt;&gt;INDEX('Historical BMP Records'!E:E, MATCH($G155, 'Historical BMP Records'!$G:$G, 0)), 1, 0), IF(E155&lt;&gt;INDEX('Planned and Progress BMPs'!B:B, MATCH($G155, 'Planned and Progress BMPs'!$D:$D, 0)), 1, 0)), "")</f>
        <v/>
      </c>
      <c r="AZ155" s="4" t="str">
        <f>IFERROR(IF($I155="Historical", IF(F155&lt;&gt;INDEX('Historical BMP Records'!F:F, MATCH($G155, 'Historical BMP Records'!$G:$G, 0)), 1, 0), IF(F155&lt;&gt;INDEX('Planned and Progress BMPs'!C:C, MATCH($G155, 'Planned and Progress BMPs'!$D:$D, 0)), 1, 0)), "")</f>
        <v/>
      </c>
      <c r="BA155" s="4" t="str">
        <f>IFERROR(IF($I155="Historical", IF(G155&lt;&gt;INDEX('Historical BMP Records'!G:G, MATCH($G155, 'Historical BMP Records'!$G:$G, 0)), 1, 0), IF(G155&lt;&gt;INDEX('Planned and Progress BMPs'!D:D, MATCH($G155, 'Planned and Progress BMPs'!$D:$D, 0)), 1, 0)), "")</f>
        <v/>
      </c>
      <c r="BB155" s="4" t="str">
        <f>IFERROR(IF($I155="Historical", IF(H155&lt;&gt;INDEX('Historical BMP Records'!H:H, MATCH($G155, 'Historical BMP Records'!$G:$G, 0)), 1, 0), IF(H155&lt;&gt;INDEX('Planned and Progress BMPs'!E:E, MATCH($G155, 'Planned and Progress BMPs'!$D:$D, 0)), 1, 0)), "")</f>
        <v/>
      </c>
      <c r="BC155" s="4" t="str">
        <f>IFERROR(IF($I155="Historical", IF(I155&lt;&gt;INDEX('Historical BMP Records'!I:I, MATCH($G155, 'Historical BMP Records'!$G:$G, 0)), 1, 0), IF(I155&lt;&gt;INDEX('Planned and Progress BMPs'!F:F, MATCH($G155, 'Planned and Progress BMPs'!$D:$D, 0)), 1, 0)), "")</f>
        <v/>
      </c>
      <c r="BD155" s="4" t="str">
        <f>IFERROR(IF($I155="Historical", IF(J155&lt;&gt;INDEX('Historical BMP Records'!J:J, MATCH($G155, 'Historical BMP Records'!$G:$G, 0)), 1, 0), IF(J155&lt;&gt;INDEX('Planned and Progress BMPs'!G:G, MATCH($G155, 'Planned and Progress BMPs'!$D:$D, 0)), 1, 0)), "")</f>
        <v/>
      </c>
      <c r="BE155" s="4" t="str">
        <f>IFERROR(IF($I155="Historical", IF(K155&lt;&gt;INDEX('Historical BMP Records'!K:K, MATCH($G155, 'Historical BMP Records'!$G:$G, 0)), 1, 0), IF(K155&lt;&gt;INDEX('Planned and Progress BMPs'!H:H, MATCH($G155, 'Planned and Progress BMPs'!$D:$D, 0)), 1, 0)), "")</f>
        <v/>
      </c>
      <c r="BF155" s="4" t="str">
        <f>IFERROR(IF($I155="Historical", IF(L155&lt;&gt;INDEX('Historical BMP Records'!L:L, MATCH($G155, 'Historical BMP Records'!$G:$G, 0)), 1, 0), IF(L155&lt;&gt;INDEX('Planned and Progress BMPs'!I:I, MATCH($G155, 'Planned and Progress BMPs'!$D:$D, 0)), 1, 0)), "")</f>
        <v/>
      </c>
      <c r="BG155" s="4" t="str">
        <f>IFERROR(IF($I155="Historical", IF(M155&lt;&gt;INDEX('Historical BMP Records'!M:M, MATCH($G155, 'Historical BMP Records'!$G:$G, 0)), 1, 0), IF(M155&lt;&gt;INDEX('Planned and Progress BMPs'!J:J, MATCH($G155, 'Planned and Progress BMPs'!$D:$D, 0)), 1, 0)), "")</f>
        <v/>
      </c>
      <c r="BH155" s="4" t="str">
        <f>IFERROR(IF($I155="Historical", IF(N155&lt;&gt;INDEX('Historical BMP Records'!N:N, MATCH($G155, 'Historical BMP Records'!$G:$G, 0)), 1, 0), IF(N155&lt;&gt;INDEX('Planned and Progress BMPs'!K:K, MATCH($G155, 'Planned and Progress BMPs'!$D:$D, 0)), 1, 0)), "")</f>
        <v/>
      </c>
      <c r="BI155" s="4" t="str">
        <f>IFERROR(IF($I155="Historical", IF(O155&lt;&gt;INDEX('Historical BMP Records'!O:O, MATCH($G155, 'Historical BMP Records'!$G:$G, 0)), 1, 0), IF(O155&lt;&gt;INDEX('Planned and Progress BMPs'!L:L, MATCH($G155, 'Planned and Progress BMPs'!$D:$D, 0)), 1, 0)), "")</f>
        <v/>
      </c>
      <c r="BJ155" s="4" t="str">
        <f>IFERROR(IF($I155="Historical", IF(P155&lt;&gt;INDEX('Historical BMP Records'!P:P, MATCH($G155, 'Historical BMP Records'!$G:$G, 0)), 1, 0), IF(P155&lt;&gt;INDEX('Planned and Progress BMPs'!M:M, MATCH($G155, 'Planned and Progress BMPs'!$D:$D, 0)), 1, 0)), "")</f>
        <v/>
      </c>
      <c r="BK155" s="4" t="str">
        <f>IFERROR(IF($I155="Historical", IF(Q155&lt;&gt;INDEX('Historical BMP Records'!Q:Q, MATCH($G155, 'Historical BMP Records'!$G:$G, 0)), 1, 0), IF(Q155&lt;&gt;INDEX('Planned and Progress BMPs'!N:N, MATCH($G155, 'Planned and Progress BMPs'!$D:$D, 0)), 1, 0)), "")</f>
        <v/>
      </c>
      <c r="BL155" s="4" t="str">
        <f>IFERROR(IF($I155="Historical", IF(R155&lt;&gt;INDEX('Historical BMP Records'!R:R, MATCH($G155, 'Historical BMP Records'!$G:$G, 0)), 1, 0), IF(R155&lt;&gt;INDEX('Planned and Progress BMPs'!O:O, MATCH($G155, 'Planned and Progress BMPs'!$D:$D, 0)), 1, 0)), "")</f>
        <v/>
      </c>
      <c r="BM155" s="4" t="str">
        <f>IFERROR(IF($I155="Historical", IF(S155&lt;&gt;INDEX('Historical BMP Records'!S:S, MATCH($G155, 'Historical BMP Records'!$G:$G, 0)), 1, 0), IF(S155&lt;&gt;INDEX('Planned and Progress BMPs'!P:P, MATCH($G155, 'Planned and Progress BMPs'!$D:$D, 0)), 1, 0)), "")</f>
        <v/>
      </c>
      <c r="BN155" s="4" t="str">
        <f>IFERROR(IF($I155="Historical", IF(T155&lt;&gt;INDEX('Historical BMP Records'!T:T, MATCH($G155, 'Historical BMP Records'!$G:$G, 0)), 1, 0), IF(T155&lt;&gt;INDEX('Planned and Progress BMPs'!Q:Q, MATCH($G155, 'Planned and Progress BMPs'!$D:$D, 0)), 1, 0)), "")</f>
        <v/>
      </c>
      <c r="BO155" s="4" t="str">
        <f>IFERROR(IF($I155="Historical", IF(AB155&lt;&gt;INDEX('Historical BMP Records'!#REF!, MATCH($G155, 'Historical BMP Records'!$G:$G, 0)), 1, 0), IF(AB155&lt;&gt;INDEX('Planned and Progress BMPs'!Z:Z, MATCH($G155, 'Planned and Progress BMPs'!$D:$D, 0)), 1, 0)), "")</f>
        <v/>
      </c>
      <c r="BP155" s="4" t="str">
        <f>IFERROR(IF($I155="Historical", IF(U155&lt;&gt;INDEX('Historical BMP Records'!U:U, MATCH($G155, 'Historical BMP Records'!$G:$G, 0)), 1, 0), IF(U155&lt;&gt;INDEX('Planned and Progress BMPs'!S:S, MATCH($G155, 'Planned and Progress BMPs'!$D:$D, 0)), 1, 0)), "")</f>
        <v/>
      </c>
      <c r="BQ155" s="4" t="str">
        <f>IFERROR(IF($I155="Historical", IF(V155&lt;&gt;INDEX('Historical BMP Records'!V:V, MATCH($G155, 'Historical BMP Records'!$G:$G, 0)), 1, 0), IF(V155&lt;&gt;INDEX('Planned and Progress BMPs'!T:T, MATCH($G155, 'Planned and Progress BMPs'!$D:$D, 0)), 1, 0)), "")</f>
        <v/>
      </c>
      <c r="BR155" s="4" t="str">
        <f>IFERROR(IF($I155="Historical", IF(W155&lt;&gt;INDEX('Historical BMP Records'!W:W, MATCH($G155, 'Historical BMP Records'!$G:$G, 0)), 1, 0), IF(W155&lt;&gt;INDEX('Planned and Progress BMPs'!U:U, MATCH($G155, 'Planned and Progress BMPs'!$D:$D, 0)), 1, 0)), "")</f>
        <v/>
      </c>
      <c r="BS155" s="4" t="str">
        <f>IFERROR(IF($I155="Historical", IF(X155&lt;&gt;INDEX('Historical BMP Records'!X:X, MATCH($G155, 'Historical BMP Records'!$G:$G, 0)), 1, 0), IF(X155&lt;&gt;INDEX('Planned and Progress BMPs'!V:V, MATCH($G155, 'Planned and Progress BMPs'!$D:$D, 0)), 1, 0)), "")</f>
        <v/>
      </c>
      <c r="BT155" s="4" t="str">
        <f>IFERROR(IF($I155="Historical", IF(Y155&lt;&gt;INDEX('Historical BMP Records'!Y:Y, MATCH($G155, 'Historical BMP Records'!$G:$G, 0)), 1, 0), IF(Y155&lt;&gt;INDEX('Planned and Progress BMPs'!W:W, MATCH($G155, 'Planned and Progress BMPs'!$D:$D, 0)), 1, 0)), "")</f>
        <v/>
      </c>
      <c r="BU155" s="4" t="str">
        <f>IFERROR(IF($I155="Historical", IF(Z155&lt;&gt;INDEX('Historical BMP Records'!Z:Z, MATCH($G155, 'Historical BMP Records'!$G:$G, 0)), 1, 0), IF(Z155&lt;&gt;INDEX('Planned and Progress BMPs'!X:X, MATCH($G155, 'Planned and Progress BMPs'!$D:$D, 0)), 1, 0)), "")</f>
        <v/>
      </c>
      <c r="BV155" s="4" t="str">
        <f>IFERROR(IF($I155="Historical", IF(AA155&lt;&gt;INDEX('Historical BMP Records'!AA:AA, MATCH($G155, 'Historical BMP Records'!$G:$G, 0)), 1, 0), IF(AA155&lt;&gt;INDEX('Planned and Progress BMPs'!#REF!, MATCH($G155, 'Planned and Progress BMPs'!$D:$D, 0)), 1, 0)), "")</f>
        <v/>
      </c>
      <c r="BW155" s="4" t="str">
        <f>IFERROR(IF($I155="Historical", IF(AC155&lt;&gt;INDEX('Historical BMP Records'!AC:AC, MATCH($G155, 'Historical BMP Records'!$G:$G, 0)), 1, 0), IF(AC155&lt;&gt;INDEX('Planned and Progress BMPs'!AA:AA, MATCH($G155, 'Planned and Progress BMPs'!$D:$D, 0)), 1, 0)), "")</f>
        <v/>
      </c>
      <c r="BX155" s="4" t="str">
        <f>IFERROR(IF($I155="Historical", IF(AD155&lt;&gt;INDEX('Historical BMP Records'!AD:AD, MATCH($G155, 'Historical BMP Records'!$G:$G, 0)), 1, 0), IF(AD155&lt;&gt;INDEX('Planned and Progress BMPs'!AB:AB, MATCH($G155, 'Planned and Progress BMPs'!$D:$D, 0)), 1, 0)), "")</f>
        <v/>
      </c>
      <c r="BY155" s="4" t="str">
        <f>IFERROR(IF($I155="Historical", IF(AE155&lt;&gt;INDEX('Historical BMP Records'!AE:AE, MATCH($G155, 'Historical BMP Records'!$G:$G, 0)), 1, 0), IF(AE155&lt;&gt;INDEX('Planned and Progress BMPs'!AC:AC, MATCH($G155, 'Planned and Progress BMPs'!$D:$D, 0)), 1, 0)), "")</f>
        <v/>
      </c>
      <c r="BZ155" s="4" t="str">
        <f>IFERROR(IF($I155="Historical", IF(AF155&lt;&gt;INDEX('Historical BMP Records'!AF:AF, MATCH($G155, 'Historical BMP Records'!$G:$G, 0)), 1, 0), IF(AF155&lt;&gt;INDEX('Planned and Progress BMPs'!AD:AD, MATCH($G155, 'Planned and Progress BMPs'!$D:$D, 0)), 1, 0)), "")</f>
        <v/>
      </c>
      <c r="CA155" s="4" t="str">
        <f>IFERROR(IF($I155="Historical", IF(AG155&lt;&gt;INDEX('Historical BMP Records'!AG:AG, MATCH($G155, 'Historical BMP Records'!$G:$G, 0)), 1, 0), IF(AG155&lt;&gt;INDEX('Planned and Progress BMPs'!AE:AE, MATCH($G155, 'Planned and Progress BMPs'!$D:$D, 0)), 1, 0)), "")</f>
        <v/>
      </c>
      <c r="CB155" s="4" t="str">
        <f>IFERROR(IF($I155="Historical", IF(AH155&lt;&gt;INDEX('Historical BMP Records'!AH:AH, MATCH($G155, 'Historical BMP Records'!$G:$G, 0)), 1, 0), IF(AH155&lt;&gt;INDEX('Planned and Progress BMPs'!AF:AF, MATCH($G155, 'Planned and Progress BMPs'!$D:$D, 0)), 1, 0)), "")</f>
        <v/>
      </c>
      <c r="CC155" s="4" t="str">
        <f>IFERROR(IF($I155="Historical", IF(AI155&lt;&gt;INDEX('Historical BMP Records'!AI:AI, MATCH($G155, 'Historical BMP Records'!$G:$G, 0)), 1, 0), IF(AI155&lt;&gt;INDEX('Planned and Progress BMPs'!AG:AG, MATCH($G155, 'Planned and Progress BMPs'!$D:$D, 0)), 1, 0)), "")</f>
        <v/>
      </c>
      <c r="CD155" s="4" t="str">
        <f>IFERROR(IF($I155="Historical", IF(AJ155&lt;&gt;INDEX('Historical BMP Records'!AJ:AJ, MATCH($G155, 'Historical BMP Records'!$G:$G, 0)), 1, 0), IF(AJ155&lt;&gt;INDEX('Planned and Progress BMPs'!AH:AH, MATCH($G155, 'Planned and Progress BMPs'!$D:$D, 0)), 1, 0)), "")</f>
        <v/>
      </c>
      <c r="CE155" s="4" t="str">
        <f>IFERROR(IF($I155="Historical", IF(AK155&lt;&gt;INDEX('Historical BMP Records'!AK:AK, MATCH($G155, 'Historical BMP Records'!$G:$G, 0)), 1, 0), IF(AK155&lt;&gt;INDEX('Planned and Progress BMPs'!AI:AI, MATCH($G155, 'Planned and Progress BMPs'!$D:$D, 0)), 1, 0)), "")</f>
        <v/>
      </c>
      <c r="CF155" s="4" t="str">
        <f>IFERROR(IF($I155="Historical", IF(AL155&lt;&gt;INDEX('Historical BMP Records'!AL:AL, MATCH($G155, 'Historical BMP Records'!$G:$G, 0)), 1, 0), IF(AL155&lt;&gt;INDEX('Planned and Progress BMPs'!AJ:AJ, MATCH($G155, 'Planned and Progress BMPs'!$D:$D, 0)), 1, 0)), "")</f>
        <v/>
      </c>
      <c r="CG155" s="4" t="str">
        <f>IFERROR(IF($I155="Historical", IF(AM155&lt;&gt;INDEX('Historical BMP Records'!AM:AM, MATCH($G155, 'Historical BMP Records'!$G:$G, 0)), 1, 0), IF(AM155&lt;&gt;INDEX('Planned and Progress BMPs'!AK:AK, MATCH($G155, 'Planned and Progress BMPs'!$D:$D, 0)), 1, 0)), "")</f>
        <v/>
      </c>
      <c r="CH155" s="4" t="str">
        <f>IFERROR(IF($I155="Historical", IF(AN155&lt;&gt;INDEX('Historical BMP Records'!AN:AN, MATCH($G155, 'Historical BMP Records'!$G:$G, 0)), 1, 0), IF(AN155&lt;&gt;INDEX('Planned and Progress BMPs'!AL:AL, MATCH($G155, 'Planned and Progress BMPs'!$D:$D, 0)), 1, 0)), "")</f>
        <v/>
      </c>
      <c r="CI155" s="4" t="str">
        <f>IFERROR(IF($I155="Historical", IF(AO155&lt;&gt;INDEX('Historical BMP Records'!AO:AO, MATCH($G155, 'Historical BMP Records'!$G:$G, 0)), 1, 0), IF(AO155&lt;&gt;INDEX('Planned and Progress BMPs'!AM:AM, MATCH($G155, 'Planned and Progress BMPs'!$D:$D, 0)), 1, 0)), "")</f>
        <v/>
      </c>
      <c r="CJ155" s="4" t="str">
        <f>IFERROR(IF($I155="Historical", IF(AP155&lt;&gt;INDEX('Historical BMP Records'!AP:AP, MATCH($G155, 'Historical BMP Records'!$G:$G, 0)), 1, 0), IF(AP155&lt;&gt;INDEX('Planned and Progress BMPs'!AN:AN, MATCH($G155, 'Planned and Progress BMPs'!$D:$D, 0)), 1, 0)), "")</f>
        <v/>
      </c>
      <c r="CK155" s="4" t="str">
        <f>IFERROR(IF($I155="Historical", IF(AQ155&lt;&gt;INDEX('Historical BMP Records'!AQ:AQ, MATCH($G155, 'Historical BMP Records'!$G:$G, 0)), 1, 0), IF(AQ155&lt;&gt;INDEX('Planned and Progress BMPs'!AO:AO, MATCH($G155, 'Planned and Progress BMPs'!$D:$D, 0)), 1, 0)), "")</f>
        <v/>
      </c>
      <c r="CL155" s="4" t="str">
        <f>IFERROR(IF($I155="Historical", IF(AR155&lt;&gt;INDEX('Historical BMP Records'!AR:AR, MATCH($G155, 'Historical BMP Records'!$G:$G, 0)), 1, 0), IF(AR155&lt;&gt;INDEX('Planned and Progress BMPs'!AQ:AQ, MATCH($G155, 'Planned and Progress BMPs'!$D:$D, 0)), 1, 0)), "")</f>
        <v/>
      </c>
      <c r="CM155" s="4" t="str">
        <f>IFERROR(IF($I155="Historical", IF(AS155&lt;&gt;INDEX('Historical BMP Records'!AS:AS, MATCH($G155, 'Historical BMP Records'!$G:$G, 0)), 1, 0), IF(AS155&lt;&gt;INDEX('Planned and Progress BMPs'!AP:AP, MATCH($G155, 'Planned and Progress BMPs'!$D:$D, 0)), 1, 0)), "")</f>
        <v/>
      </c>
      <c r="CN155" s="4" t="str">
        <f>IFERROR(IF($I155="Historical", IF(AT155&lt;&gt;INDEX('Historical BMP Records'!AT:AT, MATCH($G155, 'Historical BMP Records'!$G:$G, 0)), 1, 0), IF(AT155&lt;&gt;INDEX('Planned and Progress BMPs'!AQ:AQ, MATCH($G155, 'Planned and Progress BMPs'!$D:$D, 0)), 1, 0)), "")</f>
        <v/>
      </c>
      <c r="CO155" s="4">
        <f>SUM(T_Historical9[[#This Row],[FY17 Crediting Status Change]:[Comments Change]])</f>
        <v>0</v>
      </c>
    </row>
    <row r="156" spans="1:93" ht="15" customHeight="1" x14ac:dyDescent="0.55000000000000004">
      <c r="A156" s="126" t="s">
        <v>2458</v>
      </c>
      <c r="B156" s="126" t="s">
        <v>2458</v>
      </c>
      <c r="C156" s="126" t="s">
        <v>2458</v>
      </c>
      <c r="D156" s="126"/>
      <c r="E156" s="126"/>
      <c r="F156" s="126" t="s">
        <v>774</v>
      </c>
      <c r="G156" s="126" t="s">
        <v>775</v>
      </c>
      <c r="H156" s="126"/>
      <c r="I156" s="126" t="s">
        <v>243</v>
      </c>
      <c r="J156" s="126"/>
      <c r="K156" s="73"/>
      <c r="L156" s="64">
        <v>39448</v>
      </c>
      <c r="M156" s="126" t="s">
        <v>306</v>
      </c>
      <c r="N156" s="126" t="s">
        <v>331</v>
      </c>
      <c r="O156" s="126" t="s">
        <v>127</v>
      </c>
      <c r="P156" s="73" t="s">
        <v>551</v>
      </c>
      <c r="Q156" s="64">
        <v>0.60063100000000003</v>
      </c>
      <c r="R156" s="126">
        <v>0.60063100000000003</v>
      </c>
      <c r="S156" s="126">
        <v>5.0052583333333331E-2</v>
      </c>
      <c r="T156" s="126" t="s">
        <v>765</v>
      </c>
      <c r="U156" s="126"/>
      <c r="V156" s="126"/>
      <c r="W156" s="126">
        <v>40.208793999999997</v>
      </c>
      <c r="X156" s="65">
        <v>-77.172940199999999</v>
      </c>
      <c r="Y156" s="126"/>
      <c r="Z156" s="126" t="s">
        <v>245</v>
      </c>
      <c r="AA156" s="126" t="s">
        <v>327</v>
      </c>
      <c r="AB156" s="126" t="s">
        <v>155</v>
      </c>
      <c r="AC156" s="126" t="s">
        <v>2460</v>
      </c>
      <c r="AD156" s="64">
        <v>40661</v>
      </c>
      <c r="AE156" s="126" t="s">
        <v>267</v>
      </c>
      <c r="AF156" s="64"/>
      <c r="AG156" s="64"/>
      <c r="AH156" s="126"/>
      <c r="AI156" s="64"/>
      <c r="AK156" s="64"/>
      <c r="AL156" s="64"/>
      <c r="AM156" s="64"/>
      <c r="AN156" s="64"/>
      <c r="AO156" s="64"/>
      <c r="AP156" s="64"/>
      <c r="AQ156" s="64"/>
      <c r="AR156" s="64"/>
      <c r="AS156" s="64"/>
      <c r="AT156" s="126"/>
      <c r="AU156" s="4" t="str">
        <f>IFERROR(IF($I156="Historical", IF(A156&lt;&gt;INDEX('Historical BMP Records'!A:A, MATCH($G156, 'Historical BMP Records'!$G:$G, 0)), 1, 0), IF(A156&lt;&gt;INDEX('Planned and Progress BMPs'!A:A, MATCH($G156, 'Planned and Progress BMPs'!$D:$D, 0)), 1, 0)), "")</f>
        <v/>
      </c>
      <c r="AV156" s="4" t="str">
        <f>IFERROR(IF($I156="Historical", IF(B156&lt;&gt;INDEX('Historical BMP Records'!B:B, MATCH($G156, 'Historical BMP Records'!$G:$G, 0)), 1, 0), IF(B156&lt;&gt;INDEX('Planned and Progress BMPs'!A:A, MATCH($G156, 'Planned and Progress BMPs'!$D:$D, 0)), 1, 0)), "")</f>
        <v/>
      </c>
      <c r="AW156" s="4" t="str">
        <f>IFERROR(IF($I156="Historical", IF(C156&lt;&gt;INDEX('Historical BMP Records'!C:C, MATCH($G156, 'Historical BMP Records'!$G:$G, 0)), 1, 0), IF(C156&lt;&gt;INDEX('Planned and Progress BMPs'!A:A, MATCH($G156, 'Planned and Progress BMPs'!$D:$D, 0)), 1, 0)), "")</f>
        <v/>
      </c>
      <c r="AX156" s="4" t="str">
        <f>IFERROR(IF($I156="Historical", IF(D156&lt;&gt;INDEX('Historical BMP Records'!D:D, MATCH($G156, 'Historical BMP Records'!$G:$G, 0)), 1, 0), IF(D156&lt;&gt;INDEX('Planned and Progress BMPs'!A:A, MATCH($G156, 'Planned and Progress BMPs'!$D:$D, 0)), 1, 0)), "")</f>
        <v/>
      </c>
      <c r="AY156" s="4" t="str">
        <f>IFERROR(IF($I156="Historical", IF(E156&lt;&gt;INDEX('Historical BMP Records'!E:E, MATCH($G156, 'Historical BMP Records'!$G:$G, 0)), 1, 0), IF(E156&lt;&gt;INDEX('Planned and Progress BMPs'!B:B, MATCH($G156, 'Planned and Progress BMPs'!$D:$D, 0)), 1, 0)), "")</f>
        <v/>
      </c>
      <c r="AZ156" s="4" t="str">
        <f>IFERROR(IF($I156="Historical", IF(F156&lt;&gt;INDEX('Historical BMP Records'!F:F, MATCH($G156, 'Historical BMP Records'!$G:$G, 0)), 1, 0), IF(F156&lt;&gt;INDEX('Planned and Progress BMPs'!C:C, MATCH($G156, 'Planned and Progress BMPs'!$D:$D, 0)), 1, 0)), "")</f>
        <v/>
      </c>
      <c r="BA156" s="4" t="str">
        <f>IFERROR(IF($I156="Historical", IF(G156&lt;&gt;INDEX('Historical BMP Records'!G:G, MATCH($G156, 'Historical BMP Records'!$G:$G, 0)), 1, 0), IF(G156&lt;&gt;INDEX('Planned and Progress BMPs'!D:D, MATCH($G156, 'Planned and Progress BMPs'!$D:$D, 0)), 1, 0)), "")</f>
        <v/>
      </c>
      <c r="BB156" s="4" t="str">
        <f>IFERROR(IF($I156="Historical", IF(H156&lt;&gt;INDEX('Historical BMP Records'!H:H, MATCH($G156, 'Historical BMP Records'!$G:$G, 0)), 1, 0), IF(H156&lt;&gt;INDEX('Planned and Progress BMPs'!E:E, MATCH($G156, 'Planned and Progress BMPs'!$D:$D, 0)), 1, 0)), "")</f>
        <v/>
      </c>
      <c r="BC156" s="4" t="str">
        <f>IFERROR(IF($I156="Historical", IF(I156&lt;&gt;INDEX('Historical BMP Records'!I:I, MATCH($G156, 'Historical BMP Records'!$G:$G, 0)), 1, 0), IF(I156&lt;&gt;INDEX('Planned and Progress BMPs'!F:F, MATCH($G156, 'Planned and Progress BMPs'!$D:$D, 0)), 1, 0)), "")</f>
        <v/>
      </c>
      <c r="BD156" s="4" t="str">
        <f>IFERROR(IF($I156="Historical", IF(J156&lt;&gt;INDEX('Historical BMP Records'!J:J, MATCH($G156, 'Historical BMP Records'!$G:$G, 0)), 1, 0), IF(J156&lt;&gt;INDEX('Planned and Progress BMPs'!G:G, MATCH($G156, 'Planned and Progress BMPs'!$D:$D, 0)), 1, 0)), "")</f>
        <v/>
      </c>
      <c r="BE156" s="4" t="str">
        <f>IFERROR(IF($I156="Historical", IF(K156&lt;&gt;INDEX('Historical BMP Records'!K:K, MATCH($G156, 'Historical BMP Records'!$G:$G, 0)), 1, 0), IF(K156&lt;&gt;INDEX('Planned and Progress BMPs'!H:H, MATCH($G156, 'Planned and Progress BMPs'!$D:$D, 0)), 1, 0)), "")</f>
        <v/>
      </c>
      <c r="BF156" s="4" t="str">
        <f>IFERROR(IF($I156="Historical", IF(L156&lt;&gt;INDEX('Historical BMP Records'!L:L, MATCH($G156, 'Historical BMP Records'!$G:$G, 0)), 1, 0), IF(L156&lt;&gt;INDEX('Planned and Progress BMPs'!I:I, MATCH($G156, 'Planned and Progress BMPs'!$D:$D, 0)), 1, 0)), "")</f>
        <v/>
      </c>
      <c r="BG156" s="4" t="str">
        <f>IFERROR(IF($I156="Historical", IF(M156&lt;&gt;INDEX('Historical BMP Records'!M:M, MATCH($G156, 'Historical BMP Records'!$G:$G, 0)), 1, 0), IF(M156&lt;&gt;INDEX('Planned and Progress BMPs'!J:J, MATCH($G156, 'Planned and Progress BMPs'!$D:$D, 0)), 1, 0)), "")</f>
        <v/>
      </c>
      <c r="BH156" s="4" t="str">
        <f>IFERROR(IF($I156="Historical", IF(N156&lt;&gt;INDEX('Historical BMP Records'!N:N, MATCH($G156, 'Historical BMP Records'!$G:$G, 0)), 1, 0), IF(N156&lt;&gt;INDEX('Planned and Progress BMPs'!K:K, MATCH($G156, 'Planned and Progress BMPs'!$D:$D, 0)), 1, 0)), "")</f>
        <v/>
      </c>
      <c r="BI156" s="4" t="str">
        <f>IFERROR(IF($I156="Historical", IF(O156&lt;&gt;INDEX('Historical BMP Records'!O:O, MATCH($G156, 'Historical BMP Records'!$G:$G, 0)), 1, 0), IF(O156&lt;&gt;INDEX('Planned and Progress BMPs'!L:L, MATCH($G156, 'Planned and Progress BMPs'!$D:$D, 0)), 1, 0)), "")</f>
        <v/>
      </c>
      <c r="BJ156" s="4" t="str">
        <f>IFERROR(IF($I156="Historical", IF(P156&lt;&gt;INDEX('Historical BMP Records'!P:P, MATCH($G156, 'Historical BMP Records'!$G:$G, 0)), 1, 0), IF(P156&lt;&gt;INDEX('Planned and Progress BMPs'!M:M, MATCH($G156, 'Planned and Progress BMPs'!$D:$D, 0)), 1, 0)), "")</f>
        <v/>
      </c>
      <c r="BK156" s="4" t="str">
        <f>IFERROR(IF($I156="Historical", IF(Q156&lt;&gt;INDEX('Historical BMP Records'!Q:Q, MATCH($G156, 'Historical BMP Records'!$G:$G, 0)), 1, 0), IF(Q156&lt;&gt;INDEX('Planned and Progress BMPs'!N:N, MATCH($G156, 'Planned and Progress BMPs'!$D:$D, 0)), 1, 0)), "")</f>
        <v/>
      </c>
      <c r="BL156" s="4" t="str">
        <f>IFERROR(IF($I156="Historical", IF(R156&lt;&gt;INDEX('Historical BMP Records'!R:R, MATCH($G156, 'Historical BMP Records'!$G:$G, 0)), 1, 0), IF(R156&lt;&gt;INDEX('Planned and Progress BMPs'!O:O, MATCH($G156, 'Planned and Progress BMPs'!$D:$D, 0)), 1, 0)), "")</f>
        <v/>
      </c>
      <c r="BM156" s="4" t="str">
        <f>IFERROR(IF($I156="Historical", IF(S156&lt;&gt;INDEX('Historical BMP Records'!S:S, MATCH($G156, 'Historical BMP Records'!$G:$G, 0)), 1, 0), IF(S156&lt;&gt;INDEX('Planned and Progress BMPs'!P:P, MATCH($G156, 'Planned and Progress BMPs'!$D:$D, 0)), 1, 0)), "")</f>
        <v/>
      </c>
      <c r="BN156" s="4" t="str">
        <f>IFERROR(IF($I156="Historical", IF(T156&lt;&gt;INDEX('Historical BMP Records'!T:T, MATCH($G156, 'Historical BMP Records'!$G:$G, 0)), 1, 0), IF(T156&lt;&gt;INDEX('Planned and Progress BMPs'!Q:Q, MATCH($G156, 'Planned and Progress BMPs'!$D:$D, 0)), 1, 0)), "")</f>
        <v/>
      </c>
      <c r="BO156" s="4" t="str">
        <f>IFERROR(IF($I156="Historical", IF(AB156&lt;&gt;INDEX('Historical BMP Records'!#REF!, MATCH($G156, 'Historical BMP Records'!$G:$G, 0)), 1, 0), IF(AB156&lt;&gt;INDEX('Planned and Progress BMPs'!Z:Z, MATCH($G156, 'Planned and Progress BMPs'!$D:$D, 0)), 1, 0)), "")</f>
        <v/>
      </c>
      <c r="BP156" s="4" t="str">
        <f>IFERROR(IF($I156="Historical", IF(U156&lt;&gt;INDEX('Historical BMP Records'!U:U, MATCH($G156, 'Historical BMP Records'!$G:$G, 0)), 1, 0), IF(U156&lt;&gt;INDEX('Planned and Progress BMPs'!S:S, MATCH($G156, 'Planned and Progress BMPs'!$D:$D, 0)), 1, 0)), "")</f>
        <v/>
      </c>
      <c r="BQ156" s="4" t="str">
        <f>IFERROR(IF($I156="Historical", IF(V156&lt;&gt;INDEX('Historical BMP Records'!V:V, MATCH($G156, 'Historical BMP Records'!$G:$G, 0)), 1, 0), IF(V156&lt;&gt;INDEX('Planned and Progress BMPs'!T:T, MATCH($G156, 'Planned and Progress BMPs'!$D:$D, 0)), 1, 0)), "")</f>
        <v/>
      </c>
      <c r="BR156" s="4" t="str">
        <f>IFERROR(IF($I156="Historical", IF(W156&lt;&gt;INDEX('Historical BMP Records'!W:W, MATCH($G156, 'Historical BMP Records'!$G:$G, 0)), 1, 0), IF(W156&lt;&gt;INDEX('Planned and Progress BMPs'!U:U, MATCH($G156, 'Planned and Progress BMPs'!$D:$D, 0)), 1, 0)), "")</f>
        <v/>
      </c>
      <c r="BS156" s="4" t="str">
        <f>IFERROR(IF($I156="Historical", IF(X156&lt;&gt;INDEX('Historical BMP Records'!X:X, MATCH($G156, 'Historical BMP Records'!$G:$G, 0)), 1, 0), IF(X156&lt;&gt;INDEX('Planned and Progress BMPs'!V:V, MATCH($G156, 'Planned and Progress BMPs'!$D:$D, 0)), 1, 0)), "")</f>
        <v/>
      </c>
      <c r="BT156" s="4" t="str">
        <f>IFERROR(IF($I156="Historical", IF(Y156&lt;&gt;INDEX('Historical BMP Records'!Y:Y, MATCH($G156, 'Historical BMP Records'!$G:$G, 0)), 1, 0), IF(Y156&lt;&gt;INDEX('Planned and Progress BMPs'!W:W, MATCH($G156, 'Planned and Progress BMPs'!$D:$D, 0)), 1, 0)), "")</f>
        <v/>
      </c>
      <c r="BU156" s="4" t="str">
        <f>IFERROR(IF($I156="Historical", IF(Z156&lt;&gt;INDEX('Historical BMP Records'!Z:Z, MATCH($G156, 'Historical BMP Records'!$G:$G, 0)), 1, 0), IF(Z156&lt;&gt;INDEX('Planned and Progress BMPs'!X:X, MATCH($G156, 'Planned and Progress BMPs'!$D:$D, 0)), 1, 0)), "")</f>
        <v/>
      </c>
      <c r="BV156" s="4" t="str">
        <f>IFERROR(IF($I156="Historical", IF(AA156&lt;&gt;INDEX('Historical BMP Records'!AA:AA, MATCH($G156, 'Historical BMP Records'!$G:$G, 0)), 1, 0), IF(AA156&lt;&gt;INDEX('Planned and Progress BMPs'!#REF!, MATCH($G156, 'Planned and Progress BMPs'!$D:$D, 0)), 1, 0)), "")</f>
        <v/>
      </c>
      <c r="BW156" s="4" t="str">
        <f>IFERROR(IF($I156="Historical", IF(AC156&lt;&gt;INDEX('Historical BMP Records'!AC:AC, MATCH($G156, 'Historical BMP Records'!$G:$G, 0)), 1, 0), IF(AC156&lt;&gt;INDEX('Planned and Progress BMPs'!AA:AA, MATCH($G156, 'Planned and Progress BMPs'!$D:$D, 0)), 1, 0)), "")</f>
        <v/>
      </c>
      <c r="BX156" s="4" t="str">
        <f>IFERROR(IF($I156="Historical", IF(AD156&lt;&gt;INDEX('Historical BMP Records'!AD:AD, MATCH($G156, 'Historical BMP Records'!$G:$G, 0)), 1, 0), IF(AD156&lt;&gt;INDEX('Planned and Progress BMPs'!AB:AB, MATCH($G156, 'Planned and Progress BMPs'!$D:$D, 0)), 1, 0)), "")</f>
        <v/>
      </c>
      <c r="BY156" s="4" t="str">
        <f>IFERROR(IF($I156="Historical", IF(AE156&lt;&gt;INDEX('Historical BMP Records'!AE:AE, MATCH($G156, 'Historical BMP Records'!$G:$G, 0)), 1, 0), IF(AE156&lt;&gt;INDEX('Planned and Progress BMPs'!AC:AC, MATCH($G156, 'Planned and Progress BMPs'!$D:$D, 0)), 1, 0)), "")</f>
        <v/>
      </c>
      <c r="BZ156" s="4" t="str">
        <f>IFERROR(IF($I156="Historical", IF(AF156&lt;&gt;INDEX('Historical BMP Records'!AF:AF, MATCH($G156, 'Historical BMP Records'!$G:$G, 0)), 1, 0), IF(AF156&lt;&gt;INDEX('Planned and Progress BMPs'!AD:AD, MATCH($G156, 'Planned and Progress BMPs'!$D:$D, 0)), 1, 0)), "")</f>
        <v/>
      </c>
      <c r="CA156" s="4" t="str">
        <f>IFERROR(IF($I156="Historical", IF(AG156&lt;&gt;INDEX('Historical BMP Records'!AG:AG, MATCH($G156, 'Historical BMP Records'!$G:$G, 0)), 1, 0), IF(AG156&lt;&gt;INDEX('Planned and Progress BMPs'!AE:AE, MATCH($G156, 'Planned and Progress BMPs'!$D:$D, 0)), 1, 0)), "")</f>
        <v/>
      </c>
      <c r="CB156" s="4" t="str">
        <f>IFERROR(IF($I156="Historical", IF(AH156&lt;&gt;INDEX('Historical BMP Records'!AH:AH, MATCH($G156, 'Historical BMP Records'!$G:$G, 0)), 1, 0), IF(AH156&lt;&gt;INDEX('Planned and Progress BMPs'!AF:AF, MATCH($G156, 'Planned and Progress BMPs'!$D:$D, 0)), 1, 0)), "")</f>
        <v/>
      </c>
      <c r="CC156" s="4" t="str">
        <f>IFERROR(IF($I156="Historical", IF(AI156&lt;&gt;INDEX('Historical BMP Records'!AI:AI, MATCH($G156, 'Historical BMP Records'!$G:$G, 0)), 1, 0), IF(AI156&lt;&gt;INDEX('Planned and Progress BMPs'!AG:AG, MATCH($G156, 'Planned and Progress BMPs'!$D:$D, 0)), 1, 0)), "")</f>
        <v/>
      </c>
      <c r="CD156" s="4" t="str">
        <f>IFERROR(IF($I156="Historical", IF(AJ156&lt;&gt;INDEX('Historical BMP Records'!AJ:AJ, MATCH($G156, 'Historical BMP Records'!$G:$G, 0)), 1, 0), IF(AJ156&lt;&gt;INDEX('Planned and Progress BMPs'!AH:AH, MATCH($G156, 'Planned and Progress BMPs'!$D:$D, 0)), 1, 0)), "")</f>
        <v/>
      </c>
      <c r="CE156" s="4" t="str">
        <f>IFERROR(IF($I156="Historical", IF(AK156&lt;&gt;INDEX('Historical BMP Records'!AK:AK, MATCH($G156, 'Historical BMP Records'!$G:$G, 0)), 1, 0), IF(AK156&lt;&gt;INDEX('Planned and Progress BMPs'!AI:AI, MATCH($G156, 'Planned and Progress BMPs'!$D:$D, 0)), 1, 0)), "")</f>
        <v/>
      </c>
      <c r="CF156" s="4" t="str">
        <f>IFERROR(IF($I156="Historical", IF(AL156&lt;&gt;INDEX('Historical BMP Records'!AL:AL, MATCH($G156, 'Historical BMP Records'!$G:$G, 0)), 1, 0), IF(AL156&lt;&gt;INDEX('Planned and Progress BMPs'!AJ:AJ, MATCH($G156, 'Planned and Progress BMPs'!$D:$D, 0)), 1, 0)), "")</f>
        <v/>
      </c>
      <c r="CG156" s="4" t="str">
        <f>IFERROR(IF($I156="Historical", IF(AM156&lt;&gt;INDEX('Historical BMP Records'!AM:AM, MATCH($G156, 'Historical BMP Records'!$G:$G, 0)), 1, 0), IF(AM156&lt;&gt;INDEX('Planned and Progress BMPs'!AK:AK, MATCH($G156, 'Planned and Progress BMPs'!$D:$D, 0)), 1, 0)), "")</f>
        <v/>
      </c>
      <c r="CH156" s="4" t="str">
        <f>IFERROR(IF($I156="Historical", IF(AN156&lt;&gt;INDEX('Historical BMP Records'!AN:AN, MATCH($G156, 'Historical BMP Records'!$G:$G, 0)), 1, 0), IF(AN156&lt;&gt;INDEX('Planned and Progress BMPs'!AL:AL, MATCH($G156, 'Planned and Progress BMPs'!$D:$D, 0)), 1, 0)), "")</f>
        <v/>
      </c>
      <c r="CI156" s="4" t="str">
        <f>IFERROR(IF($I156="Historical", IF(AO156&lt;&gt;INDEX('Historical BMP Records'!AO:AO, MATCH($G156, 'Historical BMP Records'!$G:$G, 0)), 1, 0), IF(AO156&lt;&gt;INDEX('Planned and Progress BMPs'!AM:AM, MATCH($G156, 'Planned and Progress BMPs'!$D:$D, 0)), 1, 0)), "")</f>
        <v/>
      </c>
      <c r="CJ156" s="4" t="str">
        <f>IFERROR(IF($I156="Historical", IF(AP156&lt;&gt;INDEX('Historical BMP Records'!AP:AP, MATCH($G156, 'Historical BMP Records'!$G:$G, 0)), 1, 0), IF(AP156&lt;&gt;INDEX('Planned and Progress BMPs'!AN:AN, MATCH($G156, 'Planned and Progress BMPs'!$D:$D, 0)), 1, 0)), "")</f>
        <v/>
      </c>
      <c r="CK156" s="4" t="str">
        <f>IFERROR(IF($I156="Historical", IF(AQ156&lt;&gt;INDEX('Historical BMP Records'!AQ:AQ, MATCH($G156, 'Historical BMP Records'!$G:$G, 0)), 1, 0), IF(AQ156&lt;&gt;INDEX('Planned and Progress BMPs'!AO:AO, MATCH($G156, 'Planned and Progress BMPs'!$D:$D, 0)), 1, 0)), "")</f>
        <v/>
      </c>
      <c r="CL156" s="4" t="str">
        <f>IFERROR(IF($I156="Historical", IF(AR156&lt;&gt;INDEX('Historical BMP Records'!AR:AR, MATCH($G156, 'Historical BMP Records'!$G:$G, 0)), 1, 0), IF(AR156&lt;&gt;INDEX('Planned and Progress BMPs'!AQ:AQ, MATCH($G156, 'Planned and Progress BMPs'!$D:$D, 0)), 1, 0)), "")</f>
        <v/>
      </c>
      <c r="CM156" s="4" t="str">
        <f>IFERROR(IF($I156="Historical", IF(AS156&lt;&gt;INDEX('Historical BMP Records'!AS:AS, MATCH($G156, 'Historical BMP Records'!$G:$G, 0)), 1, 0), IF(AS156&lt;&gt;INDEX('Planned and Progress BMPs'!AP:AP, MATCH($G156, 'Planned and Progress BMPs'!$D:$D, 0)), 1, 0)), "")</f>
        <v/>
      </c>
      <c r="CN156" s="4" t="str">
        <f>IFERROR(IF($I156="Historical", IF(AT156&lt;&gt;INDEX('Historical BMP Records'!AT:AT, MATCH($G156, 'Historical BMP Records'!$G:$G, 0)), 1, 0), IF(AT156&lt;&gt;INDEX('Planned and Progress BMPs'!AQ:AQ, MATCH($G156, 'Planned and Progress BMPs'!$D:$D, 0)), 1, 0)), "")</f>
        <v/>
      </c>
      <c r="CO156" s="4">
        <f>SUM(T_Historical9[[#This Row],[FY17 Crediting Status Change]:[Comments Change]])</f>
        <v>0</v>
      </c>
    </row>
    <row r="157" spans="1:93" ht="15" customHeight="1" x14ac:dyDescent="0.55000000000000004">
      <c r="A157" s="126" t="s">
        <v>2458</v>
      </c>
      <c r="B157" s="126" t="s">
        <v>2458</v>
      </c>
      <c r="C157" s="126" t="s">
        <v>2458</v>
      </c>
      <c r="D157" s="126"/>
      <c r="E157" s="126"/>
      <c r="F157" s="126" t="s">
        <v>776</v>
      </c>
      <c r="G157" s="126" t="s">
        <v>777</v>
      </c>
      <c r="H157" s="126"/>
      <c r="I157" s="126" t="s">
        <v>243</v>
      </c>
      <c r="J157" s="126"/>
      <c r="K157" s="73"/>
      <c r="L157" s="64">
        <v>39448</v>
      </c>
      <c r="M157" s="126" t="s">
        <v>306</v>
      </c>
      <c r="N157" s="126" t="s">
        <v>331</v>
      </c>
      <c r="O157" s="126" t="s">
        <v>127</v>
      </c>
      <c r="P157" s="73" t="s">
        <v>551</v>
      </c>
      <c r="Q157" s="64">
        <v>5.9936590000000001</v>
      </c>
      <c r="R157" s="126">
        <v>5.9936590000000001</v>
      </c>
      <c r="S157" s="126">
        <v>0.4994715833333333</v>
      </c>
      <c r="T157" s="126" t="s">
        <v>765</v>
      </c>
      <c r="U157" s="126"/>
      <c r="V157" s="126"/>
      <c r="W157" s="126">
        <v>40.209704899999998</v>
      </c>
      <c r="X157" s="65">
        <v>-77.161347399999997</v>
      </c>
      <c r="Y157" s="126"/>
      <c r="Z157" s="126" t="s">
        <v>245</v>
      </c>
      <c r="AA157" s="126" t="s">
        <v>327</v>
      </c>
      <c r="AB157" s="126" t="s">
        <v>155</v>
      </c>
      <c r="AC157" s="126" t="s">
        <v>2460</v>
      </c>
      <c r="AD157" s="64">
        <v>40661</v>
      </c>
      <c r="AE157" s="126" t="s">
        <v>267</v>
      </c>
      <c r="AF157" s="64"/>
      <c r="AG157" s="64"/>
      <c r="AH157" s="126"/>
      <c r="AI157" s="64"/>
      <c r="AK157" s="64"/>
      <c r="AL157" s="64"/>
      <c r="AM157" s="64"/>
      <c r="AN157" s="64"/>
      <c r="AO157" s="64"/>
      <c r="AP157" s="64"/>
      <c r="AQ157" s="64"/>
      <c r="AR157" s="64"/>
      <c r="AS157" s="64"/>
      <c r="AT157" s="126"/>
      <c r="AU157" s="4" t="str">
        <f>IFERROR(IF($I157="Historical", IF(A157&lt;&gt;INDEX('Historical BMP Records'!A:A, MATCH($G157, 'Historical BMP Records'!$G:$G, 0)), 1, 0), IF(A157&lt;&gt;INDEX('Planned and Progress BMPs'!A:A, MATCH($G157, 'Planned and Progress BMPs'!$D:$D, 0)), 1, 0)), "")</f>
        <v/>
      </c>
      <c r="AV157" s="4" t="str">
        <f>IFERROR(IF($I157="Historical", IF(B157&lt;&gt;INDEX('Historical BMP Records'!B:B, MATCH($G157, 'Historical BMP Records'!$G:$G, 0)), 1, 0), IF(B157&lt;&gt;INDEX('Planned and Progress BMPs'!A:A, MATCH($G157, 'Planned and Progress BMPs'!$D:$D, 0)), 1, 0)), "")</f>
        <v/>
      </c>
      <c r="AW157" s="4" t="str">
        <f>IFERROR(IF($I157="Historical", IF(C157&lt;&gt;INDEX('Historical BMP Records'!C:C, MATCH($G157, 'Historical BMP Records'!$G:$G, 0)), 1, 0), IF(C157&lt;&gt;INDEX('Planned and Progress BMPs'!A:A, MATCH($G157, 'Planned and Progress BMPs'!$D:$D, 0)), 1, 0)), "")</f>
        <v/>
      </c>
      <c r="AX157" s="4" t="str">
        <f>IFERROR(IF($I157="Historical", IF(D157&lt;&gt;INDEX('Historical BMP Records'!D:D, MATCH($G157, 'Historical BMP Records'!$G:$G, 0)), 1, 0), IF(D157&lt;&gt;INDEX('Planned and Progress BMPs'!A:A, MATCH($G157, 'Planned and Progress BMPs'!$D:$D, 0)), 1, 0)), "")</f>
        <v/>
      </c>
      <c r="AY157" s="4" t="str">
        <f>IFERROR(IF($I157="Historical", IF(E157&lt;&gt;INDEX('Historical BMP Records'!E:E, MATCH($G157, 'Historical BMP Records'!$G:$G, 0)), 1, 0), IF(E157&lt;&gt;INDEX('Planned and Progress BMPs'!B:B, MATCH($G157, 'Planned and Progress BMPs'!$D:$D, 0)), 1, 0)), "")</f>
        <v/>
      </c>
      <c r="AZ157" s="4" t="str">
        <f>IFERROR(IF($I157="Historical", IF(F157&lt;&gt;INDEX('Historical BMP Records'!F:F, MATCH($G157, 'Historical BMP Records'!$G:$G, 0)), 1, 0), IF(F157&lt;&gt;INDEX('Planned and Progress BMPs'!C:C, MATCH($G157, 'Planned and Progress BMPs'!$D:$D, 0)), 1, 0)), "")</f>
        <v/>
      </c>
      <c r="BA157" s="4" t="str">
        <f>IFERROR(IF($I157="Historical", IF(G157&lt;&gt;INDEX('Historical BMP Records'!G:G, MATCH($G157, 'Historical BMP Records'!$G:$G, 0)), 1, 0), IF(G157&lt;&gt;INDEX('Planned and Progress BMPs'!D:D, MATCH($G157, 'Planned and Progress BMPs'!$D:$D, 0)), 1, 0)), "")</f>
        <v/>
      </c>
      <c r="BB157" s="4" t="str">
        <f>IFERROR(IF($I157="Historical", IF(H157&lt;&gt;INDEX('Historical BMP Records'!H:H, MATCH($G157, 'Historical BMP Records'!$G:$G, 0)), 1, 0), IF(H157&lt;&gt;INDEX('Planned and Progress BMPs'!E:E, MATCH($G157, 'Planned and Progress BMPs'!$D:$D, 0)), 1, 0)), "")</f>
        <v/>
      </c>
      <c r="BC157" s="4" t="str">
        <f>IFERROR(IF($I157="Historical", IF(I157&lt;&gt;INDEX('Historical BMP Records'!I:I, MATCH($G157, 'Historical BMP Records'!$G:$G, 0)), 1, 0), IF(I157&lt;&gt;INDEX('Planned and Progress BMPs'!F:F, MATCH($G157, 'Planned and Progress BMPs'!$D:$D, 0)), 1, 0)), "")</f>
        <v/>
      </c>
      <c r="BD157" s="4" t="str">
        <f>IFERROR(IF($I157="Historical", IF(J157&lt;&gt;INDEX('Historical BMP Records'!J:J, MATCH($G157, 'Historical BMP Records'!$G:$G, 0)), 1, 0), IF(J157&lt;&gt;INDEX('Planned and Progress BMPs'!G:G, MATCH($G157, 'Planned and Progress BMPs'!$D:$D, 0)), 1, 0)), "")</f>
        <v/>
      </c>
      <c r="BE157" s="4" t="str">
        <f>IFERROR(IF($I157="Historical", IF(K157&lt;&gt;INDEX('Historical BMP Records'!K:K, MATCH($G157, 'Historical BMP Records'!$G:$G, 0)), 1, 0), IF(K157&lt;&gt;INDEX('Planned and Progress BMPs'!H:H, MATCH($G157, 'Planned and Progress BMPs'!$D:$D, 0)), 1, 0)), "")</f>
        <v/>
      </c>
      <c r="BF157" s="4" t="str">
        <f>IFERROR(IF($I157="Historical", IF(L157&lt;&gt;INDEX('Historical BMP Records'!L:L, MATCH($G157, 'Historical BMP Records'!$G:$G, 0)), 1, 0), IF(L157&lt;&gt;INDEX('Planned and Progress BMPs'!I:I, MATCH($G157, 'Planned and Progress BMPs'!$D:$D, 0)), 1, 0)), "")</f>
        <v/>
      </c>
      <c r="BG157" s="4" t="str">
        <f>IFERROR(IF($I157="Historical", IF(M157&lt;&gt;INDEX('Historical BMP Records'!M:M, MATCH($G157, 'Historical BMP Records'!$G:$G, 0)), 1, 0), IF(M157&lt;&gt;INDEX('Planned and Progress BMPs'!J:J, MATCH($G157, 'Planned and Progress BMPs'!$D:$D, 0)), 1, 0)), "")</f>
        <v/>
      </c>
      <c r="BH157" s="4" t="str">
        <f>IFERROR(IF($I157="Historical", IF(N157&lt;&gt;INDEX('Historical BMP Records'!N:N, MATCH($G157, 'Historical BMP Records'!$G:$G, 0)), 1, 0), IF(N157&lt;&gt;INDEX('Planned and Progress BMPs'!K:K, MATCH($G157, 'Planned and Progress BMPs'!$D:$D, 0)), 1, 0)), "")</f>
        <v/>
      </c>
      <c r="BI157" s="4" t="str">
        <f>IFERROR(IF($I157="Historical", IF(O157&lt;&gt;INDEX('Historical BMP Records'!O:O, MATCH($G157, 'Historical BMP Records'!$G:$G, 0)), 1, 0), IF(O157&lt;&gt;INDEX('Planned and Progress BMPs'!L:L, MATCH($G157, 'Planned and Progress BMPs'!$D:$D, 0)), 1, 0)), "")</f>
        <v/>
      </c>
      <c r="BJ157" s="4" t="str">
        <f>IFERROR(IF($I157="Historical", IF(P157&lt;&gt;INDEX('Historical BMP Records'!P:P, MATCH($G157, 'Historical BMP Records'!$G:$G, 0)), 1, 0), IF(P157&lt;&gt;INDEX('Planned and Progress BMPs'!M:M, MATCH($G157, 'Planned and Progress BMPs'!$D:$D, 0)), 1, 0)), "")</f>
        <v/>
      </c>
      <c r="BK157" s="4" t="str">
        <f>IFERROR(IF($I157="Historical", IF(Q157&lt;&gt;INDEX('Historical BMP Records'!Q:Q, MATCH($G157, 'Historical BMP Records'!$G:$G, 0)), 1, 0), IF(Q157&lt;&gt;INDEX('Planned and Progress BMPs'!N:N, MATCH($G157, 'Planned and Progress BMPs'!$D:$D, 0)), 1, 0)), "")</f>
        <v/>
      </c>
      <c r="BL157" s="4" t="str">
        <f>IFERROR(IF($I157="Historical", IF(R157&lt;&gt;INDEX('Historical BMP Records'!R:R, MATCH($G157, 'Historical BMP Records'!$G:$G, 0)), 1, 0), IF(R157&lt;&gt;INDEX('Planned and Progress BMPs'!O:O, MATCH($G157, 'Planned and Progress BMPs'!$D:$D, 0)), 1, 0)), "")</f>
        <v/>
      </c>
      <c r="BM157" s="4" t="str">
        <f>IFERROR(IF($I157="Historical", IF(S157&lt;&gt;INDEX('Historical BMP Records'!S:S, MATCH($G157, 'Historical BMP Records'!$G:$G, 0)), 1, 0), IF(S157&lt;&gt;INDEX('Planned and Progress BMPs'!P:P, MATCH($G157, 'Planned and Progress BMPs'!$D:$D, 0)), 1, 0)), "")</f>
        <v/>
      </c>
      <c r="BN157" s="4" t="str">
        <f>IFERROR(IF($I157="Historical", IF(T157&lt;&gt;INDEX('Historical BMP Records'!T:T, MATCH($G157, 'Historical BMP Records'!$G:$G, 0)), 1, 0), IF(T157&lt;&gt;INDEX('Planned and Progress BMPs'!Q:Q, MATCH($G157, 'Planned and Progress BMPs'!$D:$D, 0)), 1, 0)), "")</f>
        <v/>
      </c>
      <c r="BO157" s="4" t="str">
        <f>IFERROR(IF($I157="Historical", IF(AB157&lt;&gt;INDEX('Historical BMP Records'!#REF!, MATCH($G157, 'Historical BMP Records'!$G:$G, 0)), 1, 0), IF(AB157&lt;&gt;INDEX('Planned and Progress BMPs'!Z:Z, MATCH($G157, 'Planned and Progress BMPs'!$D:$D, 0)), 1, 0)), "")</f>
        <v/>
      </c>
      <c r="BP157" s="4" t="str">
        <f>IFERROR(IF($I157="Historical", IF(U157&lt;&gt;INDEX('Historical BMP Records'!U:U, MATCH($G157, 'Historical BMP Records'!$G:$G, 0)), 1, 0), IF(U157&lt;&gt;INDEX('Planned and Progress BMPs'!S:S, MATCH($G157, 'Planned and Progress BMPs'!$D:$D, 0)), 1, 0)), "")</f>
        <v/>
      </c>
      <c r="BQ157" s="4" t="str">
        <f>IFERROR(IF($I157="Historical", IF(V157&lt;&gt;INDEX('Historical BMP Records'!V:V, MATCH($G157, 'Historical BMP Records'!$G:$G, 0)), 1, 0), IF(V157&lt;&gt;INDEX('Planned and Progress BMPs'!T:T, MATCH($G157, 'Planned and Progress BMPs'!$D:$D, 0)), 1, 0)), "")</f>
        <v/>
      </c>
      <c r="BR157" s="4" t="str">
        <f>IFERROR(IF($I157="Historical", IF(W157&lt;&gt;INDEX('Historical BMP Records'!W:W, MATCH($G157, 'Historical BMP Records'!$G:$G, 0)), 1, 0), IF(W157&lt;&gt;INDEX('Planned and Progress BMPs'!U:U, MATCH($G157, 'Planned and Progress BMPs'!$D:$D, 0)), 1, 0)), "")</f>
        <v/>
      </c>
      <c r="BS157" s="4" t="str">
        <f>IFERROR(IF($I157="Historical", IF(X157&lt;&gt;INDEX('Historical BMP Records'!X:X, MATCH($G157, 'Historical BMP Records'!$G:$G, 0)), 1, 0), IF(X157&lt;&gt;INDEX('Planned and Progress BMPs'!V:V, MATCH($G157, 'Planned and Progress BMPs'!$D:$D, 0)), 1, 0)), "")</f>
        <v/>
      </c>
      <c r="BT157" s="4" t="str">
        <f>IFERROR(IF($I157="Historical", IF(Y157&lt;&gt;INDEX('Historical BMP Records'!Y:Y, MATCH($G157, 'Historical BMP Records'!$G:$G, 0)), 1, 0), IF(Y157&lt;&gt;INDEX('Planned and Progress BMPs'!W:W, MATCH($G157, 'Planned and Progress BMPs'!$D:$D, 0)), 1, 0)), "")</f>
        <v/>
      </c>
      <c r="BU157" s="4" t="str">
        <f>IFERROR(IF($I157="Historical", IF(Z157&lt;&gt;INDEX('Historical BMP Records'!Z:Z, MATCH($G157, 'Historical BMP Records'!$G:$G, 0)), 1, 0), IF(Z157&lt;&gt;INDEX('Planned and Progress BMPs'!X:X, MATCH($G157, 'Planned and Progress BMPs'!$D:$D, 0)), 1, 0)), "")</f>
        <v/>
      </c>
      <c r="BV157" s="4" t="str">
        <f>IFERROR(IF($I157="Historical", IF(AA157&lt;&gt;INDEX('Historical BMP Records'!AA:AA, MATCH($G157, 'Historical BMP Records'!$G:$G, 0)), 1, 0), IF(AA157&lt;&gt;INDEX('Planned and Progress BMPs'!#REF!, MATCH($G157, 'Planned and Progress BMPs'!$D:$D, 0)), 1, 0)), "")</f>
        <v/>
      </c>
      <c r="BW157" s="4" t="str">
        <f>IFERROR(IF($I157="Historical", IF(AC157&lt;&gt;INDEX('Historical BMP Records'!AC:AC, MATCH($G157, 'Historical BMP Records'!$G:$G, 0)), 1, 0), IF(AC157&lt;&gt;INDEX('Planned and Progress BMPs'!AA:AA, MATCH($G157, 'Planned and Progress BMPs'!$D:$D, 0)), 1, 0)), "")</f>
        <v/>
      </c>
      <c r="BX157" s="4" t="str">
        <f>IFERROR(IF($I157="Historical", IF(AD157&lt;&gt;INDEX('Historical BMP Records'!AD:AD, MATCH($G157, 'Historical BMP Records'!$G:$G, 0)), 1, 0), IF(AD157&lt;&gt;INDEX('Planned and Progress BMPs'!AB:AB, MATCH($G157, 'Planned and Progress BMPs'!$D:$D, 0)), 1, 0)), "")</f>
        <v/>
      </c>
      <c r="BY157" s="4" t="str">
        <f>IFERROR(IF($I157="Historical", IF(AE157&lt;&gt;INDEX('Historical BMP Records'!AE:AE, MATCH($G157, 'Historical BMP Records'!$G:$G, 0)), 1, 0), IF(AE157&lt;&gt;INDEX('Planned and Progress BMPs'!AC:AC, MATCH($G157, 'Planned and Progress BMPs'!$D:$D, 0)), 1, 0)), "")</f>
        <v/>
      </c>
      <c r="BZ157" s="4" t="str">
        <f>IFERROR(IF($I157="Historical", IF(AF157&lt;&gt;INDEX('Historical BMP Records'!AF:AF, MATCH($G157, 'Historical BMP Records'!$G:$G, 0)), 1, 0), IF(AF157&lt;&gt;INDEX('Planned and Progress BMPs'!AD:AD, MATCH($G157, 'Planned and Progress BMPs'!$D:$D, 0)), 1, 0)), "")</f>
        <v/>
      </c>
      <c r="CA157" s="4" t="str">
        <f>IFERROR(IF($I157="Historical", IF(AG157&lt;&gt;INDEX('Historical BMP Records'!AG:AG, MATCH($G157, 'Historical BMP Records'!$G:$G, 0)), 1, 0), IF(AG157&lt;&gt;INDEX('Planned and Progress BMPs'!AE:AE, MATCH($G157, 'Planned and Progress BMPs'!$D:$D, 0)), 1, 0)), "")</f>
        <v/>
      </c>
      <c r="CB157" s="4" t="str">
        <f>IFERROR(IF($I157="Historical", IF(AH157&lt;&gt;INDEX('Historical BMP Records'!AH:AH, MATCH($G157, 'Historical BMP Records'!$G:$G, 0)), 1, 0), IF(AH157&lt;&gt;INDEX('Planned and Progress BMPs'!AF:AF, MATCH($G157, 'Planned and Progress BMPs'!$D:$D, 0)), 1, 0)), "")</f>
        <v/>
      </c>
      <c r="CC157" s="4" t="str">
        <f>IFERROR(IF($I157="Historical", IF(AI157&lt;&gt;INDEX('Historical BMP Records'!AI:AI, MATCH($G157, 'Historical BMP Records'!$G:$G, 0)), 1, 0), IF(AI157&lt;&gt;INDEX('Planned and Progress BMPs'!AG:AG, MATCH($G157, 'Planned and Progress BMPs'!$D:$D, 0)), 1, 0)), "")</f>
        <v/>
      </c>
      <c r="CD157" s="4" t="str">
        <f>IFERROR(IF($I157="Historical", IF(AJ157&lt;&gt;INDEX('Historical BMP Records'!AJ:AJ, MATCH($G157, 'Historical BMP Records'!$G:$G, 0)), 1, 0), IF(AJ157&lt;&gt;INDEX('Planned and Progress BMPs'!AH:AH, MATCH($G157, 'Planned and Progress BMPs'!$D:$D, 0)), 1, 0)), "")</f>
        <v/>
      </c>
      <c r="CE157" s="4" t="str">
        <f>IFERROR(IF($I157="Historical", IF(AK157&lt;&gt;INDEX('Historical BMP Records'!AK:AK, MATCH($G157, 'Historical BMP Records'!$G:$G, 0)), 1, 0), IF(AK157&lt;&gt;INDEX('Planned and Progress BMPs'!AI:AI, MATCH($G157, 'Planned and Progress BMPs'!$D:$D, 0)), 1, 0)), "")</f>
        <v/>
      </c>
      <c r="CF157" s="4" t="str">
        <f>IFERROR(IF($I157="Historical", IF(AL157&lt;&gt;INDEX('Historical BMP Records'!AL:AL, MATCH($G157, 'Historical BMP Records'!$G:$G, 0)), 1, 0), IF(AL157&lt;&gt;INDEX('Planned and Progress BMPs'!AJ:AJ, MATCH($G157, 'Planned and Progress BMPs'!$D:$D, 0)), 1, 0)), "")</f>
        <v/>
      </c>
      <c r="CG157" s="4" t="str">
        <f>IFERROR(IF($I157="Historical", IF(AM157&lt;&gt;INDEX('Historical BMP Records'!AM:AM, MATCH($G157, 'Historical BMP Records'!$G:$G, 0)), 1, 0), IF(AM157&lt;&gt;INDEX('Planned and Progress BMPs'!AK:AK, MATCH($G157, 'Planned and Progress BMPs'!$D:$D, 0)), 1, 0)), "")</f>
        <v/>
      </c>
      <c r="CH157" s="4" t="str">
        <f>IFERROR(IF($I157="Historical", IF(AN157&lt;&gt;INDEX('Historical BMP Records'!AN:AN, MATCH($G157, 'Historical BMP Records'!$G:$G, 0)), 1, 0), IF(AN157&lt;&gt;INDEX('Planned and Progress BMPs'!AL:AL, MATCH($G157, 'Planned and Progress BMPs'!$D:$D, 0)), 1, 0)), "")</f>
        <v/>
      </c>
      <c r="CI157" s="4" t="str">
        <f>IFERROR(IF($I157="Historical", IF(AO157&lt;&gt;INDEX('Historical BMP Records'!AO:AO, MATCH($G157, 'Historical BMP Records'!$G:$G, 0)), 1, 0), IF(AO157&lt;&gt;INDEX('Planned and Progress BMPs'!AM:AM, MATCH($G157, 'Planned and Progress BMPs'!$D:$D, 0)), 1, 0)), "")</f>
        <v/>
      </c>
      <c r="CJ157" s="4" t="str">
        <f>IFERROR(IF($I157="Historical", IF(AP157&lt;&gt;INDEX('Historical BMP Records'!AP:AP, MATCH($G157, 'Historical BMP Records'!$G:$G, 0)), 1, 0), IF(AP157&lt;&gt;INDEX('Planned and Progress BMPs'!AN:AN, MATCH($G157, 'Planned and Progress BMPs'!$D:$D, 0)), 1, 0)), "")</f>
        <v/>
      </c>
      <c r="CK157" s="4" t="str">
        <f>IFERROR(IF($I157="Historical", IF(AQ157&lt;&gt;INDEX('Historical BMP Records'!AQ:AQ, MATCH($G157, 'Historical BMP Records'!$G:$G, 0)), 1, 0), IF(AQ157&lt;&gt;INDEX('Planned and Progress BMPs'!AO:AO, MATCH($G157, 'Planned and Progress BMPs'!$D:$D, 0)), 1, 0)), "")</f>
        <v/>
      </c>
      <c r="CL157" s="4" t="str">
        <f>IFERROR(IF($I157="Historical", IF(AR157&lt;&gt;INDEX('Historical BMP Records'!AR:AR, MATCH($G157, 'Historical BMP Records'!$G:$G, 0)), 1, 0), IF(AR157&lt;&gt;INDEX('Planned and Progress BMPs'!AQ:AQ, MATCH($G157, 'Planned and Progress BMPs'!$D:$D, 0)), 1, 0)), "")</f>
        <v/>
      </c>
      <c r="CM157" s="4" t="str">
        <f>IFERROR(IF($I157="Historical", IF(AS157&lt;&gt;INDEX('Historical BMP Records'!AS:AS, MATCH($G157, 'Historical BMP Records'!$G:$G, 0)), 1, 0), IF(AS157&lt;&gt;INDEX('Planned and Progress BMPs'!AP:AP, MATCH($G157, 'Planned and Progress BMPs'!$D:$D, 0)), 1, 0)), "")</f>
        <v/>
      </c>
      <c r="CN157" s="4" t="str">
        <f>IFERROR(IF($I157="Historical", IF(AT157&lt;&gt;INDEX('Historical BMP Records'!AT:AT, MATCH($G157, 'Historical BMP Records'!$G:$G, 0)), 1, 0), IF(AT157&lt;&gt;INDEX('Planned and Progress BMPs'!AQ:AQ, MATCH($G157, 'Planned and Progress BMPs'!$D:$D, 0)), 1, 0)), "")</f>
        <v/>
      </c>
      <c r="CO157" s="4">
        <f>SUM(T_Historical9[[#This Row],[FY17 Crediting Status Change]:[Comments Change]])</f>
        <v>0</v>
      </c>
    </row>
    <row r="158" spans="1:93" ht="15" customHeight="1" x14ac:dyDescent="0.55000000000000004">
      <c r="A158" s="126" t="s">
        <v>2458</v>
      </c>
      <c r="B158" s="126" t="s">
        <v>2458</v>
      </c>
      <c r="C158" s="126" t="s">
        <v>2458</v>
      </c>
      <c r="D158" s="126"/>
      <c r="E158" s="126"/>
      <c r="F158" s="126" t="s">
        <v>778</v>
      </c>
      <c r="G158" s="126" t="s">
        <v>779</v>
      </c>
      <c r="H158" s="126"/>
      <c r="I158" s="126" t="s">
        <v>243</v>
      </c>
      <c r="J158" s="126"/>
      <c r="K158" s="73"/>
      <c r="L158" s="64">
        <v>39448</v>
      </c>
      <c r="M158" s="126" t="s">
        <v>265</v>
      </c>
      <c r="N158" s="126" t="s">
        <v>325</v>
      </c>
      <c r="O158" s="126" t="s">
        <v>127</v>
      </c>
      <c r="P158" s="73" t="s">
        <v>551</v>
      </c>
      <c r="Q158" s="64">
        <v>0.4</v>
      </c>
      <c r="R158" s="126">
        <v>0.2</v>
      </c>
      <c r="S158" s="126">
        <v>1.6666666666666666E-2</v>
      </c>
      <c r="T158" s="126" t="s">
        <v>306</v>
      </c>
      <c r="U158" s="126"/>
      <c r="V158" s="126"/>
      <c r="W158" s="126">
        <v>40.410068010000003</v>
      </c>
      <c r="X158" s="65">
        <v>-76.707212819999995</v>
      </c>
      <c r="Y158" s="126"/>
      <c r="Z158" s="126" t="s">
        <v>201</v>
      </c>
      <c r="AA158" s="126" t="s">
        <v>458</v>
      </c>
      <c r="AB158" s="126" t="s">
        <v>203</v>
      </c>
      <c r="AC158" s="126" t="s">
        <v>2460</v>
      </c>
      <c r="AD158" s="64">
        <v>41753</v>
      </c>
      <c r="AE158" s="126" t="s">
        <v>267</v>
      </c>
      <c r="AF158" s="64"/>
      <c r="AG158" s="64"/>
      <c r="AH158" s="126"/>
      <c r="AI158" s="64"/>
      <c r="AK158" s="64"/>
      <c r="AL158" s="64"/>
      <c r="AM158" s="64"/>
      <c r="AN158" s="64"/>
      <c r="AO158" s="64"/>
      <c r="AP158" s="64"/>
      <c r="AQ158" s="64"/>
      <c r="AR158" s="64"/>
      <c r="AS158" s="64"/>
      <c r="AT158" s="126"/>
      <c r="AU158" s="4" t="str">
        <f>IFERROR(IF($I158="Historical", IF(A158&lt;&gt;INDEX('Historical BMP Records'!A:A, MATCH($G158, 'Historical BMP Records'!$G:$G, 0)), 1, 0), IF(A158&lt;&gt;INDEX('Planned and Progress BMPs'!A:A, MATCH($G158, 'Planned and Progress BMPs'!$D:$D, 0)), 1, 0)), "")</f>
        <v/>
      </c>
      <c r="AV158" s="4" t="str">
        <f>IFERROR(IF($I158="Historical", IF(B158&lt;&gt;INDEX('Historical BMP Records'!B:B, MATCH($G158, 'Historical BMP Records'!$G:$G, 0)), 1, 0), IF(B158&lt;&gt;INDEX('Planned and Progress BMPs'!A:A, MATCH($G158, 'Planned and Progress BMPs'!$D:$D, 0)), 1, 0)), "")</f>
        <v/>
      </c>
      <c r="AW158" s="4" t="str">
        <f>IFERROR(IF($I158="Historical", IF(C158&lt;&gt;INDEX('Historical BMP Records'!C:C, MATCH($G158, 'Historical BMP Records'!$G:$G, 0)), 1, 0), IF(C158&lt;&gt;INDEX('Planned and Progress BMPs'!A:A, MATCH($G158, 'Planned and Progress BMPs'!$D:$D, 0)), 1, 0)), "")</f>
        <v/>
      </c>
      <c r="AX158" s="4" t="str">
        <f>IFERROR(IF($I158="Historical", IF(D158&lt;&gt;INDEX('Historical BMP Records'!D:D, MATCH($G158, 'Historical BMP Records'!$G:$G, 0)), 1, 0), IF(D158&lt;&gt;INDEX('Planned and Progress BMPs'!A:A, MATCH($G158, 'Planned and Progress BMPs'!$D:$D, 0)), 1, 0)), "")</f>
        <v/>
      </c>
      <c r="AY158" s="4" t="str">
        <f>IFERROR(IF($I158="Historical", IF(E158&lt;&gt;INDEX('Historical BMP Records'!E:E, MATCH($G158, 'Historical BMP Records'!$G:$G, 0)), 1, 0), IF(E158&lt;&gt;INDEX('Planned and Progress BMPs'!B:B, MATCH($G158, 'Planned and Progress BMPs'!$D:$D, 0)), 1, 0)), "")</f>
        <v/>
      </c>
      <c r="AZ158" s="4" t="str">
        <f>IFERROR(IF($I158="Historical", IF(F158&lt;&gt;INDEX('Historical BMP Records'!F:F, MATCH($G158, 'Historical BMP Records'!$G:$G, 0)), 1, 0), IF(F158&lt;&gt;INDEX('Planned and Progress BMPs'!C:C, MATCH($G158, 'Planned and Progress BMPs'!$D:$D, 0)), 1, 0)), "")</f>
        <v/>
      </c>
      <c r="BA158" s="4" t="str">
        <f>IFERROR(IF($I158="Historical", IF(G158&lt;&gt;INDEX('Historical BMP Records'!G:G, MATCH($G158, 'Historical BMP Records'!$G:$G, 0)), 1, 0), IF(G158&lt;&gt;INDEX('Planned and Progress BMPs'!D:D, MATCH($G158, 'Planned and Progress BMPs'!$D:$D, 0)), 1, 0)), "")</f>
        <v/>
      </c>
      <c r="BB158" s="4" t="str">
        <f>IFERROR(IF($I158="Historical", IF(H158&lt;&gt;INDEX('Historical BMP Records'!H:H, MATCH($G158, 'Historical BMP Records'!$G:$G, 0)), 1, 0), IF(H158&lt;&gt;INDEX('Planned and Progress BMPs'!E:E, MATCH($G158, 'Planned and Progress BMPs'!$D:$D, 0)), 1, 0)), "")</f>
        <v/>
      </c>
      <c r="BC158" s="4" t="str">
        <f>IFERROR(IF($I158="Historical", IF(I158&lt;&gt;INDEX('Historical BMP Records'!I:I, MATCH($G158, 'Historical BMP Records'!$G:$G, 0)), 1, 0), IF(I158&lt;&gt;INDEX('Planned and Progress BMPs'!F:F, MATCH($G158, 'Planned and Progress BMPs'!$D:$D, 0)), 1, 0)), "")</f>
        <v/>
      </c>
      <c r="BD158" s="4" t="str">
        <f>IFERROR(IF($I158="Historical", IF(J158&lt;&gt;INDEX('Historical BMP Records'!J:J, MATCH($G158, 'Historical BMP Records'!$G:$G, 0)), 1, 0), IF(J158&lt;&gt;INDEX('Planned and Progress BMPs'!G:G, MATCH($G158, 'Planned and Progress BMPs'!$D:$D, 0)), 1, 0)), "")</f>
        <v/>
      </c>
      <c r="BE158" s="4" t="str">
        <f>IFERROR(IF($I158="Historical", IF(K158&lt;&gt;INDEX('Historical BMP Records'!K:K, MATCH($G158, 'Historical BMP Records'!$G:$G, 0)), 1, 0), IF(K158&lt;&gt;INDEX('Planned and Progress BMPs'!H:H, MATCH($G158, 'Planned and Progress BMPs'!$D:$D, 0)), 1, 0)), "")</f>
        <v/>
      </c>
      <c r="BF158" s="4" t="str">
        <f>IFERROR(IF($I158="Historical", IF(L158&lt;&gt;INDEX('Historical BMP Records'!L:L, MATCH($G158, 'Historical BMP Records'!$G:$G, 0)), 1, 0), IF(L158&lt;&gt;INDEX('Planned and Progress BMPs'!I:I, MATCH($G158, 'Planned and Progress BMPs'!$D:$D, 0)), 1, 0)), "")</f>
        <v/>
      </c>
      <c r="BG158" s="4" t="str">
        <f>IFERROR(IF($I158="Historical", IF(M158&lt;&gt;INDEX('Historical BMP Records'!M:M, MATCH($G158, 'Historical BMP Records'!$G:$G, 0)), 1, 0), IF(M158&lt;&gt;INDEX('Planned and Progress BMPs'!J:J, MATCH($G158, 'Planned and Progress BMPs'!$D:$D, 0)), 1, 0)), "")</f>
        <v/>
      </c>
      <c r="BH158" s="4" t="str">
        <f>IFERROR(IF($I158="Historical", IF(N158&lt;&gt;INDEX('Historical BMP Records'!N:N, MATCH($G158, 'Historical BMP Records'!$G:$G, 0)), 1, 0), IF(N158&lt;&gt;INDEX('Planned and Progress BMPs'!K:K, MATCH($G158, 'Planned and Progress BMPs'!$D:$D, 0)), 1, 0)), "")</f>
        <v/>
      </c>
      <c r="BI158" s="4" t="str">
        <f>IFERROR(IF($I158="Historical", IF(O158&lt;&gt;INDEX('Historical BMP Records'!O:O, MATCH($G158, 'Historical BMP Records'!$G:$G, 0)), 1, 0), IF(O158&lt;&gt;INDEX('Planned and Progress BMPs'!L:L, MATCH($G158, 'Planned and Progress BMPs'!$D:$D, 0)), 1, 0)), "")</f>
        <v/>
      </c>
      <c r="BJ158" s="4" t="str">
        <f>IFERROR(IF($I158="Historical", IF(P158&lt;&gt;INDEX('Historical BMP Records'!P:P, MATCH($G158, 'Historical BMP Records'!$G:$G, 0)), 1, 0), IF(P158&lt;&gt;INDEX('Planned and Progress BMPs'!M:M, MATCH($G158, 'Planned and Progress BMPs'!$D:$D, 0)), 1, 0)), "")</f>
        <v/>
      </c>
      <c r="BK158" s="4" t="str">
        <f>IFERROR(IF($I158="Historical", IF(Q158&lt;&gt;INDEX('Historical BMP Records'!Q:Q, MATCH($G158, 'Historical BMP Records'!$G:$G, 0)), 1, 0), IF(Q158&lt;&gt;INDEX('Planned and Progress BMPs'!N:N, MATCH($G158, 'Planned and Progress BMPs'!$D:$D, 0)), 1, 0)), "")</f>
        <v/>
      </c>
      <c r="BL158" s="4" t="str">
        <f>IFERROR(IF($I158="Historical", IF(R158&lt;&gt;INDEX('Historical BMP Records'!R:R, MATCH($G158, 'Historical BMP Records'!$G:$G, 0)), 1, 0), IF(R158&lt;&gt;INDEX('Planned and Progress BMPs'!O:O, MATCH($G158, 'Planned and Progress BMPs'!$D:$D, 0)), 1, 0)), "")</f>
        <v/>
      </c>
      <c r="BM158" s="4" t="str">
        <f>IFERROR(IF($I158="Historical", IF(S158&lt;&gt;INDEX('Historical BMP Records'!S:S, MATCH($G158, 'Historical BMP Records'!$G:$G, 0)), 1, 0), IF(S158&lt;&gt;INDEX('Planned and Progress BMPs'!P:P, MATCH($G158, 'Planned and Progress BMPs'!$D:$D, 0)), 1, 0)), "")</f>
        <v/>
      </c>
      <c r="BN158" s="4" t="str">
        <f>IFERROR(IF($I158="Historical", IF(T158&lt;&gt;INDEX('Historical BMP Records'!T:T, MATCH($G158, 'Historical BMP Records'!$G:$G, 0)), 1, 0), IF(T158&lt;&gt;INDEX('Planned and Progress BMPs'!Q:Q, MATCH($G158, 'Planned and Progress BMPs'!$D:$D, 0)), 1, 0)), "")</f>
        <v/>
      </c>
      <c r="BO158" s="4" t="str">
        <f>IFERROR(IF($I158="Historical", IF(AB158&lt;&gt;INDEX('Historical BMP Records'!#REF!, MATCH($G158, 'Historical BMP Records'!$G:$G, 0)), 1, 0), IF(AB158&lt;&gt;INDEX('Planned and Progress BMPs'!Z:Z, MATCH($G158, 'Planned and Progress BMPs'!$D:$D, 0)), 1, 0)), "")</f>
        <v/>
      </c>
      <c r="BP158" s="4" t="str">
        <f>IFERROR(IF($I158="Historical", IF(U158&lt;&gt;INDEX('Historical BMP Records'!U:U, MATCH($G158, 'Historical BMP Records'!$G:$G, 0)), 1, 0), IF(U158&lt;&gt;INDEX('Planned and Progress BMPs'!S:S, MATCH($G158, 'Planned and Progress BMPs'!$D:$D, 0)), 1, 0)), "")</f>
        <v/>
      </c>
      <c r="BQ158" s="4" t="str">
        <f>IFERROR(IF($I158="Historical", IF(V158&lt;&gt;INDEX('Historical BMP Records'!V:V, MATCH($G158, 'Historical BMP Records'!$G:$G, 0)), 1, 0), IF(V158&lt;&gt;INDEX('Planned and Progress BMPs'!T:T, MATCH($G158, 'Planned and Progress BMPs'!$D:$D, 0)), 1, 0)), "")</f>
        <v/>
      </c>
      <c r="BR158" s="4" t="str">
        <f>IFERROR(IF($I158="Historical", IF(W158&lt;&gt;INDEX('Historical BMP Records'!W:W, MATCH($G158, 'Historical BMP Records'!$G:$G, 0)), 1, 0), IF(W158&lt;&gt;INDEX('Planned and Progress BMPs'!U:U, MATCH($G158, 'Planned and Progress BMPs'!$D:$D, 0)), 1, 0)), "")</f>
        <v/>
      </c>
      <c r="BS158" s="4" t="str">
        <f>IFERROR(IF($I158="Historical", IF(X158&lt;&gt;INDEX('Historical BMP Records'!X:X, MATCH($G158, 'Historical BMP Records'!$G:$G, 0)), 1, 0), IF(X158&lt;&gt;INDEX('Planned and Progress BMPs'!V:V, MATCH($G158, 'Planned and Progress BMPs'!$D:$D, 0)), 1, 0)), "")</f>
        <v/>
      </c>
      <c r="BT158" s="4" t="str">
        <f>IFERROR(IF($I158="Historical", IF(Y158&lt;&gt;INDEX('Historical BMP Records'!Y:Y, MATCH($G158, 'Historical BMP Records'!$G:$G, 0)), 1, 0), IF(Y158&lt;&gt;INDEX('Planned and Progress BMPs'!W:W, MATCH($G158, 'Planned and Progress BMPs'!$D:$D, 0)), 1, 0)), "")</f>
        <v/>
      </c>
      <c r="BU158" s="4" t="str">
        <f>IFERROR(IF($I158="Historical", IF(Z158&lt;&gt;INDEX('Historical BMP Records'!Z:Z, MATCH($G158, 'Historical BMP Records'!$G:$G, 0)), 1, 0), IF(Z158&lt;&gt;INDEX('Planned and Progress BMPs'!X:X, MATCH($G158, 'Planned and Progress BMPs'!$D:$D, 0)), 1, 0)), "")</f>
        <v/>
      </c>
      <c r="BV158" s="4" t="str">
        <f>IFERROR(IF($I158="Historical", IF(AA158&lt;&gt;INDEX('Historical BMP Records'!AA:AA, MATCH($G158, 'Historical BMP Records'!$G:$G, 0)), 1, 0), IF(AA158&lt;&gt;INDEX('Planned and Progress BMPs'!#REF!, MATCH($G158, 'Planned and Progress BMPs'!$D:$D, 0)), 1, 0)), "")</f>
        <v/>
      </c>
      <c r="BW158" s="4" t="str">
        <f>IFERROR(IF($I158="Historical", IF(AC158&lt;&gt;INDEX('Historical BMP Records'!AC:AC, MATCH($G158, 'Historical BMP Records'!$G:$G, 0)), 1, 0), IF(AC158&lt;&gt;INDEX('Planned and Progress BMPs'!AA:AA, MATCH($G158, 'Planned and Progress BMPs'!$D:$D, 0)), 1, 0)), "")</f>
        <v/>
      </c>
      <c r="BX158" s="4" t="str">
        <f>IFERROR(IF($I158="Historical", IF(AD158&lt;&gt;INDEX('Historical BMP Records'!AD:AD, MATCH($G158, 'Historical BMP Records'!$G:$G, 0)), 1, 0), IF(AD158&lt;&gt;INDEX('Planned and Progress BMPs'!AB:AB, MATCH($G158, 'Planned and Progress BMPs'!$D:$D, 0)), 1, 0)), "")</f>
        <v/>
      </c>
      <c r="BY158" s="4" t="str">
        <f>IFERROR(IF($I158="Historical", IF(AE158&lt;&gt;INDEX('Historical BMP Records'!AE:AE, MATCH($G158, 'Historical BMP Records'!$G:$G, 0)), 1, 0), IF(AE158&lt;&gt;INDEX('Planned and Progress BMPs'!AC:AC, MATCH($G158, 'Planned and Progress BMPs'!$D:$D, 0)), 1, 0)), "")</f>
        <v/>
      </c>
      <c r="BZ158" s="4" t="str">
        <f>IFERROR(IF($I158="Historical", IF(AF158&lt;&gt;INDEX('Historical BMP Records'!AF:AF, MATCH($G158, 'Historical BMP Records'!$G:$G, 0)), 1, 0), IF(AF158&lt;&gt;INDEX('Planned and Progress BMPs'!AD:AD, MATCH($G158, 'Planned and Progress BMPs'!$D:$D, 0)), 1, 0)), "")</f>
        <v/>
      </c>
      <c r="CA158" s="4" t="str">
        <f>IFERROR(IF($I158="Historical", IF(AG158&lt;&gt;INDEX('Historical BMP Records'!AG:AG, MATCH($G158, 'Historical BMP Records'!$G:$G, 0)), 1, 0), IF(AG158&lt;&gt;INDEX('Planned and Progress BMPs'!AE:AE, MATCH($G158, 'Planned and Progress BMPs'!$D:$D, 0)), 1, 0)), "")</f>
        <v/>
      </c>
      <c r="CB158" s="4" t="str">
        <f>IFERROR(IF($I158="Historical", IF(AH158&lt;&gt;INDEX('Historical BMP Records'!AH:AH, MATCH($G158, 'Historical BMP Records'!$G:$G, 0)), 1, 0), IF(AH158&lt;&gt;INDEX('Planned and Progress BMPs'!AF:AF, MATCH($G158, 'Planned and Progress BMPs'!$D:$D, 0)), 1, 0)), "")</f>
        <v/>
      </c>
      <c r="CC158" s="4" t="str">
        <f>IFERROR(IF($I158="Historical", IF(AI158&lt;&gt;INDEX('Historical BMP Records'!AI:AI, MATCH($G158, 'Historical BMP Records'!$G:$G, 0)), 1, 0), IF(AI158&lt;&gt;INDEX('Planned and Progress BMPs'!AG:AG, MATCH($G158, 'Planned and Progress BMPs'!$D:$D, 0)), 1, 0)), "")</f>
        <v/>
      </c>
      <c r="CD158" s="4" t="str">
        <f>IFERROR(IF($I158="Historical", IF(AJ158&lt;&gt;INDEX('Historical BMP Records'!AJ:AJ, MATCH($G158, 'Historical BMP Records'!$G:$G, 0)), 1, 0), IF(AJ158&lt;&gt;INDEX('Planned and Progress BMPs'!AH:AH, MATCH($G158, 'Planned and Progress BMPs'!$D:$D, 0)), 1, 0)), "")</f>
        <v/>
      </c>
      <c r="CE158" s="4" t="str">
        <f>IFERROR(IF($I158="Historical", IF(AK158&lt;&gt;INDEX('Historical BMP Records'!AK:AK, MATCH($G158, 'Historical BMP Records'!$G:$G, 0)), 1, 0), IF(AK158&lt;&gt;INDEX('Planned and Progress BMPs'!AI:AI, MATCH($G158, 'Planned and Progress BMPs'!$D:$D, 0)), 1, 0)), "")</f>
        <v/>
      </c>
      <c r="CF158" s="4" t="str">
        <f>IFERROR(IF($I158="Historical", IF(AL158&lt;&gt;INDEX('Historical BMP Records'!AL:AL, MATCH($G158, 'Historical BMP Records'!$G:$G, 0)), 1, 0), IF(AL158&lt;&gt;INDEX('Planned and Progress BMPs'!AJ:AJ, MATCH($G158, 'Planned and Progress BMPs'!$D:$D, 0)), 1, 0)), "")</f>
        <v/>
      </c>
      <c r="CG158" s="4" t="str">
        <f>IFERROR(IF($I158="Historical", IF(AM158&lt;&gt;INDEX('Historical BMP Records'!AM:AM, MATCH($G158, 'Historical BMP Records'!$G:$G, 0)), 1, 0), IF(AM158&lt;&gt;INDEX('Planned and Progress BMPs'!AK:AK, MATCH($G158, 'Planned and Progress BMPs'!$D:$D, 0)), 1, 0)), "")</f>
        <v/>
      </c>
      <c r="CH158" s="4" t="str">
        <f>IFERROR(IF($I158="Historical", IF(AN158&lt;&gt;INDEX('Historical BMP Records'!AN:AN, MATCH($G158, 'Historical BMP Records'!$G:$G, 0)), 1, 0), IF(AN158&lt;&gt;INDEX('Planned and Progress BMPs'!AL:AL, MATCH($G158, 'Planned and Progress BMPs'!$D:$D, 0)), 1, 0)), "")</f>
        <v/>
      </c>
      <c r="CI158" s="4" t="str">
        <f>IFERROR(IF($I158="Historical", IF(AO158&lt;&gt;INDEX('Historical BMP Records'!AO:AO, MATCH($G158, 'Historical BMP Records'!$G:$G, 0)), 1, 0), IF(AO158&lt;&gt;INDEX('Planned and Progress BMPs'!AM:AM, MATCH($G158, 'Planned and Progress BMPs'!$D:$D, 0)), 1, 0)), "")</f>
        <v/>
      </c>
      <c r="CJ158" s="4" t="str">
        <f>IFERROR(IF($I158="Historical", IF(AP158&lt;&gt;INDEX('Historical BMP Records'!AP:AP, MATCH($G158, 'Historical BMP Records'!$G:$G, 0)), 1, 0), IF(AP158&lt;&gt;INDEX('Planned and Progress BMPs'!AN:AN, MATCH($G158, 'Planned and Progress BMPs'!$D:$D, 0)), 1, 0)), "")</f>
        <v/>
      </c>
      <c r="CK158" s="4" t="str">
        <f>IFERROR(IF($I158="Historical", IF(AQ158&lt;&gt;INDEX('Historical BMP Records'!AQ:AQ, MATCH($G158, 'Historical BMP Records'!$G:$G, 0)), 1, 0), IF(AQ158&lt;&gt;INDEX('Planned and Progress BMPs'!AO:AO, MATCH($G158, 'Planned and Progress BMPs'!$D:$D, 0)), 1, 0)), "")</f>
        <v/>
      </c>
      <c r="CL158" s="4" t="str">
        <f>IFERROR(IF($I158="Historical", IF(AR158&lt;&gt;INDEX('Historical BMP Records'!AR:AR, MATCH($G158, 'Historical BMP Records'!$G:$G, 0)), 1, 0), IF(AR158&lt;&gt;INDEX('Planned and Progress BMPs'!AQ:AQ, MATCH($G158, 'Planned and Progress BMPs'!$D:$D, 0)), 1, 0)), "")</f>
        <v/>
      </c>
      <c r="CM158" s="4" t="str">
        <f>IFERROR(IF($I158="Historical", IF(AS158&lt;&gt;INDEX('Historical BMP Records'!AS:AS, MATCH($G158, 'Historical BMP Records'!$G:$G, 0)), 1, 0), IF(AS158&lt;&gt;INDEX('Planned and Progress BMPs'!AP:AP, MATCH($G158, 'Planned and Progress BMPs'!$D:$D, 0)), 1, 0)), "")</f>
        <v/>
      </c>
      <c r="CN158" s="4" t="str">
        <f>IFERROR(IF($I158="Historical", IF(AT158&lt;&gt;INDEX('Historical BMP Records'!AT:AT, MATCH($G158, 'Historical BMP Records'!$G:$G, 0)), 1, 0), IF(AT158&lt;&gt;INDEX('Planned and Progress BMPs'!AQ:AQ, MATCH($G158, 'Planned and Progress BMPs'!$D:$D, 0)), 1, 0)), "")</f>
        <v/>
      </c>
      <c r="CO158" s="4">
        <f>SUM(T_Historical9[[#This Row],[FY17 Crediting Status Change]:[Comments Change]])</f>
        <v>0</v>
      </c>
    </row>
    <row r="159" spans="1:93" ht="15" customHeight="1" x14ac:dyDescent="0.55000000000000004">
      <c r="A159" s="126" t="s">
        <v>2458</v>
      </c>
      <c r="B159" s="126" t="s">
        <v>2458</v>
      </c>
      <c r="C159" s="126" t="s">
        <v>2458</v>
      </c>
      <c r="D159" s="126"/>
      <c r="E159" s="126"/>
      <c r="F159" s="126" t="s">
        <v>780</v>
      </c>
      <c r="G159" s="126" t="s">
        <v>781</v>
      </c>
      <c r="H159" s="126"/>
      <c r="I159" s="126" t="s">
        <v>243</v>
      </c>
      <c r="J159" s="126">
        <v>2008</v>
      </c>
      <c r="K159" s="73"/>
      <c r="L159" s="64">
        <v>39448</v>
      </c>
      <c r="M159" s="126" t="s">
        <v>265</v>
      </c>
      <c r="N159" s="126" t="s">
        <v>325</v>
      </c>
      <c r="O159" s="126" t="s">
        <v>127</v>
      </c>
      <c r="P159" s="73" t="s">
        <v>551</v>
      </c>
      <c r="Q159" s="64">
        <v>16</v>
      </c>
      <c r="R159" s="126">
        <v>11.4</v>
      </c>
      <c r="S159" s="126">
        <v>0.95</v>
      </c>
      <c r="T159" s="126" t="s">
        <v>611</v>
      </c>
      <c r="U159" s="126"/>
      <c r="V159" s="126"/>
      <c r="W159" s="126">
        <v>40.435709719999998</v>
      </c>
      <c r="X159" s="65">
        <v>-76.58679601</v>
      </c>
      <c r="Y159" s="126"/>
      <c r="Z159" s="126" t="s">
        <v>201</v>
      </c>
      <c r="AA159" s="126" t="s">
        <v>458</v>
      </c>
      <c r="AB159" s="126" t="s">
        <v>203</v>
      </c>
      <c r="AC159" s="126" t="s">
        <v>2460</v>
      </c>
      <c r="AD159" s="64">
        <v>41501</v>
      </c>
      <c r="AE159" s="126" t="s">
        <v>267</v>
      </c>
      <c r="AF159" s="64"/>
      <c r="AG159" s="64"/>
      <c r="AH159" s="126"/>
      <c r="AI159" s="64"/>
      <c r="AK159" s="64"/>
      <c r="AL159" s="64"/>
      <c r="AM159" s="64"/>
      <c r="AN159" s="64"/>
      <c r="AO159" s="64"/>
      <c r="AP159" s="64"/>
      <c r="AQ159" s="64"/>
      <c r="AR159" s="64"/>
      <c r="AS159" s="64"/>
      <c r="AT159" s="126"/>
      <c r="AU159" s="4" t="str">
        <f>IFERROR(IF($I159="Historical", IF(A159&lt;&gt;INDEX('Historical BMP Records'!A:A, MATCH($G159, 'Historical BMP Records'!$G:$G, 0)), 1, 0), IF(A159&lt;&gt;INDEX('Planned and Progress BMPs'!A:A, MATCH($G159, 'Planned and Progress BMPs'!$D:$D, 0)), 1, 0)), "")</f>
        <v/>
      </c>
      <c r="AV159" s="4" t="str">
        <f>IFERROR(IF($I159="Historical", IF(B159&lt;&gt;INDEX('Historical BMP Records'!B:B, MATCH($G159, 'Historical BMP Records'!$G:$G, 0)), 1, 0), IF(B159&lt;&gt;INDEX('Planned and Progress BMPs'!A:A, MATCH($G159, 'Planned and Progress BMPs'!$D:$D, 0)), 1, 0)), "")</f>
        <v/>
      </c>
      <c r="AW159" s="4" t="str">
        <f>IFERROR(IF($I159="Historical", IF(C159&lt;&gt;INDEX('Historical BMP Records'!C:C, MATCH($G159, 'Historical BMP Records'!$G:$G, 0)), 1, 0), IF(C159&lt;&gt;INDEX('Planned and Progress BMPs'!A:A, MATCH($G159, 'Planned and Progress BMPs'!$D:$D, 0)), 1, 0)), "")</f>
        <v/>
      </c>
      <c r="AX159" s="4" t="str">
        <f>IFERROR(IF($I159="Historical", IF(D159&lt;&gt;INDEX('Historical BMP Records'!D:D, MATCH($G159, 'Historical BMP Records'!$G:$G, 0)), 1, 0), IF(D159&lt;&gt;INDEX('Planned and Progress BMPs'!A:A, MATCH($G159, 'Planned and Progress BMPs'!$D:$D, 0)), 1, 0)), "")</f>
        <v/>
      </c>
      <c r="AY159" s="4" t="str">
        <f>IFERROR(IF($I159="Historical", IF(E159&lt;&gt;INDEX('Historical BMP Records'!E:E, MATCH($G159, 'Historical BMP Records'!$G:$G, 0)), 1, 0), IF(E159&lt;&gt;INDEX('Planned and Progress BMPs'!B:B, MATCH($G159, 'Planned and Progress BMPs'!$D:$D, 0)), 1, 0)), "")</f>
        <v/>
      </c>
      <c r="AZ159" s="4" t="str">
        <f>IFERROR(IF($I159="Historical", IF(F159&lt;&gt;INDEX('Historical BMP Records'!F:F, MATCH($G159, 'Historical BMP Records'!$G:$G, 0)), 1, 0), IF(F159&lt;&gt;INDEX('Planned and Progress BMPs'!C:C, MATCH($G159, 'Planned and Progress BMPs'!$D:$D, 0)), 1, 0)), "")</f>
        <v/>
      </c>
      <c r="BA159" s="4" t="str">
        <f>IFERROR(IF($I159="Historical", IF(G159&lt;&gt;INDEX('Historical BMP Records'!G:G, MATCH($G159, 'Historical BMP Records'!$G:$G, 0)), 1, 0), IF(G159&lt;&gt;INDEX('Planned and Progress BMPs'!D:D, MATCH($G159, 'Planned and Progress BMPs'!$D:$D, 0)), 1, 0)), "")</f>
        <v/>
      </c>
      <c r="BB159" s="4" t="str">
        <f>IFERROR(IF($I159="Historical", IF(H159&lt;&gt;INDEX('Historical BMP Records'!H:H, MATCH($G159, 'Historical BMP Records'!$G:$G, 0)), 1, 0), IF(H159&lt;&gt;INDEX('Planned and Progress BMPs'!E:E, MATCH($G159, 'Planned and Progress BMPs'!$D:$D, 0)), 1, 0)), "")</f>
        <v/>
      </c>
      <c r="BC159" s="4" t="str">
        <f>IFERROR(IF($I159="Historical", IF(I159&lt;&gt;INDEX('Historical BMP Records'!I:I, MATCH($G159, 'Historical BMP Records'!$G:$G, 0)), 1, 0), IF(I159&lt;&gt;INDEX('Planned and Progress BMPs'!F:F, MATCH($G159, 'Planned and Progress BMPs'!$D:$D, 0)), 1, 0)), "")</f>
        <v/>
      </c>
      <c r="BD159" s="4" t="str">
        <f>IFERROR(IF($I159="Historical", IF(J159&lt;&gt;INDEX('Historical BMP Records'!J:J, MATCH($G159, 'Historical BMP Records'!$G:$G, 0)), 1, 0), IF(J159&lt;&gt;INDEX('Planned and Progress BMPs'!G:G, MATCH($G159, 'Planned and Progress BMPs'!$D:$D, 0)), 1, 0)), "")</f>
        <v/>
      </c>
      <c r="BE159" s="4" t="str">
        <f>IFERROR(IF($I159="Historical", IF(K159&lt;&gt;INDEX('Historical BMP Records'!K:K, MATCH($G159, 'Historical BMP Records'!$G:$G, 0)), 1, 0), IF(K159&lt;&gt;INDEX('Planned and Progress BMPs'!H:H, MATCH($G159, 'Planned and Progress BMPs'!$D:$D, 0)), 1, 0)), "")</f>
        <v/>
      </c>
      <c r="BF159" s="4" t="str">
        <f>IFERROR(IF($I159="Historical", IF(L159&lt;&gt;INDEX('Historical BMP Records'!L:L, MATCH($G159, 'Historical BMP Records'!$G:$G, 0)), 1, 0), IF(L159&lt;&gt;INDEX('Planned and Progress BMPs'!I:I, MATCH($G159, 'Planned and Progress BMPs'!$D:$D, 0)), 1, 0)), "")</f>
        <v/>
      </c>
      <c r="BG159" s="4" t="str">
        <f>IFERROR(IF($I159="Historical", IF(M159&lt;&gt;INDEX('Historical BMP Records'!M:M, MATCH($G159, 'Historical BMP Records'!$G:$G, 0)), 1, 0), IF(M159&lt;&gt;INDEX('Planned and Progress BMPs'!J:J, MATCH($G159, 'Planned and Progress BMPs'!$D:$D, 0)), 1, 0)), "")</f>
        <v/>
      </c>
      <c r="BH159" s="4" t="str">
        <f>IFERROR(IF($I159="Historical", IF(N159&lt;&gt;INDEX('Historical BMP Records'!N:N, MATCH($G159, 'Historical BMP Records'!$G:$G, 0)), 1, 0), IF(N159&lt;&gt;INDEX('Planned and Progress BMPs'!K:K, MATCH($G159, 'Planned and Progress BMPs'!$D:$D, 0)), 1, 0)), "")</f>
        <v/>
      </c>
      <c r="BI159" s="4" t="str">
        <f>IFERROR(IF($I159="Historical", IF(O159&lt;&gt;INDEX('Historical BMP Records'!O:O, MATCH($G159, 'Historical BMP Records'!$G:$G, 0)), 1, 0), IF(O159&lt;&gt;INDEX('Planned and Progress BMPs'!L:L, MATCH($G159, 'Planned and Progress BMPs'!$D:$D, 0)), 1, 0)), "")</f>
        <v/>
      </c>
      <c r="BJ159" s="4" t="str">
        <f>IFERROR(IF($I159="Historical", IF(P159&lt;&gt;INDEX('Historical BMP Records'!P:P, MATCH($G159, 'Historical BMP Records'!$G:$G, 0)), 1, 0), IF(P159&lt;&gt;INDEX('Planned and Progress BMPs'!M:M, MATCH($G159, 'Planned and Progress BMPs'!$D:$D, 0)), 1, 0)), "")</f>
        <v/>
      </c>
      <c r="BK159" s="4" t="str">
        <f>IFERROR(IF($I159="Historical", IF(Q159&lt;&gt;INDEX('Historical BMP Records'!Q:Q, MATCH($G159, 'Historical BMP Records'!$G:$G, 0)), 1, 0), IF(Q159&lt;&gt;INDEX('Planned and Progress BMPs'!N:N, MATCH($G159, 'Planned and Progress BMPs'!$D:$D, 0)), 1, 0)), "")</f>
        <v/>
      </c>
      <c r="BL159" s="4" t="str">
        <f>IFERROR(IF($I159="Historical", IF(R159&lt;&gt;INDEX('Historical BMP Records'!R:R, MATCH($G159, 'Historical BMP Records'!$G:$G, 0)), 1, 0), IF(R159&lt;&gt;INDEX('Planned and Progress BMPs'!O:O, MATCH($G159, 'Planned and Progress BMPs'!$D:$D, 0)), 1, 0)), "")</f>
        <v/>
      </c>
      <c r="BM159" s="4" t="str">
        <f>IFERROR(IF($I159="Historical", IF(S159&lt;&gt;INDEX('Historical BMP Records'!S:S, MATCH($G159, 'Historical BMP Records'!$G:$G, 0)), 1, 0), IF(S159&lt;&gt;INDEX('Planned and Progress BMPs'!P:P, MATCH($G159, 'Planned and Progress BMPs'!$D:$D, 0)), 1, 0)), "")</f>
        <v/>
      </c>
      <c r="BN159" s="4" t="str">
        <f>IFERROR(IF($I159="Historical", IF(T159&lt;&gt;INDEX('Historical BMP Records'!T:T, MATCH($G159, 'Historical BMP Records'!$G:$G, 0)), 1, 0), IF(T159&lt;&gt;INDEX('Planned and Progress BMPs'!Q:Q, MATCH($G159, 'Planned and Progress BMPs'!$D:$D, 0)), 1, 0)), "")</f>
        <v/>
      </c>
      <c r="BO159" s="4" t="str">
        <f>IFERROR(IF($I159="Historical", IF(AB159&lt;&gt;INDEX('Historical BMP Records'!#REF!, MATCH($G159, 'Historical BMP Records'!$G:$G, 0)), 1, 0), IF(AB159&lt;&gt;INDEX('Planned and Progress BMPs'!Z:Z, MATCH($G159, 'Planned and Progress BMPs'!$D:$D, 0)), 1, 0)), "")</f>
        <v/>
      </c>
      <c r="BP159" s="4" t="str">
        <f>IFERROR(IF($I159="Historical", IF(U159&lt;&gt;INDEX('Historical BMP Records'!U:U, MATCH($G159, 'Historical BMP Records'!$G:$G, 0)), 1, 0), IF(U159&lt;&gt;INDEX('Planned and Progress BMPs'!S:S, MATCH($G159, 'Planned and Progress BMPs'!$D:$D, 0)), 1, 0)), "")</f>
        <v/>
      </c>
      <c r="BQ159" s="4" t="str">
        <f>IFERROR(IF($I159="Historical", IF(V159&lt;&gt;INDEX('Historical BMP Records'!V:V, MATCH($G159, 'Historical BMP Records'!$G:$G, 0)), 1, 0), IF(V159&lt;&gt;INDEX('Planned and Progress BMPs'!T:T, MATCH($G159, 'Planned and Progress BMPs'!$D:$D, 0)), 1, 0)), "")</f>
        <v/>
      </c>
      <c r="BR159" s="4" t="str">
        <f>IFERROR(IF($I159="Historical", IF(W159&lt;&gt;INDEX('Historical BMP Records'!W:W, MATCH($G159, 'Historical BMP Records'!$G:$G, 0)), 1, 0), IF(W159&lt;&gt;INDEX('Planned and Progress BMPs'!U:U, MATCH($G159, 'Planned and Progress BMPs'!$D:$D, 0)), 1, 0)), "")</f>
        <v/>
      </c>
      <c r="BS159" s="4" t="str">
        <f>IFERROR(IF($I159="Historical", IF(X159&lt;&gt;INDEX('Historical BMP Records'!X:X, MATCH($G159, 'Historical BMP Records'!$G:$G, 0)), 1, 0), IF(X159&lt;&gt;INDEX('Planned and Progress BMPs'!V:V, MATCH($G159, 'Planned and Progress BMPs'!$D:$D, 0)), 1, 0)), "")</f>
        <v/>
      </c>
      <c r="BT159" s="4" t="str">
        <f>IFERROR(IF($I159="Historical", IF(Y159&lt;&gt;INDEX('Historical BMP Records'!Y:Y, MATCH($G159, 'Historical BMP Records'!$G:$G, 0)), 1, 0), IF(Y159&lt;&gt;INDEX('Planned and Progress BMPs'!W:W, MATCH($G159, 'Planned and Progress BMPs'!$D:$D, 0)), 1, 0)), "")</f>
        <v/>
      </c>
      <c r="BU159" s="4" t="str">
        <f>IFERROR(IF($I159="Historical", IF(Z159&lt;&gt;INDEX('Historical BMP Records'!Z:Z, MATCH($G159, 'Historical BMP Records'!$G:$G, 0)), 1, 0), IF(Z159&lt;&gt;INDEX('Planned and Progress BMPs'!X:X, MATCH($G159, 'Planned and Progress BMPs'!$D:$D, 0)), 1, 0)), "")</f>
        <v/>
      </c>
      <c r="BV159" s="4" t="str">
        <f>IFERROR(IF($I159="Historical", IF(AA159&lt;&gt;INDEX('Historical BMP Records'!AA:AA, MATCH($G159, 'Historical BMP Records'!$G:$G, 0)), 1, 0), IF(AA159&lt;&gt;INDEX('Planned and Progress BMPs'!#REF!, MATCH($G159, 'Planned and Progress BMPs'!$D:$D, 0)), 1, 0)), "")</f>
        <v/>
      </c>
      <c r="BW159" s="4" t="str">
        <f>IFERROR(IF($I159="Historical", IF(AC159&lt;&gt;INDEX('Historical BMP Records'!AC:AC, MATCH($G159, 'Historical BMP Records'!$G:$G, 0)), 1, 0), IF(AC159&lt;&gt;INDEX('Planned and Progress BMPs'!AA:AA, MATCH($G159, 'Planned and Progress BMPs'!$D:$D, 0)), 1, 0)), "")</f>
        <v/>
      </c>
      <c r="BX159" s="4" t="str">
        <f>IFERROR(IF($I159="Historical", IF(AD159&lt;&gt;INDEX('Historical BMP Records'!AD:AD, MATCH($G159, 'Historical BMP Records'!$G:$G, 0)), 1, 0), IF(AD159&lt;&gt;INDEX('Planned and Progress BMPs'!AB:AB, MATCH($G159, 'Planned and Progress BMPs'!$D:$D, 0)), 1, 0)), "")</f>
        <v/>
      </c>
      <c r="BY159" s="4" t="str">
        <f>IFERROR(IF($I159="Historical", IF(AE159&lt;&gt;INDEX('Historical BMP Records'!AE:AE, MATCH($G159, 'Historical BMP Records'!$G:$G, 0)), 1, 0), IF(AE159&lt;&gt;INDEX('Planned and Progress BMPs'!AC:AC, MATCH($G159, 'Planned and Progress BMPs'!$D:$D, 0)), 1, 0)), "")</f>
        <v/>
      </c>
      <c r="BZ159" s="4" t="str">
        <f>IFERROR(IF($I159="Historical", IF(AF159&lt;&gt;INDEX('Historical BMP Records'!AF:AF, MATCH($G159, 'Historical BMP Records'!$G:$G, 0)), 1, 0), IF(AF159&lt;&gt;INDEX('Planned and Progress BMPs'!AD:AD, MATCH($G159, 'Planned and Progress BMPs'!$D:$D, 0)), 1, 0)), "")</f>
        <v/>
      </c>
      <c r="CA159" s="4" t="str">
        <f>IFERROR(IF($I159="Historical", IF(AG159&lt;&gt;INDEX('Historical BMP Records'!AG:AG, MATCH($G159, 'Historical BMP Records'!$G:$G, 0)), 1, 0), IF(AG159&lt;&gt;INDEX('Planned and Progress BMPs'!AE:AE, MATCH($G159, 'Planned and Progress BMPs'!$D:$D, 0)), 1, 0)), "")</f>
        <v/>
      </c>
      <c r="CB159" s="4" t="str">
        <f>IFERROR(IF($I159="Historical", IF(AH159&lt;&gt;INDEX('Historical BMP Records'!AH:AH, MATCH($G159, 'Historical BMP Records'!$G:$G, 0)), 1, 0), IF(AH159&lt;&gt;INDEX('Planned and Progress BMPs'!AF:AF, MATCH($G159, 'Planned and Progress BMPs'!$D:$D, 0)), 1, 0)), "")</f>
        <v/>
      </c>
      <c r="CC159" s="4" t="str">
        <f>IFERROR(IF($I159="Historical", IF(AI159&lt;&gt;INDEX('Historical BMP Records'!AI:AI, MATCH($G159, 'Historical BMP Records'!$G:$G, 0)), 1, 0), IF(AI159&lt;&gt;INDEX('Planned and Progress BMPs'!AG:AG, MATCH($G159, 'Planned and Progress BMPs'!$D:$D, 0)), 1, 0)), "")</f>
        <v/>
      </c>
      <c r="CD159" s="4" t="str">
        <f>IFERROR(IF($I159="Historical", IF(AJ159&lt;&gt;INDEX('Historical BMP Records'!AJ:AJ, MATCH($G159, 'Historical BMP Records'!$G:$G, 0)), 1, 0), IF(AJ159&lt;&gt;INDEX('Planned and Progress BMPs'!AH:AH, MATCH($G159, 'Planned and Progress BMPs'!$D:$D, 0)), 1, 0)), "")</f>
        <v/>
      </c>
      <c r="CE159" s="4" t="str">
        <f>IFERROR(IF($I159="Historical", IF(AK159&lt;&gt;INDEX('Historical BMP Records'!AK:AK, MATCH($G159, 'Historical BMP Records'!$G:$G, 0)), 1, 0), IF(AK159&lt;&gt;INDEX('Planned and Progress BMPs'!AI:AI, MATCH($G159, 'Planned and Progress BMPs'!$D:$D, 0)), 1, 0)), "")</f>
        <v/>
      </c>
      <c r="CF159" s="4" t="str">
        <f>IFERROR(IF($I159="Historical", IF(AL159&lt;&gt;INDEX('Historical BMP Records'!AL:AL, MATCH($G159, 'Historical BMP Records'!$G:$G, 0)), 1, 0), IF(AL159&lt;&gt;INDEX('Planned and Progress BMPs'!AJ:AJ, MATCH($G159, 'Planned and Progress BMPs'!$D:$D, 0)), 1, 0)), "")</f>
        <v/>
      </c>
      <c r="CG159" s="4" t="str">
        <f>IFERROR(IF($I159="Historical", IF(AM159&lt;&gt;INDEX('Historical BMP Records'!AM:AM, MATCH($G159, 'Historical BMP Records'!$G:$G, 0)), 1, 0), IF(AM159&lt;&gt;INDEX('Planned and Progress BMPs'!AK:AK, MATCH($G159, 'Planned and Progress BMPs'!$D:$D, 0)), 1, 0)), "")</f>
        <v/>
      </c>
      <c r="CH159" s="4" t="str">
        <f>IFERROR(IF($I159="Historical", IF(AN159&lt;&gt;INDEX('Historical BMP Records'!AN:AN, MATCH($G159, 'Historical BMP Records'!$G:$G, 0)), 1, 0), IF(AN159&lt;&gt;INDEX('Planned and Progress BMPs'!AL:AL, MATCH($G159, 'Planned and Progress BMPs'!$D:$D, 0)), 1, 0)), "")</f>
        <v/>
      </c>
      <c r="CI159" s="4" t="str">
        <f>IFERROR(IF($I159="Historical", IF(AO159&lt;&gt;INDEX('Historical BMP Records'!AO:AO, MATCH($G159, 'Historical BMP Records'!$G:$G, 0)), 1, 0), IF(AO159&lt;&gt;INDEX('Planned and Progress BMPs'!AM:AM, MATCH($G159, 'Planned and Progress BMPs'!$D:$D, 0)), 1, 0)), "")</f>
        <v/>
      </c>
      <c r="CJ159" s="4" t="str">
        <f>IFERROR(IF($I159="Historical", IF(AP159&lt;&gt;INDEX('Historical BMP Records'!AP:AP, MATCH($G159, 'Historical BMP Records'!$G:$G, 0)), 1, 0), IF(AP159&lt;&gt;INDEX('Planned and Progress BMPs'!AN:AN, MATCH($G159, 'Planned and Progress BMPs'!$D:$D, 0)), 1, 0)), "")</f>
        <v/>
      </c>
      <c r="CK159" s="4" t="str">
        <f>IFERROR(IF($I159="Historical", IF(AQ159&lt;&gt;INDEX('Historical BMP Records'!AQ:AQ, MATCH($G159, 'Historical BMP Records'!$G:$G, 0)), 1, 0), IF(AQ159&lt;&gt;INDEX('Planned and Progress BMPs'!AO:AO, MATCH($G159, 'Planned and Progress BMPs'!$D:$D, 0)), 1, 0)), "")</f>
        <v/>
      </c>
      <c r="CL159" s="4" t="str">
        <f>IFERROR(IF($I159="Historical", IF(AR159&lt;&gt;INDEX('Historical BMP Records'!AR:AR, MATCH($G159, 'Historical BMP Records'!$G:$G, 0)), 1, 0), IF(AR159&lt;&gt;INDEX('Planned and Progress BMPs'!AQ:AQ, MATCH($G159, 'Planned and Progress BMPs'!$D:$D, 0)), 1, 0)), "")</f>
        <v/>
      </c>
      <c r="CM159" s="4" t="str">
        <f>IFERROR(IF($I159="Historical", IF(AS159&lt;&gt;INDEX('Historical BMP Records'!AS:AS, MATCH($G159, 'Historical BMP Records'!$G:$G, 0)), 1, 0), IF(AS159&lt;&gt;INDEX('Planned and Progress BMPs'!AP:AP, MATCH($G159, 'Planned and Progress BMPs'!$D:$D, 0)), 1, 0)), "")</f>
        <v/>
      </c>
      <c r="CN159" s="4" t="str">
        <f>IFERROR(IF($I159="Historical", IF(AT159&lt;&gt;INDEX('Historical BMP Records'!AT:AT, MATCH($G159, 'Historical BMP Records'!$G:$G, 0)), 1, 0), IF(AT159&lt;&gt;INDEX('Planned and Progress BMPs'!AQ:AQ, MATCH($G159, 'Planned and Progress BMPs'!$D:$D, 0)), 1, 0)), "")</f>
        <v/>
      </c>
      <c r="CO159" s="4">
        <f>SUM(T_Historical9[[#This Row],[FY17 Crediting Status Change]:[Comments Change]])</f>
        <v>0</v>
      </c>
    </row>
    <row r="160" spans="1:93" ht="15" customHeight="1" x14ac:dyDescent="0.55000000000000004">
      <c r="A160" s="126" t="s">
        <v>2458</v>
      </c>
      <c r="B160" s="126" t="s">
        <v>2458</v>
      </c>
      <c r="C160" s="126" t="s">
        <v>2458</v>
      </c>
      <c r="D160" s="126"/>
      <c r="E160" s="126"/>
      <c r="F160" s="126" t="s">
        <v>782</v>
      </c>
      <c r="G160" s="126" t="s">
        <v>783</v>
      </c>
      <c r="H160" s="126"/>
      <c r="I160" s="126" t="s">
        <v>243</v>
      </c>
      <c r="J160" s="126">
        <v>2008</v>
      </c>
      <c r="K160" s="73"/>
      <c r="L160" s="64">
        <v>39448</v>
      </c>
      <c r="M160" s="126" t="s">
        <v>265</v>
      </c>
      <c r="N160" s="126" t="s">
        <v>325</v>
      </c>
      <c r="O160" s="126" t="s">
        <v>127</v>
      </c>
      <c r="P160" s="73" t="s">
        <v>551</v>
      </c>
      <c r="Q160" s="64">
        <v>2.9</v>
      </c>
      <c r="R160" s="126">
        <v>1.2</v>
      </c>
      <c r="S160" s="126">
        <v>9.9999999999999992E-2</v>
      </c>
      <c r="T160" s="126" t="s">
        <v>611</v>
      </c>
      <c r="U160" s="126"/>
      <c r="V160" s="126"/>
      <c r="W160" s="126">
        <v>40.434349589999997</v>
      </c>
      <c r="X160" s="65">
        <v>-76.589992960000004</v>
      </c>
      <c r="Y160" s="126"/>
      <c r="Z160" s="126" t="s">
        <v>201</v>
      </c>
      <c r="AA160" s="126" t="s">
        <v>458</v>
      </c>
      <c r="AB160" s="126" t="s">
        <v>203</v>
      </c>
      <c r="AC160" s="126" t="s">
        <v>2460</v>
      </c>
      <c r="AD160" s="64">
        <v>41738</v>
      </c>
      <c r="AE160" s="126" t="s">
        <v>267</v>
      </c>
      <c r="AF160" s="64"/>
      <c r="AG160" s="64"/>
      <c r="AH160" s="126"/>
      <c r="AI160" s="64"/>
      <c r="AK160" s="64"/>
      <c r="AL160" s="64"/>
      <c r="AM160" s="64"/>
      <c r="AN160" s="64"/>
      <c r="AO160" s="64"/>
      <c r="AP160" s="64"/>
      <c r="AQ160" s="64"/>
      <c r="AR160" s="64"/>
      <c r="AS160" s="64"/>
      <c r="AT160" s="126"/>
      <c r="AU160" s="4" t="str">
        <f>IFERROR(IF($I160="Historical", IF(A160&lt;&gt;INDEX('Historical BMP Records'!A:A, MATCH($G160, 'Historical BMP Records'!$G:$G, 0)), 1, 0), IF(A160&lt;&gt;INDEX('Planned and Progress BMPs'!A:A, MATCH($G160, 'Planned and Progress BMPs'!$D:$D, 0)), 1, 0)), "")</f>
        <v/>
      </c>
      <c r="AV160" s="4" t="str">
        <f>IFERROR(IF($I160="Historical", IF(B160&lt;&gt;INDEX('Historical BMP Records'!B:B, MATCH($G160, 'Historical BMP Records'!$G:$G, 0)), 1, 0), IF(B160&lt;&gt;INDEX('Planned and Progress BMPs'!A:A, MATCH($G160, 'Planned and Progress BMPs'!$D:$D, 0)), 1, 0)), "")</f>
        <v/>
      </c>
      <c r="AW160" s="4" t="str">
        <f>IFERROR(IF($I160="Historical", IF(C160&lt;&gt;INDEX('Historical BMP Records'!C:C, MATCH($G160, 'Historical BMP Records'!$G:$G, 0)), 1, 0), IF(C160&lt;&gt;INDEX('Planned and Progress BMPs'!A:A, MATCH($G160, 'Planned and Progress BMPs'!$D:$D, 0)), 1, 0)), "")</f>
        <v/>
      </c>
      <c r="AX160" s="4" t="str">
        <f>IFERROR(IF($I160="Historical", IF(D160&lt;&gt;INDEX('Historical BMP Records'!D:D, MATCH($G160, 'Historical BMP Records'!$G:$G, 0)), 1, 0), IF(D160&lt;&gt;INDEX('Planned and Progress BMPs'!A:A, MATCH($G160, 'Planned and Progress BMPs'!$D:$D, 0)), 1, 0)), "")</f>
        <v/>
      </c>
      <c r="AY160" s="4" t="str">
        <f>IFERROR(IF($I160="Historical", IF(E160&lt;&gt;INDEX('Historical BMP Records'!E:E, MATCH($G160, 'Historical BMP Records'!$G:$G, 0)), 1, 0), IF(E160&lt;&gt;INDEX('Planned and Progress BMPs'!B:B, MATCH($G160, 'Planned and Progress BMPs'!$D:$D, 0)), 1, 0)), "")</f>
        <v/>
      </c>
      <c r="AZ160" s="4" t="str">
        <f>IFERROR(IF($I160="Historical", IF(F160&lt;&gt;INDEX('Historical BMP Records'!F:F, MATCH($G160, 'Historical BMP Records'!$G:$G, 0)), 1, 0), IF(F160&lt;&gt;INDEX('Planned and Progress BMPs'!C:C, MATCH($G160, 'Planned and Progress BMPs'!$D:$D, 0)), 1, 0)), "")</f>
        <v/>
      </c>
      <c r="BA160" s="4" t="str">
        <f>IFERROR(IF($I160="Historical", IF(G160&lt;&gt;INDEX('Historical BMP Records'!G:G, MATCH($G160, 'Historical BMP Records'!$G:$G, 0)), 1, 0), IF(G160&lt;&gt;INDEX('Planned and Progress BMPs'!D:D, MATCH($G160, 'Planned and Progress BMPs'!$D:$D, 0)), 1, 0)), "")</f>
        <v/>
      </c>
      <c r="BB160" s="4" t="str">
        <f>IFERROR(IF($I160="Historical", IF(H160&lt;&gt;INDEX('Historical BMP Records'!H:H, MATCH($G160, 'Historical BMP Records'!$G:$G, 0)), 1, 0), IF(H160&lt;&gt;INDEX('Planned and Progress BMPs'!E:E, MATCH($G160, 'Planned and Progress BMPs'!$D:$D, 0)), 1, 0)), "")</f>
        <v/>
      </c>
      <c r="BC160" s="4" t="str">
        <f>IFERROR(IF($I160="Historical", IF(I160&lt;&gt;INDEX('Historical BMP Records'!I:I, MATCH($G160, 'Historical BMP Records'!$G:$G, 0)), 1, 0), IF(I160&lt;&gt;INDEX('Planned and Progress BMPs'!F:F, MATCH($G160, 'Planned and Progress BMPs'!$D:$D, 0)), 1, 0)), "")</f>
        <v/>
      </c>
      <c r="BD160" s="4" t="str">
        <f>IFERROR(IF($I160="Historical", IF(J160&lt;&gt;INDEX('Historical BMP Records'!J:J, MATCH($G160, 'Historical BMP Records'!$G:$G, 0)), 1, 0), IF(J160&lt;&gt;INDEX('Planned and Progress BMPs'!G:G, MATCH($G160, 'Planned and Progress BMPs'!$D:$D, 0)), 1, 0)), "")</f>
        <v/>
      </c>
      <c r="BE160" s="4" t="str">
        <f>IFERROR(IF($I160="Historical", IF(K160&lt;&gt;INDEX('Historical BMP Records'!K:K, MATCH($G160, 'Historical BMP Records'!$G:$G, 0)), 1, 0), IF(K160&lt;&gt;INDEX('Planned and Progress BMPs'!H:H, MATCH($G160, 'Planned and Progress BMPs'!$D:$D, 0)), 1, 0)), "")</f>
        <v/>
      </c>
      <c r="BF160" s="4" t="str">
        <f>IFERROR(IF($I160="Historical", IF(L160&lt;&gt;INDEX('Historical BMP Records'!L:L, MATCH($G160, 'Historical BMP Records'!$G:$G, 0)), 1, 0), IF(L160&lt;&gt;INDEX('Planned and Progress BMPs'!I:I, MATCH($G160, 'Planned and Progress BMPs'!$D:$D, 0)), 1, 0)), "")</f>
        <v/>
      </c>
      <c r="BG160" s="4" t="str">
        <f>IFERROR(IF($I160="Historical", IF(M160&lt;&gt;INDEX('Historical BMP Records'!M:M, MATCH($G160, 'Historical BMP Records'!$G:$G, 0)), 1, 0), IF(M160&lt;&gt;INDEX('Planned and Progress BMPs'!J:J, MATCH($G160, 'Planned and Progress BMPs'!$D:$D, 0)), 1, 0)), "")</f>
        <v/>
      </c>
      <c r="BH160" s="4" t="str">
        <f>IFERROR(IF($I160="Historical", IF(N160&lt;&gt;INDEX('Historical BMP Records'!N:N, MATCH($G160, 'Historical BMP Records'!$G:$G, 0)), 1, 0), IF(N160&lt;&gt;INDEX('Planned and Progress BMPs'!K:K, MATCH($G160, 'Planned and Progress BMPs'!$D:$D, 0)), 1, 0)), "")</f>
        <v/>
      </c>
      <c r="BI160" s="4" t="str">
        <f>IFERROR(IF($I160="Historical", IF(O160&lt;&gt;INDEX('Historical BMP Records'!O:O, MATCH($G160, 'Historical BMP Records'!$G:$G, 0)), 1, 0), IF(O160&lt;&gt;INDEX('Planned and Progress BMPs'!L:L, MATCH($G160, 'Planned and Progress BMPs'!$D:$D, 0)), 1, 0)), "")</f>
        <v/>
      </c>
      <c r="BJ160" s="4" t="str">
        <f>IFERROR(IF($I160="Historical", IF(P160&lt;&gt;INDEX('Historical BMP Records'!P:P, MATCH($G160, 'Historical BMP Records'!$G:$G, 0)), 1, 0), IF(P160&lt;&gt;INDEX('Planned and Progress BMPs'!M:M, MATCH($G160, 'Planned and Progress BMPs'!$D:$D, 0)), 1, 0)), "")</f>
        <v/>
      </c>
      <c r="BK160" s="4" t="str">
        <f>IFERROR(IF($I160="Historical", IF(Q160&lt;&gt;INDEX('Historical BMP Records'!Q:Q, MATCH($G160, 'Historical BMP Records'!$G:$G, 0)), 1, 0), IF(Q160&lt;&gt;INDEX('Planned and Progress BMPs'!N:N, MATCH($G160, 'Planned and Progress BMPs'!$D:$D, 0)), 1, 0)), "")</f>
        <v/>
      </c>
      <c r="BL160" s="4" t="str">
        <f>IFERROR(IF($I160="Historical", IF(R160&lt;&gt;INDEX('Historical BMP Records'!R:R, MATCH($G160, 'Historical BMP Records'!$G:$G, 0)), 1, 0), IF(R160&lt;&gt;INDEX('Planned and Progress BMPs'!O:O, MATCH($G160, 'Planned and Progress BMPs'!$D:$D, 0)), 1, 0)), "")</f>
        <v/>
      </c>
      <c r="BM160" s="4" t="str">
        <f>IFERROR(IF($I160="Historical", IF(S160&lt;&gt;INDEX('Historical BMP Records'!S:S, MATCH($G160, 'Historical BMP Records'!$G:$G, 0)), 1, 0), IF(S160&lt;&gt;INDEX('Planned and Progress BMPs'!P:P, MATCH($G160, 'Planned and Progress BMPs'!$D:$D, 0)), 1, 0)), "")</f>
        <v/>
      </c>
      <c r="BN160" s="4" t="str">
        <f>IFERROR(IF($I160="Historical", IF(T160&lt;&gt;INDEX('Historical BMP Records'!T:T, MATCH($G160, 'Historical BMP Records'!$G:$G, 0)), 1, 0), IF(T160&lt;&gt;INDEX('Planned and Progress BMPs'!Q:Q, MATCH($G160, 'Planned and Progress BMPs'!$D:$D, 0)), 1, 0)), "")</f>
        <v/>
      </c>
      <c r="BO160" s="4" t="str">
        <f>IFERROR(IF($I160="Historical", IF(AB160&lt;&gt;INDEX('Historical BMP Records'!#REF!, MATCH($G160, 'Historical BMP Records'!$G:$G, 0)), 1, 0), IF(AB160&lt;&gt;INDEX('Planned and Progress BMPs'!Z:Z, MATCH($G160, 'Planned and Progress BMPs'!$D:$D, 0)), 1, 0)), "")</f>
        <v/>
      </c>
      <c r="BP160" s="4" t="str">
        <f>IFERROR(IF($I160="Historical", IF(U160&lt;&gt;INDEX('Historical BMP Records'!U:U, MATCH($G160, 'Historical BMP Records'!$G:$G, 0)), 1, 0), IF(U160&lt;&gt;INDEX('Planned and Progress BMPs'!S:S, MATCH($G160, 'Planned and Progress BMPs'!$D:$D, 0)), 1, 0)), "")</f>
        <v/>
      </c>
      <c r="BQ160" s="4" t="str">
        <f>IFERROR(IF($I160="Historical", IF(V160&lt;&gt;INDEX('Historical BMP Records'!V:V, MATCH($G160, 'Historical BMP Records'!$G:$G, 0)), 1, 0), IF(V160&lt;&gt;INDEX('Planned and Progress BMPs'!T:T, MATCH($G160, 'Planned and Progress BMPs'!$D:$D, 0)), 1, 0)), "")</f>
        <v/>
      </c>
      <c r="BR160" s="4" t="str">
        <f>IFERROR(IF($I160="Historical", IF(W160&lt;&gt;INDEX('Historical BMP Records'!W:W, MATCH($G160, 'Historical BMP Records'!$G:$G, 0)), 1, 0), IF(W160&lt;&gt;INDEX('Planned and Progress BMPs'!U:U, MATCH($G160, 'Planned and Progress BMPs'!$D:$D, 0)), 1, 0)), "")</f>
        <v/>
      </c>
      <c r="BS160" s="4" t="str">
        <f>IFERROR(IF($I160="Historical", IF(X160&lt;&gt;INDEX('Historical BMP Records'!X:X, MATCH($G160, 'Historical BMP Records'!$G:$G, 0)), 1, 0), IF(X160&lt;&gt;INDEX('Planned and Progress BMPs'!V:V, MATCH($G160, 'Planned and Progress BMPs'!$D:$D, 0)), 1, 0)), "")</f>
        <v/>
      </c>
      <c r="BT160" s="4" t="str">
        <f>IFERROR(IF($I160="Historical", IF(Y160&lt;&gt;INDEX('Historical BMP Records'!Y:Y, MATCH($G160, 'Historical BMP Records'!$G:$G, 0)), 1, 0), IF(Y160&lt;&gt;INDEX('Planned and Progress BMPs'!W:W, MATCH($G160, 'Planned and Progress BMPs'!$D:$D, 0)), 1, 0)), "")</f>
        <v/>
      </c>
      <c r="BU160" s="4" t="str">
        <f>IFERROR(IF($I160="Historical", IF(Z160&lt;&gt;INDEX('Historical BMP Records'!Z:Z, MATCH($G160, 'Historical BMP Records'!$G:$G, 0)), 1, 0), IF(Z160&lt;&gt;INDEX('Planned and Progress BMPs'!X:X, MATCH($G160, 'Planned and Progress BMPs'!$D:$D, 0)), 1, 0)), "")</f>
        <v/>
      </c>
      <c r="BV160" s="4" t="str">
        <f>IFERROR(IF($I160="Historical", IF(AA160&lt;&gt;INDEX('Historical BMP Records'!AA:AA, MATCH($G160, 'Historical BMP Records'!$G:$G, 0)), 1, 0), IF(AA160&lt;&gt;INDEX('Planned and Progress BMPs'!#REF!, MATCH($G160, 'Planned and Progress BMPs'!$D:$D, 0)), 1, 0)), "")</f>
        <v/>
      </c>
      <c r="BW160" s="4" t="str">
        <f>IFERROR(IF($I160="Historical", IF(AC160&lt;&gt;INDEX('Historical BMP Records'!AC:AC, MATCH($G160, 'Historical BMP Records'!$G:$G, 0)), 1, 0), IF(AC160&lt;&gt;INDEX('Planned and Progress BMPs'!AA:AA, MATCH($G160, 'Planned and Progress BMPs'!$D:$D, 0)), 1, 0)), "")</f>
        <v/>
      </c>
      <c r="BX160" s="4" t="str">
        <f>IFERROR(IF($I160="Historical", IF(AD160&lt;&gt;INDEX('Historical BMP Records'!AD:AD, MATCH($G160, 'Historical BMP Records'!$G:$G, 0)), 1, 0), IF(AD160&lt;&gt;INDEX('Planned and Progress BMPs'!AB:AB, MATCH($G160, 'Planned and Progress BMPs'!$D:$D, 0)), 1, 0)), "")</f>
        <v/>
      </c>
      <c r="BY160" s="4" t="str">
        <f>IFERROR(IF($I160="Historical", IF(AE160&lt;&gt;INDEX('Historical BMP Records'!AE:AE, MATCH($G160, 'Historical BMP Records'!$G:$G, 0)), 1, 0), IF(AE160&lt;&gt;INDEX('Planned and Progress BMPs'!AC:AC, MATCH($G160, 'Planned and Progress BMPs'!$D:$D, 0)), 1, 0)), "")</f>
        <v/>
      </c>
      <c r="BZ160" s="4" t="str">
        <f>IFERROR(IF($I160="Historical", IF(AF160&lt;&gt;INDEX('Historical BMP Records'!AF:AF, MATCH($G160, 'Historical BMP Records'!$G:$G, 0)), 1, 0), IF(AF160&lt;&gt;INDEX('Planned and Progress BMPs'!AD:AD, MATCH($G160, 'Planned and Progress BMPs'!$D:$D, 0)), 1, 0)), "")</f>
        <v/>
      </c>
      <c r="CA160" s="4" t="str">
        <f>IFERROR(IF($I160="Historical", IF(AG160&lt;&gt;INDEX('Historical BMP Records'!AG:AG, MATCH($G160, 'Historical BMP Records'!$G:$G, 0)), 1, 0), IF(AG160&lt;&gt;INDEX('Planned and Progress BMPs'!AE:AE, MATCH($G160, 'Planned and Progress BMPs'!$D:$D, 0)), 1, 0)), "")</f>
        <v/>
      </c>
      <c r="CB160" s="4" t="str">
        <f>IFERROR(IF($I160="Historical", IF(AH160&lt;&gt;INDEX('Historical BMP Records'!AH:AH, MATCH($G160, 'Historical BMP Records'!$G:$G, 0)), 1, 0), IF(AH160&lt;&gt;INDEX('Planned and Progress BMPs'!AF:AF, MATCH($G160, 'Planned and Progress BMPs'!$D:$D, 0)), 1, 0)), "")</f>
        <v/>
      </c>
      <c r="CC160" s="4" t="str">
        <f>IFERROR(IF($I160="Historical", IF(AI160&lt;&gt;INDEX('Historical BMP Records'!AI:AI, MATCH($G160, 'Historical BMP Records'!$G:$G, 0)), 1, 0), IF(AI160&lt;&gt;INDEX('Planned and Progress BMPs'!AG:AG, MATCH($G160, 'Planned and Progress BMPs'!$D:$D, 0)), 1, 0)), "")</f>
        <v/>
      </c>
      <c r="CD160" s="4" t="str">
        <f>IFERROR(IF($I160="Historical", IF(AJ160&lt;&gt;INDEX('Historical BMP Records'!AJ:AJ, MATCH($G160, 'Historical BMP Records'!$G:$G, 0)), 1, 0), IF(AJ160&lt;&gt;INDEX('Planned and Progress BMPs'!AH:AH, MATCH($G160, 'Planned and Progress BMPs'!$D:$D, 0)), 1, 0)), "")</f>
        <v/>
      </c>
      <c r="CE160" s="4" t="str">
        <f>IFERROR(IF($I160="Historical", IF(AK160&lt;&gt;INDEX('Historical BMP Records'!AK:AK, MATCH($G160, 'Historical BMP Records'!$G:$G, 0)), 1, 0), IF(AK160&lt;&gt;INDEX('Planned and Progress BMPs'!AI:AI, MATCH($G160, 'Planned and Progress BMPs'!$D:$D, 0)), 1, 0)), "")</f>
        <v/>
      </c>
      <c r="CF160" s="4" t="str">
        <f>IFERROR(IF($I160="Historical", IF(AL160&lt;&gt;INDEX('Historical BMP Records'!AL:AL, MATCH($G160, 'Historical BMP Records'!$G:$G, 0)), 1, 0), IF(AL160&lt;&gt;INDEX('Planned and Progress BMPs'!AJ:AJ, MATCH($G160, 'Planned and Progress BMPs'!$D:$D, 0)), 1, 0)), "")</f>
        <v/>
      </c>
      <c r="CG160" s="4" t="str">
        <f>IFERROR(IF($I160="Historical", IF(AM160&lt;&gt;INDEX('Historical BMP Records'!AM:AM, MATCH($G160, 'Historical BMP Records'!$G:$G, 0)), 1, 0), IF(AM160&lt;&gt;INDEX('Planned and Progress BMPs'!AK:AK, MATCH($G160, 'Planned and Progress BMPs'!$D:$D, 0)), 1, 0)), "")</f>
        <v/>
      </c>
      <c r="CH160" s="4" t="str">
        <f>IFERROR(IF($I160="Historical", IF(AN160&lt;&gt;INDEX('Historical BMP Records'!AN:AN, MATCH($G160, 'Historical BMP Records'!$G:$G, 0)), 1, 0), IF(AN160&lt;&gt;INDEX('Planned and Progress BMPs'!AL:AL, MATCH($G160, 'Planned and Progress BMPs'!$D:$D, 0)), 1, 0)), "")</f>
        <v/>
      </c>
      <c r="CI160" s="4" t="str">
        <f>IFERROR(IF($I160="Historical", IF(AO160&lt;&gt;INDEX('Historical BMP Records'!AO:AO, MATCH($G160, 'Historical BMP Records'!$G:$G, 0)), 1, 0), IF(AO160&lt;&gt;INDEX('Planned and Progress BMPs'!AM:AM, MATCH($G160, 'Planned and Progress BMPs'!$D:$D, 0)), 1, 0)), "")</f>
        <v/>
      </c>
      <c r="CJ160" s="4" t="str">
        <f>IFERROR(IF($I160="Historical", IF(AP160&lt;&gt;INDEX('Historical BMP Records'!AP:AP, MATCH($G160, 'Historical BMP Records'!$G:$G, 0)), 1, 0), IF(AP160&lt;&gt;INDEX('Planned and Progress BMPs'!AN:AN, MATCH($G160, 'Planned and Progress BMPs'!$D:$D, 0)), 1, 0)), "")</f>
        <v/>
      </c>
      <c r="CK160" s="4" t="str">
        <f>IFERROR(IF($I160="Historical", IF(AQ160&lt;&gt;INDEX('Historical BMP Records'!AQ:AQ, MATCH($G160, 'Historical BMP Records'!$G:$G, 0)), 1, 0), IF(AQ160&lt;&gt;INDEX('Planned and Progress BMPs'!AO:AO, MATCH($G160, 'Planned and Progress BMPs'!$D:$D, 0)), 1, 0)), "")</f>
        <v/>
      </c>
      <c r="CL160" s="4" t="str">
        <f>IFERROR(IF($I160="Historical", IF(AR160&lt;&gt;INDEX('Historical BMP Records'!AR:AR, MATCH($G160, 'Historical BMP Records'!$G:$G, 0)), 1, 0), IF(AR160&lt;&gt;INDEX('Planned and Progress BMPs'!AQ:AQ, MATCH($G160, 'Planned and Progress BMPs'!$D:$D, 0)), 1, 0)), "")</f>
        <v/>
      </c>
      <c r="CM160" s="4" t="str">
        <f>IFERROR(IF($I160="Historical", IF(AS160&lt;&gt;INDEX('Historical BMP Records'!AS:AS, MATCH($G160, 'Historical BMP Records'!$G:$G, 0)), 1, 0), IF(AS160&lt;&gt;INDEX('Planned and Progress BMPs'!AP:AP, MATCH($G160, 'Planned and Progress BMPs'!$D:$D, 0)), 1, 0)), "")</f>
        <v/>
      </c>
      <c r="CN160" s="4" t="str">
        <f>IFERROR(IF($I160="Historical", IF(AT160&lt;&gt;INDEX('Historical BMP Records'!AT:AT, MATCH($G160, 'Historical BMP Records'!$G:$G, 0)), 1, 0), IF(AT160&lt;&gt;INDEX('Planned and Progress BMPs'!AQ:AQ, MATCH($G160, 'Planned and Progress BMPs'!$D:$D, 0)), 1, 0)), "")</f>
        <v/>
      </c>
      <c r="CO160" s="4">
        <f>SUM(T_Historical9[[#This Row],[FY17 Crediting Status Change]:[Comments Change]])</f>
        <v>0</v>
      </c>
    </row>
    <row r="161" spans="1:93" ht="15" customHeight="1" x14ac:dyDescent="0.55000000000000004">
      <c r="A161" s="126" t="s">
        <v>2458</v>
      </c>
      <c r="B161" s="126" t="s">
        <v>2458</v>
      </c>
      <c r="C161" s="126" t="s">
        <v>2458</v>
      </c>
      <c r="D161" s="126"/>
      <c r="E161" s="126"/>
      <c r="F161" s="126" t="s">
        <v>784</v>
      </c>
      <c r="G161" s="126" t="s">
        <v>785</v>
      </c>
      <c r="H161" s="126"/>
      <c r="I161" s="126" t="s">
        <v>243</v>
      </c>
      <c r="J161" s="126">
        <v>2008</v>
      </c>
      <c r="K161" s="73"/>
      <c r="L161" s="64">
        <v>39448</v>
      </c>
      <c r="M161" s="126" t="s">
        <v>265</v>
      </c>
      <c r="N161" s="126" t="s">
        <v>325</v>
      </c>
      <c r="O161" s="126" t="s">
        <v>127</v>
      </c>
      <c r="P161" s="73" t="s">
        <v>551</v>
      </c>
      <c r="Q161" s="64">
        <v>3.5</v>
      </c>
      <c r="R161" s="126">
        <v>2.9</v>
      </c>
      <c r="S161" s="126">
        <v>0.24166666666666664</v>
      </c>
      <c r="T161" s="126" t="s">
        <v>611</v>
      </c>
      <c r="U161" s="126"/>
      <c r="V161" s="126"/>
      <c r="W161" s="126">
        <v>40.435102129999997</v>
      </c>
      <c r="X161" s="65">
        <v>-76.586410990000005</v>
      </c>
      <c r="Y161" s="126"/>
      <c r="Z161" s="126" t="s">
        <v>201</v>
      </c>
      <c r="AA161" s="126" t="s">
        <v>458</v>
      </c>
      <c r="AB161" s="126" t="s">
        <v>203</v>
      </c>
      <c r="AC161" s="126" t="s">
        <v>2460</v>
      </c>
      <c r="AD161" s="64">
        <v>41501</v>
      </c>
      <c r="AE161" s="126" t="s">
        <v>267</v>
      </c>
      <c r="AF161" s="64"/>
      <c r="AG161" s="64"/>
      <c r="AH161" s="126"/>
      <c r="AI161" s="64"/>
      <c r="AK161" s="64"/>
      <c r="AL161" s="64"/>
      <c r="AM161" s="64"/>
      <c r="AN161" s="64"/>
      <c r="AO161" s="64"/>
      <c r="AP161" s="64"/>
      <c r="AQ161" s="64"/>
      <c r="AR161" s="64"/>
      <c r="AS161" s="64"/>
      <c r="AT161" s="126"/>
      <c r="AU161" s="4" t="str">
        <f>IFERROR(IF($I161="Historical", IF(A161&lt;&gt;INDEX('Historical BMP Records'!A:A, MATCH($G161, 'Historical BMP Records'!$G:$G, 0)), 1, 0), IF(A161&lt;&gt;INDEX('Planned and Progress BMPs'!A:A, MATCH($G161, 'Planned and Progress BMPs'!$D:$D, 0)), 1, 0)), "")</f>
        <v/>
      </c>
      <c r="AV161" s="4" t="str">
        <f>IFERROR(IF($I161="Historical", IF(B161&lt;&gt;INDEX('Historical BMP Records'!B:B, MATCH($G161, 'Historical BMP Records'!$G:$G, 0)), 1, 0), IF(B161&lt;&gt;INDEX('Planned and Progress BMPs'!A:A, MATCH($G161, 'Planned and Progress BMPs'!$D:$D, 0)), 1, 0)), "")</f>
        <v/>
      </c>
      <c r="AW161" s="4" t="str">
        <f>IFERROR(IF($I161="Historical", IF(C161&lt;&gt;INDEX('Historical BMP Records'!C:C, MATCH($G161, 'Historical BMP Records'!$G:$G, 0)), 1, 0), IF(C161&lt;&gt;INDEX('Planned and Progress BMPs'!A:A, MATCH($G161, 'Planned and Progress BMPs'!$D:$D, 0)), 1, 0)), "")</f>
        <v/>
      </c>
      <c r="AX161" s="4" t="str">
        <f>IFERROR(IF($I161="Historical", IF(D161&lt;&gt;INDEX('Historical BMP Records'!D:D, MATCH($G161, 'Historical BMP Records'!$G:$G, 0)), 1, 0), IF(D161&lt;&gt;INDEX('Planned and Progress BMPs'!A:A, MATCH($G161, 'Planned and Progress BMPs'!$D:$D, 0)), 1, 0)), "")</f>
        <v/>
      </c>
      <c r="AY161" s="4" t="str">
        <f>IFERROR(IF($I161="Historical", IF(E161&lt;&gt;INDEX('Historical BMP Records'!E:E, MATCH($G161, 'Historical BMP Records'!$G:$G, 0)), 1, 0), IF(E161&lt;&gt;INDEX('Planned and Progress BMPs'!B:B, MATCH($G161, 'Planned and Progress BMPs'!$D:$D, 0)), 1, 0)), "")</f>
        <v/>
      </c>
      <c r="AZ161" s="4" t="str">
        <f>IFERROR(IF($I161="Historical", IF(F161&lt;&gt;INDEX('Historical BMP Records'!F:F, MATCH($G161, 'Historical BMP Records'!$G:$G, 0)), 1, 0), IF(F161&lt;&gt;INDEX('Planned and Progress BMPs'!C:C, MATCH($G161, 'Planned and Progress BMPs'!$D:$D, 0)), 1, 0)), "")</f>
        <v/>
      </c>
      <c r="BA161" s="4" t="str">
        <f>IFERROR(IF($I161="Historical", IF(G161&lt;&gt;INDEX('Historical BMP Records'!G:G, MATCH($G161, 'Historical BMP Records'!$G:$G, 0)), 1, 0), IF(G161&lt;&gt;INDEX('Planned and Progress BMPs'!D:D, MATCH($G161, 'Planned and Progress BMPs'!$D:$D, 0)), 1, 0)), "")</f>
        <v/>
      </c>
      <c r="BB161" s="4" t="str">
        <f>IFERROR(IF($I161="Historical", IF(H161&lt;&gt;INDEX('Historical BMP Records'!H:H, MATCH($G161, 'Historical BMP Records'!$G:$G, 0)), 1, 0), IF(H161&lt;&gt;INDEX('Planned and Progress BMPs'!E:E, MATCH($G161, 'Planned and Progress BMPs'!$D:$D, 0)), 1, 0)), "")</f>
        <v/>
      </c>
      <c r="BC161" s="4" t="str">
        <f>IFERROR(IF($I161="Historical", IF(I161&lt;&gt;INDEX('Historical BMP Records'!I:I, MATCH($G161, 'Historical BMP Records'!$G:$G, 0)), 1, 0), IF(I161&lt;&gt;INDEX('Planned and Progress BMPs'!F:F, MATCH($G161, 'Planned and Progress BMPs'!$D:$D, 0)), 1, 0)), "")</f>
        <v/>
      </c>
      <c r="BD161" s="4" t="str">
        <f>IFERROR(IF($I161="Historical", IF(J161&lt;&gt;INDEX('Historical BMP Records'!J:J, MATCH($G161, 'Historical BMP Records'!$G:$G, 0)), 1, 0), IF(J161&lt;&gt;INDEX('Planned and Progress BMPs'!G:G, MATCH($G161, 'Planned and Progress BMPs'!$D:$D, 0)), 1, 0)), "")</f>
        <v/>
      </c>
      <c r="BE161" s="4" t="str">
        <f>IFERROR(IF($I161="Historical", IF(K161&lt;&gt;INDEX('Historical BMP Records'!K:K, MATCH($G161, 'Historical BMP Records'!$G:$G, 0)), 1, 0), IF(K161&lt;&gt;INDEX('Planned and Progress BMPs'!H:H, MATCH($G161, 'Planned and Progress BMPs'!$D:$D, 0)), 1, 0)), "")</f>
        <v/>
      </c>
      <c r="BF161" s="4" t="str">
        <f>IFERROR(IF($I161="Historical", IF(L161&lt;&gt;INDEX('Historical BMP Records'!L:L, MATCH($G161, 'Historical BMP Records'!$G:$G, 0)), 1, 0), IF(L161&lt;&gt;INDEX('Planned and Progress BMPs'!I:I, MATCH($G161, 'Planned and Progress BMPs'!$D:$D, 0)), 1, 0)), "")</f>
        <v/>
      </c>
      <c r="BG161" s="4" t="str">
        <f>IFERROR(IF($I161="Historical", IF(M161&lt;&gt;INDEX('Historical BMP Records'!M:M, MATCH($G161, 'Historical BMP Records'!$G:$G, 0)), 1, 0), IF(M161&lt;&gt;INDEX('Planned and Progress BMPs'!J:J, MATCH($G161, 'Planned and Progress BMPs'!$D:$D, 0)), 1, 0)), "")</f>
        <v/>
      </c>
      <c r="BH161" s="4" t="str">
        <f>IFERROR(IF($I161="Historical", IF(N161&lt;&gt;INDEX('Historical BMP Records'!N:N, MATCH($G161, 'Historical BMP Records'!$G:$G, 0)), 1, 0), IF(N161&lt;&gt;INDEX('Planned and Progress BMPs'!K:K, MATCH($G161, 'Planned and Progress BMPs'!$D:$D, 0)), 1, 0)), "")</f>
        <v/>
      </c>
      <c r="BI161" s="4" t="str">
        <f>IFERROR(IF($I161="Historical", IF(O161&lt;&gt;INDEX('Historical BMP Records'!O:O, MATCH($G161, 'Historical BMP Records'!$G:$G, 0)), 1, 0), IF(O161&lt;&gt;INDEX('Planned and Progress BMPs'!L:L, MATCH($G161, 'Planned and Progress BMPs'!$D:$D, 0)), 1, 0)), "")</f>
        <v/>
      </c>
      <c r="BJ161" s="4" t="str">
        <f>IFERROR(IF($I161="Historical", IF(P161&lt;&gt;INDEX('Historical BMP Records'!P:P, MATCH($G161, 'Historical BMP Records'!$G:$G, 0)), 1, 0), IF(P161&lt;&gt;INDEX('Planned and Progress BMPs'!M:M, MATCH($G161, 'Planned and Progress BMPs'!$D:$D, 0)), 1, 0)), "")</f>
        <v/>
      </c>
      <c r="BK161" s="4" t="str">
        <f>IFERROR(IF($I161="Historical", IF(Q161&lt;&gt;INDEX('Historical BMP Records'!Q:Q, MATCH($G161, 'Historical BMP Records'!$G:$G, 0)), 1, 0), IF(Q161&lt;&gt;INDEX('Planned and Progress BMPs'!N:N, MATCH($G161, 'Planned and Progress BMPs'!$D:$D, 0)), 1, 0)), "")</f>
        <v/>
      </c>
      <c r="BL161" s="4" t="str">
        <f>IFERROR(IF($I161="Historical", IF(R161&lt;&gt;INDEX('Historical BMP Records'!R:R, MATCH($G161, 'Historical BMP Records'!$G:$G, 0)), 1, 0), IF(R161&lt;&gt;INDEX('Planned and Progress BMPs'!O:O, MATCH($G161, 'Planned and Progress BMPs'!$D:$D, 0)), 1, 0)), "")</f>
        <v/>
      </c>
      <c r="BM161" s="4" t="str">
        <f>IFERROR(IF($I161="Historical", IF(S161&lt;&gt;INDEX('Historical BMP Records'!S:S, MATCH($G161, 'Historical BMP Records'!$G:$G, 0)), 1, 0), IF(S161&lt;&gt;INDEX('Planned and Progress BMPs'!P:P, MATCH($G161, 'Planned and Progress BMPs'!$D:$D, 0)), 1, 0)), "")</f>
        <v/>
      </c>
      <c r="BN161" s="4" t="str">
        <f>IFERROR(IF($I161="Historical", IF(T161&lt;&gt;INDEX('Historical BMP Records'!T:T, MATCH($G161, 'Historical BMP Records'!$G:$G, 0)), 1, 0), IF(T161&lt;&gt;INDEX('Planned and Progress BMPs'!Q:Q, MATCH($G161, 'Planned and Progress BMPs'!$D:$D, 0)), 1, 0)), "")</f>
        <v/>
      </c>
      <c r="BO161" s="4" t="str">
        <f>IFERROR(IF($I161="Historical", IF(AB161&lt;&gt;INDEX('Historical BMP Records'!#REF!, MATCH($G161, 'Historical BMP Records'!$G:$G, 0)), 1, 0), IF(AB161&lt;&gt;INDEX('Planned and Progress BMPs'!Z:Z, MATCH($G161, 'Planned and Progress BMPs'!$D:$D, 0)), 1, 0)), "")</f>
        <v/>
      </c>
      <c r="BP161" s="4" t="str">
        <f>IFERROR(IF($I161="Historical", IF(U161&lt;&gt;INDEX('Historical BMP Records'!U:U, MATCH($G161, 'Historical BMP Records'!$G:$G, 0)), 1, 0), IF(U161&lt;&gt;INDEX('Planned and Progress BMPs'!S:S, MATCH($G161, 'Planned and Progress BMPs'!$D:$D, 0)), 1, 0)), "")</f>
        <v/>
      </c>
      <c r="BQ161" s="4" t="str">
        <f>IFERROR(IF($I161="Historical", IF(V161&lt;&gt;INDEX('Historical BMP Records'!V:V, MATCH($G161, 'Historical BMP Records'!$G:$G, 0)), 1, 0), IF(V161&lt;&gt;INDEX('Planned and Progress BMPs'!T:T, MATCH($G161, 'Planned and Progress BMPs'!$D:$D, 0)), 1, 0)), "")</f>
        <v/>
      </c>
      <c r="BR161" s="4" t="str">
        <f>IFERROR(IF($I161="Historical", IF(W161&lt;&gt;INDEX('Historical BMP Records'!W:W, MATCH($G161, 'Historical BMP Records'!$G:$G, 0)), 1, 0), IF(W161&lt;&gt;INDEX('Planned and Progress BMPs'!U:U, MATCH($G161, 'Planned and Progress BMPs'!$D:$D, 0)), 1, 0)), "")</f>
        <v/>
      </c>
      <c r="BS161" s="4" t="str">
        <f>IFERROR(IF($I161="Historical", IF(X161&lt;&gt;INDEX('Historical BMP Records'!X:X, MATCH($G161, 'Historical BMP Records'!$G:$G, 0)), 1, 0), IF(X161&lt;&gt;INDEX('Planned and Progress BMPs'!V:V, MATCH($G161, 'Planned and Progress BMPs'!$D:$D, 0)), 1, 0)), "")</f>
        <v/>
      </c>
      <c r="BT161" s="4" t="str">
        <f>IFERROR(IF($I161="Historical", IF(Y161&lt;&gt;INDEX('Historical BMP Records'!Y:Y, MATCH($G161, 'Historical BMP Records'!$G:$G, 0)), 1, 0), IF(Y161&lt;&gt;INDEX('Planned and Progress BMPs'!W:W, MATCH($G161, 'Planned and Progress BMPs'!$D:$D, 0)), 1, 0)), "")</f>
        <v/>
      </c>
      <c r="BU161" s="4" t="str">
        <f>IFERROR(IF($I161="Historical", IF(Z161&lt;&gt;INDEX('Historical BMP Records'!Z:Z, MATCH($G161, 'Historical BMP Records'!$G:$G, 0)), 1, 0), IF(Z161&lt;&gt;INDEX('Planned and Progress BMPs'!X:X, MATCH($G161, 'Planned and Progress BMPs'!$D:$D, 0)), 1, 0)), "")</f>
        <v/>
      </c>
      <c r="BV161" s="4" t="str">
        <f>IFERROR(IF($I161="Historical", IF(AA161&lt;&gt;INDEX('Historical BMP Records'!AA:AA, MATCH($G161, 'Historical BMP Records'!$G:$G, 0)), 1, 0), IF(AA161&lt;&gt;INDEX('Planned and Progress BMPs'!#REF!, MATCH($G161, 'Planned and Progress BMPs'!$D:$D, 0)), 1, 0)), "")</f>
        <v/>
      </c>
      <c r="BW161" s="4" t="str">
        <f>IFERROR(IF($I161="Historical", IF(AC161&lt;&gt;INDEX('Historical BMP Records'!AC:AC, MATCH($G161, 'Historical BMP Records'!$G:$G, 0)), 1, 0), IF(AC161&lt;&gt;INDEX('Planned and Progress BMPs'!AA:AA, MATCH($G161, 'Planned and Progress BMPs'!$D:$D, 0)), 1, 0)), "")</f>
        <v/>
      </c>
      <c r="BX161" s="4" t="str">
        <f>IFERROR(IF($I161="Historical", IF(AD161&lt;&gt;INDEX('Historical BMP Records'!AD:AD, MATCH($G161, 'Historical BMP Records'!$G:$G, 0)), 1, 0), IF(AD161&lt;&gt;INDEX('Planned and Progress BMPs'!AB:AB, MATCH($G161, 'Planned and Progress BMPs'!$D:$D, 0)), 1, 0)), "")</f>
        <v/>
      </c>
      <c r="BY161" s="4" t="str">
        <f>IFERROR(IF($I161="Historical", IF(AE161&lt;&gt;INDEX('Historical BMP Records'!AE:AE, MATCH($G161, 'Historical BMP Records'!$G:$G, 0)), 1, 0), IF(AE161&lt;&gt;INDEX('Planned and Progress BMPs'!AC:AC, MATCH($G161, 'Planned and Progress BMPs'!$D:$D, 0)), 1, 0)), "")</f>
        <v/>
      </c>
      <c r="BZ161" s="4" t="str">
        <f>IFERROR(IF($I161="Historical", IF(AF161&lt;&gt;INDEX('Historical BMP Records'!AF:AF, MATCH($G161, 'Historical BMP Records'!$G:$G, 0)), 1, 0), IF(AF161&lt;&gt;INDEX('Planned and Progress BMPs'!AD:AD, MATCH($G161, 'Planned and Progress BMPs'!$D:$D, 0)), 1, 0)), "")</f>
        <v/>
      </c>
      <c r="CA161" s="4" t="str">
        <f>IFERROR(IF($I161="Historical", IF(AG161&lt;&gt;INDEX('Historical BMP Records'!AG:AG, MATCH($G161, 'Historical BMP Records'!$G:$G, 0)), 1, 0), IF(AG161&lt;&gt;INDEX('Planned and Progress BMPs'!AE:AE, MATCH($G161, 'Planned and Progress BMPs'!$D:$D, 0)), 1, 0)), "")</f>
        <v/>
      </c>
      <c r="CB161" s="4" t="str">
        <f>IFERROR(IF($I161="Historical", IF(AH161&lt;&gt;INDEX('Historical BMP Records'!AH:AH, MATCH($G161, 'Historical BMP Records'!$G:$G, 0)), 1, 0), IF(AH161&lt;&gt;INDEX('Planned and Progress BMPs'!AF:AF, MATCH($G161, 'Planned and Progress BMPs'!$D:$D, 0)), 1, 0)), "")</f>
        <v/>
      </c>
      <c r="CC161" s="4" t="str">
        <f>IFERROR(IF($I161="Historical", IF(AI161&lt;&gt;INDEX('Historical BMP Records'!AI:AI, MATCH($G161, 'Historical BMP Records'!$G:$G, 0)), 1, 0), IF(AI161&lt;&gt;INDEX('Planned and Progress BMPs'!AG:AG, MATCH($G161, 'Planned and Progress BMPs'!$D:$D, 0)), 1, 0)), "")</f>
        <v/>
      </c>
      <c r="CD161" s="4" t="str">
        <f>IFERROR(IF($I161="Historical", IF(AJ161&lt;&gt;INDEX('Historical BMP Records'!AJ:AJ, MATCH($G161, 'Historical BMP Records'!$G:$G, 0)), 1, 0), IF(AJ161&lt;&gt;INDEX('Planned and Progress BMPs'!AH:AH, MATCH($G161, 'Planned and Progress BMPs'!$D:$D, 0)), 1, 0)), "")</f>
        <v/>
      </c>
      <c r="CE161" s="4" t="str">
        <f>IFERROR(IF($I161="Historical", IF(AK161&lt;&gt;INDEX('Historical BMP Records'!AK:AK, MATCH($G161, 'Historical BMP Records'!$G:$G, 0)), 1, 0), IF(AK161&lt;&gt;INDEX('Planned and Progress BMPs'!AI:AI, MATCH($G161, 'Planned and Progress BMPs'!$D:$D, 0)), 1, 0)), "")</f>
        <v/>
      </c>
      <c r="CF161" s="4" t="str">
        <f>IFERROR(IF($I161="Historical", IF(AL161&lt;&gt;INDEX('Historical BMP Records'!AL:AL, MATCH($G161, 'Historical BMP Records'!$G:$G, 0)), 1, 0), IF(AL161&lt;&gt;INDEX('Planned and Progress BMPs'!AJ:AJ, MATCH($G161, 'Planned and Progress BMPs'!$D:$D, 0)), 1, 0)), "")</f>
        <v/>
      </c>
      <c r="CG161" s="4" t="str">
        <f>IFERROR(IF($I161="Historical", IF(AM161&lt;&gt;INDEX('Historical BMP Records'!AM:AM, MATCH($G161, 'Historical BMP Records'!$G:$G, 0)), 1, 0), IF(AM161&lt;&gt;INDEX('Planned and Progress BMPs'!AK:AK, MATCH($G161, 'Planned and Progress BMPs'!$D:$D, 0)), 1, 0)), "")</f>
        <v/>
      </c>
      <c r="CH161" s="4" t="str">
        <f>IFERROR(IF($I161="Historical", IF(AN161&lt;&gt;INDEX('Historical BMP Records'!AN:AN, MATCH($G161, 'Historical BMP Records'!$G:$G, 0)), 1, 0), IF(AN161&lt;&gt;INDEX('Planned and Progress BMPs'!AL:AL, MATCH($G161, 'Planned and Progress BMPs'!$D:$D, 0)), 1, 0)), "")</f>
        <v/>
      </c>
      <c r="CI161" s="4" t="str">
        <f>IFERROR(IF($I161="Historical", IF(AO161&lt;&gt;INDEX('Historical BMP Records'!AO:AO, MATCH($G161, 'Historical BMP Records'!$G:$G, 0)), 1, 0), IF(AO161&lt;&gt;INDEX('Planned and Progress BMPs'!AM:AM, MATCH($G161, 'Planned and Progress BMPs'!$D:$D, 0)), 1, 0)), "")</f>
        <v/>
      </c>
      <c r="CJ161" s="4" t="str">
        <f>IFERROR(IF($I161="Historical", IF(AP161&lt;&gt;INDEX('Historical BMP Records'!AP:AP, MATCH($G161, 'Historical BMP Records'!$G:$G, 0)), 1, 0), IF(AP161&lt;&gt;INDEX('Planned and Progress BMPs'!AN:AN, MATCH($G161, 'Planned and Progress BMPs'!$D:$D, 0)), 1, 0)), "")</f>
        <v/>
      </c>
      <c r="CK161" s="4" t="str">
        <f>IFERROR(IF($I161="Historical", IF(AQ161&lt;&gt;INDEX('Historical BMP Records'!AQ:AQ, MATCH($G161, 'Historical BMP Records'!$G:$G, 0)), 1, 0), IF(AQ161&lt;&gt;INDEX('Planned and Progress BMPs'!AO:AO, MATCH($G161, 'Planned and Progress BMPs'!$D:$D, 0)), 1, 0)), "")</f>
        <v/>
      </c>
      <c r="CL161" s="4" t="str">
        <f>IFERROR(IF($I161="Historical", IF(AR161&lt;&gt;INDEX('Historical BMP Records'!AR:AR, MATCH($G161, 'Historical BMP Records'!$G:$G, 0)), 1, 0), IF(AR161&lt;&gt;INDEX('Planned and Progress BMPs'!AQ:AQ, MATCH($G161, 'Planned and Progress BMPs'!$D:$D, 0)), 1, 0)), "")</f>
        <v/>
      </c>
      <c r="CM161" s="4" t="str">
        <f>IFERROR(IF($I161="Historical", IF(AS161&lt;&gt;INDEX('Historical BMP Records'!AS:AS, MATCH($G161, 'Historical BMP Records'!$G:$G, 0)), 1, 0), IF(AS161&lt;&gt;INDEX('Planned and Progress BMPs'!AP:AP, MATCH($G161, 'Planned and Progress BMPs'!$D:$D, 0)), 1, 0)), "")</f>
        <v/>
      </c>
      <c r="CN161" s="4" t="str">
        <f>IFERROR(IF($I161="Historical", IF(AT161&lt;&gt;INDEX('Historical BMP Records'!AT:AT, MATCH($G161, 'Historical BMP Records'!$G:$G, 0)), 1, 0), IF(AT161&lt;&gt;INDEX('Planned and Progress BMPs'!AQ:AQ, MATCH($G161, 'Planned and Progress BMPs'!$D:$D, 0)), 1, 0)), "")</f>
        <v/>
      </c>
      <c r="CO161" s="4">
        <f>SUM(T_Historical9[[#This Row],[FY17 Crediting Status Change]:[Comments Change]])</f>
        <v>0</v>
      </c>
    </row>
    <row r="162" spans="1:93" ht="15" customHeight="1" x14ac:dyDescent="0.55000000000000004">
      <c r="A162" s="126" t="s">
        <v>2458</v>
      </c>
      <c r="B162" s="126" t="s">
        <v>2458</v>
      </c>
      <c r="C162" s="126" t="s">
        <v>2458</v>
      </c>
      <c r="D162" s="126"/>
      <c r="E162" s="126"/>
      <c r="F162" s="126" t="s">
        <v>786</v>
      </c>
      <c r="G162" s="126" t="s">
        <v>787</v>
      </c>
      <c r="H162" s="126"/>
      <c r="I162" s="126" t="s">
        <v>243</v>
      </c>
      <c r="J162" s="126">
        <v>2008</v>
      </c>
      <c r="K162" s="73"/>
      <c r="L162" s="64">
        <v>39448</v>
      </c>
      <c r="M162" s="126" t="s">
        <v>265</v>
      </c>
      <c r="N162" s="126" t="s">
        <v>325</v>
      </c>
      <c r="O162" s="126" t="s">
        <v>127</v>
      </c>
      <c r="P162" s="73" t="s">
        <v>551</v>
      </c>
      <c r="Q162" s="64">
        <v>8.3000000000000007</v>
      </c>
      <c r="R162" s="126">
        <v>5.3</v>
      </c>
      <c r="S162" s="126">
        <v>0.44166666666666665</v>
      </c>
      <c r="T162" s="126" t="s">
        <v>611</v>
      </c>
      <c r="U162" s="126"/>
      <c r="V162" s="126"/>
      <c r="W162" s="126">
        <v>40.434466630000003</v>
      </c>
      <c r="X162" s="65">
        <v>-76.592483659999999</v>
      </c>
      <c r="Y162" s="126"/>
      <c r="Z162" s="126" t="s">
        <v>201</v>
      </c>
      <c r="AA162" s="126" t="s">
        <v>458</v>
      </c>
      <c r="AB162" s="126" t="s">
        <v>203</v>
      </c>
      <c r="AC162" s="126" t="s">
        <v>2460</v>
      </c>
      <c r="AD162" s="64">
        <v>41748</v>
      </c>
      <c r="AE162" s="126" t="s">
        <v>267</v>
      </c>
      <c r="AF162" s="64"/>
      <c r="AG162" s="64"/>
      <c r="AH162" s="126"/>
      <c r="AI162" s="64"/>
      <c r="AK162" s="64"/>
      <c r="AL162" s="64"/>
      <c r="AM162" s="64"/>
      <c r="AN162" s="64"/>
      <c r="AO162" s="64"/>
      <c r="AP162" s="64"/>
      <c r="AQ162" s="64"/>
      <c r="AR162" s="64"/>
      <c r="AS162" s="64"/>
      <c r="AT162" s="126"/>
      <c r="AU162" s="4" t="str">
        <f>IFERROR(IF($I162="Historical", IF(A162&lt;&gt;INDEX('Historical BMP Records'!A:A, MATCH($G162, 'Historical BMP Records'!$G:$G, 0)), 1, 0), IF(A162&lt;&gt;INDEX('Planned and Progress BMPs'!A:A, MATCH($G162, 'Planned and Progress BMPs'!$D:$D, 0)), 1, 0)), "")</f>
        <v/>
      </c>
      <c r="AV162" s="4" t="str">
        <f>IFERROR(IF($I162="Historical", IF(B162&lt;&gt;INDEX('Historical BMP Records'!B:B, MATCH($G162, 'Historical BMP Records'!$G:$G, 0)), 1, 0), IF(B162&lt;&gt;INDEX('Planned and Progress BMPs'!A:A, MATCH($G162, 'Planned and Progress BMPs'!$D:$D, 0)), 1, 0)), "")</f>
        <v/>
      </c>
      <c r="AW162" s="4" t="str">
        <f>IFERROR(IF($I162="Historical", IF(C162&lt;&gt;INDEX('Historical BMP Records'!C:C, MATCH($G162, 'Historical BMP Records'!$G:$G, 0)), 1, 0), IF(C162&lt;&gt;INDEX('Planned and Progress BMPs'!A:A, MATCH($G162, 'Planned and Progress BMPs'!$D:$D, 0)), 1, 0)), "")</f>
        <v/>
      </c>
      <c r="AX162" s="4" t="str">
        <f>IFERROR(IF($I162="Historical", IF(D162&lt;&gt;INDEX('Historical BMP Records'!D:D, MATCH($G162, 'Historical BMP Records'!$G:$G, 0)), 1, 0), IF(D162&lt;&gt;INDEX('Planned and Progress BMPs'!A:A, MATCH($G162, 'Planned and Progress BMPs'!$D:$D, 0)), 1, 0)), "")</f>
        <v/>
      </c>
      <c r="AY162" s="4" t="str">
        <f>IFERROR(IF($I162="Historical", IF(E162&lt;&gt;INDEX('Historical BMP Records'!E:E, MATCH($G162, 'Historical BMP Records'!$G:$G, 0)), 1, 0), IF(E162&lt;&gt;INDEX('Planned and Progress BMPs'!B:B, MATCH($G162, 'Planned and Progress BMPs'!$D:$D, 0)), 1, 0)), "")</f>
        <v/>
      </c>
      <c r="AZ162" s="4" t="str">
        <f>IFERROR(IF($I162="Historical", IF(F162&lt;&gt;INDEX('Historical BMP Records'!F:F, MATCH($G162, 'Historical BMP Records'!$G:$G, 0)), 1, 0), IF(F162&lt;&gt;INDEX('Planned and Progress BMPs'!C:C, MATCH($G162, 'Planned and Progress BMPs'!$D:$D, 0)), 1, 0)), "")</f>
        <v/>
      </c>
      <c r="BA162" s="4" t="str">
        <f>IFERROR(IF($I162="Historical", IF(G162&lt;&gt;INDEX('Historical BMP Records'!G:G, MATCH($G162, 'Historical BMP Records'!$G:$G, 0)), 1, 0), IF(G162&lt;&gt;INDEX('Planned and Progress BMPs'!D:D, MATCH($G162, 'Planned and Progress BMPs'!$D:$D, 0)), 1, 0)), "")</f>
        <v/>
      </c>
      <c r="BB162" s="4" t="str">
        <f>IFERROR(IF($I162="Historical", IF(H162&lt;&gt;INDEX('Historical BMP Records'!H:H, MATCH($G162, 'Historical BMP Records'!$G:$G, 0)), 1, 0), IF(H162&lt;&gt;INDEX('Planned and Progress BMPs'!E:E, MATCH($G162, 'Planned and Progress BMPs'!$D:$D, 0)), 1, 0)), "")</f>
        <v/>
      </c>
      <c r="BC162" s="4" t="str">
        <f>IFERROR(IF($I162="Historical", IF(I162&lt;&gt;INDEX('Historical BMP Records'!I:I, MATCH($G162, 'Historical BMP Records'!$G:$G, 0)), 1, 0), IF(I162&lt;&gt;INDEX('Planned and Progress BMPs'!F:F, MATCH($G162, 'Planned and Progress BMPs'!$D:$D, 0)), 1, 0)), "")</f>
        <v/>
      </c>
      <c r="BD162" s="4" t="str">
        <f>IFERROR(IF($I162="Historical", IF(J162&lt;&gt;INDEX('Historical BMP Records'!J:J, MATCH($G162, 'Historical BMP Records'!$G:$G, 0)), 1, 0), IF(J162&lt;&gt;INDEX('Planned and Progress BMPs'!G:G, MATCH($G162, 'Planned and Progress BMPs'!$D:$D, 0)), 1, 0)), "")</f>
        <v/>
      </c>
      <c r="BE162" s="4" t="str">
        <f>IFERROR(IF($I162="Historical", IF(K162&lt;&gt;INDEX('Historical BMP Records'!K:K, MATCH($G162, 'Historical BMP Records'!$G:$G, 0)), 1, 0), IF(K162&lt;&gt;INDEX('Planned and Progress BMPs'!H:H, MATCH($G162, 'Planned and Progress BMPs'!$D:$D, 0)), 1, 0)), "")</f>
        <v/>
      </c>
      <c r="BF162" s="4" t="str">
        <f>IFERROR(IF($I162="Historical", IF(L162&lt;&gt;INDEX('Historical BMP Records'!L:L, MATCH($G162, 'Historical BMP Records'!$G:$G, 0)), 1, 0), IF(L162&lt;&gt;INDEX('Planned and Progress BMPs'!I:I, MATCH($G162, 'Planned and Progress BMPs'!$D:$D, 0)), 1, 0)), "")</f>
        <v/>
      </c>
      <c r="BG162" s="4" t="str">
        <f>IFERROR(IF($I162="Historical", IF(M162&lt;&gt;INDEX('Historical BMP Records'!M:M, MATCH($G162, 'Historical BMP Records'!$G:$G, 0)), 1, 0), IF(M162&lt;&gt;INDEX('Planned and Progress BMPs'!J:J, MATCH($G162, 'Planned and Progress BMPs'!$D:$D, 0)), 1, 0)), "")</f>
        <v/>
      </c>
      <c r="BH162" s="4" t="str">
        <f>IFERROR(IF($I162="Historical", IF(N162&lt;&gt;INDEX('Historical BMP Records'!N:N, MATCH($G162, 'Historical BMP Records'!$G:$G, 0)), 1, 0), IF(N162&lt;&gt;INDEX('Planned and Progress BMPs'!K:K, MATCH($G162, 'Planned and Progress BMPs'!$D:$D, 0)), 1, 0)), "")</f>
        <v/>
      </c>
      <c r="BI162" s="4" t="str">
        <f>IFERROR(IF($I162="Historical", IF(O162&lt;&gt;INDEX('Historical BMP Records'!O:O, MATCH($G162, 'Historical BMP Records'!$G:$G, 0)), 1, 0), IF(O162&lt;&gt;INDEX('Planned and Progress BMPs'!L:L, MATCH($G162, 'Planned and Progress BMPs'!$D:$D, 0)), 1, 0)), "")</f>
        <v/>
      </c>
      <c r="BJ162" s="4" t="str">
        <f>IFERROR(IF($I162="Historical", IF(P162&lt;&gt;INDEX('Historical BMP Records'!P:P, MATCH($G162, 'Historical BMP Records'!$G:$G, 0)), 1, 0), IF(P162&lt;&gt;INDEX('Planned and Progress BMPs'!M:M, MATCH($G162, 'Planned and Progress BMPs'!$D:$D, 0)), 1, 0)), "")</f>
        <v/>
      </c>
      <c r="BK162" s="4" t="str">
        <f>IFERROR(IF($I162="Historical", IF(Q162&lt;&gt;INDEX('Historical BMP Records'!Q:Q, MATCH($G162, 'Historical BMP Records'!$G:$G, 0)), 1, 0), IF(Q162&lt;&gt;INDEX('Planned and Progress BMPs'!N:N, MATCH($G162, 'Planned and Progress BMPs'!$D:$D, 0)), 1, 0)), "")</f>
        <v/>
      </c>
      <c r="BL162" s="4" t="str">
        <f>IFERROR(IF($I162="Historical", IF(R162&lt;&gt;INDEX('Historical BMP Records'!R:R, MATCH($G162, 'Historical BMP Records'!$G:$G, 0)), 1, 0), IF(R162&lt;&gt;INDEX('Planned and Progress BMPs'!O:O, MATCH($G162, 'Planned and Progress BMPs'!$D:$D, 0)), 1, 0)), "")</f>
        <v/>
      </c>
      <c r="BM162" s="4" t="str">
        <f>IFERROR(IF($I162="Historical", IF(S162&lt;&gt;INDEX('Historical BMP Records'!S:S, MATCH($G162, 'Historical BMP Records'!$G:$G, 0)), 1, 0), IF(S162&lt;&gt;INDEX('Planned and Progress BMPs'!P:P, MATCH($G162, 'Planned and Progress BMPs'!$D:$D, 0)), 1, 0)), "")</f>
        <v/>
      </c>
      <c r="BN162" s="4" t="str">
        <f>IFERROR(IF($I162="Historical", IF(T162&lt;&gt;INDEX('Historical BMP Records'!T:T, MATCH($G162, 'Historical BMP Records'!$G:$G, 0)), 1, 0), IF(T162&lt;&gt;INDEX('Planned and Progress BMPs'!Q:Q, MATCH($G162, 'Planned and Progress BMPs'!$D:$D, 0)), 1, 0)), "")</f>
        <v/>
      </c>
      <c r="BO162" s="4" t="str">
        <f>IFERROR(IF($I162="Historical", IF(AB162&lt;&gt;INDEX('Historical BMP Records'!#REF!, MATCH($G162, 'Historical BMP Records'!$G:$G, 0)), 1, 0), IF(AB162&lt;&gt;INDEX('Planned and Progress BMPs'!Z:Z, MATCH($G162, 'Planned and Progress BMPs'!$D:$D, 0)), 1, 0)), "")</f>
        <v/>
      </c>
      <c r="BP162" s="4" t="str">
        <f>IFERROR(IF($I162="Historical", IF(U162&lt;&gt;INDEX('Historical BMP Records'!U:U, MATCH($G162, 'Historical BMP Records'!$G:$G, 0)), 1, 0), IF(U162&lt;&gt;INDEX('Planned and Progress BMPs'!S:S, MATCH($G162, 'Planned and Progress BMPs'!$D:$D, 0)), 1, 0)), "")</f>
        <v/>
      </c>
      <c r="BQ162" s="4" t="str">
        <f>IFERROR(IF($I162="Historical", IF(V162&lt;&gt;INDEX('Historical BMP Records'!V:V, MATCH($G162, 'Historical BMP Records'!$G:$G, 0)), 1, 0), IF(V162&lt;&gt;INDEX('Planned and Progress BMPs'!T:T, MATCH($G162, 'Planned and Progress BMPs'!$D:$D, 0)), 1, 0)), "")</f>
        <v/>
      </c>
      <c r="BR162" s="4" t="str">
        <f>IFERROR(IF($I162="Historical", IF(W162&lt;&gt;INDEX('Historical BMP Records'!W:W, MATCH($G162, 'Historical BMP Records'!$G:$G, 0)), 1, 0), IF(W162&lt;&gt;INDEX('Planned and Progress BMPs'!U:U, MATCH($G162, 'Planned and Progress BMPs'!$D:$D, 0)), 1, 0)), "")</f>
        <v/>
      </c>
      <c r="BS162" s="4" t="str">
        <f>IFERROR(IF($I162="Historical", IF(X162&lt;&gt;INDEX('Historical BMP Records'!X:X, MATCH($G162, 'Historical BMP Records'!$G:$G, 0)), 1, 0), IF(X162&lt;&gt;INDEX('Planned and Progress BMPs'!V:V, MATCH($G162, 'Planned and Progress BMPs'!$D:$D, 0)), 1, 0)), "")</f>
        <v/>
      </c>
      <c r="BT162" s="4" t="str">
        <f>IFERROR(IF($I162="Historical", IF(Y162&lt;&gt;INDEX('Historical BMP Records'!Y:Y, MATCH($G162, 'Historical BMP Records'!$G:$G, 0)), 1, 0), IF(Y162&lt;&gt;INDEX('Planned and Progress BMPs'!W:W, MATCH($G162, 'Planned and Progress BMPs'!$D:$D, 0)), 1, 0)), "")</f>
        <v/>
      </c>
      <c r="BU162" s="4" t="str">
        <f>IFERROR(IF($I162="Historical", IF(Z162&lt;&gt;INDEX('Historical BMP Records'!Z:Z, MATCH($G162, 'Historical BMP Records'!$G:$G, 0)), 1, 0), IF(Z162&lt;&gt;INDEX('Planned and Progress BMPs'!X:X, MATCH($G162, 'Planned and Progress BMPs'!$D:$D, 0)), 1, 0)), "")</f>
        <v/>
      </c>
      <c r="BV162" s="4" t="str">
        <f>IFERROR(IF($I162="Historical", IF(AA162&lt;&gt;INDEX('Historical BMP Records'!AA:AA, MATCH($G162, 'Historical BMP Records'!$G:$G, 0)), 1, 0), IF(AA162&lt;&gt;INDEX('Planned and Progress BMPs'!#REF!, MATCH($G162, 'Planned and Progress BMPs'!$D:$D, 0)), 1, 0)), "")</f>
        <v/>
      </c>
      <c r="BW162" s="4" t="str">
        <f>IFERROR(IF($I162="Historical", IF(AC162&lt;&gt;INDEX('Historical BMP Records'!AC:AC, MATCH($G162, 'Historical BMP Records'!$G:$G, 0)), 1, 0), IF(AC162&lt;&gt;INDEX('Planned and Progress BMPs'!AA:AA, MATCH($G162, 'Planned and Progress BMPs'!$D:$D, 0)), 1, 0)), "")</f>
        <v/>
      </c>
      <c r="BX162" s="4" t="str">
        <f>IFERROR(IF($I162="Historical", IF(AD162&lt;&gt;INDEX('Historical BMP Records'!AD:AD, MATCH($G162, 'Historical BMP Records'!$G:$G, 0)), 1, 0), IF(AD162&lt;&gt;INDEX('Planned and Progress BMPs'!AB:AB, MATCH($G162, 'Planned and Progress BMPs'!$D:$D, 0)), 1, 0)), "")</f>
        <v/>
      </c>
      <c r="BY162" s="4" t="str">
        <f>IFERROR(IF($I162="Historical", IF(AE162&lt;&gt;INDEX('Historical BMP Records'!AE:AE, MATCH($G162, 'Historical BMP Records'!$G:$G, 0)), 1, 0), IF(AE162&lt;&gt;INDEX('Planned and Progress BMPs'!AC:AC, MATCH($G162, 'Planned and Progress BMPs'!$D:$D, 0)), 1, 0)), "")</f>
        <v/>
      </c>
      <c r="BZ162" s="4" t="str">
        <f>IFERROR(IF($I162="Historical", IF(AF162&lt;&gt;INDEX('Historical BMP Records'!AF:AF, MATCH($G162, 'Historical BMP Records'!$G:$G, 0)), 1, 0), IF(AF162&lt;&gt;INDEX('Planned and Progress BMPs'!AD:AD, MATCH($G162, 'Planned and Progress BMPs'!$D:$D, 0)), 1, 0)), "")</f>
        <v/>
      </c>
      <c r="CA162" s="4" t="str">
        <f>IFERROR(IF($I162="Historical", IF(AG162&lt;&gt;INDEX('Historical BMP Records'!AG:AG, MATCH($G162, 'Historical BMP Records'!$G:$G, 0)), 1, 0), IF(AG162&lt;&gt;INDEX('Planned and Progress BMPs'!AE:AE, MATCH($G162, 'Planned and Progress BMPs'!$D:$D, 0)), 1, 0)), "")</f>
        <v/>
      </c>
      <c r="CB162" s="4" t="str">
        <f>IFERROR(IF($I162="Historical", IF(AH162&lt;&gt;INDEX('Historical BMP Records'!AH:AH, MATCH($G162, 'Historical BMP Records'!$G:$G, 0)), 1, 0), IF(AH162&lt;&gt;INDEX('Planned and Progress BMPs'!AF:AF, MATCH($G162, 'Planned and Progress BMPs'!$D:$D, 0)), 1, 0)), "")</f>
        <v/>
      </c>
      <c r="CC162" s="4" t="str">
        <f>IFERROR(IF($I162="Historical", IF(AI162&lt;&gt;INDEX('Historical BMP Records'!AI:AI, MATCH($G162, 'Historical BMP Records'!$G:$G, 0)), 1, 0), IF(AI162&lt;&gt;INDEX('Planned and Progress BMPs'!AG:AG, MATCH($G162, 'Planned and Progress BMPs'!$D:$D, 0)), 1, 0)), "")</f>
        <v/>
      </c>
      <c r="CD162" s="4" t="str">
        <f>IFERROR(IF($I162="Historical", IF(AJ162&lt;&gt;INDEX('Historical BMP Records'!AJ:AJ, MATCH($G162, 'Historical BMP Records'!$G:$G, 0)), 1, 0), IF(AJ162&lt;&gt;INDEX('Planned and Progress BMPs'!AH:AH, MATCH($G162, 'Planned and Progress BMPs'!$D:$D, 0)), 1, 0)), "")</f>
        <v/>
      </c>
      <c r="CE162" s="4" t="str">
        <f>IFERROR(IF($I162="Historical", IF(AK162&lt;&gt;INDEX('Historical BMP Records'!AK:AK, MATCH($G162, 'Historical BMP Records'!$G:$G, 0)), 1, 0), IF(AK162&lt;&gt;INDEX('Planned and Progress BMPs'!AI:AI, MATCH($G162, 'Planned and Progress BMPs'!$D:$D, 0)), 1, 0)), "")</f>
        <v/>
      </c>
      <c r="CF162" s="4" t="str">
        <f>IFERROR(IF($I162="Historical", IF(AL162&lt;&gt;INDEX('Historical BMP Records'!AL:AL, MATCH($G162, 'Historical BMP Records'!$G:$G, 0)), 1, 0), IF(AL162&lt;&gt;INDEX('Planned and Progress BMPs'!AJ:AJ, MATCH($G162, 'Planned and Progress BMPs'!$D:$D, 0)), 1, 0)), "")</f>
        <v/>
      </c>
      <c r="CG162" s="4" t="str">
        <f>IFERROR(IF($I162="Historical", IF(AM162&lt;&gt;INDEX('Historical BMP Records'!AM:AM, MATCH($G162, 'Historical BMP Records'!$G:$G, 0)), 1, 0), IF(AM162&lt;&gt;INDEX('Planned and Progress BMPs'!AK:AK, MATCH($G162, 'Planned and Progress BMPs'!$D:$D, 0)), 1, 0)), "")</f>
        <v/>
      </c>
      <c r="CH162" s="4" t="str">
        <f>IFERROR(IF($I162="Historical", IF(AN162&lt;&gt;INDEX('Historical BMP Records'!AN:AN, MATCH($G162, 'Historical BMP Records'!$G:$G, 0)), 1, 0), IF(AN162&lt;&gt;INDEX('Planned and Progress BMPs'!AL:AL, MATCH($G162, 'Planned and Progress BMPs'!$D:$D, 0)), 1, 0)), "")</f>
        <v/>
      </c>
      <c r="CI162" s="4" t="str">
        <f>IFERROR(IF($I162="Historical", IF(AO162&lt;&gt;INDEX('Historical BMP Records'!AO:AO, MATCH($G162, 'Historical BMP Records'!$G:$G, 0)), 1, 0), IF(AO162&lt;&gt;INDEX('Planned and Progress BMPs'!AM:AM, MATCH($G162, 'Planned and Progress BMPs'!$D:$D, 0)), 1, 0)), "")</f>
        <v/>
      </c>
      <c r="CJ162" s="4" t="str">
        <f>IFERROR(IF($I162="Historical", IF(AP162&lt;&gt;INDEX('Historical BMP Records'!AP:AP, MATCH($G162, 'Historical BMP Records'!$G:$G, 0)), 1, 0), IF(AP162&lt;&gt;INDEX('Planned and Progress BMPs'!AN:AN, MATCH($G162, 'Planned and Progress BMPs'!$D:$D, 0)), 1, 0)), "")</f>
        <v/>
      </c>
      <c r="CK162" s="4" t="str">
        <f>IFERROR(IF($I162="Historical", IF(AQ162&lt;&gt;INDEX('Historical BMP Records'!AQ:AQ, MATCH($G162, 'Historical BMP Records'!$G:$G, 0)), 1, 0), IF(AQ162&lt;&gt;INDEX('Planned and Progress BMPs'!AO:AO, MATCH($G162, 'Planned and Progress BMPs'!$D:$D, 0)), 1, 0)), "")</f>
        <v/>
      </c>
      <c r="CL162" s="4" t="str">
        <f>IFERROR(IF($I162="Historical", IF(AR162&lt;&gt;INDEX('Historical BMP Records'!AR:AR, MATCH($G162, 'Historical BMP Records'!$G:$G, 0)), 1, 0), IF(AR162&lt;&gt;INDEX('Planned and Progress BMPs'!AQ:AQ, MATCH($G162, 'Planned and Progress BMPs'!$D:$D, 0)), 1, 0)), "")</f>
        <v/>
      </c>
      <c r="CM162" s="4" t="str">
        <f>IFERROR(IF($I162="Historical", IF(AS162&lt;&gt;INDEX('Historical BMP Records'!AS:AS, MATCH($G162, 'Historical BMP Records'!$G:$G, 0)), 1, 0), IF(AS162&lt;&gt;INDEX('Planned and Progress BMPs'!AP:AP, MATCH($G162, 'Planned and Progress BMPs'!$D:$D, 0)), 1, 0)), "")</f>
        <v/>
      </c>
      <c r="CN162" s="4" t="str">
        <f>IFERROR(IF($I162="Historical", IF(AT162&lt;&gt;INDEX('Historical BMP Records'!AT:AT, MATCH($G162, 'Historical BMP Records'!$G:$G, 0)), 1, 0), IF(AT162&lt;&gt;INDEX('Planned and Progress BMPs'!AQ:AQ, MATCH($G162, 'Planned and Progress BMPs'!$D:$D, 0)), 1, 0)), "")</f>
        <v/>
      </c>
      <c r="CO162" s="4">
        <f>SUM(T_Historical9[[#This Row],[FY17 Crediting Status Change]:[Comments Change]])</f>
        <v>0</v>
      </c>
    </row>
    <row r="163" spans="1:93" ht="15" customHeight="1" x14ac:dyDescent="0.55000000000000004">
      <c r="A163" s="126" t="s">
        <v>2458</v>
      </c>
      <c r="B163" s="126" t="s">
        <v>2458</v>
      </c>
      <c r="C163" s="126" t="s">
        <v>2458</v>
      </c>
      <c r="D163" s="126"/>
      <c r="E163" s="126"/>
      <c r="F163" s="126" t="s">
        <v>788</v>
      </c>
      <c r="G163" s="126" t="s">
        <v>789</v>
      </c>
      <c r="H163" s="126"/>
      <c r="I163" s="126" t="s">
        <v>243</v>
      </c>
      <c r="J163" s="126"/>
      <c r="K163" s="73"/>
      <c r="L163" s="64">
        <v>39083</v>
      </c>
      <c r="M163" s="126" t="s">
        <v>264</v>
      </c>
      <c r="N163" s="126" t="s">
        <v>594</v>
      </c>
      <c r="O163" s="126" t="s">
        <v>151</v>
      </c>
      <c r="P163" s="73" t="s">
        <v>551</v>
      </c>
      <c r="Q163" s="64">
        <v>2.1</v>
      </c>
      <c r="R163" s="126">
        <v>1.3</v>
      </c>
      <c r="S163" s="126">
        <v>0.10833333333333334</v>
      </c>
      <c r="T163" s="126" t="s">
        <v>595</v>
      </c>
      <c r="U163" s="126"/>
      <c r="V163" s="126"/>
      <c r="W163" s="126">
        <v>40.426749860000001</v>
      </c>
      <c r="X163" s="65">
        <v>-76.651145580000005</v>
      </c>
      <c r="Y163" s="126"/>
      <c r="Z163" s="126" t="s">
        <v>201</v>
      </c>
      <c r="AA163" s="126" t="s">
        <v>458</v>
      </c>
      <c r="AB163" s="126" t="s">
        <v>203</v>
      </c>
      <c r="AC163" s="126" t="s">
        <v>2460</v>
      </c>
      <c r="AD163" s="64">
        <v>41744</v>
      </c>
      <c r="AE163" s="126" t="s">
        <v>267</v>
      </c>
      <c r="AF163" s="64"/>
      <c r="AG163" s="64"/>
      <c r="AH163" s="126"/>
      <c r="AI163" s="64"/>
      <c r="AK163" s="64"/>
      <c r="AL163" s="64"/>
      <c r="AM163" s="64"/>
      <c r="AN163" s="64"/>
      <c r="AO163" s="64"/>
      <c r="AP163" s="64"/>
      <c r="AQ163" s="64"/>
      <c r="AR163" s="64"/>
      <c r="AS163" s="64"/>
      <c r="AT163" s="126"/>
      <c r="AU163" s="4" t="str">
        <f>IFERROR(IF($I163="Historical", IF(A163&lt;&gt;INDEX('Historical BMP Records'!A:A, MATCH($G163, 'Historical BMP Records'!$G:$G, 0)), 1, 0), IF(A163&lt;&gt;INDEX('Planned and Progress BMPs'!A:A, MATCH($G163, 'Planned and Progress BMPs'!$D:$D, 0)), 1, 0)), "")</f>
        <v/>
      </c>
      <c r="AV163" s="4" t="str">
        <f>IFERROR(IF($I163="Historical", IF(B163&lt;&gt;INDEX('Historical BMP Records'!B:B, MATCH($G163, 'Historical BMP Records'!$G:$G, 0)), 1, 0), IF(B163&lt;&gt;INDEX('Planned and Progress BMPs'!A:A, MATCH($G163, 'Planned and Progress BMPs'!$D:$D, 0)), 1, 0)), "")</f>
        <v/>
      </c>
      <c r="AW163" s="4" t="str">
        <f>IFERROR(IF($I163="Historical", IF(C163&lt;&gt;INDEX('Historical BMP Records'!C:C, MATCH($G163, 'Historical BMP Records'!$G:$G, 0)), 1, 0), IF(C163&lt;&gt;INDEX('Planned and Progress BMPs'!A:A, MATCH($G163, 'Planned and Progress BMPs'!$D:$D, 0)), 1, 0)), "")</f>
        <v/>
      </c>
      <c r="AX163" s="4" t="str">
        <f>IFERROR(IF($I163="Historical", IF(D163&lt;&gt;INDEX('Historical BMP Records'!D:D, MATCH($G163, 'Historical BMP Records'!$G:$G, 0)), 1, 0), IF(D163&lt;&gt;INDEX('Planned and Progress BMPs'!A:A, MATCH($G163, 'Planned and Progress BMPs'!$D:$D, 0)), 1, 0)), "")</f>
        <v/>
      </c>
      <c r="AY163" s="4" t="str">
        <f>IFERROR(IF($I163="Historical", IF(E163&lt;&gt;INDEX('Historical BMP Records'!E:E, MATCH($G163, 'Historical BMP Records'!$G:$G, 0)), 1, 0), IF(E163&lt;&gt;INDEX('Planned and Progress BMPs'!B:B, MATCH($G163, 'Planned and Progress BMPs'!$D:$D, 0)), 1, 0)), "")</f>
        <v/>
      </c>
      <c r="AZ163" s="4" t="str">
        <f>IFERROR(IF($I163="Historical", IF(F163&lt;&gt;INDEX('Historical BMP Records'!F:F, MATCH($G163, 'Historical BMP Records'!$G:$G, 0)), 1, 0), IF(F163&lt;&gt;INDEX('Planned and Progress BMPs'!C:C, MATCH($G163, 'Planned and Progress BMPs'!$D:$D, 0)), 1, 0)), "")</f>
        <v/>
      </c>
      <c r="BA163" s="4" t="str">
        <f>IFERROR(IF($I163="Historical", IF(G163&lt;&gt;INDEX('Historical BMP Records'!G:G, MATCH($G163, 'Historical BMP Records'!$G:$G, 0)), 1, 0), IF(G163&lt;&gt;INDEX('Planned and Progress BMPs'!D:D, MATCH($G163, 'Planned and Progress BMPs'!$D:$D, 0)), 1, 0)), "")</f>
        <v/>
      </c>
      <c r="BB163" s="4" t="str">
        <f>IFERROR(IF($I163="Historical", IF(H163&lt;&gt;INDEX('Historical BMP Records'!H:H, MATCH($G163, 'Historical BMP Records'!$G:$G, 0)), 1, 0), IF(H163&lt;&gt;INDEX('Planned and Progress BMPs'!E:E, MATCH($G163, 'Planned and Progress BMPs'!$D:$D, 0)), 1, 0)), "")</f>
        <v/>
      </c>
      <c r="BC163" s="4" t="str">
        <f>IFERROR(IF($I163="Historical", IF(I163&lt;&gt;INDEX('Historical BMP Records'!I:I, MATCH($G163, 'Historical BMP Records'!$G:$G, 0)), 1, 0), IF(I163&lt;&gt;INDEX('Planned and Progress BMPs'!F:F, MATCH($G163, 'Planned and Progress BMPs'!$D:$D, 0)), 1, 0)), "")</f>
        <v/>
      </c>
      <c r="BD163" s="4" t="str">
        <f>IFERROR(IF($I163="Historical", IF(J163&lt;&gt;INDEX('Historical BMP Records'!J:J, MATCH($G163, 'Historical BMP Records'!$G:$G, 0)), 1, 0), IF(J163&lt;&gt;INDEX('Planned and Progress BMPs'!G:G, MATCH($G163, 'Planned and Progress BMPs'!$D:$D, 0)), 1, 0)), "")</f>
        <v/>
      </c>
      <c r="BE163" s="4" t="str">
        <f>IFERROR(IF($I163="Historical", IF(K163&lt;&gt;INDEX('Historical BMP Records'!K:K, MATCH($G163, 'Historical BMP Records'!$G:$G, 0)), 1, 0), IF(K163&lt;&gt;INDEX('Planned and Progress BMPs'!H:H, MATCH($G163, 'Planned and Progress BMPs'!$D:$D, 0)), 1, 0)), "")</f>
        <v/>
      </c>
      <c r="BF163" s="4" t="str">
        <f>IFERROR(IF($I163="Historical", IF(L163&lt;&gt;INDEX('Historical BMP Records'!L:L, MATCH($G163, 'Historical BMP Records'!$G:$G, 0)), 1, 0), IF(L163&lt;&gt;INDEX('Planned and Progress BMPs'!I:I, MATCH($G163, 'Planned and Progress BMPs'!$D:$D, 0)), 1, 0)), "")</f>
        <v/>
      </c>
      <c r="BG163" s="4" t="str">
        <f>IFERROR(IF($I163="Historical", IF(M163&lt;&gt;INDEX('Historical BMP Records'!M:M, MATCH($G163, 'Historical BMP Records'!$G:$G, 0)), 1, 0), IF(M163&lt;&gt;INDEX('Planned and Progress BMPs'!J:J, MATCH($G163, 'Planned and Progress BMPs'!$D:$D, 0)), 1, 0)), "")</f>
        <v/>
      </c>
      <c r="BH163" s="4" t="str">
        <f>IFERROR(IF($I163="Historical", IF(N163&lt;&gt;INDEX('Historical BMP Records'!N:N, MATCH($G163, 'Historical BMP Records'!$G:$G, 0)), 1, 0), IF(N163&lt;&gt;INDEX('Planned and Progress BMPs'!K:K, MATCH($G163, 'Planned and Progress BMPs'!$D:$D, 0)), 1, 0)), "")</f>
        <v/>
      </c>
      <c r="BI163" s="4" t="str">
        <f>IFERROR(IF($I163="Historical", IF(O163&lt;&gt;INDEX('Historical BMP Records'!O:O, MATCH($G163, 'Historical BMP Records'!$G:$G, 0)), 1, 0), IF(O163&lt;&gt;INDEX('Planned and Progress BMPs'!L:L, MATCH($G163, 'Planned and Progress BMPs'!$D:$D, 0)), 1, 0)), "")</f>
        <v/>
      </c>
      <c r="BJ163" s="4" t="str">
        <f>IFERROR(IF($I163="Historical", IF(P163&lt;&gt;INDEX('Historical BMP Records'!P:P, MATCH($G163, 'Historical BMP Records'!$G:$G, 0)), 1, 0), IF(P163&lt;&gt;INDEX('Planned and Progress BMPs'!M:M, MATCH($G163, 'Planned and Progress BMPs'!$D:$D, 0)), 1, 0)), "")</f>
        <v/>
      </c>
      <c r="BK163" s="4" t="str">
        <f>IFERROR(IF($I163="Historical", IF(Q163&lt;&gt;INDEX('Historical BMP Records'!Q:Q, MATCH($G163, 'Historical BMP Records'!$G:$G, 0)), 1, 0), IF(Q163&lt;&gt;INDEX('Planned and Progress BMPs'!N:N, MATCH($G163, 'Planned and Progress BMPs'!$D:$D, 0)), 1, 0)), "")</f>
        <v/>
      </c>
      <c r="BL163" s="4" t="str">
        <f>IFERROR(IF($I163="Historical", IF(R163&lt;&gt;INDEX('Historical BMP Records'!R:R, MATCH($G163, 'Historical BMP Records'!$G:$G, 0)), 1, 0), IF(R163&lt;&gt;INDEX('Planned and Progress BMPs'!O:O, MATCH($G163, 'Planned and Progress BMPs'!$D:$D, 0)), 1, 0)), "")</f>
        <v/>
      </c>
      <c r="BM163" s="4" t="str">
        <f>IFERROR(IF($I163="Historical", IF(S163&lt;&gt;INDEX('Historical BMP Records'!S:S, MATCH($G163, 'Historical BMP Records'!$G:$G, 0)), 1, 0), IF(S163&lt;&gt;INDEX('Planned and Progress BMPs'!P:P, MATCH($G163, 'Planned and Progress BMPs'!$D:$D, 0)), 1, 0)), "")</f>
        <v/>
      </c>
      <c r="BN163" s="4" t="str">
        <f>IFERROR(IF($I163="Historical", IF(T163&lt;&gt;INDEX('Historical BMP Records'!T:T, MATCH($G163, 'Historical BMP Records'!$G:$G, 0)), 1, 0), IF(T163&lt;&gt;INDEX('Planned and Progress BMPs'!Q:Q, MATCH($G163, 'Planned and Progress BMPs'!$D:$D, 0)), 1, 0)), "")</f>
        <v/>
      </c>
      <c r="BO163" s="4" t="str">
        <f>IFERROR(IF($I163="Historical", IF(AB163&lt;&gt;INDEX('Historical BMP Records'!#REF!, MATCH($G163, 'Historical BMP Records'!$G:$G, 0)), 1, 0), IF(AB163&lt;&gt;INDEX('Planned and Progress BMPs'!Z:Z, MATCH($G163, 'Planned and Progress BMPs'!$D:$D, 0)), 1, 0)), "")</f>
        <v/>
      </c>
      <c r="BP163" s="4" t="str">
        <f>IFERROR(IF($I163="Historical", IF(U163&lt;&gt;INDEX('Historical BMP Records'!U:U, MATCH($G163, 'Historical BMP Records'!$G:$G, 0)), 1, 0), IF(U163&lt;&gt;INDEX('Planned and Progress BMPs'!S:S, MATCH($G163, 'Planned and Progress BMPs'!$D:$D, 0)), 1, 0)), "")</f>
        <v/>
      </c>
      <c r="BQ163" s="4" t="str">
        <f>IFERROR(IF($I163="Historical", IF(V163&lt;&gt;INDEX('Historical BMP Records'!V:V, MATCH($G163, 'Historical BMP Records'!$G:$G, 0)), 1, 0), IF(V163&lt;&gt;INDEX('Planned and Progress BMPs'!T:T, MATCH($G163, 'Planned and Progress BMPs'!$D:$D, 0)), 1, 0)), "")</f>
        <v/>
      </c>
      <c r="BR163" s="4" t="str">
        <f>IFERROR(IF($I163="Historical", IF(W163&lt;&gt;INDEX('Historical BMP Records'!W:W, MATCH($G163, 'Historical BMP Records'!$G:$G, 0)), 1, 0), IF(W163&lt;&gt;INDEX('Planned and Progress BMPs'!U:U, MATCH($G163, 'Planned and Progress BMPs'!$D:$D, 0)), 1, 0)), "")</f>
        <v/>
      </c>
      <c r="BS163" s="4" t="str">
        <f>IFERROR(IF($I163="Historical", IF(X163&lt;&gt;INDEX('Historical BMP Records'!X:X, MATCH($G163, 'Historical BMP Records'!$G:$G, 0)), 1, 0), IF(X163&lt;&gt;INDEX('Planned and Progress BMPs'!V:V, MATCH($G163, 'Planned and Progress BMPs'!$D:$D, 0)), 1, 0)), "")</f>
        <v/>
      </c>
      <c r="BT163" s="4" t="str">
        <f>IFERROR(IF($I163="Historical", IF(Y163&lt;&gt;INDEX('Historical BMP Records'!Y:Y, MATCH($G163, 'Historical BMP Records'!$G:$G, 0)), 1, 0), IF(Y163&lt;&gt;INDEX('Planned and Progress BMPs'!W:W, MATCH($G163, 'Planned and Progress BMPs'!$D:$D, 0)), 1, 0)), "")</f>
        <v/>
      </c>
      <c r="BU163" s="4" t="str">
        <f>IFERROR(IF($I163="Historical", IF(Z163&lt;&gt;INDEX('Historical BMP Records'!Z:Z, MATCH($G163, 'Historical BMP Records'!$G:$G, 0)), 1, 0), IF(Z163&lt;&gt;INDEX('Planned and Progress BMPs'!X:X, MATCH($G163, 'Planned and Progress BMPs'!$D:$D, 0)), 1, 0)), "")</f>
        <v/>
      </c>
      <c r="BV163" s="4" t="str">
        <f>IFERROR(IF($I163="Historical", IF(AA163&lt;&gt;INDEX('Historical BMP Records'!AA:AA, MATCH($G163, 'Historical BMP Records'!$G:$G, 0)), 1, 0), IF(AA163&lt;&gt;INDEX('Planned and Progress BMPs'!#REF!, MATCH($G163, 'Planned and Progress BMPs'!$D:$D, 0)), 1, 0)), "")</f>
        <v/>
      </c>
      <c r="BW163" s="4" t="str">
        <f>IFERROR(IF($I163="Historical", IF(AC163&lt;&gt;INDEX('Historical BMP Records'!AC:AC, MATCH($G163, 'Historical BMP Records'!$G:$G, 0)), 1, 0), IF(AC163&lt;&gt;INDEX('Planned and Progress BMPs'!AA:AA, MATCH($G163, 'Planned and Progress BMPs'!$D:$D, 0)), 1, 0)), "")</f>
        <v/>
      </c>
      <c r="BX163" s="4" t="str">
        <f>IFERROR(IF($I163="Historical", IF(AD163&lt;&gt;INDEX('Historical BMP Records'!AD:AD, MATCH($G163, 'Historical BMP Records'!$G:$G, 0)), 1, 0), IF(AD163&lt;&gt;INDEX('Planned and Progress BMPs'!AB:AB, MATCH($G163, 'Planned and Progress BMPs'!$D:$D, 0)), 1, 0)), "")</f>
        <v/>
      </c>
      <c r="BY163" s="4" t="str">
        <f>IFERROR(IF($I163="Historical", IF(AE163&lt;&gt;INDEX('Historical BMP Records'!AE:AE, MATCH($G163, 'Historical BMP Records'!$G:$G, 0)), 1, 0), IF(AE163&lt;&gt;INDEX('Planned and Progress BMPs'!AC:AC, MATCH($G163, 'Planned and Progress BMPs'!$D:$D, 0)), 1, 0)), "")</f>
        <v/>
      </c>
      <c r="BZ163" s="4" t="str">
        <f>IFERROR(IF($I163="Historical", IF(AF163&lt;&gt;INDEX('Historical BMP Records'!AF:AF, MATCH($G163, 'Historical BMP Records'!$G:$G, 0)), 1, 0), IF(AF163&lt;&gt;INDEX('Planned and Progress BMPs'!AD:AD, MATCH($G163, 'Planned and Progress BMPs'!$D:$D, 0)), 1, 0)), "")</f>
        <v/>
      </c>
      <c r="CA163" s="4" t="str">
        <f>IFERROR(IF($I163="Historical", IF(AG163&lt;&gt;INDEX('Historical BMP Records'!AG:AG, MATCH($G163, 'Historical BMP Records'!$G:$G, 0)), 1, 0), IF(AG163&lt;&gt;INDEX('Planned and Progress BMPs'!AE:AE, MATCH($G163, 'Planned and Progress BMPs'!$D:$D, 0)), 1, 0)), "")</f>
        <v/>
      </c>
      <c r="CB163" s="4" t="str">
        <f>IFERROR(IF($I163="Historical", IF(AH163&lt;&gt;INDEX('Historical BMP Records'!AH:AH, MATCH($G163, 'Historical BMP Records'!$G:$G, 0)), 1, 0), IF(AH163&lt;&gt;INDEX('Planned and Progress BMPs'!AF:AF, MATCH($G163, 'Planned and Progress BMPs'!$D:$D, 0)), 1, 0)), "")</f>
        <v/>
      </c>
      <c r="CC163" s="4" t="str">
        <f>IFERROR(IF($I163="Historical", IF(AI163&lt;&gt;INDEX('Historical BMP Records'!AI:AI, MATCH($G163, 'Historical BMP Records'!$G:$G, 0)), 1, 0), IF(AI163&lt;&gt;INDEX('Planned and Progress BMPs'!AG:AG, MATCH($G163, 'Planned and Progress BMPs'!$D:$D, 0)), 1, 0)), "")</f>
        <v/>
      </c>
      <c r="CD163" s="4" t="str">
        <f>IFERROR(IF($I163="Historical", IF(AJ163&lt;&gt;INDEX('Historical BMP Records'!AJ:AJ, MATCH($G163, 'Historical BMP Records'!$G:$G, 0)), 1, 0), IF(AJ163&lt;&gt;INDEX('Planned and Progress BMPs'!AH:AH, MATCH($G163, 'Planned and Progress BMPs'!$D:$D, 0)), 1, 0)), "")</f>
        <v/>
      </c>
      <c r="CE163" s="4" t="str">
        <f>IFERROR(IF($I163="Historical", IF(AK163&lt;&gt;INDEX('Historical BMP Records'!AK:AK, MATCH($G163, 'Historical BMP Records'!$G:$G, 0)), 1, 0), IF(AK163&lt;&gt;INDEX('Planned and Progress BMPs'!AI:AI, MATCH($G163, 'Planned and Progress BMPs'!$D:$D, 0)), 1, 0)), "")</f>
        <v/>
      </c>
      <c r="CF163" s="4" t="str">
        <f>IFERROR(IF($I163="Historical", IF(AL163&lt;&gt;INDEX('Historical BMP Records'!AL:AL, MATCH($G163, 'Historical BMP Records'!$G:$G, 0)), 1, 0), IF(AL163&lt;&gt;INDEX('Planned and Progress BMPs'!AJ:AJ, MATCH($G163, 'Planned and Progress BMPs'!$D:$D, 0)), 1, 0)), "")</f>
        <v/>
      </c>
      <c r="CG163" s="4" t="str">
        <f>IFERROR(IF($I163="Historical", IF(AM163&lt;&gt;INDEX('Historical BMP Records'!AM:AM, MATCH($G163, 'Historical BMP Records'!$G:$G, 0)), 1, 0), IF(AM163&lt;&gt;INDEX('Planned and Progress BMPs'!AK:AK, MATCH($G163, 'Planned and Progress BMPs'!$D:$D, 0)), 1, 0)), "")</f>
        <v/>
      </c>
      <c r="CH163" s="4" t="str">
        <f>IFERROR(IF($I163="Historical", IF(AN163&lt;&gt;INDEX('Historical BMP Records'!AN:AN, MATCH($G163, 'Historical BMP Records'!$G:$G, 0)), 1, 0), IF(AN163&lt;&gt;INDEX('Planned and Progress BMPs'!AL:AL, MATCH($G163, 'Planned and Progress BMPs'!$D:$D, 0)), 1, 0)), "")</f>
        <v/>
      </c>
      <c r="CI163" s="4" t="str">
        <f>IFERROR(IF($I163="Historical", IF(AO163&lt;&gt;INDEX('Historical BMP Records'!AO:AO, MATCH($G163, 'Historical BMP Records'!$G:$G, 0)), 1, 0), IF(AO163&lt;&gt;INDEX('Planned and Progress BMPs'!AM:AM, MATCH($G163, 'Planned and Progress BMPs'!$D:$D, 0)), 1, 0)), "")</f>
        <v/>
      </c>
      <c r="CJ163" s="4" t="str">
        <f>IFERROR(IF($I163="Historical", IF(AP163&lt;&gt;INDEX('Historical BMP Records'!AP:AP, MATCH($G163, 'Historical BMP Records'!$G:$G, 0)), 1, 0), IF(AP163&lt;&gt;INDEX('Planned and Progress BMPs'!AN:AN, MATCH($G163, 'Planned and Progress BMPs'!$D:$D, 0)), 1, 0)), "")</f>
        <v/>
      </c>
      <c r="CK163" s="4" t="str">
        <f>IFERROR(IF($I163="Historical", IF(AQ163&lt;&gt;INDEX('Historical BMP Records'!AQ:AQ, MATCH($G163, 'Historical BMP Records'!$G:$G, 0)), 1, 0), IF(AQ163&lt;&gt;INDEX('Planned and Progress BMPs'!AO:AO, MATCH($G163, 'Planned and Progress BMPs'!$D:$D, 0)), 1, 0)), "")</f>
        <v/>
      </c>
      <c r="CL163" s="4" t="str">
        <f>IFERROR(IF($I163="Historical", IF(AR163&lt;&gt;INDEX('Historical BMP Records'!AR:AR, MATCH($G163, 'Historical BMP Records'!$G:$G, 0)), 1, 0), IF(AR163&lt;&gt;INDEX('Planned and Progress BMPs'!AQ:AQ, MATCH($G163, 'Planned and Progress BMPs'!$D:$D, 0)), 1, 0)), "")</f>
        <v/>
      </c>
      <c r="CM163" s="4" t="str">
        <f>IFERROR(IF($I163="Historical", IF(AS163&lt;&gt;INDEX('Historical BMP Records'!AS:AS, MATCH($G163, 'Historical BMP Records'!$G:$G, 0)), 1, 0), IF(AS163&lt;&gt;INDEX('Planned and Progress BMPs'!AP:AP, MATCH($G163, 'Planned and Progress BMPs'!$D:$D, 0)), 1, 0)), "")</f>
        <v/>
      </c>
      <c r="CN163" s="4" t="str">
        <f>IFERROR(IF($I163="Historical", IF(AT163&lt;&gt;INDEX('Historical BMP Records'!AT:AT, MATCH($G163, 'Historical BMP Records'!$G:$G, 0)), 1, 0), IF(AT163&lt;&gt;INDEX('Planned and Progress BMPs'!AQ:AQ, MATCH($G163, 'Planned and Progress BMPs'!$D:$D, 0)), 1, 0)), "")</f>
        <v/>
      </c>
      <c r="CO163" s="4">
        <f>SUM(T_Historical9[[#This Row],[FY17 Crediting Status Change]:[Comments Change]])</f>
        <v>0</v>
      </c>
    </row>
    <row r="164" spans="1:93" ht="15" customHeight="1" x14ac:dyDescent="0.55000000000000004">
      <c r="A164" s="126" t="s">
        <v>2458</v>
      </c>
      <c r="B164" s="126" t="s">
        <v>2458</v>
      </c>
      <c r="C164" s="126" t="s">
        <v>2458</v>
      </c>
      <c r="D164" s="126"/>
      <c r="E164" s="126"/>
      <c r="F164" s="126" t="s">
        <v>790</v>
      </c>
      <c r="G164" s="126" t="s">
        <v>791</v>
      </c>
      <c r="H164" s="126"/>
      <c r="I164" s="126" t="s">
        <v>243</v>
      </c>
      <c r="J164" s="126"/>
      <c r="K164" s="73"/>
      <c r="L164" s="64">
        <v>39083</v>
      </c>
      <c r="M164" s="126" t="s">
        <v>336</v>
      </c>
      <c r="N164" s="126" t="s">
        <v>698</v>
      </c>
      <c r="O164" s="126" t="s">
        <v>127</v>
      </c>
      <c r="P164" s="73" t="s">
        <v>551</v>
      </c>
      <c r="Q164" s="64">
        <v>1.7</v>
      </c>
      <c r="R164" s="126">
        <v>0.9</v>
      </c>
      <c r="S164" s="126">
        <v>7.4999999999999997E-2</v>
      </c>
      <c r="T164" s="126" t="s">
        <v>699</v>
      </c>
      <c r="U164" s="126"/>
      <c r="V164" s="126"/>
      <c r="W164" s="126">
        <v>40.4310106</v>
      </c>
      <c r="X164" s="65">
        <v>-76.561011870000002</v>
      </c>
      <c r="Y164" s="126"/>
      <c r="Z164" s="126" t="s">
        <v>201</v>
      </c>
      <c r="AA164" s="126" t="s">
        <v>458</v>
      </c>
      <c r="AB164" s="126" t="s">
        <v>203</v>
      </c>
      <c r="AC164" s="126" t="s">
        <v>2460</v>
      </c>
      <c r="AD164" s="64">
        <v>41738</v>
      </c>
      <c r="AE164" s="126" t="s">
        <v>267</v>
      </c>
      <c r="AF164" s="64"/>
      <c r="AG164" s="64"/>
      <c r="AH164" s="126"/>
      <c r="AI164" s="64"/>
      <c r="AK164" s="64"/>
      <c r="AL164" s="64"/>
      <c r="AM164" s="64"/>
      <c r="AN164" s="64"/>
      <c r="AO164" s="64"/>
      <c r="AP164" s="64"/>
      <c r="AQ164" s="64"/>
      <c r="AR164" s="64"/>
      <c r="AS164" s="64"/>
      <c r="AT164" s="126"/>
      <c r="AU164" s="4" t="str">
        <f>IFERROR(IF($I164="Historical", IF(A164&lt;&gt;INDEX('Historical BMP Records'!A:A, MATCH($G164, 'Historical BMP Records'!$G:$G, 0)), 1, 0), IF(A164&lt;&gt;INDEX('Planned and Progress BMPs'!A:A, MATCH($G164, 'Planned and Progress BMPs'!$D:$D, 0)), 1, 0)), "")</f>
        <v/>
      </c>
      <c r="AV164" s="4" t="str">
        <f>IFERROR(IF($I164="Historical", IF(B164&lt;&gt;INDEX('Historical BMP Records'!B:B, MATCH($G164, 'Historical BMP Records'!$G:$G, 0)), 1, 0), IF(B164&lt;&gt;INDEX('Planned and Progress BMPs'!A:A, MATCH($G164, 'Planned and Progress BMPs'!$D:$D, 0)), 1, 0)), "")</f>
        <v/>
      </c>
      <c r="AW164" s="4" t="str">
        <f>IFERROR(IF($I164="Historical", IF(C164&lt;&gt;INDEX('Historical BMP Records'!C:C, MATCH($G164, 'Historical BMP Records'!$G:$G, 0)), 1, 0), IF(C164&lt;&gt;INDEX('Planned and Progress BMPs'!A:A, MATCH($G164, 'Planned and Progress BMPs'!$D:$D, 0)), 1, 0)), "")</f>
        <v/>
      </c>
      <c r="AX164" s="4" t="str">
        <f>IFERROR(IF($I164="Historical", IF(D164&lt;&gt;INDEX('Historical BMP Records'!D:D, MATCH($G164, 'Historical BMP Records'!$G:$G, 0)), 1, 0), IF(D164&lt;&gt;INDEX('Planned and Progress BMPs'!A:A, MATCH($G164, 'Planned and Progress BMPs'!$D:$D, 0)), 1, 0)), "")</f>
        <v/>
      </c>
      <c r="AY164" s="4" t="str">
        <f>IFERROR(IF($I164="Historical", IF(E164&lt;&gt;INDEX('Historical BMP Records'!E:E, MATCH($G164, 'Historical BMP Records'!$G:$G, 0)), 1, 0), IF(E164&lt;&gt;INDEX('Planned and Progress BMPs'!B:B, MATCH($G164, 'Planned and Progress BMPs'!$D:$D, 0)), 1, 0)), "")</f>
        <v/>
      </c>
      <c r="AZ164" s="4" t="str">
        <f>IFERROR(IF($I164="Historical", IF(F164&lt;&gt;INDEX('Historical BMP Records'!F:F, MATCH($G164, 'Historical BMP Records'!$G:$G, 0)), 1, 0), IF(F164&lt;&gt;INDEX('Planned and Progress BMPs'!C:C, MATCH($G164, 'Planned and Progress BMPs'!$D:$D, 0)), 1, 0)), "")</f>
        <v/>
      </c>
      <c r="BA164" s="4" t="str">
        <f>IFERROR(IF($I164="Historical", IF(G164&lt;&gt;INDEX('Historical BMP Records'!G:G, MATCH($G164, 'Historical BMP Records'!$G:$G, 0)), 1, 0), IF(G164&lt;&gt;INDEX('Planned and Progress BMPs'!D:D, MATCH($G164, 'Planned and Progress BMPs'!$D:$D, 0)), 1, 0)), "")</f>
        <v/>
      </c>
      <c r="BB164" s="4" t="str">
        <f>IFERROR(IF($I164="Historical", IF(H164&lt;&gt;INDEX('Historical BMP Records'!H:H, MATCH($G164, 'Historical BMP Records'!$G:$G, 0)), 1, 0), IF(H164&lt;&gt;INDEX('Planned and Progress BMPs'!E:E, MATCH($G164, 'Planned and Progress BMPs'!$D:$D, 0)), 1, 0)), "")</f>
        <v/>
      </c>
      <c r="BC164" s="4" t="str">
        <f>IFERROR(IF($I164="Historical", IF(I164&lt;&gt;INDEX('Historical BMP Records'!I:I, MATCH($G164, 'Historical BMP Records'!$G:$G, 0)), 1, 0), IF(I164&lt;&gt;INDEX('Planned and Progress BMPs'!F:F, MATCH($G164, 'Planned and Progress BMPs'!$D:$D, 0)), 1, 0)), "")</f>
        <v/>
      </c>
      <c r="BD164" s="4" t="str">
        <f>IFERROR(IF($I164="Historical", IF(J164&lt;&gt;INDEX('Historical BMP Records'!J:J, MATCH($G164, 'Historical BMP Records'!$G:$G, 0)), 1, 0), IF(J164&lt;&gt;INDEX('Planned and Progress BMPs'!G:G, MATCH($G164, 'Planned and Progress BMPs'!$D:$D, 0)), 1, 0)), "")</f>
        <v/>
      </c>
      <c r="BE164" s="4" t="str">
        <f>IFERROR(IF($I164="Historical", IF(K164&lt;&gt;INDEX('Historical BMP Records'!K:K, MATCH($G164, 'Historical BMP Records'!$G:$G, 0)), 1, 0), IF(K164&lt;&gt;INDEX('Planned and Progress BMPs'!H:H, MATCH($G164, 'Planned and Progress BMPs'!$D:$D, 0)), 1, 0)), "")</f>
        <v/>
      </c>
      <c r="BF164" s="4" t="str">
        <f>IFERROR(IF($I164="Historical", IF(L164&lt;&gt;INDEX('Historical BMP Records'!L:L, MATCH($G164, 'Historical BMP Records'!$G:$G, 0)), 1, 0), IF(L164&lt;&gt;INDEX('Planned and Progress BMPs'!I:I, MATCH($G164, 'Planned and Progress BMPs'!$D:$D, 0)), 1, 0)), "")</f>
        <v/>
      </c>
      <c r="BG164" s="4" t="str">
        <f>IFERROR(IF($I164="Historical", IF(M164&lt;&gt;INDEX('Historical BMP Records'!M:M, MATCH($G164, 'Historical BMP Records'!$G:$G, 0)), 1, 0), IF(M164&lt;&gt;INDEX('Planned and Progress BMPs'!J:J, MATCH($G164, 'Planned and Progress BMPs'!$D:$D, 0)), 1, 0)), "")</f>
        <v/>
      </c>
      <c r="BH164" s="4" t="str">
        <f>IFERROR(IF($I164="Historical", IF(N164&lt;&gt;INDEX('Historical BMP Records'!N:N, MATCH($G164, 'Historical BMP Records'!$G:$G, 0)), 1, 0), IF(N164&lt;&gt;INDEX('Planned and Progress BMPs'!K:K, MATCH($G164, 'Planned and Progress BMPs'!$D:$D, 0)), 1, 0)), "")</f>
        <v/>
      </c>
      <c r="BI164" s="4" t="str">
        <f>IFERROR(IF($I164="Historical", IF(O164&lt;&gt;INDEX('Historical BMP Records'!O:O, MATCH($G164, 'Historical BMP Records'!$G:$G, 0)), 1, 0), IF(O164&lt;&gt;INDEX('Planned and Progress BMPs'!L:L, MATCH($G164, 'Planned and Progress BMPs'!$D:$D, 0)), 1, 0)), "")</f>
        <v/>
      </c>
      <c r="BJ164" s="4" t="str">
        <f>IFERROR(IF($I164="Historical", IF(P164&lt;&gt;INDEX('Historical BMP Records'!P:P, MATCH($G164, 'Historical BMP Records'!$G:$G, 0)), 1, 0), IF(P164&lt;&gt;INDEX('Planned and Progress BMPs'!M:M, MATCH($G164, 'Planned and Progress BMPs'!$D:$D, 0)), 1, 0)), "")</f>
        <v/>
      </c>
      <c r="BK164" s="4" t="str">
        <f>IFERROR(IF($I164="Historical", IF(Q164&lt;&gt;INDEX('Historical BMP Records'!Q:Q, MATCH($G164, 'Historical BMP Records'!$G:$G, 0)), 1, 0), IF(Q164&lt;&gt;INDEX('Planned and Progress BMPs'!N:N, MATCH($G164, 'Planned and Progress BMPs'!$D:$D, 0)), 1, 0)), "")</f>
        <v/>
      </c>
      <c r="BL164" s="4" t="str">
        <f>IFERROR(IF($I164="Historical", IF(R164&lt;&gt;INDEX('Historical BMP Records'!R:R, MATCH($G164, 'Historical BMP Records'!$G:$G, 0)), 1, 0), IF(R164&lt;&gt;INDEX('Planned and Progress BMPs'!O:O, MATCH($G164, 'Planned and Progress BMPs'!$D:$D, 0)), 1, 0)), "")</f>
        <v/>
      </c>
      <c r="BM164" s="4" t="str">
        <f>IFERROR(IF($I164="Historical", IF(S164&lt;&gt;INDEX('Historical BMP Records'!S:S, MATCH($G164, 'Historical BMP Records'!$G:$G, 0)), 1, 0), IF(S164&lt;&gt;INDEX('Planned and Progress BMPs'!P:P, MATCH($G164, 'Planned and Progress BMPs'!$D:$D, 0)), 1, 0)), "")</f>
        <v/>
      </c>
      <c r="BN164" s="4" t="str">
        <f>IFERROR(IF($I164="Historical", IF(T164&lt;&gt;INDEX('Historical BMP Records'!T:T, MATCH($G164, 'Historical BMP Records'!$G:$G, 0)), 1, 0), IF(T164&lt;&gt;INDEX('Planned and Progress BMPs'!Q:Q, MATCH($G164, 'Planned and Progress BMPs'!$D:$D, 0)), 1, 0)), "")</f>
        <v/>
      </c>
      <c r="BO164" s="4" t="str">
        <f>IFERROR(IF($I164="Historical", IF(AB164&lt;&gt;INDEX('Historical BMP Records'!#REF!, MATCH($G164, 'Historical BMP Records'!$G:$G, 0)), 1, 0), IF(AB164&lt;&gt;INDEX('Planned and Progress BMPs'!Z:Z, MATCH($G164, 'Planned and Progress BMPs'!$D:$D, 0)), 1, 0)), "")</f>
        <v/>
      </c>
      <c r="BP164" s="4" t="str">
        <f>IFERROR(IF($I164="Historical", IF(U164&lt;&gt;INDEX('Historical BMP Records'!U:U, MATCH($G164, 'Historical BMP Records'!$G:$G, 0)), 1, 0), IF(U164&lt;&gt;INDEX('Planned and Progress BMPs'!S:S, MATCH($G164, 'Planned and Progress BMPs'!$D:$D, 0)), 1, 0)), "")</f>
        <v/>
      </c>
      <c r="BQ164" s="4" t="str">
        <f>IFERROR(IF($I164="Historical", IF(V164&lt;&gt;INDEX('Historical BMP Records'!V:V, MATCH($G164, 'Historical BMP Records'!$G:$G, 0)), 1, 0), IF(V164&lt;&gt;INDEX('Planned and Progress BMPs'!T:T, MATCH($G164, 'Planned and Progress BMPs'!$D:$D, 0)), 1, 0)), "")</f>
        <v/>
      </c>
      <c r="BR164" s="4" t="str">
        <f>IFERROR(IF($I164="Historical", IF(W164&lt;&gt;INDEX('Historical BMP Records'!W:W, MATCH($G164, 'Historical BMP Records'!$G:$G, 0)), 1, 0), IF(W164&lt;&gt;INDEX('Planned and Progress BMPs'!U:U, MATCH($G164, 'Planned and Progress BMPs'!$D:$D, 0)), 1, 0)), "")</f>
        <v/>
      </c>
      <c r="BS164" s="4" t="str">
        <f>IFERROR(IF($I164="Historical", IF(X164&lt;&gt;INDEX('Historical BMP Records'!X:X, MATCH($G164, 'Historical BMP Records'!$G:$G, 0)), 1, 0), IF(X164&lt;&gt;INDEX('Planned and Progress BMPs'!V:V, MATCH($G164, 'Planned and Progress BMPs'!$D:$D, 0)), 1, 0)), "")</f>
        <v/>
      </c>
      <c r="BT164" s="4" t="str">
        <f>IFERROR(IF($I164="Historical", IF(Y164&lt;&gt;INDEX('Historical BMP Records'!Y:Y, MATCH($G164, 'Historical BMP Records'!$G:$G, 0)), 1, 0), IF(Y164&lt;&gt;INDEX('Planned and Progress BMPs'!W:W, MATCH($G164, 'Planned and Progress BMPs'!$D:$D, 0)), 1, 0)), "")</f>
        <v/>
      </c>
      <c r="BU164" s="4" t="str">
        <f>IFERROR(IF($I164="Historical", IF(Z164&lt;&gt;INDEX('Historical BMP Records'!Z:Z, MATCH($G164, 'Historical BMP Records'!$G:$G, 0)), 1, 0), IF(Z164&lt;&gt;INDEX('Planned and Progress BMPs'!X:X, MATCH($G164, 'Planned and Progress BMPs'!$D:$D, 0)), 1, 0)), "")</f>
        <v/>
      </c>
      <c r="BV164" s="4" t="str">
        <f>IFERROR(IF($I164="Historical", IF(AA164&lt;&gt;INDEX('Historical BMP Records'!AA:AA, MATCH($G164, 'Historical BMP Records'!$G:$G, 0)), 1, 0), IF(AA164&lt;&gt;INDEX('Planned and Progress BMPs'!#REF!, MATCH($G164, 'Planned and Progress BMPs'!$D:$D, 0)), 1, 0)), "")</f>
        <v/>
      </c>
      <c r="BW164" s="4" t="str">
        <f>IFERROR(IF($I164="Historical", IF(AC164&lt;&gt;INDEX('Historical BMP Records'!AC:AC, MATCH($G164, 'Historical BMP Records'!$G:$G, 0)), 1, 0), IF(AC164&lt;&gt;INDEX('Planned and Progress BMPs'!AA:AA, MATCH($G164, 'Planned and Progress BMPs'!$D:$D, 0)), 1, 0)), "")</f>
        <v/>
      </c>
      <c r="BX164" s="4" t="str">
        <f>IFERROR(IF($I164="Historical", IF(AD164&lt;&gt;INDEX('Historical BMP Records'!AD:AD, MATCH($G164, 'Historical BMP Records'!$G:$G, 0)), 1, 0), IF(AD164&lt;&gt;INDEX('Planned and Progress BMPs'!AB:AB, MATCH($G164, 'Planned and Progress BMPs'!$D:$D, 0)), 1, 0)), "")</f>
        <v/>
      </c>
      <c r="BY164" s="4" t="str">
        <f>IFERROR(IF($I164="Historical", IF(AE164&lt;&gt;INDEX('Historical BMP Records'!AE:AE, MATCH($G164, 'Historical BMP Records'!$G:$G, 0)), 1, 0), IF(AE164&lt;&gt;INDEX('Planned and Progress BMPs'!AC:AC, MATCH($G164, 'Planned and Progress BMPs'!$D:$D, 0)), 1, 0)), "")</f>
        <v/>
      </c>
      <c r="BZ164" s="4" t="str">
        <f>IFERROR(IF($I164="Historical", IF(AF164&lt;&gt;INDEX('Historical BMP Records'!AF:AF, MATCH($G164, 'Historical BMP Records'!$G:$G, 0)), 1, 0), IF(AF164&lt;&gt;INDEX('Planned and Progress BMPs'!AD:AD, MATCH($G164, 'Planned and Progress BMPs'!$D:$D, 0)), 1, 0)), "")</f>
        <v/>
      </c>
      <c r="CA164" s="4" t="str">
        <f>IFERROR(IF($I164="Historical", IF(AG164&lt;&gt;INDEX('Historical BMP Records'!AG:AG, MATCH($G164, 'Historical BMP Records'!$G:$G, 0)), 1, 0), IF(AG164&lt;&gt;INDEX('Planned and Progress BMPs'!AE:AE, MATCH($G164, 'Planned and Progress BMPs'!$D:$D, 0)), 1, 0)), "")</f>
        <v/>
      </c>
      <c r="CB164" s="4" t="str">
        <f>IFERROR(IF($I164="Historical", IF(AH164&lt;&gt;INDEX('Historical BMP Records'!AH:AH, MATCH($G164, 'Historical BMP Records'!$G:$G, 0)), 1, 0), IF(AH164&lt;&gt;INDEX('Planned and Progress BMPs'!AF:AF, MATCH($G164, 'Planned and Progress BMPs'!$D:$D, 0)), 1, 0)), "")</f>
        <v/>
      </c>
      <c r="CC164" s="4" t="str">
        <f>IFERROR(IF($I164="Historical", IF(AI164&lt;&gt;INDEX('Historical BMP Records'!AI:AI, MATCH($G164, 'Historical BMP Records'!$G:$G, 0)), 1, 0), IF(AI164&lt;&gt;INDEX('Planned and Progress BMPs'!AG:AG, MATCH($G164, 'Planned and Progress BMPs'!$D:$D, 0)), 1, 0)), "")</f>
        <v/>
      </c>
      <c r="CD164" s="4" t="str">
        <f>IFERROR(IF($I164="Historical", IF(AJ164&lt;&gt;INDEX('Historical BMP Records'!AJ:AJ, MATCH($G164, 'Historical BMP Records'!$G:$G, 0)), 1, 0), IF(AJ164&lt;&gt;INDEX('Planned and Progress BMPs'!AH:AH, MATCH($G164, 'Planned and Progress BMPs'!$D:$D, 0)), 1, 0)), "")</f>
        <v/>
      </c>
      <c r="CE164" s="4" t="str">
        <f>IFERROR(IF($I164="Historical", IF(AK164&lt;&gt;INDEX('Historical BMP Records'!AK:AK, MATCH($G164, 'Historical BMP Records'!$G:$G, 0)), 1, 0), IF(AK164&lt;&gt;INDEX('Planned and Progress BMPs'!AI:AI, MATCH($G164, 'Planned and Progress BMPs'!$D:$D, 0)), 1, 0)), "")</f>
        <v/>
      </c>
      <c r="CF164" s="4" t="str">
        <f>IFERROR(IF($I164="Historical", IF(AL164&lt;&gt;INDEX('Historical BMP Records'!AL:AL, MATCH($G164, 'Historical BMP Records'!$G:$G, 0)), 1, 0), IF(AL164&lt;&gt;INDEX('Planned and Progress BMPs'!AJ:AJ, MATCH($G164, 'Planned and Progress BMPs'!$D:$D, 0)), 1, 0)), "")</f>
        <v/>
      </c>
      <c r="CG164" s="4" t="str">
        <f>IFERROR(IF($I164="Historical", IF(AM164&lt;&gt;INDEX('Historical BMP Records'!AM:AM, MATCH($G164, 'Historical BMP Records'!$G:$G, 0)), 1, 0), IF(AM164&lt;&gt;INDEX('Planned and Progress BMPs'!AK:AK, MATCH($G164, 'Planned and Progress BMPs'!$D:$D, 0)), 1, 0)), "")</f>
        <v/>
      </c>
      <c r="CH164" s="4" t="str">
        <f>IFERROR(IF($I164="Historical", IF(AN164&lt;&gt;INDEX('Historical BMP Records'!AN:AN, MATCH($G164, 'Historical BMP Records'!$G:$G, 0)), 1, 0), IF(AN164&lt;&gt;INDEX('Planned and Progress BMPs'!AL:AL, MATCH($G164, 'Planned and Progress BMPs'!$D:$D, 0)), 1, 0)), "")</f>
        <v/>
      </c>
      <c r="CI164" s="4" t="str">
        <f>IFERROR(IF($I164="Historical", IF(AO164&lt;&gt;INDEX('Historical BMP Records'!AO:AO, MATCH($G164, 'Historical BMP Records'!$G:$G, 0)), 1, 0), IF(AO164&lt;&gt;INDEX('Planned and Progress BMPs'!AM:AM, MATCH($G164, 'Planned and Progress BMPs'!$D:$D, 0)), 1, 0)), "")</f>
        <v/>
      </c>
      <c r="CJ164" s="4" t="str">
        <f>IFERROR(IF($I164="Historical", IF(AP164&lt;&gt;INDEX('Historical BMP Records'!AP:AP, MATCH($G164, 'Historical BMP Records'!$G:$G, 0)), 1, 0), IF(AP164&lt;&gt;INDEX('Planned and Progress BMPs'!AN:AN, MATCH($G164, 'Planned and Progress BMPs'!$D:$D, 0)), 1, 0)), "")</f>
        <v/>
      </c>
      <c r="CK164" s="4" t="str">
        <f>IFERROR(IF($I164="Historical", IF(AQ164&lt;&gt;INDEX('Historical BMP Records'!AQ:AQ, MATCH($G164, 'Historical BMP Records'!$G:$G, 0)), 1, 0), IF(AQ164&lt;&gt;INDEX('Planned and Progress BMPs'!AO:AO, MATCH($G164, 'Planned and Progress BMPs'!$D:$D, 0)), 1, 0)), "")</f>
        <v/>
      </c>
      <c r="CL164" s="4" t="str">
        <f>IFERROR(IF($I164="Historical", IF(AR164&lt;&gt;INDEX('Historical BMP Records'!AR:AR, MATCH($G164, 'Historical BMP Records'!$G:$G, 0)), 1, 0), IF(AR164&lt;&gt;INDEX('Planned and Progress BMPs'!AQ:AQ, MATCH($G164, 'Planned and Progress BMPs'!$D:$D, 0)), 1, 0)), "")</f>
        <v/>
      </c>
      <c r="CM164" s="4" t="str">
        <f>IFERROR(IF($I164="Historical", IF(AS164&lt;&gt;INDEX('Historical BMP Records'!AS:AS, MATCH($G164, 'Historical BMP Records'!$G:$G, 0)), 1, 0), IF(AS164&lt;&gt;INDEX('Planned and Progress BMPs'!AP:AP, MATCH($G164, 'Planned and Progress BMPs'!$D:$D, 0)), 1, 0)), "")</f>
        <v/>
      </c>
      <c r="CN164" s="4" t="str">
        <f>IFERROR(IF($I164="Historical", IF(AT164&lt;&gt;INDEX('Historical BMP Records'!AT:AT, MATCH($G164, 'Historical BMP Records'!$G:$G, 0)), 1, 0), IF(AT164&lt;&gt;INDEX('Planned and Progress BMPs'!AQ:AQ, MATCH($G164, 'Planned and Progress BMPs'!$D:$D, 0)), 1, 0)), "")</f>
        <v/>
      </c>
      <c r="CO164" s="4">
        <f>SUM(T_Historical9[[#This Row],[FY17 Crediting Status Change]:[Comments Change]])</f>
        <v>0</v>
      </c>
    </row>
    <row r="165" spans="1:93" ht="15" customHeight="1" x14ac:dyDescent="0.55000000000000004">
      <c r="A165" s="126" t="s">
        <v>2458</v>
      </c>
      <c r="B165" s="126" t="s">
        <v>2458</v>
      </c>
      <c r="C165" s="126" t="s">
        <v>2458</v>
      </c>
      <c r="D165" s="126"/>
      <c r="E165" s="126"/>
      <c r="F165" s="126" t="s">
        <v>792</v>
      </c>
      <c r="G165" s="126" t="s">
        <v>793</v>
      </c>
      <c r="H165" s="126"/>
      <c r="I165" s="126" t="s">
        <v>243</v>
      </c>
      <c r="J165" s="126"/>
      <c r="K165" s="73"/>
      <c r="L165" s="64">
        <v>39083</v>
      </c>
      <c r="M165" s="126" t="s">
        <v>336</v>
      </c>
      <c r="N165" s="126" t="s">
        <v>698</v>
      </c>
      <c r="O165" s="126" t="s">
        <v>127</v>
      </c>
      <c r="P165" s="73" t="s">
        <v>551</v>
      </c>
      <c r="Q165" s="64">
        <v>2.2000000000000002</v>
      </c>
      <c r="R165" s="126">
        <v>1.1000000000000001</v>
      </c>
      <c r="S165" s="126">
        <v>9.1666666666666674E-2</v>
      </c>
      <c r="T165" s="126" t="s">
        <v>699</v>
      </c>
      <c r="U165" s="126"/>
      <c r="V165" s="126"/>
      <c r="W165" s="126">
        <v>40.431310199999999</v>
      </c>
      <c r="X165" s="65">
        <v>-76.560591389999999</v>
      </c>
      <c r="Y165" s="126"/>
      <c r="Z165" s="126" t="s">
        <v>201</v>
      </c>
      <c r="AA165" s="126" t="s">
        <v>458</v>
      </c>
      <c r="AB165" s="126" t="s">
        <v>203</v>
      </c>
      <c r="AC165" s="126" t="s">
        <v>2460</v>
      </c>
      <c r="AD165" s="64">
        <v>41738</v>
      </c>
      <c r="AE165" s="126" t="s">
        <v>267</v>
      </c>
      <c r="AF165" s="64"/>
      <c r="AG165" s="64"/>
      <c r="AH165" s="126"/>
      <c r="AI165" s="64"/>
      <c r="AK165" s="64"/>
      <c r="AL165" s="64"/>
      <c r="AM165" s="64"/>
      <c r="AN165" s="64"/>
      <c r="AO165" s="64"/>
      <c r="AP165" s="64"/>
      <c r="AQ165" s="64"/>
      <c r="AR165" s="64"/>
      <c r="AS165" s="64"/>
      <c r="AT165" s="126"/>
      <c r="AU165" s="4" t="str">
        <f>IFERROR(IF($I165="Historical", IF(A165&lt;&gt;INDEX('Historical BMP Records'!A:A, MATCH($G165, 'Historical BMP Records'!$G:$G, 0)), 1, 0), IF(A165&lt;&gt;INDEX('Planned and Progress BMPs'!A:A, MATCH($G165, 'Planned and Progress BMPs'!$D:$D, 0)), 1, 0)), "")</f>
        <v/>
      </c>
      <c r="AV165" s="4" t="str">
        <f>IFERROR(IF($I165="Historical", IF(B165&lt;&gt;INDEX('Historical BMP Records'!B:B, MATCH($G165, 'Historical BMP Records'!$G:$G, 0)), 1, 0), IF(B165&lt;&gt;INDEX('Planned and Progress BMPs'!A:A, MATCH($G165, 'Planned and Progress BMPs'!$D:$D, 0)), 1, 0)), "")</f>
        <v/>
      </c>
      <c r="AW165" s="4" t="str">
        <f>IFERROR(IF($I165="Historical", IF(C165&lt;&gt;INDEX('Historical BMP Records'!C:C, MATCH($G165, 'Historical BMP Records'!$G:$G, 0)), 1, 0), IF(C165&lt;&gt;INDEX('Planned and Progress BMPs'!A:A, MATCH($G165, 'Planned and Progress BMPs'!$D:$D, 0)), 1, 0)), "")</f>
        <v/>
      </c>
      <c r="AX165" s="4" t="str">
        <f>IFERROR(IF($I165="Historical", IF(D165&lt;&gt;INDEX('Historical BMP Records'!D:D, MATCH($G165, 'Historical BMP Records'!$G:$G, 0)), 1, 0), IF(D165&lt;&gt;INDEX('Planned and Progress BMPs'!A:A, MATCH($G165, 'Planned and Progress BMPs'!$D:$D, 0)), 1, 0)), "")</f>
        <v/>
      </c>
      <c r="AY165" s="4" t="str">
        <f>IFERROR(IF($I165="Historical", IF(E165&lt;&gt;INDEX('Historical BMP Records'!E:E, MATCH($G165, 'Historical BMP Records'!$G:$G, 0)), 1, 0), IF(E165&lt;&gt;INDEX('Planned and Progress BMPs'!B:B, MATCH($G165, 'Planned and Progress BMPs'!$D:$D, 0)), 1, 0)), "")</f>
        <v/>
      </c>
      <c r="AZ165" s="4" t="str">
        <f>IFERROR(IF($I165="Historical", IF(F165&lt;&gt;INDEX('Historical BMP Records'!F:F, MATCH($G165, 'Historical BMP Records'!$G:$G, 0)), 1, 0), IF(F165&lt;&gt;INDEX('Planned and Progress BMPs'!C:C, MATCH($G165, 'Planned and Progress BMPs'!$D:$D, 0)), 1, 0)), "")</f>
        <v/>
      </c>
      <c r="BA165" s="4" t="str">
        <f>IFERROR(IF($I165="Historical", IF(G165&lt;&gt;INDEX('Historical BMP Records'!G:G, MATCH($G165, 'Historical BMP Records'!$G:$G, 0)), 1, 0), IF(G165&lt;&gt;INDEX('Planned and Progress BMPs'!D:D, MATCH($G165, 'Planned and Progress BMPs'!$D:$D, 0)), 1, 0)), "")</f>
        <v/>
      </c>
      <c r="BB165" s="4" t="str">
        <f>IFERROR(IF($I165="Historical", IF(H165&lt;&gt;INDEX('Historical BMP Records'!H:H, MATCH($G165, 'Historical BMP Records'!$G:$G, 0)), 1, 0), IF(H165&lt;&gt;INDEX('Planned and Progress BMPs'!E:E, MATCH($G165, 'Planned and Progress BMPs'!$D:$D, 0)), 1, 0)), "")</f>
        <v/>
      </c>
      <c r="BC165" s="4" t="str">
        <f>IFERROR(IF($I165="Historical", IF(I165&lt;&gt;INDEX('Historical BMP Records'!I:I, MATCH($G165, 'Historical BMP Records'!$G:$G, 0)), 1, 0), IF(I165&lt;&gt;INDEX('Planned and Progress BMPs'!F:F, MATCH($G165, 'Planned and Progress BMPs'!$D:$D, 0)), 1, 0)), "")</f>
        <v/>
      </c>
      <c r="BD165" s="4" t="str">
        <f>IFERROR(IF($I165="Historical", IF(J165&lt;&gt;INDEX('Historical BMP Records'!J:J, MATCH($G165, 'Historical BMP Records'!$G:$G, 0)), 1, 0), IF(J165&lt;&gt;INDEX('Planned and Progress BMPs'!G:G, MATCH($G165, 'Planned and Progress BMPs'!$D:$D, 0)), 1, 0)), "")</f>
        <v/>
      </c>
      <c r="BE165" s="4" t="str">
        <f>IFERROR(IF($I165="Historical", IF(K165&lt;&gt;INDEX('Historical BMP Records'!K:K, MATCH($G165, 'Historical BMP Records'!$G:$G, 0)), 1, 0), IF(K165&lt;&gt;INDEX('Planned and Progress BMPs'!H:H, MATCH($G165, 'Planned and Progress BMPs'!$D:$D, 0)), 1, 0)), "")</f>
        <v/>
      </c>
      <c r="BF165" s="4" t="str">
        <f>IFERROR(IF($I165="Historical", IF(L165&lt;&gt;INDEX('Historical BMP Records'!L:L, MATCH($G165, 'Historical BMP Records'!$G:$G, 0)), 1, 0), IF(L165&lt;&gt;INDEX('Planned and Progress BMPs'!I:I, MATCH($G165, 'Planned and Progress BMPs'!$D:$D, 0)), 1, 0)), "")</f>
        <v/>
      </c>
      <c r="BG165" s="4" t="str">
        <f>IFERROR(IF($I165="Historical", IF(M165&lt;&gt;INDEX('Historical BMP Records'!M:M, MATCH($G165, 'Historical BMP Records'!$G:$G, 0)), 1, 0), IF(M165&lt;&gt;INDEX('Planned and Progress BMPs'!J:J, MATCH($G165, 'Planned and Progress BMPs'!$D:$D, 0)), 1, 0)), "")</f>
        <v/>
      </c>
      <c r="BH165" s="4" t="str">
        <f>IFERROR(IF($I165="Historical", IF(N165&lt;&gt;INDEX('Historical BMP Records'!N:N, MATCH($G165, 'Historical BMP Records'!$G:$G, 0)), 1, 0), IF(N165&lt;&gt;INDEX('Planned and Progress BMPs'!K:K, MATCH($G165, 'Planned and Progress BMPs'!$D:$D, 0)), 1, 0)), "")</f>
        <v/>
      </c>
      <c r="BI165" s="4" t="str">
        <f>IFERROR(IF($I165="Historical", IF(O165&lt;&gt;INDEX('Historical BMP Records'!O:O, MATCH($G165, 'Historical BMP Records'!$G:$G, 0)), 1, 0), IF(O165&lt;&gt;INDEX('Planned and Progress BMPs'!L:L, MATCH($G165, 'Planned and Progress BMPs'!$D:$D, 0)), 1, 0)), "")</f>
        <v/>
      </c>
      <c r="BJ165" s="4" t="str">
        <f>IFERROR(IF($I165="Historical", IF(P165&lt;&gt;INDEX('Historical BMP Records'!P:P, MATCH($G165, 'Historical BMP Records'!$G:$G, 0)), 1, 0), IF(P165&lt;&gt;INDEX('Planned and Progress BMPs'!M:M, MATCH($G165, 'Planned and Progress BMPs'!$D:$D, 0)), 1, 0)), "")</f>
        <v/>
      </c>
      <c r="BK165" s="4" t="str">
        <f>IFERROR(IF($I165="Historical", IF(Q165&lt;&gt;INDEX('Historical BMP Records'!Q:Q, MATCH($G165, 'Historical BMP Records'!$G:$G, 0)), 1, 0), IF(Q165&lt;&gt;INDEX('Planned and Progress BMPs'!N:N, MATCH($G165, 'Planned and Progress BMPs'!$D:$D, 0)), 1, 0)), "")</f>
        <v/>
      </c>
      <c r="BL165" s="4" t="str">
        <f>IFERROR(IF($I165="Historical", IF(R165&lt;&gt;INDEX('Historical BMP Records'!R:R, MATCH($G165, 'Historical BMP Records'!$G:$G, 0)), 1, 0), IF(R165&lt;&gt;INDEX('Planned and Progress BMPs'!O:O, MATCH($G165, 'Planned and Progress BMPs'!$D:$D, 0)), 1, 0)), "")</f>
        <v/>
      </c>
      <c r="BM165" s="4" t="str">
        <f>IFERROR(IF($I165="Historical", IF(S165&lt;&gt;INDEX('Historical BMP Records'!S:S, MATCH($G165, 'Historical BMP Records'!$G:$G, 0)), 1, 0), IF(S165&lt;&gt;INDEX('Planned and Progress BMPs'!P:P, MATCH($G165, 'Planned and Progress BMPs'!$D:$D, 0)), 1, 0)), "")</f>
        <v/>
      </c>
      <c r="BN165" s="4" t="str">
        <f>IFERROR(IF($I165="Historical", IF(T165&lt;&gt;INDEX('Historical BMP Records'!T:T, MATCH($G165, 'Historical BMP Records'!$G:$G, 0)), 1, 0), IF(T165&lt;&gt;INDEX('Planned and Progress BMPs'!Q:Q, MATCH($G165, 'Planned and Progress BMPs'!$D:$D, 0)), 1, 0)), "")</f>
        <v/>
      </c>
      <c r="BO165" s="4" t="str">
        <f>IFERROR(IF($I165="Historical", IF(AB165&lt;&gt;INDEX('Historical BMP Records'!#REF!, MATCH($G165, 'Historical BMP Records'!$G:$G, 0)), 1, 0), IF(AB165&lt;&gt;INDEX('Planned and Progress BMPs'!Z:Z, MATCH($G165, 'Planned and Progress BMPs'!$D:$D, 0)), 1, 0)), "")</f>
        <v/>
      </c>
      <c r="BP165" s="4" t="str">
        <f>IFERROR(IF($I165="Historical", IF(U165&lt;&gt;INDEX('Historical BMP Records'!U:U, MATCH($G165, 'Historical BMP Records'!$G:$G, 0)), 1, 0), IF(U165&lt;&gt;INDEX('Planned and Progress BMPs'!S:S, MATCH($G165, 'Planned and Progress BMPs'!$D:$D, 0)), 1, 0)), "")</f>
        <v/>
      </c>
      <c r="BQ165" s="4" t="str">
        <f>IFERROR(IF($I165="Historical", IF(V165&lt;&gt;INDEX('Historical BMP Records'!V:V, MATCH($G165, 'Historical BMP Records'!$G:$G, 0)), 1, 0), IF(V165&lt;&gt;INDEX('Planned and Progress BMPs'!T:T, MATCH($G165, 'Planned and Progress BMPs'!$D:$D, 0)), 1, 0)), "")</f>
        <v/>
      </c>
      <c r="BR165" s="4" t="str">
        <f>IFERROR(IF($I165="Historical", IF(W165&lt;&gt;INDEX('Historical BMP Records'!W:W, MATCH($G165, 'Historical BMP Records'!$G:$G, 0)), 1, 0), IF(W165&lt;&gt;INDEX('Planned and Progress BMPs'!U:U, MATCH($G165, 'Planned and Progress BMPs'!$D:$D, 0)), 1, 0)), "")</f>
        <v/>
      </c>
      <c r="BS165" s="4" t="str">
        <f>IFERROR(IF($I165="Historical", IF(X165&lt;&gt;INDEX('Historical BMP Records'!X:X, MATCH($G165, 'Historical BMP Records'!$G:$G, 0)), 1, 0), IF(X165&lt;&gt;INDEX('Planned and Progress BMPs'!V:V, MATCH($G165, 'Planned and Progress BMPs'!$D:$D, 0)), 1, 0)), "")</f>
        <v/>
      </c>
      <c r="BT165" s="4" t="str">
        <f>IFERROR(IF($I165="Historical", IF(Y165&lt;&gt;INDEX('Historical BMP Records'!Y:Y, MATCH($G165, 'Historical BMP Records'!$G:$G, 0)), 1, 0), IF(Y165&lt;&gt;INDEX('Planned and Progress BMPs'!W:W, MATCH($G165, 'Planned and Progress BMPs'!$D:$D, 0)), 1, 0)), "")</f>
        <v/>
      </c>
      <c r="BU165" s="4" t="str">
        <f>IFERROR(IF($I165="Historical", IF(Z165&lt;&gt;INDEX('Historical BMP Records'!Z:Z, MATCH($G165, 'Historical BMP Records'!$G:$G, 0)), 1, 0), IF(Z165&lt;&gt;INDEX('Planned and Progress BMPs'!X:X, MATCH($G165, 'Planned and Progress BMPs'!$D:$D, 0)), 1, 0)), "")</f>
        <v/>
      </c>
      <c r="BV165" s="4" t="str">
        <f>IFERROR(IF($I165="Historical", IF(AA165&lt;&gt;INDEX('Historical BMP Records'!AA:AA, MATCH($G165, 'Historical BMP Records'!$G:$G, 0)), 1, 0), IF(AA165&lt;&gt;INDEX('Planned and Progress BMPs'!#REF!, MATCH($G165, 'Planned and Progress BMPs'!$D:$D, 0)), 1, 0)), "")</f>
        <v/>
      </c>
      <c r="BW165" s="4" t="str">
        <f>IFERROR(IF($I165="Historical", IF(AC165&lt;&gt;INDEX('Historical BMP Records'!AC:AC, MATCH($G165, 'Historical BMP Records'!$G:$G, 0)), 1, 0), IF(AC165&lt;&gt;INDEX('Planned and Progress BMPs'!AA:AA, MATCH($G165, 'Planned and Progress BMPs'!$D:$D, 0)), 1, 0)), "")</f>
        <v/>
      </c>
      <c r="BX165" s="4" t="str">
        <f>IFERROR(IF($I165="Historical", IF(AD165&lt;&gt;INDEX('Historical BMP Records'!AD:AD, MATCH($G165, 'Historical BMP Records'!$G:$G, 0)), 1, 0), IF(AD165&lt;&gt;INDEX('Planned and Progress BMPs'!AB:AB, MATCH($G165, 'Planned and Progress BMPs'!$D:$D, 0)), 1, 0)), "")</f>
        <v/>
      </c>
      <c r="BY165" s="4" t="str">
        <f>IFERROR(IF($I165="Historical", IF(AE165&lt;&gt;INDEX('Historical BMP Records'!AE:AE, MATCH($G165, 'Historical BMP Records'!$G:$G, 0)), 1, 0), IF(AE165&lt;&gt;INDEX('Planned and Progress BMPs'!AC:AC, MATCH($G165, 'Planned and Progress BMPs'!$D:$D, 0)), 1, 0)), "")</f>
        <v/>
      </c>
      <c r="BZ165" s="4" t="str">
        <f>IFERROR(IF($I165="Historical", IF(AF165&lt;&gt;INDEX('Historical BMP Records'!AF:AF, MATCH($G165, 'Historical BMP Records'!$G:$G, 0)), 1, 0), IF(AF165&lt;&gt;INDEX('Planned and Progress BMPs'!AD:AD, MATCH($G165, 'Planned and Progress BMPs'!$D:$D, 0)), 1, 0)), "")</f>
        <v/>
      </c>
      <c r="CA165" s="4" t="str">
        <f>IFERROR(IF($I165="Historical", IF(AG165&lt;&gt;INDEX('Historical BMP Records'!AG:AG, MATCH($G165, 'Historical BMP Records'!$G:$G, 0)), 1, 0), IF(AG165&lt;&gt;INDEX('Planned and Progress BMPs'!AE:AE, MATCH($G165, 'Planned and Progress BMPs'!$D:$D, 0)), 1, 0)), "")</f>
        <v/>
      </c>
      <c r="CB165" s="4" t="str">
        <f>IFERROR(IF($I165="Historical", IF(AH165&lt;&gt;INDEX('Historical BMP Records'!AH:AH, MATCH($G165, 'Historical BMP Records'!$G:$G, 0)), 1, 0), IF(AH165&lt;&gt;INDEX('Planned and Progress BMPs'!AF:AF, MATCH($G165, 'Planned and Progress BMPs'!$D:$D, 0)), 1, 0)), "")</f>
        <v/>
      </c>
      <c r="CC165" s="4" t="str">
        <f>IFERROR(IF($I165="Historical", IF(AI165&lt;&gt;INDEX('Historical BMP Records'!AI:AI, MATCH($G165, 'Historical BMP Records'!$G:$G, 0)), 1, 0), IF(AI165&lt;&gt;INDEX('Planned and Progress BMPs'!AG:AG, MATCH($G165, 'Planned and Progress BMPs'!$D:$D, 0)), 1, 0)), "")</f>
        <v/>
      </c>
      <c r="CD165" s="4" t="str">
        <f>IFERROR(IF($I165="Historical", IF(AJ165&lt;&gt;INDEX('Historical BMP Records'!AJ:AJ, MATCH($G165, 'Historical BMP Records'!$G:$G, 0)), 1, 0), IF(AJ165&lt;&gt;INDEX('Planned and Progress BMPs'!AH:AH, MATCH($G165, 'Planned and Progress BMPs'!$D:$D, 0)), 1, 0)), "")</f>
        <v/>
      </c>
      <c r="CE165" s="4" t="str">
        <f>IFERROR(IF($I165="Historical", IF(AK165&lt;&gt;INDEX('Historical BMP Records'!AK:AK, MATCH($G165, 'Historical BMP Records'!$G:$G, 0)), 1, 0), IF(AK165&lt;&gt;INDEX('Planned and Progress BMPs'!AI:AI, MATCH($G165, 'Planned and Progress BMPs'!$D:$D, 0)), 1, 0)), "")</f>
        <v/>
      </c>
      <c r="CF165" s="4" t="str">
        <f>IFERROR(IF($I165="Historical", IF(AL165&lt;&gt;INDEX('Historical BMP Records'!AL:AL, MATCH($G165, 'Historical BMP Records'!$G:$G, 0)), 1, 0), IF(AL165&lt;&gt;INDEX('Planned and Progress BMPs'!AJ:AJ, MATCH($G165, 'Planned and Progress BMPs'!$D:$D, 0)), 1, 0)), "")</f>
        <v/>
      </c>
      <c r="CG165" s="4" t="str">
        <f>IFERROR(IF($I165="Historical", IF(AM165&lt;&gt;INDEX('Historical BMP Records'!AM:AM, MATCH($G165, 'Historical BMP Records'!$G:$G, 0)), 1, 0), IF(AM165&lt;&gt;INDEX('Planned and Progress BMPs'!AK:AK, MATCH($G165, 'Planned and Progress BMPs'!$D:$D, 0)), 1, 0)), "")</f>
        <v/>
      </c>
      <c r="CH165" s="4" t="str">
        <f>IFERROR(IF($I165="Historical", IF(AN165&lt;&gt;INDEX('Historical BMP Records'!AN:AN, MATCH($G165, 'Historical BMP Records'!$G:$G, 0)), 1, 0), IF(AN165&lt;&gt;INDEX('Planned and Progress BMPs'!AL:AL, MATCH($G165, 'Planned and Progress BMPs'!$D:$D, 0)), 1, 0)), "")</f>
        <v/>
      </c>
      <c r="CI165" s="4" t="str">
        <f>IFERROR(IF($I165="Historical", IF(AO165&lt;&gt;INDEX('Historical BMP Records'!AO:AO, MATCH($G165, 'Historical BMP Records'!$G:$G, 0)), 1, 0), IF(AO165&lt;&gt;INDEX('Planned and Progress BMPs'!AM:AM, MATCH($G165, 'Planned and Progress BMPs'!$D:$D, 0)), 1, 0)), "")</f>
        <v/>
      </c>
      <c r="CJ165" s="4" t="str">
        <f>IFERROR(IF($I165="Historical", IF(AP165&lt;&gt;INDEX('Historical BMP Records'!AP:AP, MATCH($G165, 'Historical BMP Records'!$G:$G, 0)), 1, 0), IF(AP165&lt;&gt;INDEX('Planned and Progress BMPs'!AN:AN, MATCH($G165, 'Planned and Progress BMPs'!$D:$D, 0)), 1, 0)), "")</f>
        <v/>
      </c>
      <c r="CK165" s="4" t="str">
        <f>IFERROR(IF($I165="Historical", IF(AQ165&lt;&gt;INDEX('Historical BMP Records'!AQ:AQ, MATCH($G165, 'Historical BMP Records'!$G:$G, 0)), 1, 0), IF(AQ165&lt;&gt;INDEX('Planned and Progress BMPs'!AO:AO, MATCH($G165, 'Planned and Progress BMPs'!$D:$D, 0)), 1, 0)), "")</f>
        <v/>
      </c>
      <c r="CL165" s="4" t="str">
        <f>IFERROR(IF($I165="Historical", IF(AR165&lt;&gt;INDEX('Historical BMP Records'!AR:AR, MATCH($G165, 'Historical BMP Records'!$G:$G, 0)), 1, 0), IF(AR165&lt;&gt;INDEX('Planned and Progress BMPs'!AQ:AQ, MATCH($G165, 'Planned and Progress BMPs'!$D:$D, 0)), 1, 0)), "")</f>
        <v/>
      </c>
      <c r="CM165" s="4" t="str">
        <f>IFERROR(IF($I165="Historical", IF(AS165&lt;&gt;INDEX('Historical BMP Records'!AS:AS, MATCH($G165, 'Historical BMP Records'!$G:$G, 0)), 1, 0), IF(AS165&lt;&gt;INDEX('Planned and Progress BMPs'!AP:AP, MATCH($G165, 'Planned and Progress BMPs'!$D:$D, 0)), 1, 0)), "")</f>
        <v/>
      </c>
      <c r="CN165" s="4" t="str">
        <f>IFERROR(IF($I165="Historical", IF(AT165&lt;&gt;INDEX('Historical BMP Records'!AT:AT, MATCH($G165, 'Historical BMP Records'!$G:$G, 0)), 1, 0), IF(AT165&lt;&gt;INDEX('Planned and Progress BMPs'!AQ:AQ, MATCH($G165, 'Planned and Progress BMPs'!$D:$D, 0)), 1, 0)), "")</f>
        <v/>
      </c>
      <c r="CO165" s="4">
        <f>SUM(T_Historical9[[#This Row],[FY17 Crediting Status Change]:[Comments Change]])</f>
        <v>0</v>
      </c>
    </row>
    <row r="166" spans="1:93" ht="15" customHeight="1" x14ac:dyDescent="0.55000000000000004">
      <c r="A166" s="126" t="s">
        <v>2458</v>
      </c>
      <c r="B166" s="126" t="s">
        <v>2458</v>
      </c>
      <c r="C166" s="126" t="s">
        <v>2458</v>
      </c>
      <c r="D166" s="126"/>
      <c r="E166" s="126"/>
      <c r="F166" s="126" t="s">
        <v>794</v>
      </c>
      <c r="G166" s="126" t="s">
        <v>795</v>
      </c>
      <c r="H166" s="126"/>
      <c r="I166" s="126" t="s">
        <v>243</v>
      </c>
      <c r="J166" s="126"/>
      <c r="K166" s="73"/>
      <c r="L166" s="64">
        <v>39083</v>
      </c>
      <c r="M166" s="126" t="s">
        <v>336</v>
      </c>
      <c r="N166" s="126" t="s">
        <v>698</v>
      </c>
      <c r="O166" s="126" t="s">
        <v>127</v>
      </c>
      <c r="P166" s="73" t="s">
        <v>551</v>
      </c>
      <c r="Q166" s="64">
        <v>2.7</v>
      </c>
      <c r="R166" s="126">
        <v>1.4</v>
      </c>
      <c r="S166" s="126">
        <v>0.11666666666666665</v>
      </c>
      <c r="T166" s="126" t="s">
        <v>699</v>
      </c>
      <c r="U166" s="126"/>
      <c r="V166" s="126"/>
      <c r="W166" s="126">
        <v>40.431460729999998</v>
      </c>
      <c r="X166" s="65">
        <v>-76.560339880000001</v>
      </c>
      <c r="Y166" s="126"/>
      <c r="Z166" s="126" t="s">
        <v>201</v>
      </c>
      <c r="AA166" s="126" t="s">
        <v>458</v>
      </c>
      <c r="AB166" s="126" t="s">
        <v>203</v>
      </c>
      <c r="AC166" s="126" t="s">
        <v>2460</v>
      </c>
      <c r="AD166" s="64">
        <v>41738</v>
      </c>
      <c r="AE166" s="126" t="s">
        <v>267</v>
      </c>
      <c r="AF166" s="64"/>
      <c r="AG166" s="64"/>
      <c r="AH166" s="126"/>
      <c r="AI166" s="64"/>
      <c r="AK166" s="64"/>
      <c r="AL166" s="64"/>
      <c r="AM166" s="64"/>
      <c r="AN166" s="64"/>
      <c r="AO166" s="64"/>
      <c r="AP166" s="64"/>
      <c r="AQ166" s="64"/>
      <c r="AR166" s="64"/>
      <c r="AS166" s="64"/>
      <c r="AT166" s="126"/>
      <c r="AU166" s="4" t="str">
        <f>IFERROR(IF($I166="Historical", IF(A166&lt;&gt;INDEX('Historical BMP Records'!A:A, MATCH($G166, 'Historical BMP Records'!$G:$G, 0)), 1, 0), IF(A166&lt;&gt;INDEX('Planned and Progress BMPs'!A:A, MATCH($G166, 'Planned and Progress BMPs'!$D:$D, 0)), 1, 0)), "")</f>
        <v/>
      </c>
      <c r="AV166" s="4" t="str">
        <f>IFERROR(IF($I166="Historical", IF(B166&lt;&gt;INDEX('Historical BMP Records'!B:B, MATCH($G166, 'Historical BMP Records'!$G:$G, 0)), 1, 0), IF(B166&lt;&gt;INDEX('Planned and Progress BMPs'!A:A, MATCH($G166, 'Planned and Progress BMPs'!$D:$D, 0)), 1, 0)), "")</f>
        <v/>
      </c>
      <c r="AW166" s="4" t="str">
        <f>IFERROR(IF($I166="Historical", IF(C166&lt;&gt;INDEX('Historical BMP Records'!C:C, MATCH($G166, 'Historical BMP Records'!$G:$G, 0)), 1, 0), IF(C166&lt;&gt;INDEX('Planned and Progress BMPs'!A:A, MATCH($G166, 'Planned and Progress BMPs'!$D:$D, 0)), 1, 0)), "")</f>
        <v/>
      </c>
      <c r="AX166" s="4" t="str">
        <f>IFERROR(IF($I166="Historical", IF(D166&lt;&gt;INDEX('Historical BMP Records'!D:D, MATCH($G166, 'Historical BMP Records'!$G:$G, 0)), 1, 0), IF(D166&lt;&gt;INDEX('Planned and Progress BMPs'!A:A, MATCH($G166, 'Planned and Progress BMPs'!$D:$D, 0)), 1, 0)), "")</f>
        <v/>
      </c>
      <c r="AY166" s="4" t="str">
        <f>IFERROR(IF($I166="Historical", IF(E166&lt;&gt;INDEX('Historical BMP Records'!E:E, MATCH($G166, 'Historical BMP Records'!$G:$G, 0)), 1, 0), IF(E166&lt;&gt;INDEX('Planned and Progress BMPs'!B:B, MATCH($G166, 'Planned and Progress BMPs'!$D:$D, 0)), 1, 0)), "")</f>
        <v/>
      </c>
      <c r="AZ166" s="4" t="str">
        <f>IFERROR(IF($I166="Historical", IF(F166&lt;&gt;INDEX('Historical BMP Records'!F:F, MATCH($G166, 'Historical BMP Records'!$G:$G, 0)), 1, 0), IF(F166&lt;&gt;INDEX('Planned and Progress BMPs'!C:C, MATCH($G166, 'Planned and Progress BMPs'!$D:$D, 0)), 1, 0)), "")</f>
        <v/>
      </c>
      <c r="BA166" s="4" t="str">
        <f>IFERROR(IF($I166="Historical", IF(G166&lt;&gt;INDEX('Historical BMP Records'!G:G, MATCH($G166, 'Historical BMP Records'!$G:$G, 0)), 1, 0), IF(G166&lt;&gt;INDEX('Planned and Progress BMPs'!D:D, MATCH($G166, 'Planned and Progress BMPs'!$D:$D, 0)), 1, 0)), "")</f>
        <v/>
      </c>
      <c r="BB166" s="4" t="str">
        <f>IFERROR(IF($I166="Historical", IF(H166&lt;&gt;INDEX('Historical BMP Records'!H:H, MATCH($G166, 'Historical BMP Records'!$G:$G, 0)), 1, 0), IF(H166&lt;&gt;INDEX('Planned and Progress BMPs'!E:E, MATCH($G166, 'Planned and Progress BMPs'!$D:$D, 0)), 1, 0)), "")</f>
        <v/>
      </c>
      <c r="BC166" s="4" t="str">
        <f>IFERROR(IF($I166="Historical", IF(I166&lt;&gt;INDEX('Historical BMP Records'!I:I, MATCH($G166, 'Historical BMP Records'!$G:$G, 0)), 1, 0), IF(I166&lt;&gt;INDEX('Planned and Progress BMPs'!F:F, MATCH($G166, 'Planned and Progress BMPs'!$D:$D, 0)), 1, 0)), "")</f>
        <v/>
      </c>
      <c r="BD166" s="4" t="str">
        <f>IFERROR(IF($I166="Historical", IF(J166&lt;&gt;INDEX('Historical BMP Records'!J:J, MATCH($G166, 'Historical BMP Records'!$G:$G, 0)), 1, 0), IF(J166&lt;&gt;INDEX('Planned and Progress BMPs'!G:G, MATCH($G166, 'Planned and Progress BMPs'!$D:$D, 0)), 1, 0)), "")</f>
        <v/>
      </c>
      <c r="BE166" s="4" t="str">
        <f>IFERROR(IF($I166="Historical", IF(K166&lt;&gt;INDEX('Historical BMP Records'!K:K, MATCH($G166, 'Historical BMP Records'!$G:$G, 0)), 1, 0), IF(K166&lt;&gt;INDEX('Planned and Progress BMPs'!H:H, MATCH($G166, 'Planned and Progress BMPs'!$D:$D, 0)), 1, 0)), "")</f>
        <v/>
      </c>
      <c r="BF166" s="4" t="str">
        <f>IFERROR(IF($I166="Historical", IF(L166&lt;&gt;INDEX('Historical BMP Records'!L:L, MATCH($G166, 'Historical BMP Records'!$G:$G, 0)), 1, 0), IF(L166&lt;&gt;INDEX('Planned and Progress BMPs'!I:I, MATCH($G166, 'Planned and Progress BMPs'!$D:$D, 0)), 1, 0)), "")</f>
        <v/>
      </c>
      <c r="BG166" s="4" t="str">
        <f>IFERROR(IF($I166="Historical", IF(M166&lt;&gt;INDEX('Historical BMP Records'!M:M, MATCH($G166, 'Historical BMP Records'!$G:$G, 0)), 1, 0), IF(M166&lt;&gt;INDEX('Planned and Progress BMPs'!J:J, MATCH($G166, 'Planned and Progress BMPs'!$D:$D, 0)), 1, 0)), "")</f>
        <v/>
      </c>
      <c r="BH166" s="4" t="str">
        <f>IFERROR(IF($I166="Historical", IF(N166&lt;&gt;INDEX('Historical BMP Records'!N:N, MATCH($G166, 'Historical BMP Records'!$G:$G, 0)), 1, 0), IF(N166&lt;&gt;INDEX('Planned and Progress BMPs'!K:K, MATCH($G166, 'Planned and Progress BMPs'!$D:$D, 0)), 1, 0)), "")</f>
        <v/>
      </c>
      <c r="BI166" s="4" t="str">
        <f>IFERROR(IF($I166="Historical", IF(O166&lt;&gt;INDEX('Historical BMP Records'!O:O, MATCH($G166, 'Historical BMP Records'!$G:$G, 0)), 1, 0), IF(O166&lt;&gt;INDEX('Planned and Progress BMPs'!L:L, MATCH($G166, 'Planned and Progress BMPs'!$D:$D, 0)), 1, 0)), "")</f>
        <v/>
      </c>
      <c r="BJ166" s="4" t="str">
        <f>IFERROR(IF($I166="Historical", IF(P166&lt;&gt;INDEX('Historical BMP Records'!P:P, MATCH($G166, 'Historical BMP Records'!$G:$G, 0)), 1, 0), IF(P166&lt;&gt;INDEX('Planned and Progress BMPs'!M:M, MATCH($G166, 'Planned and Progress BMPs'!$D:$D, 0)), 1, 0)), "")</f>
        <v/>
      </c>
      <c r="BK166" s="4" t="str">
        <f>IFERROR(IF($I166="Historical", IF(Q166&lt;&gt;INDEX('Historical BMP Records'!Q:Q, MATCH($G166, 'Historical BMP Records'!$G:$G, 0)), 1, 0), IF(Q166&lt;&gt;INDEX('Planned and Progress BMPs'!N:N, MATCH($G166, 'Planned and Progress BMPs'!$D:$D, 0)), 1, 0)), "")</f>
        <v/>
      </c>
      <c r="BL166" s="4" t="str">
        <f>IFERROR(IF($I166="Historical", IF(R166&lt;&gt;INDEX('Historical BMP Records'!R:R, MATCH($G166, 'Historical BMP Records'!$G:$G, 0)), 1, 0), IF(R166&lt;&gt;INDEX('Planned and Progress BMPs'!O:O, MATCH($G166, 'Planned and Progress BMPs'!$D:$D, 0)), 1, 0)), "")</f>
        <v/>
      </c>
      <c r="BM166" s="4" t="str">
        <f>IFERROR(IF($I166="Historical", IF(S166&lt;&gt;INDEX('Historical BMP Records'!S:S, MATCH($G166, 'Historical BMP Records'!$G:$G, 0)), 1, 0), IF(S166&lt;&gt;INDEX('Planned and Progress BMPs'!P:P, MATCH($G166, 'Planned and Progress BMPs'!$D:$D, 0)), 1, 0)), "")</f>
        <v/>
      </c>
      <c r="BN166" s="4" t="str">
        <f>IFERROR(IF($I166="Historical", IF(T166&lt;&gt;INDEX('Historical BMP Records'!T:T, MATCH($G166, 'Historical BMP Records'!$G:$G, 0)), 1, 0), IF(T166&lt;&gt;INDEX('Planned and Progress BMPs'!Q:Q, MATCH($G166, 'Planned and Progress BMPs'!$D:$D, 0)), 1, 0)), "")</f>
        <v/>
      </c>
      <c r="BO166" s="4" t="str">
        <f>IFERROR(IF($I166="Historical", IF(AB166&lt;&gt;INDEX('Historical BMP Records'!#REF!, MATCH($G166, 'Historical BMP Records'!$G:$G, 0)), 1, 0), IF(AB166&lt;&gt;INDEX('Planned and Progress BMPs'!Z:Z, MATCH($G166, 'Planned and Progress BMPs'!$D:$D, 0)), 1, 0)), "")</f>
        <v/>
      </c>
      <c r="BP166" s="4" t="str">
        <f>IFERROR(IF($I166="Historical", IF(U166&lt;&gt;INDEX('Historical BMP Records'!U:U, MATCH($G166, 'Historical BMP Records'!$G:$G, 0)), 1, 0), IF(U166&lt;&gt;INDEX('Planned and Progress BMPs'!S:S, MATCH($G166, 'Planned and Progress BMPs'!$D:$D, 0)), 1, 0)), "")</f>
        <v/>
      </c>
      <c r="BQ166" s="4" t="str">
        <f>IFERROR(IF($I166="Historical", IF(V166&lt;&gt;INDEX('Historical BMP Records'!V:V, MATCH($G166, 'Historical BMP Records'!$G:$G, 0)), 1, 0), IF(V166&lt;&gt;INDEX('Planned and Progress BMPs'!T:T, MATCH($G166, 'Planned and Progress BMPs'!$D:$D, 0)), 1, 0)), "")</f>
        <v/>
      </c>
      <c r="BR166" s="4" t="str">
        <f>IFERROR(IF($I166="Historical", IF(W166&lt;&gt;INDEX('Historical BMP Records'!W:W, MATCH($G166, 'Historical BMP Records'!$G:$G, 0)), 1, 0), IF(W166&lt;&gt;INDEX('Planned and Progress BMPs'!U:U, MATCH($G166, 'Planned and Progress BMPs'!$D:$D, 0)), 1, 0)), "")</f>
        <v/>
      </c>
      <c r="BS166" s="4" t="str">
        <f>IFERROR(IF($I166="Historical", IF(X166&lt;&gt;INDEX('Historical BMP Records'!X:X, MATCH($G166, 'Historical BMP Records'!$G:$G, 0)), 1, 0), IF(X166&lt;&gt;INDEX('Planned and Progress BMPs'!V:V, MATCH($G166, 'Planned and Progress BMPs'!$D:$D, 0)), 1, 0)), "")</f>
        <v/>
      </c>
      <c r="BT166" s="4" t="str">
        <f>IFERROR(IF($I166="Historical", IF(Y166&lt;&gt;INDEX('Historical BMP Records'!Y:Y, MATCH($G166, 'Historical BMP Records'!$G:$G, 0)), 1, 0), IF(Y166&lt;&gt;INDEX('Planned and Progress BMPs'!W:W, MATCH($G166, 'Planned and Progress BMPs'!$D:$D, 0)), 1, 0)), "")</f>
        <v/>
      </c>
      <c r="BU166" s="4" t="str">
        <f>IFERROR(IF($I166="Historical", IF(Z166&lt;&gt;INDEX('Historical BMP Records'!Z:Z, MATCH($G166, 'Historical BMP Records'!$G:$G, 0)), 1, 0), IF(Z166&lt;&gt;INDEX('Planned and Progress BMPs'!X:X, MATCH($G166, 'Planned and Progress BMPs'!$D:$D, 0)), 1, 0)), "")</f>
        <v/>
      </c>
      <c r="BV166" s="4" t="str">
        <f>IFERROR(IF($I166="Historical", IF(AA166&lt;&gt;INDEX('Historical BMP Records'!AA:AA, MATCH($G166, 'Historical BMP Records'!$G:$G, 0)), 1, 0), IF(AA166&lt;&gt;INDEX('Planned and Progress BMPs'!#REF!, MATCH($G166, 'Planned and Progress BMPs'!$D:$D, 0)), 1, 0)), "")</f>
        <v/>
      </c>
      <c r="BW166" s="4" t="str">
        <f>IFERROR(IF($I166="Historical", IF(AC166&lt;&gt;INDEX('Historical BMP Records'!AC:AC, MATCH($G166, 'Historical BMP Records'!$G:$G, 0)), 1, 0), IF(AC166&lt;&gt;INDEX('Planned and Progress BMPs'!AA:AA, MATCH($G166, 'Planned and Progress BMPs'!$D:$D, 0)), 1, 0)), "")</f>
        <v/>
      </c>
      <c r="BX166" s="4" t="str">
        <f>IFERROR(IF($I166="Historical", IF(AD166&lt;&gt;INDEX('Historical BMP Records'!AD:AD, MATCH($G166, 'Historical BMP Records'!$G:$G, 0)), 1, 0), IF(AD166&lt;&gt;INDEX('Planned and Progress BMPs'!AB:AB, MATCH($G166, 'Planned and Progress BMPs'!$D:$D, 0)), 1, 0)), "")</f>
        <v/>
      </c>
      <c r="BY166" s="4" t="str">
        <f>IFERROR(IF($I166="Historical", IF(AE166&lt;&gt;INDEX('Historical BMP Records'!AE:AE, MATCH($G166, 'Historical BMP Records'!$G:$G, 0)), 1, 0), IF(AE166&lt;&gt;INDEX('Planned and Progress BMPs'!AC:AC, MATCH($G166, 'Planned and Progress BMPs'!$D:$D, 0)), 1, 0)), "")</f>
        <v/>
      </c>
      <c r="BZ166" s="4" t="str">
        <f>IFERROR(IF($I166="Historical", IF(AF166&lt;&gt;INDEX('Historical BMP Records'!AF:AF, MATCH($G166, 'Historical BMP Records'!$G:$G, 0)), 1, 0), IF(AF166&lt;&gt;INDEX('Planned and Progress BMPs'!AD:AD, MATCH($G166, 'Planned and Progress BMPs'!$D:$D, 0)), 1, 0)), "")</f>
        <v/>
      </c>
      <c r="CA166" s="4" t="str">
        <f>IFERROR(IF($I166="Historical", IF(AG166&lt;&gt;INDEX('Historical BMP Records'!AG:AG, MATCH($G166, 'Historical BMP Records'!$G:$G, 0)), 1, 0), IF(AG166&lt;&gt;INDEX('Planned and Progress BMPs'!AE:AE, MATCH($G166, 'Planned and Progress BMPs'!$D:$D, 0)), 1, 0)), "")</f>
        <v/>
      </c>
      <c r="CB166" s="4" t="str">
        <f>IFERROR(IF($I166="Historical", IF(AH166&lt;&gt;INDEX('Historical BMP Records'!AH:AH, MATCH($G166, 'Historical BMP Records'!$G:$G, 0)), 1, 0), IF(AH166&lt;&gt;INDEX('Planned and Progress BMPs'!AF:AF, MATCH($G166, 'Planned and Progress BMPs'!$D:$D, 0)), 1, 0)), "")</f>
        <v/>
      </c>
      <c r="CC166" s="4" t="str">
        <f>IFERROR(IF($I166="Historical", IF(AI166&lt;&gt;INDEX('Historical BMP Records'!AI:AI, MATCH($G166, 'Historical BMP Records'!$G:$G, 0)), 1, 0), IF(AI166&lt;&gt;INDEX('Planned and Progress BMPs'!AG:AG, MATCH($G166, 'Planned and Progress BMPs'!$D:$D, 0)), 1, 0)), "")</f>
        <v/>
      </c>
      <c r="CD166" s="4" t="str">
        <f>IFERROR(IF($I166="Historical", IF(AJ166&lt;&gt;INDEX('Historical BMP Records'!AJ:AJ, MATCH($G166, 'Historical BMP Records'!$G:$G, 0)), 1, 0), IF(AJ166&lt;&gt;INDEX('Planned and Progress BMPs'!AH:AH, MATCH($G166, 'Planned and Progress BMPs'!$D:$D, 0)), 1, 0)), "")</f>
        <v/>
      </c>
      <c r="CE166" s="4" t="str">
        <f>IFERROR(IF($I166="Historical", IF(AK166&lt;&gt;INDEX('Historical BMP Records'!AK:AK, MATCH($G166, 'Historical BMP Records'!$G:$G, 0)), 1, 0), IF(AK166&lt;&gt;INDEX('Planned and Progress BMPs'!AI:AI, MATCH($G166, 'Planned and Progress BMPs'!$D:$D, 0)), 1, 0)), "")</f>
        <v/>
      </c>
      <c r="CF166" s="4" t="str">
        <f>IFERROR(IF($I166="Historical", IF(AL166&lt;&gt;INDEX('Historical BMP Records'!AL:AL, MATCH($G166, 'Historical BMP Records'!$G:$G, 0)), 1, 0), IF(AL166&lt;&gt;INDEX('Planned and Progress BMPs'!AJ:AJ, MATCH($G166, 'Planned and Progress BMPs'!$D:$D, 0)), 1, 0)), "")</f>
        <v/>
      </c>
      <c r="CG166" s="4" t="str">
        <f>IFERROR(IF($I166="Historical", IF(AM166&lt;&gt;INDEX('Historical BMP Records'!AM:AM, MATCH($G166, 'Historical BMP Records'!$G:$G, 0)), 1, 0), IF(AM166&lt;&gt;INDEX('Planned and Progress BMPs'!AK:AK, MATCH($G166, 'Planned and Progress BMPs'!$D:$D, 0)), 1, 0)), "")</f>
        <v/>
      </c>
      <c r="CH166" s="4" t="str">
        <f>IFERROR(IF($I166="Historical", IF(AN166&lt;&gt;INDEX('Historical BMP Records'!AN:AN, MATCH($G166, 'Historical BMP Records'!$G:$G, 0)), 1, 0), IF(AN166&lt;&gt;INDEX('Planned and Progress BMPs'!AL:AL, MATCH($G166, 'Planned and Progress BMPs'!$D:$D, 0)), 1, 0)), "")</f>
        <v/>
      </c>
      <c r="CI166" s="4" t="str">
        <f>IFERROR(IF($I166="Historical", IF(AO166&lt;&gt;INDEX('Historical BMP Records'!AO:AO, MATCH($G166, 'Historical BMP Records'!$G:$G, 0)), 1, 0), IF(AO166&lt;&gt;INDEX('Planned and Progress BMPs'!AM:AM, MATCH($G166, 'Planned and Progress BMPs'!$D:$D, 0)), 1, 0)), "")</f>
        <v/>
      </c>
      <c r="CJ166" s="4" t="str">
        <f>IFERROR(IF($I166="Historical", IF(AP166&lt;&gt;INDEX('Historical BMP Records'!AP:AP, MATCH($G166, 'Historical BMP Records'!$G:$G, 0)), 1, 0), IF(AP166&lt;&gt;INDEX('Planned and Progress BMPs'!AN:AN, MATCH($G166, 'Planned and Progress BMPs'!$D:$D, 0)), 1, 0)), "")</f>
        <v/>
      </c>
      <c r="CK166" s="4" t="str">
        <f>IFERROR(IF($I166="Historical", IF(AQ166&lt;&gt;INDEX('Historical BMP Records'!AQ:AQ, MATCH($G166, 'Historical BMP Records'!$G:$G, 0)), 1, 0), IF(AQ166&lt;&gt;INDEX('Planned and Progress BMPs'!AO:AO, MATCH($G166, 'Planned and Progress BMPs'!$D:$D, 0)), 1, 0)), "")</f>
        <v/>
      </c>
      <c r="CL166" s="4" t="str">
        <f>IFERROR(IF($I166="Historical", IF(AR166&lt;&gt;INDEX('Historical BMP Records'!AR:AR, MATCH($G166, 'Historical BMP Records'!$G:$G, 0)), 1, 0), IF(AR166&lt;&gt;INDEX('Planned and Progress BMPs'!AQ:AQ, MATCH($G166, 'Planned and Progress BMPs'!$D:$D, 0)), 1, 0)), "")</f>
        <v/>
      </c>
      <c r="CM166" s="4" t="str">
        <f>IFERROR(IF($I166="Historical", IF(AS166&lt;&gt;INDEX('Historical BMP Records'!AS:AS, MATCH($G166, 'Historical BMP Records'!$G:$G, 0)), 1, 0), IF(AS166&lt;&gt;INDEX('Planned and Progress BMPs'!AP:AP, MATCH($G166, 'Planned and Progress BMPs'!$D:$D, 0)), 1, 0)), "")</f>
        <v/>
      </c>
      <c r="CN166" s="4" t="str">
        <f>IFERROR(IF($I166="Historical", IF(AT166&lt;&gt;INDEX('Historical BMP Records'!AT:AT, MATCH($G166, 'Historical BMP Records'!$G:$G, 0)), 1, 0), IF(AT166&lt;&gt;INDEX('Planned and Progress BMPs'!AQ:AQ, MATCH($G166, 'Planned and Progress BMPs'!$D:$D, 0)), 1, 0)), "")</f>
        <v/>
      </c>
      <c r="CO166" s="4">
        <f>SUM(T_Historical9[[#This Row],[FY17 Crediting Status Change]:[Comments Change]])</f>
        <v>0</v>
      </c>
    </row>
    <row r="167" spans="1:93" ht="15" customHeight="1" x14ac:dyDescent="0.55000000000000004">
      <c r="A167" s="126" t="s">
        <v>2458</v>
      </c>
      <c r="B167" s="126" t="s">
        <v>2458</v>
      </c>
      <c r="C167" s="126" t="s">
        <v>2458</v>
      </c>
      <c r="D167" s="126"/>
      <c r="E167" s="126"/>
      <c r="F167" s="126" t="s">
        <v>796</v>
      </c>
      <c r="G167" s="126" t="s">
        <v>797</v>
      </c>
      <c r="H167" s="126"/>
      <c r="I167" s="126" t="s">
        <v>243</v>
      </c>
      <c r="J167" s="126"/>
      <c r="K167" s="73"/>
      <c r="L167" s="64">
        <v>39083</v>
      </c>
      <c r="M167" s="126" t="s">
        <v>336</v>
      </c>
      <c r="N167" s="126" t="s">
        <v>698</v>
      </c>
      <c r="O167" s="126" t="s">
        <v>127</v>
      </c>
      <c r="P167" s="73" t="s">
        <v>551</v>
      </c>
      <c r="Q167" s="64">
        <v>3.2</v>
      </c>
      <c r="R167" s="126">
        <v>1.6</v>
      </c>
      <c r="S167" s="126">
        <v>0.13333333333333333</v>
      </c>
      <c r="T167" s="126" t="s">
        <v>699</v>
      </c>
      <c r="U167" s="126"/>
      <c r="V167" s="126"/>
      <c r="W167" s="126">
        <v>40.431548900000003</v>
      </c>
      <c r="X167" s="65">
        <v>-76.560148519999998</v>
      </c>
      <c r="Y167" s="126"/>
      <c r="Z167" s="126" t="s">
        <v>201</v>
      </c>
      <c r="AA167" s="126" t="s">
        <v>458</v>
      </c>
      <c r="AB167" s="126" t="s">
        <v>203</v>
      </c>
      <c r="AC167" s="126" t="s">
        <v>2460</v>
      </c>
      <c r="AD167" s="64">
        <v>41738</v>
      </c>
      <c r="AE167" s="126" t="s">
        <v>267</v>
      </c>
      <c r="AF167" s="64"/>
      <c r="AG167" s="64"/>
      <c r="AH167" s="126"/>
      <c r="AI167" s="64"/>
      <c r="AK167" s="64"/>
      <c r="AL167" s="64"/>
      <c r="AM167" s="64"/>
      <c r="AN167" s="64"/>
      <c r="AO167" s="64"/>
      <c r="AP167" s="64"/>
      <c r="AQ167" s="64"/>
      <c r="AR167" s="64"/>
      <c r="AS167" s="64"/>
      <c r="AT167" s="126"/>
      <c r="AU167" s="4" t="str">
        <f>IFERROR(IF($I167="Historical", IF(A167&lt;&gt;INDEX('Historical BMP Records'!A:A, MATCH($G167, 'Historical BMP Records'!$G:$G, 0)), 1, 0), IF(A167&lt;&gt;INDEX('Planned and Progress BMPs'!A:A, MATCH($G167, 'Planned and Progress BMPs'!$D:$D, 0)), 1, 0)), "")</f>
        <v/>
      </c>
      <c r="AV167" s="4" t="str">
        <f>IFERROR(IF($I167="Historical", IF(B167&lt;&gt;INDEX('Historical BMP Records'!B:B, MATCH($G167, 'Historical BMP Records'!$G:$G, 0)), 1, 0), IF(B167&lt;&gt;INDEX('Planned and Progress BMPs'!A:A, MATCH($G167, 'Planned and Progress BMPs'!$D:$D, 0)), 1, 0)), "")</f>
        <v/>
      </c>
      <c r="AW167" s="4" t="str">
        <f>IFERROR(IF($I167="Historical", IF(C167&lt;&gt;INDEX('Historical BMP Records'!C:C, MATCH($G167, 'Historical BMP Records'!$G:$G, 0)), 1, 0), IF(C167&lt;&gt;INDEX('Planned and Progress BMPs'!A:A, MATCH($G167, 'Planned and Progress BMPs'!$D:$D, 0)), 1, 0)), "")</f>
        <v/>
      </c>
      <c r="AX167" s="4" t="str">
        <f>IFERROR(IF($I167="Historical", IF(D167&lt;&gt;INDEX('Historical BMP Records'!D:D, MATCH($G167, 'Historical BMP Records'!$G:$G, 0)), 1, 0), IF(D167&lt;&gt;INDEX('Planned and Progress BMPs'!A:A, MATCH($G167, 'Planned and Progress BMPs'!$D:$D, 0)), 1, 0)), "")</f>
        <v/>
      </c>
      <c r="AY167" s="4" t="str">
        <f>IFERROR(IF($I167="Historical", IF(E167&lt;&gt;INDEX('Historical BMP Records'!E:E, MATCH($G167, 'Historical BMP Records'!$G:$G, 0)), 1, 0), IF(E167&lt;&gt;INDEX('Planned and Progress BMPs'!B:B, MATCH($G167, 'Planned and Progress BMPs'!$D:$D, 0)), 1, 0)), "")</f>
        <v/>
      </c>
      <c r="AZ167" s="4" t="str">
        <f>IFERROR(IF($I167="Historical", IF(F167&lt;&gt;INDEX('Historical BMP Records'!F:F, MATCH($G167, 'Historical BMP Records'!$G:$G, 0)), 1, 0), IF(F167&lt;&gt;INDEX('Planned and Progress BMPs'!C:C, MATCH($G167, 'Planned and Progress BMPs'!$D:$D, 0)), 1, 0)), "")</f>
        <v/>
      </c>
      <c r="BA167" s="4" t="str">
        <f>IFERROR(IF($I167="Historical", IF(G167&lt;&gt;INDEX('Historical BMP Records'!G:G, MATCH($G167, 'Historical BMP Records'!$G:$G, 0)), 1, 0), IF(G167&lt;&gt;INDEX('Planned and Progress BMPs'!D:D, MATCH($G167, 'Planned and Progress BMPs'!$D:$D, 0)), 1, 0)), "")</f>
        <v/>
      </c>
      <c r="BB167" s="4" t="str">
        <f>IFERROR(IF($I167="Historical", IF(H167&lt;&gt;INDEX('Historical BMP Records'!H:H, MATCH($G167, 'Historical BMP Records'!$G:$G, 0)), 1, 0), IF(H167&lt;&gt;INDEX('Planned and Progress BMPs'!E:E, MATCH($G167, 'Planned and Progress BMPs'!$D:$D, 0)), 1, 0)), "")</f>
        <v/>
      </c>
      <c r="BC167" s="4" t="str">
        <f>IFERROR(IF($I167="Historical", IF(I167&lt;&gt;INDEX('Historical BMP Records'!I:I, MATCH($G167, 'Historical BMP Records'!$G:$G, 0)), 1, 0), IF(I167&lt;&gt;INDEX('Planned and Progress BMPs'!F:F, MATCH($G167, 'Planned and Progress BMPs'!$D:$D, 0)), 1, 0)), "")</f>
        <v/>
      </c>
      <c r="BD167" s="4" t="str">
        <f>IFERROR(IF($I167="Historical", IF(J167&lt;&gt;INDEX('Historical BMP Records'!J:J, MATCH($G167, 'Historical BMP Records'!$G:$G, 0)), 1, 0), IF(J167&lt;&gt;INDEX('Planned and Progress BMPs'!G:G, MATCH($G167, 'Planned and Progress BMPs'!$D:$D, 0)), 1, 0)), "")</f>
        <v/>
      </c>
      <c r="BE167" s="4" t="str">
        <f>IFERROR(IF($I167="Historical", IF(K167&lt;&gt;INDEX('Historical BMP Records'!K:K, MATCH($G167, 'Historical BMP Records'!$G:$G, 0)), 1, 0), IF(K167&lt;&gt;INDEX('Planned and Progress BMPs'!H:H, MATCH($G167, 'Planned and Progress BMPs'!$D:$D, 0)), 1, 0)), "")</f>
        <v/>
      </c>
      <c r="BF167" s="4" t="str">
        <f>IFERROR(IF($I167="Historical", IF(L167&lt;&gt;INDEX('Historical BMP Records'!L:L, MATCH($G167, 'Historical BMP Records'!$G:$G, 0)), 1, 0), IF(L167&lt;&gt;INDEX('Planned and Progress BMPs'!I:I, MATCH($G167, 'Planned and Progress BMPs'!$D:$D, 0)), 1, 0)), "")</f>
        <v/>
      </c>
      <c r="BG167" s="4" t="str">
        <f>IFERROR(IF($I167="Historical", IF(M167&lt;&gt;INDEX('Historical BMP Records'!M:M, MATCH($G167, 'Historical BMP Records'!$G:$G, 0)), 1, 0), IF(M167&lt;&gt;INDEX('Planned and Progress BMPs'!J:J, MATCH($G167, 'Planned and Progress BMPs'!$D:$D, 0)), 1, 0)), "")</f>
        <v/>
      </c>
      <c r="BH167" s="4" t="str">
        <f>IFERROR(IF($I167="Historical", IF(N167&lt;&gt;INDEX('Historical BMP Records'!N:N, MATCH($G167, 'Historical BMP Records'!$G:$G, 0)), 1, 0), IF(N167&lt;&gt;INDEX('Planned and Progress BMPs'!K:K, MATCH($G167, 'Planned and Progress BMPs'!$D:$D, 0)), 1, 0)), "")</f>
        <v/>
      </c>
      <c r="BI167" s="4" t="str">
        <f>IFERROR(IF($I167="Historical", IF(O167&lt;&gt;INDEX('Historical BMP Records'!O:O, MATCH($G167, 'Historical BMP Records'!$G:$G, 0)), 1, 0), IF(O167&lt;&gt;INDEX('Planned and Progress BMPs'!L:L, MATCH($G167, 'Planned and Progress BMPs'!$D:$D, 0)), 1, 0)), "")</f>
        <v/>
      </c>
      <c r="BJ167" s="4" t="str">
        <f>IFERROR(IF($I167="Historical", IF(P167&lt;&gt;INDEX('Historical BMP Records'!P:P, MATCH($G167, 'Historical BMP Records'!$G:$G, 0)), 1, 0), IF(P167&lt;&gt;INDEX('Planned and Progress BMPs'!M:M, MATCH($G167, 'Planned and Progress BMPs'!$D:$D, 0)), 1, 0)), "")</f>
        <v/>
      </c>
      <c r="BK167" s="4" t="str">
        <f>IFERROR(IF($I167="Historical", IF(Q167&lt;&gt;INDEX('Historical BMP Records'!Q:Q, MATCH($G167, 'Historical BMP Records'!$G:$G, 0)), 1, 0), IF(Q167&lt;&gt;INDEX('Planned and Progress BMPs'!N:N, MATCH($G167, 'Planned and Progress BMPs'!$D:$D, 0)), 1, 0)), "")</f>
        <v/>
      </c>
      <c r="BL167" s="4" t="str">
        <f>IFERROR(IF($I167="Historical", IF(R167&lt;&gt;INDEX('Historical BMP Records'!R:R, MATCH($G167, 'Historical BMP Records'!$G:$G, 0)), 1, 0), IF(R167&lt;&gt;INDEX('Planned and Progress BMPs'!O:O, MATCH($G167, 'Planned and Progress BMPs'!$D:$D, 0)), 1, 0)), "")</f>
        <v/>
      </c>
      <c r="BM167" s="4" t="str">
        <f>IFERROR(IF($I167="Historical", IF(S167&lt;&gt;INDEX('Historical BMP Records'!S:S, MATCH($G167, 'Historical BMP Records'!$G:$G, 0)), 1, 0), IF(S167&lt;&gt;INDEX('Planned and Progress BMPs'!P:P, MATCH($G167, 'Planned and Progress BMPs'!$D:$D, 0)), 1, 0)), "")</f>
        <v/>
      </c>
      <c r="BN167" s="4" t="str">
        <f>IFERROR(IF($I167="Historical", IF(T167&lt;&gt;INDEX('Historical BMP Records'!T:T, MATCH($G167, 'Historical BMP Records'!$G:$G, 0)), 1, 0), IF(T167&lt;&gt;INDEX('Planned and Progress BMPs'!Q:Q, MATCH($G167, 'Planned and Progress BMPs'!$D:$D, 0)), 1, 0)), "")</f>
        <v/>
      </c>
      <c r="BO167" s="4" t="str">
        <f>IFERROR(IF($I167="Historical", IF(AB167&lt;&gt;INDEX('Historical BMP Records'!#REF!, MATCH($G167, 'Historical BMP Records'!$G:$G, 0)), 1, 0), IF(AB167&lt;&gt;INDEX('Planned and Progress BMPs'!Z:Z, MATCH($G167, 'Planned and Progress BMPs'!$D:$D, 0)), 1, 0)), "")</f>
        <v/>
      </c>
      <c r="BP167" s="4" t="str">
        <f>IFERROR(IF($I167="Historical", IF(U167&lt;&gt;INDEX('Historical BMP Records'!U:U, MATCH($G167, 'Historical BMP Records'!$G:$G, 0)), 1, 0), IF(U167&lt;&gt;INDEX('Planned and Progress BMPs'!S:S, MATCH($G167, 'Planned and Progress BMPs'!$D:$D, 0)), 1, 0)), "")</f>
        <v/>
      </c>
      <c r="BQ167" s="4" t="str">
        <f>IFERROR(IF($I167="Historical", IF(V167&lt;&gt;INDEX('Historical BMP Records'!V:V, MATCH($G167, 'Historical BMP Records'!$G:$G, 0)), 1, 0), IF(V167&lt;&gt;INDEX('Planned and Progress BMPs'!T:T, MATCH($G167, 'Planned and Progress BMPs'!$D:$D, 0)), 1, 0)), "")</f>
        <v/>
      </c>
      <c r="BR167" s="4" t="str">
        <f>IFERROR(IF($I167="Historical", IF(W167&lt;&gt;INDEX('Historical BMP Records'!W:W, MATCH($G167, 'Historical BMP Records'!$G:$G, 0)), 1, 0), IF(W167&lt;&gt;INDEX('Planned and Progress BMPs'!U:U, MATCH($G167, 'Planned and Progress BMPs'!$D:$D, 0)), 1, 0)), "")</f>
        <v/>
      </c>
      <c r="BS167" s="4" t="str">
        <f>IFERROR(IF($I167="Historical", IF(X167&lt;&gt;INDEX('Historical BMP Records'!X:X, MATCH($G167, 'Historical BMP Records'!$G:$G, 0)), 1, 0), IF(X167&lt;&gt;INDEX('Planned and Progress BMPs'!V:V, MATCH($G167, 'Planned and Progress BMPs'!$D:$D, 0)), 1, 0)), "")</f>
        <v/>
      </c>
      <c r="BT167" s="4" t="str">
        <f>IFERROR(IF($I167="Historical", IF(Y167&lt;&gt;INDEX('Historical BMP Records'!Y:Y, MATCH($G167, 'Historical BMP Records'!$G:$G, 0)), 1, 0), IF(Y167&lt;&gt;INDEX('Planned and Progress BMPs'!W:W, MATCH($G167, 'Planned and Progress BMPs'!$D:$D, 0)), 1, 0)), "")</f>
        <v/>
      </c>
      <c r="BU167" s="4" t="str">
        <f>IFERROR(IF($I167="Historical", IF(Z167&lt;&gt;INDEX('Historical BMP Records'!Z:Z, MATCH($G167, 'Historical BMP Records'!$G:$G, 0)), 1, 0), IF(Z167&lt;&gt;INDEX('Planned and Progress BMPs'!X:X, MATCH($G167, 'Planned and Progress BMPs'!$D:$D, 0)), 1, 0)), "")</f>
        <v/>
      </c>
      <c r="BV167" s="4" t="str">
        <f>IFERROR(IF($I167="Historical", IF(AA167&lt;&gt;INDEX('Historical BMP Records'!AA:AA, MATCH($G167, 'Historical BMP Records'!$G:$G, 0)), 1, 0), IF(AA167&lt;&gt;INDEX('Planned and Progress BMPs'!#REF!, MATCH($G167, 'Planned and Progress BMPs'!$D:$D, 0)), 1, 0)), "")</f>
        <v/>
      </c>
      <c r="BW167" s="4" t="str">
        <f>IFERROR(IF($I167="Historical", IF(AC167&lt;&gt;INDEX('Historical BMP Records'!AC:AC, MATCH($G167, 'Historical BMP Records'!$G:$G, 0)), 1, 0), IF(AC167&lt;&gt;INDEX('Planned and Progress BMPs'!AA:AA, MATCH($G167, 'Planned and Progress BMPs'!$D:$D, 0)), 1, 0)), "")</f>
        <v/>
      </c>
      <c r="BX167" s="4" t="str">
        <f>IFERROR(IF($I167="Historical", IF(AD167&lt;&gt;INDEX('Historical BMP Records'!AD:AD, MATCH($G167, 'Historical BMP Records'!$G:$G, 0)), 1, 0), IF(AD167&lt;&gt;INDEX('Planned and Progress BMPs'!AB:AB, MATCH($G167, 'Planned and Progress BMPs'!$D:$D, 0)), 1, 0)), "")</f>
        <v/>
      </c>
      <c r="BY167" s="4" t="str">
        <f>IFERROR(IF($I167="Historical", IF(AE167&lt;&gt;INDEX('Historical BMP Records'!AE:AE, MATCH($G167, 'Historical BMP Records'!$G:$G, 0)), 1, 0), IF(AE167&lt;&gt;INDEX('Planned and Progress BMPs'!AC:AC, MATCH($G167, 'Planned and Progress BMPs'!$D:$D, 0)), 1, 0)), "")</f>
        <v/>
      </c>
      <c r="BZ167" s="4" t="str">
        <f>IFERROR(IF($I167="Historical", IF(AF167&lt;&gt;INDEX('Historical BMP Records'!AF:AF, MATCH($G167, 'Historical BMP Records'!$G:$G, 0)), 1, 0), IF(AF167&lt;&gt;INDEX('Planned and Progress BMPs'!AD:AD, MATCH($G167, 'Planned and Progress BMPs'!$D:$D, 0)), 1, 0)), "")</f>
        <v/>
      </c>
      <c r="CA167" s="4" t="str">
        <f>IFERROR(IF($I167="Historical", IF(AG167&lt;&gt;INDEX('Historical BMP Records'!AG:AG, MATCH($G167, 'Historical BMP Records'!$G:$G, 0)), 1, 0), IF(AG167&lt;&gt;INDEX('Planned and Progress BMPs'!AE:AE, MATCH($G167, 'Planned and Progress BMPs'!$D:$D, 0)), 1, 0)), "")</f>
        <v/>
      </c>
      <c r="CB167" s="4" t="str">
        <f>IFERROR(IF($I167="Historical", IF(AH167&lt;&gt;INDEX('Historical BMP Records'!AH:AH, MATCH($G167, 'Historical BMP Records'!$G:$G, 0)), 1, 0), IF(AH167&lt;&gt;INDEX('Planned and Progress BMPs'!AF:AF, MATCH($G167, 'Planned and Progress BMPs'!$D:$D, 0)), 1, 0)), "")</f>
        <v/>
      </c>
      <c r="CC167" s="4" t="str">
        <f>IFERROR(IF($I167="Historical", IF(AI167&lt;&gt;INDEX('Historical BMP Records'!AI:AI, MATCH($G167, 'Historical BMP Records'!$G:$G, 0)), 1, 0), IF(AI167&lt;&gt;INDEX('Planned and Progress BMPs'!AG:AG, MATCH($G167, 'Planned and Progress BMPs'!$D:$D, 0)), 1, 0)), "")</f>
        <v/>
      </c>
      <c r="CD167" s="4" t="str">
        <f>IFERROR(IF($I167="Historical", IF(AJ167&lt;&gt;INDEX('Historical BMP Records'!AJ:AJ, MATCH($G167, 'Historical BMP Records'!$G:$G, 0)), 1, 0), IF(AJ167&lt;&gt;INDEX('Planned and Progress BMPs'!AH:AH, MATCH($G167, 'Planned and Progress BMPs'!$D:$D, 0)), 1, 0)), "")</f>
        <v/>
      </c>
      <c r="CE167" s="4" t="str">
        <f>IFERROR(IF($I167="Historical", IF(AK167&lt;&gt;INDEX('Historical BMP Records'!AK:AK, MATCH($G167, 'Historical BMP Records'!$G:$G, 0)), 1, 0), IF(AK167&lt;&gt;INDEX('Planned and Progress BMPs'!AI:AI, MATCH($G167, 'Planned and Progress BMPs'!$D:$D, 0)), 1, 0)), "")</f>
        <v/>
      </c>
      <c r="CF167" s="4" t="str">
        <f>IFERROR(IF($I167="Historical", IF(AL167&lt;&gt;INDEX('Historical BMP Records'!AL:AL, MATCH($G167, 'Historical BMP Records'!$G:$G, 0)), 1, 0), IF(AL167&lt;&gt;INDEX('Planned and Progress BMPs'!AJ:AJ, MATCH($G167, 'Planned and Progress BMPs'!$D:$D, 0)), 1, 0)), "")</f>
        <v/>
      </c>
      <c r="CG167" s="4" t="str">
        <f>IFERROR(IF($I167="Historical", IF(AM167&lt;&gt;INDEX('Historical BMP Records'!AM:AM, MATCH($G167, 'Historical BMP Records'!$G:$G, 0)), 1, 0), IF(AM167&lt;&gt;INDEX('Planned and Progress BMPs'!AK:AK, MATCH($G167, 'Planned and Progress BMPs'!$D:$D, 0)), 1, 0)), "")</f>
        <v/>
      </c>
      <c r="CH167" s="4" t="str">
        <f>IFERROR(IF($I167="Historical", IF(AN167&lt;&gt;INDEX('Historical BMP Records'!AN:AN, MATCH($G167, 'Historical BMP Records'!$G:$G, 0)), 1, 0), IF(AN167&lt;&gt;INDEX('Planned and Progress BMPs'!AL:AL, MATCH($G167, 'Planned and Progress BMPs'!$D:$D, 0)), 1, 0)), "")</f>
        <v/>
      </c>
      <c r="CI167" s="4" t="str">
        <f>IFERROR(IF($I167="Historical", IF(AO167&lt;&gt;INDEX('Historical BMP Records'!AO:AO, MATCH($G167, 'Historical BMP Records'!$G:$G, 0)), 1, 0), IF(AO167&lt;&gt;INDEX('Planned and Progress BMPs'!AM:AM, MATCH($G167, 'Planned and Progress BMPs'!$D:$D, 0)), 1, 0)), "")</f>
        <v/>
      </c>
      <c r="CJ167" s="4" t="str">
        <f>IFERROR(IF($I167="Historical", IF(AP167&lt;&gt;INDEX('Historical BMP Records'!AP:AP, MATCH($G167, 'Historical BMP Records'!$G:$G, 0)), 1, 0), IF(AP167&lt;&gt;INDEX('Planned and Progress BMPs'!AN:AN, MATCH($G167, 'Planned and Progress BMPs'!$D:$D, 0)), 1, 0)), "")</f>
        <v/>
      </c>
      <c r="CK167" s="4" t="str">
        <f>IFERROR(IF($I167="Historical", IF(AQ167&lt;&gt;INDEX('Historical BMP Records'!AQ:AQ, MATCH($G167, 'Historical BMP Records'!$G:$G, 0)), 1, 0), IF(AQ167&lt;&gt;INDEX('Planned and Progress BMPs'!AO:AO, MATCH($G167, 'Planned and Progress BMPs'!$D:$D, 0)), 1, 0)), "")</f>
        <v/>
      </c>
      <c r="CL167" s="4" t="str">
        <f>IFERROR(IF($I167="Historical", IF(AR167&lt;&gt;INDEX('Historical BMP Records'!AR:AR, MATCH($G167, 'Historical BMP Records'!$G:$G, 0)), 1, 0), IF(AR167&lt;&gt;INDEX('Planned and Progress BMPs'!AQ:AQ, MATCH($G167, 'Planned and Progress BMPs'!$D:$D, 0)), 1, 0)), "")</f>
        <v/>
      </c>
      <c r="CM167" s="4" t="str">
        <f>IFERROR(IF($I167="Historical", IF(AS167&lt;&gt;INDEX('Historical BMP Records'!AS:AS, MATCH($G167, 'Historical BMP Records'!$G:$G, 0)), 1, 0), IF(AS167&lt;&gt;INDEX('Planned and Progress BMPs'!AP:AP, MATCH($G167, 'Planned and Progress BMPs'!$D:$D, 0)), 1, 0)), "")</f>
        <v/>
      </c>
      <c r="CN167" s="4" t="str">
        <f>IFERROR(IF($I167="Historical", IF(AT167&lt;&gt;INDEX('Historical BMP Records'!AT:AT, MATCH($G167, 'Historical BMP Records'!$G:$G, 0)), 1, 0), IF(AT167&lt;&gt;INDEX('Planned and Progress BMPs'!AQ:AQ, MATCH($G167, 'Planned and Progress BMPs'!$D:$D, 0)), 1, 0)), "")</f>
        <v/>
      </c>
      <c r="CO167" s="4">
        <f>SUM(T_Historical9[[#This Row],[FY17 Crediting Status Change]:[Comments Change]])</f>
        <v>0</v>
      </c>
    </row>
    <row r="168" spans="1:93" ht="15" customHeight="1" x14ac:dyDescent="0.55000000000000004">
      <c r="A168" s="126" t="s">
        <v>2458</v>
      </c>
      <c r="B168" s="126" t="s">
        <v>2458</v>
      </c>
      <c r="C168" s="126" t="s">
        <v>2458</v>
      </c>
      <c r="D168" s="126"/>
      <c r="E168" s="126"/>
      <c r="F168" s="126" t="s">
        <v>798</v>
      </c>
      <c r="G168" s="126" t="s">
        <v>799</v>
      </c>
      <c r="H168" s="126"/>
      <c r="I168" s="126" t="s">
        <v>243</v>
      </c>
      <c r="J168" s="126"/>
      <c r="K168" s="73"/>
      <c r="L168" s="64">
        <v>39083</v>
      </c>
      <c r="M168" s="126" t="s">
        <v>336</v>
      </c>
      <c r="N168" s="126" t="s">
        <v>698</v>
      </c>
      <c r="O168" s="126" t="s">
        <v>127</v>
      </c>
      <c r="P168" s="73" t="s">
        <v>551</v>
      </c>
      <c r="Q168" s="64">
        <v>3.7</v>
      </c>
      <c r="R168" s="126">
        <v>1.8</v>
      </c>
      <c r="S168" s="126">
        <v>0.15</v>
      </c>
      <c r="T168" s="126" t="s">
        <v>699</v>
      </c>
      <c r="U168" s="126"/>
      <c r="V168" s="126"/>
      <c r="W168" s="126">
        <v>40.431270249999997</v>
      </c>
      <c r="X168" s="65">
        <v>-76.559910450000004</v>
      </c>
      <c r="Y168" s="126"/>
      <c r="Z168" s="126" t="s">
        <v>201</v>
      </c>
      <c r="AA168" s="126" t="s">
        <v>458</v>
      </c>
      <c r="AB168" s="126" t="s">
        <v>203</v>
      </c>
      <c r="AC168" s="126" t="s">
        <v>2460</v>
      </c>
      <c r="AD168" s="64">
        <v>41738</v>
      </c>
      <c r="AE168" s="126" t="s">
        <v>267</v>
      </c>
      <c r="AF168" s="64"/>
      <c r="AG168" s="64"/>
      <c r="AH168" s="126"/>
      <c r="AI168" s="64"/>
      <c r="AK168" s="64"/>
      <c r="AL168" s="64"/>
      <c r="AM168" s="64"/>
      <c r="AN168" s="64"/>
      <c r="AO168" s="64"/>
      <c r="AP168" s="64"/>
      <c r="AQ168" s="64"/>
      <c r="AR168" s="64"/>
      <c r="AS168" s="64"/>
      <c r="AT168" s="126"/>
      <c r="AU168" s="4" t="str">
        <f>IFERROR(IF($I168="Historical", IF(A168&lt;&gt;INDEX('Historical BMP Records'!A:A, MATCH($G168, 'Historical BMP Records'!$G:$G, 0)), 1, 0), IF(A168&lt;&gt;INDEX('Planned and Progress BMPs'!A:A, MATCH($G168, 'Planned and Progress BMPs'!$D:$D, 0)), 1, 0)), "")</f>
        <v/>
      </c>
      <c r="AV168" s="4" t="str">
        <f>IFERROR(IF($I168="Historical", IF(B168&lt;&gt;INDEX('Historical BMP Records'!B:B, MATCH($G168, 'Historical BMP Records'!$G:$G, 0)), 1, 0), IF(B168&lt;&gt;INDEX('Planned and Progress BMPs'!A:A, MATCH($G168, 'Planned and Progress BMPs'!$D:$D, 0)), 1, 0)), "")</f>
        <v/>
      </c>
      <c r="AW168" s="4" t="str">
        <f>IFERROR(IF($I168="Historical", IF(C168&lt;&gt;INDEX('Historical BMP Records'!C:C, MATCH($G168, 'Historical BMP Records'!$G:$G, 0)), 1, 0), IF(C168&lt;&gt;INDEX('Planned and Progress BMPs'!A:A, MATCH($G168, 'Planned and Progress BMPs'!$D:$D, 0)), 1, 0)), "")</f>
        <v/>
      </c>
      <c r="AX168" s="4" t="str">
        <f>IFERROR(IF($I168="Historical", IF(D168&lt;&gt;INDEX('Historical BMP Records'!D:D, MATCH($G168, 'Historical BMP Records'!$G:$G, 0)), 1, 0), IF(D168&lt;&gt;INDEX('Planned and Progress BMPs'!A:A, MATCH($G168, 'Planned and Progress BMPs'!$D:$D, 0)), 1, 0)), "")</f>
        <v/>
      </c>
      <c r="AY168" s="4" t="str">
        <f>IFERROR(IF($I168="Historical", IF(E168&lt;&gt;INDEX('Historical BMP Records'!E:E, MATCH($G168, 'Historical BMP Records'!$G:$G, 0)), 1, 0), IF(E168&lt;&gt;INDEX('Planned and Progress BMPs'!B:B, MATCH($G168, 'Planned and Progress BMPs'!$D:$D, 0)), 1, 0)), "")</f>
        <v/>
      </c>
      <c r="AZ168" s="4" t="str">
        <f>IFERROR(IF($I168="Historical", IF(F168&lt;&gt;INDEX('Historical BMP Records'!F:F, MATCH($G168, 'Historical BMP Records'!$G:$G, 0)), 1, 0), IF(F168&lt;&gt;INDEX('Planned and Progress BMPs'!C:C, MATCH($G168, 'Planned and Progress BMPs'!$D:$D, 0)), 1, 0)), "")</f>
        <v/>
      </c>
      <c r="BA168" s="4" t="str">
        <f>IFERROR(IF($I168="Historical", IF(G168&lt;&gt;INDEX('Historical BMP Records'!G:G, MATCH($G168, 'Historical BMP Records'!$G:$G, 0)), 1, 0), IF(G168&lt;&gt;INDEX('Planned and Progress BMPs'!D:D, MATCH($G168, 'Planned and Progress BMPs'!$D:$D, 0)), 1, 0)), "")</f>
        <v/>
      </c>
      <c r="BB168" s="4" t="str">
        <f>IFERROR(IF($I168="Historical", IF(H168&lt;&gt;INDEX('Historical BMP Records'!H:H, MATCH($G168, 'Historical BMP Records'!$G:$G, 0)), 1, 0), IF(H168&lt;&gt;INDEX('Planned and Progress BMPs'!E:E, MATCH($G168, 'Planned and Progress BMPs'!$D:$D, 0)), 1, 0)), "")</f>
        <v/>
      </c>
      <c r="BC168" s="4" t="str">
        <f>IFERROR(IF($I168="Historical", IF(I168&lt;&gt;INDEX('Historical BMP Records'!I:I, MATCH($G168, 'Historical BMP Records'!$G:$G, 0)), 1, 0), IF(I168&lt;&gt;INDEX('Planned and Progress BMPs'!F:F, MATCH($G168, 'Planned and Progress BMPs'!$D:$D, 0)), 1, 0)), "")</f>
        <v/>
      </c>
      <c r="BD168" s="4" t="str">
        <f>IFERROR(IF($I168="Historical", IF(J168&lt;&gt;INDEX('Historical BMP Records'!J:J, MATCH($G168, 'Historical BMP Records'!$G:$G, 0)), 1, 0), IF(J168&lt;&gt;INDEX('Planned and Progress BMPs'!G:G, MATCH($G168, 'Planned and Progress BMPs'!$D:$D, 0)), 1, 0)), "")</f>
        <v/>
      </c>
      <c r="BE168" s="4" t="str">
        <f>IFERROR(IF($I168="Historical", IF(K168&lt;&gt;INDEX('Historical BMP Records'!K:K, MATCH($G168, 'Historical BMP Records'!$G:$G, 0)), 1, 0), IF(K168&lt;&gt;INDEX('Planned and Progress BMPs'!H:H, MATCH($G168, 'Planned and Progress BMPs'!$D:$D, 0)), 1, 0)), "")</f>
        <v/>
      </c>
      <c r="BF168" s="4" t="str">
        <f>IFERROR(IF($I168="Historical", IF(L168&lt;&gt;INDEX('Historical BMP Records'!L:L, MATCH($G168, 'Historical BMP Records'!$G:$G, 0)), 1, 0), IF(L168&lt;&gt;INDEX('Planned and Progress BMPs'!I:I, MATCH($G168, 'Planned and Progress BMPs'!$D:$D, 0)), 1, 0)), "")</f>
        <v/>
      </c>
      <c r="BG168" s="4" t="str">
        <f>IFERROR(IF($I168="Historical", IF(M168&lt;&gt;INDEX('Historical BMP Records'!M:M, MATCH($G168, 'Historical BMP Records'!$G:$G, 0)), 1, 0), IF(M168&lt;&gt;INDEX('Planned and Progress BMPs'!J:J, MATCH($G168, 'Planned and Progress BMPs'!$D:$D, 0)), 1, 0)), "")</f>
        <v/>
      </c>
      <c r="BH168" s="4" t="str">
        <f>IFERROR(IF($I168="Historical", IF(N168&lt;&gt;INDEX('Historical BMP Records'!N:N, MATCH($G168, 'Historical BMP Records'!$G:$G, 0)), 1, 0), IF(N168&lt;&gt;INDEX('Planned and Progress BMPs'!K:K, MATCH($G168, 'Planned and Progress BMPs'!$D:$D, 0)), 1, 0)), "")</f>
        <v/>
      </c>
      <c r="BI168" s="4" t="str">
        <f>IFERROR(IF($I168="Historical", IF(O168&lt;&gt;INDEX('Historical BMP Records'!O:O, MATCH($G168, 'Historical BMP Records'!$G:$G, 0)), 1, 0), IF(O168&lt;&gt;INDEX('Planned and Progress BMPs'!L:L, MATCH($G168, 'Planned and Progress BMPs'!$D:$D, 0)), 1, 0)), "")</f>
        <v/>
      </c>
      <c r="BJ168" s="4" t="str">
        <f>IFERROR(IF($I168="Historical", IF(P168&lt;&gt;INDEX('Historical BMP Records'!P:P, MATCH($G168, 'Historical BMP Records'!$G:$G, 0)), 1, 0), IF(P168&lt;&gt;INDEX('Planned and Progress BMPs'!M:M, MATCH($G168, 'Planned and Progress BMPs'!$D:$D, 0)), 1, 0)), "")</f>
        <v/>
      </c>
      <c r="BK168" s="4" t="str">
        <f>IFERROR(IF($I168="Historical", IF(Q168&lt;&gt;INDEX('Historical BMP Records'!Q:Q, MATCH($G168, 'Historical BMP Records'!$G:$G, 0)), 1, 0), IF(Q168&lt;&gt;INDEX('Planned and Progress BMPs'!N:N, MATCH($G168, 'Planned and Progress BMPs'!$D:$D, 0)), 1, 0)), "")</f>
        <v/>
      </c>
      <c r="BL168" s="4" t="str">
        <f>IFERROR(IF($I168="Historical", IF(R168&lt;&gt;INDEX('Historical BMP Records'!R:R, MATCH($G168, 'Historical BMP Records'!$G:$G, 0)), 1, 0), IF(R168&lt;&gt;INDEX('Planned and Progress BMPs'!O:O, MATCH($G168, 'Planned and Progress BMPs'!$D:$D, 0)), 1, 0)), "")</f>
        <v/>
      </c>
      <c r="BM168" s="4" t="str">
        <f>IFERROR(IF($I168="Historical", IF(S168&lt;&gt;INDEX('Historical BMP Records'!S:S, MATCH($G168, 'Historical BMP Records'!$G:$G, 0)), 1, 0), IF(S168&lt;&gt;INDEX('Planned and Progress BMPs'!P:P, MATCH($G168, 'Planned and Progress BMPs'!$D:$D, 0)), 1, 0)), "")</f>
        <v/>
      </c>
      <c r="BN168" s="4" t="str">
        <f>IFERROR(IF($I168="Historical", IF(T168&lt;&gt;INDEX('Historical BMP Records'!T:T, MATCH($G168, 'Historical BMP Records'!$G:$G, 0)), 1, 0), IF(T168&lt;&gt;INDEX('Planned and Progress BMPs'!Q:Q, MATCH($G168, 'Planned and Progress BMPs'!$D:$D, 0)), 1, 0)), "")</f>
        <v/>
      </c>
      <c r="BO168" s="4" t="str">
        <f>IFERROR(IF($I168="Historical", IF(AB168&lt;&gt;INDEX('Historical BMP Records'!#REF!, MATCH($G168, 'Historical BMP Records'!$G:$G, 0)), 1, 0), IF(AB168&lt;&gt;INDEX('Planned and Progress BMPs'!Z:Z, MATCH($G168, 'Planned and Progress BMPs'!$D:$D, 0)), 1, 0)), "")</f>
        <v/>
      </c>
      <c r="BP168" s="4" t="str">
        <f>IFERROR(IF($I168="Historical", IF(U168&lt;&gt;INDEX('Historical BMP Records'!U:U, MATCH($G168, 'Historical BMP Records'!$G:$G, 0)), 1, 0), IF(U168&lt;&gt;INDEX('Planned and Progress BMPs'!S:S, MATCH($G168, 'Planned and Progress BMPs'!$D:$D, 0)), 1, 0)), "")</f>
        <v/>
      </c>
      <c r="BQ168" s="4" t="str">
        <f>IFERROR(IF($I168="Historical", IF(V168&lt;&gt;INDEX('Historical BMP Records'!V:V, MATCH($G168, 'Historical BMP Records'!$G:$G, 0)), 1, 0), IF(V168&lt;&gt;INDEX('Planned and Progress BMPs'!T:T, MATCH($G168, 'Planned and Progress BMPs'!$D:$D, 0)), 1, 0)), "")</f>
        <v/>
      </c>
      <c r="BR168" s="4" t="str">
        <f>IFERROR(IF($I168="Historical", IF(W168&lt;&gt;INDEX('Historical BMP Records'!W:W, MATCH($G168, 'Historical BMP Records'!$G:$G, 0)), 1, 0), IF(W168&lt;&gt;INDEX('Planned and Progress BMPs'!U:U, MATCH($G168, 'Planned and Progress BMPs'!$D:$D, 0)), 1, 0)), "")</f>
        <v/>
      </c>
      <c r="BS168" s="4" t="str">
        <f>IFERROR(IF($I168="Historical", IF(X168&lt;&gt;INDEX('Historical BMP Records'!X:X, MATCH($G168, 'Historical BMP Records'!$G:$G, 0)), 1, 0), IF(X168&lt;&gt;INDEX('Planned and Progress BMPs'!V:V, MATCH($G168, 'Planned and Progress BMPs'!$D:$D, 0)), 1, 0)), "")</f>
        <v/>
      </c>
      <c r="BT168" s="4" t="str">
        <f>IFERROR(IF($I168="Historical", IF(Y168&lt;&gt;INDEX('Historical BMP Records'!Y:Y, MATCH($G168, 'Historical BMP Records'!$G:$G, 0)), 1, 0), IF(Y168&lt;&gt;INDEX('Planned and Progress BMPs'!W:W, MATCH($G168, 'Planned and Progress BMPs'!$D:$D, 0)), 1, 0)), "")</f>
        <v/>
      </c>
      <c r="BU168" s="4" t="str">
        <f>IFERROR(IF($I168="Historical", IF(Z168&lt;&gt;INDEX('Historical BMP Records'!Z:Z, MATCH($G168, 'Historical BMP Records'!$G:$G, 0)), 1, 0), IF(Z168&lt;&gt;INDEX('Planned and Progress BMPs'!X:X, MATCH($G168, 'Planned and Progress BMPs'!$D:$D, 0)), 1, 0)), "")</f>
        <v/>
      </c>
      <c r="BV168" s="4" t="str">
        <f>IFERROR(IF($I168="Historical", IF(AA168&lt;&gt;INDEX('Historical BMP Records'!AA:AA, MATCH($G168, 'Historical BMP Records'!$G:$G, 0)), 1, 0), IF(AA168&lt;&gt;INDEX('Planned and Progress BMPs'!#REF!, MATCH($G168, 'Planned and Progress BMPs'!$D:$D, 0)), 1, 0)), "")</f>
        <v/>
      </c>
      <c r="BW168" s="4" t="str">
        <f>IFERROR(IF($I168="Historical", IF(AC168&lt;&gt;INDEX('Historical BMP Records'!AC:AC, MATCH($G168, 'Historical BMP Records'!$G:$G, 0)), 1, 0), IF(AC168&lt;&gt;INDEX('Planned and Progress BMPs'!AA:AA, MATCH($G168, 'Planned and Progress BMPs'!$D:$D, 0)), 1, 0)), "")</f>
        <v/>
      </c>
      <c r="BX168" s="4" t="str">
        <f>IFERROR(IF($I168="Historical", IF(AD168&lt;&gt;INDEX('Historical BMP Records'!AD:AD, MATCH($G168, 'Historical BMP Records'!$G:$G, 0)), 1, 0), IF(AD168&lt;&gt;INDEX('Planned and Progress BMPs'!AB:AB, MATCH($G168, 'Planned and Progress BMPs'!$D:$D, 0)), 1, 0)), "")</f>
        <v/>
      </c>
      <c r="BY168" s="4" t="str">
        <f>IFERROR(IF($I168="Historical", IF(AE168&lt;&gt;INDEX('Historical BMP Records'!AE:AE, MATCH($G168, 'Historical BMP Records'!$G:$G, 0)), 1, 0), IF(AE168&lt;&gt;INDEX('Planned and Progress BMPs'!AC:AC, MATCH($G168, 'Planned and Progress BMPs'!$D:$D, 0)), 1, 0)), "")</f>
        <v/>
      </c>
      <c r="BZ168" s="4" t="str">
        <f>IFERROR(IF($I168="Historical", IF(AF168&lt;&gt;INDEX('Historical BMP Records'!AF:AF, MATCH($G168, 'Historical BMP Records'!$G:$G, 0)), 1, 0), IF(AF168&lt;&gt;INDEX('Planned and Progress BMPs'!AD:AD, MATCH($G168, 'Planned and Progress BMPs'!$D:$D, 0)), 1, 0)), "")</f>
        <v/>
      </c>
      <c r="CA168" s="4" t="str">
        <f>IFERROR(IF($I168="Historical", IF(AG168&lt;&gt;INDEX('Historical BMP Records'!AG:AG, MATCH($G168, 'Historical BMP Records'!$G:$G, 0)), 1, 0), IF(AG168&lt;&gt;INDEX('Planned and Progress BMPs'!AE:AE, MATCH($G168, 'Planned and Progress BMPs'!$D:$D, 0)), 1, 0)), "")</f>
        <v/>
      </c>
      <c r="CB168" s="4" t="str">
        <f>IFERROR(IF($I168="Historical", IF(AH168&lt;&gt;INDEX('Historical BMP Records'!AH:AH, MATCH($G168, 'Historical BMP Records'!$G:$G, 0)), 1, 0), IF(AH168&lt;&gt;INDEX('Planned and Progress BMPs'!AF:AF, MATCH($G168, 'Planned and Progress BMPs'!$D:$D, 0)), 1, 0)), "")</f>
        <v/>
      </c>
      <c r="CC168" s="4" t="str">
        <f>IFERROR(IF($I168="Historical", IF(AI168&lt;&gt;INDEX('Historical BMP Records'!AI:AI, MATCH($G168, 'Historical BMP Records'!$G:$G, 0)), 1, 0), IF(AI168&lt;&gt;INDEX('Planned and Progress BMPs'!AG:AG, MATCH($G168, 'Planned and Progress BMPs'!$D:$D, 0)), 1, 0)), "")</f>
        <v/>
      </c>
      <c r="CD168" s="4" t="str">
        <f>IFERROR(IF($I168="Historical", IF(AJ168&lt;&gt;INDEX('Historical BMP Records'!AJ:AJ, MATCH($G168, 'Historical BMP Records'!$G:$G, 0)), 1, 0), IF(AJ168&lt;&gt;INDEX('Planned and Progress BMPs'!AH:AH, MATCH($G168, 'Planned and Progress BMPs'!$D:$D, 0)), 1, 0)), "")</f>
        <v/>
      </c>
      <c r="CE168" s="4" t="str">
        <f>IFERROR(IF($I168="Historical", IF(AK168&lt;&gt;INDEX('Historical BMP Records'!AK:AK, MATCH($G168, 'Historical BMP Records'!$G:$G, 0)), 1, 0), IF(AK168&lt;&gt;INDEX('Planned and Progress BMPs'!AI:AI, MATCH($G168, 'Planned and Progress BMPs'!$D:$D, 0)), 1, 0)), "")</f>
        <v/>
      </c>
      <c r="CF168" s="4" t="str">
        <f>IFERROR(IF($I168="Historical", IF(AL168&lt;&gt;INDEX('Historical BMP Records'!AL:AL, MATCH($G168, 'Historical BMP Records'!$G:$G, 0)), 1, 0), IF(AL168&lt;&gt;INDEX('Planned and Progress BMPs'!AJ:AJ, MATCH($G168, 'Planned and Progress BMPs'!$D:$D, 0)), 1, 0)), "")</f>
        <v/>
      </c>
      <c r="CG168" s="4" t="str">
        <f>IFERROR(IF($I168="Historical", IF(AM168&lt;&gt;INDEX('Historical BMP Records'!AM:AM, MATCH($G168, 'Historical BMP Records'!$G:$G, 0)), 1, 0), IF(AM168&lt;&gt;INDEX('Planned and Progress BMPs'!AK:AK, MATCH($G168, 'Planned and Progress BMPs'!$D:$D, 0)), 1, 0)), "")</f>
        <v/>
      </c>
      <c r="CH168" s="4" t="str">
        <f>IFERROR(IF($I168="Historical", IF(AN168&lt;&gt;INDEX('Historical BMP Records'!AN:AN, MATCH($G168, 'Historical BMP Records'!$G:$G, 0)), 1, 0), IF(AN168&lt;&gt;INDEX('Planned and Progress BMPs'!AL:AL, MATCH($G168, 'Planned and Progress BMPs'!$D:$D, 0)), 1, 0)), "")</f>
        <v/>
      </c>
      <c r="CI168" s="4" t="str">
        <f>IFERROR(IF($I168="Historical", IF(AO168&lt;&gt;INDEX('Historical BMP Records'!AO:AO, MATCH($G168, 'Historical BMP Records'!$G:$G, 0)), 1, 0), IF(AO168&lt;&gt;INDEX('Planned and Progress BMPs'!AM:AM, MATCH($G168, 'Planned and Progress BMPs'!$D:$D, 0)), 1, 0)), "")</f>
        <v/>
      </c>
      <c r="CJ168" s="4" t="str">
        <f>IFERROR(IF($I168="Historical", IF(AP168&lt;&gt;INDEX('Historical BMP Records'!AP:AP, MATCH($G168, 'Historical BMP Records'!$G:$G, 0)), 1, 0), IF(AP168&lt;&gt;INDEX('Planned and Progress BMPs'!AN:AN, MATCH($G168, 'Planned and Progress BMPs'!$D:$D, 0)), 1, 0)), "")</f>
        <v/>
      </c>
      <c r="CK168" s="4" t="str">
        <f>IFERROR(IF($I168="Historical", IF(AQ168&lt;&gt;INDEX('Historical BMP Records'!AQ:AQ, MATCH($G168, 'Historical BMP Records'!$G:$G, 0)), 1, 0), IF(AQ168&lt;&gt;INDEX('Planned and Progress BMPs'!AO:AO, MATCH($G168, 'Planned and Progress BMPs'!$D:$D, 0)), 1, 0)), "")</f>
        <v/>
      </c>
      <c r="CL168" s="4" t="str">
        <f>IFERROR(IF($I168="Historical", IF(AR168&lt;&gt;INDEX('Historical BMP Records'!AR:AR, MATCH($G168, 'Historical BMP Records'!$G:$G, 0)), 1, 0), IF(AR168&lt;&gt;INDEX('Planned and Progress BMPs'!AQ:AQ, MATCH($G168, 'Planned and Progress BMPs'!$D:$D, 0)), 1, 0)), "")</f>
        <v/>
      </c>
      <c r="CM168" s="4" t="str">
        <f>IFERROR(IF($I168="Historical", IF(AS168&lt;&gt;INDEX('Historical BMP Records'!AS:AS, MATCH($G168, 'Historical BMP Records'!$G:$G, 0)), 1, 0), IF(AS168&lt;&gt;INDEX('Planned and Progress BMPs'!AP:AP, MATCH($G168, 'Planned and Progress BMPs'!$D:$D, 0)), 1, 0)), "")</f>
        <v/>
      </c>
      <c r="CN168" s="4" t="str">
        <f>IFERROR(IF($I168="Historical", IF(AT168&lt;&gt;INDEX('Historical BMP Records'!AT:AT, MATCH($G168, 'Historical BMP Records'!$G:$G, 0)), 1, 0), IF(AT168&lt;&gt;INDEX('Planned and Progress BMPs'!AQ:AQ, MATCH($G168, 'Planned and Progress BMPs'!$D:$D, 0)), 1, 0)), "")</f>
        <v/>
      </c>
      <c r="CO168" s="4">
        <f>SUM(T_Historical9[[#This Row],[FY17 Crediting Status Change]:[Comments Change]])</f>
        <v>0</v>
      </c>
    </row>
    <row r="169" spans="1:93" ht="15" customHeight="1" x14ac:dyDescent="0.55000000000000004">
      <c r="A169" s="126" t="s">
        <v>2458</v>
      </c>
      <c r="B169" s="126" t="s">
        <v>2458</v>
      </c>
      <c r="C169" s="126" t="s">
        <v>2458</v>
      </c>
      <c r="D169" s="126"/>
      <c r="E169" s="126"/>
      <c r="F169" s="126" t="s">
        <v>800</v>
      </c>
      <c r="G169" s="126" t="s">
        <v>801</v>
      </c>
      <c r="H169" s="126"/>
      <c r="I169" s="126" t="s">
        <v>243</v>
      </c>
      <c r="J169" s="126"/>
      <c r="K169" s="73"/>
      <c r="L169" s="64">
        <v>39083</v>
      </c>
      <c r="M169" s="126" t="s">
        <v>264</v>
      </c>
      <c r="N169" s="126" t="s">
        <v>594</v>
      </c>
      <c r="O169" s="126" t="s">
        <v>151</v>
      </c>
      <c r="P169" s="73" t="s">
        <v>551</v>
      </c>
      <c r="Q169" s="64">
        <v>1.3</v>
      </c>
      <c r="R169" s="126">
        <v>0.6</v>
      </c>
      <c r="S169" s="126">
        <v>4.9999999999999996E-2</v>
      </c>
      <c r="T169" s="126" t="s">
        <v>595</v>
      </c>
      <c r="U169" s="126"/>
      <c r="V169" s="126"/>
      <c r="W169" s="126">
        <v>40.434211339999997</v>
      </c>
      <c r="X169" s="65">
        <v>-76.55279745</v>
      </c>
      <c r="Y169" s="126"/>
      <c r="Z169" s="126" t="s">
        <v>201</v>
      </c>
      <c r="AA169" s="126" t="s">
        <v>458</v>
      </c>
      <c r="AB169" s="126" t="s">
        <v>203</v>
      </c>
      <c r="AC169" s="126" t="s">
        <v>2460</v>
      </c>
      <c r="AD169" s="64">
        <v>41738</v>
      </c>
      <c r="AE169" s="126" t="s">
        <v>267</v>
      </c>
      <c r="AF169" s="64"/>
      <c r="AG169" s="64"/>
      <c r="AH169" s="126"/>
      <c r="AI169" s="64"/>
      <c r="AK169" s="64"/>
      <c r="AL169" s="64"/>
      <c r="AM169" s="64"/>
      <c r="AN169" s="64"/>
      <c r="AO169" s="64"/>
      <c r="AP169" s="64"/>
      <c r="AQ169" s="64"/>
      <c r="AR169" s="64"/>
      <c r="AS169" s="64"/>
      <c r="AT169" s="126"/>
      <c r="AU169" s="4" t="str">
        <f>IFERROR(IF($I169="Historical", IF(A169&lt;&gt;INDEX('Historical BMP Records'!A:A, MATCH($G169, 'Historical BMP Records'!$G:$G, 0)), 1, 0), IF(A169&lt;&gt;INDEX('Planned and Progress BMPs'!A:A, MATCH($G169, 'Planned and Progress BMPs'!$D:$D, 0)), 1, 0)), "")</f>
        <v/>
      </c>
      <c r="AV169" s="4" t="str">
        <f>IFERROR(IF($I169="Historical", IF(B169&lt;&gt;INDEX('Historical BMP Records'!B:B, MATCH($G169, 'Historical BMP Records'!$G:$G, 0)), 1, 0), IF(B169&lt;&gt;INDEX('Planned and Progress BMPs'!A:A, MATCH($G169, 'Planned and Progress BMPs'!$D:$D, 0)), 1, 0)), "")</f>
        <v/>
      </c>
      <c r="AW169" s="4" t="str">
        <f>IFERROR(IF($I169="Historical", IF(C169&lt;&gt;INDEX('Historical BMP Records'!C:C, MATCH($G169, 'Historical BMP Records'!$G:$G, 0)), 1, 0), IF(C169&lt;&gt;INDEX('Planned and Progress BMPs'!A:A, MATCH($G169, 'Planned and Progress BMPs'!$D:$D, 0)), 1, 0)), "")</f>
        <v/>
      </c>
      <c r="AX169" s="4" t="str">
        <f>IFERROR(IF($I169="Historical", IF(D169&lt;&gt;INDEX('Historical BMP Records'!D:D, MATCH($G169, 'Historical BMP Records'!$G:$G, 0)), 1, 0), IF(D169&lt;&gt;INDEX('Planned and Progress BMPs'!A:A, MATCH($G169, 'Planned and Progress BMPs'!$D:$D, 0)), 1, 0)), "")</f>
        <v/>
      </c>
      <c r="AY169" s="4" t="str">
        <f>IFERROR(IF($I169="Historical", IF(E169&lt;&gt;INDEX('Historical BMP Records'!E:E, MATCH($G169, 'Historical BMP Records'!$G:$G, 0)), 1, 0), IF(E169&lt;&gt;INDEX('Planned and Progress BMPs'!B:B, MATCH($G169, 'Planned and Progress BMPs'!$D:$D, 0)), 1, 0)), "")</f>
        <v/>
      </c>
      <c r="AZ169" s="4" t="str">
        <f>IFERROR(IF($I169="Historical", IF(F169&lt;&gt;INDEX('Historical BMP Records'!F:F, MATCH($G169, 'Historical BMP Records'!$G:$G, 0)), 1, 0), IF(F169&lt;&gt;INDEX('Planned and Progress BMPs'!C:C, MATCH($G169, 'Planned and Progress BMPs'!$D:$D, 0)), 1, 0)), "")</f>
        <v/>
      </c>
      <c r="BA169" s="4" t="str">
        <f>IFERROR(IF($I169="Historical", IF(G169&lt;&gt;INDEX('Historical BMP Records'!G:G, MATCH($G169, 'Historical BMP Records'!$G:$G, 0)), 1, 0), IF(G169&lt;&gt;INDEX('Planned and Progress BMPs'!D:D, MATCH($G169, 'Planned and Progress BMPs'!$D:$D, 0)), 1, 0)), "")</f>
        <v/>
      </c>
      <c r="BB169" s="4" t="str">
        <f>IFERROR(IF($I169="Historical", IF(H169&lt;&gt;INDEX('Historical BMP Records'!H:H, MATCH($G169, 'Historical BMP Records'!$G:$G, 0)), 1, 0), IF(H169&lt;&gt;INDEX('Planned and Progress BMPs'!E:E, MATCH($G169, 'Planned and Progress BMPs'!$D:$D, 0)), 1, 0)), "")</f>
        <v/>
      </c>
      <c r="BC169" s="4" t="str">
        <f>IFERROR(IF($I169="Historical", IF(I169&lt;&gt;INDEX('Historical BMP Records'!I:I, MATCH($G169, 'Historical BMP Records'!$G:$G, 0)), 1, 0), IF(I169&lt;&gt;INDEX('Planned and Progress BMPs'!F:F, MATCH($G169, 'Planned and Progress BMPs'!$D:$D, 0)), 1, 0)), "")</f>
        <v/>
      </c>
      <c r="BD169" s="4" t="str">
        <f>IFERROR(IF($I169="Historical", IF(J169&lt;&gt;INDEX('Historical BMP Records'!J:J, MATCH($G169, 'Historical BMP Records'!$G:$G, 0)), 1, 0), IF(J169&lt;&gt;INDEX('Planned and Progress BMPs'!G:G, MATCH($G169, 'Planned and Progress BMPs'!$D:$D, 0)), 1, 0)), "")</f>
        <v/>
      </c>
      <c r="BE169" s="4" t="str">
        <f>IFERROR(IF($I169="Historical", IF(K169&lt;&gt;INDEX('Historical BMP Records'!K:K, MATCH($G169, 'Historical BMP Records'!$G:$G, 0)), 1, 0), IF(K169&lt;&gt;INDEX('Planned and Progress BMPs'!H:H, MATCH($G169, 'Planned and Progress BMPs'!$D:$D, 0)), 1, 0)), "")</f>
        <v/>
      </c>
      <c r="BF169" s="4" t="str">
        <f>IFERROR(IF($I169="Historical", IF(L169&lt;&gt;INDEX('Historical BMP Records'!L:L, MATCH($G169, 'Historical BMP Records'!$G:$G, 0)), 1, 0), IF(L169&lt;&gt;INDEX('Planned and Progress BMPs'!I:I, MATCH($G169, 'Planned and Progress BMPs'!$D:$D, 0)), 1, 0)), "")</f>
        <v/>
      </c>
      <c r="BG169" s="4" t="str">
        <f>IFERROR(IF($I169="Historical", IF(M169&lt;&gt;INDEX('Historical BMP Records'!M:M, MATCH($G169, 'Historical BMP Records'!$G:$G, 0)), 1, 0), IF(M169&lt;&gt;INDEX('Planned and Progress BMPs'!J:J, MATCH($G169, 'Planned and Progress BMPs'!$D:$D, 0)), 1, 0)), "")</f>
        <v/>
      </c>
      <c r="BH169" s="4" t="str">
        <f>IFERROR(IF($I169="Historical", IF(N169&lt;&gt;INDEX('Historical BMP Records'!N:N, MATCH($G169, 'Historical BMP Records'!$G:$G, 0)), 1, 0), IF(N169&lt;&gt;INDEX('Planned and Progress BMPs'!K:K, MATCH($G169, 'Planned and Progress BMPs'!$D:$D, 0)), 1, 0)), "")</f>
        <v/>
      </c>
      <c r="BI169" s="4" t="str">
        <f>IFERROR(IF($I169="Historical", IF(O169&lt;&gt;INDEX('Historical BMP Records'!O:O, MATCH($G169, 'Historical BMP Records'!$G:$G, 0)), 1, 0), IF(O169&lt;&gt;INDEX('Planned and Progress BMPs'!L:L, MATCH($G169, 'Planned and Progress BMPs'!$D:$D, 0)), 1, 0)), "")</f>
        <v/>
      </c>
      <c r="BJ169" s="4" t="str">
        <f>IFERROR(IF($I169="Historical", IF(P169&lt;&gt;INDEX('Historical BMP Records'!P:P, MATCH($G169, 'Historical BMP Records'!$G:$G, 0)), 1, 0), IF(P169&lt;&gt;INDEX('Planned and Progress BMPs'!M:M, MATCH($G169, 'Planned and Progress BMPs'!$D:$D, 0)), 1, 0)), "")</f>
        <v/>
      </c>
      <c r="BK169" s="4" t="str">
        <f>IFERROR(IF($I169="Historical", IF(Q169&lt;&gt;INDEX('Historical BMP Records'!Q:Q, MATCH($G169, 'Historical BMP Records'!$G:$G, 0)), 1, 0), IF(Q169&lt;&gt;INDEX('Planned and Progress BMPs'!N:N, MATCH($G169, 'Planned and Progress BMPs'!$D:$D, 0)), 1, 0)), "")</f>
        <v/>
      </c>
      <c r="BL169" s="4" t="str">
        <f>IFERROR(IF($I169="Historical", IF(R169&lt;&gt;INDEX('Historical BMP Records'!R:R, MATCH($G169, 'Historical BMP Records'!$G:$G, 0)), 1, 0), IF(R169&lt;&gt;INDEX('Planned and Progress BMPs'!O:O, MATCH($G169, 'Planned and Progress BMPs'!$D:$D, 0)), 1, 0)), "")</f>
        <v/>
      </c>
      <c r="BM169" s="4" t="str">
        <f>IFERROR(IF($I169="Historical", IF(S169&lt;&gt;INDEX('Historical BMP Records'!S:S, MATCH($G169, 'Historical BMP Records'!$G:$G, 0)), 1, 0), IF(S169&lt;&gt;INDEX('Planned and Progress BMPs'!P:P, MATCH($G169, 'Planned and Progress BMPs'!$D:$D, 0)), 1, 0)), "")</f>
        <v/>
      </c>
      <c r="BN169" s="4" t="str">
        <f>IFERROR(IF($I169="Historical", IF(T169&lt;&gt;INDEX('Historical BMP Records'!T:T, MATCH($G169, 'Historical BMP Records'!$G:$G, 0)), 1, 0), IF(T169&lt;&gt;INDEX('Planned and Progress BMPs'!Q:Q, MATCH($G169, 'Planned and Progress BMPs'!$D:$D, 0)), 1, 0)), "")</f>
        <v/>
      </c>
      <c r="BO169" s="4" t="str">
        <f>IFERROR(IF($I169="Historical", IF(AB169&lt;&gt;INDEX('Historical BMP Records'!#REF!, MATCH($G169, 'Historical BMP Records'!$G:$G, 0)), 1, 0), IF(AB169&lt;&gt;INDEX('Planned and Progress BMPs'!Z:Z, MATCH($G169, 'Planned and Progress BMPs'!$D:$D, 0)), 1, 0)), "")</f>
        <v/>
      </c>
      <c r="BP169" s="4" t="str">
        <f>IFERROR(IF($I169="Historical", IF(U169&lt;&gt;INDEX('Historical BMP Records'!U:U, MATCH($G169, 'Historical BMP Records'!$G:$G, 0)), 1, 0), IF(U169&lt;&gt;INDEX('Planned and Progress BMPs'!S:S, MATCH($G169, 'Planned and Progress BMPs'!$D:$D, 0)), 1, 0)), "")</f>
        <v/>
      </c>
      <c r="BQ169" s="4" t="str">
        <f>IFERROR(IF($I169="Historical", IF(V169&lt;&gt;INDEX('Historical BMP Records'!V:V, MATCH($G169, 'Historical BMP Records'!$G:$G, 0)), 1, 0), IF(V169&lt;&gt;INDEX('Planned and Progress BMPs'!T:T, MATCH($G169, 'Planned and Progress BMPs'!$D:$D, 0)), 1, 0)), "")</f>
        <v/>
      </c>
      <c r="BR169" s="4" t="str">
        <f>IFERROR(IF($I169="Historical", IF(W169&lt;&gt;INDEX('Historical BMP Records'!W:W, MATCH($G169, 'Historical BMP Records'!$G:$G, 0)), 1, 0), IF(W169&lt;&gt;INDEX('Planned and Progress BMPs'!U:U, MATCH($G169, 'Planned and Progress BMPs'!$D:$D, 0)), 1, 0)), "")</f>
        <v/>
      </c>
      <c r="BS169" s="4" t="str">
        <f>IFERROR(IF($I169="Historical", IF(X169&lt;&gt;INDEX('Historical BMP Records'!X:X, MATCH($G169, 'Historical BMP Records'!$G:$G, 0)), 1, 0), IF(X169&lt;&gt;INDEX('Planned and Progress BMPs'!V:V, MATCH($G169, 'Planned and Progress BMPs'!$D:$D, 0)), 1, 0)), "")</f>
        <v/>
      </c>
      <c r="BT169" s="4" t="str">
        <f>IFERROR(IF($I169="Historical", IF(Y169&lt;&gt;INDEX('Historical BMP Records'!Y:Y, MATCH($G169, 'Historical BMP Records'!$G:$G, 0)), 1, 0), IF(Y169&lt;&gt;INDEX('Planned and Progress BMPs'!W:W, MATCH($G169, 'Planned and Progress BMPs'!$D:$D, 0)), 1, 0)), "")</f>
        <v/>
      </c>
      <c r="BU169" s="4" t="str">
        <f>IFERROR(IF($I169="Historical", IF(Z169&lt;&gt;INDEX('Historical BMP Records'!Z:Z, MATCH($G169, 'Historical BMP Records'!$G:$G, 0)), 1, 0), IF(Z169&lt;&gt;INDEX('Planned and Progress BMPs'!X:X, MATCH($G169, 'Planned and Progress BMPs'!$D:$D, 0)), 1, 0)), "")</f>
        <v/>
      </c>
      <c r="BV169" s="4" t="str">
        <f>IFERROR(IF($I169="Historical", IF(AA169&lt;&gt;INDEX('Historical BMP Records'!AA:AA, MATCH($G169, 'Historical BMP Records'!$G:$G, 0)), 1, 0), IF(AA169&lt;&gt;INDEX('Planned and Progress BMPs'!#REF!, MATCH($G169, 'Planned and Progress BMPs'!$D:$D, 0)), 1, 0)), "")</f>
        <v/>
      </c>
      <c r="BW169" s="4" t="str">
        <f>IFERROR(IF($I169="Historical", IF(AC169&lt;&gt;INDEX('Historical BMP Records'!AC:AC, MATCH($G169, 'Historical BMP Records'!$G:$G, 0)), 1, 0), IF(AC169&lt;&gt;INDEX('Planned and Progress BMPs'!AA:AA, MATCH($G169, 'Planned and Progress BMPs'!$D:$D, 0)), 1, 0)), "")</f>
        <v/>
      </c>
      <c r="BX169" s="4" t="str">
        <f>IFERROR(IF($I169="Historical", IF(AD169&lt;&gt;INDEX('Historical BMP Records'!AD:AD, MATCH($G169, 'Historical BMP Records'!$G:$G, 0)), 1, 0), IF(AD169&lt;&gt;INDEX('Planned and Progress BMPs'!AB:AB, MATCH($G169, 'Planned and Progress BMPs'!$D:$D, 0)), 1, 0)), "")</f>
        <v/>
      </c>
      <c r="BY169" s="4" t="str">
        <f>IFERROR(IF($I169="Historical", IF(AE169&lt;&gt;INDEX('Historical BMP Records'!AE:AE, MATCH($G169, 'Historical BMP Records'!$G:$G, 0)), 1, 0), IF(AE169&lt;&gt;INDEX('Planned and Progress BMPs'!AC:AC, MATCH($G169, 'Planned and Progress BMPs'!$D:$D, 0)), 1, 0)), "")</f>
        <v/>
      </c>
      <c r="BZ169" s="4" t="str">
        <f>IFERROR(IF($I169="Historical", IF(AF169&lt;&gt;INDEX('Historical BMP Records'!AF:AF, MATCH($G169, 'Historical BMP Records'!$G:$G, 0)), 1, 0), IF(AF169&lt;&gt;INDEX('Planned and Progress BMPs'!AD:AD, MATCH($G169, 'Planned and Progress BMPs'!$D:$D, 0)), 1, 0)), "")</f>
        <v/>
      </c>
      <c r="CA169" s="4" t="str">
        <f>IFERROR(IF($I169="Historical", IF(AG169&lt;&gt;INDEX('Historical BMP Records'!AG:AG, MATCH($G169, 'Historical BMP Records'!$G:$G, 0)), 1, 0), IF(AG169&lt;&gt;INDEX('Planned and Progress BMPs'!AE:AE, MATCH($G169, 'Planned and Progress BMPs'!$D:$D, 0)), 1, 0)), "")</f>
        <v/>
      </c>
      <c r="CB169" s="4" t="str">
        <f>IFERROR(IF($I169="Historical", IF(AH169&lt;&gt;INDEX('Historical BMP Records'!AH:AH, MATCH($G169, 'Historical BMP Records'!$G:$G, 0)), 1, 0), IF(AH169&lt;&gt;INDEX('Planned and Progress BMPs'!AF:AF, MATCH($G169, 'Planned and Progress BMPs'!$D:$D, 0)), 1, 0)), "")</f>
        <v/>
      </c>
      <c r="CC169" s="4" t="str">
        <f>IFERROR(IF($I169="Historical", IF(AI169&lt;&gt;INDEX('Historical BMP Records'!AI:AI, MATCH($G169, 'Historical BMP Records'!$G:$G, 0)), 1, 0), IF(AI169&lt;&gt;INDEX('Planned and Progress BMPs'!AG:AG, MATCH($G169, 'Planned and Progress BMPs'!$D:$D, 0)), 1, 0)), "")</f>
        <v/>
      </c>
      <c r="CD169" s="4" t="str">
        <f>IFERROR(IF($I169="Historical", IF(AJ169&lt;&gt;INDEX('Historical BMP Records'!AJ:AJ, MATCH($G169, 'Historical BMP Records'!$G:$G, 0)), 1, 0), IF(AJ169&lt;&gt;INDEX('Planned and Progress BMPs'!AH:AH, MATCH($G169, 'Planned and Progress BMPs'!$D:$D, 0)), 1, 0)), "")</f>
        <v/>
      </c>
      <c r="CE169" s="4" t="str">
        <f>IFERROR(IF($I169="Historical", IF(AK169&lt;&gt;INDEX('Historical BMP Records'!AK:AK, MATCH($G169, 'Historical BMP Records'!$G:$G, 0)), 1, 0), IF(AK169&lt;&gt;INDEX('Planned and Progress BMPs'!AI:AI, MATCH($G169, 'Planned and Progress BMPs'!$D:$D, 0)), 1, 0)), "")</f>
        <v/>
      </c>
      <c r="CF169" s="4" t="str">
        <f>IFERROR(IF($I169="Historical", IF(AL169&lt;&gt;INDEX('Historical BMP Records'!AL:AL, MATCH($G169, 'Historical BMP Records'!$G:$G, 0)), 1, 0), IF(AL169&lt;&gt;INDEX('Planned and Progress BMPs'!AJ:AJ, MATCH($G169, 'Planned and Progress BMPs'!$D:$D, 0)), 1, 0)), "")</f>
        <v/>
      </c>
      <c r="CG169" s="4" t="str">
        <f>IFERROR(IF($I169="Historical", IF(AM169&lt;&gt;INDEX('Historical BMP Records'!AM:AM, MATCH($G169, 'Historical BMP Records'!$G:$G, 0)), 1, 0), IF(AM169&lt;&gt;INDEX('Planned and Progress BMPs'!AK:AK, MATCH($G169, 'Planned and Progress BMPs'!$D:$D, 0)), 1, 0)), "")</f>
        <v/>
      </c>
      <c r="CH169" s="4" t="str">
        <f>IFERROR(IF($I169="Historical", IF(AN169&lt;&gt;INDEX('Historical BMP Records'!AN:AN, MATCH($G169, 'Historical BMP Records'!$G:$G, 0)), 1, 0), IF(AN169&lt;&gt;INDEX('Planned and Progress BMPs'!AL:AL, MATCH($G169, 'Planned and Progress BMPs'!$D:$D, 0)), 1, 0)), "")</f>
        <v/>
      </c>
      <c r="CI169" s="4" t="str">
        <f>IFERROR(IF($I169="Historical", IF(AO169&lt;&gt;INDEX('Historical BMP Records'!AO:AO, MATCH($G169, 'Historical BMP Records'!$G:$G, 0)), 1, 0), IF(AO169&lt;&gt;INDEX('Planned and Progress BMPs'!AM:AM, MATCH($G169, 'Planned and Progress BMPs'!$D:$D, 0)), 1, 0)), "")</f>
        <v/>
      </c>
      <c r="CJ169" s="4" t="str">
        <f>IFERROR(IF($I169="Historical", IF(AP169&lt;&gt;INDEX('Historical BMP Records'!AP:AP, MATCH($G169, 'Historical BMP Records'!$G:$G, 0)), 1, 0), IF(AP169&lt;&gt;INDEX('Planned and Progress BMPs'!AN:AN, MATCH($G169, 'Planned and Progress BMPs'!$D:$D, 0)), 1, 0)), "")</f>
        <v/>
      </c>
      <c r="CK169" s="4" t="str">
        <f>IFERROR(IF($I169="Historical", IF(AQ169&lt;&gt;INDEX('Historical BMP Records'!AQ:AQ, MATCH($G169, 'Historical BMP Records'!$G:$G, 0)), 1, 0), IF(AQ169&lt;&gt;INDEX('Planned and Progress BMPs'!AO:AO, MATCH($G169, 'Planned and Progress BMPs'!$D:$D, 0)), 1, 0)), "")</f>
        <v/>
      </c>
      <c r="CL169" s="4" t="str">
        <f>IFERROR(IF($I169="Historical", IF(AR169&lt;&gt;INDEX('Historical BMP Records'!AR:AR, MATCH($G169, 'Historical BMP Records'!$G:$G, 0)), 1, 0), IF(AR169&lt;&gt;INDEX('Planned and Progress BMPs'!AQ:AQ, MATCH($G169, 'Planned and Progress BMPs'!$D:$D, 0)), 1, 0)), "")</f>
        <v/>
      </c>
      <c r="CM169" s="4" t="str">
        <f>IFERROR(IF($I169="Historical", IF(AS169&lt;&gt;INDEX('Historical BMP Records'!AS:AS, MATCH($G169, 'Historical BMP Records'!$G:$G, 0)), 1, 0), IF(AS169&lt;&gt;INDEX('Planned and Progress BMPs'!AP:AP, MATCH($G169, 'Planned and Progress BMPs'!$D:$D, 0)), 1, 0)), "")</f>
        <v/>
      </c>
      <c r="CN169" s="4" t="str">
        <f>IFERROR(IF($I169="Historical", IF(AT169&lt;&gt;INDEX('Historical BMP Records'!AT:AT, MATCH($G169, 'Historical BMP Records'!$G:$G, 0)), 1, 0), IF(AT169&lt;&gt;INDEX('Planned and Progress BMPs'!AQ:AQ, MATCH($G169, 'Planned and Progress BMPs'!$D:$D, 0)), 1, 0)), "")</f>
        <v/>
      </c>
      <c r="CO169" s="4">
        <f>SUM(T_Historical9[[#This Row],[FY17 Crediting Status Change]:[Comments Change]])</f>
        <v>0</v>
      </c>
    </row>
    <row r="170" spans="1:93" ht="15" customHeight="1" x14ac:dyDescent="0.55000000000000004">
      <c r="A170" s="126" t="s">
        <v>2458</v>
      </c>
      <c r="B170" s="126" t="s">
        <v>2458</v>
      </c>
      <c r="C170" s="126" t="s">
        <v>2458</v>
      </c>
      <c r="D170" s="126"/>
      <c r="E170" s="126"/>
      <c r="F170" s="126" t="s">
        <v>802</v>
      </c>
      <c r="G170" s="126" t="s">
        <v>803</v>
      </c>
      <c r="H170" s="126"/>
      <c r="I170" s="126" t="s">
        <v>243</v>
      </c>
      <c r="J170" s="126"/>
      <c r="K170" s="73"/>
      <c r="L170" s="64">
        <v>39083</v>
      </c>
      <c r="M170" s="126" t="s">
        <v>249</v>
      </c>
      <c r="N170" s="126" t="s">
        <v>698</v>
      </c>
      <c r="O170" s="126" t="s">
        <v>127</v>
      </c>
      <c r="P170" s="73" t="s">
        <v>551</v>
      </c>
      <c r="Q170" s="64">
        <v>1.3</v>
      </c>
      <c r="R170" s="126">
        <v>0.9</v>
      </c>
      <c r="S170" s="126">
        <v>7.4999999999999997E-2</v>
      </c>
      <c r="T170" s="126" t="s">
        <v>804</v>
      </c>
      <c r="U170" s="126"/>
      <c r="V170" s="126"/>
      <c r="W170" s="126">
        <v>40.42751062</v>
      </c>
      <c r="X170" s="65">
        <v>-76.556938279999997</v>
      </c>
      <c r="Y170" s="126"/>
      <c r="Z170" s="126" t="s">
        <v>201</v>
      </c>
      <c r="AA170" s="126" t="s">
        <v>458</v>
      </c>
      <c r="AB170" s="126" t="s">
        <v>203</v>
      </c>
      <c r="AC170" s="126" t="s">
        <v>2460</v>
      </c>
      <c r="AD170" s="64">
        <v>41738</v>
      </c>
      <c r="AE170" s="126" t="s">
        <v>267</v>
      </c>
      <c r="AF170" s="64"/>
      <c r="AG170" s="64"/>
      <c r="AH170" s="126"/>
      <c r="AI170" s="64"/>
      <c r="AK170" s="64"/>
      <c r="AL170" s="64"/>
      <c r="AM170" s="64"/>
      <c r="AN170" s="64"/>
      <c r="AO170" s="64"/>
      <c r="AP170" s="64"/>
      <c r="AQ170" s="64"/>
      <c r="AR170" s="64"/>
      <c r="AS170" s="64"/>
      <c r="AT170" s="126"/>
      <c r="AU170" s="4" t="str">
        <f>IFERROR(IF($I170="Historical", IF(A170&lt;&gt;INDEX('Historical BMP Records'!A:A, MATCH($G170, 'Historical BMP Records'!$G:$G, 0)), 1, 0), IF(A170&lt;&gt;INDEX('Planned and Progress BMPs'!A:A, MATCH($G170, 'Planned and Progress BMPs'!$D:$D, 0)), 1, 0)), "")</f>
        <v/>
      </c>
      <c r="AV170" s="4" t="str">
        <f>IFERROR(IF($I170="Historical", IF(B170&lt;&gt;INDEX('Historical BMP Records'!B:B, MATCH($G170, 'Historical BMP Records'!$G:$G, 0)), 1, 0), IF(B170&lt;&gt;INDEX('Planned and Progress BMPs'!A:A, MATCH($G170, 'Planned and Progress BMPs'!$D:$D, 0)), 1, 0)), "")</f>
        <v/>
      </c>
      <c r="AW170" s="4" t="str">
        <f>IFERROR(IF($I170="Historical", IF(C170&lt;&gt;INDEX('Historical BMP Records'!C:C, MATCH($G170, 'Historical BMP Records'!$G:$G, 0)), 1, 0), IF(C170&lt;&gt;INDEX('Planned and Progress BMPs'!A:A, MATCH($G170, 'Planned and Progress BMPs'!$D:$D, 0)), 1, 0)), "")</f>
        <v/>
      </c>
      <c r="AX170" s="4" t="str">
        <f>IFERROR(IF($I170="Historical", IF(D170&lt;&gt;INDEX('Historical BMP Records'!D:D, MATCH($G170, 'Historical BMP Records'!$G:$G, 0)), 1, 0), IF(D170&lt;&gt;INDEX('Planned and Progress BMPs'!A:A, MATCH($G170, 'Planned and Progress BMPs'!$D:$D, 0)), 1, 0)), "")</f>
        <v/>
      </c>
      <c r="AY170" s="4" t="str">
        <f>IFERROR(IF($I170="Historical", IF(E170&lt;&gt;INDEX('Historical BMP Records'!E:E, MATCH($G170, 'Historical BMP Records'!$G:$G, 0)), 1, 0), IF(E170&lt;&gt;INDEX('Planned and Progress BMPs'!B:B, MATCH($G170, 'Planned and Progress BMPs'!$D:$D, 0)), 1, 0)), "")</f>
        <v/>
      </c>
      <c r="AZ170" s="4" t="str">
        <f>IFERROR(IF($I170="Historical", IF(F170&lt;&gt;INDEX('Historical BMP Records'!F:F, MATCH($G170, 'Historical BMP Records'!$G:$G, 0)), 1, 0), IF(F170&lt;&gt;INDEX('Planned and Progress BMPs'!C:C, MATCH($G170, 'Planned and Progress BMPs'!$D:$D, 0)), 1, 0)), "")</f>
        <v/>
      </c>
      <c r="BA170" s="4" t="str">
        <f>IFERROR(IF($I170="Historical", IF(G170&lt;&gt;INDEX('Historical BMP Records'!G:G, MATCH($G170, 'Historical BMP Records'!$G:$G, 0)), 1, 0), IF(G170&lt;&gt;INDEX('Planned and Progress BMPs'!D:D, MATCH($G170, 'Planned and Progress BMPs'!$D:$D, 0)), 1, 0)), "")</f>
        <v/>
      </c>
      <c r="BB170" s="4" t="str">
        <f>IFERROR(IF($I170="Historical", IF(H170&lt;&gt;INDEX('Historical BMP Records'!H:H, MATCH($G170, 'Historical BMP Records'!$G:$G, 0)), 1, 0), IF(H170&lt;&gt;INDEX('Planned and Progress BMPs'!E:E, MATCH($G170, 'Planned and Progress BMPs'!$D:$D, 0)), 1, 0)), "")</f>
        <v/>
      </c>
      <c r="BC170" s="4" t="str">
        <f>IFERROR(IF($I170="Historical", IF(I170&lt;&gt;INDEX('Historical BMP Records'!I:I, MATCH($G170, 'Historical BMP Records'!$G:$G, 0)), 1, 0), IF(I170&lt;&gt;INDEX('Planned and Progress BMPs'!F:F, MATCH($G170, 'Planned and Progress BMPs'!$D:$D, 0)), 1, 0)), "")</f>
        <v/>
      </c>
      <c r="BD170" s="4" t="str">
        <f>IFERROR(IF($I170="Historical", IF(J170&lt;&gt;INDEX('Historical BMP Records'!J:J, MATCH($G170, 'Historical BMP Records'!$G:$G, 0)), 1, 0), IF(J170&lt;&gt;INDEX('Planned and Progress BMPs'!G:G, MATCH($G170, 'Planned and Progress BMPs'!$D:$D, 0)), 1, 0)), "")</f>
        <v/>
      </c>
      <c r="BE170" s="4" t="str">
        <f>IFERROR(IF($I170="Historical", IF(K170&lt;&gt;INDEX('Historical BMP Records'!K:K, MATCH($G170, 'Historical BMP Records'!$G:$G, 0)), 1, 0), IF(K170&lt;&gt;INDEX('Planned and Progress BMPs'!H:H, MATCH($G170, 'Planned and Progress BMPs'!$D:$D, 0)), 1, 0)), "")</f>
        <v/>
      </c>
      <c r="BF170" s="4" t="str">
        <f>IFERROR(IF($I170="Historical", IF(L170&lt;&gt;INDEX('Historical BMP Records'!L:L, MATCH($G170, 'Historical BMP Records'!$G:$G, 0)), 1, 0), IF(L170&lt;&gt;INDEX('Planned and Progress BMPs'!I:I, MATCH($G170, 'Planned and Progress BMPs'!$D:$D, 0)), 1, 0)), "")</f>
        <v/>
      </c>
      <c r="BG170" s="4" t="str">
        <f>IFERROR(IF($I170="Historical", IF(M170&lt;&gt;INDEX('Historical BMP Records'!M:M, MATCH($G170, 'Historical BMP Records'!$G:$G, 0)), 1, 0), IF(M170&lt;&gt;INDEX('Planned and Progress BMPs'!J:J, MATCH($G170, 'Planned and Progress BMPs'!$D:$D, 0)), 1, 0)), "")</f>
        <v/>
      </c>
      <c r="BH170" s="4" t="str">
        <f>IFERROR(IF($I170="Historical", IF(N170&lt;&gt;INDEX('Historical BMP Records'!N:N, MATCH($G170, 'Historical BMP Records'!$G:$G, 0)), 1, 0), IF(N170&lt;&gt;INDEX('Planned and Progress BMPs'!K:K, MATCH($G170, 'Planned and Progress BMPs'!$D:$D, 0)), 1, 0)), "")</f>
        <v/>
      </c>
      <c r="BI170" s="4" t="str">
        <f>IFERROR(IF($I170="Historical", IF(O170&lt;&gt;INDEX('Historical BMP Records'!O:O, MATCH($G170, 'Historical BMP Records'!$G:$G, 0)), 1, 0), IF(O170&lt;&gt;INDEX('Planned and Progress BMPs'!L:L, MATCH($G170, 'Planned and Progress BMPs'!$D:$D, 0)), 1, 0)), "")</f>
        <v/>
      </c>
      <c r="BJ170" s="4" t="str">
        <f>IFERROR(IF($I170="Historical", IF(P170&lt;&gt;INDEX('Historical BMP Records'!P:P, MATCH($G170, 'Historical BMP Records'!$G:$G, 0)), 1, 0), IF(P170&lt;&gt;INDEX('Planned and Progress BMPs'!M:M, MATCH($G170, 'Planned and Progress BMPs'!$D:$D, 0)), 1, 0)), "")</f>
        <v/>
      </c>
      <c r="BK170" s="4" t="str">
        <f>IFERROR(IF($I170="Historical", IF(Q170&lt;&gt;INDEX('Historical BMP Records'!Q:Q, MATCH($G170, 'Historical BMP Records'!$G:$G, 0)), 1, 0), IF(Q170&lt;&gt;INDEX('Planned and Progress BMPs'!N:N, MATCH($G170, 'Planned and Progress BMPs'!$D:$D, 0)), 1, 0)), "")</f>
        <v/>
      </c>
      <c r="BL170" s="4" t="str">
        <f>IFERROR(IF($I170="Historical", IF(R170&lt;&gt;INDEX('Historical BMP Records'!R:R, MATCH($G170, 'Historical BMP Records'!$G:$G, 0)), 1, 0), IF(R170&lt;&gt;INDEX('Planned and Progress BMPs'!O:O, MATCH($G170, 'Planned and Progress BMPs'!$D:$D, 0)), 1, 0)), "")</f>
        <v/>
      </c>
      <c r="BM170" s="4" t="str">
        <f>IFERROR(IF($I170="Historical", IF(S170&lt;&gt;INDEX('Historical BMP Records'!S:S, MATCH($G170, 'Historical BMP Records'!$G:$G, 0)), 1, 0), IF(S170&lt;&gt;INDEX('Planned and Progress BMPs'!P:P, MATCH($G170, 'Planned and Progress BMPs'!$D:$D, 0)), 1, 0)), "")</f>
        <v/>
      </c>
      <c r="BN170" s="4" t="str">
        <f>IFERROR(IF($I170="Historical", IF(T170&lt;&gt;INDEX('Historical BMP Records'!T:T, MATCH($G170, 'Historical BMP Records'!$G:$G, 0)), 1, 0), IF(T170&lt;&gt;INDEX('Planned and Progress BMPs'!Q:Q, MATCH($G170, 'Planned and Progress BMPs'!$D:$D, 0)), 1, 0)), "")</f>
        <v/>
      </c>
      <c r="BO170" s="4" t="str">
        <f>IFERROR(IF($I170="Historical", IF(AB170&lt;&gt;INDEX('Historical BMP Records'!#REF!, MATCH($G170, 'Historical BMP Records'!$G:$G, 0)), 1, 0), IF(AB170&lt;&gt;INDEX('Planned and Progress BMPs'!Z:Z, MATCH($G170, 'Planned and Progress BMPs'!$D:$D, 0)), 1, 0)), "")</f>
        <v/>
      </c>
      <c r="BP170" s="4" t="str">
        <f>IFERROR(IF($I170="Historical", IF(U170&lt;&gt;INDEX('Historical BMP Records'!U:U, MATCH($G170, 'Historical BMP Records'!$G:$G, 0)), 1, 0), IF(U170&lt;&gt;INDEX('Planned and Progress BMPs'!S:S, MATCH($G170, 'Planned and Progress BMPs'!$D:$D, 0)), 1, 0)), "")</f>
        <v/>
      </c>
      <c r="BQ170" s="4" t="str">
        <f>IFERROR(IF($I170="Historical", IF(V170&lt;&gt;INDEX('Historical BMP Records'!V:V, MATCH($G170, 'Historical BMP Records'!$G:$G, 0)), 1, 0), IF(V170&lt;&gt;INDEX('Planned and Progress BMPs'!T:T, MATCH($G170, 'Planned and Progress BMPs'!$D:$D, 0)), 1, 0)), "")</f>
        <v/>
      </c>
      <c r="BR170" s="4" t="str">
        <f>IFERROR(IF($I170="Historical", IF(W170&lt;&gt;INDEX('Historical BMP Records'!W:W, MATCH($G170, 'Historical BMP Records'!$G:$G, 0)), 1, 0), IF(W170&lt;&gt;INDEX('Planned and Progress BMPs'!U:U, MATCH($G170, 'Planned and Progress BMPs'!$D:$D, 0)), 1, 0)), "")</f>
        <v/>
      </c>
      <c r="BS170" s="4" t="str">
        <f>IFERROR(IF($I170="Historical", IF(X170&lt;&gt;INDEX('Historical BMP Records'!X:X, MATCH($G170, 'Historical BMP Records'!$G:$G, 0)), 1, 0), IF(X170&lt;&gt;INDEX('Planned and Progress BMPs'!V:V, MATCH($G170, 'Planned and Progress BMPs'!$D:$D, 0)), 1, 0)), "")</f>
        <v/>
      </c>
      <c r="BT170" s="4" t="str">
        <f>IFERROR(IF($I170="Historical", IF(Y170&lt;&gt;INDEX('Historical BMP Records'!Y:Y, MATCH($G170, 'Historical BMP Records'!$G:$G, 0)), 1, 0), IF(Y170&lt;&gt;INDEX('Planned and Progress BMPs'!W:W, MATCH($G170, 'Planned and Progress BMPs'!$D:$D, 0)), 1, 0)), "")</f>
        <v/>
      </c>
      <c r="BU170" s="4" t="str">
        <f>IFERROR(IF($I170="Historical", IF(Z170&lt;&gt;INDEX('Historical BMP Records'!Z:Z, MATCH($G170, 'Historical BMP Records'!$G:$G, 0)), 1, 0), IF(Z170&lt;&gt;INDEX('Planned and Progress BMPs'!X:X, MATCH($G170, 'Planned and Progress BMPs'!$D:$D, 0)), 1, 0)), "")</f>
        <v/>
      </c>
      <c r="BV170" s="4" t="str">
        <f>IFERROR(IF($I170="Historical", IF(AA170&lt;&gt;INDEX('Historical BMP Records'!AA:AA, MATCH($G170, 'Historical BMP Records'!$G:$G, 0)), 1, 0), IF(AA170&lt;&gt;INDEX('Planned and Progress BMPs'!#REF!, MATCH($G170, 'Planned and Progress BMPs'!$D:$D, 0)), 1, 0)), "")</f>
        <v/>
      </c>
      <c r="BW170" s="4" t="str">
        <f>IFERROR(IF($I170="Historical", IF(AC170&lt;&gt;INDEX('Historical BMP Records'!AC:AC, MATCH($G170, 'Historical BMP Records'!$G:$G, 0)), 1, 0), IF(AC170&lt;&gt;INDEX('Planned and Progress BMPs'!AA:AA, MATCH($G170, 'Planned and Progress BMPs'!$D:$D, 0)), 1, 0)), "")</f>
        <v/>
      </c>
      <c r="BX170" s="4" t="str">
        <f>IFERROR(IF($I170="Historical", IF(AD170&lt;&gt;INDEX('Historical BMP Records'!AD:AD, MATCH($G170, 'Historical BMP Records'!$G:$G, 0)), 1, 0), IF(AD170&lt;&gt;INDEX('Planned and Progress BMPs'!AB:AB, MATCH($G170, 'Planned and Progress BMPs'!$D:$D, 0)), 1, 0)), "")</f>
        <v/>
      </c>
      <c r="BY170" s="4" t="str">
        <f>IFERROR(IF($I170="Historical", IF(AE170&lt;&gt;INDEX('Historical BMP Records'!AE:AE, MATCH($G170, 'Historical BMP Records'!$G:$G, 0)), 1, 0), IF(AE170&lt;&gt;INDEX('Planned and Progress BMPs'!AC:AC, MATCH($G170, 'Planned and Progress BMPs'!$D:$D, 0)), 1, 0)), "")</f>
        <v/>
      </c>
      <c r="BZ170" s="4" t="str">
        <f>IFERROR(IF($I170="Historical", IF(AF170&lt;&gt;INDEX('Historical BMP Records'!AF:AF, MATCH($G170, 'Historical BMP Records'!$G:$G, 0)), 1, 0), IF(AF170&lt;&gt;INDEX('Planned and Progress BMPs'!AD:AD, MATCH($G170, 'Planned and Progress BMPs'!$D:$D, 0)), 1, 0)), "")</f>
        <v/>
      </c>
      <c r="CA170" s="4" t="str">
        <f>IFERROR(IF($I170="Historical", IF(AG170&lt;&gt;INDEX('Historical BMP Records'!AG:AG, MATCH($G170, 'Historical BMP Records'!$G:$G, 0)), 1, 0), IF(AG170&lt;&gt;INDEX('Planned and Progress BMPs'!AE:AE, MATCH($G170, 'Planned and Progress BMPs'!$D:$D, 0)), 1, 0)), "")</f>
        <v/>
      </c>
      <c r="CB170" s="4" t="str">
        <f>IFERROR(IF($I170="Historical", IF(AH170&lt;&gt;INDEX('Historical BMP Records'!AH:AH, MATCH($G170, 'Historical BMP Records'!$G:$G, 0)), 1, 0), IF(AH170&lt;&gt;INDEX('Planned and Progress BMPs'!AF:AF, MATCH($G170, 'Planned and Progress BMPs'!$D:$D, 0)), 1, 0)), "")</f>
        <v/>
      </c>
      <c r="CC170" s="4" t="str">
        <f>IFERROR(IF($I170="Historical", IF(AI170&lt;&gt;INDEX('Historical BMP Records'!AI:AI, MATCH($G170, 'Historical BMP Records'!$G:$G, 0)), 1, 0), IF(AI170&lt;&gt;INDEX('Planned and Progress BMPs'!AG:AG, MATCH($G170, 'Planned and Progress BMPs'!$D:$D, 0)), 1, 0)), "")</f>
        <v/>
      </c>
      <c r="CD170" s="4" t="str">
        <f>IFERROR(IF($I170="Historical", IF(AJ170&lt;&gt;INDEX('Historical BMP Records'!AJ:AJ, MATCH($G170, 'Historical BMP Records'!$G:$G, 0)), 1, 0), IF(AJ170&lt;&gt;INDEX('Planned and Progress BMPs'!AH:AH, MATCH($G170, 'Planned and Progress BMPs'!$D:$D, 0)), 1, 0)), "")</f>
        <v/>
      </c>
      <c r="CE170" s="4" t="str">
        <f>IFERROR(IF($I170="Historical", IF(AK170&lt;&gt;INDEX('Historical BMP Records'!AK:AK, MATCH($G170, 'Historical BMP Records'!$G:$G, 0)), 1, 0), IF(AK170&lt;&gt;INDEX('Planned and Progress BMPs'!AI:AI, MATCH($G170, 'Planned and Progress BMPs'!$D:$D, 0)), 1, 0)), "")</f>
        <v/>
      </c>
      <c r="CF170" s="4" t="str">
        <f>IFERROR(IF($I170="Historical", IF(AL170&lt;&gt;INDEX('Historical BMP Records'!AL:AL, MATCH($G170, 'Historical BMP Records'!$G:$G, 0)), 1, 0), IF(AL170&lt;&gt;INDEX('Planned and Progress BMPs'!AJ:AJ, MATCH($G170, 'Planned and Progress BMPs'!$D:$D, 0)), 1, 0)), "")</f>
        <v/>
      </c>
      <c r="CG170" s="4" t="str">
        <f>IFERROR(IF($I170="Historical", IF(AM170&lt;&gt;INDEX('Historical BMP Records'!AM:AM, MATCH($G170, 'Historical BMP Records'!$G:$G, 0)), 1, 0), IF(AM170&lt;&gt;INDEX('Planned and Progress BMPs'!AK:AK, MATCH($G170, 'Planned and Progress BMPs'!$D:$D, 0)), 1, 0)), "")</f>
        <v/>
      </c>
      <c r="CH170" s="4" t="str">
        <f>IFERROR(IF($I170="Historical", IF(AN170&lt;&gt;INDEX('Historical BMP Records'!AN:AN, MATCH($G170, 'Historical BMP Records'!$G:$G, 0)), 1, 0), IF(AN170&lt;&gt;INDEX('Planned and Progress BMPs'!AL:AL, MATCH($G170, 'Planned and Progress BMPs'!$D:$D, 0)), 1, 0)), "")</f>
        <v/>
      </c>
      <c r="CI170" s="4" t="str">
        <f>IFERROR(IF($I170="Historical", IF(AO170&lt;&gt;INDEX('Historical BMP Records'!AO:AO, MATCH($G170, 'Historical BMP Records'!$G:$G, 0)), 1, 0), IF(AO170&lt;&gt;INDEX('Planned and Progress BMPs'!AM:AM, MATCH($G170, 'Planned and Progress BMPs'!$D:$D, 0)), 1, 0)), "")</f>
        <v/>
      </c>
      <c r="CJ170" s="4" t="str">
        <f>IFERROR(IF($I170="Historical", IF(AP170&lt;&gt;INDEX('Historical BMP Records'!AP:AP, MATCH($G170, 'Historical BMP Records'!$G:$G, 0)), 1, 0), IF(AP170&lt;&gt;INDEX('Planned and Progress BMPs'!AN:AN, MATCH($G170, 'Planned and Progress BMPs'!$D:$D, 0)), 1, 0)), "")</f>
        <v/>
      </c>
      <c r="CK170" s="4" t="str">
        <f>IFERROR(IF($I170="Historical", IF(AQ170&lt;&gt;INDEX('Historical BMP Records'!AQ:AQ, MATCH($G170, 'Historical BMP Records'!$G:$G, 0)), 1, 0), IF(AQ170&lt;&gt;INDEX('Planned and Progress BMPs'!AO:AO, MATCH($G170, 'Planned and Progress BMPs'!$D:$D, 0)), 1, 0)), "")</f>
        <v/>
      </c>
      <c r="CL170" s="4" t="str">
        <f>IFERROR(IF($I170="Historical", IF(AR170&lt;&gt;INDEX('Historical BMP Records'!AR:AR, MATCH($G170, 'Historical BMP Records'!$G:$G, 0)), 1, 0), IF(AR170&lt;&gt;INDEX('Planned and Progress BMPs'!AQ:AQ, MATCH($G170, 'Planned and Progress BMPs'!$D:$D, 0)), 1, 0)), "")</f>
        <v/>
      </c>
      <c r="CM170" s="4" t="str">
        <f>IFERROR(IF($I170="Historical", IF(AS170&lt;&gt;INDEX('Historical BMP Records'!AS:AS, MATCH($G170, 'Historical BMP Records'!$G:$G, 0)), 1, 0), IF(AS170&lt;&gt;INDEX('Planned and Progress BMPs'!AP:AP, MATCH($G170, 'Planned and Progress BMPs'!$D:$D, 0)), 1, 0)), "")</f>
        <v/>
      </c>
      <c r="CN170" s="4" t="str">
        <f>IFERROR(IF($I170="Historical", IF(AT170&lt;&gt;INDEX('Historical BMP Records'!AT:AT, MATCH($G170, 'Historical BMP Records'!$G:$G, 0)), 1, 0), IF(AT170&lt;&gt;INDEX('Planned and Progress BMPs'!AQ:AQ, MATCH($G170, 'Planned and Progress BMPs'!$D:$D, 0)), 1, 0)), "")</f>
        <v/>
      </c>
      <c r="CO170" s="4">
        <f>SUM(T_Historical9[[#This Row],[FY17 Crediting Status Change]:[Comments Change]])</f>
        <v>0</v>
      </c>
    </row>
    <row r="171" spans="1:93" ht="15" customHeight="1" x14ac:dyDescent="0.55000000000000004">
      <c r="A171" s="126" t="s">
        <v>2458</v>
      </c>
      <c r="B171" s="126" t="s">
        <v>2458</v>
      </c>
      <c r="C171" s="126" t="s">
        <v>2458</v>
      </c>
      <c r="D171" s="126"/>
      <c r="E171" s="126"/>
      <c r="F171" s="126" t="s">
        <v>805</v>
      </c>
      <c r="G171" s="126" t="s">
        <v>806</v>
      </c>
      <c r="H171" s="126"/>
      <c r="I171" s="126" t="s">
        <v>243</v>
      </c>
      <c r="J171" s="126"/>
      <c r="K171" s="73"/>
      <c r="L171" s="64">
        <v>39083</v>
      </c>
      <c r="M171" s="126" t="s">
        <v>265</v>
      </c>
      <c r="N171" s="126" t="s">
        <v>325</v>
      </c>
      <c r="O171" s="126" t="s">
        <v>127</v>
      </c>
      <c r="P171" s="73" t="s">
        <v>551</v>
      </c>
      <c r="Q171" s="64">
        <v>7.8</v>
      </c>
      <c r="R171" s="126">
        <v>0.2</v>
      </c>
      <c r="S171" s="126">
        <v>1.6666666666666666E-2</v>
      </c>
      <c r="T171" s="126" t="s">
        <v>611</v>
      </c>
      <c r="U171" s="126"/>
      <c r="V171" s="126"/>
      <c r="W171" s="126">
        <v>40.442058230000001</v>
      </c>
      <c r="X171" s="65">
        <v>-76.569802550000006</v>
      </c>
      <c r="Y171" s="126"/>
      <c r="Z171" s="126" t="s">
        <v>201</v>
      </c>
      <c r="AA171" s="126" t="s">
        <v>458</v>
      </c>
      <c r="AB171" s="126" t="s">
        <v>203</v>
      </c>
      <c r="AC171" s="126" t="s">
        <v>2460</v>
      </c>
      <c r="AD171" s="64">
        <v>41501</v>
      </c>
      <c r="AE171" s="126" t="s">
        <v>267</v>
      </c>
      <c r="AF171" s="64"/>
      <c r="AG171" s="64"/>
      <c r="AH171" s="126"/>
      <c r="AI171" s="64"/>
      <c r="AK171" s="64"/>
      <c r="AL171" s="64"/>
      <c r="AM171" s="64"/>
      <c r="AN171" s="64"/>
      <c r="AO171" s="64"/>
      <c r="AP171" s="64"/>
      <c r="AQ171" s="64"/>
      <c r="AR171" s="64"/>
      <c r="AS171" s="64"/>
      <c r="AT171" s="126"/>
      <c r="AU171" s="4" t="str">
        <f>IFERROR(IF($I171="Historical", IF(A171&lt;&gt;INDEX('Historical BMP Records'!A:A, MATCH($G171, 'Historical BMP Records'!$G:$G, 0)), 1, 0), IF(A171&lt;&gt;INDEX('Planned and Progress BMPs'!A:A, MATCH($G171, 'Planned and Progress BMPs'!$D:$D, 0)), 1, 0)), "")</f>
        <v/>
      </c>
      <c r="AV171" s="4" t="str">
        <f>IFERROR(IF($I171="Historical", IF(B171&lt;&gt;INDEX('Historical BMP Records'!B:B, MATCH($G171, 'Historical BMP Records'!$G:$G, 0)), 1, 0), IF(B171&lt;&gt;INDEX('Planned and Progress BMPs'!A:A, MATCH($G171, 'Planned and Progress BMPs'!$D:$D, 0)), 1, 0)), "")</f>
        <v/>
      </c>
      <c r="AW171" s="4" t="str">
        <f>IFERROR(IF($I171="Historical", IF(C171&lt;&gt;INDEX('Historical BMP Records'!C:C, MATCH($G171, 'Historical BMP Records'!$G:$G, 0)), 1, 0), IF(C171&lt;&gt;INDEX('Planned and Progress BMPs'!A:A, MATCH($G171, 'Planned and Progress BMPs'!$D:$D, 0)), 1, 0)), "")</f>
        <v/>
      </c>
      <c r="AX171" s="4" t="str">
        <f>IFERROR(IF($I171="Historical", IF(D171&lt;&gt;INDEX('Historical BMP Records'!D:D, MATCH($G171, 'Historical BMP Records'!$G:$G, 0)), 1, 0), IF(D171&lt;&gt;INDEX('Planned and Progress BMPs'!A:A, MATCH($G171, 'Planned and Progress BMPs'!$D:$D, 0)), 1, 0)), "")</f>
        <v/>
      </c>
      <c r="AY171" s="4" t="str">
        <f>IFERROR(IF($I171="Historical", IF(E171&lt;&gt;INDEX('Historical BMP Records'!E:E, MATCH($G171, 'Historical BMP Records'!$G:$G, 0)), 1, 0), IF(E171&lt;&gt;INDEX('Planned and Progress BMPs'!B:B, MATCH($G171, 'Planned and Progress BMPs'!$D:$D, 0)), 1, 0)), "")</f>
        <v/>
      </c>
      <c r="AZ171" s="4" t="str">
        <f>IFERROR(IF($I171="Historical", IF(F171&lt;&gt;INDEX('Historical BMP Records'!F:F, MATCH($G171, 'Historical BMP Records'!$G:$G, 0)), 1, 0), IF(F171&lt;&gt;INDEX('Planned and Progress BMPs'!C:C, MATCH($G171, 'Planned and Progress BMPs'!$D:$D, 0)), 1, 0)), "")</f>
        <v/>
      </c>
      <c r="BA171" s="4" t="str">
        <f>IFERROR(IF($I171="Historical", IF(G171&lt;&gt;INDEX('Historical BMP Records'!G:G, MATCH($G171, 'Historical BMP Records'!$G:$G, 0)), 1, 0), IF(G171&lt;&gt;INDEX('Planned and Progress BMPs'!D:D, MATCH($G171, 'Planned and Progress BMPs'!$D:$D, 0)), 1, 0)), "")</f>
        <v/>
      </c>
      <c r="BB171" s="4" t="str">
        <f>IFERROR(IF($I171="Historical", IF(H171&lt;&gt;INDEX('Historical BMP Records'!H:H, MATCH($G171, 'Historical BMP Records'!$G:$G, 0)), 1, 0), IF(H171&lt;&gt;INDEX('Planned and Progress BMPs'!E:E, MATCH($G171, 'Planned and Progress BMPs'!$D:$D, 0)), 1, 0)), "")</f>
        <v/>
      </c>
      <c r="BC171" s="4" t="str">
        <f>IFERROR(IF($I171="Historical", IF(I171&lt;&gt;INDEX('Historical BMP Records'!I:I, MATCH($G171, 'Historical BMP Records'!$G:$G, 0)), 1, 0), IF(I171&lt;&gt;INDEX('Planned and Progress BMPs'!F:F, MATCH($G171, 'Planned and Progress BMPs'!$D:$D, 0)), 1, 0)), "")</f>
        <v/>
      </c>
      <c r="BD171" s="4" t="str">
        <f>IFERROR(IF($I171="Historical", IF(J171&lt;&gt;INDEX('Historical BMP Records'!J:J, MATCH($G171, 'Historical BMP Records'!$G:$G, 0)), 1, 0), IF(J171&lt;&gt;INDEX('Planned and Progress BMPs'!G:G, MATCH($G171, 'Planned and Progress BMPs'!$D:$D, 0)), 1, 0)), "")</f>
        <v/>
      </c>
      <c r="BE171" s="4" t="str">
        <f>IFERROR(IF($I171="Historical", IF(K171&lt;&gt;INDEX('Historical BMP Records'!K:K, MATCH($G171, 'Historical BMP Records'!$G:$G, 0)), 1, 0), IF(K171&lt;&gt;INDEX('Planned and Progress BMPs'!H:H, MATCH($G171, 'Planned and Progress BMPs'!$D:$D, 0)), 1, 0)), "")</f>
        <v/>
      </c>
      <c r="BF171" s="4" t="str">
        <f>IFERROR(IF($I171="Historical", IF(L171&lt;&gt;INDEX('Historical BMP Records'!L:L, MATCH($G171, 'Historical BMP Records'!$G:$G, 0)), 1, 0), IF(L171&lt;&gt;INDEX('Planned and Progress BMPs'!I:I, MATCH($G171, 'Planned and Progress BMPs'!$D:$D, 0)), 1, 0)), "")</f>
        <v/>
      </c>
      <c r="BG171" s="4" t="str">
        <f>IFERROR(IF($I171="Historical", IF(M171&lt;&gt;INDEX('Historical BMP Records'!M:M, MATCH($G171, 'Historical BMP Records'!$G:$G, 0)), 1, 0), IF(M171&lt;&gt;INDEX('Planned and Progress BMPs'!J:J, MATCH($G171, 'Planned and Progress BMPs'!$D:$D, 0)), 1, 0)), "")</f>
        <v/>
      </c>
      <c r="BH171" s="4" t="str">
        <f>IFERROR(IF($I171="Historical", IF(N171&lt;&gt;INDEX('Historical BMP Records'!N:N, MATCH($G171, 'Historical BMP Records'!$G:$G, 0)), 1, 0), IF(N171&lt;&gt;INDEX('Planned and Progress BMPs'!K:K, MATCH($G171, 'Planned and Progress BMPs'!$D:$D, 0)), 1, 0)), "")</f>
        <v/>
      </c>
      <c r="BI171" s="4" t="str">
        <f>IFERROR(IF($I171="Historical", IF(O171&lt;&gt;INDEX('Historical BMP Records'!O:O, MATCH($G171, 'Historical BMP Records'!$G:$G, 0)), 1, 0), IF(O171&lt;&gt;INDEX('Planned and Progress BMPs'!L:L, MATCH($G171, 'Planned and Progress BMPs'!$D:$D, 0)), 1, 0)), "")</f>
        <v/>
      </c>
      <c r="BJ171" s="4" t="str">
        <f>IFERROR(IF($I171="Historical", IF(P171&lt;&gt;INDEX('Historical BMP Records'!P:P, MATCH($G171, 'Historical BMP Records'!$G:$G, 0)), 1, 0), IF(P171&lt;&gt;INDEX('Planned and Progress BMPs'!M:M, MATCH($G171, 'Planned and Progress BMPs'!$D:$D, 0)), 1, 0)), "")</f>
        <v/>
      </c>
      <c r="BK171" s="4" t="str">
        <f>IFERROR(IF($I171="Historical", IF(Q171&lt;&gt;INDEX('Historical BMP Records'!Q:Q, MATCH($G171, 'Historical BMP Records'!$G:$G, 0)), 1, 0), IF(Q171&lt;&gt;INDEX('Planned and Progress BMPs'!N:N, MATCH($G171, 'Planned and Progress BMPs'!$D:$D, 0)), 1, 0)), "")</f>
        <v/>
      </c>
      <c r="BL171" s="4" t="str">
        <f>IFERROR(IF($I171="Historical", IF(R171&lt;&gt;INDEX('Historical BMP Records'!R:R, MATCH($G171, 'Historical BMP Records'!$G:$G, 0)), 1, 0), IF(R171&lt;&gt;INDEX('Planned and Progress BMPs'!O:O, MATCH($G171, 'Planned and Progress BMPs'!$D:$D, 0)), 1, 0)), "")</f>
        <v/>
      </c>
      <c r="BM171" s="4" t="str">
        <f>IFERROR(IF($I171="Historical", IF(S171&lt;&gt;INDEX('Historical BMP Records'!S:S, MATCH($G171, 'Historical BMP Records'!$G:$G, 0)), 1, 0), IF(S171&lt;&gt;INDEX('Planned and Progress BMPs'!P:P, MATCH($G171, 'Planned and Progress BMPs'!$D:$D, 0)), 1, 0)), "")</f>
        <v/>
      </c>
      <c r="BN171" s="4" t="str">
        <f>IFERROR(IF($I171="Historical", IF(T171&lt;&gt;INDEX('Historical BMP Records'!T:T, MATCH($G171, 'Historical BMP Records'!$G:$G, 0)), 1, 0), IF(T171&lt;&gt;INDEX('Planned and Progress BMPs'!Q:Q, MATCH($G171, 'Planned and Progress BMPs'!$D:$D, 0)), 1, 0)), "")</f>
        <v/>
      </c>
      <c r="BO171" s="4" t="str">
        <f>IFERROR(IF($I171="Historical", IF(AB171&lt;&gt;INDEX('Historical BMP Records'!#REF!, MATCH($G171, 'Historical BMP Records'!$G:$G, 0)), 1, 0), IF(AB171&lt;&gt;INDEX('Planned and Progress BMPs'!Z:Z, MATCH($G171, 'Planned and Progress BMPs'!$D:$D, 0)), 1, 0)), "")</f>
        <v/>
      </c>
      <c r="BP171" s="4" t="str">
        <f>IFERROR(IF($I171="Historical", IF(U171&lt;&gt;INDEX('Historical BMP Records'!U:U, MATCH($G171, 'Historical BMP Records'!$G:$G, 0)), 1, 0), IF(U171&lt;&gt;INDEX('Planned and Progress BMPs'!S:S, MATCH($G171, 'Planned and Progress BMPs'!$D:$D, 0)), 1, 0)), "")</f>
        <v/>
      </c>
      <c r="BQ171" s="4" t="str">
        <f>IFERROR(IF($I171="Historical", IF(V171&lt;&gt;INDEX('Historical BMP Records'!V:V, MATCH($G171, 'Historical BMP Records'!$G:$G, 0)), 1, 0), IF(V171&lt;&gt;INDEX('Planned and Progress BMPs'!T:T, MATCH($G171, 'Planned and Progress BMPs'!$D:$D, 0)), 1, 0)), "")</f>
        <v/>
      </c>
      <c r="BR171" s="4" t="str">
        <f>IFERROR(IF($I171="Historical", IF(W171&lt;&gt;INDEX('Historical BMP Records'!W:W, MATCH($G171, 'Historical BMP Records'!$G:$G, 0)), 1, 0), IF(W171&lt;&gt;INDEX('Planned and Progress BMPs'!U:U, MATCH($G171, 'Planned and Progress BMPs'!$D:$D, 0)), 1, 0)), "")</f>
        <v/>
      </c>
      <c r="BS171" s="4" t="str">
        <f>IFERROR(IF($I171="Historical", IF(X171&lt;&gt;INDEX('Historical BMP Records'!X:X, MATCH($G171, 'Historical BMP Records'!$G:$G, 0)), 1, 0), IF(X171&lt;&gt;INDEX('Planned and Progress BMPs'!V:V, MATCH($G171, 'Planned and Progress BMPs'!$D:$D, 0)), 1, 0)), "")</f>
        <v/>
      </c>
      <c r="BT171" s="4" t="str">
        <f>IFERROR(IF($I171="Historical", IF(Y171&lt;&gt;INDEX('Historical BMP Records'!Y:Y, MATCH($G171, 'Historical BMP Records'!$G:$G, 0)), 1, 0), IF(Y171&lt;&gt;INDEX('Planned and Progress BMPs'!W:W, MATCH($G171, 'Planned and Progress BMPs'!$D:$D, 0)), 1, 0)), "")</f>
        <v/>
      </c>
      <c r="BU171" s="4" t="str">
        <f>IFERROR(IF($I171="Historical", IF(Z171&lt;&gt;INDEX('Historical BMP Records'!Z:Z, MATCH($G171, 'Historical BMP Records'!$G:$G, 0)), 1, 0), IF(Z171&lt;&gt;INDEX('Planned and Progress BMPs'!X:X, MATCH($G171, 'Planned and Progress BMPs'!$D:$D, 0)), 1, 0)), "")</f>
        <v/>
      </c>
      <c r="BV171" s="4" t="str">
        <f>IFERROR(IF($I171="Historical", IF(AA171&lt;&gt;INDEX('Historical BMP Records'!AA:AA, MATCH($G171, 'Historical BMP Records'!$G:$G, 0)), 1, 0), IF(AA171&lt;&gt;INDEX('Planned and Progress BMPs'!#REF!, MATCH($G171, 'Planned and Progress BMPs'!$D:$D, 0)), 1, 0)), "")</f>
        <v/>
      </c>
      <c r="BW171" s="4" t="str">
        <f>IFERROR(IF($I171="Historical", IF(AC171&lt;&gt;INDEX('Historical BMP Records'!AC:AC, MATCH($G171, 'Historical BMP Records'!$G:$G, 0)), 1, 0), IF(AC171&lt;&gt;INDEX('Planned and Progress BMPs'!AA:AA, MATCH($G171, 'Planned and Progress BMPs'!$D:$D, 0)), 1, 0)), "")</f>
        <v/>
      </c>
      <c r="BX171" s="4" t="str">
        <f>IFERROR(IF($I171="Historical", IF(AD171&lt;&gt;INDEX('Historical BMP Records'!AD:AD, MATCH($G171, 'Historical BMP Records'!$G:$G, 0)), 1, 0), IF(AD171&lt;&gt;INDEX('Planned and Progress BMPs'!AB:AB, MATCH($G171, 'Planned and Progress BMPs'!$D:$D, 0)), 1, 0)), "")</f>
        <v/>
      </c>
      <c r="BY171" s="4" t="str">
        <f>IFERROR(IF($I171="Historical", IF(AE171&lt;&gt;INDEX('Historical BMP Records'!AE:AE, MATCH($G171, 'Historical BMP Records'!$G:$G, 0)), 1, 0), IF(AE171&lt;&gt;INDEX('Planned and Progress BMPs'!AC:AC, MATCH($G171, 'Planned and Progress BMPs'!$D:$D, 0)), 1, 0)), "")</f>
        <v/>
      </c>
      <c r="BZ171" s="4" t="str">
        <f>IFERROR(IF($I171="Historical", IF(AF171&lt;&gt;INDEX('Historical BMP Records'!AF:AF, MATCH($G171, 'Historical BMP Records'!$G:$G, 0)), 1, 0), IF(AF171&lt;&gt;INDEX('Planned and Progress BMPs'!AD:AD, MATCH($G171, 'Planned and Progress BMPs'!$D:$D, 0)), 1, 0)), "")</f>
        <v/>
      </c>
      <c r="CA171" s="4" t="str">
        <f>IFERROR(IF($I171="Historical", IF(AG171&lt;&gt;INDEX('Historical BMP Records'!AG:AG, MATCH($G171, 'Historical BMP Records'!$G:$G, 0)), 1, 0), IF(AG171&lt;&gt;INDEX('Planned and Progress BMPs'!AE:AE, MATCH($G171, 'Planned and Progress BMPs'!$D:$D, 0)), 1, 0)), "")</f>
        <v/>
      </c>
      <c r="CB171" s="4" t="str">
        <f>IFERROR(IF($I171="Historical", IF(AH171&lt;&gt;INDEX('Historical BMP Records'!AH:AH, MATCH($G171, 'Historical BMP Records'!$G:$G, 0)), 1, 0), IF(AH171&lt;&gt;INDEX('Planned and Progress BMPs'!AF:AF, MATCH($G171, 'Planned and Progress BMPs'!$D:$D, 0)), 1, 0)), "")</f>
        <v/>
      </c>
      <c r="CC171" s="4" t="str">
        <f>IFERROR(IF($I171="Historical", IF(AI171&lt;&gt;INDEX('Historical BMP Records'!AI:AI, MATCH($G171, 'Historical BMP Records'!$G:$G, 0)), 1, 0), IF(AI171&lt;&gt;INDEX('Planned and Progress BMPs'!AG:AG, MATCH($G171, 'Planned and Progress BMPs'!$D:$D, 0)), 1, 0)), "")</f>
        <v/>
      </c>
      <c r="CD171" s="4" t="str">
        <f>IFERROR(IF($I171="Historical", IF(AJ171&lt;&gt;INDEX('Historical BMP Records'!AJ:AJ, MATCH($G171, 'Historical BMP Records'!$G:$G, 0)), 1, 0), IF(AJ171&lt;&gt;INDEX('Planned and Progress BMPs'!AH:AH, MATCH($G171, 'Planned and Progress BMPs'!$D:$D, 0)), 1, 0)), "")</f>
        <v/>
      </c>
      <c r="CE171" s="4" t="str">
        <f>IFERROR(IF($I171="Historical", IF(AK171&lt;&gt;INDEX('Historical BMP Records'!AK:AK, MATCH($G171, 'Historical BMP Records'!$G:$G, 0)), 1, 0), IF(AK171&lt;&gt;INDEX('Planned and Progress BMPs'!AI:AI, MATCH($G171, 'Planned and Progress BMPs'!$D:$D, 0)), 1, 0)), "")</f>
        <v/>
      </c>
      <c r="CF171" s="4" t="str">
        <f>IFERROR(IF($I171="Historical", IF(AL171&lt;&gt;INDEX('Historical BMP Records'!AL:AL, MATCH($G171, 'Historical BMP Records'!$G:$G, 0)), 1, 0), IF(AL171&lt;&gt;INDEX('Planned and Progress BMPs'!AJ:AJ, MATCH($G171, 'Planned and Progress BMPs'!$D:$D, 0)), 1, 0)), "")</f>
        <v/>
      </c>
      <c r="CG171" s="4" t="str">
        <f>IFERROR(IF($I171="Historical", IF(AM171&lt;&gt;INDEX('Historical BMP Records'!AM:AM, MATCH($G171, 'Historical BMP Records'!$G:$G, 0)), 1, 0), IF(AM171&lt;&gt;INDEX('Planned and Progress BMPs'!AK:AK, MATCH($G171, 'Planned and Progress BMPs'!$D:$D, 0)), 1, 0)), "")</f>
        <v/>
      </c>
      <c r="CH171" s="4" t="str">
        <f>IFERROR(IF($I171="Historical", IF(AN171&lt;&gt;INDEX('Historical BMP Records'!AN:AN, MATCH($G171, 'Historical BMP Records'!$G:$G, 0)), 1, 0), IF(AN171&lt;&gt;INDEX('Planned and Progress BMPs'!AL:AL, MATCH($G171, 'Planned and Progress BMPs'!$D:$D, 0)), 1, 0)), "")</f>
        <v/>
      </c>
      <c r="CI171" s="4" t="str">
        <f>IFERROR(IF($I171="Historical", IF(AO171&lt;&gt;INDEX('Historical BMP Records'!AO:AO, MATCH($G171, 'Historical BMP Records'!$G:$G, 0)), 1, 0), IF(AO171&lt;&gt;INDEX('Planned and Progress BMPs'!AM:AM, MATCH($G171, 'Planned and Progress BMPs'!$D:$D, 0)), 1, 0)), "")</f>
        <v/>
      </c>
      <c r="CJ171" s="4" t="str">
        <f>IFERROR(IF($I171="Historical", IF(AP171&lt;&gt;INDEX('Historical BMP Records'!AP:AP, MATCH($G171, 'Historical BMP Records'!$G:$G, 0)), 1, 0), IF(AP171&lt;&gt;INDEX('Planned and Progress BMPs'!AN:AN, MATCH($G171, 'Planned and Progress BMPs'!$D:$D, 0)), 1, 0)), "")</f>
        <v/>
      </c>
      <c r="CK171" s="4" t="str">
        <f>IFERROR(IF($I171="Historical", IF(AQ171&lt;&gt;INDEX('Historical BMP Records'!AQ:AQ, MATCH($G171, 'Historical BMP Records'!$G:$G, 0)), 1, 0), IF(AQ171&lt;&gt;INDEX('Planned and Progress BMPs'!AO:AO, MATCH($G171, 'Planned and Progress BMPs'!$D:$D, 0)), 1, 0)), "")</f>
        <v/>
      </c>
      <c r="CL171" s="4" t="str">
        <f>IFERROR(IF($I171="Historical", IF(AR171&lt;&gt;INDEX('Historical BMP Records'!AR:AR, MATCH($G171, 'Historical BMP Records'!$G:$G, 0)), 1, 0), IF(AR171&lt;&gt;INDEX('Planned and Progress BMPs'!AQ:AQ, MATCH($G171, 'Planned and Progress BMPs'!$D:$D, 0)), 1, 0)), "")</f>
        <v/>
      </c>
      <c r="CM171" s="4" t="str">
        <f>IFERROR(IF($I171="Historical", IF(AS171&lt;&gt;INDEX('Historical BMP Records'!AS:AS, MATCH($G171, 'Historical BMP Records'!$G:$G, 0)), 1, 0), IF(AS171&lt;&gt;INDEX('Planned and Progress BMPs'!AP:AP, MATCH($G171, 'Planned and Progress BMPs'!$D:$D, 0)), 1, 0)), "")</f>
        <v/>
      </c>
      <c r="CN171" s="4" t="str">
        <f>IFERROR(IF($I171="Historical", IF(AT171&lt;&gt;INDEX('Historical BMP Records'!AT:AT, MATCH($G171, 'Historical BMP Records'!$G:$G, 0)), 1, 0), IF(AT171&lt;&gt;INDEX('Planned and Progress BMPs'!AQ:AQ, MATCH($G171, 'Planned and Progress BMPs'!$D:$D, 0)), 1, 0)), "")</f>
        <v/>
      </c>
      <c r="CO171" s="4">
        <f>SUM(T_Historical9[[#This Row],[FY17 Crediting Status Change]:[Comments Change]])</f>
        <v>0</v>
      </c>
    </row>
    <row r="172" spans="1:93" ht="15" customHeight="1" x14ac:dyDescent="0.55000000000000004">
      <c r="A172" s="126" t="s">
        <v>2458</v>
      </c>
      <c r="B172" s="126" t="s">
        <v>2458</v>
      </c>
      <c r="C172" s="126" t="s">
        <v>2458</v>
      </c>
      <c r="D172" s="126"/>
      <c r="E172" s="126"/>
      <c r="F172" s="126" t="s">
        <v>807</v>
      </c>
      <c r="G172" s="126" t="s">
        <v>808</v>
      </c>
      <c r="H172" s="126"/>
      <c r="I172" s="126" t="s">
        <v>243</v>
      </c>
      <c r="J172" s="126"/>
      <c r="K172" s="73"/>
      <c r="L172" s="64">
        <v>39083</v>
      </c>
      <c r="M172" s="126" t="s">
        <v>264</v>
      </c>
      <c r="N172" s="126" t="s">
        <v>594</v>
      </c>
      <c r="O172" s="126" t="s">
        <v>151</v>
      </c>
      <c r="P172" s="73" t="s">
        <v>551</v>
      </c>
      <c r="Q172" s="64">
        <v>4.5</v>
      </c>
      <c r="R172" s="126">
        <v>0.1</v>
      </c>
      <c r="S172" s="126">
        <v>8.3333333333333332E-3</v>
      </c>
      <c r="T172" s="126" t="s">
        <v>595</v>
      </c>
      <c r="U172" s="126"/>
      <c r="V172" s="126"/>
      <c r="W172" s="126">
        <v>40.433260910000001</v>
      </c>
      <c r="X172" s="65">
        <v>-76.654853470000006</v>
      </c>
      <c r="Y172" s="126"/>
      <c r="Z172" s="126" t="s">
        <v>201</v>
      </c>
      <c r="AA172" s="126" t="s">
        <v>458</v>
      </c>
      <c r="AB172" s="126" t="s">
        <v>203</v>
      </c>
      <c r="AC172" s="126" t="s">
        <v>2460</v>
      </c>
      <c r="AD172" s="64">
        <v>41754</v>
      </c>
      <c r="AE172" s="126" t="s">
        <v>267</v>
      </c>
      <c r="AF172" s="64"/>
      <c r="AG172" s="64"/>
      <c r="AH172" s="126"/>
      <c r="AI172" s="64"/>
      <c r="AK172" s="64"/>
      <c r="AL172" s="64"/>
      <c r="AM172" s="64"/>
      <c r="AN172" s="64"/>
      <c r="AO172" s="64"/>
      <c r="AP172" s="64"/>
      <c r="AQ172" s="64"/>
      <c r="AR172" s="64"/>
      <c r="AS172" s="64"/>
      <c r="AT172" s="126"/>
      <c r="AU172" s="4" t="str">
        <f>IFERROR(IF($I172="Historical", IF(A172&lt;&gt;INDEX('Historical BMP Records'!A:A, MATCH($G172, 'Historical BMP Records'!$G:$G, 0)), 1, 0), IF(A172&lt;&gt;INDEX('Planned and Progress BMPs'!A:A, MATCH($G172, 'Planned and Progress BMPs'!$D:$D, 0)), 1, 0)), "")</f>
        <v/>
      </c>
      <c r="AV172" s="4" t="str">
        <f>IFERROR(IF($I172="Historical", IF(B172&lt;&gt;INDEX('Historical BMP Records'!B:B, MATCH($G172, 'Historical BMP Records'!$G:$G, 0)), 1, 0), IF(B172&lt;&gt;INDEX('Planned and Progress BMPs'!A:A, MATCH($G172, 'Planned and Progress BMPs'!$D:$D, 0)), 1, 0)), "")</f>
        <v/>
      </c>
      <c r="AW172" s="4" t="str">
        <f>IFERROR(IF($I172="Historical", IF(C172&lt;&gt;INDEX('Historical BMP Records'!C:C, MATCH($G172, 'Historical BMP Records'!$G:$G, 0)), 1, 0), IF(C172&lt;&gt;INDEX('Planned and Progress BMPs'!A:A, MATCH($G172, 'Planned and Progress BMPs'!$D:$D, 0)), 1, 0)), "")</f>
        <v/>
      </c>
      <c r="AX172" s="4" t="str">
        <f>IFERROR(IF($I172="Historical", IF(D172&lt;&gt;INDEX('Historical BMP Records'!D:D, MATCH($G172, 'Historical BMP Records'!$G:$G, 0)), 1, 0), IF(D172&lt;&gt;INDEX('Planned and Progress BMPs'!A:A, MATCH($G172, 'Planned and Progress BMPs'!$D:$D, 0)), 1, 0)), "")</f>
        <v/>
      </c>
      <c r="AY172" s="4" t="str">
        <f>IFERROR(IF($I172="Historical", IF(E172&lt;&gt;INDEX('Historical BMP Records'!E:E, MATCH($G172, 'Historical BMP Records'!$G:$G, 0)), 1, 0), IF(E172&lt;&gt;INDEX('Planned and Progress BMPs'!B:B, MATCH($G172, 'Planned and Progress BMPs'!$D:$D, 0)), 1, 0)), "")</f>
        <v/>
      </c>
      <c r="AZ172" s="4" t="str">
        <f>IFERROR(IF($I172="Historical", IF(F172&lt;&gt;INDEX('Historical BMP Records'!F:F, MATCH($G172, 'Historical BMP Records'!$G:$G, 0)), 1, 0), IF(F172&lt;&gt;INDEX('Planned and Progress BMPs'!C:C, MATCH($G172, 'Planned and Progress BMPs'!$D:$D, 0)), 1, 0)), "")</f>
        <v/>
      </c>
      <c r="BA172" s="4" t="str">
        <f>IFERROR(IF($I172="Historical", IF(G172&lt;&gt;INDEX('Historical BMP Records'!G:G, MATCH($G172, 'Historical BMP Records'!$G:$G, 0)), 1, 0), IF(G172&lt;&gt;INDEX('Planned and Progress BMPs'!D:D, MATCH($G172, 'Planned and Progress BMPs'!$D:$D, 0)), 1, 0)), "")</f>
        <v/>
      </c>
      <c r="BB172" s="4" t="str">
        <f>IFERROR(IF($I172="Historical", IF(H172&lt;&gt;INDEX('Historical BMP Records'!H:H, MATCH($G172, 'Historical BMP Records'!$G:$G, 0)), 1, 0), IF(H172&lt;&gt;INDEX('Planned and Progress BMPs'!E:E, MATCH($G172, 'Planned and Progress BMPs'!$D:$D, 0)), 1, 0)), "")</f>
        <v/>
      </c>
      <c r="BC172" s="4" t="str">
        <f>IFERROR(IF($I172="Historical", IF(I172&lt;&gt;INDEX('Historical BMP Records'!I:I, MATCH($G172, 'Historical BMP Records'!$G:$G, 0)), 1, 0), IF(I172&lt;&gt;INDEX('Planned and Progress BMPs'!F:F, MATCH($G172, 'Planned and Progress BMPs'!$D:$D, 0)), 1, 0)), "")</f>
        <v/>
      </c>
      <c r="BD172" s="4" t="str">
        <f>IFERROR(IF($I172="Historical", IF(J172&lt;&gt;INDEX('Historical BMP Records'!J:J, MATCH($G172, 'Historical BMP Records'!$G:$G, 0)), 1, 0), IF(J172&lt;&gt;INDEX('Planned and Progress BMPs'!G:G, MATCH($G172, 'Planned and Progress BMPs'!$D:$D, 0)), 1, 0)), "")</f>
        <v/>
      </c>
      <c r="BE172" s="4" t="str">
        <f>IFERROR(IF($I172="Historical", IF(K172&lt;&gt;INDEX('Historical BMP Records'!K:K, MATCH($G172, 'Historical BMP Records'!$G:$G, 0)), 1, 0), IF(K172&lt;&gt;INDEX('Planned and Progress BMPs'!H:H, MATCH($G172, 'Planned and Progress BMPs'!$D:$D, 0)), 1, 0)), "")</f>
        <v/>
      </c>
      <c r="BF172" s="4" t="str">
        <f>IFERROR(IF($I172="Historical", IF(L172&lt;&gt;INDEX('Historical BMP Records'!L:L, MATCH($G172, 'Historical BMP Records'!$G:$G, 0)), 1, 0), IF(L172&lt;&gt;INDEX('Planned and Progress BMPs'!I:I, MATCH($G172, 'Planned and Progress BMPs'!$D:$D, 0)), 1, 0)), "")</f>
        <v/>
      </c>
      <c r="BG172" s="4" t="str">
        <f>IFERROR(IF($I172="Historical", IF(M172&lt;&gt;INDEX('Historical BMP Records'!M:M, MATCH($G172, 'Historical BMP Records'!$G:$G, 0)), 1, 0), IF(M172&lt;&gt;INDEX('Planned and Progress BMPs'!J:J, MATCH($G172, 'Planned and Progress BMPs'!$D:$D, 0)), 1, 0)), "")</f>
        <v/>
      </c>
      <c r="BH172" s="4" t="str">
        <f>IFERROR(IF($I172="Historical", IF(N172&lt;&gt;INDEX('Historical BMP Records'!N:N, MATCH($G172, 'Historical BMP Records'!$G:$G, 0)), 1, 0), IF(N172&lt;&gt;INDEX('Planned and Progress BMPs'!K:K, MATCH($G172, 'Planned and Progress BMPs'!$D:$D, 0)), 1, 0)), "")</f>
        <v/>
      </c>
      <c r="BI172" s="4" t="str">
        <f>IFERROR(IF($I172="Historical", IF(O172&lt;&gt;INDEX('Historical BMP Records'!O:O, MATCH($G172, 'Historical BMP Records'!$G:$G, 0)), 1, 0), IF(O172&lt;&gt;INDEX('Planned and Progress BMPs'!L:L, MATCH($G172, 'Planned and Progress BMPs'!$D:$D, 0)), 1, 0)), "")</f>
        <v/>
      </c>
      <c r="BJ172" s="4" t="str">
        <f>IFERROR(IF($I172="Historical", IF(P172&lt;&gt;INDEX('Historical BMP Records'!P:P, MATCH($G172, 'Historical BMP Records'!$G:$G, 0)), 1, 0), IF(P172&lt;&gt;INDEX('Planned and Progress BMPs'!M:M, MATCH($G172, 'Planned and Progress BMPs'!$D:$D, 0)), 1, 0)), "")</f>
        <v/>
      </c>
      <c r="BK172" s="4" t="str">
        <f>IFERROR(IF($I172="Historical", IF(Q172&lt;&gt;INDEX('Historical BMP Records'!Q:Q, MATCH($G172, 'Historical BMP Records'!$G:$G, 0)), 1, 0), IF(Q172&lt;&gt;INDEX('Planned and Progress BMPs'!N:N, MATCH($G172, 'Planned and Progress BMPs'!$D:$D, 0)), 1, 0)), "")</f>
        <v/>
      </c>
      <c r="BL172" s="4" t="str">
        <f>IFERROR(IF($I172="Historical", IF(R172&lt;&gt;INDEX('Historical BMP Records'!R:R, MATCH($G172, 'Historical BMP Records'!$G:$G, 0)), 1, 0), IF(R172&lt;&gt;INDEX('Planned and Progress BMPs'!O:O, MATCH($G172, 'Planned and Progress BMPs'!$D:$D, 0)), 1, 0)), "")</f>
        <v/>
      </c>
      <c r="BM172" s="4" t="str">
        <f>IFERROR(IF($I172="Historical", IF(S172&lt;&gt;INDEX('Historical BMP Records'!S:S, MATCH($G172, 'Historical BMP Records'!$G:$G, 0)), 1, 0), IF(S172&lt;&gt;INDEX('Planned and Progress BMPs'!P:P, MATCH($G172, 'Planned and Progress BMPs'!$D:$D, 0)), 1, 0)), "")</f>
        <v/>
      </c>
      <c r="BN172" s="4" t="str">
        <f>IFERROR(IF($I172="Historical", IF(T172&lt;&gt;INDEX('Historical BMP Records'!T:T, MATCH($G172, 'Historical BMP Records'!$G:$G, 0)), 1, 0), IF(T172&lt;&gt;INDEX('Planned and Progress BMPs'!Q:Q, MATCH($G172, 'Planned and Progress BMPs'!$D:$D, 0)), 1, 0)), "")</f>
        <v/>
      </c>
      <c r="BO172" s="4" t="str">
        <f>IFERROR(IF($I172="Historical", IF(AB172&lt;&gt;INDEX('Historical BMP Records'!#REF!, MATCH($G172, 'Historical BMP Records'!$G:$G, 0)), 1, 0), IF(AB172&lt;&gt;INDEX('Planned and Progress BMPs'!Z:Z, MATCH($G172, 'Planned and Progress BMPs'!$D:$D, 0)), 1, 0)), "")</f>
        <v/>
      </c>
      <c r="BP172" s="4" t="str">
        <f>IFERROR(IF($I172="Historical", IF(U172&lt;&gt;INDEX('Historical BMP Records'!U:U, MATCH($G172, 'Historical BMP Records'!$G:$G, 0)), 1, 0), IF(U172&lt;&gt;INDEX('Planned and Progress BMPs'!S:S, MATCH($G172, 'Planned and Progress BMPs'!$D:$D, 0)), 1, 0)), "")</f>
        <v/>
      </c>
      <c r="BQ172" s="4" t="str">
        <f>IFERROR(IF($I172="Historical", IF(V172&lt;&gt;INDEX('Historical BMP Records'!V:V, MATCH($G172, 'Historical BMP Records'!$G:$G, 0)), 1, 0), IF(V172&lt;&gt;INDEX('Planned and Progress BMPs'!T:T, MATCH($G172, 'Planned and Progress BMPs'!$D:$D, 0)), 1, 0)), "")</f>
        <v/>
      </c>
      <c r="BR172" s="4" t="str">
        <f>IFERROR(IF($I172="Historical", IF(W172&lt;&gt;INDEX('Historical BMP Records'!W:W, MATCH($G172, 'Historical BMP Records'!$G:$G, 0)), 1, 0), IF(W172&lt;&gt;INDEX('Planned and Progress BMPs'!U:U, MATCH($G172, 'Planned and Progress BMPs'!$D:$D, 0)), 1, 0)), "")</f>
        <v/>
      </c>
      <c r="BS172" s="4" t="str">
        <f>IFERROR(IF($I172="Historical", IF(X172&lt;&gt;INDEX('Historical BMP Records'!X:X, MATCH($G172, 'Historical BMP Records'!$G:$G, 0)), 1, 0), IF(X172&lt;&gt;INDEX('Planned and Progress BMPs'!V:V, MATCH($G172, 'Planned and Progress BMPs'!$D:$D, 0)), 1, 0)), "")</f>
        <v/>
      </c>
      <c r="BT172" s="4" t="str">
        <f>IFERROR(IF($I172="Historical", IF(Y172&lt;&gt;INDEX('Historical BMP Records'!Y:Y, MATCH($G172, 'Historical BMP Records'!$G:$G, 0)), 1, 0), IF(Y172&lt;&gt;INDEX('Planned and Progress BMPs'!W:W, MATCH($G172, 'Planned and Progress BMPs'!$D:$D, 0)), 1, 0)), "")</f>
        <v/>
      </c>
      <c r="BU172" s="4" t="str">
        <f>IFERROR(IF($I172="Historical", IF(Z172&lt;&gt;INDEX('Historical BMP Records'!Z:Z, MATCH($G172, 'Historical BMP Records'!$G:$G, 0)), 1, 0), IF(Z172&lt;&gt;INDEX('Planned and Progress BMPs'!X:X, MATCH($G172, 'Planned and Progress BMPs'!$D:$D, 0)), 1, 0)), "")</f>
        <v/>
      </c>
      <c r="BV172" s="4" t="str">
        <f>IFERROR(IF($I172="Historical", IF(AA172&lt;&gt;INDEX('Historical BMP Records'!AA:AA, MATCH($G172, 'Historical BMP Records'!$G:$G, 0)), 1, 0), IF(AA172&lt;&gt;INDEX('Planned and Progress BMPs'!#REF!, MATCH($G172, 'Planned and Progress BMPs'!$D:$D, 0)), 1, 0)), "")</f>
        <v/>
      </c>
      <c r="BW172" s="4" t="str">
        <f>IFERROR(IF($I172="Historical", IF(AC172&lt;&gt;INDEX('Historical BMP Records'!AC:AC, MATCH($G172, 'Historical BMP Records'!$G:$G, 0)), 1, 0), IF(AC172&lt;&gt;INDEX('Planned and Progress BMPs'!AA:AA, MATCH($G172, 'Planned and Progress BMPs'!$D:$D, 0)), 1, 0)), "")</f>
        <v/>
      </c>
      <c r="BX172" s="4" t="str">
        <f>IFERROR(IF($I172="Historical", IF(AD172&lt;&gt;INDEX('Historical BMP Records'!AD:AD, MATCH($G172, 'Historical BMP Records'!$G:$G, 0)), 1, 0), IF(AD172&lt;&gt;INDEX('Planned and Progress BMPs'!AB:AB, MATCH($G172, 'Planned and Progress BMPs'!$D:$D, 0)), 1, 0)), "")</f>
        <v/>
      </c>
      <c r="BY172" s="4" t="str">
        <f>IFERROR(IF($I172="Historical", IF(AE172&lt;&gt;INDEX('Historical BMP Records'!AE:AE, MATCH($G172, 'Historical BMP Records'!$G:$G, 0)), 1, 0), IF(AE172&lt;&gt;INDEX('Planned and Progress BMPs'!AC:AC, MATCH($G172, 'Planned and Progress BMPs'!$D:$D, 0)), 1, 0)), "")</f>
        <v/>
      </c>
      <c r="BZ172" s="4" t="str">
        <f>IFERROR(IF($I172="Historical", IF(AF172&lt;&gt;INDEX('Historical BMP Records'!AF:AF, MATCH($G172, 'Historical BMP Records'!$G:$G, 0)), 1, 0), IF(AF172&lt;&gt;INDEX('Planned and Progress BMPs'!AD:AD, MATCH($G172, 'Planned and Progress BMPs'!$D:$D, 0)), 1, 0)), "")</f>
        <v/>
      </c>
      <c r="CA172" s="4" t="str">
        <f>IFERROR(IF($I172="Historical", IF(AG172&lt;&gt;INDEX('Historical BMP Records'!AG:AG, MATCH($G172, 'Historical BMP Records'!$G:$G, 0)), 1, 0), IF(AG172&lt;&gt;INDEX('Planned and Progress BMPs'!AE:AE, MATCH($G172, 'Planned and Progress BMPs'!$D:$D, 0)), 1, 0)), "")</f>
        <v/>
      </c>
      <c r="CB172" s="4" t="str">
        <f>IFERROR(IF($I172="Historical", IF(AH172&lt;&gt;INDEX('Historical BMP Records'!AH:AH, MATCH($G172, 'Historical BMP Records'!$G:$G, 0)), 1, 0), IF(AH172&lt;&gt;INDEX('Planned and Progress BMPs'!AF:AF, MATCH($G172, 'Planned and Progress BMPs'!$D:$D, 0)), 1, 0)), "")</f>
        <v/>
      </c>
      <c r="CC172" s="4" t="str">
        <f>IFERROR(IF($I172="Historical", IF(AI172&lt;&gt;INDEX('Historical BMP Records'!AI:AI, MATCH($G172, 'Historical BMP Records'!$G:$G, 0)), 1, 0), IF(AI172&lt;&gt;INDEX('Planned and Progress BMPs'!AG:AG, MATCH($G172, 'Planned and Progress BMPs'!$D:$D, 0)), 1, 0)), "")</f>
        <v/>
      </c>
      <c r="CD172" s="4" t="str">
        <f>IFERROR(IF($I172="Historical", IF(AJ172&lt;&gt;INDEX('Historical BMP Records'!AJ:AJ, MATCH($G172, 'Historical BMP Records'!$G:$G, 0)), 1, 0), IF(AJ172&lt;&gt;INDEX('Planned and Progress BMPs'!AH:AH, MATCH($G172, 'Planned and Progress BMPs'!$D:$D, 0)), 1, 0)), "")</f>
        <v/>
      </c>
      <c r="CE172" s="4" t="str">
        <f>IFERROR(IF($I172="Historical", IF(AK172&lt;&gt;INDEX('Historical BMP Records'!AK:AK, MATCH($G172, 'Historical BMP Records'!$G:$G, 0)), 1, 0), IF(AK172&lt;&gt;INDEX('Planned and Progress BMPs'!AI:AI, MATCH($G172, 'Planned and Progress BMPs'!$D:$D, 0)), 1, 0)), "")</f>
        <v/>
      </c>
      <c r="CF172" s="4" t="str">
        <f>IFERROR(IF($I172="Historical", IF(AL172&lt;&gt;INDEX('Historical BMP Records'!AL:AL, MATCH($G172, 'Historical BMP Records'!$G:$G, 0)), 1, 0), IF(AL172&lt;&gt;INDEX('Planned and Progress BMPs'!AJ:AJ, MATCH($G172, 'Planned and Progress BMPs'!$D:$D, 0)), 1, 0)), "")</f>
        <v/>
      </c>
      <c r="CG172" s="4" t="str">
        <f>IFERROR(IF($I172="Historical", IF(AM172&lt;&gt;INDEX('Historical BMP Records'!AM:AM, MATCH($G172, 'Historical BMP Records'!$G:$G, 0)), 1, 0), IF(AM172&lt;&gt;INDEX('Planned and Progress BMPs'!AK:AK, MATCH($G172, 'Planned and Progress BMPs'!$D:$D, 0)), 1, 0)), "")</f>
        <v/>
      </c>
      <c r="CH172" s="4" t="str">
        <f>IFERROR(IF($I172="Historical", IF(AN172&lt;&gt;INDEX('Historical BMP Records'!AN:AN, MATCH($G172, 'Historical BMP Records'!$G:$G, 0)), 1, 0), IF(AN172&lt;&gt;INDEX('Planned and Progress BMPs'!AL:AL, MATCH($G172, 'Planned and Progress BMPs'!$D:$D, 0)), 1, 0)), "")</f>
        <v/>
      </c>
      <c r="CI172" s="4" t="str">
        <f>IFERROR(IF($I172="Historical", IF(AO172&lt;&gt;INDEX('Historical BMP Records'!AO:AO, MATCH($G172, 'Historical BMP Records'!$G:$G, 0)), 1, 0), IF(AO172&lt;&gt;INDEX('Planned and Progress BMPs'!AM:AM, MATCH($G172, 'Planned and Progress BMPs'!$D:$D, 0)), 1, 0)), "")</f>
        <v/>
      </c>
      <c r="CJ172" s="4" t="str">
        <f>IFERROR(IF($I172="Historical", IF(AP172&lt;&gt;INDEX('Historical BMP Records'!AP:AP, MATCH($G172, 'Historical BMP Records'!$G:$G, 0)), 1, 0), IF(AP172&lt;&gt;INDEX('Planned and Progress BMPs'!AN:AN, MATCH($G172, 'Planned and Progress BMPs'!$D:$D, 0)), 1, 0)), "")</f>
        <v/>
      </c>
      <c r="CK172" s="4" t="str">
        <f>IFERROR(IF($I172="Historical", IF(AQ172&lt;&gt;INDEX('Historical BMP Records'!AQ:AQ, MATCH($G172, 'Historical BMP Records'!$G:$G, 0)), 1, 0), IF(AQ172&lt;&gt;INDEX('Planned and Progress BMPs'!AO:AO, MATCH($G172, 'Planned and Progress BMPs'!$D:$D, 0)), 1, 0)), "")</f>
        <v/>
      </c>
      <c r="CL172" s="4" t="str">
        <f>IFERROR(IF($I172="Historical", IF(AR172&lt;&gt;INDEX('Historical BMP Records'!AR:AR, MATCH($G172, 'Historical BMP Records'!$G:$G, 0)), 1, 0), IF(AR172&lt;&gt;INDEX('Planned and Progress BMPs'!AQ:AQ, MATCH($G172, 'Planned and Progress BMPs'!$D:$D, 0)), 1, 0)), "")</f>
        <v/>
      </c>
      <c r="CM172" s="4" t="str">
        <f>IFERROR(IF($I172="Historical", IF(AS172&lt;&gt;INDEX('Historical BMP Records'!AS:AS, MATCH($G172, 'Historical BMP Records'!$G:$G, 0)), 1, 0), IF(AS172&lt;&gt;INDEX('Planned and Progress BMPs'!AP:AP, MATCH($G172, 'Planned and Progress BMPs'!$D:$D, 0)), 1, 0)), "")</f>
        <v/>
      </c>
      <c r="CN172" s="4" t="str">
        <f>IFERROR(IF($I172="Historical", IF(AT172&lt;&gt;INDEX('Historical BMP Records'!AT:AT, MATCH($G172, 'Historical BMP Records'!$G:$G, 0)), 1, 0), IF(AT172&lt;&gt;INDEX('Planned and Progress BMPs'!AQ:AQ, MATCH($G172, 'Planned and Progress BMPs'!$D:$D, 0)), 1, 0)), "")</f>
        <v/>
      </c>
      <c r="CO172" s="4">
        <f>SUM(T_Historical9[[#This Row],[FY17 Crediting Status Change]:[Comments Change]])</f>
        <v>0</v>
      </c>
    </row>
    <row r="173" spans="1:93" ht="15" customHeight="1" x14ac:dyDescent="0.55000000000000004">
      <c r="A173" s="126" t="s">
        <v>2458</v>
      </c>
      <c r="B173" s="126" t="s">
        <v>2458</v>
      </c>
      <c r="C173" s="126" t="s">
        <v>2458</v>
      </c>
      <c r="D173" s="126"/>
      <c r="E173" s="126"/>
      <c r="F173" s="126" t="s">
        <v>809</v>
      </c>
      <c r="G173" s="126" t="s">
        <v>810</v>
      </c>
      <c r="H173" s="126"/>
      <c r="I173" s="126" t="s">
        <v>243</v>
      </c>
      <c r="J173" s="126"/>
      <c r="K173" s="73"/>
      <c r="L173" s="64">
        <v>39083</v>
      </c>
      <c r="M173" s="126" t="s">
        <v>336</v>
      </c>
      <c r="N173" s="126" t="s">
        <v>698</v>
      </c>
      <c r="O173" s="126" t="s">
        <v>127</v>
      </c>
      <c r="P173" s="73" t="s">
        <v>551</v>
      </c>
      <c r="Q173" s="64">
        <v>0.5</v>
      </c>
      <c r="R173" s="126">
        <v>0.2</v>
      </c>
      <c r="S173" s="126">
        <v>1.6666666666666666E-2</v>
      </c>
      <c r="T173" s="126" t="s">
        <v>699</v>
      </c>
      <c r="U173" s="126"/>
      <c r="V173" s="126"/>
      <c r="W173" s="126">
        <v>40.430869819999998</v>
      </c>
      <c r="X173" s="65">
        <v>-76.560859550000004</v>
      </c>
      <c r="Y173" s="126"/>
      <c r="Z173" s="126" t="s">
        <v>201</v>
      </c>
      <c r="AA173" s="126" t="s">
        <v>458</v>
      </c>
      <c r="AB173" s="126" t="s">
        <v>203</v>
      </c>
      <c r="AC173" s="126" t="s">
        <v>2460</v>
      </c>
      <c r="AD173" s="64">
        <v>41738</v>
      </c>
      <c r="AE173" s="126" t="s">
        <v>267</v>
      </c>
      <c r="AF173" s="64"/>
      <c r="AG173" s="64"/>
      <c r="AH173" s="126"/>
      <c r="AI173" s="64"/>
      <c r="AK173" s="64"/>
      <c r="AL173" s="64"/>
      <c r="AM173" s="64"/>
      <c r="AN173" s="64"/>
      <c r="AO173" s="64"/>
      <c r="AP173" s="64"/>
      <c r="AQ173" s="64"/>
      <c r="AR173" s="64"/>
      <c r="AS173" s="64"/>
      <c r="AT173" s="126"/>
      <c r="AU173" s="4" t="str">
        <f>IFERROR(IF($I173="Historical", IF(A173&lt;&gt;INDEX('Historical BMP Records'!A:A, MATCH($G173, 'Historical BMP Records'!$G:$G, 0)), 1, 0), IF(A173&lt;&gt;INDEX('Planned and Progress BMPs'!A:A, MATCH($G173, 'Planned and Progress BMPs'!$D:$D, 0)), 1, 0)), "")</f>
        <v/>
      </c>
      <c r="AV173" s="4" t="str">
        <f>IFERROR(IF($I173="Historical", IF(B173&lt;&gt;INDEX('Historical BMP Records'!B:B, MATCH($G173, 'Historical BMP Records'!$G:$G, 0)), 1, 0), IF(B173&lt;&gt;INDEX('Planned and Progress BMPs'!A:A, MATCH($G173, 'Planned and Progress BMPs'!$D:$D, 0)), 1, 0)), "")</f>
        <v/>
      </c>
      <c r="AW173" s="4" t="str">
        <f>IFERROR(IF($I173="Historical", IF(C173&lt;&gt;INDEX('Historical BMP Records'!C:C, MATCH($G173, 'Historical BMP Records'!$G:$G, 0)), 1, 0), IF(C173&lt;&gt;INDEX('Planned and Progress BMPs'!A:A, MATCH($G173, 'Planned and Progress BMPs'!$D:$D, 0)), 1, 0)), "")</f>
        <v/>
      </c>
      <c r="AX173" s="4" t="str">
        <f>IFERROR(IF($I173="Historical", IF(D173&lt;&gt;INDEX('Historical BMP Records'!D:D, MATCH($G173, 'Historical BMP Records'!$G:$G, 0)), 1, 0), IF(D173&lt;&gt;INDEX('Planned and Progress BMPs'!A:A, MATCH($G173, 'Planned and Progress BMPs'!$D:$D, 0)), 1, 0)), "")</f>
        <v/>
      </c>
      <c r="AY173" s="4" t="str">
        <f>IFERROR(IF($I173="Historical", IF(E173&lt;&gt;INDEX('Historical BMP Records'!E:E, MATCH($G173, 'Historical BMP Records'!$G:$G, 0)), 1, 0), IF(E173&lt;&gt;INDEX('Planned and Progress BMPs'!B:B, MATCH($G173, 'Planned and Progress BMPs'!$D:$D, 0)), 1, 0)), "")</f>
        <v/>
      </c>
      <c r="AZ173" s="4" t="str">
        <f>IFERROR(IF($I173="Historical", IF(F173&lt;&gt;INDEX('Historical BMP Records'!F:F, MATCH($G173, 'Historical BMP Records'!$G:$G, 0)), 1, 0), IF(F173&lt;&gt;INDEX('Planned and Progress BMPs'!C:C, MATCH($G173, 'Planned and Progress BMPs'!$D:$D, 0)), 1, 0)), "")</f>
        <v/>
      </c>
      <c r="BA173" s="4" t="str">
        <f>IFERROR(IF($I173="Historical", IF(G173&lt;&gt;INDEX('Historical BMP Records'!G:G, MATCH($G173, 'Historical BMP Records'!$G:$G, 0)), 1, 0), IF(G173&lt;&gt;INDEX('Planned and Progress BMPs'!D:D, MATCH($G173, 'Planned and Progress BMPs'!$D:$D, 0)), 1, 0)), "")</f>
        <v/>
      </c>
      <c r="BB173" s="4" t="str">
        <f>IFERROR(IF($I173="Historical", IF(H173&lt;&gt;INDEX('Historical BMP Records'!H:H, MATCH($G173, 'Historical BMP Records'!$G:$G, 0)), 1, 0), IF(H173&lt;&gt;INDEX('Planned and Progress BMPs'!E:E, MATCH($G173, 'Planned and Progress BMPs'!$D:$D, 0)), 1, 0)), "")</f>
        <v/>
      </c>
      <c r="BC173" s="4" t="str">
        <f>IFERROR(IF($I173="Historical", IF(I173&lt;&gt;INDEX('Historical BMP Records'!I:I, MATCH($G173, 'Historical BMP Records'!$G:$G, 0)), 1, 0), IF(I173&lt;&gt;INDEX('Planned and Progress BMPs'!F:F, MATCH($G173, 'Planned and Progress BMPs'!$D:$D, 0)), 1, 0)), "")</f>
        <v/>
      </c>
      <c r="BD173" s="4" t="str">
        <f>IFERROR(IF($I173="Historical", IF(J173&lt;&gt;INDEX('Historical BMP Records'!J:J, MATCH($G173, 'Historical BMP Records'!$G:$G, 0)), 1, 0), IF(J173&lt;&gt;INDEX('Planned and Progress BMPs'!G:G, MATCH($G173, 'Planned and Progress BMPs'!$D:$D, 0)), 1, 0)), "")</f>
        <v/>
      </c>
      <c r="BE173" s="4" t="str">
        <f>IFERROR(IF($I173="Historical", IF(K173&lt;&gt;INDEX('Historical BMP Records'!K:K, MATCH($G173, 'Historical BMP Records'!$G:$G, 0)), 1, 0), IF(K173&lt;&gt;INDEX('Planned and Progress BMPs'!H:H, MATCH($G173, 'Planned and Progress BMPs'!$D:$D, 0)), 1, 0)), "")</f>
        <v/>
      </c>
      <c r="BF173" s="4" t="str">
        <f>IFERROR(IF($I173="Historical", IF(L173&lt;&gt;INDEX('Historical BMP Records'!L:L, MATCH($G173, 'Historical BMP Records'!$G:$G, 0)), 1, 0), IF(L173&lt;&gt;INDEX('Planned and Progress BMPs'!I:I, MATCH($G173, 'Planned and Progress BMPs'!$D:$D, 0)), 1, 0)), "")</f>
        <v/>
      </c>
      <c r="BG173" s="4" t="str">
        <f>IFERROR(IF($I173="Historical", IF(M173&lt;&gt;INDEX('Historical BMP Records'!M:M, MATCH($G173, 'Historical BMP Records'!$G:$G, 0)), 1, 0), IF(M173&lt;&gt;INDEX('Planned and Progress BMPs'!J:J, MATCH($G173, 'Planned and Progress BMPs'!$D:$D, 0)), 1, 0)), "")</f>
        <v/>
      </c>
      <c r="BH173" s="4" t="str">
        <f>IFERROR(IF($I173="Historical", IF(N173&lt;&gt;INDEX('Historical BMP Records'!N:N, MATCH($G173, 'Historical BMP Records'!$G:$G, 0)), 1, 0), IF(N173&lt;&gt;INDEX('Planned and Progress BMPs'!K:K, MATCH($G173, 'Planned and Progress BMPs'!$D:$D, 0)), 1, 0)), "")</f>
        <v/>
      </c>
      <c r="BI173" s="4" t="str">
        <f>IFERROR(IF($I173="Historical", IF(O173&lt;&gt;INDEX('Historical BMP Records'!O:O, MATCH($G173, 'Historical BMP Records'!$G:$G, 0)), 1, 0), IF(O173&lt;&gt;INDEX('Planned and Progress BMPs'!L:L, MATCH($G173, 'Planned and Progress BMPs'!$D:$D, 0)), 1, 0)), "")</f>
        <v/>
      </c>
      <c r="BJ173" s="4" t="str">
        <f>IFERROR(IF($I173="Historical", IF(P173&lt;&gt;INDEX('Historical BMP Records'!P:P, MATCH($G173, 'Historical BMP Records'!$G:$G, 0)), 1, 0), IF(P173&lt;&gt;INDEX('Planned and Progress BMPs'!M:M, MATCH($G173, 'Planned and Progress BMPs'!$D:$D, 0)), 1, 0)), "")</f>
        <v/>
      </c>
      <c r="BK173" s="4" t="str">
        <f>IFERROR(IF($I173="Historical", IF(Q173&lt;&gt;INDEX('Historical BMP Records'!Q:Q, MATCH($G173, 'Historical BMP Records'!$G:$G, 0)), 1, 0), IF(Q173&lt;&gt;INDEX('Planned and Progress BMPs'!N:N, MATCH($G173, 'Planned and Progress BMPs'!$D:$D, 0)), 1, 0)), "")</f>
        <v/>
      </c>
      <c r="BL173" s="4" t="str">
        <f>IFERROR(IF($I173="Historical", IF(R173&lt;&gt;INDEX('Historical BMP Records'!R:R, MATCH($G173, 'Historical BMP Records'!$G:$G, 0)), 1, 0), IF(R173&lt;&gt;INDEX('Planned and Progress BMPs'!O:O, MATCH($G173, 'Planned and Progress BMPs'!$D:$D, 0)), 1, 0)), "")</f>
        <v/>
      </c>
      <c r="BM173" s="4" t="str">
        <f>IFERROR(IF($I173="Historical", IF(S173&lt;&gt;INDEX('Historical BMP Records'!S:S, MATCH($G173, 'Historical BMP Records'!$G:$G, 0)), 1, 0), IF(S173&lt;&gt;INDEX('Planned and Progress BMPs'!P:P, MATCH($G173, 'Planned and Progress BMPs'!$D:$D, 0)), 1, 0)), "")</f>
        <v/>
      </c>
      <c r="BN173" s="4" t="str">
        <f>IFERROR(IF($I173="Historical", IF(T173&lt;&gt;INDEX('Historical BMP Records'!T:T, MATCH($G173, 'Historical BMP Records'!$G:$G, 0)), 1, 0), IF(T173&lt;&gt;INDEX('Planned and Progress BMPs'!Q:Q, MATCH($G173, 'Planned and Progress BMPs'!$D:$D, 0)), 1, 0)), "")</f>
        <v/>
      </c>
      <c r="BO173" s="4" t="str">
        <f>IFERROR(IF($I173="Historical", IF(AB173&lt;&gt;INDEX('Historical BMP Records'!#REF!, MATCH($G173, 'Historical BMP Records'!$G:$G, 0)), 1, 0), IF(AB173&lt;&gt;INDEX('Planned and Progress BMPs'!Z:Z, MATCH($G173, 'Planned and Progress BMPs'!$D:$D, 0)), 1, 0)), "")</f>
        <v/>
      </c>
      <c r="BP173" s="4" t="str">
        <f>IFERROR(IF($I173="Historical", IF(U173&lt;&gt;INDEX('Historical BMP Records'!U:U, MATCH($G173, 'Historical BMP Records'!$G:$G, 0)), 1, 0), IF(U173&lt;&gt;INDEX('Planned and Progress BMPs'!S:S, MATCH($G173, 'Planned and Progress BMPs'!$D:$D, 0)), 1, 0)), "")</f>
        <v/>
      </c>
      <c r="BQ173" s="4" t="str">
        <f>IFERROR(IF($I173="Historical", IF(V173&lt;&gt;INDEX('Historical BMP Records'!V:V, MATCH($G173, 'Historical BMP Records'!$G:$G, 0)), 1, 0), IF(V173&lt;&gt;INDEX('Planned and Progress BMPs'!T:T, MATCH($G173, 'Planned and Progress BMPs'!$D:$D, 0)), 1, 0)), "")</f>
        <v/>
      </c>
      <c r="BR173" s="4" t="str">
        <f>IFERROR(IF($I173="Historical", IF(W173&lt;&gt;INDEX('Historical BMP Records'!W:W, MATCH($G173, 'Historical BMP Records'!$G:$G, 0)), 1, 0), IF(W173&lt;&gt;INDEX('Planned and Progress BMPs'!U:U, MATCH($G173, 'Planned and Progress BMPs'!$D:$D, 0)), 1, 0)), "")</f>
        <v/>
      </c>
      <c r="BS173" s="4" t="str">
        <f>IFERROR(IF($I173="Historical", IF(X173&lt;&gt;INDEX('Historical BMP Records'!X:X, MATCH($G173, 'Historical BMP Records'!$G:$G, 0)), 1, 0), IF(X173&lt;&gt;INDEX('Planned and Progress BMPs'!V:V, MATCH($G173, 'Planned and Progress BMPs'!$D:$D, 0)), 1, 0)), "")</f>
        <v/>
      </c>
      <c r="BT173" s="4" t="str">
        <f>IFERROR(IF($I173="Historical", IF(Y173&lt;&gt;INDEX('Historical BMP Records'!Y:Y, MATCH($G173, 'Historical BMP Records'!$G:$G, 0)), 1, 0), IF(Y173&lt;&gt;INDEX('Planned and Progress BMPs'!W:W, MATCH($G173, 'Planned and Progress BMPs'!$D:$D, 0)), 1, 0)), "")</f>
        <v/>
      </c>
      <c r="BU173" s="4" t="str">
        <f>IFERROR(IF($I173="Historical", IF(Z173&lt;&gt;INDEX('Historical BMP Records'!Z:Z, MATCH($G173, 'Historical BMP Records'!$G:$G, 0)), 1, 0), IF(Z173&lt;&gt;INDEX('Planned and Progress BMPs'!X:X, MATCH($G173, 'Planned and Progress BMPs'!$D:$D, 0)), 1, 0)), "")</f>
        <v/>
      </c>
      <c r="BV173" s="4" t="str">
        <f>IFERROR(IF($I173="Historical", IF(AA173&lt;&gt;INDEX('Historical BMP Records'!AA:AA, MATCH($G173, 'Historical BMP Records'!$G:$G, 0)), 1, 0), IF(AA173&lt;&gt;INDEX('Planned and Progress BMPs'!#REF!, MATCH($G173, 'Planned and Progress BMPs'!$D:$D, 0)), 1, 0)), "")</f>
        <v/>
      </c>
      <c r="BW173" s="4" t="str">
        <f>IFERROR(IF($I173="Historical", IF(AC173&lt;&gt;INDEX('Historical BMP Records'!AC:AC, MATCH($G173, 'Historical BMP Records'!$G:$G, 0)), 1, 0), IF(AC173&lt;&gt;INDEX('Planned and Progress BMPs'!AA:AA, MATCH($G173, 'Planned and Progress BMPs'!$D:$D, 0)), 1, 0)), "")</f>
        <v/>
      </c>
      <c r="BX173" s="4" t="str">
        <f>IFERROR(IF($I173="Historical", IF(AD173&lt;&gt;INDEX('Historical BMP Records'!AD:AD, MATCH($G173, 'Historical BMP Records'!$G:$G, 0)), 1, 0), IF(AD173&lt;&gt;INDEX('Planned and Progress BMPs'!AB:AB, MATCH($G173, 'Planned and Progress BMPs'!$D:$D, 0)), 1, 0)), "")</f>
        <v/>
      </c>
      <c r="BY173" s="4" t="str">
        <f>IFERROR(IF($I173="Historical", IF(AE173&lt;&gt;INDEX('Historical BMP Records'!AE:AE, MATCH($G173, 'Historical BMP Records'!$G:$G, 0)), 1, 0), IF(AE173&lt;&gt;INDEX('Planned and Progress BMPs'!AC:AC, MATCH($G173, 'Planned and Progress BMPs'!$D:$D, 0)), 1, 0)), "")</f>
        <v/>
      </c>
      <c r="BZ173" s="4" t="str">
        <f>IFERROR(IF($I173="Historical", IF(AF173&lt;&gt;INDEX('Historical BMP Records'!AF:AF, MATCH($G173, 'Historical BMP Records'!$G:$G, 0)), 1, 0), IF(AF173&lt;&gt;INDEX('Planned and Progress BMPs'!AD:AD, MATCH($G173, 'Planned and Progress BMPs'!$D:$D, 0)), 1, 0)), "")</f>
        <v/>
      </c>
      <c r="CA173" s="4" t="str">
        <f>IFERROR(IF($I173="Historical", IF(AG173&lt;&gt;INDEX('Historical BMP Records'!AG:AG, MATCH($G173, 'Historical BMP Records'!$G:$G, 0)), 1, 0), IF(AG173&lt;&gt;INDEX('Planned and Progress BMPs'!AE:AE, MATCH($G173, 'Planned and Progress BMPs'!$D:$D, 0)), 1, 0)), "")</f>
        <v/>
      </c>
      <c r="CB173" s="4" t="str">
        <f>IFERROR(IF($I173="Historical", IF(AH173&lt;&gt;INDEX('Historical BMP Records'!AH:AH, MATCH($G173, 'Historical BMP Records'!$G:$G, 0)), 1, 0), IF(AH173&lt;&gt;INDEX('Planned and Progress BMPs'!AF:AF, MATCH($G173, 'Planned and Progress BMPs'!$D:$D, 0)), 1, 0)), "")</f>
        <v/>
      </c>
      <c r="CC173" s="4" t="str">
        <f>IFERROR(IF($I173="Historical", IF(AI173&lt;&gt;INDEX('Historical BMP Records'!AI:AI, MATCH($G173, 'Historical BMP Records'!$G:$G, 0)), 1, 0), IF(AI173&lt;&gt;INDEX('Planned and Progress BMPs'!AG:AG, MATCH($G173, 'Planned and Progress BMPs'!$D:$D, 0)), 1, 0)), "")</f>
        <v/>
      </c>
      <c r="CD173" s="4" t="str">
        <f>IFERROR(IF($I173="Historical", IF(AJ173&lt;&gt;INDEX('Historical BMP Records'!AJ:AJ, MATCH($G173, 'Historical BMP Records'!$G:$G, 0)), 1, 0), IF(AJ173&lt;&gt;INDEX('Planned and Progress BMPs'!AH:AH, MATCH($G173, 'Planned and Progress BMPs'!$D:$D, 0)), 1, 0)), "")</f>
        <v/>
      </c>
      <c r="CE173" s="4" t="str">
        <f>IFERROR(IF($I173="Historical", IF(AK173&lt;&gt;INDEX('Historical BMP Records'!AK:AK, MATCH($G173, 'Historical BMP Records'!$G:$G, 0)), 1, 0), IF(AK173&lt;&gt;INDEX('Planned and Progress BMPs'!AI:AI, MATCH($G173, 'Planned and Progress BMPs'!$D:$D, 0)), 1, 0)), "")</f>
        <v/>
      </c>
      <c r="CF173" s="4" t="str">
        <f>IFERROR(IF($I173="Historical", IF(AL173&lt;&gt;INDEX('Historical BMP Records'!AL:AL, MATCH($G173, 'Historical BMP Records'!$G:$G, 0)), 1, 0), IF(AL173&lt;&gt;INDEX('Planned and Progress BMPs'!AJ:AJ, MATCH($G173, 'Planned and Progress BMPs'!$D:$D, 0)), 1, 0)), "")</f>
        <v/>
      </c>
      <c r="CG173" s="4" t="str">
        <f>IFERROR(IF($I173="Historical", IF(AM173&lt;&gt;INDEX('Historical BMP Records'!AM:AM, MATCH($G173, 'Historical BMP Records'!$G:$G, 0)), 1, 0), IF(AM173&lt;&gt;INDEX('Planned and Progress BMPs'!AK:AK, MATCH($G173, 'Planned and Progress BMPs'!$D:$D, 0)), 1, 0)), "")</f>
        <v/>
      </c>
      <c r="CH173" s="4" t="str">
        <f>IFERROR(IF($I173="Historical", IF(AN173&lt;&gt;INDEX('Historical BMP Records'!AN:AN, MATCH($G173, 'Historical BMP Records'!$G:$G, 0)), 1, 0), IF(AN173&lt;&gt;INDEX('Planned and Progress BMPs'!AL:AL, MATCH($G173, 'Planned and Progress BMPs'!$D:$D, 0)), 1, 0)), "")</f>
        <v/>
      </c>
      <c r="CI173" s="4" t="str">
        <f>IFERROR(IF($I173="Historical", IF(AO173&lt;&gt;INDEX('Historical BMP Records'!AO:AO, MATCH($G173, 'Historical BMP Records'!$G:$G, 0)), 1, 0), IF(AO173&lt;&gt;INDEX('Planned and Progress BMPs'!AM:AM, MATCH($G173, 'Planned and Progress BMPs'!$D:$D, 0)), 1, 0)), "")</f>
        <v/>
      </c>
      <c r="CJ173" s="4" t="str">
        <f>IFERROR(IF($I173="Historical", IF(AP173&lt;&gt;INDEX('Historical BMP Records'!AP:AP, MATCH($G173, 'Historical BMP Records'!$G:$G, 0)), 1, 0), IF(AP173&lt;&gt;INDEX('Planned and Progress BMPs'!AN:AN, MATCH($G173, 'Planned and Progress BMPs'!$D:$D, 0)), 1, 0)), "")</f>
        <v/>
      </c>
      <c r="CK173" s="4" t="str">
        <f>IFERROR(IF($I173="Historical", IF(AQ173&lt;&gt;INDEX('Historical BMP Records'!AQ:AQ, MATCH($G173, 'Historical BMP Records'!$G:$G, 0)), 1, 0), IF(AQ173&lt;&gt;INDEX('Planned and Progress BMPs'!AO:AO, MATCH($G173, 'Planned and Progress BMPs'!$D:$D, 0)), 1, 0)), "")</f>
        <v/>
      </c>
      <c r="CL173" s="4" t="str">
        <f>IFERROR(IF($I173="Historical", IF(AR173&lt;&gt;INDEX('Historical BMP Records'!AR:AR, MATCH($G173, 'Historical BMP Records'!$G:$G, 0)), 1, 0), IF(AR173&lt;&gt;INDEX('Planned and Progress BMPs'!AQ:AQ, MATCH($G173, 'Planned and Progress BMPs'!$D:$D, 0)), 1, 0)), "")</f>
        <v/>
      </c>
      <c r="CM173" s="4" t="str">
        <f>IFERROR(IF($I173="Historical", IF(AS173&lt;&gt;INDEX('Historical BMP Records'!AS:AS, MATCH($G173, 'Historical BMP Records'!$G:$G, 0)), 1, 0), IF(AS173&lt;&gt;INDEX('Planned and Progress BMPs'!AP:AP, MATCH($G173, 'Planned and Progress BMPs'!$D:$D, 0)), 1, 0)), "")</f>
        <v/>
      </c>
      <c r="CN173" s="4" t="str">
        <f>IFERROR(IF($I173="Historical", IF(AT173&lt;&gt;INDEX('Historical BMP Records'!AT:AT, MATCH($G173, 'Historical BMP Records'!$G:$G, 0)), 1, 0), IF(AT173&lt;&gt;INDEX('Planned and Progress BMPs'!AQ:AQ, MATCH($G173, 'Planned and Progress BMPs'!$D:$D, 0)), 1, 0)), "")</f>
        <v/>
      </c>
      <c r="CO173" s="4">
        <f>SUM(T_Historical9[[#This Row],[FY17 Crediting Status Change]:[Comments Change]])</f>
        <v>0</v>
      </c>
    </row>
    <row r="174" spans="1:93" ht="15" customHeight="1" x14ac:dyDescent="0.55000000000000004">
      <c r="A174" s="126" t="s">
        <v>2458</v>
      </c>
      <c r="B174" s="126" t="s">
        <v>2458</v>
      </c>
      <c r="C174" s="126" t="s">
        <v>2458</v>
      </c>
      <c r="D174" s="126"/>
      <c r="E174" s="126"/>
      <c r="F174" s="126" t="s">
        <v>811</v>
      </c>
      <c r="G174" s="126" t="s">
        <v>812</v>
      </c>
      <c r="H174" s="126"/>
      <c r="I174" s="126" t="s">
        <v>243</v>
      </c>
      <c r="J174" s="126"/>
      <c r="K174" s="73"/>
      <c r="L174" s="64">
        <v>39083</v>
      </c>
      <c r="M174" s="126" t="s">
        <v>455</v>
      </c>
      <c r="N174" s="126" t="s">
        <v>456</v>
      </c>
      <c r="O174" s="126" t="s">
        <v>457</v>
      </c>
      <c r="P174" s="73" t="s">
        <v>551</v>
      </c>
      <c r="Q174" s="64">
        <v>0.7</v>
      </c>
      <c r="R174" s="126">
        <v>0.4</v>
      </c>
      <c r="S174" s="126">
        <v>3.3333333333333333E-2</v>
      </c>
      <c r="T174" s="126" t="s">
        <v>455</v>
      </c>
      <c r="U174" s="126"/>
      <c r="V174" s="126"/>
      <c r="W174" s="126">
        <v>40.219144932100001</v>
      </c>
      <c r="X174" s="65">
        <v>-77.178511729299998</v>
      </c>
      <c r="Y174" s="126"/>
      <c r="Z174" s="126" t="s">
        <v>201</v>
      </c>
      <c r="AA174" s="126" t="s">
        <v>458</v>
      </c>
      <c r="AB174" s="126" t="s">
        <v>203</v>
      </c>
      <c r="AC174" s="126" t="s">
        <v>2460</v>
      </c>
      <c r="AD174" s="64">
        <v>41738</v>
      </c>
      <c r="AE174" s="126" t="s">
        <v>267</v>
      </c>
      <c r="AF174" s="64"/>
      <c r="AG174" s="64"/>
      <c r="AH174" s="126"/>
      <c r="AI174" s="64"/>
      <c r="AK174" s="64"/>
      <c r="AL174" s="64"/>
      <c r="AM174" s="64"/>
      <c r="AN174" s="64"/>
      <c r="AO174" s="64"/>
      <c r="AP174" s="64"/>
      <c r="AQ174" s="64"/>
      <c r="AR174" s="64"/>
      <c r="AS174" s="64"/>
      <c r="AT174" s="126"/>
      <c r="AU174" s="4" t="str">
        <f>IFERROR(IF($I174="Historical", IF(A174&lt;&gt;INDEX('Historical BMP Records'!A:A, MATCH($G174, 'Historical BMP Records'!$G:$G, 0)), 1, 0), IF(A174&lt;&gt;INDEX('Planned and Progress BMPs'!A:A, MATCH($G174, 'Planned and Progress BMPs'!$D:$D, 0)), 1, 0)), "")</f>
        <v/>
      </c>
      <c r="AV174" s="4" t="str">
        <f>IFERROR(IF($I174="Historical", IF(B174&lt;&gt;INDEX('Historical BMP Records'!B:B, MATCH($G174, 'Historical BMP Records'!$G:$G, 0)), 1, 0), IF(B174&lt;&gt;INDEX('Planned and Progress BMPs'!A:A, MATCH($G174, 'Planned and Progress BMPs'!$D:$D, 0)), 1, 0)), "")</f>
        <v/>
      </c>
      <c r="AW174" s="4" t="str">
        <f>IFERROR(IF($I174="Historical", IF(C174&lt;&gt;INDEX('Historical BMP Records'!C:C, MATCH($G174, 'Historical BMP Records'!$G:$G, 0)), 1, 0), IF(C174&lt;&gt;INDEX('Planned and Progress BMPs'!A:A, MATCH($G174, 'Planned and Progress BMPs'!$D:$D, 0)), 1, 0)), "")</f>
        <v/>
      </c>
      <c r="AX174" s="4" t="str">
        <f>IFERROR(IF($I174="Historical", IF(D174&lt;&gt;INDEX('Historical BMP Records'!D:D, MATCH($G174, 'Historical BMP Records'!$G:$G, 0)), 1, 0), IF(D174&lt;&gt;INDEX('Planned and Progress BMPs'!A:A, MATCH($G174, 'Planned and Progress BMPs'!$D:$D, 0)), 1, 0)), "")</f>
        <v/>
      </c>
      <c r="AY174" s="4" t="str">
        <f>IFERROR(IF($I174="Historical", IF(E174&lt;&gt;INDEX('Historical BMP Records'!E:E, MATCH($G174, 'Historical BMP Records'!$G:$G, 0)), 1, 0), IF(E174&lt;&gt;INDEX('Planned and Progress BMPs'!B:B, MATCH($G174, 'Planned and Progress BMPs'!$D:$D, 0)), 1, 0)), "")</f>
        <v/>
      </c>
      <c r="AZ174" s="4" t="str">
        <f>IFERROR(IF($I174="Historical", IF(F174&lt;&gt;INDEX('Historical BMP Records'!F:F, MATCH($G174, 'Historical BMP Records'!$G:$G, 0)), 1, 0), IF(F174&lt;&gt;INDEX('Planned and Progress BMPs'!C:C, MATCH($G174, 'Planned and Progress BMPs'!$D:$D, 0)), 1, 0)), "")</f>
        <v/>
      </c>
      <c r="BA174" s="4" t="str">
        <f>IFERROR(IF($I174="Historical", IF(G174&lt;&gt;INDEX('Historical BMP Records'!G:G, MATCH($G174, 'Historical BMP Records'!$G:$G, 0)), 1, 0), IF(G174&lt;&gt;INDEX('Planned and Progress BMPs'!D:D, MATCH($G174, 'Planned and Progress BMPs'!$D:$D, 0)), 1, 0)), "")</f>
        <v/>
      </c>
      <c r="BB174" s="4" t="str">
        <f>IFERROR(IF($I174="Historical", IF(H174&lt;&gt;INDEX('Historical BMP Records'!H:H, MATCH($G174, 'Historical BMP Records'!$G:$G, 0)), 1, 0), IF(H174&lt;&gt;INDEX('Planned and Progress BMPs'!E:E, MATCH($G174, 'Planned and Progress BMPs'!$D:$D, 0)), 1, 0)), "")</f>
        <v/>
      </c>
      <c r="BC174" s="4" t="str">
        <f>IFERROR(IF($I174="Historical", IF(I174&lt;&gt;INDEX('Historical BMP Records'!I:I, MATCH($G174, 'Historical BMP Records'!$G:$G, 0)), 1, 0), IF(I174&lt;&gt;INDEX('Planned and Progress BMPs'!F:F, MATCH($G174, 'Planned and Progress BMPs'!$D:$D, 0)), 1, 0)), "")</f>
        <v/>
      </c>
      <c r="BD174" s="4" t="str">
        <f>IFERROR(IF($I174="Historical", IF(J174&lt;&gt;INDEX('Historical BMP Records'!J:J, MATCH($G174, 'Historical BMP Records'!$G:$G, 0)), 1, 0), IF(J174&lt;&gt;INDEX('Planned and Progress BMPs'!G:G, MATCH($G174, 'Planned and Progress BMPs'!$D:$D, 0)), 1, 0)), "")</f>
        <v/>
      </c>
      <c r="BE174" s="4" t="str">
        <f>IFERROR(IF($I174="Historical", IF(K174&lt;&gt;INDEX('Historical BMP Records'!K:K, MATCH($G174, 'Historical BMP Records'!$G:$G, 0)), 1, 0), IF(K174&lt;&gt;INDEX('Planned and Progress BMPs'!H:H, MATCH($G174, 'Planned and Progress BMPs'!$D:$D, 0)), 1, 0)), "")</f>
        <v/>
      </c>
      <c r="BF174" s="4" t="str">
        <f>IFERROR(IF($I174="Historical", IF(L174&lt;&gt;INDEX('Historical BMP Records'!L:L, MATCH($G174, 'Historical BMP Records'!$G:$G, 0)), 1, 0), IF(L174&lt;&gt;INDEX('Planned and Progress BMPs'!I:I, MATCH($G174, 'Planned and Progress BMPs'!$D:$D, 0)), 1, 0)), "")</f>
        <v/>
      </c>
      <c r="BG174" s="4" t="str">
        <f>IFERROR(IF($I174="Historical", IF(M174&lt;&gt;INDEX('Historical BMP Records'!M:M, MATCH($G174, 'Historical BMP Records'!$G:$G, 0)), 1, 0), IF(M174&lt;&gt;INDEX('Planned and Progress BMPs'!J:J, MATCH($G174, 'Planned and Progress BMPs'!$D:$D, 0)), 1, 0)), "")</f>
        <v/>
      </c>
      <c r="BH174" s="4" t="str">
        <f>IFERROR(IF($I174="Historical", IF(N174&lt;&gt;INDEX('Historical BMP Records'!N:N, MATCH($G174, 'Historical BMP Records'!$G:$G, 0)), 1, 0), IF(N174&lt;&gt;INDEX('Planned and Progress BMPs'!K:K, MATCH($G174, 'Planned and Progress BMPs'!$D:$D, 0)), 1, 0)), "")</f>
        <v/>
      </c>
      <c r="BI174" s="4" t="str">
        <f>IFERROR(IF($I174="Historical", IF(O174&lt;&gt;INDEX('Historical BMP Records'!O:O, MATCH($G174, 'Historical BMP Records'!$G:$G, 0)), 1, 0), IF(O174&lt;&gt;INDEX('Planned and Progress BMPs'!L:L, MATCH($G174, 'Planned and Progress BMPs'!$D:$D, 0)), 1, 0)), "")</f>
        <v/>
      </c>
      <c r="BJ174" s="4" t="str">
        <f>IFERROR(IF($I174="Historical", IF(P174&lt;&gt;INDEX('Historical BMP Records'!P:P, MATCH($G174, 'Historical BMP Records'!$G:$G, 0)), 1, 0), IF(P174&lt;&gt;INDEX('Planned and Progress BMPs'!M:M, MATCH($G174, 'Planned and Progress BMPs'!$D:$D, 0)), 1, 0)), "")</f>
        <v/>
      </c>
      <c r="BK174" s="4" t="str">
        <f>IFERROR(IF($I174="Historical", IF(Q174&lt;&gt;INDEX('Historical BMP Records'!Q:Q, MATCH($G174, 'Historical BMP Records'!$G:$G, 0)), 1, 0), IF(Q174&lt;&gt;INDEX('Planned and Progress BMPs'!N:N, MATCH($G174, 'Planned and Progress BMPs'!$D:$D, 0)), 1, 0)), "")</f>
        <v/>
      </c>
      <c r="BL174" s="4" t="str">
        <f>IFERROR(IF($I174="Historical", IF(R174&lt;&gt;INDEX('Historical BMP Records'!R:R, MATCH($G174, 'Historical BMP Records'!$G:$G, 0)), 1, 0), IF(R174&lt;&gt;INDEX('Planned and Progress BMPs'!O:O, MATCH($G174, 'Planned and Progress BMPs'!$D:$D, 0)), 1, 0)), "")</f>
        <v/>
      </c>
      <c r="BM174" s="4" t="str">
        <f>IFERROR(IF($I174="Historical", IF(S174&lt;&gt;INDEX('Historical BMP Records'!S:S, MATCH($G174, 'Historical BMP Records'!$G:$G, 0)), 1, 0), IF(S174&lt;&gt;INDEX('Planned and Progress BMPs'!P:P, MATCH($G174, 'Planned and Progress BMPs'!$D:$D, 0)), 1, 0)), "")</f>
        <v/>
      </c>
      <c r="BN174" s="4" t="str">
        <f>IFERROR(IF($I174="Historical", IF(T174&lt;&gt;INDEX('Historical BMP Records'!T:T, MATCH($G174, 'Historical BMP Records'!$G:$G, 0)), 1, 0), IF(T174&lt;&gt;INDEX('Planned and Progress BMPs'!Q:Q, MATCH($G174, 'Planned and Progress BMPs'!$D:$D, 0)), 1, 0)), "")</f>
        <v/>
      </c>
      <c r="BO174" s="4" t="str">
        <f>IFERROR(IF($I174="Historical", IF(AB174&lt;&gt;INDEX('Historical BMP Records'!#REF!, MATCH($G174, 'Historical BMP Records'!$G:$G, 0)), 1, 0), IF(AB174&lt;&gt;INDEX('Planned and Progress BMPs'!Z:Z, MATCH($G174, 'Planned and Progress BMPs'!$D:$D, 0)), 1, 0)), "")</f>
        <v/>
      </c>
      <c r="BP174" s="4" t="str">
        <f>IFERROR(IF($I174="Historical", IF(U174&lt;&gt;INDEX('Historical BMP Records'!U:U, MATCH($G174, 'Historical BMP Records'!$G:$G, 0)), 1, 0), IF(U174&lt;&gt;INDEX('Planned and Progress BMPs'!S:S, MATCH($G174, 'Planned and Progress BMPs'!$D:$D, 0)), 1, 0)), "")</f>
        <v/>
      </c>
      <c r="BQ174" s="4" t="str">
        <f>IFERROR(IF($I174="Historical", IF(V174&lt;&gt;INDEX('Historical BMP Records'!V:V, MATCH($G174, 'Historical BMP Records'!$G:$G, 0)), 1, 0), IF(V174&lt;&gt;INDEX('Planned and Progress BMPs'!T:T, MATCH($G174, 'Planned and Progress BMPs'!$D:$D, 0)), 1, 0)), "")</f>
        <v/>
      </c>
      <c r="BR174" s="4" t="str">
        <f>IFERROR(IF($I174="Historical", IF(W174&lt;&gt;INDEX('Historical BMP Records'!W:W, MATCH($G174, 'Historical BMP Records'!$G:$G, 0)), 1, 0), IF(W174&lt;&gt;INDEX('Planned and Progress BMPs'!U:U, MATCH($G174, 'Planned and Progress BMPs'!$D:$D, 0)), 1, 0)), "")</f>
        <v/>
      </c>
      <c r="BS174" s="4" t="str">
        <f>IFERROR(IF($I174="Historical", IF(X174&lt;&gt;INDEX('Historical BMP Records'!X:X, MATCH($G174, 'Historical BMP Records'!$G:$G, 0)), 1, 0), IF(X174&lt;&gt;INDEX('Planned and Progress BMPs'!V:V, MATCH($G174, 'Planned and Progress BMPs'!$D:$D, 0)), 1, 0)), "")</f>
        <v/>
      </c>
      <c r="BT174" s="4" t="str">
        <f>IFERROR(IF($I174="Historical", IF(Y174&lt;&gt;INDEX('Historical BMP Records'!Y:Y, MATCH($G174, 'Historical BMP Records'!$G:$G, 0)), 1, 0), IF(Y174&lt;&gt;INDEX('Planned and Progress BMPs'!W:W, MATCH($G174, 'Planned and Progress BMPs'!$D:$D, 0)), 1, 0)), "")</f>
        <v/>
      </c>
      <c r="BU174" s="4" t="str">
        <f>IFERROR(IF($I174="Historical", IF(Z174&lt;&gt;INDEX('Historical BMP Records'!Z:Z, MATCH($G174, 'Historical BMP Records'!$G:$G, 0)), 1, 0), IF(Z174&lt;&gt;INDEX('Planned and Progress BMPs'!X:X, MATCH($G174, 'Planned and Progress BMPs'!$D:$D, 0)), 1, 0)), "")</f>
        <v/>
      </c>
      <c r="BV174" s="4" t="str">
        <f>IFERROR(IF($I174="Historical", IF(AA174&lt;&gt;INDEX('Historical BMP Records'!AA:AA, MATCH($G174, 'Historical BMP Records'!$G:$G, 0)), 1, 0), IF(AA174&lt;&gt;INDEX('Planned and Progress BMPs'!#REF!, MATCH($G174, 'Planned and Progress BMPs'!$D:$D, 0)), 1, 0)), "")</f>
        <v/>
      </c>
      <c r="BW174" s="4" t="str">
        <f>IFERROR(IF($I174="Historical", IF(AC174&lt;&gt;INDEX('Historical BMP Records'!AC:AC, MATCH($G174, 'Historical BMP Records'!$G:$G, 0)), 1, 0), IF(AC174&lt;&gt;INDEX('Planned and Progress BMPs'!AA:AA, MATCH($G174, 'Planned and Progress BMPs'!$D:$D, 0)), 1, 0)), "")</f>
        <v/>
      </c>
      <c r="BX174" s="4" t="str">
        <f>IFERROR(IF($I174="Historical", IF(AD174&lt;&gt;INDEX('Historical BMP Records'!AD:AD, MATCH($G174, 'Historical BMP Records'!$G:$G, 0)), 1, 0), IF(AD174&lt;&gt;INDEX('Planned and Progress BMPs'!AB:AB, MATCH($G174, 'Planned and Progress BMPs'!$D:$D, 0)), 1, 0)), "")</f>
        <v/>
      </c>
      <c r="BY174" s="4" t="str">
        <f>IFERROR(IF($I174="Historical", IF(AE174&lt;&gt;INDEX('Historical BMP Records'!AE:AE, MATCH($G174, 'Historical BMP Records'!$G:$G, 0)), 1, 0), IF(AE174&lt;&gt;INDEX('Planned and Progress BMPs'!AC:AC, MATCH($G174, 'Planned and Progress BMPs'!$D:$D, 0)), 1, 0)), "")</f>
        <v/>
      </c>
      <c r="BZ174" s="4" t="str">
        <f>IFERROR(IF($I174="Historical", IF(AF174&lt;&gt;INDEX('Historical BMP Records'!AF:AF, MATCH($G174, 'Historical BMP Records'!$G:$G, 0)), 1, 0), IF(AF174&lt;&gt;INDEX('Planned and Progress BMPs'!AD:AD, MATCH($G174, 'Planned and Progress BMPs'!$D:$D, 0)), 1, 0)), "")</f>
        <v/>
      </c>
      <c r="CA174" s="4" t="str">
        <f>IFERROR(IF($I174="Historical", IF(AG174&lt;&gt;INDEX('Historical BMP Records'!AG:AG, MATCH($G174, 'Historical BMP Records'!$G:$G, 0)), 1, 0), IF(AG174&lt;&gt;INDEX('Planned and Progress BMPs'!AE:AE, MATCH($G174, 'Planned and Progress BMPs'!$D:$D, 0)), 1, 0)), "")</f>
        <v/>
      </c>
      <c r="CB174" s="4" t="str">
        <f>IFERROR(IF($I174="Historical", IF(AH174&lt;&gt;INDEX('Historical BMP Records'!AH:AH, MATCH($G174, 'Historical BMP Records'!$G:$G, 0)), 1, 0), IF(AH174&lt;&gt;INDEX('Planned and Progress BMPs'!AF:AF, MATCH($G174, 'Planned and Progress BMPs'!$D:$D, 0)), 1, 0)), "")</f>
        <v/>
      </c>
      <c r="CC174" s="4" t="str">
        <f>IFERROR(IF($I174="Historical", IF(AI174&lt;&gt;INDEX('Historical BMP Records'!AI:AI, MATCH($G174, 'Historical BMP Records'!$G:$G, 0)), 1, 0), IF(AI174&lt;&gt;INDEX('Planned and Progress BMPs'!AG:AG, MATCH($G174, 'Planned and Progress BMPs'!$D:$D, 0)), 1, 0)), "")</f>
        <v/>
      </c>
      <c r="CD174" s="4" t="str">
        <f>IFERROR(IF($I174="Historical", IF(AJ174&lt;&gt;INDEX('Historical BMP Records'!AJ:AJ, MATCH($G174, 'Historical BMP Records'!$G:$G, 0)), 1, 0), IF(AJ174&lt;&gt;INDEX('Planned and Progress BMPs'!AH:AH, MATCH($G174, 'Planned and Progress BMPs'!$D:$D, 0)), 1, 0)), "")</f>
        <v/>
      </c>
      <c r="CE174" s="4" t="str">
        <f>IFERROR(IF($I174="Historical", IF(AK174&lt;&gt;INDEX('Historical BMP Records'!AK:AK, MATCH($G174, 'Historical BMP Records'!$G:$G, 0)), 1, 0), IF(AK174&lt;&gt;INDEX('Planned and Progress BMPs'!AI:AI, MATCH($G174, 'Planned and Progress BMPs'!$D:$D, 0)), 1, 0)), "")</f>
        <v/>
      </c>
      <c r="CF174" s="4" t="str">
        <f>IFERROR(IF($I174="Historical", IF(AL174&lt;&gt;INDEX('Historical BMP Records'!AL:AL, MATCH($G174, 'Historical BMP Records'!$G:$G, 0)), 1, 0), IF(AL174&lt;&gt;INDEX('Planned and Progress BMPs'!AJ:AJ, MATCH($G174, 'Planned and Progress BMPs'!$D:$D, 0)), 1, 0)), "")</f>
        <v/>
      </c>
      <c r="CG174" s="4" t="str">
        <f>IFERROR(IF($I174="Historical", IF(AM174&lt;&gt;INDEX('Historical BMP Records'!AM:AM, MATCH($G174, 'Historical BMP Records'!$G:$G, 0)), 1, 0), IF(AM174&lt;&gt;INDEX('Planned and Progress BMPs'!AK:AK, MATCH($G174, 'Planned and Progress BMPs'!$D:$D, 0)), 1, 0)), "")</f>
        <v/>
      </c>
      <c r="CH174" s="4" t="str">
        <f>IFERROR(IF($I174="Historical", IF(AN174&lt;&gt;INDEX('Historical BMP Records'!AN:AN, MATCH($G174, 'Historical BMP Records'!$G:$G, 0)), 1, 0), IF(AN174&lt;&gt;INDEX('Planned and Progress BMPs'!AL:AL, MATCH($G174, 'Planned and Progress BMPs'!$D:$D, 0)), 1, 0)), "")</f>
        <v/>
      </c>
      <c r="CI174" s="4" t="str">
        <f>IFERROR(IF($I174="Historical", IF(AO174&lt;&gt;INDEX('Historical BMP Records'!AO:AO, MATCH($G174, 'Historical BMP Records'!$G:$G, 0)), 1, 0), IF(AO174&lt;&gt;INDEX('Planned and Progress BMPs'!AM:AM, MATCH($G174, 'Planned and Progress BMPs'!$D:$D, 0)), 1, 0)), "")</f>
        <v/>
      </c>
      <c r="CJ174" s="4" t="str">
        <f>IFERROR(IF($I174="Historical", IF(AP174&lt;&gt;INDEX('Historical BMP Records'!AP:AP, MATCH($G174, 'Historical BMP Records'!$G:$G, 0)), 1, 0), IF(AP174&lt;&gt;INDEX('Planned and Progress BMPs'!AN:AN, MATCH($G174, 'Planned and Progress BMPs'!$D:$D, 0)), 1, 0)), "")</f>
        <v/>
      </c>
      <c r="CK174" s="4" t="str">
        <f>IFERROR(IF($I174="Historical", IF(AQ174&lt;&gt;INDEX('Historical BMP Records'!AQ:AQ, MATCH($G174, 'Historical BMP Records'!$G:$G, 0)), 1, 0), IF(AQ174&lt;&gt;INDEX('Planned and Progress BMPs'!AO:AO, MATCH($G174, 'Planned and Progress BMPs'!$D:$D, 0)), 1, 0)), "")</f>
        <v/>
      </c>
      <c r="CL174" s="4" t="str">
        <f>IFERROR(IF($I174="Historical", IF(AR174&lt;&gt;INDEX('Historical BMP Records'!AR:AR, MATCH($G174, 'Historical BMP Records'!$G:$G, 0)), 1, 0), IF(AR174&lt;&gt;INDEX('Planned and Progress BMPs'!AQ:AQ, MATCH($G174, 'Planned and Progress BMPs'!$D:$D, 0)), 1, 0)), "")</f>
        <v/>
      </c>
      <c r="CM174" s="4" t="str">
        <f>IFERROR(IF($I174="Historical", IF(AS174&lt;&gt;INDEX('Historical BMP Records'!AS:AS, MATCH($G174, 'Historical BMP Records'!$G:$G, 0)), 1, 0), IF(AS174&lt;&gt;INDEX('Planned and Progress BMPs'!AP:AP, MATCH($G174, 'Planned and Progress BMPs'!$D:$D, 0)), 1, 0)), "")</f>
        <v/>
      </c>
      <c r="CN174" s="4" t="str">
        <f>IFERROR(IF($I174="Historical", IF(AT174&lt;&gt;INDEX('Historical BMP Records'!AT:AT, MATCH($G174, 'Historical BMP Records'!$G:$G, 0)), 1, 0), IF(AT174&lt;&gt;INDEX('Planned and Progress BMPs'!AQ:AQ, MATCH($G174, 'Planned and Progress BMPs'!$D:$D, 0)), 1, 0)), "")</f>
        <v/>
      </c>
      <c r="CO174" s="4">
        <f>SUM(T_Historical9[[#This Row],[FY17 Crediting Status Change]:[Comments Change]])</f>
        <v>0</v>
      </c>
    </row>
    <row r="175" spans="1:93" ht="15" customHeight="1" x14ac:dyDescent="0.55000000000000004">
      <c r="A175" s="126" t="s">
        <v>2461</v>
      </c>
      <c r="B175" s="126" t="s">
        <v>2458</v>
      </c>
      <c r="C175" s="126" t="s">
        <v>2458</v>
      </c>
      <c r="D175" s="126"/>
      <c r="E175" s="126"/>
      <c r="F175" s="126" t="s">
        <v>813</v>
      </c>
      <c r="G175" s="126" t="s">
        <v>814</v>
      </c>
      <c r="H175" s="126"/>
      <c r="I175" s="126" t="s">
        <v>243</v>
      </c>
      <c r="J175" s="126">
        <v>2007</v>
      </c>
      <c r="K175" s="73"/>
      <c r="L175" s="64">
        <v>39083</v>
      </c>
      <c r="M175" s="126" t="s">
        <v>265</v>
      </c>
      <c r="N175" s="126" t="s">
        <v>325</v>
      </c>
      <c r="O175" s="126" t="s">
        <v>127</v>
      </c>
      <c r="P175" s="73" t="s">
        <v>551</v>
      </c>
      <c r="Q175" s="64">
        <v>13.6</v>
      </c>
      <c r="R175" s="126">
        <v>6.5</v>
      </c>
      <c r="S175" s="126">
        <v>0.54166666666666663</v>
      </c>
      <c r="T175" s="126" t="s">
        <v>611</v>
      </c>
      <c r="U175" s="126"/>
      <c r="V175" s="126"/>
      <c r="W175" s="126">
        <v>40.434681019999999</v>
      </c>
      <c r="X175" s="65">
        <v>-76.545804219999994</v>
      </c>
      <c r="Y175" s="126"/>
      <c r="Z175" s="126" t="s">
        <v>201</v>
      </c>
      <c r="AA175" s="126" t="s">
        <v>458</v>
      </c>
      <c r="AB175" s="126" t="s">
        <v>203</v>
      </c>
      <c r="AC175" s="126" t="s">
        <v>2460</v>
      </c>
      <c r="AD175" s="64">
        <v>41501</v>
      </c>
      <c r="AE175" s="126" t="s">
        <v>267</v>
      </c>
      <c r="AF175" s="64"/>
      <c r="AG175" s="64"/>
      <c r="AH175" s="126"/>
      <c r="AI175" s="64"/>
      <c r="AK175" s="64"/>
      <c r="AL175" s="64"/>
      <c r="AM175" s="64"/>
      <c r="AN175" s="64"/>
      <c r="AO175" s="64"/>
      <c r="AP175" s="64"/>
      <c r="AQ175" s="64"/>
      <c r="AR175" s="64"/>
      <c r="AS175" s="64"/>
      <c r="AT175" s="126"/>
      <c r="AU175" s="4" t="str">
        <f>IFERROR(IF($I175="Historical", IF(A175&lt;&gt;INDEX('Historical BMP Records'!A:A, MATCH($G175, 'Historical BMP Records'!$G:$G, 0)), 1, 0), IF(A175&lt;&gt;INDEX('Planned and Progress BMPs'!A:A, MATCH($G175, 'Planned and Progress BMPs'!$D:$D, 0)), 1, 0)), "")</f>
        <v/>
      </c>
      <c r="AV175" s="4" t="str">
        <f>IFERROR(IF($I175="Historical", IF(B175&lt;&gt;INDEX('Historical BMP Records'!B:B, MATCH($G175, 'Historical BMP Records'!$G:$G, 0)), 1, 0), IF(B175&lt;&gt;INDEX('Planned and Progress BMPs'!A:A, MATCH($G175, 'Planned and Progress BMPs'!$D:$D, 0)), 1, 0)), "")</f>
        <v/>
      </c>
      <c r="AW175" s="4" t="str">
        <f>IFERROR(IF($I175="Historical", IF(C175&lt;&gt;INDEX('Historical BMP Records'!C:C, MATCH($G175, 'Historical BMP Records'!$G:$G, 0)), 1, 0), IF(C175&lt;&gt;INDEX('Planned and Progress BMPs'!A:A, MATCH($G175, 'Planned and Progress BMPs'!$D:$D, 0)), 1, 0)), "")</f>
        <v/>
      </c>
      <c r="AX175" s="4" t="str">
        <f>IFERROR(IF($I175="Historical", IF(D175&lt;&gt;INDEX('Historical BMP Records'!D:D, MATCH($G175, 'Historical BMP Records'!$G:$G, 0)), 1, 0), IF(D175&lt;&gt;INDEX('Planned and Progress BMPs'!A:A, MATCH($G175, 'Planned and Progress BMPs'!$D:$D, 0)), 1, 0)), "")</f>
        <v/>
      </c>
      <c r="AY175" s="4" t="str">
        <f>IFERROR(IF($I175="Historical", IF(E175&lt;&gt;INDEX('Historical BMP Records'!E:E, MATCH($G175, 'Historical BMP Records'!$G:$G, 0)), 1, 0), IF(E175&lt;&gt;INDEX('Planned and Progress BMPs'!B:B, MATCH($G175, 'Planned and Progress BMPs'!$D:$D, 0)), 1, 0)), "")</f>
        <v/>
      </c>
      <c r="AZ175" s="4" t="str">
        <f>IFERROR(IF($I175="Historical", IF(F175&lt;&gt;INDEX('Historical BMP Records'!F:F, MATCH($G175, 'Historical BMP Records'!$G:$G, 0)), 1, 0), IF(F175&lt;&gt;INDEX('Planned and Progress BMPs'!C:C, MATCH($G175, 'Planned and Progress BMPs'!$D:$D, 0)), 1, 0)), "")</f>
        <v/>
      </c>
      <c r="BA175" s="4" t="str">
        <f>IFERROR(IF($I175="Historical", IF(G175&lt;&gt;INDEX('Historical BMP Records'!G:G, MATCH($G175, 'Historical BMP Records'!$G:$G, 0)), 1, 0), IF(G175&lt;&gt;INDEX('Planned and Progress BMPs'!D:D, MATCH($G175, 'Planned and Progress BMPs'!$D:$D, 0)), 1, 0)), "")</f>
        <v/>
      </c>
      <c r="BB175" s="4" t="str">
        <f>IFERROR(IF($I175="Historical", IF(H175&lt;&gt;INDEX('Historical BMP Records'!H:H, MATCH($G175, 'Historical BMP Records'!$G:$G, 0)), 1, 0), IF(H175&lt;&gt;INDEX('Planned and Progress BMPs'!E:E, MATCH($G175, 'Planned and Progress BMPs'!$D:$D, 0)), 1, 0)), "")</f>
        <v/>
      </c>
      <c r="BC175" s="4" t="str">
        <f>IFERROR(IF($I175="Historical", IF(I175&lt;&gt;INDEX('Historical BMP Records'!I:I, MATCH($G175, 'Historical BMP Records'!$G:$G, 0)), 1, 0), IF(I175&lt;&gt;INDEX('Planned and Progress BMPs'!F:F, MATCH($G175, 'Planned and Progress BMPs'!$D:$D, 0)), 1, 0)), "")</f>
        <v/>
      </c>
      <c r="BD175" s="4" t="str">
        <f>IFERROR(IF($I175="Historical", IF(J175&lt;&gt;INDEX('Historical BMP Records'!J:J, MATCH($G175, 'Historical BMP Records'!$G:$G, 0)), 1, 0), IF(J175&lt;&gt;INDEX('Planned and Progress BMPs'!G:G, MATCH($G175, 'Planned and Progress BMPs'!$D:$D, 0)), 1, 0)), "")</f>
        <v/>
      </c>
      <c r="BE175" s="4" t="str">
        <f>IFERROR(IF($I175="Historical", IF(K175&lt;&gt;INDEX('Historical BMP Records'!K:K, MATCH($G175, 'Historical BMP Records'!$G:$G, 0)), 1, 0), IF(K175&lt;&gt;INDEX('Planned and Progress BMPs'!H:H, MATCH($G175, 'Planned and Progress BMPs'!$D:$D, 0)), 1, 0)), "")</f>
        <v/>
      </c>
      <c r="BF175" s="4" t="str">
        <f>IFERROR(IF($I175="Historical", IF(L175&lt;&gt;INDEX('Historical BMP Records'!L:L, MATCH($G175, 'Historical BMP Records'!$G:$G, 0)), 1, 0), IF(L175&lt;&gt;INDEX('Planned and Progress BMPs'!I:I, MATCH($G175, 'Planned and Progress BMPs'!$D:$D, 0)), 1, 0)), "")</f>
        <v/>
      </c>
      <c r="BG175" s="4" t="str">
        <f>IFERROR(IF($I175="Historical", IF(M175&lt;&gt;INDEX('Historical BMP Records'!M:M, MATCH($G175, 'Historical BMP Records'!$G:$G, 0)), 1, 0), IF(M175&lt;&gt;INDEX('Planned and Progress BMPs'!J:J, MATCH($G175, 'Planned and Progress BMPs'!$D:$D, 0)), 1, 0)), "")</f>
        <v/>
      </c>
      <c r="BH175" s="4" t="str">
        <f>IFERROR(IF($I175="Historical", IF(N175&lt;&gt;INDEX('Historical BMP Records'!N:N, MATCH($G175, 'Historical BMP Records'!$G:$G, 0)), 1, 0), IF(N175&lt;&gt;INDEX('Planned and Progress BMPs'!K:K, MATCH($G175, 'Planned and Progress BMPs'!$D:$D, 0)), 1, 0)), "")</f>
        <v/>
      </c>
      <c r="BI175" s="4" t="str">
        <f>IFERROR(IF($I175="Historical", IF(O175&lt;&gt;INDEX('Historical BMP Records'!O:O, MATCH($G175, 'Historical BMP Records'!$G:$G, 0)), 1, 0), IF(O175&lt;&gt;INDEX('Planned and Progress BMPs'!L:L, MATCH($G175, 'Planned and Progress BMPs'!$D:$D, 0)), 1, 0)), "")</f>
        <v/>
      </c>
      <c r="BJ175" s="4" t="str">
        <f>IFERROR(IF($I175="Historical", IF(P175&lt;&gt;INDEX('Historical BMP Records'!P:P, MATCH($G175, 'Historical BMP Records'!$G:$G, 0)), 1, 0), IF(P175&lt;&gt;INDEX('Planned and Progress BMPs'!M:M, MATCH($G175, 'Planned and Progress BMPs'!$D:$D, 0)), 1, 0)), "")</f>
        <v/>
      </c>
      <c r="BK175" s="4" t="str">
        <f>IFERROR(IF($I175="Historical", IF(Q175&lt;&gt;INDEX('Historical BMP Records'!Q:Q, MATCH($G175, 'Historical BMP Records'!$G:$G, 0)), 1, 0), IF(Q175&lt;&gt;INDEX('Planned and Progress BMPs'!N:N, MATCH($G175, 'Planned and Progress BMPs'!$D:$D, 0)), 1, 0)), "")</f>
        <v/>
      </c>
      <c r="BL175" s="4" t="str">
        <f>IFERROR(IF($I175="Historical", IF(R175&lt;&gt;INDEX('Historical BMP Records'!R:R, MATCH($G175, 'Historical BMP Records'!$G:$G, 0)), 1, 0), IF(R175&lt;&gt;INDEX('Planned and Progress BMPs'!O:O, MATCH($G175, 'Planned and Progress BMPs'!$D:$D, 0)), 1, 0)), "")</f>
        <v/>
      </c>
      <c r="BM175" s="4" t="str">
        <f>IFERROR(IF($I175="Historical", IF(S175&lt;&gt;INDEX('Historical BMP Records'!S:S, MATCH($G175, 'Historical BMP Records'!$G:$G, 0)), 1, 0), IF(S175&lt;&gt;INDEX('Planned and Progress BMPs'!P:P, MATCH($G175, 'Planned and Progress BMPs'!$D:$D, 0)), 1, 0)), "")</f>
        <v/>
      </c>
      <c r="BN175" s="4" t="str">
        <f>IFERROR(IF($I175="Historical", IF(T175&lt;&gt;INDEX('Historical BMP Records'!T:T, MATCH($G175, 'Historical BMP Records'!$G:$G, 0)), 1, 0), IF(T175&lt;&gt;INDEX('Planned and Progress BMPs'!Q:Q, MATCH($G175, 'Planned and Progress BMPs'!$D:$D, 0)), 1, 0)), "")</f>
        <v/>
      </c>
      <c r="BO175" s="4" t="str">
        <f>IFERROR(IF($I175="Historical", IF(AB175&lt;&gt;INDEX('Historical BMP Records'!#REF!, MATCH($G175, 'Historical BMP Records'!$G:$G, 0)), 1, 0), IF(AB175&lt;&gt;INDEX('Planned and Progress BMPs'!Z:Z, MATCH($G175, 'Planned and Progress BMPs'!$D:$D, 0)), 1, 0)), "")</f>
        <v/>
      </c>
      <c r="BP175" s="4" t="str">
        <f>IFERROR(IF($I175="Historical", IF(U175&lt;&gt;INDEX('Historical BMP Records'!U:U, MATCH($G175, 'Historical BMP Records'!$G:$G, 0)), 1, 0), IF(U175&lt;&gt;INDEX('Planned and Progress BMPs'!S:S, MATCH($G175, 'Planned and Progress BMPs'!$D:$D, 0)), 1, 0)), "")</f>
        <v/>
      </c>
      <c r="BQ175" s="4" t="str">
        <f>IFERROR(IF($I175="Historical", IF(V175&lt;&gt;INDEX('Historical BMP Records'!V:V, MATCH($G175, 'Historical BMP Records'!$G:$G, 0)), 1, 0), IF(V175&lt;&gt;INDEX('Planned and Progress BMPs'!T:T, MATCH($G175, 'Planned and Progress BMPs'!$D:$D, 0)), 1, 0)), "")</f>
        <v/>
      </c>
      <c r="BR175" s="4" t="str">
        <f>IFERROR(IF($I175="Historical", IF(W175&lt;&gt;INDEX('Historical BMP Records'!W:W, MATCH($G175, 'Historical BMP Records'!$G:$G, 0)), 1, 0), IF(W175&lt;&gt;INDEX('Planned and Progress BMPs'!U:U, MATCH($G175, 'Planned and Progress BMPs'!$D:$D, 0)), 1, 0)), "")</f>
        <v/>
      </c>
      <c r="BS175" s="4" t="str">
        <f>IFERROR(IF($I175="Historical", IF(X175&lt;&gt;INDEX('Historical BMP Records'!X:X, MATCH($G175, 'Historical BMP Records'!$G:$G, 0)), 1, 0), IF(X175&lt;&gt;INDEX('Planned and Progress BMPs'!V:V, MATCH($G175, 'Planned and Progress BMPs'!$D:$D, 0)), 1, 0)), "")</f>
        <v/>
      </c>
      <c r="BT175" s="4" t="str">
        <f>IFERROR(IF($I175="Historical", IF(Y175&lt;&gt;INDEX('Historical BMP Records'!Y:Y, MATCH($G175, 'Historical BMP Records'!$G:$G, 0)), 1, 0), IF(Y175&lt;&gt;INDEX('Planned and Progress BMPs'!W:W, MATCH($G175, 'Planned and Progress BMPs'!$D:$D, 0)), 1, 0)), "")</f>
        <v/>
      </c>
      <c r="BU175" s="4" t="str">
        <f>IFERROR(IF($I175="Historical", IF(Z175&lt;&gt;INDEX('Historical BMP Records'!Z:Z, MATCH($G175, 'Historical BMP Records'!$G:$G, 0)), 1, 0), IF(Z175&lt;&gt;INDEX('Planned and Progress BMPs'!X:X, MATCH($G175, 'Planned and Progress BMPs'!$D:$D, 0)), 1, 0)), "")</f>
        <v/>
      </c>
      <c r="BV175" s="4" t="str">
        <f>IFERROR(IF($I175="Historical", IF(AA175&lt;&gt;INDEX('Historical BMP Records'!AA:AA, MATCH($G175, 'Historical BMP Records'!$G:$G, 0)), 1, 0), IF(AA175&lt;&gt;INDEX('Planned and Progress BMPs'!#REF!, MATCH($G175, 'Planned and Progress BMPs'!$D:$D, 0)), 1, 0)), "")</f>
        <v/>
      </c>
      <c r="BW175" s="4" t="str">
        <f>IFERROR(IF($I175="Historical", IF(AC175&lt;&gt;INDEX('Historical BMP Records'!AC:AC, MATCH($G175, 'Historical BMP Records'!$G:$G, 0)), 1, 0), IF(AC175&lt;&gt;INDEX('Planned and Progress BMPs'!AA:AA, MATCH($G175, 'Planned and Progress BMPs'!$D:$D, 0)), 1, 0)), "")</f>
        <v/>
      </c>
      <c r="BX175" s="4" t="str">
        <f>IFERROR(IF($I175="Historical", IF(AD175&lt;&gt;INDEX('Historical BMP Records'!AD:AD, MATCH($G175, 'Historical BMP Records'!$G:$G, 0)), 1, 0), IF(AD175&lt;&gt;INDEX('Planned and Progress BMPs'!AB:AB, MATCH($G175, 'Planned and Progress BMPs'!$D:$D, 0)), 1, 0)), "")</f>
        <v/>
      </c>
      <c r="BY175" s="4" t="str">
        <f>IFERROR(IF($I175="Historical", IF(AE175&lt;&gt;INDEX('Historical BMP Records'!AE:AE, MATCH($G175, 'Historical BMP Records'!$G:$G, 0)), 1, 0), IF(AE175&lt;&gt;INDEX('Planned and Progress BMPs'!AC:AC, MATCH($G175, 'Planned and Progress BMPs'!$D:$D, 0)), 1, 0)), "")</f>
        <v/>
      </c>
      <c r="BZ175" s="4" t="str">
        <f>IFERROR(IF($I175="Historical", IF(AF175&lt;&gt;INDEX('Historical BMP Records'!AF:AF, MATCH($G175, 'Historical BMP Records'!$G:$G, 0)), 1, 0), IF(AF175&lt;&gt;INDEX('Planned and Progress BMPs'!AD:AD, MATCH($G175, 'Planned and Progress BMPs'!$D:$D, 0)), 1, 0)), "")</f>
        <v/>
      </c>
      <c r="CA175" s="4" t="str">
        <f>IFERROR(IF($I175="Historical", IF(AG175&lt;&gt;INDEX('Historical BMP Records'!AG:AG, MATCH($G175, 'Historical BMP Records'!$G:$G, 0)), 1, 0), IF(AG175&lt;&gt;INDEX('Planned and Progress BMPs'!AE:AE, MATCH($G175, 'Planned and Progress BMPs'!$D:$D, 0)), 1, 0)), "")</f>
        <v/>
      </c>
      <c r="CB175" s="4" t="str">
        <f>IFERROR(IF($I175="Historical", IF(AH175&lt;&gt;INDEX('Historical BMP Records'!AH:AH, MATCH($G175, 'Historical BMP Records'!$G:$G, 0)), 1, 0), IF(AH175&lt;&gt;INDEX('Planned and Progress BMPs'!AF:AF, MATCH($G175, 'Planned and Progress BMPs'!$D:$D, 0)), 1, 0)), "")</f>
        <v/>
      </c>
      <c r="CC175" s="4" t="str">
        <f>IFERROR(IF($I175="Historical", IF(AI175&lt;&gt;INDEX('Historical BMP Records'!AI:AI, MATCH($G175, 'Historical BMP Records'!$G:$G, 0)), 1, 0), IF(AI175&lt;&gt;INDEX('Planned and Progress BMPs'!AG:AG, MATCH($G175, 'Planned and Progress BMPs'!$D:$D, 0)), 1, 0)), "")</f>
        <v/>
      </c>
      <c r="CD175" s="4" t="str">
        <f>IFERROR(IF($I175="Historical", IF(AJ175&lt;&gt;INDEX('Historical BMP Records'!AJ:AJ, MATCH($G175, 'Historical BMP Records'!$G:$G, 0)), 1, 0), IF(AJ175&lt;&gt;INDEX('Planned and Progress BMPs'!AH:AH, MATCH($G175, 'Planned and Progress BMPs'!$D:$D, 0)), 1, 0)), "")</f>
        <v/>
      </c>
      <c r="CE175" s="4" t="str">
        <f>IFERROR(IF($I175="Historical", IF(AK175&lt;&gt;INDEX('Historical BMP Records'!AK:AK, MATCH($G175, 'Historical BMP Records'!$G:$G, 0)), 1, 0), IF(AK175&lt;&gt;INDEX('Planned and Progress BMPs'!AI:AI, MATCH($G175, 'Planned and Progress BMPs'!$D:$D, 0)), 1, 0)), "")</f>
        <v/>
      </c>
      <c r="CF175" s="4" t="str">
        <f>IFERROR(IF($I175="Historical", IF(AL175&lt;&gt;INDEX('Historical BMP Records'!AL:AL, MATCH($G175, 'Historical BMP Records'!$G:$G, 0)), 1, 0), IF(AL175&lt;&gt;INDEX('Planned and Progress BMPs'!AJ:AJ, MATCH($G175, 'Planned and Progress BMPs'!$D:$D, 0)), 1, 0)), "")</f>
        <v/>
      </c>
      <c r="CG175" s="4" t="str">
        <f>IFERROR(IF($I175="Historical", IF(AM175&lt;&gt;INDEX('Historical BMP Records'!AM:AM, MATCH($G175, 'Historical BMP Records'!$G:$G, 0)), 1, 0), IF(AM175&lt;&gt;INDEX('Planned and Progress BMPs'!AK:AK, MATCH($G175, 'Planned and Progress BMPs'!$D:$D, 0)), 1, 0)), "")</f>
        <v/>
      </c>
      <c r="CH175" s="4" t="str">
        <f>IFERROR(IF($I175="Historical", IF(AN175&lt;&gt;INDEX('Historical BMP Records'!AN:AN, MATCH($G175, 'Historical BMP Records'!$G:$G, 0)), 1, 0), IF(AN175&lt;&gt;INDEX('Planned and Progress BMPs'!AL:AL, MATCH($G175, 'Planned and Progress BMPs'!$D:$D, 0)), 1, 0)), "")</f>
        <v/>
      </c>
      <c r="CI175" s="4" t="str">
        <f>IFERROR(IF($I175="Historical", IF(AO175&lt;&gt;INDEX('Historical BMP Records'!AO:AO, MATCH($G175, 'Historical BMP Records'!$G:$G, 0)), 1, 0), IF(AO175&lt;&gt;INDEX('Planned and Progress BMPs'!AM:AM, MATCH($G175, 'Planned and Progress BMPs'!$D:$D, 0)), 1, 0)), "")</f>
        <v/>
      </c>
      <c r="CJ175" s="4" t="str">
        <f>IFERROR(IF($I175="Historical", IF(AP175&lt;&gt;INDEX('Historical BMP Records'!AP:AP, MATCH($G175, 'Historical BMP Records'!$G:$G, 0)), 1, 0), IF(AP175&lt;&gt;INDEX('Planned and Progress BMPs'!AN:AN, MATCH($G175, 'Planned and Progress BMPs'!$D:$D, 0)), 1, 0)), "")</f>
        <v/>
      </c>
      <c r="CK175" s="4" t="str">
        <f>IFERROR(IF($I175="Historical", IF(AQ175&lt;&gt;INDEX('Historical BMP Records'!AQ:AQ, MATCH($G175, 'Historical BMP Records'!$G:$G, 0)), 1, 0), IF(AQ175&lt;&gt;INDEX('Planned and Progress BMPs'!AO:AO, MATCH($G175, 'Planned and Progress BMPs'!$D:$D, 0)), 1, 0)), "")</f>
        <v/>
      </c>
      <c r="CL175" s="4" t="str">
        <f>IFERROR(IF($I175="Historical", IF(AR175&lt;&gt;INDEX('Historical BMP Records'!AR:AR, MATCH($G175, 'Historical BMP Records'!$G:$G, 0)), 1, 0), IF(AR175&lt;&gt;INDEX('Planned and Progress BMPs'!AQ:AQ, MATCH($G175, 'Planned and Progress BMPs'!$D:$D, 0)), 1, 0)), "")</f>
        <v/>
      </c>
      <c r="CM175" s="4" t="str">
        <f>IFERROR(IF($I175="Historical", IF(AS175&lt;&gt;INDEX('Historical BMP Records'!AS:AS, MATCH($G175, 'Historical BMP Records'!$G:$G, 0)), 1, 0), IF(AS175&lt;&gt;INDEX('Planned and Progress BMPs'!AP:AP, MATCH($G175, 'Planned and Progress BMPs'!$D:$D, 0)), 1, 0)), "")</f>
        <v/>
      </c>
      <c r="CN175" s="4" t="str">
        <f>IFERROR(IF($I175="Historical", IF(AT175&lt;&gt;INDEX('Historical BMP Records'!AT:AT, MATCH($G175, 'Historical BMP Records'!$G:$G, 0)), 1, 0), IF(AT175&lt;&gt;INDEX('Planned and Progress BMPs'!AQ:AQ, MATCH($G175, 'Planned and Progress BMPs'!$D:$D, 0)), 1, 0)), "")</f>
        <v/>
      </c>
      <c r="CO175" s="4">
        <f>SUM(T_Historical9[[#This Row],[FY17 Crediting Status Change]:[Comments Change]])</f>
        <v>0</v>
      </c>
    </row>
    <row r="176" spans="1:93" ht="15" customHeight="1" x14ac:dyDescent="0.55000000000000004">
      <c r="A176" s="126" t="s">
        <v>2458</v>
      </c>
      <c r="B176" s="126" t="s">
        <v>2458</v>
      </c>
      <c r="C176" s="126" t="s">
        <v>2458</v>
      </c>
      <c r="D176" s="126"/>
      <c r="E176" s="126"/>
      <c r="F176" s="126" t="s">
        <v>815</v>
      </c>
      <c r="G176" s="126" t="s">
        <v>816</v>
      </c>
      <c r="H176" s="126"/>
      <c r="I176" s="126" t="s">
        <v>243</v>
      </c>
      <c r="J176" s="126"/>
      <c r="K176" s="73"/>
      <c r="L176" s="64">
        <v>39083</v>
      </c>
      <c r="M176" s="126" t="s">
        <v>264</v>
      </c>
      <c r="N176" s="126" t="s">
        <v>594</v>
      </c>
      <c r="O176" s="126" t="s">
        <v>151</v>
      </c>
      <c r="P176" s="73" t="s">
        <v>551</v>
      </c>
      <c r="Q176" s="64">
        <v>1.6</v>
      </c>
      <c r="R176" s="126">
        <v>0.5</v>
      </c>
      <c r="S176" s="126">
        <v>4.1666666666666664E-2</v>
      </c>
      <c r="T176" s="126" t="s">
        <v>595</v>
      </c>
      <c r="U176" s="126"/>
      <c r="V176" s="126"/>
      <c r="W176" s="126">
        <v>40.440019190000001</v>
      </c>
      <c r="X176" s="65">
        <v>-76.56973275</v>
      </c>
      <c r="Y176" s="126"/>
      <c r="Z176" s="126" t="s">
        <v>201</v>
      </c>
      <c r="AA176" s="126" t="s">
        <v>458</v>
      </c>
      <c r="AB176" s="126" t="s">
        <v>203</v>
      </c>
      <c r="AC176" s="126" t="s">
        <v>2460</v>
      </c>
      <c r="AD176" s="64">
        <v>41737</v>
      </c>
      <c r="AE176" s="126" t="s">
        <v>267</v>
      </c>
      <c r="AF176" s="64"/>
      <c r="AG176" s="64"/>
      <c r="AH176" s="126"/>
      <c r="AI176" s="64"/>
      <c r="AK176" s="64"/>
      <c r="AL176" s="64"/>
      <c r="AM176" s="64"/>
      <c r="AN176" s="64"/>
      <c r="AO176" s="64"/>
      <c r="AP176" s="64"/>
      <c r="AQ176" s="64"/>
      <c r="AR176" s="64"/>
      <c r="AS176" s="64"/>
      <c r="AT176" s="126"/>
      <c r="AU176" s="4" t="str">
        <f>IFERROR(IF($I176="Historical", IF(A176&lt;&gt;INDEX('Historical BMP Records'!A:A, MATCH($G176, 'Historical BMP Records'!$G:$G, 0)), 1, 0), IF(A176&lt;&gt;INDEX('Planned and Progress BMPs'!A:A, MATCH($G176, 'Planned and Progress BMPs'!$D:$D, 0)), 1, 0)), "")</f>
        <v/>
      </c>
      <c r="AV176" s="4" t="str">
        <f>IFERROR(IF($I176="Historical", IF(B176&lt;&gt;INDEX('Historical BMP Records'!B:B, MATCH($G176, 'Historical BMP Records'!$G:$G, 0)), 1, 0), IF(B176&lt;&gt;INDEX('Planned and Progress BMPs'!A:A, MATCH($G176, 'Planned and Progress BMPs'!$D:$D, 0)), 1, 0)), "")</f>
        <v/>
      </c>
      <c r="AW176" s="4" t="str">
        <f>IFERROR(IF($I176="Historical", IF(C176&lt;&gt;INDEX('Historical BMP Records'!C:C, MATCH($G176, 'Historical BMP Records'!$G:$G, 0)), 1, 0), IF(C176&lt;&gt;INDEX('Planned and Progress BMPs'!A:A, MATCH($G176, 'Planned and Progress BMPs'!$D:$D, 0)), 1, 0)), "")</f>
        <v/>
      </c>
      <c r="AX176" s="4" t="str">
        <f>IFERROR(IF($I176="Historical", IF(D176&lt;&gt;INDEX('Historical BMP Records'!D:D, MATCH($G176, 'Historical BMP Records'!$G:$G, 0)), 1, 0), IF(D176&lt;&gt;INDEX('Planned and Progress BMPs'!A:A, MATCH($G176, 'Planned and Progress BMPs'!$D:$D, 0)), 1, 0)), "")</f>
        <v/>
      </c>
      <c r="AY176" s="4" t="str">
        <f>IFERROR(IF($I176="Historical", IF(E176&lt;&gt;INDEX('Historical BMP Records'!E:E, MATCH($G176, 'Historical BMP Records'!$G:$G, 0)), 1, 0), IF(E176&lt;&gt;INDEX('Planned and Progress BMPs'!B:B, MATCH($G176, 'Planned and Progress BMPs'!$D:$D, 0)), 1, 0)), "")</f>
        <v/>
      </c>
      <c r="AZ176" s="4" t="str">
        <f>IFERROR(IF($I176="Historical", IF(F176&lt;&gt;INDEX('Historical BMP Records'!F:F, MATCH($G176, 'Historical BMP Records'!$G:$G, 0)), 1, 0), IF(F176&lt;&gt;INDEX('Planned and Progress BMPs'!C:C, MATCH($G176, 'Planned and Progress BMPs'!$D:$D, 0)), 1, 0)), "")</f>
        <v/>
      </c>
      <c r="BA176" s="4" t="str">
        <f>IFERROR(IF($I176="Historical", IF(G176&lt;&gt;INDEX('Historical BMP Records'!G:G, MATCH($G176, 'Historical BMP Records'!$G:$G, 0)), 1, 0), IF(G176&lt;&gt;INDEX('Planned and Progress BMPs'!D:D, MATCH($G176, 'Planned and Progress BMPs'!$D:$D, 0)), 1, 0)), "")</f>
        <v/>
      </c>
      <c r="BB176" s="4" t="str">
        <f>IFERROR(IF($I176="Historical", IF(H176&lt;&gt;INDEX('Historical BMP Records'!H:H, MATCH($G176, 'Historical BMP Records'!$G:$G, 0)), 1, 0), IF(H176&lt;&gt;INDEX('Planned and Progress BMPs'!E:E, MATCH($G176, 'Planned and Progress BMPs'!$D:$D, 0)), 1, 0)), "")</f>
        <v/>
      </c>
      <c r="BC176" s="4" t="str">
        <f>IFERROR(IF($I176="Historical", IF(I176&lt;&gt;INDEX('Historical BMP Records'!I:I, MATCH($G176, 'Historical BMP Records'!$G:$G, 0)), 1, 0), IF(I176&lt;&gt;INDEX('Planned and Progress BMPs'!F:F, MATCH($G176, 'Planned and Progress BMPs'!$D:$D, 0)), 1, 0)), "")</f>
        <v/>
      </c>
      <c r="BD176" s="4" t="str">
        <f>IFERROR(IF($I176="Historical", IF(J176&lt;&gt;INDEX('Historical BMP Records'!J:J, MATCH($G176, 'Historical BMP Records'!$G:$G, 0)), 1, 0), IF(J176&lt;&gt;INDEX('Planned and Progress BMPs'!G:G, MATCH($G176, 'Planned and Progress BMPs'!$D:$D, 0)), 1, 0)), "")</f>
        <v/>
      </c>
      <c r="BE176" s="4" t="str">
        <f>IFERROR(IF($I176="Historical", IF(K176&lt;&gt;INDEX('Historical BMP Records'!K:K, MATCH($G176, 'Historical BMP Records'!$G:$G, 0)), 1, 0), IF(K176&lt;&gt;INDEX('Planned and Progress BMPs'!H:H, MATCH($G176, 'Planned and Progress BMPs'!$D:$D, 0)), 1, 0)), "")</f>
        <v/>
      </c>
      <c r="BF176" s="4" t="str">
        <f>IFERROR(IF($I176="Historical", IF(L176&lt;&gt;INDEX('Historical BMP Records'!L:L, MATCH($G176, 'Historical BMP Records'!$G:$G, 0)), 1, 0), IF(L176&lt;&gt;INDEX('Planned and Progress BMPs'!I:I, MATCH($G176, 'Planned and Progress BMPs'!$D:$D, 0)), 1, 0)), "")</f>
        <v/>
      </c>
      <c r="BG176" s="4" t="str">
        <f>IFERROR(IF($I176="Historical", IF(M176&lt;&gt;INDEX('Historical BMP Records'!M:M, MATCH($G176, 'Historical BMP Records'!$G:$G, 0)), 1, 0), IF(M176&lt;&gt;INDEX('Planned and Progress BMPs'!J:J, MATCH($G176, 'Planned and Progress BMPs'!$D:$D, 0)), 1, 0)), "")</f>
        <v/>
      </c>
      <c r="BH176" s="4" t="str">
        <f>IFERROR(IF($I176="Historical", IF(N176&lt;&gt;INDEX('Historical BMP Records'!N:N, MATCH($G176, 'Historical BMP Records'!$G:$G, 0)), 1, 0), IF(N176&lt;&gt;INDEX('Planned and Progress BMPs'!K:K, MATCH($G176, 'Planned and Progress BMPs'!$D:$D, 0)), 1, 0)), "")</f>
        <v/>
      </c>
      <c r="BI176" s="4" t="str">
        <f>IFERROR(IF($I176="Historical", IF(O176&lt;&gt;INDEX('Historical BMP Records'!O:O, MATCH($G176, 'Historical BMP Records'!$G:$G, 0)), 1, 0), IF(O176&lt;&gt;INDEX('Planned and Progress BMPs'!L:L, MATCH($G176, 'Planned and Progress BMPs'!$D:$D, 0)), 1, 0)), "")</f>
        <v/>
      </c>
      <c r="BJ176" s="4" t="str">
        <f>IFERROR(IF($I176="Historical", IF(P176&lt;&gt;INDEX('Historical BMP Records'!P:P, MATCH($G176, 'Historical BMP Records'!$G:$G, 0)), 1, 0), IF(P176&lt;&gt;INDEX('Planned and Progress BMPs'!M:M, MATCH($G176, 'Planned and Progress BMPs'!$D:$D, 0)), 1, 0)), "")</f>
        <v/>
      </c>
      <c r="BK176" s="4" t="str">
        <f>IFERROR(IF($I176="Historical", IF(Q176&lt;&gt;INDEX('Historical BMP Records'!Q:Q, MATCH($G176, 'Historical BMP Records'!$G:$G, 0)), 1, 0), IF(Q176&lt;&gt;INDEX('Planned and Progress BMPs'!N:N, MATCH($G176, 'Planned and Progress BMPs'!$D:$D, 0)), 1, 0)), "")</f>
        <v/>
      </c>
      <c r="BL176" s="4" t="str">
        <f>IFERROR(IF($I176="Historical", IF(R176&lt;&gt;INDEX('Historical BMP Records'!R:R, MATCH($G176, 'Historical BMP Records'!$G:$G, 0)), 1, 0), IF(R176&lt;&gt;INDEX('Planned and Progress BMPs'!O:O, MATCH($G176, 'Planned and Progress BMPs'!$D:$D, 0)), 1, 0)), "")</f>
        <v/>
      </c>
      <c r="BM176" s="4" t="str">
        <f>IFERROR(IF($I176="Historical", IF(S176&lt;&gt;INDEX('Historical BMP Records'!S:S, MATCH($G176, 'Historical BMP Records'!$G:$G, 0)), 1, 0), IF(S176&lt;&gt;INDEX('Planned and Progress BMPs'!P:P, MATCH($G176, 'Planned and Progress BMPs'!$D:$D, 0)), 1, 0)), "")</f>
        <v/>
      </c>
      <c r="BN176" s="4" t="str">
        <f>IFERROR(IF($I176="Historical", IF(T176&lt;&gt;INDEX('Historical BMP Records'!T:T, MATCH($G176, 'Historical BMP Records'!$G:$G, 0)), 1, 0), IF(T176&lt;&gt;INDEX('Planned and Progress BMPs'!Q:Q, MATCH($G176, 'Planned and Progress BMPs'!$D:$D, 0)), 1, 0)), "")</f>
        <v/>
      </c>
      <c r="BO176" s="4" t="str">
        <f>IFERROR(IF($I176="Historical", IF(AB176&lt;&gt;INDEX('Historical BMP Records'!#REF!, MATCH($G176, 'Historical BMP Records'!$G:$G, 0)), 1, 0), IF(AB176&lt;&gt;INDEX('Planned and Progress BMPs'!Z:Z, MATCH($G176, 'Planned and Progress BMPs'!$D:$D, 0)), 1, 0)), "")</f>
        <v/>
      </c>
      <c r="BP176" s="4" t="str">
        <f>IFERROR(IF($I176="Historical", IF(U176&lt;&gt;INDEX('Historical BMP Records'!U:U, MATCH($G176, 'Historical BMP Records'!$G:$G, 0)), 1, 0), IF(U176&lt;&gt;INDEX('Planned and Progress BMPs'!S:S, MATCH($G176, 'Planned and Progress BMPs'!$D:$D, 0)), 1, 0)), "")</f>
        <v/>
      </c>
      <c r="BQ176" s="4" t="str">
        <f>IFERROR(IF($I176="Historical", IF(V176&lt;&gt;INDEX('Historical BMP Records'!V:V, MATCH($G176, 'Historical BMP Records'!$G:$G, 0)), 1, 0), IF(V176&lt;&gt;INDEX('Planned and Progress BMPs'!T:T, MATCH($G176, 'Planned and Progress BMPs'!$D:$D, 0)), 1, 0)), "")</f>
        <v/>
      </c>
      <c r="BR176" s="4" t="str">
        <f>IFERROR(IF($I176="Historical", IF(W176&lt;&gt;INDEX('Historical BMP Records'!W:W, MATCH($G176, 'Historical BMP Records'!$G:$G, 0)), 1, 0), IF(W176&lt;&gt;INDEX('Planned and Progress BMPs'!U:U, MATCH($G176, 'Planned and Progress BMPs'!$D:$D, 0)), 1, 0)), "")</f>
        <v/>
      </c>
      <c r="BS176" s="4" t="str">
        <f>IFERROR(IF($I176="Historical", IF(X176&lt;&gt;INDEX('Historical BMP Records'!X:X, MATCH($G176, 'Historical BMP Records'!$G:$G, 0)), 1, 0), IF(X176&lt;&gt;INDEX('Planned and Progress BMPs'!V:V, MATCH($G176, 'Planned and Progress BMPs'!$D:$D, 0)), 1, 0)), "")</f>
        <v/>
      </c>
      <c r="BT176" s="4" t="str">
        <f>IFERROR(IF($I176="Historical", IF(Y176&lt;&gt;INDEX('Historical BMP Records'!Y:Y, MATCH($G176, 'Historical BMP Records'!$G:$G, 0)), 1, 0), IF(Y176&lt;&gt;INDEX('Planned and Progress BMPs'!W:W, MATCH($G176, 'Planned and Progress BMPs'!$D:$D, 0)), 1, 0)), "")</f>
        <v/>
      </c>
      <c r="BU176" s="4" t="str">
        <f>IFERROR(IF($I176="Historical", IF(Z176&lt;&gt;INDEX('Historical BMP Records'!Z:Z, MATCH($G176, 'Historical BMP Records'!$G:$G, 0)), 1, 0), IF(Z176&lt;&gt;INDEX('Planned and Progress BMPs'!X:X, MATCH($G176, 'Planned and Progress BMPs'!$D:$D, 0)), 1, 0)), "")</f>
        <v/>
      </c>
      <c r="BV176" s="4" t="str">
        <f>IFERROR(IF($I176="Historical", IF(AA176&lt;&gt;INDEX('Historical BMP Records'!AA:AA, MATCH($G176, 'Historical BMP Records'!$G:$G, 0)), 1, 0), IF(AA176&lt;&gt;INDEX('Planned and Progress BMPs'!#REF!, MATCH($G176, 'Planned and Progress BMPs'!$D:$D, 0)), 1, 0)), "")</f>
        <v/>
      </c>
      <c r="BW176" s="4" t="str">
        <f>IFERROR(IF($I176="Historical", IF(AC176&lt;&gt;INDEX('Historical BMP Records'!AC:AC, MATCH($G176, 'Historical BMP Records'!$G:$G, 0)), 1, 0), IF(AC176&lt;&gt;INDEX('Planned and Progress BMPs'!AA:AA, MATCH($G176, 'Planned and Progress BMPs'!$D:$D, 0)), 1, 0)), "")</f>
        <v/>
      </c>
      <c r="BX176" s="4" t="str">
        <f>IFERROR(IF($I176="Historical", IF(AD176&lt;&gt;INDEX('Historical BMP Records'!AD:AD, MATCH($G176, 'Historical BMP Records'!$G:$G, 0)), 1, 0), IF(AD176&lt;&gt;INDEX('Planned and Progress BMPs'!AB:AB, MATCH($G176, 'Planned and Progress BMPs'!$D:$D, 0)), 1, 0)), "")</f>
        <v/>
      </c>
      <c r="BY176" s="4" t="str">
        <f>IFERROR(IF($I176="Historical", IF(AE176&lt;&gt;INDEX('Historical BMP Records'!AE:AE, MATCH($G176, 'Historical BMP Records'!$G:$G, 0)), 1, 0), IF(AE176&lt;&gt;INDEX('Planned and Progress BMPs'!AC:AC, MATCH($G176, 'Planned and Progress BMPs'!$D:$D, 0)), 1, 0)), "")</f>
        <v/>
      </c>
      <c r="BZ176" s="4" t="str">
        <f>IFERROR(IF($I176="Historical", IF(AF176&lt;&gt;INDEX('Historical BMP Records'!AF:AF, MATCH($G176, 'Historical BMP Records'!$G:$G, 0)), 1, 0), IF(AF176&lt;&gt;INDEX('Planned and Progress BMPs'!AD:AD, MATCH($G176, 'Planned and Progress BMPs'!$D:$D, 0)), 1, 0)), "")</f>
        <v/>
      </c>
      <c r="CA176" s="4" t="str">
        <f>IFERROR(IF($I176="Historical", IF(AG176&lt;&gt;INDEX('Historical BMP Records'!AG:AG, MATCH($G176, 'Historical BMP Records'!$G:$G, 0)), 1, 0), IF(AG176&lt;&gt;INDEX('Planned and Progress BMPs'!AE:AE, MATCH($G176, 'Planned and Progress BMPs'!$D:$D, 0)), 1, 0)), "")</f>
        <v/>
      </c>
      <c r="CB176" s="4" t="str">
        <f>IFERROR(IF($I176="Historical", IF(AH176&lt;&gt;INDEX('Historical BMP Records'!AH:AH, MATCH($G176, 'Historical BMP Records'!$G:$G, 0)), 1, 0), IF(AH176&lt;&gt;INDEX('Planned and Progress BMPs'!AF:AF, MATCH($G176, 'Planned and Progress BMPs'!$D:$D, 0)), 1, 0)), "")</f>
        <v/>
      </c>
      <c r="CC176" s="4" t="str">
        <f>IFERROR(IF($I176="Historical", IF(AI176&lt;&gt;INDEX('Historical BMP Records'!AI:AI, MATCH($G176, 'Historical BMP Records'!$G:$G, 0)), 1, 0), IF(AI176&lt;&gt;INDEX('Planned and Progress BMPs'!AG:AG, MATCH($G176, 'Planned and Progress BMPs'!$D:$D, 0)), 1, 0)), "")</f>
        <v/>
      </c>
      <c r="CD176" s="4" t="str">
        <f>IFERROR(IF($I176="Historical", IF(AJ176&lt;&gt;INDEX('Historical BMP Records'!AJ:AJ, MATCH($G176, 'Historical BMP Records'!$G:$G, 0)), 1, 0), IF(AJ176&lt;&gt;INDEX('Planned and Progress BMPs'!AH:AH, MATCH($G176, 'Planned and Progress BMPs'!$D:$D, 0)), 1, 0)), "")</f>
        <v/>
      </c>
      <c r="CE176" s="4" t="str">
        <f>IFERROR(IF($I176="Historical", IF(AK176&lt;&gt;INDEX('Historical BMP Records'!AK:AK, MATCH($G176, 'Historical BMP Records'!$G:$G, 0)), 1, 0), IF(AK176&lt;&gt;INDEX('Planned and Progress BMPs'!AI:AI, MATCH($G176, 'Planned and Progress BMPs'!$D:$D, 0)), 1, 0)), "")</f>
        <v/>
      </c>
      <c r="CF176" s="4" t="str">
        <f>IFERROR(IF($I176="Historical", IF(AL176&lt;&gt;INDEX('Historical BMP Records'!AL:AL, MATCH($G176, 'Historical BMP Records'!$G:$G, 0)), 1, 0), IF(AL176&lt;&gt;INDEX('Planned and Progress BMPs'!AJ:AJ, MATCH($G176, 'Planned and Progress BMPs'!$D:$D, 0)), 1, 0)), "")</f>
        <v/>
      </c>
      <c r="CG176" s="4" t="str">
        <f>IFERROR(IF($I176="Historical", IF(AM176&lt;&gt;INDEX('Historical BMP Records'!AM:AM, MATCH($G176, 'Historical BMP Records'!$G:$G, 0)), 1, 0), IF(AM176&lt;&gt;INDEX('Planned and Progress BMPs'!AK:AK, MATCH($G176, 'Planned and Progress BMPs'!$D:$D, 0)), 1, 0)), "")</f>
        <v/>
      </c>
      <c r="CH176" s="4" t="str">
        <f>IFERROR(IF($I176="Historical", IF(AN176&lt;&gt;INDEX('Historical BMP Records'!AN:AN, MATCH($G176, 'Historical BMP Records'!$G:$G, 0)), 1, 0), IF(AN176&lt;&gt;INDEX('Planned and Progress BMPs'!AL:AL, MATCH($G176, 'Planned and Progress BMPs'!$D:$D, 0)), 1, 0)), "")</f>
        <v/>
      </c>
      <c r="CI176" s="4" t="str">
        <f>IFERROR(IF($I176="Historical", IF(AO176&lt;&gt;INDEX('Historical BMP Records'!AO:AO, MATCH($G176, 'Historical BMP Records'!$G:$G, 0)), 1, 0), IF(AO176&lt;&gt;INDEX('Planned and Progress BMPs'!AM:AM, MATCH($G176, 'Planned and Progress BMPs'!$D:$D, 0)), 1, 0)), "")</f>
        <v/>
      </c>
      <c r="CJ176" s="4" t="str">
        <f>IFERROR(IF($I176="Historical", IF(AP176&lt;&gt;INDEX('Historical BMP Records'!AP:AP, MATCH($G176, 'Historical BMP Records'!$G:$G, 0)), 1, 0), IF(AP176&lt;&gt;INDEX('Planned and Progress BMPs'!AN:AN, MATCH($G176, 'Planned and Progress BMPs'!$D:$D, 0)), 1, 0)), "")</f>
        <v/>
      </c>
      <c r="CK176" s="4" t="str">
        <f>IFERROR(IF($I176="Historical", IF(AQ176&lt;&gt;INDEX('Historical BMP Records'!AQ:AQ, MATCH($G176, 'Historical BMP Records'!$G:$G, 0)), 1, 0), IF(AQ176&lt;&gt;INDEX('Planned and Progress BMPs'!AO:AO, MATCH($G176, 'Planned and Progress BMPs'!$D:$D, 0)), 1, 0)), "")</f>
        <v/>
      </c>
      <c r="CL176" s="4" t="str">
        <f>IFERROR(IF($I176="Historical", IF(AR176&lt;&gt;INDEX('Historical BMP Records'!AR:AR, MATCH($G176, 'Historical BMP Records'!$G:$G, 0)), 1, 0), IF(AR176&lt;&gt;INDEX('Planned and Progress BMPs'!AQ:AQ, MATCH($G176, 'Planned and Progress BMPs'!$D:$D, 0)), 1, 0)), "")</f>
        <v/>
      </c>
      <c r="CM176" s="4" t="str">
        <f>IFERROR(IF($I176="Historical", IF(AS176&lt;&gt;INDEX('Historical BMP Records'!AS:AS, MATCH($G176, 'Historical BMP Records'!$G:$G, 0)), 1, 0), IF(AS176&lt;&gt;INDEX('Planned and Progress BMPs'!AP:AP, MATCH($G176, 'Planned and Progress BMPs'!$D:$D, 0)), 1, 0)), "")</f>
        <v/>
      </c>
      <c r="CN176" s="4" t="str">
        <f>IFERROR(IF($I176="Historical", IF(AT176&lt;&gt;INDEX('Historical BMP Records'!AT:AT, MATCH($G176, 'Historical BMP Records'!$G:$G, 0)), 1, 0), IF(AT176&lt;&gt;INDEX('Planned and Progress BMPs'!AQ:AQ, MATCH($G176, 'Planned and Progress BMPs'!$D:$D, 0)), 1, 0)), "")</f>
        <v/>
      </c>
      <c r="CO176" s="4">
        <f>SUM(T_Historical9[[#This Row],[FY17 Crediting Status Change]:[Comments Change]])</f>
        <v>0</v>
      </c>
    </row>
    <row r="177" spans="1:93" ht="15" customHeight="1" x14ac:dyDescent="0.55000000000000004">
      <c r="A177" s="126" t="s">
        <v>2458</v>
      </c>
      <c r="B177" s="126" t="s">
        <v>2458</v>
      </c>
      <c r="C177" s="126" t="s">
        <v>2458</v>
      </c>
      <c r="D177" s="126"/>
      <c r="E177" s="126"/>
      <c r="F177" s="126" t="s">
        <v>817</v>
      </c>
      <c r="G177" s="126" t="s">
        <v>818</v>
      </c>
      <c r="H177" s="126"/>
      <c r="I177" s="126" t="s">
        <v>243</v>
      </c>
      <c r="J177" s="126"/>
      <c r="K177" s="73"/>
      <c r="L177" s="64">
        <v>39083</v>
      </c>
      <c r="M177" s="126" t="s">
        <v>265</v>
      </c>
      <c r="N177" s="126" t="s">
        <v>325</v>
      </c>
      <c r="O177" s="126" t="s">
        <v>127</v>
      </c>
      <c r="P177" s="73" t="s">
        <v>551</v>
      </c>
      <c r="Q177" s="64">
        <v>8.9</v>
      </c>
      <c r="R177" s="126">
        <v>0.3</v>
      </c>
      <c r="S177" s="126">
        <v>2.4999999999999998E-2</v>
      </c>
      <c r="T177" s="126" t="s">
        <v>611</v>
      </c>
      <c r="U177" s="126"/>
      <c r="V177" s="126"/>
      <c r="W177" s="126">
        <v>40.440480360000002</v>
      </c>
      <c r="X177" s="65">
        <v>-76.573916870000005</v>
      </c>
      <c r="Y177" s="126"/>
      <c r="Z177" s="126" t="s">
        <v>201</v>
      </c>
      <c r="AA177" s="126" t="s">
        <v>458</v>
      </c>
      <c r="AB177" s="126" t="s">
        <v>203</v>
      </c>
      <c r="AC177" s="126" t="s">
        <v>2460</v>
      </c>
      <c r="AD177" s="64">
        <v>41501</v>
      </c>
      <c r="AE177" s="126" t="s">
        <v>267</v>
      </c>
      <c r="AF177" s="64"/>
      <c r="AG177" s="64"/>
      <c r="AH177" s="126"/>
      <c r="AI177" s="64"/>
      <c r="AK177" s="64"/>
      <c r="AL177" s="64"/>
      <c r="AM177" s="64"/>
      <c r="AN177" s="64"/>
      <c r="AO177" s="64"/>
      <c r="AP177" s="64"/>
      <c r="AQ177" s="64"/>
      <c r="AR177" s="64"/>
      <c r="AS177" s="64"/>
      <c r="AT177" s="126"/>
      <c r="AU177" s="4" t="str">
        <f>IFERROR(IF($I177="Historical", IF(A177&lt;&gt;INDEX('Historical BMP Records'!A:A, MATCH($G177, 'Historical BMP Records'!$G:$G, 0)), 1, 0), IF(A177&lt;&gt;INDEX('Planned and Progress BMPs'!A:A, MATCH($G177, 'Planned and Progress BMPs'!$D:$D, 0)), 1, 0)), "")</f>
        <v/>
      </c>
      <c r="AV177" s="4" t="str">
        <f>IFERROR(IF($I177="Historical", IF(B177&lt;&gt;INDEX('Historical BMP Records'!B:B, MATCH($G177, 'Historical BMP Records'!$G:$G, 0)), 1, 0), IF(B177&lt;&gt;INDEX('Planned and Progress BMPs'!A:A, MATCH($G177, 'Planned and Progress BMPs'!$D:$D, 0)), 1, 0)), "")</f>
        <v/>
      </c>
      <c r="AW177" s="4" t="str">
        <f>IFERROR(IF($I177="Historical", IF(C177&lt;&gt;INDEX('Historical BMP Records'!C:C, MATCH($G177, 'Historical BMP Records'!$G:$G, 0)), 1, 0), IF(C177&lt;&gt;INDEX('Planned and Progress BMPs'!A:A, MATCH($G177, 'Planned and Progress BMPs'!$D:$D, 0)), 1, 0)), "")</f>
        <v/>
      </c>
      <c r="AX177" s="4" t="str">
        <f>IFERROR(IF($I177="Historical", IF(D177&lt;&gt;INDEX('Historical BMP Records'!D:D, MATCH($G177, 'Historical BMP Records'!$G:$G, 0)), 1, 0), IF(D177&lt;&gt;INDEX('Planned and Progress BMPs'!A:A, MATCH($G177, 'Planned and Progress BMPs'!$D:$D, 0)), 1, 0)), "")</f>
        <v/>
      </c>
      <c r="AY177" s="4" t="str">
        <f>IFERROR(IF($I177="Historical", IF(E177&lt;&gt;INDEX('Historical BMP Records'!E:E, MATCH($G177, 'Historical BMP Records'!$G:$G, 0)), 1, 0), IF(E177&lt;&gt;INDEX('Planned and Progress BMPs'!B:B, MATCH($G177, 'Planned and Progress BMPs'!$D:$D, 0)), 1, 0)), "")</f>
        <v/>
      </c>
      <c r="AZ177" s="4" t="str">
        <f>IFERROR(IF($I177="Historical", IF(F177&lt;&gt;INDEX('Historical BMP Records'!F:F, MATCH($G177, 'Historical BMP Records'!$G:$G, 0)), 1, 0), IF(F177&lt;&gt;INDEX('Planned and Progress BMPs'!C:C, MATCH($G177, 'Planned and Progress BMPs'!$D:$D, 0)), 1, 0)), "")</f>
        <v/>
      </c>
      <c r="BA177" s="4" t="str">
        <f>IFERROR(IF($I177="Historical", IF(G177&lt;&gt;INDEX('Historical BMP Records'!G:G, MATCH($G177, 'Historical BMP Records'!$G:$G, 0)), 1, 0), IF(G177&lt;&gt;INDEX('Planned and Progress BMPs'!D:D, MATCH($G177, 'Planned and Progress BMPs'!$D:$D, 0)), 1, 0)), "")</f>
        <v/>
      </c>
      <c r="BB177" s="4" t="str">
        <f>IFERROR(IF($I177="Historical", IF(H177&lt;&gt;INDEX('Historical BMP Records'!H:H, MATCH($G177, 'Historical BMP Records'!$G:$G, 0)), 1, 0), IF(H177&lt;&gt;INDEX('Planned and Progress BMPs'!E:E, MATCH($G177, 'Planned and Progress BMPs'!$D:$D, 0)), 1, 0)), "")</f>
        <v/>
      </c>
      <c r="BC177" s="4" t="str">
        <f>IFERROR(IF($I177="Historical", IF(I177&lt;&gt;INDEX('Historical BMP Records'!I:I, MATCH($G177, 'Historical BMP Records'!$G:$G, 0)), 1, 0), IF(I177&lt;&gt;INDEX('Planned and Progress BMPs'!F:F, MATCH($G177, 'Planned and Progress BMPs'!$D:$D, 0)), 1, 0)), "")</f>
        <v/>
      </c>
      <c r="BD177" s="4" t="str">
        <f>IFERROR(IF($I177="Historical", IF(J177&lt;&gt;INDEX('Historical BMP Records'!J:J, MATCH($G177, 'Historical BMP Records'!$G:$G, 0)), 1, 0), IF(J177&lt;&gt;INDEX('Planned and Progress BMPs'!G:G, MATCH($G177, 'Planned and Progress BMPs'!$D:$D, 0)), 1, 0)), "")</f>
        <v/>
      </c>
      <c r="BE177" s="4" t="str">
        <f>IFERROR(IF($I177="Historical", IF(K177&lt;&gt;INDEX('Historical BMP Records'!K:K, MATCH($G177, 'Historical BMP Records'!$G:$G, 0)), 1, 0), IF(K177&lt;&gt;INDEX('Planned and Progress BMPs'!H:H, MATCH($G177, 'Planned and Progress BMPs'!$D:$D, 0)), 1, 0)), "")</f>
        <v/>
      </c>
      <c r="BF177" s="4" t="str">
        <f>IFERROR(IF($I177="Historical", IF(L177&lt;&gt;INDEX('Historical BMP Records'!L:L, MATCH($G177, 'Historical BMP Records'!$G:$G, 0)), 1, 0), IF(L177&lt;&gt;INDEX('Planned and Progress BMPs'!I:I, MATCH($G177, 'Planned and Progress BMPs'!$D:$D, 0)), 1, 0)), "")</f>
        <v/>
      </c>
      <c r="BG177" s="4" t="str">
        <f>IFERROR(IF($I177="Historical", IF(M177&lt;&gt;INDEX('Historical BMP Records'!M:M, MATCH($G177, 'Historical BMP Records'!$G:$G, 0)), 1, 0), IF(M177&lt;&gt;INDEX('Planned and Progress BMPs'!J:J, MATCH($G177, 'Planned and Progress BMPs'!$D:$D, 0)), 1, 0)), "")</f>
        <v/>
      </c>
      <c r="BH177" s="4" t="str">
        <f>IFERROR(IF($I177="Historical", IF(N177&lt;&gt;INDEX('Historical BMP Records'!N:N, MATCH($G177, 'Historical BMP Records'!$G:$G, 0)), 1, 0), IF(N177&lt;&gt;INDEX('Planned and Progress BMPs'!K:K, MATCH($G177, 'Planned and Progress BMPs'!$D:$D, 0)), 1, 0)), "")</f>
        <v/>
      </c>
      <c r="BI177" s="4" t="str">
        <f>IFERROR(IF($I177="Historical", IF(O177&lt;&gt;INDEX('Historical BMP Records'!O:O, MATCH($G177, 'Historical BMP Records'!$G:$G, 0)), 1, 0), IF(O177&lt;&gt;INDEX('Planned and Progress BMPs'!L:L, MATCH($G177, 'Planned and Progress BMPs'!$D:$D, 0)), 1, 0)), "")</f>
        <v/>
      </c>
      <c r="BJ177" s="4" t="str">
        <f>IFERROR(IF($I177="Historical", IF(P177&lt;&gt;INDEX('Historical BMP Records'!P:P, MATCH($G177, 'Historical BMP Records'!$G:$G, 0)), 1, 0), IF(P177&lt;&gt;INDEX('Planned and Progress BMPs'!M:M, MATCH($G177, 'Planned and Progress BMPs'!$D:$D, 0)), 1, 0)), "")</f>
        <v/>
      </c>
      <c r="BK177" s="4" t="str">
        <f>IFERROR(IF($I177="Historical", IF(Q177&lt;&gt;INDEX('Historical BMP Records'!Q:Q, MATCH($G177, 'Historical BMP Records'!$G:$G, 0)), 1, 0), IF(Q177&lt;&gt;INDEX('Planned and Progress BMPs'!N:N, MATCH($G177, 'Planned and Progress BMPs'!$D:$D, 0)), 1, 0)), "")</f>
        <v/>
      </c>
      <c r="BL177" s="4" t="str">
        <f>IFERROR(IF($I177="Historical", IF(R177&lt;&gt;INDEX('Historical BMP Records'!R:R, MATCH($G177, 'Historical BMP Records'!$G:$G, 0)), 1, 0), IF(R177&lt;&gt;INDEX('Planned and Progress BMPs'!O:O, MATCH($G177, 'Planned and Progress BMPs'!$D:$D, 0)), 1, 0)), "")</f>
        <v/>
      </c>
      <c r="BM177" s="4" t="str">
        <f>IFERROR(IF($I177="Historical", IF(S177&lt;&gt;INDEX('Historical BMP Records'!S:S, MATCH($G177, 'Historical BMP Records'!$G:$G, 0)), 1, 0), IF(S177&lt;&gt;INDEX('Planned and Progress BMPs'!P:P, MATCH($G177, 'Planned and Progress BMPs'!$D:$D, 0)), 1, 0)), "")</f>
        <v/>
      </c>
      <c r="BN177" s="4" t="str">
        <f>IFERROR(IF($I177="Historical", IF(T177&lt;&gt;INDEX('Historical BMP Records'!T:T, MATCH($G177, 'Historical BMP Records'!$G:$G, 0)), 1, 0), IF(T177&lt;&gt;INDEX('Planned and Progress BMPs'!Q:Q, MATCH($G177, 'Planned and Progress BMPs'!$D:$D, 0)), 1, 0)), "")</f>
        <v/>
      </c>
      <c r="BO177" s="4" t="str">
        <f>IFERROR(IF($I177="Historical", IF(AB177&lt;&gt;INDEX('Historical BMP Records'!#REF!, MATCH($G177, 'Historical BMP Records'!$G:$G, 0)), 1, 0), IF(AB177&lt;&gt;INDEX('Planned and Progress BMPs'!Z:Z, MATCH($G177, 'Planned and Progress BMPs'!$D:$D, 0)), 1, 0)), "")</f>
        <v/>
      </c>
      <c r="BP177" s="4" t="str">
        <f>IFERROR(IF($I177="Historical", IF(U177&lt;&gt;INDEX('Historical BMP Records'!U:U, MATCH($G177, 'Historical BMP Records'!$G:$G, 0)), 1, 0), IF(U177&lt;&gt;INDEX('Planned and Progress BMPs'!S:S, MATCH($G177, 'Planned and Progress BMPs'!$D:$D, 0)), 1, 0)), "")</f>
        <v/>
      </c>
      <c r="BQ177" s="4" t="str">
        <f>IFERROR(IF($I177="Historical", IF(V177&lt;&gt;INDEX('Historical BMP Records'!V:V, MATCH($G177, 'Historical BMP Records'!$G:$G, 0)), 1, 0), IF(V177&lt;&gt;INDEX('Planned and Progress BMPs'!T:T, MATCH($G177, 'Planned and Progress BMPs'!$D:$D, 0)), 1, 0)), "")</f>
        <v/>
      </c>
      <c r="BR177" s="4" t="str">
        <f>IFERROR(IF($I177="Historical", IF(W177&lt;&gt;INDEX('Historical BMP Records'!W:W, MATCH($G177, 'Historical BMP Records'!$G:$G, 0)), 1, 0), IF(W177&lt;&gt;INDEX('Planned and Progress BMPs'!U:U, MATCH($G177, 'Planned and Progress BMPs'!$D:$D, 0)), 1, 0)), "")</f>
        <v/>
      </c>
      <c r="BS177" s="4" t="str">
        <f>IFERROR(IF($I177="Historical", IF(X177&lt;&gt;INDEX('Historical BMP Records'!X:X, MATCH($G177, 'Historical BMP Records'!$G:$G, 0)), 1, 0), IF(X177&lt;&gt;INDEX('Planned and Progress BMPs'!V:V, MATCH($G177, 'Planned and Progress BMPs'!$D:$D, 0)), 1, 0)), "")</f>
        <v/>
      </c>
      <c r="BT177" s="4" t="str">
        <f>IFERROR(IF($I177="Historical", IF(Y177&lt;&gt;INDEX('Historical BMP Records'!Y:Y, MATCH($G177, 'Historical BMP Records'!$G:$G, 0)), 1, 0), IF(Y177&lt;&gt;INDEX('Planned and Progress BMPs'!W:W, MATCH($G177, 'Planned and Progress BMPs'!$D:$D, 0)), 1, 0)), "")</f>
        <v/>
      </c>
      <c r="BU177" s="4" t="str">
        <f>IFERROR(IF($I177="Historical", IF(Z177&lt;&gt;INDEX('Historical BMP Records'!Z:Z, MATCH($G177, 'Historical BMP Records'!$G:$G, 0)), 1, 0), IF(Z177&lt;&gt;INDEX('Planned and Progress BMPs'!X:X, MATCH($G177, 'Planned and Progress BMPs'!$D:$D, 0)), 1, 0)), "")</f>
        <v/>
      </c>
      <c r="BV177" s="4" t="str">
        <f>IFERROR(IF($I177="Historical", IF(AA177&lt;&gt;INDEX('Historical BMP Records'!AA:AA, MATCH($G177, 'Historical BMP Records'!$G:$G, 0)), 1, 0), IF(AA177&lt;&gt;INDEX('Planned and Progress BMPs'!#REF!, MATCH($G177, 'Planned and Progress BMPs'!$D:$D, 0)), 1, 0)), "")</f>
        <v/>
      </c>
      <c r="BW177" s="4" t="str">
        <f>IFERROR(IF($I177="Historical", IF(AC177&lt;&gt;INDEX('Historical BMP Records'!AC:AC, MATCH($G177, 'Historical BMP Records'!$G:$G, 0)), 1, 0), IF(AC177&lt;&gt;INDEX('Planned and Progress BMPs'!AA:AA, MATCH($G177, 'Planned and Progress BMPs'!$D:$D, 0)), 1, 0)), "")</f>
        <v/>
      </c>
      <c r="BX177" s="4" t="str">
        <f>IFERROR(IF($I177="Historical", IF(AD177&lt;&gt;INDEX('Historical BMP Records'!AD:AD, MATCH($G177, 'Historical BMP Records'!$G:$G, 0)), 1, 0), IF(AD177&lt;&gt;INDEX('Planned and Progress BMPs'!AB:AB, MATCH($G177, 'Planned and Progress BMPs'!$D:$D, 0)), 1, 0)), "")</f>
        <v/>
      </c>
      <c r="BY177" s="4" t="str">
        <f>IFERROR(IF($I177="Historical", IF(AE177&lt;&gt;INDEX('Historical BMP Records'!AE:AE, MATCH($G177, 'Historical BMP Records'!$G:$G, 0)), 1, 0), IF(AE177&lt;&gt;INDEX('Planned and Progress BMPs'!AC:AC, MATCH($G177, 'Planned and Progress BMPs'!$D:$D, 0)), 1, 0)), "")</f>
        <v/>
      </c>
      <c r="BZ177" s="4" t="str">
        <f>IFERROR(IF($I177="Historical", IF(AF177&lt;&gt;INDEX('Historical BMP Records'!AF:AF, MATCH($G177, 'Historical BMP Records'!$G:$G, 0)), 1, 0), IF(AF177&lt;&gt;INDEX('Planned and Progress BMPs'!AD:AD, MATCH($G177, 'Planned and Progress BMPs'!$D:$D, 0)), 1, 0)), "")</f>
        <v/>
      </c>
      <c r="CA177" s="4" t="str">
        <f>IFERROR(IF($I177="Historical", IF(AG177&lt;&gt;INDEX('Historical BMP Records'!AG:AG, MATCH($G177, 'Historical BMP Records'!$G:$G, 0)), 1, 0), IF(AG177&lt;&gt;INDEX('Planned and Progress BMPs'!AE:AE, MATCH($G177, 'Planned and Progress BMPs'!$D:$D, 0)), 1, 0)), "")</f>
        <v/>
      </c>
      <c r="CB177" s="4" t="str">
        <f>IFERROR(IF($I177="Historical", IF(AH177&lt;&gt;INDEX('Historical BMP Records'!AH:AH, MATCH($G177, 'Historical BMP Records'!$G:$G, 0)), 1, 0), IF(AH177&lt;&gt;INDEX('Planned and Progress BMPs'!AF:AF, MATCH($G177, 'Planned and Progress BMPs'!$D:$D, 0)), 1, 0)), "")</f>
        <v/>
      </c>
      <c r="CC177" s="4" t="str">
        <f>IFERROR(IF($I177="Historical", IF(AI177&lt;&gt;INDEX('Historical BMP Records'!AI:AI, MATCH($G177, 'Historical BMP Records'!$G:$G, 0)), 1, 0), IF(AI177&lt;&gt;INDEX('Planned and Progress BMPs'!AG:AG, MATCH($G177, 'Planned and Progress BMPs'!$D:$D, 0)), 1, 0)), "")</f>
        <v/>
      </c>
      <c r="CD177" s="4" t="str">
        <f>IFERROR(IF($I177="Historical", IF(AJ177&lt;&gt;INDEX('Historical BMP Records'!AJ:AJ, MATCH($G177, 'Historical BMP Records'!$G:$G, 0)), 1, 0), IF(AJ177&lt;&gt;INDEX('Planned and Progress BMPs'!AH:AH, MATCH($G177, 'Planned and Progress BMPs'!$D:$D, 0)), 1, 0)), "")</f>
        <v/>
      </c>
      <c r="CE177" s="4" t="str">
        <f>IFERROR(IF($I177="Historical", IF(AK177&lt;&gt;INDEX('Historical BMP Records'!AK:AK, MATCH($G177, 'Historical BMP Records'!$G:$G, 0)), 1, 0), IF(AK177&lt;&gt;INDEX('Planned and Progress BMPs'!AI:AI, MATCH($G177, 'Planned and Progress BMPs'!$D:$D, 0)), 1, 0)), "")</f>
        <v/>
      </c>
      <c r="CF177" s="4" t="str">
        <f>IFERROR(IF($I177="Historical", IF(AL177&lt;&gt;INDEX('Historical BMP Records'!AL:AL, MATCH($G177, 'Historical BMP Records'!$G:$G, 0)), 1, 0), IF(AL177&lt;&gt;INDEX('Planned and Progress BMPs'!AJ:AJ, MATCH($G177, 'Planned and Progress BMPs'!$D:$D, 0)), 1, 0)), "")</f>
        <v/>
      </c>
      <c r="CG177" s="4" t="str">
        <f>IFERROR(IF($I177="Historical", IF(AM177&lt;&gt;INDEX('Historical BMP Records'!AM:AM, MATCH($G177, 'Historical BMP Records'!$G:$G, 0)), 1, 0), IF(AM177&lt;&gt;INDEX('Planned and Progress BMPs'!AK:AK, MATCH($G177, 'Planned and Progress BMPs'!$D:$D, 0)), 1, 0)), "")</f>
        <v/>
      </c>
      <c r="CH177" s="4" t="str">
        <f>IFERROR(IF($I177="Historical", IF(AN177&lt;&gt;INDEX('Historical BMP Records'!AN:AN, MATCH($G177, 'Historical BMP Records'!$G:$G, 0)), 1, 0), IF(AN177&lt;&gt;INDEX('Planned and Progress BMPs'!AL:AL, MATCH($G177, 'Planned and Progress BMPs'!$D:$D, 0)), 1, 0)), "")</f>
        <v/>
      </c>
      <c r="CI177" s="4" t="str">
        <f>IFERROR(IF($I177="Historical", IF(AO177&lt;&gt;INDEX('Historical BMP Records'!AO:AO, MATCH($G177, 'Historical BMP Records'!$G:$G, 0)), 1, 0), IF(AO177&lt;&gt;INDEX('Planned and Progress BMPs'!AM:AM, MATCH($G177, 'Planned and Progress BMPs'!$D:$D, 0)), 1, 0)), "")</f>
        <v/>
      </c>
      <c r="CJ177" s="4" t="str">
        <f>IFERROR(IF($I177="Historical", IF(AP177&lt;&gt;INDEX('Historical BMP Records'!AP:AP, MATCH($G177, 'Historical BMP Records'!$G:$G, 0)), 1, 0), IF(AP177&lt;&gt;INDEX('Planned and Progress BMPs'!AN:AN, MATCH($G177, 'Planned and Progress BMPs'!$D:$D, 0)), 1, 0)), "")</f>
        <v/>
      </c>
      <c r="CK177" s="4" t="str">
        <f>IFERROR(IF($I177="Historical", IF(AQ177&lt;&gt;INDEX('Historical BMP Records'!AQ:AQ, MATCH($G177, 'Historical BMP Records'!$G:$G, 0)), 1, 0), IF(AQ177&lt;&gt;INDEX('Planned and Progress BMPs'!AO:AO, MATCH($G177, 'Planned and Progress BMPs'!$D:$D, 0)), 1, 0)), "")</f>
        <v/>
      </c>
      <c r="CL177" s="4" t="str">
        <f>IFERROR(IF($I177="Historical", IF(AR177&lt;&gt;INDEX('Historical BMP Records'!AR:AR, MATCH($G177, 'Historical BMP Records'!$G:$G, 0)), 1, 0), IF(AR177&lt;&gt;INDEX('Planned and Progress BMPs'!AQ:AQ, MATCH($G177, 'Planned and Progress BMPs'!$D:$D, 0)), 1, 0)), "")</f>
        <v/>
      </c>
      <c r="CM177" s="4" t="str">
        <f>IFERROR(IF($I177="Historical", IF(AS177&lt;&gt;INDEX('Historical BMP Records'!AS:AS, MATCH($G177, 'Historical BMP Records'!$G:$G, 0)), 1, 0), IF(AS177&lt;&gt;INDEX('Planned and Progress BMPs'!AP:AP, MATCH($G177, 'Planned and Progress BMPs'!$D:$D, 0)), 1, 0)), "")</f>
        <v/>
      </c>
      <c r="CN177" s="4" t="str">
        <f>IFERROR(IF($I177="Historical", IF(AT177&lt;&gt;INDEX('Historical BMP Records'!AT:AT, MATCH($G177, 'Historical BMP Records'!$G:$G, 0)), 1, 0), IF(AT177&lt;&gt;INDEX('Planned and Progress BMPs'!AQ:AQ, MATCH($G177, 'Planned and Progress BMPs'!$D:$D, 0)), 1, 0)), "")</f>
        <v/>
      </c>
      <c r="CO177" s="4">
        <f>SUM(T_Historical9[[#This Row],[FY17 Crediting Status Change]:[Comments Change]])</f>
        <v>0</v>
      </c>
    </row>
    <row r="178" spans="1:93" ht="15" customHeight="1" x14ac:dyDescent="0.55000000000000004">
      <c r="A178" s="126" t="s">
        <v>2458</v>
      </c>
      <c r="B178" s="126" t="s">
        <v>2458</v>
      </c>
      <c r="C178" s="126" t="s">
        <v>2458</v>
      </c>
      <c r="D178" s="126"/>
      <c r="E178" s="126"/>
      <c r="F178" s="126" t="s">
        <v>819</v>
      </c>
      <c r="G178" s="126" t="s">
        <v>820</v>
      </c>
      <c r="H178" s="126"/>
      <c r="I178" s="126" t="s">
        <v>243</v>
      </c>
      <c r="J178" s="126">
        <v>2007</v>
      </c>
      <c r="K178" s="73"/>
      <c r="L178" s="64">
        <v>39083</v>
      </c>
      <c r="M178" s="126" t="s">
        <v>264</v>
      </c>
      <c r="N178" s="126" t="s">
        <v>594</v>
      </c>
      <c r="O178" s="126" t="s">
        <v>151</v>
      </c>
      <c r="P178" s="73" t="s">
        <v>551</v>
      </c>
      <c r="Q178" s="64">
        <v>1</v>
      </c>
      <c r="R178" s="126">
        <v>0.8</v>
      </c>
      <c r="S178" s="126">
        <v>6.6666666666666666E-2</v>
      </c>
      <c r="T178" s="126" t="s">
        <v>595</v>
      </c>
      <c r="U178" s="126"/>
      <c r="V178" s="126"/>
      <c r="W178" s="126">
        <v>40.430331440000003</v>
      </c>
      <c r="X178" s="65">
        <v>-76.573844559999998</v>
      </c>
      <c r="Y178" s="126"/>
      <c r="Z178" s="126" t="s">
        <v>201</v>
      </c>
      <c r="AA178" s="126" t="s">
        <v>458</v>
      </c>
      <c r="AB178" s="126" t="s">
        <v>203</v>
      </c>
      <c r="AC178" s="126" t="s">
        <v>2460</v>
      </c>
      <c r="AD178" s="64">
        <v>41738</v>
      </c>
      <c r="AE178" s="126" t="s">
        <v>267</v>
      </c>
      <c r="AF178" s="64"/>
      <c r="AG178" s="64"/>
      <c r="AH178" s="126"/>
      <c r="AI178" s="64"/>
      <c r="AK178" s="64"/>
      <c r="AL178" s="64"/>
      <c r="AM178" s="64"/>
      <c r="AN178" s="64"/>
      <c r="AO178" s="64"/>
      <c r="AP178" s="64"/>
      <c r="AQ178" s="64"/>
      <c r="AR178" s="64"/>
      <c r="AS178" s="64"/>
      <c r="AT178" s="126"/>
      <c r="AU178" s="4" t="str">
        <f>IFERROR(IF($I178="Historical", IF(A178&lt;&gt;INDEX('Historical BMP Records'!A:A, MATCH($G178, 'Historical BMP Records'!$G:$G, 0)), 1, 0), IF(A178&lt;&gt;INDEX('Planned and Progress BMPs'!A:A, MATCH($G178, 'Planned and Progress BMPs'!$D:$D, 0)), 1, 0)), "")</f>
        <v/>
      </c>
      <c r="AV178" s="4" t="str">
        <f>IFERROR(IF($I178="Historical", IF(B178&lt;&gt;INDEX('Historical BMP Records'!B:B, MATCH($G178, 'Historical BMP Records'!$G:$G, 0)), 1, 0), IF(B178&lt;&gt;INDEX('Planned and Progress BMPs'!A:A, MATCH($G178, 'Planned and Progress BMPs'!$D:$D, 0)), 1, 0)), "")</f>
        <v/>
      </c>
      <c r="AW178" s="4" t="str">
        <f>IFERROR(IF($I178="Historical", IF(C178&lt;&gt;INDEX('Historical BMP Records'!C:C, MATCH($G178, 'Historical BMP Records'!$G:$G, 0)), 1, 0), IF(C178&lt;&gt;INDEX('Planned and Progress BMPs'!A:A, MATCH($G178, 'Planned and Progress BMPs'!$D:$D, 0)), 1, 0)), "")</f>
        <v/>
      </c>
      <c r="AX178" s="4" t="str">
        <f>IFERROR(IF($I178="Historical", IF(D178&lt;&gt;INDEX('Historical BMP Records'!D:D, MATCH($G178, 'Historical BMP Records'!$G:$G, 0)), 1, 0), IF(D178&lt;&gt;INDEX('Planned and Progress BMPs'!A:A, MATCH($G178, 'Planned and Progress BMPs'!$D:$D, 0)), 1, 0)), "")</f>
        <v/>
      </c>
      <c r="AY178" s="4" t="str">
        <f>IFERROR(IF($I178="Historical", IF(E178&lt;&gt;INDEX('Historical BMP Records'!E:E, MATCH($G178, 'Historical BMP Records'!$G:$G, 0)), 1, 0), IF(E178&lt;&gt;INDEX('Planned and Progress BMPs'!B:B, MATCH($G178, 'Planned and Progress BMPs'!$D:$D, 0)), 1, 0)), "")</f>
        <v/>
      </c>
      <c r="AZ178" s="4" t="str">
        <f>IFERROR(IF($I178="Historical", IF(F178&lt;&gt;INDEX('Historical BMP Records'!F:F, MATCH($G178, 'Historical BMP Records'!$G:$G, 0)), 1, 0), IF(F178&lt;&gt;INDEX('Planned and Progress BMPs'!C:C, MATCH($G178, 'Planned and Progress BMPs'!$D:$D, 0)), 1, 0)), "")</f>
        <v/>
      </c>
      <c r="BA178" s="4" t="str">
        <f>IFERROR(IF($I178="Historical", IF(G178&lt;&gt;INDEX('Historical BMP Records'!G:G, MATCH($G178, 'Historical BMP Records'!$G:$G, 0)), 1, 0), IF(G178&lt;&gt;INDEX('Planned and Progress BMPs'!D:D, MATCH($G178, 'Planned and Progress BMPs'!$D:$D, 0)), 1, 0)), "")</f>
        <v/>
      </c>
      <c r="BB178" s="4" t="str">
        <f>IFERROR(IF($I178="Historical", IF(H178&lt;&gt;INDEX('Historical BMP Records'!H:H, MATCH($G178, 'Historical BMP Records'!$G:$G, 0)), 1, 0), IF(H178&lt;&gt;INDEX('Planned and Progress BMPs'!E:E, MATCH($G178, 'Planned and Progress BMPs'!$D:$D, 0)), 1, 0)), "")</f>
        <v/>
      </c>
      <c r="BC178" s="4" t="str">
        <f>IFERROR(IF($I178="Historical", IF(I178&lt;&gt;INDEX('Historical BMP Records'!I:I, MATCH($G178, 'Historical BMP Records'!$G:$G, 0)), 1, 0), IF(I178&lt;&gt;INDEX('Planned and Progress BMPs'!F:F, MATCH($G178, 'Planned and Progress BMPs'!$D:$D, 0)), 1, 0)), "")</f>
        <v/>
      </c>
      <c r="BD178" s="4" t="str">
        <f>IFERROR(IF($I178="Historical", IF(J178&lt;&gt;INDEX('Historical BMP Records'!J:J, MATCH($G178, 'Historical BMP Records'!$G:$G, 0)), 1, 0), IF(J178&lt;&gt;INDEX('Planned and Progress BMPs'!G:G, MATCH($G178, 'Planned and Progress BMPs'!$D:$D, 0)), 1, 0)), "")</f>
        <v/>
      </c>
      <c r="BE178" s="4" t="str">
        <f>IFERROR(IF($I178="Historical", IF(K178&lt;&gt;INDEX('Historical BMP Records'!K:K, MATCH($G178, 'Historical BMP Records'!$G:$G, 0)), 1, 0), IF(K178&lt;&gt;INDEX('Planned and Progress BMPs'!H:H, MATCH($G178, 'Planned and Progress BMPs'!$D:$D, 0)), 1, 0)), "")</f>
        <v/>
      </c>
      <c r="BF178" s="4" t="str">
        <f>IFERROR(IF($I178="Historical", IF(L178&lt;&gt;INDEX('Historical BMP Records'!L:L, MATCH($G178, 'Historical BMP Records'!$G:$G, 0)), 1, 0), IF(L178&lt;&gt;INDEX('Planned and Progress BMPs'!I:I, MATCH($G178, 'Planned and Progress BMPs'!$D:$D, 0)), 1, 0)), "")</f>
        <v/>
      </c>
      <c r="BG178" s="4" t="str">
        <f>IFERROR(IF($I178="Historical", IF(M178&lt;&gt;INDEX('Historical BMP Records'!M:M, MATCH($G178, 'Historical BMP Records'!$G:$G, 0)), 1, 0), IF(M178&lt;&gt;INDEX('Planned and Progress BMPs'!J:J, MATCH($G178, 'Planned and Progress BMPs'!$D:$D, 0)), 1, 0)), "")</f>
        <v/>
      </c>
      <c r="BH178" s="4" t="str">
        <f>IFERROR(IF($I178="Historical", IF(N178&lt;&gt;INDEX('Historical BMP Records'!N:N, MATCH($G178, 'Historical BMP Records'!$G:$G, 0)), 1, 0), IF(N178&lt;&gt;INDEX('Planned and Progress BMPs'!K:K, MATCH($G178, 'Planned and Progress BMPs'!$D:$D, 0)), 1, 0)), "")</f>
        <v/>
      </c>
      <c r="BI178" s="4" t="str">
        <f>IFERROR(IF($I178="Historical", IF(O178&lt;&gt;INDEX('Historical BMP Records'!O:O, MATCH($G178, 'Historical BMP Records'!$G:$G, 0)), 1, 0), IF(O178&lt;&gt;INDEX('Planned and Progress BMPs'!L:L, MATCH($G178, 'Planned and Progress BMPs'!$D:$D, 0)), 1, 0)), "")</f>
        <v/>
      </c>
      <c r="BJ178" s="4" t="str">
        <f>IFERROR(IF($I178="Historical", IF(P178&lt;&gt;INDEX('Historical BMP Records'!P:P, MATCH($G178, 'Historical BMP Records'!$G:$G, 0)), 1, 0), IF(P178&lt;&gt;INDEX('Planned and Progress BMPs'!M:M, MATCH($G178, 'Planned and Progress BMPs'!$D:$D, 0)), 1, 0)), "")</f>
        <v/>
      </c>
      <c r="BK178" s="4" t="str">
        <f>IFERROR(IF($I178="Historical", IF(Q178&lt;&gt;INDEX('Historical BMP Records'!Q:Q, MATCH($G178, 'Historical BMP Records'!$G:$G, 0)), 1, 0), IF(Q178&lt;&gt;INDEX('Planned and Progress BMPs'!N:N, MATCH($G178, 'Planned and Progress BMPs'!$D:$D, 0)), 1, 0)), "")</f>
        <v/>
      </c>
      <c r="BL178" s="4" t="str">
        <f>IFERROR(IF($I178="Historical", IF(R178&lt;&gt;INDEX('Historical BMP Records'!R:R, MATCH($G178, 'Historical BMP Records'!$G:$G, 0)), 1, 0), IF(R178&lt;&gt;INDEX('Planned and Progress BMPs'!O:O, MATCH($G178, 'Planned and Progress BMPs'!$D:$D, 0)), 1, 0)), "")</f>
        <v/>
      </c>
      <c r="BM178" s="4" t="str">
        <f>IFERROR(IF($I178="Historical", IF(S178&lt;&gt;INDEX('Historical BMP Records'!S:S, MATCH($G178, 'Historical BMP Records'!$G:$G, 0)), 1, 0), IF(S178&lt;&gt;INDEX('Planned and Progress BMPs'!P:P, MATCH($G178, 'Planned and Progress BMPs'!$D:$D, 0)), 1, 0)), "")</f>
        <v/>
      </c>
      <c r="BN178" s="4" t="str">
        <f>IFERROR(IF($I178="Historical", IF(T178&lt;&gt;INDEX('Historical BMP Records'!T:T, MATCH($G178, 'Historical BMP Records'!$G:$G, 0)), 1, 0), IF(T178&lt;&gt;INDEX('Planned and Progress BMPs'!Q:Q, MATCH($G178, 'Planned and Progress BMPs'!$D:$D, 0)), 1, 0)), "")</f>
        <v/>
      </c>
      <c r="BO178" s="4" t="str">
        <f>IFERROR(IF($I178="Historical", IF(AB178&lt;&gt;INDEX('Historical BMP Records'!#REF!, MATCH($G178, 'Historical BMP Records'!$G:$G, 0)), 1, 0), IF(AB178&lt;&gt;INDEX('Planned and Progress BMPs'!Z:Z, MATCH($G178, 'Planned and Progress BMPs'!$D:$D, 0)), 1, 0)), "")</f>
        <v/>
      </c>
      <c r="BP178" s="4" t="str">
        <f>IFERROR(IF($I178="Historical", IF(U178&lt;&gt;INDEX('Historical BMP Records'!U:U, MATCH($G178, 'Historical BMP Records'!$G:$G, 0)), 1, 0), IF(U178&lt;&gt;INDEX('Planned and Progress BMPs'!S:S, MATCH($G178, 'Planned and Progress BMPs'!$D:$D, 0)), 1, 0)), "")</f>
        <v/>
      </c>
      <c r="BQ178" s="4" t="str">
        <f>IFERROR(IF($I178="Historical", IF(V178&lt;&gt;INDEX('Historical BMP Records'!V:V, MATCH($G178, 'Historical BMP Records'!$G:$G, 0)), 1, 0), IF(V178&lt;&gt;INDEX('Planned and Progress BMPs'!T:T, MATCH($G178, 'Planned and Progress BMPs'!$D:$D, 0)), 1, 0)), "")</f>
        <v/>
      </c>
      <c r="BR178" s="4" t="str">
        <f>IFERROR(IF($I178="Historical", IF(W178&lt;&gt;INDEX('Historical BMP Records'!W:W, MATCH($G178, 'Historical BMP Records'!$G:$G, 0)), 1, 0), IF(W178&lt;&gt;INDEX('Planned and Progress BMPs'!U:U, MATCH($G178, 'Planned and Progress BMPs'!$D:$D, 0)), 1, 0)), "")</f>
        <v/>
      </c>
      <c r="BS178" s="4" t="str">
        <f>IFERROR(IF($I178="Historical", IF(X178&lt;&gt;INDEX('Historical BMP Records'!X:X, MATCH($G178, 'Historical BMP Records'!$G:$G, 0)), 1, 0), IF(X178&lt;&gt;INDEX('Planned and Progress BMPs'!V:V, MATCH($G178, 'Planned and Progress BMPs'!$D:$D, 0)), 1, 0)), "")</f>
        <v/>
      </c>
      <c r="BT178" s="4" t="str">
        <f>IFERROR(IF($I178="Historical", IF(Y178&lt;&gt;INDEX('Historical BMP Records'!Y:Y, MATCH($G178, 'Historical BMP Records'!$G:$G, 0)), 1, 0), IF(Y178&lt;&gt;INDEX('Planned and Progress BMPs'!W:W, MATCH($G178, 'Planned and Progress BMPs'!$D:$D, 0)), 1, 0)), "")</f>
        <v/>
      </c>
      <c r="BU178" s="4" t="str">
        <f>IFERROR(IF($I178="Historical", IF(Z178&lt;&gt;INDEX('Historical BMP Records'!Z:Z, MATCH($G178, 'Historical BMP Records'!$G:$G, 0)), 1, 0), IF(Z178&lt;&gt;INDEX('Planned and Progress BMPs'!X:X, MATCH($G178, 'Planned and Progress BMPs'!$D:$D, 0)), 1, 0)), "")</f>
        <v/>
      </c>
      <c r="BV178" s="4" t="str">
        <f>IFERROR(IF($I178="Historical", IF(AA178&lt;&gt;INDEX('Historical BMP Records'!AA:AA, MATCH($G178, 'Historical BMP Records'!$G:$G, 0)), 1, 0), IF(AA178&lt;&gt;INDEX('Planned and Progress BMPs'!#REF!, MATCH($G178, 'Planned and Progress BMPs'!$D:$D, 0)), 1, 0)), "")</f>
        <v/>
      </c>
      <c r="BW178" s="4" t="str">
        <f>IFERROR(IF($I178="Historical", IF(AC178&lt;&gt;INDEX('Historical BMP Records'!AC:AC, MATCH($G178, 'Historical BMP Records'!$G:$G, 0)), 1, 0), IF(AC178&lt;&gt;INDEX('Planned and Progress BMPs'!AA:AA, MATCH($G178, 'Planned and Progress BMPs'!$D:$D, 0)), 1, 0)), "")</f>
        <v/>
      </c>
      <c r="BX178" s="4" t="str">
        <f>IFERROR(IF($I178="Historical", IF(AD178&lt;&gt;INDEX('Historical BMP Records'!AD:AD, MATCH($G178, 'Historical BMP Records'!$G:$G, 0)), 1, 0), IF(AD178&lt;&gt;INDEX('Planned and Progress BMPs'!AB:AB, MATCH($G178, 'Planned and Progress BMPs'!$D:$D, 0)), 1, 0)), "")</f>
        <v/>
      </c>
      <c r="BY178" s="4" t="str">
        <f>IFERROR(IF($I178="Historical", IF(AE178&lt;&gt;INDEX('Historical BMP Records'!AE:AE, MATCH($G178, 'Historical BMP Records'!$G:$G, 0)), 1, 0), IF(AE178&lt;&gt;INDEX('Planned and Progress BMPs'!AC:AC, MATCH($G178, 'Planned and Progress BMPs'!$D:$D, 0)), 1, 0)), "")</f>
        <v/>
      </c>
      <c r="BZ178" s="4" t="str">
        <f>IFERROR(IF($I178="Historical", IF(AF178&lt;&gt;INDEX('Historical BMP Records'!AF:AF, MATCH($G178, 'Historical BMP Records'!$G:$G, 0)), 1, 0), IF(AF178&lt;&gt;INDEX('Planned and Progress BMPs'!AD:AD, MATCH($G178, 'Planned and Progress BMPs'!$D:$D, 0)), 1, 0)), "")</f>
        <v/>
      </c>
      <c r="CA178" s="4" t="str">
        <f>IFERROR(IF($I178="Historical", IF(AG178&lt;&gt;INDEX('Historical BMP Records'!AG:AG, MATCH($G178, 'Historical BMP Records'!$G:$G, 0)), 1, 0), IF(AG178&lt;&gt;INDEX('Planned and Progress BMPs'!AE:AE, MATCH($G178, 'Planned and Progress BMPs'!$D:$D, 0)), 1, 0)), "")</f>
        <v/>
      </c>
      <c r="CB178" s="4" t="str">
        <f>IFERROR(IF($I178="Historical", IF(AH178&lt;&gt;INDEX('Historical BMP Records'!AH:AH, MATCH($G178, 'Historical BMP Records'!$G:$G, 0)), 1, 0), IF(AH178&lt;&gt;INDEX('Planned and Progress BMPs'!AF:AF, MATCH($G178, 'Planned and Progress BMPs'!$D:$D, 0)), 1, 0)), "")</f>
        <v/>
      </c>
      <c r="CC178" s="4" t="str">
        <f>IFERROR(IF($I178="Historical", IF(AI178&lt;&gt;INDEX('Historical BMP Records'!AI:AI, MATCH($G178, 'Historical BMP Records'!$G:$G, 0)), 1, 0), IF(AI178&lt;&gt;INDEX('Planned and Progress BMPs'!AG:AG, MATCH($G178, 'Planned and Progress BMPs'!$D:$D, 0)), 1, 0)), "")</f>
        <v/>
      </c>
      <c r="CD178" s="4" t="str">
        <f>IFERROR(IF($I178="Historical", IF(AJ178&lt;&gt;INDEX('Historical BMP Records'!AJ:AJ, MATCH($G178, 'Historical BMP Records'!$G:$G, 0)), 1, 0), IF(AJ178&lt;&gt;INDEX('Planned and Progress BMPs'!AH:AH, MATCH($G178, 'Planned and Progress BMPs'!$D:$D, 0)), 1, 0)), "")</f>
        <v/>
      </c>
      <c r="CE178" s="4" t="str">
        <f>IFERROR(IF($I178="Historical", IF(AK178&lt;&gt;INDEX('Historical BMP Records'!AK:AK, MATCH($G178, 'Historical BMP Records'!$G:$G, 0)), 1, 0), IF(AK178&lt;&gt;INDEX('Planned and Progress BMPs'!AI:AI, MATCH($G178, 'Planned and Progress BMPs'!$D:$D, 0)), 1, 0)), "")</f>
        <v/>
      </c>
      <c r="CF178" s="4" t="str">
        <f>IFERROR(IF($I178="Historical", IF(AL178&lt;&gt;INDEX('Historical BMP Records'!AL:AL, MATCH($G178, 'Historical BMP Records'!$G:$G, 0)), 1, 0), IF(AL178&lt;&gt;INDEX('Planned and Progress BMPs'!AJ:AJ, MATCH($G178, 'Planned and Progress BMPs'!$D:$D, 0)), 1, 0)), "")</f>
        <v/>
      </c>
      <c r="CG178" s="4" t="str">
        <f>IFERROR(IF($I178="Historical", IF(AM178&lt;&gt;INDEX('Historical BMP Records'!AM:AM, MATCH($G178, 'Historical BMP Records'!$G:$G, 0)), 1, 0), IF(AM178&lt;&gt;INDEX('Planned and Progress BMPs'!AK:AK, MATCH($G178, 'Planned and Progress BMPs'!$D:$D, 0)), 1, 0)), "")</f>
        <v/>
      </c>
      <c r="CH178" s="4" t="str">
        <f>IFERROR(IF($I178="Historical", IF(AN178&lt;&gt;INDEX('Historical BMP Records'!AN:AN, MATCH($G178, 'Historical BMP Records'!$G:$G, 0)), 1, 0), IF(AN178&lt;&gt;INDEX('Planned and Progress BMPs'!AL:AL, MATCH($G178, 'Planned and Progress BMPs'!$D:$D, 0)), 1, 0)), "")</f>
        <v/>
      </c>
      <c r="CI178" s="4" t="str">
        <f>IFERROR(IF($I178="Historical", IF(AO178&lt;&gt;INDEX('Historical BMP Records'!AO:AO, MATCH($G178, 'Historical BMP Records'!$G:$G, 0)), 1, 0), IF(AO178&lt;&gt;INDEX('Planned and Progress BMPs'!AM:AM, MATCH($G178, 'Planned and Progress BMPs'!$D:$D, 0)), 1, 0)), "")</f>
        <v/>
      </c>
      <c r="CJ178" s="4" t="str">
        <f>IFERROR(IF($I178="Historical", IF(AP178&lt;&gt;INDEX('Historical BMP Records'!AP:AP, MATCH($G178, 'Historical BMP Records'!$G:$G, 0)), 1, 0), IF(AP178&lt;&gt;INDEX('Planned and Progress BMPs'!AN:AN, MATCH($G178, 'Planned and Progress BMPs'!$D:$D, 0)), 1, 0)), "")</f>
        <v/>
      </c>
      <c r="CK178" s="4" t="str">
        <f>IFERROR(IF($I178="Historical", IF(AQ178&lt;&gt;INDEX('Historical BMP Records'!AQ:AQ, MATCH($G178, 'Historical BMP Records'!$G:$G, 0)), 1, 0), IF(AQ178&lt;&gt;INDEX('Planned and Progress BMPs'!AO:AO, MATCH($G178, 'Planned and Progress BMPs'!$D:$D, 0)), 1, 0)), "")</f>
        <v/>
      </c>
      <c r="CL178" s="4" t="str">
        <f>IFERROR(IF($I178="Historical", IF(AR178&lt;&gt;INDEX('Historical BMP Records'!AR:AR, MATCH($G178, 'Historical BMP Records'!$G:$G, 0)), 1, 0), IF(AR178&lt;&gt;INDEX('Planned and Progress BMPs'!AQ:AQ, MATCH($G178, 'Planned and Progress BMPs'!$D:$D, 0)), 1, 0)), "")</f>
        <v/>
      </c>
      <c r="CM178" s="4" t="str">
        <f>IFERROR(IF($I178="Historical", IF(AS178&lt;&gt;INDEX('Historical BMP Records'!AS:AS, MATCH($G178, 'Historical BMP Records'!$G:$G, 0)), 1, 0), IF(AS178&lt;&gt;INDEX('Planned and Progress BMPs'!AP:AP, MATCH($G178, 'Planned and Progress BMPs'!$D:$D, 0)), 1, 0)), "")</f>
        <v/>
      </c>
      <c r="CN178" s="4" t="str">
        <f>IFERROR(IF($I178="Historical", IF(AT178&lt;&gt;INDEX('Historical BMP Records'!AT:AT, MATCH($G178, 'Historical BMP Records'!$G:$G, 0)), 1, 0), IF(AT178&lt;&gt;INDEX('Planned and Progress BMPs'!AQ:AQ, MATCH($G178, 'Planned and Progress BMPs'!$D:$D, 0)), 1, 0)), "")</f>
        <v/>
      </c>
      <c r="CO178" s="4">
        <f>SUM(T_Historical9[[#This Row],[FY17 Crediting Status Change]:[Comments Change]])</f>
        <v>0</v>
      </c>
    </row>
    <row r="179" spans="1:93" ht="15" customHeight="1" x14ac:dyDescent="0.55000000000000004">
      <c r="A179" s="126" t="s">
        <v>2458</v>
      </c>
      <c r="B179" s="126" t="s">
        <v>2458</v>
      </c>
      <c r="C179" s="126" t="s">
        <v>2458</v>
      </c>
      <c r="D179" s="126"/>
      <c r="E179" s="126"/>
      <c r="F179" s="126" t="s">
        <v>821</v>
      </c>
      <c r="G179" s="126" t="s">
        <v>822</v>
      </c>
      <c r="H179" s="126"/>
      <c r="I179" s="126" t="s">
        <v>243</v>
      </c>
      <c r="J179" s="126"/>
      <c r="K179" s="73"/>
      <c r="L179" s="64">
        <v>39083</v>
      </c>
      <c r="M179" s="126" t="s">
        <v>264</v>
      </c>
      <c r="N179" s="126" t="s">
        <v>594</v>
      </c>
      <c r="O179" s="126" t="s">
        <v>151</v>
      </c>
      <c r="P179" s="73" t="s">
        <v>551</v>
      </c>
      <c r="Q179" s="64">
        <v>6.2</v>
      </c>
      <c r="R179" s="126">
        <v>0.2</v>
      </c>
      <c r="S179" s="126">
        <v>1.6666666666666666E-2</v>
      </c>
      <c r="T179" s="126" t="s">
        <v>595</v>
      </c>
      <c r="U179" s="126"/>
      <c r="V179" s="126"/>
      <c r="W179" s="126">
        <v>40.434660309999998</v>
      </c>
      <c r="X179" s="65">
        <v>-76.650825800000007</v>
      </c>
      <c r="Y179" s="126"/>
      <c r="Z179" s="126" t="s">
        <v>201</v>
      </c>
      <c r="AA179" s="126" t="s">
        <v>458</v>
      </c>
      <c r="AB179" s="126" t="s">
        <v>203</v>
      </c>
      <c r="AC179" s="126" t="s">
        <v>2460</v>
      </c>
      <c r="AD179" s="64">
        <v>41754</v>
      </c>
      <c r="AE179" s="126" t="s">
        <v>267</v>
      </c>
      <c r="AF179" s="64"/>
      <c r="AG179" s="64"/>
      <c r="AH179" s="126"/>
      <c r="AI179" s="64"/>
      <c r="AK179" s="64"/>
      <c r="AL179" s="64"/>
      <c r="AM179" s="64"/>
      <c r="AN179" s="64"/>
      <c r="AO179" s="64"/>
      <c r="AP179" s="64"/>
      <c r="AQ179" s="64"/>
      <c r="AR179" s="64"/>
      <c r="AS179" s="64"/>
      <c r="AT179" s="126"/>
      <c r="AU179" s="4" t="str">
        <f>IFERROR(IF($I179="Historical", IF(A179&lt;&gt;INDEX('Historical BMP Records'!A:A, MATCH($G179, 'Historical BMP Records'!$G:$G, 0)), 1, 0), IF(A179&lt;&gt;INDEX('Planned and Progress BMPs'!A:A, MATCH($G179, 'Planned and Progress BMPs'!$D:$D, 0)), 1, 0)), "")</f>
        <v/>
      </c>
      <c r="AV179" s="4" t="str">
        <f>IFERROR(IF($I179="Historical", IF(B179&lt;&gt;INDEX('Historical BMP Records'!B:B, MATCH($G179, 'Historical BMP Records'!$G:$G, 0)), 1, 0), IF(B179&lt;&gt;INDEX('Planned and Progress BMPs'!A:A, MATCH($G179, 'Planned and Progress BMPs'!$D:$D, 0)), 1, 0)), "")</f>
        <v/>
      </c>
      <c r="AW179" s="4" t="str">
        <f>IFERROR(IF($I179="Historical", IF(C179&lt;&gt;INDEX('Historical BMP Records'!C:C, MATCH($G179, 'Historical BMP Records'!$G:$G, 0)), 1, 0), IF(C179&lt;&gt;INDEX('Planned and Progress BMPs'!A:A, MATCH($G179, 'Planned and Progress BMPs'!$D:$D, 0)), 1, 0)), "")</f>
        <v/>
      </c>
      <c r="AX179" s="4" t="str">
        <f>IFERROR(IF($I179="Historical", IF(D179&lt;&gt;INDEX('Historical BMP Records'!D:D, MATCH($G179, 'Historical BMP Records'!$G:$G, 0)), 1, 0), IF(D179&lt;&gt;INDEX('Planned and Progress BMPs'!A:A, MATCH($G179, 'Planned and Progress BMPs'!$D:$D, 0)), 1, 0)), "")</f>
        <v/>
      </c>
      <c r="AY179" s="4" t="str">
        <f>IFERROR(IF($I179="Historical", IF(E179&lt;&gt;INDEX('Historical BMP Records'!E:E, MATCH($G179, 'Historical BMP Records'!$G:$G, 0)), 1, 0), IF(E179&lt;&gt;INDEX('Planned and Progress BMPs'!B:B, MATCH($G179, 'Planned and Progress BMPs'!$D:$D, 0)), 1, 0)), "")</f>
        <v/>
      </c>
      <c r="AZ179" s="4" t="str">
        <f>IFERROR(IF($I179="Historical", IF(F179&lt;&gt;INDEX('Historical BMP Records'!F:F, MATCH($G179, 'Historical BMP Records'!$G:$G, 0)), 1, 0), IF(F179&lt;&gt;INDEX('Planned and Progress BMPs'!C:C, MATCH($G179, 'Planned and Progress BMPs'!$D:$D, 0)), 1, 0)), "")</f>
        <v/>
      </c>
      <c r="BA179" s="4" t="str">
        <f>IFERROR(IF($I179="Historical", IF(G179&lt;&gt;INDEX('Historical BMP Records'!G:G, MATCH($G179, 'Historical BMP Records'!$G:$G, 0)), 1, 0), IF(G179&lt;&gt;INDEX('Planned and Progress BMPs'!D:D, MATCH($G179, 'Planned and Progress BMPs'!$D:$D, 0)), 1, 0)), "")</f>
        <v/>
      </c>
      <c r="BB179" s="4" t="str">
        <f>IFERROR(IF($I179="Historical", IF(H179&lt;&gt;INDEX('Historical BMP Records'!H:H, MATCH($G179, 'Historical BMP Records'!$G:$G, 0)), 1, 0), IF(H179&lt;&gt;INDEX('Planned and Progress BMPs'!E:E, MATCH($G179, 'Planned and Progress BMPs'!$D:$D, 0)), 1, 0)), "")</f>
        <v/>
      </c>
      <c r="BC179" s="4" t="str">
        <f>IFERROR(IF($I179="Historical", IF(I179&lt;&gt;INDEX('Historical BMP Records'!I:I, MATCH($G179, 'Historical BMP Records'!$G:$G, 0)), 1, 0), IF(I179&lt;&gt;INDEX('Planned and Progress BMPs'!F:F, MATCH($G179, 'Planned and Progress BMPs'!$D:$D, 0)), 1, 0)), "")</f>
        <v/>
      </c>
      <c r="BD179" s="4" t="str">
        <f>IFERROR(IF($I179="Historical", IF(J179&lt;&gt;INDEX('Historical BMP Records'!J:J, MATCH($G179, 'Historical BMP Records'!$G:$G, 0)), 1, 0), IF(J179&lt;&gt;INDEX('Planned and Progress BMPs'!G:G, MATCH($G179, 'Planned and Progress BMPs'!$D:$D, 0)), 1, 0)), "")</f>
        <v/>
      </c>
      <c r="BE179" s="4" t="str">
        <f>IFERROR(IF($I179="Historical", IF(K179&lt;&gt;INDEX('Historical BMP Records'!K:K, MATCH($G179, 'Historical BMP Records'!$G:$G, 0)), 1, 0), IF(K179&lt;&gt;INDEX('Planned and Progress BMPs'!H:H, MATCH($G179, 'Planned and Progress BMPs'!$D:$D, 0)), 1, 0)), "")</f>
        <v/>
      </c>
      <c r="BF179" s="4" t="str">
        <f>IFERROR(IF($I179="Historical", IF(L179&lt;&gt;INDEX('Historical BMP Records'!L:L, MATCH($G179, 'Historical BMP Records'!$G:$G, 0)), 1, 0), IF(L179&lt;&gt;INDEX('Planned and Progress BMPs'!I:I, MATCH($G179, 'Planned and Progress BMPs'!$D:$D, 0)), 1, 0)), "")</f>
        <v/>
      </c>
      <c r="BG179" s="4" t="str">
        <f>IFERROR(IF($I179="Historical", IF(M179&lt;&gt;INDEX('Historical BMP Records'!M:M, MATCH($G179, 'Historical BMP Records'!$G:$G, 0)), 1, 0), IF(M179&lt;&gt;INDEX('Planned and Progress BMPs'!J:J, MATCH($G179, 'Planned and Progress BMPs'!$D:$D, 0)), 1, 0)), "")</f>
        <v/>
      </c>
      <c r="BH179" s="4" t="str">
        <f>IFERROR(IF($I179="Historical", IF(N179&lt;&gt;INDEX('Historical BMP Records'!N:N, MATCH($G179, 'Historical BMP Records'!$G:$G, 0)), 1, 0), IF(N179&lt;&gt;INDEX('Planned and Progress BMPs'!K:K, MATCH($G179, 'Planned and Progress BMPs'!$D:$D, 0)), 1, 0)), "")</f>
        <v/>
      </c>
      <c r="BI179" s="4" t="str">
        <f>IFERROR(IF($I179="Historical", IF(O179&lt;&gt;INDEX('Historical BMP Records'!O:O, MATCH($G179, 'Historical BMP Records'!$G:$G, 0)), 1, 0), IF(O179&lt;&gt;INDEX('Planned and Progress BMPs'!L:L, MATCH($G179, 'Planned and Progress BMPs'!$D:$D, 0)), 1, 0)), "")</f>
        <v/>
      </c>
      <c r="BJ179" s="4" t="str">
        <f>IFERROR(IF($I179="Historical", IF(P179&lt;&gt;INDEX('Historical BMP Records'!P:P, MATCH($G179, 'Historical BMP Records'!$G:$G, 0)), 1, 0), IF(P179&lt;&gt;INDEX('Planned and Progress BMPs'!M:M, MATCH($G179, 'Planned and Progress BMPs'!$D:$D, 0)), 1, 0)), "")</f>
        <v/>
      </c>
      <c r="BK179" s="4" t="str">
        <f>IFERROR(IF($I179="Historical", IF(Q179&lt;&gt;INDEX('Historical BMP Records'!Q:Q, MATCH($G179, 'Historical BMP Records'!$G:$G, 0)), 1, 0), IF(Q179&lt;&gt;INDEX('Planned and Progress BMPs'!N:N, MATCH($G179, 'Planned and Progress BMPs'!$D:$D, 0)), 1, 0)), "")</f>
        <v/>
      </c>
      <c r="BL179" s="4" t="str">
        <f>IFERROR(IF($I179="Historical", IF(R179&lt;&gt;INDEX('Historical BMP Records'!R:R, MATCH($G179, 'Historical BMP Records'!$G:$G, 0)), 1, 0), IF(R179&lt;&gt;INDEX('Planned and Progress BMPs'!O:O, MATCH($G179, 'Planned and Progress BMPs'!$D:$D, 0)), 1, 0)), "")</f>
        <v/>
      </c>
      <c r="BM179" s="4" t="str">
        <f>IFERROR(IF($I179="Historical", IF(S179&lt;&gt;INDEX('Historical BMP Records'!S:S, MATCH($G179, 'Historical BMP Records'!$G:$G, 0)), 1, 0), IF(S179&lt;&gt;INDEX('Planned and Progress BMPs'!P:P, MATCH($G179, 'Planned and Progress BMPs'!$D:$D, 0)), 1, 0)), "")</f>
        <v/>
      </c>
      <c r="BN179" s="4" t="str">
        <f>IFERROR(IF($I179="Historical", IF(T179&lt;&gt;INDEX('Historical BMP Records'!T:T, MATCH($G179, 'Historical BMP Records'!$G:$G, 0)), 1, 0), IF(T179&lt;&gt;INDEX('Planned and Progress BMPs'!Q:Q, MATCH($G179, 'Planned and Progress BMPs'!$D:$D, 0)), 1, 0)), "")</f>
        <v/>
      </c>
      <c r="BO179" s="4" t="str">
        <f>IFERROR(IF($I179="Historical", IF(AB179&lt;&gt;INDEX('Historical BMP Records'!#REF!, MATCH($G179, 'Historical BMP Records'!$G:$G, 0)), 1, 0), IF(AB179&lt;&gt;INDEX('Planned and Progress BMPs'!Z:Z, MATCH($G179, 'Planned and Progress BMPs'!$D:$D, 0)), 1, 0)), "")</f>
        <v/>
      </c>
      <c r="BP179" s="4" t="str">
        <f>IFERROR(IF($I179="Historical", IF(U179&lt;&gt;INDEX('Historical BMP Records'!U:U, MATCH($G179, 'Historical BMP Records'!$G:$G, 0)), 1, 0), IF(U179&lt;&gt;INDEX('Planned and Progress BMPs'!S:S, MATCH($G179, 'Planned and Progress BMPs'!$D:$D, 0)), 1, 0)), "")</f>
        <v/>
      </c>
      <c r="BQ179" s="4" t="str">
        <f>IFERROR(IF($I179="Historical", IF(V179&lt;&gt;INDEX('Historical BMP Records'!V:V, MATCH($G179, 'Historical BMP Records'!$G:$G, 0)), 1, 0), IF(V179&lt;&gt;INDEX('Planned and Progress BMPs'!T:T, MATCH($G179, 'Planned and Progress BMPs'!$D:$D, 0)), 1, 0)), "")</f>
        <v/>
      </c>
      <c r="BR179" s="4" t="str">
        <f>IFERROR(IF($I179="Historical", IF(W179&lt;&gt;INDEX('Historical BMP Records'!W:W, MATCH($G179, 'Historical BMP Records'!$G:$G, 0)), 1, 0), IF(W179&lt;&gt;INDEX('Planned and Progress BMPs'!U:U, MATCH($G179, 'Planned and Progress BMPs'!$D:$D, 0)), 1, 0)), "")</f>
        <v/>
      </c>
      <c r="BS179" s="4" t="str">
        <f>IFERROR(IF($I179="Historical", IF(X179&lt;&gt;INDEX('Historical BMP Records'!X:X, MATCH($G179, 'Historical BMP Records'!$G:$G, 0)), 1, 0), IF(X179&lt;&gt;INDEX('Planned and Progress BMPs'!V:V, MATCH($G179, 'Planned and Progress BMPs'!$D:$D, 0)), 1, 0)), "")</f>
        <v/>
      </c>
      <c r="BT179" s="4" t="str">
        <f>IFERROR(IF($I179="Historical", IF(Y179&lt;&gt;INDEX('Historical BMP Records'!Y:Y, MATCH($G179, 'Historical BMP Records'!$G:$G, 0)), 1, 0), IF(Y179&lt;&gt;INDEX('Planned and Progress BMPs'!W:W, MATCH($G179, 'Planned and Progress BMPs'!$D:$D, 0)), 1, 0)), "")</f>
        <v/>
      </c>
      <c r="BU179" s="4" t="str">
        <f>IFERROR(IF($I179="Historical", IF(Z179&lt;&gt;INDEX('Historical BMP Records'!Z:Z, MATCH($G179, 'Historical BMP Records'!$G:$G, 0)), 1, 0), IF(Z179&lt;&gt;INDEX('Planned and Progress BMPs'!X:X, MATCH($G179, 'Planned and Progress BMPs'!$D:$D, 0)), 1, 0)), "")</f>
        <v/>
      </c>
      <c r="BV179" s="4" t="str">
        <f>IFERROR(IF($I179="Historical", IF(AA179&lt;&gt;INDEX('Historical BMP Records'!AA:AA, MATCH($G179, 'Historical BMP Records'!$G:$G, 0)), 1, 0), IF(AA179&lt;&gt;INDEX('Planned and Progress BMPs'!#REF!, MATCH($G179, 'Planned and Progress BMPs'!$D:$D, 0)), 1, 0)), "")</f>
        <v/>
      </c>
      <c r="BW179" s="4" t="str">
        <f>IFERROR(IF($I179="Historical", IF(AC179&lt;&gt;INDEX('Historical BMP Records'!AC:AC, MATCH($G179, 'Historical BMP Records'!$G:$G, 0)), 1, 0), IF(AC179&lt;&gt;INDEX('Planned and Progress BMPs'!AA:AA, MATCH($G179, 'Planned and Progress BMPs'!$D:$D, 0)), 1, 0)), "")</f>
        <v/>
      </c>
      <c r="BX179" s="4" t="str">
        <f>IFERROR(IF($I179="Historical", IF(AD179&lt;&gt;INDEX('Historical BMP Records'!AD:AD, MATCH($G179, 'Historical BMP Records'!$G:$G, 0)), 1, 0), IF(AD179&lt;&gt;INDEX('Planned and Progress BMPs'!AB:AB, MATCH($G179, 'Planned and Progress BMPs'!$D:$D, 0)), 1, 0)), "")</f>
        <v/>
      </c>
      <c r="BY179" s="4" t="str">
        <f>IFERROR(IF($I179="Historical", IF(AE179&lt;&gt;INDEX('Historical BMP Records'!AE:AE, MATCH($G179, 'Historical BMP Records'!$G:$G, 0)), 1, 0), IF(AE179&lt;&gt;INDEX('Planned and Progress BMPs'!AC:AC, MATCH($G179, 'Planned and Progress BMPs'!$D:$D, 0)), 1, 0)), "")</f>
        <v/>
      </c>
      <c r="BZ179" s="4" t="str">
        <f>IFERROR(IF($I179="Historical", IF(AF179&lt;&gt;INDEX('Historical BMP Records'!AF:AF, MATCH($G179, 'Historical BMP Records'!$G:$G, 0)), 1, 0), IF(AF179&lt;&gt;INDEX('Planned and Progress BMPs'!AD:AD, MATCH($G179, 'Planned and Progress BMPs'!$D:$D, 0)), 1, 0)), "")</f>
        <v/>
      </c>
      <c r="CA179" s="4" t="str">
        <f>IFERROR(IF($I179="Historical", IF(AG179&lt;&gt;INDEX('Historical BMP Records'!AG:AG, MATCH($G179, 'Historical BMP Records'!$G:$G, 0)), 1, 0), IF(AG179&lt;&gt;INDEX('Planned and Progress BMPs'!AE:AE, MATCH($G179, 'Planned and Progress BMPs'!$D:$D, 0)), 1, 0)), "")</f>
        <v/>
      </c>
      <c r="CB179" s="4" t="str">
        <f>IFERROR(IF($I179="Historical", IF(AH179&lt;&gt;INDEX('Historical BMP Records'!AH:AH, MATCH($G179, 'Historical BMP Records'!$G:$G, 0)), 1, 0), IF(AH179&lt;&gt;INDEX('Planned and Progress BMPs'!AF:AF, MATCH($G179, 'Planned and Progress BMPs'!$D:$D, 0)), 1, 0)), "")</f>
        <v/>
      </c>
      <c r="CC179" s="4" t="str">
        <f>IFERROR(IF($I179="Historical", IF(AI179&lt;&gt;INDEX('Historical BMP Records'!AI:AI, MATCH($G179, 'Historical BMP Records'!$G:$G, 0)), 1, 0), IF(AI179&lt;&gt;INDEX('Planned and Progress BMPs'!AG:AG, MATCH($G179, 'Planned and Progress BMPs'!$D:$D, 0)), 1, 0)), "")</f>
        <v/>
      </c>
      <c r="CD179" s="4" t="str">
        <f>IFERROR(IF($I179="Historical", IF(AJ179&lt;&gt;INDEX('Historical BMP Records'!AJ:AJ, MATCH($G179, 'Historical BMP Records'!$G:$G, 0)), 1, 0), IF(AJ179&lt;&gt;INDEX('Planned and Progress BMPs'!AH:AH, MATCH($G179, 'Planned and Progress BMPs'!$D:$D, 0)), 1, 0)), "")</f>
        <v/>
      </c>
      <c r="CE179" s="4" t="str">
        <f>IFERROR(IF($I179="Historical", IF(AK179&lt;&gt;INDEX('Historical BMP Records'!AK:AK, MATCH($G179, 'Historical BMP Records'!$G:$G, 0)), 1, 0), IF(AK179&lt;&gt;INDEX('Planned and Progress BMPs'!AI:AI, MATCH($G179, 'Planned and Progress BMPs'!$D:$D, 0)), 1, 0)), "")</f>
        <v/>
      </c>
      <c r="CF179" s="4" t="str">
        <f>IFERROR(IF($I179="Historical", IF(AL179&lt;&gt;INDEX('Historical BMP Records'!AL:AL, MATCH($G179, 'Historical BMP Records'!$G:$G, 0)), 1, 0), IF(AL179&lt;&gt;INDEX('Planned and Progress BMPs'!AJ:AJ, MATCH($G179, 'Planned and Progress BMPs'!$D:$D, 0)), 1, 0)), "")</f>
        <v/>
      </c>
      <c r="CG179" s="4" t="str">
        <f>IFERROR(IF($I179="Historical", IF(AM179&lt;&gt;INDEX('Historical BMP Records'!AM:AM, MATCH($G179, 'Historical BMP Records'!$G:$G, 0)), 1, 0), IF(AM179&lt;&gt;INDEX('Planned and Progress BMPs'!AK:AK, MATCH($G179, 'Planned and Progress BMPs'!$D:$D, 0)), 1, 0)), "")</f>
        <v/>
      </c>
      <c r="CH179" s="4" t="str">
        <f>IFERROR(IF($I179="Historical", IF(AN179&lt;&gt;INDEX('Historical BMP Records'!AN:AN, MATCH($G179, 'Historical BMP Records'!$G:$G, 0)), 1, 0), IF(AN179&lt;&gt;INDEX('Planned and Progress BMPs'!AL:AL, MATCH($G179, 'Planned and Progress BMPs'!$D:$D, 0)), 1, 0)), "")</f>
        <v/>
      </c>
      <c r="CI179" s="4" t="str">
        <f>IFERROR(IF($I179="Historical", IF(AO179&lt;&gt;INDEX('Historical BMP Records'!AO:AO, MATCH($G179, 'Historical BMP Records'!$G:$G, 0)), 1, 0), IF(AO179&lt;&gt;INDEX('Planned and Progress BMPs'!AM:AM, MATCH($G179, 'Planned and Progress BMPs'!$D:$D, 0)), 1, 0)), "")</f>
        <v/>
      </c>
      <c r="CJ179" s="4" t="str">
        <f>IFERROR(IF($I179="Historical", IF(AP179&lt;&gt;INDEX('Historical BMP Records'!AP:AP, MATCH($G179, 'Historical BMP Records'!$G:$G, 0)), 1, 0), IF(AP179&lt;&gt;INDEX('Planned and Progress BMPs'!AN:AN, MATCH($G179, 'Planned and Progress BMPs'!$D:$D, 0)), 1, 0)), "")</f>
        <v/>
      </c>
      <c r="CK179" s="4" t="str">
        <f>IFERROR(IF($I179="Historical", IF(AQ179&lt;&gt;INDEX('Historical BMP Records'!AQ:AQ, MATCH($G179, 'Historical BMP Records'!$G:$G, 0)), 1, 0), IF(AQ179&lt;&gt;INDEX('Planned and Progress BMPs'!AO:AO, MATCH($G179, 'Planned and Progress BMPs'!$D:$D, 0)), 1, 0)), "")</f>
        <v/>
      </c>
      <c r="CL179" s="4" t="str">
        <f>IFERROR(IF($I179="Historical", IF(AR179&lt;&gt;INDEX('Historical BMP Records'!AR:AR, MATCH($G179, 'Historical BMP Records'!$G:$G, 0)), 1, 0), IF(AR179&lt;&gt;INDEX('Planned and Progress BMPs'!AQ:AQ, MATCH($G179, 'Planned and Progress BMPs'!$D:$D, 0)), 1, 0)), "")</f>
        <v/>
      </c>
      <c r="CM179" s="4" t="str">
        <f>IFERROR(IF($I179="Historical", IF(AS179&lt;&gt;INDEX('Historical BMP Records'!AS:AS, MATCH($G179, 'Historical BMP Records'!$G:$G, 0)), 1, 0), IF(AS179&lt;&gt;INDEX('Planned and Progress BMPs'!AP:AP, MATCH($G179, 'Planned and Progress BMPs'!$D:$D, 0)), 1, 0)), "")</f>
        <v/>
      </c>
      <c r="CN179" s="4" t="str">
        <f>IFERROR(IF($I179="Historical", IF(AT179&lt;&gt;INDEX('Historical BMP Records'!AT:AT, MATCH($G179, 'Historical BMP Records'!$G:$G, 0)), 1, 0), IF(AT179&lt;&gt;INDEX('Planned and Progress BMPs'!AQ:AQ, MATCH($G179, 'Planned and Progress BMPs'!$D:$D, 0)), 1, 0)), "")</f>
        <v/>
      </c>
      <c r="CO179" s="4">
        <f>SUM(T_Historical9[[#This Row],[FY17 Crediting Status Change]:[Comments Change]])</f>
        <v>0</v>
      </c>
    </row>
    <row r="180" spans="1:93" ht="15" customHeight="1" x14ac:dyDescent="0.55000000000000004">
      <c r="A180" s="126" t="s">
        <v>2461</v>
      </c>
      <c r="B180" s="126" t="s">
        <v>2458</v>
      </c>
      <c r="C180" s="126" t="s">
        <v>2458</v>
      </c>
      <c r="D180" s="126"/>
      <c r="E180" s="126"/>
      <c r="F180" s="126" t="s">
        <v>355</v>
      </c>
      <c r="G180" s="126" t="s">
        <v>356</v>
      </c>
      <c r="H180" s="126"/>
      <c r="I180" s="126" t="s">
        <v>243</v>
      </c>
      <c r="J180" s="126">
        <v>2004</v>
      </c>
      <c r="K180" s="73">
        <v>27533.100000000002</v>
      </c>
      <c r="L180" s="64">
        <v>39083</v>
      </c>
      <c r="M180" s="126" t="s">
        <v>199</v>
      </c>
      <c r="N180" s="126" t="s">
        <v>357</v>
      </c>
      <c r="O180" s="126" t="s">
        <v>358</v>
      </c>
      <c r="P180" s="73" t="s">
        <v>551</v>
      </c>
      <c r="Q180" s="64">
        <v>52.5</v>
      </c>
      <c r="R180" s="126">
        <v>10.199999999999999</v>
      </c>
      <c r="S180" s="126">
        <v>5.7750000000000004</v>
      </c>
      <c r="T180" s="126" t="s">
        <v>359</v>
      </c>
      <c r="U180" s="126"/>
      <c r="V180" s="126"/>
      <c r="W180" s="126">
        <v>40.201222222222228</v>
      </c>
      <c r="X180" s="65">
        <v>-76.835969444444402</v>
      </c>
      <c r="Y180" s="126"/>
      <c r="Z180" s="126" t="s">
        <v>144</v>
      </c>
      <c r="AA180" s="126" t="s">
        <v>145</v>
      </c>
      <c r="AB180" s="126" t="s">
        <v>146</v>
      </c>
      <c r="AC180" s="126" t="s">
        <v>2460</v>
      </c>
      <c r="AD180" s="64">
        <v>43159</v>
      </c>
      <c r="AE180" s="126" t="s">
        <v>267</v>
      </c>
      <c r="AF180" s="64"/>
      <c r="AG180" s="64"/>
      <c r="AH180" s="126"/>
      <c r="AI180" s="64"/>
      <c r="AK180" s="64"/>
      <c r="AL180" s="64"/>
      <c r="AM180" s="64"/>
      <c r="AN180" s="64"/>
      <c r="AO180" s="64"/>
      <c r="AP180" s="64"/>
      <c r="AQ180" s="64"/>
      <c r="AR180" s="64"/>
      <c r="AS180" s="64"/>
      <c r="AT180" s="126" t="s">
        <v>354</v>
      </c>
      <c r="AU180" s="4" t="str">
        <f>IFERROR(IF($I180="Historical", IF(A180&lt;&gt;INDEX('Historical BMP Records'!A:A, MATCH($G180, 'Historical BMP Records'!$G:$G, 0)), 1, 0), IF(A180&lt;&gt;INDEX('Planned and Progress BMPs'!A:A, MATCH($G180, 'Planned and Progress BMPs'!$D:$D, 0)), 1, 0)), "")</f>
        <v/>
      </c>
      <c r="AV180" s="4" t="str">
        <f>IFERROR(IF($I180="Historical", IF(B180&lt;&gt;INDEX('Historical BMP Records'!B:B, MATCH($G180, 'Historical BMP Records'!$G:$G, 0)), 1, 0), IF(B180&lt;&gt;INDEX('Planned and Progress BMPs'!A:A, MATCH($G180, 'Planned and Progress BMPs'!$D:$D, 0)), 1, 0)), "")</f>
        <v/>
      </c>
      <c r="AW180" s="4" t="str">
        <f>IFERROR(IF($I180="Historical", IF(C180&lt;&gt;INDEX('Historical BMP Records'!C:C, MATCH($G180, 'Historical BMP Records'!$G:$G, 0)), 1, 0), IF(C180&lt;&gt;INDEX('Planned and Progress BMPs'!A:A, MATCH($G180, 'Planned and Progress BMPs'!$D:$D, 0)), 1, 0)), "")</f>
        <v/>
      </c>
      <c r="AX180" s="4" t="str">
        <f>IFERROR(IF($I180="Historical", IF(D180&lt;&gt;INDEX('Historical BMP Records'!D:D, MATCH($G180, 'Historical BMP Records'!$G:$G, 0)), 1, 0), IF(D180&lt;&gt;INDEX('Planned and Progress BMPs'!A:A, MATCH($G180, 'Planned and Progress BMPs'!$D:$D, 0)), 1, 0)), "")</f>
        <v/>
      </c>
      <c r="AY180" s="4" t="str">
        <f>IFERROR(IF($I180="Historical", IF(E180&lt;&gt;INDEX('Historical BMP Records'!E:E, MATCH($G180, 'Historical BMP Records'!$G:$G, 0)), 1, 0), IF(E180&lt;&gt;INDEX('Planned and Progress BMPs'!B:B, MATCH($G180, 'Planned and Progress BMPs'!$D:$D, 0)), 1, 0)), "")</f>
        <v/>
      </c>
      <c r="AZ180" s="4" t="str">
        <f>IFERROR(IF($I180="Historical", IF(F180&lt;&gt;INDEX('Historical BMP Records'!F:F, MATCH($G180, 'Historical BMP Records'!$G:$G, 0)), 1, 0), IF(F180&lt;&gt;INDEX('Planned and Progress BMPs'!C:C, MATCH($G180, 'Planned and Progress BMPs'!$D:$D, 0)), 1, 0)), "")</f>
        <v/>
      </c>
      <c r="BA180" s="4" t="str">
        <f>IFERROR(IF($I180="Historical", IF(G180&lt;&gt;INDEX('Historical BMP Records'!G:G, MATCH($G180, 'Historical BMP Records'!$G:$G, 0)), 1, 0), IF(G180&lt;&gt;INDEX('Planned and Progress BMPs'!D:D, MATCH($G180, 'Planned and Progress BMPs'!$D:$D, 0)), 1, 0)), "")</f>
        <v/>
      </c>
      <c r="BB180" s="4" t="str">
        <f>IFERROR(IF($I180="Historical", IF(H180&lt;&gt;INDEX('Historical BMP Records'!H:H, MATCH($G180, 'Historical BMP Records'!$G:$G, 0)), 1, 0), IF(H180&lt;&gt;INDEX('Planned and Progress BMPs'!E:E, MATCH($G180, 'Planned and Progress BMPs'!$D:$D, 0)), 1, 0)), "")</f>
        <v/>
      </c>
      <c r="BC180" s="4" t="str">
        <f>IFERROR(IF($I180="Historical", IF(I180&lt;&gt;INDEX('Historical BMP Records'!I:I, MATCH($G180, 'Historical BMP Records'!$G:$G, 0)), 1, 0), IF(I180&lt;&gt;INDEX('Planned and Progress BMPs'!F:F, MATCH($G180, 'Planned and Progress BMPs'!$D:$D, 0)), 1, 0)), "")</f>
        <v/>
      </c>
      <c r="BD180" s="4" t="str">
        <f>IFERROR(IF($I180="Historical", IF(J180&lt;&gt;INDEX('Historical BMP Records'!J:J, MATCH($G180, 'Historical BMP Records'!$G:$G, 0)), 1, 0), IF(J180&lt;&gt;INDEX('Planned and Progress BMPs'!G:G, MATCH($G180, 'Planned and Progress BMPs'!$D:$D, 0)), 1, 0)), "")</f>
        <v/>
      </c>
      <c r="BE180" s="4" t="str">
        <f>IFERROR(IF($I180="Historical", IF(K180&lt;&gt;INDEX('Historical BMP Records'!K:K, MATCH($G180, 'Historical BMP Records'!$G:$G, 0)), 1, 0), IF(K180&lt;&gt;INDEX('Planned and Progress BMPs'!H:H, MATCH($G180, 'Planned and Progress BMPs'!$D:$D, 0)), 1, 0)), "")</f>
        <v/>
      </c>
      <c r="BF180" s="4" t="str">
        <f>IFERROR(IF($I180="Historical", IF(L180&lt;&gt;INDEX('Historical BMP Records'!L:L, MATCH($G180, 'Historical BMP Records'!$G:$G, 0)), 1, 0), IF(L180&lt;&gt;INDEX('Planned and Progress BMPs'!I:I, MATCH($G180, 'Planned and Progress BMPs'!$D:$D, 0)), 1, 0)), "")</f>
        <v/>
      </c>
      <c r="BG180" s="4" t="str">
        <f>IFERROR(IF($I180="Historical", IF(M180&lt;&gt;INDEX('Historical BMP Records'!M:M, MATCH($G180, 'Historical BMP Records'!$G:$G, 0)), 1, 0), IF(M180&lt;&gt;INDEX('Planned and Progress BMPs'!J:J, MATCH($G180, 'Planned and Progress BMPs'!$D:$D, 0)), 1, 0)), "")</f>
        <v/>
      </c>
      <c r="BH180" s="4" t="str">
        <f>IFERROR(IF($I180="Historical", IF(N180&lt;&gt;INDEX('Historical BMP Records'!N:N, MATCH($G180, 'Historical BMP Records'!$G:$G, 0)), 1, 0), IF(N180&lt;&gt;INDEX('Planned and Progress BMPs'!K:K, MATCH($G180, 'Planned and Progress BMPs'!$D:$D, 0)), 1, 0)), "")</f>
        <v/>
      </c>
      <c r="BI180" s="4" t="str">
        <f>IFERROR(IF($I180="Historical", IF(O180&lt;&gt;INDEX('Historical BMP Records'!O:O, MATCH($G180, 'Historical BMP Records'!$G:$G, 0)), 1, 0), IF(O180&lt;&gt;INDEX('Planned and Progress BMPs'!L:L, MATCH($G180, 'Planned and Progress BMPs'!$D:$D, 0)), 1, 0)), "")</f>
        <v/>
      </c>
      <c r="BJ180" s="4" t="str">
        <f>IFERROR(IF($I180="Historical", IF(P180&lt;&gt;INDEX('Historical BMP Records'!P:P, MATCH($G180, 'Historical BMP Records'!$G:$G, 0)), 1, 0), IF(P180&lt;&gt;INDEX('Planned and Progress BMPs'!M:M, MATCH($G180, 'Planned and Progress BMPs'!$D:$D, 0)), 1, 0)), "")</f>
        <v/>
      </c>
      <c r="BK180" s="4" t="str">
        <f>IFERROR(IF($I180="Historical", IF(Q180&lt;&gt;INDEX('Historical BMP Records'!Q:Q, MATCH($G180, 'Historical BMP Records'!$G:$G, 0)), 1, 0), IF(Q180&lt;&gt;INDEX('Planned and Progress BMPs'!N:N, MATCH($G180, 'Planned and Progress BMPs'!$D:$D, 0)), 1, 0)), "")</f>
        <v/>
      </c>
      <c r="BL180" s="4" t="str">
        <f>IFERROR(IF($I180="Historical", IF(R180&lt;&gt;INDEX('Historical BMP Records'!R:R, MATCH($G180, 'Historical BMP Records'!$G:$G, 0)), 1, 0), IF(R180&lt;&gt;INDEX('Planned and Progress BMPs'!O:O, MATCH($G180, 'Planned and Progress BMPs'!$D:$D, 0)), 1, 0)), "")</f>
        <v/>
      </c>
      <c r="BM180" s="4" t="str">
        <f>IFERROR(IF($I180="Historical", IF(S180&lt;&gt;INDEX('Historical BMP Records'!S:S, MATCH($G180, 'Historical BMP Records'!$G:$G, 0)), 1, 0), IF(S180&lt;&gt;INDEX('Planned and Progress BMPs'!P:P, MATCH($G180, 'Planned and Progress BMPs'!$D:$D, 0)), 1, 0)), "")</f>
        <v/>
      </c>
      <c r="BN180" s="4" t="str">
        <f>IFERROR(IF($I180="Historical", IF(T180&lt;&gt;INDEX('Historical BMP Records'!T:T, MATCH($G180, 'Historical BMP Records'!$G:$G, 0)), 1, 0), IF(T180&lt;&gt;INDEX('Planned and Progress BMPs'!Q:Q, MATCH($G180, 'Planned and Progress BMPs'!$D:$D, 0)), 1, 0)), "")</f>
        <v/>
      </c>
      <c r="BO180" s="4" t="str">
        <f>IFERROR(IF($I180="Historical", IF(AB180&lt;&gt;INDEX('Historical BMP Records'!#REF!, MATCH($G180, 'Historical BMP Records'!$G:$G, 0)), 1, 0), IF(AB180&lt;&gt;INDEX('Planned and Progress BMPs'!Z:Z, MATCH($G180, 'Planned and Progress BMPs'!$D:$D, 0)), 1, 0)), "")</f>
        <v/>
      </c>
      <c r="BP180" s="4" t="str">
        <f>IFERROR(IF($I180="Historical", IF(U180&lt;&gt;INDEX('Historical BMP Records'!U:U, MATCH($G180, 'Historical BMP Records'!$G:$G, 0)), 1, 0), IF(U180&lt;&gt;INDEX('Planned and Progress BMPs'!S:S, MATCH($G180, 'Planned and Progress BMPs'!$D:$D, 0)), 1, 0)), "")</f>
        <v/>
      </c>
      <c r="BQ180" s="4" t="str">
        <f>IFERROR(IF($I180="Historical", IF(V180&lt;&gt;INDEX('Historical BMP Records'!V:V, MATCH($G180, 'Historical BMP Records'!$G:$G, 0)), 1, 0), IF(V180&lt;&gt;INDEX('Planned and Progress BMPs'!T:T, MATCH($G180, 'Planned and Progress BMPs'!$D:$D, 0)), 1, 0)), "")</f>
        <v/>
      </c>
      <c r="BR180" s="4" t="str">
        <f>IFERROR(IF($I180="Historical", IF(W180&lt;&gt;INDEX('Historical BMP Records'!W:W, MATCH($G180, 'Historical BMP Records'!$G:$G, 0)), 1, 0), IF(W180&lt;&gt;INDEX('Planned and Progress BMPs'!U:U, MATCH($G180, 'Planned and Progress BMPs'!$D:$D, 0)), 1, 0)), "")</f>
        <v/>
      </c>
      <c r="BS180" s="4" t="str">
        <f>IFERROR(IF($I180="Historical", IF(X180&lt;&gt;INDEX('Historical BMP Records'!X:X, MATCH($G180, 'Historical BMP Records'!$G:$G, 0)), 1, 0), IF(X180&lt;&gt;INDEX('Planned and Progress BMPs'!V:V, MATCH($G180, 'Planned and Progress BMPs'!$D:$D, 0)), 1, 0)), "")</f>
        <v/>
      </c>
      <c r="BT180" s="4" t="str">
        <f>IFERROR(IF($I180="Historical", IF(Y180&lt;&gt;INDEX('Historical BMP Records'!Y:Y, MATCH($G180, 'Historical BMP Records'!$G:$G, 0)), 1, 0), IF(Y180&lt;&gt;INDEX('Planned and Progress BMPs'!W:W, MATCH($G180, 'Planned and Progress BMPs'!$D:$D, 0)), 1, 0)), "")</f>
        <v/>
      </c>
      <c r="BU180" s="4" t="str">
        <f>IFERROR(IF($I180="Historical", IF(Z180&lt;&gt;INDEX('Historical BMP Records'!Z:Z, MATCH($G180, 'Historical BMP Records'!$G:$G, 0)), 1, 0), IF(Z180&lt;&gt;INDEX('Planned and Progress BMPs'!X:X, MATCH($G180, 'Planned and Progress BMPs'!$D:$D, 0)), 1, 0)), "")</f>
        <v/>
      </c>
      <c r="BV180" s="4" t="str">
        <f>IFERROR(IF($I180="Historical", IF(AA180&lt;&gt;INDEX('Historical BMP Records'!AA:AA, MATCH($G180, 'Historical BMP Records'!$G:$G, 0)), 1, 0), IF(AA180&lt;&gt;INDEX('Planned and Progress BMPs'!#REF!, MATCH($G180, 'Planned and Progress BMPs'!$D:$D, 0)), 1, 0)), "")</f>
        <v/>
      </c>
      <c r="BW180" s="4" t="str">
        <f>IFERROR(IF($I180="Historical", IF(AC180&lt;&gt;INDEX('Historical BMP Records'!AC:AC, MATCH($G180, 'Historical BMP Records'!$G:$G, 0)), 1, 0), IF(AC180&lt;&gt;INDEX('Planned and Progress BMPs'!AA:AA, MATCH($G180, 'Planned and Progress BMPs'!$D:$D, 0)), 1, 0)), "")</f>
        <v/>
      </c>
      <c r="BX180" s="4" t="str">
        <f>IFERROR(IF($I180="Historical", IF(AD180&lt;&gt;INDEX('Historical BMP Records'!AD:AD, MATCH($G180, 'Historical BMP Records'!$G:$G, 0)), 1, 0), IF(AD180&lt;&gt;INDEX('Planned and Progress BMPs'!AB:AB, MATCH($G180, 'Planned and Progress BMPs'!$D:$D, 0)), 1, 0)), "")</f>
        <v/>
      </c>
      <c r="BY180" s="4" t="str">
        <f>IFERROR(IF($I180="Historical", IF(AE180&lt;&gt;INDEX('Historical BMP Records'!AE:AE, MATCH($G180, 'Historical BMP Records'!$G:$G, 0)), 1, 0), IF(AE180&lt;&gt;INDEX('Planned and Progress BMPs'!AC:AC, MATCH($G180, 'Planned and Progress BMPs'!$D:$D, 0)), 1, 0)), "")</f>
        <v/>
      </c>
      <c r="BZ180" s="4" t="str">
        <f>IFERROR(IF($I180="Historical", IF(AF180&lt;&gt;INDEX('Historical BMP Records'!AF:AF, MATCH($G180, 'Historical BMP Records'!$G:$G, 0)), 1, 0), IF(AF180&lt;&gt;INDEX('Planned and Progress BMPs'!AD:AD, MATCH($G180, 'Planned and Progress BMPs'!$D:$D, 0)), 1, 0)), "")</f>
        <v/>
      </c>
      <c r="CA180" s="4" t="str">
        <f>IFERROR(IF($I180="Historical", IF(AG180&lt;&gt;INDEX('Historical BMP Records'!AG:AG, MATCH($G180, 'Historical BMP Records'!$G:$G, 0)), 1, 0), IF(AG180&lt;&gt;INDEX('Planned and Progress BMPs'!AE:AE, MATCH($G180, 'Planned and Progress BMPs'!$D:$D, 0)), 1, 0)), "")</f>
        <v/>
      </c>
      <c r="CB180" s="4" t="str">
        <f>IFERROR(IF($I180="Historical", IF(AH180&lt;&gt;INDEX('Historical BMP Records'!AH:AH, MATCH($G180, 'Historical BMP Records'!$G:$G, 0)), 1, 0), IF(AH180&lt;&gt;INDEX('Planned and Progress BMPs'!AF:AF, MATCH($G180, 'Planned and Progress BMPs'!$D:$D, 0)), 1, 0)), "")</f>
        <v/>
      </c>
      <c r="CC180" s="4" t="str">
        <f>IFERROR(IF($I180="Historical", IF(AI180&lt;&gt;INDEX('Historical BMP Records'!AI:AI, MATCH($G180, 'Historical BMP Records'!$G:$G, 0)), 1, 0), IF(AI180&lt;&gt;INDEX('Planned and Progress BMPs'!AG:AG, MATCH($G180, 'Planned and Progress BMPs'!$D:$D, 0)), 1, 0)), "")</f>
        <v/>
      </c>
      <c r="CD180" s="4" t="str">
        <f>IFERROR(IF($I180="Historical", IF(AJ180&lt;&gt;INDEX('Historical BMP Records'!AJ:AJ, MATCH($G180, 'Historical BMP Records'!$G:$G, 0)), 1, 0), IF(AJ180&lt;&gt;INDEX('Planned and Progress BMPs'!AH:AH, MATCH($G180, 'Planned and Progress BMPs'!$D:$D, 0)), 1, 0)), "")</f>
        <v/>
      </c>
      <c r="CE180" s="4" t="str">
        <f>IFERROR(IF($I180="Historical", IF(AK180&lt;&gt;INDEX('Historical BMP Records'!AK:AK, MATCH($G180, 'Historical BMP Records'!$G:$G, 0)), 1, 0), IF(AK180&lt;&gt;INDEX('Planned and Progress BMPs'!AI:AI, MATCH($G180, 'Planned and Progress BMPs'!$D:$D, 0)), 1, 0)), "")</f>
        <v/>
      </c>
      <c r="CF180" s="4" t="str">
        <f>IFERROR(IF($I180="Historical", IF(AL180&lt;&gt;INDEX('Historical BMP Records'!AL:AL, MATCH($G180, 'Historical BMP Records'!$G:$G, 0)), 1, 0), IF(AL180&lt;&gt;INDEX('Planned and Progress BMPs'!AJ:AJ, MATCH($G180, 'Planned and Progress BMPs'!$D:$D, 0)), 1, 0)), "")</f>
        <v/>
      </c>
      <c r="CG180" s="4" t="str">
        <f>IFERROR(IF($I180="Historical", IF(AM180&lt;&gt;INDEX('Historical BMP Records'!AM:AM, MATCH($G180, 'Historical BMP Records'!$G:$G, 0)), 1, 0), IF(AM180&lt;&gt;INDEX('Planned and Progress BMPs'!AK:AK, MATCH($G180, 'Planned and Progress BMPs'!$D:$D, 0)), 1, 0)), "")</f>
        <v/>
      </c>
      <c r="CH180" s="4" t="str">
        <f>IFERROR(IF($I180="Historical", IF(AN180&lt;&gt;INDEX('Historical BMP Records'!AN:AN, MATCH($G180, 'Historical BMP Records'!$G:$G, 0)), 1, 0), IF(AN180&lt;&gt;INDEX('Planned and Progress BMPs'!AL:AL, MATCH($G180, 'Planned and Progress BMPs'!$D:$D, 0)), 1, 0)), "")</f>
        <v/>
      </c>
      <c r="CI180" s="4" t="str">
        <f>IFERROR(IF($I180="Historical", IF(AO180&lt;&gt;INDEX('Historical BMP Records'!AO:AO, MATCH($G180, 'Historical BMP Records'!$G:$G, 0)), 1, 0), IF(AO180&lt;&gt;INDEX('Planned and Progress BMPs'!AM:AM, MATCH($G180, 'Planned and Progress BMPs'!$D:$D, 0)), 1, 0)), "")</f>
        <v/>
      </c>
      <c r="CJ180" s="4" t="str">
        <f>IFERROR(IF($I180="Historical", IF(AP180&lt;&gt;INDEX('Historical BMP Records'!AP:AP, MATCH($G180, 'Historical BMP Records'!$G:$G, 0)), 1, 0), IF(AP180&lt;&gt;INDEX('Planned and Progress BMPs'!AN:AN, MATCH($G180, 'Planned and Progress BMPs'!$D:$D, 0)), 1, 0)), "")</f>
        <v/>
      </c>
      <c r="CK180" s="4" t="str">
        <f>IFERROR(IF($I180="Historical", IF(AQ180&lt;&gt;INDEX('Historical BMP Records'!AQ:AQ, MATCH($G180, 'Historical BMP Records'!$G:$G, 0)), 1, 0), IF(AQ180&lt;&gt;INDEX('Planned and Progress BMPs'!AO:AO, MATCH($G180, 'Planned and Progress BMPs'!$D:$D, 0)), 1, 0)), "")</f>
        <v/>
      </c>
      <c r="CL180" s="4" t="str">
        <f>IFERROR(IF($I180="Historical", IF(AR180&lt;&gt;INDEX('Historical BMP Records'!AR:AR, MATCH($G180, 'Historical BMP Records'!$G:$G, 0)), 1, 0), IF(AR180&lt;&gt;INDEX('Planned and Progress BMPs'!AQ:AQ, MATCH($G180, 'Planned and Progress BMPs'!$D:$D, 0)), 1, 0)), "")</f>
        <v/>
      </c>
      <c r="CM180" s="4" t="str">
        <f>IFERROR(IF($I180="Historical", IF(AS180&lt;&gt;INDEX('Historical BMP Records'!AS:AS, MATCH($G180, 'Historical BMP Records'!$G:$G, 0)), 1, 0), IF(AS180&lt;&gt;INDEX('Planned and Progress BMPs'!AP:AP, MATCH($G180, 'Planned and Progress BMPs'!$D:$D, 0)), 1, 0)), "")</f>
        <v/>
      </c>
      <c r="CN180" s="4" t="str">
        <f>IFERROR(IF($I180="Historical", IF(AT180&lt;&gt;INDEX('Historical BMP Records'!AT:AT, MATCH($G180, 'Historical BMP Records'!$G:$G, 0)), 1, 0), IF(AT180&lt;&gt;INDEX('Planned and Progress BMPs'!AQ:AQ, MATCH($G180, 'Planned and Progress BMPs'!$D:$D, 0)), 1, 0)), "")</f>
        <v/>
      </c>
      <c r="CO180" s="4">
        <f>SUM(T_Historical9[[#This Row],[FY17 Crediting Status Change]:[Comments Change]])</f>
        <v>0</v>
      </c>
    </row>
    <row r="181" spans="1:93" ht="15" customHeight="1" x14ac:dyDescent="0.55000000000000004">
      <c r="A181" s="126" t="s">
        <v>2461</v>
      </c>
      <c r="B181" s="126" t="s">
        <v>2464</v>
      </c>
      <c r="C181" s="126" t="s">
        <v>2458</v>
      </c>
      <c r="D181" s="126"/>
      <c r="E181" s="126"/>
      <c r="F181" s="126" t="s">
        <v>370</v>
      </c>
      <c r="G181" s="126" t="s">
        <v>371</v>
      </c>
      <c r="H181" s="126"/>
      <c r="I181" s="126" t="s">
        <v>243</v>
      </c>
      <c r="J181" s="126">
        <v>2004</v>
      </c>
      <c r="K181" s="73">
        <v>241528</v>
      </c>
      <c r="L181" s="64">
        <v>39083</v>
      </c>
      <c r="M181" s="126" t="s">
        <v>161</v>
      </c>
      <c r="N181" s="126" t="s">
        <v>372</v>
      </c>
      <c r="O181" s="126" t="s">
        <v>162</v>
      </c>
      <c r="P181" s="73" t="s">
        <v>2459</v>
      </c>
      <c r="Q181" s="64">
        <v>3800</v>
      </c>
      <c r="R181" s="126"/>
      <c r="S181" s="126"/>
      <c r="T181" s="126" t="s">
        <v>373</v>
      </c>
      <c r="U181" s="126"/>
      <c r="V181" s="126"/>
      <c r="W181" s="126">
        <v>40.201222222222228</v>
      </c>
      <c r="X181" s="65">
        <v>-76.835969444444402</v>
      </c>
      <c r="Y181" s="126"/>
      <c r="Z181" s="126" t="s">
        <v>144</v>
      </c>
      <c r="AA181" s="126" t="s">
        <v>145</v>
      </c>
      <c r="AB181" s="126" t="s">
        <v>146</v>
      </c>
      <c r="AC181" s="126" t="s">
        <v>2460</v>
      </c>
      <c r="AD181" s="64">
        <v>43159</v>
      </c>
      <c r="AE181" s="126" t="s">
        <v>267</v>
      </c>
      <c r="AF181" s="64"/>
      <c r="AG181" s="64"/>
      <c r="AH181" s="126"/>
      <c r="AI181" s="64"/>
      <c r="AK181" s="64"/>
      <c r="AL181" s="64"/>
      <c r="AM181" s="64"/>
      <c r="AN181" s="64"/>
      <c r="AO181" s="64"/>
      <c r="AP181" s="64"/>
      <c r="AQ181" s="64"/>
      <c r="AR181" s="64"/>
      <c r="AS181" s="64"/>
      <c r="AT181" s="126" t="s">
        <v>374</v>
      </c>
      <c r="AU181" s="4" t="str">
        <f>IFERROR(IF($I181="Historical", IF(A181&lt;&gt;INDEX('Historical BMP Records'!A:A, MATCH($G181, 'Historical BMP Records'!$G:$G, 0)), 1, 0), IF(A181&lt;&gt;INDEX('Planned and Progress BMPs'!A:A, MATCH($G181, 'Planned and Progress BMPs'!$D:$D, 0)), 1, 0)), "")</f>
        <v/>
      </c>
      <c r="AV181" s="4" t="str">
        <f>IFERROR(IF($I181="Historical", IF(B181&lt;&gt;INDEX('Historical BMP Records'!B:B, MATCH($G181, 'Historical BMP Records'!$G:$G, 0)), 1, 0), IF(B181&lt;&gt;INDEX('Planned and Progress BMPs'!A:A, MATCH($G181, 'Planned and Progress BMPs'!$D:$D, 0)), 1, 0)), "")</f>
        <v/>
      </c>
      <c r="AW181" s="4" t="str">
        <f>IFERROR(IF($I181="Historical", IF(C181&lt;&gt;INDEX('Historical BMP Records'!C:C, MATCH($G181, 'Historical BMP Records'!$G:$G, 0)), 1, 0), IF(C181&lt;&gt;INDEX('Planned and Progress BMPs'!A:A, MATCH($G181, 'Planned and Progress BMPs'!$D:$D, 0)), 1, 0)), "")</f>
        <v/>
      </c>
      <c r="AX181" s="4" t="str">
        <f>IFERROR(IF($I181="Historical", IF(D181&lt;&gt;INDEX('Historical BMP Records'!D:D, MATCH($G181, 'Historical BMP Records'!$G:$G, 0)), 1, 0), IF(D181&lt;&gt;INDEX('Planned and Progress BMPs'!A:A, MATCH($G181, 'Planned and Progress BMPs'!$D:$D, 0)), 1, 0)), "")</f>
        <v/>
      </c>
      <c r="AY181" s="4" t="str">
        <f>IFERROR(IF($I181="Historical", IF(E181&lt;&gt;INDEX('Historical BMP Records'!E:E, MATCH($G181, 'Historical BMP Records'!$G:$G, 0)), 1, 0), IF(E181&lt;&gt;INDEX('Planned and Progress BMPs'!B:B, MATCH($G181, 'Planned and Progress BMPs'!$D:$D, 0)), 1, 0)), "")</f>
        <v/>
      </c>
      <c r="AZ181" s="4" t="str">
        <f>IFERROR(IF($I181="Historical", IF(F181&lt;&gt;INDEX('Historical BMP Records'!F:F, MATCH($G181, 'Historical BMP Records'!$G:$G, 0)), 1, 0), IF(F181&lt;&gt;INDEX('Planned and Progress BMPs'!C:C, MATCH($G181, 'Planned and Progress BMPs'!$D:$D, 0)), 1, 0)), "")</f>
        <v/>
      </c>
      <c r="BA181" s="4" t="str">
        <f>IFERROR(IF($I181="Historical", IF(G181&lt;&gt;INDEX('Historical BMP Records'!G:G, MATCH($G181, 'Historical BMP Records'!$G:$G, 0)), 1, 0), IF(G181&lt;&gt;INDEX('Planned and Progress BMPs'!D:D, MATCH($G181, 'Planned and Progress BMPs'!$D:$D, 0)), 1, 0)), "")</f>
        <v/>
      </c>
      <c r="BB181" s="4" t="str">
        <f>IFERROR(IF($I181="Historical", IF(H181&lt;&gt;INDEX('Historical BMP Records'!H:H, MATCH($G181, 'Historical BMP Records'!$G:$G, 0)), 1, 0), IF(H181&lt;&gt;INDEX('Planned and Progress BMPs'!E:E, MATCH($G181, 'Planned and Progress BMPs'!$D:$D, 0)), 1, 0)), "")</f>
        <v/>
      </c>
      <c r="BC181" s="4" t="str">
        <f>IFERROR(IF($I181="Historical", IF(I181&lt;&gt;INDEX('Historical BMP Records'!I:I, MATCH($G181, 'Historical BMP Records'!$G:$G, 0)), 1, 0), IF(I181&lt;&gt;INDEX('Planned and Progress BMPs'!F:F, MATCH($G181, 'Planned and Progress BMPs'!$D:$D, 0)), 1, 0)), "")</f>
        <v/>
      </c>
      <c r="BD181" s="4" t="str">
        <f>IFERROR(IF($I181="Historical", IF(J181&lt;&gt;INDEX('Historical BMP Records'!J:J, MATCH($G181, 'Historical BMP Records'!$G:$G, 0)), 1, 0), IF(J181&lt;&gt;INDEX('Planned and Progress BMPs'!G:G, MATCH($G181, 'Planned and Progress BMPs'!$D:$D, 0)), 1, 0)), "")</f>
        <v/>
      </c>
      <c r="BE181" s="4" t="str">
        <f>IFERROR(IF($I181="Historical", IF(K181&lt;&gt;INDEX('Historical BMP Records'!K:K, MATCH($G181, 'Historical BMP Records'!$G:$G, 0)), 1, 0), IF(K181&lt;&gt;INDEX('Planned and Progress BMPs'!H:H, MATCH($G181, 'Planned and Progress BMPs'!$D:$D, 0)), 1, 0)), "")</f>
        <v/>
      </c>
      <c r="BF181" s="4" t="str">
        <f>IFERROR(IF($I181="Historical", IF(L181&lt;&gt;INDEX('Historical BMP Records'!L:L, MATCH($G181, 'Historical BMP Records'!$G:$G, 0)), 1, 0), IF(L181&lt;&gt;INDEX('Planned and Progress BMPs'!I:I, MATCH($G181, 'Planned and Progress BMPs'!$D:$D, 0)), 1, 0)), "")</f>
        <v/>
      </c>
      <c r="BG181" s="4" t="str">
        <f>IFERROR(IF($I181="Historical", IF(M181&lt;&gt;INDEX('Historical BMP Records'!M:M, MATCH($G181, 'Historical BMP Records'!$G:$G, 0)), 1, 0), IF(M181&lt;&gt;INDEX('Planned and Progress BMPs'!J:J, MATCH($G181, 'Planned and Progress BMPs'!$D:$D, 0)), 1, 0)), "")</f>
        <v/>
      </c>
      <c r="BH181" s="4" t="str">
        <f>IFERROR(IF($I181="Historical", IF(N181&lt;&gt;INDEX('Historical BMP Records'!N:N, MATCH($G181, 'Historical BMP Records'!$G:$G, 0)), 1, 0), IF(N181&lt;&gt;INDEX('Planned and Progress BMPs'!K:K, MATCH($G181, 'Planned and Progress BMPs'!$D:$D, 0)), 1, 0)), "")</f>
        <v/>
      </c>
      <c r="BI181" s="4" t="str">
        <f>IFERROR(IF($I181="Historical", IF(O181&lt;&gt;INDEX('Historical BMP Records'!O:O, MATCH($G181, 'Historical BMP Records'!$G:$G, 0)), 1, 0), IF(O181&lt;&gt;INDEX('Planned and Progress BMPs'!L:L, MATCH($G181, 'Planned and Progress BMPs'!$D:$D, 0)), 1, 0)), "")</f>
        <v/>
      </c>
      <c r="BJ181" s="4" t="str">
        <f>IFERROR(IF($I181="Historical", IF(P181&lt;&gt;INDEX('Historical BMP Records'!P:P, MATCH($G181, 'Historical BMP Records'!$G:$G, 0)), 1, 0), IF(P181&lt;&gt;INDEX('Planned and Progress BMPs'!M:M, MATCH($G181, 'Planned and Progress BMPs'!$D:$D, 0)), 1, 0)), "")</f>
        <v/>
      </c>
      <c r="BK181" s="4" t="str">
        <f>IFERROR(IF($I181="Historical", IF(Q181&lt;&gt;INDEX('Historical BMP Records'!Q:Q, MATCH($G181, 'Historical BMP Records'!$G:$G, 0)), 1, 0), IF(Q181&lt;&gt;INDEX('Planned and Progress BMPs'!N:N, MATCH($G181, 'Planned and Progress BMPs'!$D:$D, 0)), 1, 0)), "")</f>
        <v/>
      </c>
      <c r="BL181" s="4" t="str">
        <f>IFERROR(IF($I181="Historical", IF(R181&lt;&gt;INDEX('Historical BMP Records'!R:R, MATCH($G181, 'Historical BMP Records'!$G:$G, 0)), 1, 0), IF(R181&lt;&gt;INDEX('Planned and Progress BMPs'!O:O, MATCH($G181, 'Planned and Progress BMPs'!$D:$D, 0)), 1, 0)), "")</f>
        <v/>
      </c>
      <c r="BM181" s="4" t="str">
        <f>IFERROR(IF($I181="Historical", IF(S181&lt;&gt;INDEX('Historical BMP Records'!S:S, MATCH($G181, 'Historical BMP Records'!$G:$G, 0)), 1, 0), IF(S181&lt;&gt;INDEX('Planned and Progress BMPs'!P:P, MATCH($G181, 'Planned and Progress BMPs'!$D:$D, 0)), 1, 0)), "")</f>
        <v/>
      </c>
      <c r="BN181" s="4" t="str">
        <f>IFERROR(IF($I181="Historical", IF(T181&lt;&gt;INDEX('Historical BMP Records'!T:T, MATCH($G181, 'Historical BMP Records'!$G:$G, 0)), 1, 0), IF(T181&lt;&gt;INDEX('Planned and Progress BMPs'!Q:Q, MATCH($G181, 'Planned and Progress BMPs'!$D:$D, 0)), 1, 0)), "")</f>
        <v/>
      </c>
      <c r="BO181" s="4" t="str">
        <f>IFERROR(IF($I181="Historical", IF(AB181&lt;&gt;INDEX('Historical BMP Records'!#REF!, MATCH($G181, 'Historical BMP Records'!$G:$G, 0)), 1, 0), IF(AB181&lt;&gt;INDEX('Planned and Progress BMPs'!Z:Z, MATCH($G181, 'Planned and Progress BMPs'!$D:$D, 0)), 1, 0)), "")</f>
        <v/>
      </c>
      <c r="BP181" s="4" t="str">
        <f>IFERROR(IF($I181="Historical", IF(U181&lt;&gt;INDEX('Historical BMP Records'!U:U, MATCH($G181, 'Historical BMP Records'!$G:$G, 0)), 1, 0), IF(U181&lt;&gt;INDEX('Planned and Progress BMPs'!S:S, MATCH($G181, 'Planned and Progress BMPs'!$D:$D, 0)), 1, 0)), "")</f>
        <v/>
      </c>
      <c r="BQ181" s="4" t="str">
        <f>IFERROR(IF($I181="Historical", IF(V181&lt;&gt;INDEX('Historical BMP Records'!V:V, MATCH($G181, 'Historical BMP Records'!$G:$G, 0)), 1, 0), IF(V181&lt;&gt;INDEX('Planned and Progress BMPs'!T:T, MATCH($G181, 'Planned and Progress BMPs'!$D:$D, 0)), 1, 0)), "")</f>
        <v/>
      </c>
      <c r="BR181" s="4" t="str">
        <f>IFERROR(IF($I181="Historical", IF(W181&lt;&gt;INDEX('Historical BMP Records'!W:W, MATCH($G181, 'Historical BMP Records'!$G:$G, 0)), 1, 0), IF(W181&lt;&gt;INDEX('Planned and Progress BMPs'!U:U, MATCH($G181, 'Planned and Progress BMPs'!$D:$D, 0)), 1, 0)), "")</f>
        <v/>
      </c>
      <c r="BS181" s="4" t="str">
        <f>IFERROR(IF($I181="Historical", IF(X181&lt;&gt;INDEX('Historical BMP Records'!X:X, MATCH($G181, 'Historical BMP Records'!$G:$G, 0)), 1, 0), IF(X181&lt;&gt;INDEX('Planned and Progress BMPs'!V:V, MATCH($G181, 'Planned and Progress BMPs'!$D:$D, 0)), 1, 0)), "")</f>
        <v/>
      </c>
      <c r="BT181" s="4" t="str">
        <f>IFERROR(IF($I181="Historical", IF(Y181&lt;&gt;INDEX('Historical BMP Records'!Y:Y, MATCH($G181, 'Historical BMP Records'!$G:$G, 0)), 1, 0), IF(Y181&lt;&gt;INDEX('Planned and Progress BMPs'!W:W, MATCH($G181, 'Planned and Progress BMPs'!$D:$D, 0)), 1, 0)), "")</f>
        <v/>
      </c>
      <c r="BU181" s="4" t="str">
        <f>IFERROR(IF($I181="Historical", IF(Z181&lt;&gt;INDEX('Historical BMP Records'!Z:Z, MATCH($G181, 'Historical BMP Records'!$G:$G, 0)), 1, 0), IF(Z181&lt;&gt;INDEX('Planned and Progress BMPs'!X:X, MATCH($G181, 'Planned and Progress BMPs'!$D:$D, 0)), 1, 0)), "")</f>
        <v/>
      </c>
      <c r="BV181" s="4" t="str">
        <f>IFERROR(IF($I181="Historical", IF(AA181&lt;&gt;INDEX('Historical BMP Records'!AA:AA, MATCH($G181, 'Historical BMP Records'!$G:$G, 0)), 1, 0), IF(AA181&lt;&gt;INDEX('Planned and Progress BMPs'!#REF!, MATCH($G181, 'Planned and Progress BMPs'!$D:$D, 0)), 1, 0)), "")</f>
        <v/>
      </c>
      <c r="BW181" s="4" t="str">
        <f>IFERROR(IF($I181="Historical", IF(AC181&lt;&gt;INDEX('Historical BMP Records'!AC:AC, MATCH($G181, 'Historical BMP Records'!$G:$G, 0)), 1, 0), IF(AC181&lt;&gt;INDEX('Planned and Progress BMPs'!AA:AA, MATCH($G181, 'Planned and Progress BMPs'!$D:$D, 0)), 1, 0)), "")</f>
        <v/>
      </c>
      <c r="BX181" s="4" t="str">
        <f>IFERROR(IF($I181="Historical", IF(AD181&lt;&gt;INDEX('Historical BMP Records'!AD:AD, MATCH($G181, 'Historical BMP Records'!$G:$G, 0)), 1, 0), IF(AD181&lt;&gt;INDEX('Planned and Progress BMPs'!AB:AB, MATCH($G181, 'Planned and Progress BMPs'!$D:$D, 0)), 1, 0)), "")</f>
        <v/>
      </c>
      <c r="BY181" s="4" t="str">
        <f>IFERROR(IF($I181="Historical", IF(AE181&lt;&gt;INDEX('Historical BMP Records'!AE:AE, MATCH($G181, 'Historical BMP Records'!$G:$G, 0)), 1, 0), IF(AE181&lt;&gt;INDEX('Planned and Progress BMPs'!AC:AC, MATCH($G181, 'Planned and Progress BMPs'!$D:$D, 0)), 1, 0)), "")</f>
        <v/>
      </c>
      <c r="BZ181" s="4" t="str">
        <f>IFERROR(IF($I181="Historical", IF(AF181&lt;&gt;INDEX('Historical BMP Records'!AF:AF, MATCH($G181, 'Historical BMP Records'!$G:$G, 0)), 1, 0), IF(AF181&lt;&gt;INDEX('Planned and Progress BMPs'!AD:AD, MATCH($G181, 'Planned and Progress BMPs'!$D:$D, 0)), 1, 0)), "")</f>
        <v/>
      </c>
      <c r="CA181" s="4" t="str">
        <f>IFERROR(IF($I181="Historical", IF(AG181&lt;&gt;INDEX('Historical BMP Records'!AG:AG, MATCH($G181, 'Historical BMP Records'!$G:$G, 0)), 1, 0), IF(AG181&lt;&gt;INDEX('Planned and Progress BMPs'!AE:AE, MATCH($G181, 'Planned and Progress BMPs'!$D:$D, 0)), 1, 0)), "")</f>
        <v/>
      </c>
      <c r="CB181" s="4" t="str">
        <f>IFERROR(IF($I181="Historical", IF(AH181&lt;&gt;INDEX('Historical BMP Records'!AH:AH, MATCH($G181, 'Historical BMP Records'!$G:$G, 0)), 1, 0), IF(AH181&lt;&gt;INDEX('Planned and Progress BMPs'!AF:AF, MATCH($G181, 'Planned and Progress BMPs'!$D:$D, 0)), 1, 0)), "")</f>
        <v/>
      </c>
      <c r="CC181" s="4" t="str">
        <f>IFERROR(IF($I181="Historical", IF(AI181&lt;&gt;INDEX('Historical BMP Records'!AI:AI, MATCH($G181, 'Historical BMP Records'!$G:$G, 0)), 1, 0), IF(AI181&lt;&gt;INDEX('Planned and Progress BMPs'!AG:AG, MATCH($G181, 'Planned and Progress BMPs'!$D:$D, 0)), 1, 0)), "")</f>
        <v/>
      </c>
      <c r="CD181" s="4" t="str">
        <f>IFERROR(IF($I181="Historical", IF(AJ181&lt;&gt;INDEX('Historical BMP Records'!AJ:AJ, MATCH($G181, 'Historical BMP Records'!$G:$G, 0)), 1, 0), IF(AJ181&lt;&gt;INDEX('Planned and Progress BMPs'!AH:AH, MATCH($G181, 'Planned and Progress BMPs'!$D:$D, 0)), 1, 0)), "")</f>
        <v/>
      </c>
      <c r="CE181" s="4" t="str">
        <f>IFERROR(IF($I181="Historical", IF(AK181&lt;&gt;INDEX('Historical BMP Records'!AK:AK, MATCH($G181, 'Historical BMP Records'!$G:$G, 0)), 1, 0), IF(AK181&lt;&gt;INDEX('Planned and Progress BMPs'!AI:AI, MATCH($G181, 'Planned and Progress BMPs'!$D:$D, 0)), 1, 0)), "")</f>
        <v/>
      </c>
      <c r="CF181" s="4" t="str">
        <f>IFERROR(IF($I181="Historical", IF(AL181&lt;&gt;INDEX('Historical BMP Records'!AL:AL, MATCH($G181, 'Historical BMP Records'!$G:$G, 0)), 1, 0), IF(AL181&lt;&gt;INDEX('Planned and Progress BMPs'!AJ:AJ, MATCH($G181, 'Planned and Progress BMPs'!$D:$D, 0)), 1, 0)), "")</f>
        <v/>
      </c>
      <c r="CG181" s="4" t="str">
        <f>IFERROR(IF($I181="Historical", IF(AM181&lt;&gt;INDEX('Historical BMP Records'!AM:AM, MATCH($G181, 'Historical BMP Records'!$G:$G, 0)), 1, 0), IF(AM181&lt;&gt;INDEX('Planned and Progress BMPs'!AK:AK, MATCH($G181, 'Planned and Progress BMPs'!$D:$D, 0)), 1, 0)), "")</f>
        <v/>
      </c>
      <c r="CH181" s="4" t="str">
        <f>IFERROR(IF($I181="Historical", IF(AN181&lt;&gt;INDEX('Historical BMP Records'!AN:AN, MATCH($G181, 'Historical BMP Records'!$G:$G, 0)), 1, 0), IF(AN181&lt;&gt;INDEX('Planned and Progress BMPs'!AL:AL, MATCH($G181, 'Planned and Progress BMPs'!$D:$D, 0)), 1, 0)), "")</f>
        <v/>
      </c>
      <c r="CI181" s="4" t="str">
        <f>IFERROR(IF($I181="Historical", IF(AO181&lt;&gt;INDEX('Historical BMP Records'!AO:AO, MATCH($G181, 'Historical BMP Records'!$G:$G, 0)), 1, 0), IF(AO181&lt;&gt;INDEX('Planned and Progress BMPs'!AM:AM, MATCH($G181, 'Planned and Progress BMPs'!$D:$D, 0)), 1, 0)), "")</f>
        <v/>
      </c>
      <c r="CJ181" s="4" t="str">
        <f>IFERROR(IF($I181="Historical", IF(AP181&lt;&gt;INDEX('Historical BMP Records'!AP:AP, MATCH($G181, 'Historical BMP Records'!$G:$G, 0)), 1, 0), IF(AP181&lt;&gt;INDEX('Planned and Progress BMPs'!AN:AN, MATCH($G181, 'Planned and Progress BMPs'!$D:$D, 0)), 1, 0)), "")</f>
        <v/>
      </c>
      <c r="CK181" s="4" t="str">
        <f>IFERROR(IF($I181="Historical", IF(AQ181&lt;&gt;INDEX('Historical BMP Records'!AQ:AQ, MATCH($G181, 'Historical BMP Records'!$G:$G, 0)), 1, 0), IF(AQ181&lt;&gt;INDEX('Planned and Progress BMPs'!AO:AO, MATCH($G181, 'Planned and Progress BMPs'!$D:$D, 0)), 1, 0)), "")</f>
        <v/>
      </c>
      <c r="CL181" s="4" t="str">
        <f>IFERROR(IF($I181="Historical", IF(AR181&lt;&gt;INDEX('Historical BMP Records'!AR:AR, MATCH($G181, 'Historical BMP Records'!$G:$G, 0)), 1, 0), IF(AR181&lt;&gt;INDEX('Planned and Progress BMPs'!AQ:AQ, MATCH($G181, 'Planned and Progress BMPs'!$D:$D, 0)), 1, 0)), "")</f>
        <v/>
      </c>
      <c r="CM181" s="4" t="str">
        <f>IFERROR(IF($I181="Historical", IF(AS181&lt;&gt;INDEX('Historical BMP Records'!AS:AS, MATCH($G181, 'Historical BMP Records'!$G:$G, 0)), 1, 0), IF(AS181&lt;&gt;INDEX('Planned and Progress BMPs'!AP:AP, MATCH($G181, 'Planned and Progress BMPs'!$D:$D, 0)), 1, 0)), "")</f>
        <v/>
      </c>
      <c r="CN181" s="4" t="str">
        <f>IFERROR(IF($I181="Historical", IF(AT181&lt;&gt;INDEX('Historical BMP Records'!AT:AT, MATCH($G181, 'Historical BMP Records'!$G:$G, 0)), 1, 0), IF(AT181&lt;&gt;INDEX('Planned and Progress BMPs'!AQ:AQ, MATCH($G181, 'Planned and Progress BMPs'!$D:$D, 0)), 1, 0)), "")</f>
        <v/>
      </c>
      <c r="CO181" s="4">
        <f>SUM(T_Historical9[[#This Row],[FY17 Crediting Status Change]:[Comments Change]])</f>
        <v>0</v>
      </c>
    </row>
    <row r="182" spans="1:93" ht="15" customHeight="1" x14ac:dyDescent="0.55000000000000004">
      <c r="A182" s="126" t="s">
        <v>2461</v>
      </c>
      <c r="B182" s="126" t="s">
        <v>2458</v>
      </c>
      <c r="C182" s="126" t="s">
        <v>2458</v>
      </c>
      <c r="D182" s="126"/>
      <c r="E182" s="126"/>
      <c r="F182" s="126" t="s">
        <v>329</v>
      </c>
      <c r="G182" s="126" t="s">
        <v>330</v>
      </c>
      <c r="H182" s="126"/>
      <c r="I182" s="126" t="s">
        <v>243</v>
      </c>
      <c r="J182" s="126"/>
      <c r="K182" s="73"/>
      <c r="L182" s="64">
        <v>38718</v>
      </c>
      <c r="M182" s="126" t="s">
        <v>306</v>
      </c>
      <c r="N182" s="126" t="s">
        <v>331</v>
      </c>
      <c r="O182" s="126" t="s">
        <v>127</v>
      </c>
      <c r="P182" s="73" t="s">
        <v>551</v>
      </c>
      <c r="Q182" s="64">
        <v>1.78</v>
      </c>
      <c r="R182" s="126">
        <v>1.78</v>
      </c>
      <c r="S182" s="126">
        <v>0.14833333333333332</v>
      </c>
      <c r="T182" s="126" t="s">
        <v>332</v>
      </c>
      <c r="U182" s="126"/>
      <c r="V182" s="126"/>
      <c r="W182" s="126">
        <v>40.20623999</v>
      </c>
      <c r="X182" s="65">
        <v>-77.172275099999993</v>
      </c>
      <c r="Y182" s="126"/>
      <c r="Z182" s="126" t="s">
        <v>245</v>
      </c>
      <c r="AA182" s="126" t="s">
        <v>327</v>
      </c>
      <c r="AB182" s="126" t="s">
        <v>155</v>
      </c>
      <c r="AC182" s="126" t="s">
        <v>2460</v>
      </c>
      <c r="AD182" s="64">
        <v>40661</v>
      </c>
      <c r="AE182" s="126" t="s">
        <v>267</v>
      </c>
      <c r="AF182" s="64"/>
      <c r="AG182" s="64"/>
      <c r="AH182" s="126"/>
      <c r="AI182" s="64"/>
      <c r="AK182" s="64"/>
      <c r="AL182" s="64"/>
      <c r="AM182" s="64"/>
      <c r="AN182" s="64"/>
      <c r="AO182" s="64"/>
      <c r="AP182" s="64"/>
      <c r="AQ182" s="64"/>
      <c r="AR182" s="64"/>
      <c r="AS182" s="64"/>
      <c r="AT182" s="126" t="s">
        <v>333</v>
      </c>
      <c r="AU182" s="4" t="str">
        <f>IFERROR(IF($I182="Historical", IF(A182&lt;&gt;INDEX('Historical BMP Records'!A:A, MATCH($G182, 'Historical BMP Records'!$G:$G, 0)), 1, 0), IF(A182&lt;&gt;INDEX('Planned and Progress BMPs'!A:A, MATCH($G182, 'Planned and Progress BMPs'!$D:$D, 0)), 1, 0)), "")</f>
        <v/>
      </c>
      <c r="AV182" s="4" t="str">
        <f>IFERROR(IF($I182="Historical", IF(B182&lt;&gt;INDEX('Historical BMP Records'!B:B, MATCH($G182, 'Historical BMP Records'!$G:$G, 0)), 1, 0), IF(B182&lt;&gt;INDEX('Planned and Progress BMPs'!A:A, MATCH($G182, 'Planned and Progress BMPs'!$D:$D, 0)), 1, 0)), "")</f>
        <v/>
      </c>
      <c r="AW182" s="4" t="str">
        <f>IFERROR(IF($I182="Historical", IF(C182&lt;&gt;INDEX('Historical BMP Records'!C:C, MATCH($G182, 'Historical BMP Records'!$G:$G, 0)), 1, 0), IF(C182&lt;&gt;INDEX('Planned and Progress BMPs'!A:A, MATCH($G182, 'Planned and Progress BMPs'!$D:$D, 0)), 1, 0)), "")</f>
        <v/>
      </c>
      <c r="AX182" s="4" t="str">
        <f>IFERROR(IF($I182="Historical", IF(D182&lt;&gt;INDEX('Historical BMP Records'!D:D, MATCH($G182, 'Historical BMP Records'!$G:$G, 0)), 1, 0), IF(D182&lt;&gt;INDEX('Planned and Progress BMPs'!A:A, MATCH($G182, 'Planned and Progress BMPs'!$D:$D, 0)), 1, 0)), "")</f>
        <v/>
      </c>
      <c r="AY182" s="4" t="str">
        <f>IFERROR(IF($I182="Historical", IF(E182&lt;&gt;INDEX('Historical BMP Records'!E:E, MATCH($G182, 'Historical BMP Records'!$G:$G, 0)), 1, 0), IF(E182&lt;&gt;INDEX('Planned and Progress BMPs'!B:B, MATCH($G182, 'Planned and Progress BMPs'!$D:$D, 0)), 1, 0)), "")</f>
        <v/>
      </c>
      <c r="AZ182" s="4" t="str">
        <f>IFERROR(IF($I182="Historical", IF(F182&lt;&gt;INDEX('Historical BMP Records'!F:F, MATCH($G182, 'Historical BMP Records'!$G:$G, 0)), 1, 0), IF(F182&lt;&gt;INDEX('Planned and Progress BMPs'!C:C, MATCH($G182, 'Planned and Progress BMPs'!$D:$D, 0)), 1, 0)), "")</f>
        <v/>
      </c>
      <c r="BA182" s="4" t="str">
        <f>IFERROR(IF($I182="Historical", IF(G182&lt;&gt;INDEX('Historical BMP Records'!G:G, MATCH($G182, 'Historical BMP Records'!$G:$G, 0)), 1, 0), IF(G182&lt;&gt;INDEX('Planned and Progress BMPs'!D:D, MATCH($G182, 'Planned and Progress BMPs'!$D:$D, 0)), 1, 0)), "")</f>
        <v/>
      </c>
      <c r="BB182" s="4" t="str">
        <f>IFERROR(IF($I182="Historical", IF(H182&lt;&gt;INDEX('Historical BMP Records'!H:H, MATCH($G182, 'Historical BMP Records'!$G:$G, 0)), 1, 0), IF(H182&lt;&gt;INDEX('Planned and Progress BMPs'!E:E, MATCH($G182, 'Planned and Progress BMPs'!$D:$D, 0)), 1, 0)), "")</f>
        <v/>
      </c>
      <c r="BC182" s="4" t="str">
        <f>IFERROR(IF($I182="Historical", IF(I182&lt;&gt;INDEX('Historical BMP Records'!I:I, MATCH($G182, 'Historical BMP Records'!$G:$G, 0)), 1, 0), IF(I182&lt;&gt;INDEX('Planned and Progress BMPs'!F:F, MATCH($G182, 'Planned and Progress BMPs'!$D:$D, 0)), 1, 0)), "")</f>
        <v/>
      </c>
      <c r="BD182" s="4" t="str">
        <f>IFERROR(IF($I182="Historical", IF(J182&lt;&gt;INDEX('Historical BMP Records'!J:J, MATCH($G182, 'Historical BMP Records'!$G:$G, 0)), 1, 0), IF(J182&lt;&gt;INDEX('Planned and Progress BMPs'!G:G, MATCH($G182, 'Planned and Progress BMPs'!$D:$D, 0)), 1, 0)), "")</f>
        <v/>
      </c>
      <c r="BE182" s="4" t="str">
        <f>IFERROR(IF($I182="Historical", IF(K182&lt;&gt;INDEX('Historical BMP Records'!K:K, MATCH($G182, 'Historical BMP Records'!$G:$G, 0)), 1, 0), IF(K182&lt;&gt;INDEX('Planned and Progress BMPs'!H:H, MATCH($G182, 'Planned and Progress BMPs'!$D:$D, 0)), 1, 0)), "")</f>
        <v/>
      </c>
      <c r="BF182" s="4" t="str">
        <f>IFERROR(IF($I182="Historical", IF(L182&lt;&gt;INDEX('Historical BMP Records'!L:L, MATCH($G182, 'Historical BMP Records'!$G:$G, 0)), 1, 0), IF(L182&lt;&gt;INDEX('Planned and Progress BMPs'!I:I, MATCH($G182, 'Planned and Progress BMPs'!$D:$D, 0)), 1, 0)), "")</f>
        <v/>
      </c>
      <c r="BG182" s="4" t="str">
        <f>IFERROR(IF($I182="Historical", IF(M182&lt;&gt;INDEX('Historical BMP Records'!M:M, MATCH($G182, 'Historical BMP Records'!$G:$G, 0)), 1, 0), IF(M182&lt;&gt;INDEX('Planned and Progress BMPs'!J:J, MATCH($G182, 'Planned and Progress BMPs'!$D:$D, 0)), 1, 0)), "")</f>
        <v/>
      </c>
      <c r="BH182" s="4" t="str">
        <f>IFERROR(IF($I182="Historical", IF(N182&lt;&gt;INDEX('Historical BMP Records'!N:N, MATCH($G182, 'Historical BMP Records'!$G:$G, 0)), 1, 0), IF(N182&lt;&gt;INDEX('Planned and Progress BMPs'!K:K, MATCH($G182, 'Planned and Progress BMPs'!$D:$D, 0)), 1, 0)), "")</f>
        <v/>
      </c>
      <c r="BI182" s="4" t="str">
        <f>IFERROR(IF($I182="Historical", IF(O182&lt;&gt;INDEX('Historical BMP Records'!O:O, MATCH($G182, 'Historical BMP Records'!$G:$G, 0)), 1, 0), IF(O182&lt;&gt;INDEX('Planned and Progress BMPs'!L:L, MATCH($G182, 'Planned and Progress BMPs'!$D:$D, 0)), 1, 0)), "")</f>
        <v/>
      </c>
      <c r="BJ182" s="4" t="str">
        <f>IFERROR(IF($I182="Historical", IF(P182&lt;&gt;INDEX('Historical BMP Records'!P:P, MATCH($G182, 'Historical BMP Records'!$G:$G, 0)), 1, 0), IF(P182&lt;&gt;INDEX('Planned and Progress BMPs'!M:M, MATCH($G182, 'Planned and Progress BMPs'!$D:$D, 0)), 1, 0)), "")</f>
        <v/>
      </c>
      <c r="BK182" s="4" t="str">
        <f>IFERROR(IF($I182="Historical", IF(Q182&lt;&gt;INDEX('Historical BMP Records'!Q:Q, MATCH($G182, 'Historical BMP Records'!$G:$G, 0)), 1, 0), IF(Q182&lt;&gt;INDEX('Planned and Progress BMPs'!N:N, MATCH($G182, 'Planned and Progress BMPs'!$D:$D, 0)), 1, 0)), "")</f>
        <v/>
      </c>
      <c r="BL182" s="4" t="str">
        <f>IFERROR(IF($I182="Historical", IF(R182&lt;&gt;INDEX('Historical BMP Records'!R:R, MATCH($G182, 'Historical BMP Records'!$G:$G, 0)), 1, 0), IF(R182&lt;&gt;INDEX('Planned and Progress BMPs'!O:O, MATCH($G182, 'Planned and Progress BMPs'!$D:$D, 0)), 1, 0)), "")</f>
        <v/>
      </c>
      <c r="BM182" s="4" t="str">
        <f>IFERROR(IF($I182="Historical", IF(S182&lt;&gt;INDEX('Historical BMP Records'!S:S, MATCH($G182, 'Historical BMP Records'!$G:$G, 0)), 1, 0), IF(S182&lt;&gt;INDEX('Planned and Progress BMPs'!P:P, MATCH($G182, 'Planned and Progress BMPs'!$D:$D, 0)), 1, 0)), "")</f>
        <v/>
      </c>
      <c r="BN182" s="4" t="str">
        <f>IFERROR(IF($I182="Historical", IF(T182&lt;&gt;INDEX('Historical BMP Records'!T:T, MATCH($G182, 'Historical BMP Records'!$G:$G, 0)), 1, 0), IF(T182&lt;&gt;INDEX('Planned and Progress BMPs'!Q:Q, MATCH($G182, 'Planned and Progress BMPs'!$D:$D, 0)), 1, 0)), "")</f>
        <v/>
      </c>
      <c r="BO182" s="4" t="str">
        <f>IFERROR(IF($I182="Historical", IF(AB182&lt;&gt;INDEX('Historical BMP Records'!#REF!, MATCH($G182, 'Historical BMP Records'!$G:$G, 0)), 1, 0), IF(AB182&lt;&gt;INDEX('Planned and Progress BMPs'!Z:Z, MATCH($G182, 'Planned and Progress BMPs'!$D:$D, 0)), 1, 0)), "")</f>
        <v/>
      </c>
      <c r="BP182" s="4" t="str">
        <f>IFERROR(IF($I182="Historical", IF(U182&lt;&gt;INDEX('Historical BMP Records'!U:U, MATCH($G182, 'Historical BMP Records'!$G:$G, 0)), 1, 0), IF(U182&lt;&gt;INDEX('Planned and Progress BMPs'!S:S, MATCH($G182, 'Planned and Progress BMPs'!$D:$D, 0)), 1, 0)), "")</f>
        <v/>
      </c>
      <c r="BQ182" s="4" t="str">
        <f>IFERROR(IF($I182="Historical", IF(V182&lt;&gt;INDEX('Historical BMP Records'!V:V, MATCH($G182, 'Historical BMP Records'!$G:$G, 0)), 1, 0), IF(V182&lt;&gt;INDEX('Planned and Progress BMPs'!T:T, MATCH($G182, 'Planned and Progress BMPs'!$D:$D, 0)), 1, 0)), "")</f>
        <v/>
      </c>
      <c r="BR182" s="4" t="str">
        <f>IFERROR(IF($I182="Historical", IF(W182&lt;&gt;INDEX('Historical BMP Records'!W:W, MATCH($G182, 'Historical BMP Records'!$G:$G, 0)), 1, 0), IF(W182&lt;&gt;INDEX('Planned and Progress BMPs'!U:U, MATCH($G182, 'Planned and Progress BMPs'!$D:$D, 0)), 1, 0)), "")</f>
        <v/>
      </c>
      <c r="BS182" s="4" t="str">
        <f>IFERROR(IF($I182="Historical", IF(X182&lt;&gt;INDEX('Historical BMP Records'!X:X, MATCH($G182, 'Historical BMP Records'!$G:$G, 0)), 1, 0), IF(X182&lt;&gt;INDEX('Planned and Progress BMPs'!V:V, MATCH($G182, 'Planned and Progress BMPs'!$D:$D, 0)), 1, 0)), "")</f>
        <v/>
      </c>
      <c r="BT182" s="4" t="str">
        <f>IFERROR(IF($I182="Historical", IF(Y182&lt;&gt;INDEX('Historical BMP Records'!Y:Y, MATCH($G182, 'Historical BMP Records'!$G:$G, 0)), 1, 0), IF(Y182&lt;&gt;INDEX('Planned and Progress BMPs'!W:W, MATCH($G182, 'Planned and Progress BMPs'!$D:$D, 0)), 1, 0)), "")</f>
        <v/>
      </c>
      <c r="BU182" s="4" t="str">
        <f>IFERROR(IF($I182="Historical", IF(Z182&lt;&gt;INDEX('Historical BMP Records'!Z:Z, MATCH($G182, 'Historical BMP Records'!$G:$G, 0)), 1, 0), IF(Z182&lt;&gt;INDEX('Planned and Progress BMPs'!X:X, MATCH($G182, 'Planned and Progress BMPs'!$D:$D, 0)), 1, 0)), "")</f>
        <v/>
      </c>
      <c r="BV182" s="4" t="str">
        <f>IFERROR(IF($I182="Historical", IF(AA182&lt;&gt;INDEX('Historical BMP Records'!AA:AA, MATCH($G182, 'Historical BMP Records'!$G:$G, 0)), 1, 0), IF(AA182&lt;&gt;INDEX('Planned and Progress BMPs'!#REF!, MATCH($G182, 'Planned and Progress BMPs'!$D:$D, 0)), 1, 0)), "")</f>
        <v/>
      </c>
      <c r="BW182" s="4" t="str">
        <f>IFERROR(IF($I182="Historical", IF(AC182&lt;&gt;INDEX('Historical BMP Records'!AC:AC, MATCH($G182, 'Historical BMP Records'!$G:$G, 0)), 1, 0), IF(AC182&lt;&gt;INDEX('Planned and Progress BMPs'!AA:AA, MATCH($G182, 'Planned and Progress BMPs'!$D:$D, 0)), 1, 0)), "")</f>
        <v/>
      </c>
      <c r="BX182" s="4" t="str">
        <f>IFERROR(IF($I182="Historical", IF(AD182&lt;&gt;INDEX('Historical BMP Records'!AD:AD, MATCH($G182, 'Historical BMP Records'!$G:$G, 0)), 1, 0), IF(AD182&lt;&gt;INDEX('Planned and Progress BMPs'!AB:AB, MATCH($G182, 'Planned and Progress BMPs'!$D:$D, 0)), 1, 0)), "")</f>
        <v/>
      </c>
      <c r="BY182" s="4" t="str">
        <f>IFERROR(IF($I182="Historical", IF(AE182&lt;&gt;INDEX('Historical BMP Records'!AE:AE, MATCH($G182, 'Historical BMP Records'!$G:$G, 0)), 1, 0), IF(AE182&lt;&gt;INDEX('Planned and Progress BMPs'!AC:AC, MATCH($G182, 'Planned and Progress BMPs'!$D:$D, 0)), 1, 0)), "")</f>
        <v/>
      </c>
      <c r="BZ182" s="4" t="str">
        <f>IFERROR(IF($I182="Historical", IF(AF182&lt;&gt;INDEX('Historical BMP Records'!AF:AF, MATCH($G182, 'Historical BMP Records'!$G:$G, 0)), 1, 0), IF(AF182&lt;&gt;INDEX('Planned and Progress BMPs'!AD:AD, MATCH($G182, 'Planned and Progress BMPs'!$D:$D, 0)), 1, 0)), "")</f>
        <v/>
      </c>
      <c r="CA182" s="4" t="str">
        <f>IFERROR(IF($I182="Historical", IF(AG182&lt;&gt;INDEX('Historical BMP Records'!AG:AG, MATCH($G182, 'Historical BMP Records'!$G:$G, 0)), 1, 0), IF(AG182&lt;&gt;INDEX('Planned and Progress BMPs'!AE:AE, MATCH($G182, 'Planned and Progress BMPs'!$D:$D, 0)), 1, 0)), "")</f>
        <v/>
      </c>
      <c r="CB182" s="4" t="str">
        <f>IFERROR(IF($I182="Historical", IF(AH182&lt;&gt;INDEX('Historical BMP Records'!AH:AH, MATCH($G182, 'Historical BMP Records'!$G:$G, 0)), 1, 0), IF(AH182&lt;&gt;INDEX('Planned and Progress BMPs'!AF:AF, MATCH($G182, 'Planned and Progress BMPs'!$D:$D, 0)), 1, 0)), "")</f>
        <v/>
      </c>
      <c r="CC182" s="4" t="str">
        <f>IFERROR(IF($I182="Historical", IF(AI182&lt;&gt;INDEX('Historical BMP Records'!AI:AI, MATCH($G182, 'Historical BMP Records'!$G:$G, 0)), 1, 0), IF(AI182&lt;&gt;INDEX('Planned and Progress BMPs'!AG:AG, MATCH($G182, 'Planned and Progress BMPs'!$D:$D, 0)), 1, 0)), "")</f>
        <v/>
      </c>
      <c r="CD182" s="4" t="str">
        <f>IFERROR(IF($I182="Historical", IF(AJ182&lt;&gt;INDEX('Historical BMP Records'!AJ:AJ, MATCH($G182, 'Historical BMP Records'!$G:$G, 0)), 1, 0), IF(AJ182&lt;&gt;INDEX('Planned and Progress BMPs'!AH:AH, MATCH($G182, 'Planned and Progress BMPs'!$D:$D, 0)), 1, 0)), "")</f>
        <v/>
      </c>
      <c r="CE182" s="4" t="str">
        <f>IFERROR(IF($I182="Historical", IF(AK182&lt;&gt;INDEX('Historical BMP Records'!AK:AK, MATCH($G182, 'Historical BMP Records'!$G:$G, 0)), 1, 0), IF(AK182&lt;&gt;INDEX('Planned and Progress BMPs'!AI:AI, MATCH($G182, 'Planned and Progress BMPs'!$D:$D, 0)), 1, 0)), "")</f>
        <v/>
      </c>
      <c r="CF182" s="4" t="str">
        <f>IFERROR(IF($I182="Historical", IF(AL182&lt;&gt;INDEX('Historical BMP Records'!AL:AL, MATCH($G182, 'Historical BMP Records'!$G:$G, 0)), 1, 0), IF(AL182&lt;&gt;INDEX('Planned and Progress BMPs'!AJ:AJ, MATCH($G182, 'Planned and Progress BMPs'!$D:$D, 0)), 1, 0)), "")</f>
        <v/>
      </c>
      <c r="CG182" s="4" t="str">
        <f>IFERROR(IF($I182="Historical", IF(AM182&lt;&gt;INDEX('Historical BMP Records'!AM:AM, MATCH($G182, 'Historical BMP Records'!$G:$G, 0)), 1, 0), IF(AM182&lt;&gt;INDEX('Planned and Progress BMPs'!AK:AK, MATCH($G182, 'Planned and Progress BMPs'!$D:$D, 0)), 1, 0)), "")</f>
        <v/>
      </c>
      <c r="CH182" s="4" t="str">
        <f>IFERROR(IF($I182="Historical", IF(AN182&lt;&gt;INDEX('Historical BMP Records'!AN:AN, MATCH($G182, 'Historical BMP Records'!$G:$G, 0)), 1, 0), IF(AN182&lt;&gt;INDEX('Planned and Progress BMPs'!AL:AL, MATCH($G182, 'Planned and Progress BMPs'!$D:$D, 0)), 1, 0)), "")</f>
        <v/>
      </c>
      <c r="CI182" s="4" t="str">
        <f>IFERROR(IF($I182="Historical", IF(AO182&lt;&gt;INDEX('Historical BMP Records'!AO:AO, MATCH($G182, 'Historical BMP Records'!$G:$G, 0)), 1, 0), IF(AO182&lt;&gt;INDEX('Planned and Progress BMPs'!AM:AM, MATCH($G182, 'Planned and Progress BMPs'!$D:$D, 0)), 1, 0)), "")</f>
        <v/>
      </c>
      <c r="CJ182" s="4" t="str">
        <f>IFERROR(IF($I182="Historical", IF(AP182&lt;&gt;INDEX('Historical BMP Records'!AP:AP, MATCH($G182, 'Historical BMP Records'!$G:$G, 0)), 1, 0), IF(AP182&lt;&gt;INDEX('Planned and Progress BMPs'!AN:AN, MATCH($G182, 'Planned and Progress BMPs'!$D:$D, 0)), 1, 0)), "")</f>
        <v/>
      </c>
      <c r="CK182" s="4" t="str">
        <f>IFERROR(IF($I182="Historical", IF(AQ182&lt;&gt;INDEX('Historical BMP Records'!AQ:AQ, MATCH($G182, 'Historical BMP Records'!$G:$G, 0)), 1, 0), IF(AQ182&lt;&gt;INDEX('Planned and Progress BMPs'!AO:AO, MATCH($G182, 'Planned and Progress BMPs'!$D:$D, 0)), 1, 0)), "")</f>
        <v/>
      </c>
      <c r="CL182" s="4" t="str">
        <f>IFERROR(IF($I182="Historical", IF(AR182&lt;&gt;INDEX('Historical BMP Records'!AR:AR, MATCH($G182, 'Historical BMP Records'!$G:$G, 0)), 1, 0), IF(AR182&lt;&gt;INDEX('Planned and Progress BMPs'!AQ:AQ, MATCH($G182, 'Planned and Progress BMPs'!$D:$D, 0)), 1, 0)), "")</f>
        <v/>
      </c>
      <c r="CM182" s="4" t="str">
        <f>IFERROR(IF($I182="Historical", IF(AS182&lt;&gt;INDEX('Historical BMP Records'!AS:AS, MATCH($G182, 'Historical BMP Records'!$G:$G, 0)), 1, 0), IF(AS182&lt;&gt;INDEX('Planned and Progress BMPs'!AP:AP, MATCH($G182, 'Planned and Progress BMPs'!$D:$D, 0)), 1, 0)), "")</f>
        <v/>
      </c>
      <c r="CN182" s="4" t="str">
        <f>IFERROR(IF($I182="Historical", IF(AT182&lt;&gt;INDEX('Historical BMP Records'!AT:AT, MATCH($G182, 'Historical BMP Records'!$G:$G, 0)), 1, 0), IF(AT182&lt;&gt;INDEX('Planned and Progress BMPs'!AQ:AQ, MATCH($G182, 'Planned and Progress BMPs'!$D:$D, 0)), 1, 0)), "")</f>
        <v/>
      </c>
      <c r="CO182" s="4">
        <f>SUM(T_Historical9[[#This Row],[FY17 Crediting Status Change]:[Comments Change]])</f>
        <v>0</v>
      </c>
    </row>
    <row r="183" spans="1:93" ht="15" customHeight="1" x14ac:dyDescent="0.55000000000000004">
      <c r="A183" s="126" t="s">
        <v>2461</v>
      </c>
      <c r="B183" s="126" t="s">
        <v>2458</v>
      </c>
      <c r="C183" s="126" t="s">
        <v>2458</v>
      </c>
      <c r="D183" s="126"/>
      <c r="E183" s="126"/>
      <c r="F183" s="126" t="s">
        <v>823</v>
      </c>
      <c r="G183" s="126" t="s">
        <v>824</v>
      </c>
      <c r="H183" s="126"/>
      <c r="I183" s="126" t="s">
        <v>243</v>
      </c>
      <c r="J183" s="126"/>
      <c r="K183" s="73"/>
      <c r="L183" s="64">
        <v>38718</v>
      </c>
      <c r="M183" s="126" t="s">
        <v>142</v>
      </c>
      <c r="N183" s="126" t="s">
        <v>630</v>
      </c>
      <c r="O183" s="126" t="s">
        <v>397</v>
      </c>
      <c r="P183" s="73" t="s">
        <v>551</v>
      </c>
      <c r="Q183" s="64">
        <v>12.45</v>
      </c>
      <c r="R183" s="126">
        <v>0.65</v>
      </c>
      <c r="S183" s="126">
        <v>5.4166666666666669E-2</v>
      </c>
      <c r="T183" s="126" t="s">
        <v>825</v>
      </c>
      <c r="U183" s="126"/>
      <c r="V183" s="126"/>
      <c r="W183" s="126">
        <v>40.20664876</v>
      </c>
      <c r="X183" s="65">
        <v>-77.158830899999998</v>
      </c>
      <c r="Y183" s="126"/>
      <c r="Z183" s="126" t="s">
        <v>245</v>
      </c>
      <c r="AA183" s="126" t="s">
        <v>327</v>
      </c>
      <c r="AB183" s="126" t="s">
        <v>155</v>
      </c>
      <c r="AC183" s="126" t="s">
        <v>2460</v>
      </c>
      <c r="AD183" s="64">
        <v>40661</v>
      </c>
      <c r="AE183" s="126" t="s">
        <v>267</v>
      </c>
      <c r="AF183" s="64"/>
      <c r="AG183" s="64"/>
      <c r="AH183" s="126"/>
      <c r="AI183" s="64"/>
      <c r="AK183" s="64"/>
      <c r="AL183" s="64"/>
      <c r="AM183" s="64"/>
      <c r="AN183" s="64"/>
      <c r="AO183" s="64"/>
      <c r="AP183" s="64"/>
      <c r="AQ183" s="64"/>
      <c r="AR183" s="64"/>
      <c r="AS183" s="64"/>
      <c r="AT183" s="126"/>
      <c r="AU183" s="4" t="str">
        <f>IFERROR(IF($I183="Historical", IF(A183&lt;&gt;INDEX('Historical BMP Records'!A:A, MATCH($G183, 'Historical BMP Records'!$G:$G, 0)), 1, 0), IF(A183&lt;&gt;INDEX('Planned and Progress BMPs'!A:A, MATCH($G183, 'Planned and Progress BMPs'!$D:$D, 0)), 1, 0)), "")</f>
        <v/>
      </c>
      <c r="AV183" s="4" t="str">
        <f>IFERROR(IF($I183="Historical", IF(B183&lt;&gt;INDEX('Historical BMP Records'!B:B, MATCH($G183, 'Historical BMP Records'!$G:$G, 0)), 1, 0), IF(B183&lt;&gt;INDEX('Planned and Progress BMPs'!A:A, MATCH($G183, 'Planned and Progress BMPs'!$D:$D, 0)), 1, 0)), "")</f>
        <v/>
      </c>
      <c r="AW183" s="4" t="str">
        <f>IFERROR(IF($I183="Historical", IF(C183&lt;&gt;INDEX('Historical BMP Records'!C:C, MATCH($G183, 'Historical BMP Records'!$G:$G, 0)), 1, 0), IF(C183&lt;&gt;INDEX('Planned and Progress BMPs'!A:A, MATCH($G183, 'Planned and Progress BMPs'!$D:$D, 0)), 1, 0)), "")</f>
        <v/>
      </c>
      <c r="AX183" s="4" t="str">
        <f>IFERROR(IF($I183="Historical", IF(D183&lt;&gt;INDEX('Historical BMP Records'!D:D, MATCH($G183, 'Historical BMP Records'!$G:$G, 0)), 1, 0), IF(D183&lt;&gt;INDEX('Planned and Progress BMPs'!A:A, MATCH($G183, 'Planned and Progress BMPs'!$D:$D, 0)), 1, 0)), "")</f>
        <v/>
      </c>
      <c r="AY183" s="4" t="str">
        <f>IFERROR(IF($I183="Historical", IF(E183&lt;&gt;INDEX('Historical BMP Records'!E:E, MATCH($G183, 'Historical BMP Records'!$G:$G, 0)), 1, 0), IF(E183&lt;&gt;INDEX('Planned and Progress BMPs'!B:B, MATCH($G183, 'Planned and Progress BMPs'!$D:$D, 0)), 1, 0)), "")</f>
        <v/>
      </c>
      <c r="AZ183" s="4" t="str">
        <f>IFERROR(IF($I183="Historical", IF(F183&lt;&gt;INDEX('Historical BMP Records'!F:F, MATCH($G183, 'Historical BMP Records'!$G:$G, 0)), 1, 0), IF(F183&lt;&gt;INDEX('Planned and Progress BMPs'!C:C, MATCH($G183, 'Planned and Progress BMPs'!$D:$D, 0)), 1, 0)), "")</f>
        <v/>
      </c>
      <c r="BA183" s="4" t="str">
        <f>IFERROR(IF($I183="Historical", IF(G183&lt;&gt;INDEX('Historical BMP Records'!G:G, MATCH($G183, 'Historical BMP Records'!$G:$G, 0)), 1, 0), IF(G183&lt;&gt;INDEX('Planned and Progress BMPs'!D:D, MATCH($G183, 'Planned and Progress BMPs'!$D:$D, 0)), 1, 0)), "")</f>
        <v/>
      </c>
      <c r="BB183" s="4" t="str">
        <f>IFERROR(IF($I183="Historical", IF(H183&lt;&gt;INDEX('Historical BMP Records'!H:H, MATCH($G183, 'Historical BMP Records'!$G:$G, 0)), 1, 0), IF(H183&lt;&gt;INDEX('Planned and Progress BMPs'!E:E, MATCH($G183, 'Planned and Progress BMPs'!$D:$D, 0)), 1, 0)), "")</f>
        <v/>
      </c>
      <c r="BC183" s="4" t="str">
        <f>IFERROR(IF($I183="Historical", IF(I183&lt;&gt;INDEX('Historical BMP Records'!I:I, MATCH($G183, 'Historical BMP Records'!$G:$G, 0)), 1, 0), IF(I183&lt;&gt;INDEX('Planned and Progress BMPs'!F:F, MATCH($G183, 'Planned and Progress BMPs'!$D:$D, 0)), 1, 0)), "")</f>
        <v/>
      </c>
      <c r="BD183" s="4" t="str">
        <f>IFERROR(IF($I183="Historical", IF(J183&lt;&gt;INDEX('Historical BMP Records'!J:J, MATCH($G183, 'Historical BMP Records'!$G:$G, 0)), 1, 0), IF(J183&lt;&gt;INDEX('Planned and Progress BMPs'!G:G, MATCH($G183, 'Planned and Progress BMPs'!$D:$D, 0)), 1, 0)), "")</f>
        <v/>
      </c>
      <c r="BE183" s="4" t="str">
        <f>IFERROR(IF($I183="Historical", IF(K183&lt;&gt;INDEX('Historical BMP Records'!K:K, MATCH($G183, 'Historical BMP Records'!$G:$G, 0)), 1, 0), IF(K183&lt;&gt;INDEX('Planned and Progress BMPs'!H:H, MATCH($G183, 'Planned and Progress BMPs'!$D:$D, 0)), 1, 0)), "")</f>
        <v/>
      </c>
      <c r="BF183" s="4" t="str">
        <f>IFERROR(IF($I183="Historical", IF(L183&lt;&gt;INDEX('Historical BMP Records'!L:L, MATCH($G183, 'Historical BMP Records'!$G:$G, 0)), 1, 0), IF(L183&lt;&gt;INDEX('Planned and Progress BMPs'!I:I, MATCH($G183, 'Planned and Progress BMPs'!$D:$D, 0)), 1, 0)), "")</f>
        <v/>
      </c>
      <c r="BG183" s="4" t="str">
        <f>IFERROR(IF($I183="Historical", IF(M183&lt;&gt;INDEX('Historical BMP Records'!M:M, MATCH($G183, 'Historical BMP Records'!$G:$G, 0)), 1, 0), IF(M183&lt;&gt;INDEX('Planned and Progress BMPs'!J:J, MATCH($G183, 'Planned and Progress BMPs'!$D:$D, 0)), 1, 0)), "")</f>
        <v/>
      </c>
      <c r="BH183" s="4" t="str">
        <f>IFERROR(IF($I183="Historical", IF(N183&lt;&gt;INDEX('Historical BMP Records'!N:N, MATCH($G183, 'Historical BMP Records'!$G:$G, 0)), 1, 0), IF(N183&lt;&gt;INDEX('Planned and Progress BMPs'!K:K, MATCH($G183, 'Planned and Progress BMPs'!$D:$D, 0)), 1, 0)), "")</f>
        <v/>
      </c>
      <c r="BI183" s="4" t="str">
        <f>IFERROR(IF($I183="Historical", IF(O183&lt;&gt;INDEX('Historical BMP Records'!O:O, MATCH($G183, 'Historical BMP Records'!$G:$G, 0)), 1, 0), IF(O183&lt;&gt;INDEX('Planned and Progress BMPs'!L:L, MATCH($G183, 'Planned and Progress BMPs'!$D:$D, 0)), 1, 0)), "")</f>
        <v/>
      </c>
      <c r="BJ183" s="4" t="str">
        <f>IFERROR(IF($I183="Historical", IF(P183&lt;&gt;INDEX('Historical BMP Records'!P:P, MATCH($G183, 'Historical BMP Records'!$G:$G, 0)), 1, 0), IF(P183&lt;&gt;INDEX('Planned and Progress BMPs'!M:M, MATCH($G183, 'Planned and Progress BMPs'!$D:$D, 0)), 1, 0)), "")</f>
        <v/>
      </c>
      <c r="BK183" s="4" t="str">
        <f>IFERROR(IF($I183="Historical", IF(Q183&lt;&gt;INDEX('Historical BMP Records'!Q:Q, MATCH($G183, 'Historical BMP Records'!$G:$G, 0)), 1, 0), IF(Q183&lt;&gt;INDEX('Planned and Progress BMPs'!N:N, MATCH($G183, 'Planned and Progress BMPs'!$D:$D, 0)), 1, 0)), "")</f>
        <v/>
      </c>
      <c r="BL183" s="4" t="str">
        <f>IFERROR(IF($I183="Historical", IF(R183&lt;&gt;INDEX('Historical BMP Records'!R:R, MATCH($G183, 'Historical BMP Records'!$G:$G, 0)), 1, 0), IF(R183&lt;&gt;INDEX('Planned and Progress BMPs'!O:O, MATCH($G183, 'Planned and Progress BMPs'!$D:$D, 0)), 1, 0)), "")</f>
        <v/>
      </c>
      <c r="BM183" s="4" t="str">
        <f>IFERROR(IF($I183="Historical", IF(S183&lt;&gt;INDEX('Historical BMP Records'!S:S, MATCH($G183, 'Historical BMP Records'!$G:$G, 0)), 1, 0), IF(S183&lt;&gt;INDEX('Planned and Progress BMPs'!P:P, MATCH($G183, 'Planned and Progress BMPs'!$D:$D, 0)), 1, 0)), "")</f>
        <v/>
      </c>
      <c r="BN183" s="4" t="str">
        <f>IFERROR(IF($I183="Historical", IF(T183&lt;&gt;INDEX('Historical BMP Records'!T:T, MATCH($G183, 'Historical BMP Records'!$G:$G, 0)), 1, 0), IF(T183&lt;&gt;INDEX('Planned and Progress BMPs'!Q:Q, MATCH($G183, 'Planned and Progress BMPs'!$D:$D, 0)), 1, 0)), "")</f>
        <v/>
      </c>
      <c r="BO183" s="4" t="str">
        <f>IFERROR(IF($I183="Historical", IF(AB183&lt;&gt;INDEX('Historical BMP Records'!#REF!, MATCH($G183, 'Historical BMP Records'!$G:$G, 0)), 1, 0), IF(AB183&lt;&gt;INDEX('Planned and Progress BMPs'!Z:Z, MATCH($G183, 'Planned and Progress BMPs'!$D:$D, 0)), 1, 0)), "")</f>
        <v/>
      </c>
      <c r="BP183" s="4" t="str">
        <f>IFERROR(IF($I183="Historical", IF(U183&lt;&gt;INDEX('Historical BMP Records'!U:U, MATCH($G183, 'Historical BMP Records'!$G:$G, 0)), 1, 0), IF(U183&lt;&gt;INDEX('Planned and Progress BMPs'!S:S, MATCH($G183, 'Planned and Progress BMPs'!$D:$D, 0)), 1, 0)), "")</f>
        <v/>
      </c>
      <c r="BQ183" s="4" t="str">
        <f>IFERROR(IF($I183="Historical", IF(V183&lt;&gt;INDEX('Historical BMP Records'!V:V, MATCH($G183, 'Historical BMP Records'!$G:$G, 0)), 1, 0), IF(V183&lt;&gt;INDEX('Planned and Progress BMPs'!T:T, MATCH($G183, 'Planned and Progress BMPs'!$D:$D, 0)), 1, 0)), "")</f>
        <v/>
      </c>
      <c r="BR183" s="4" t="str">
        <f>IFERROR(IF($I183="Historical", IF(W183&lt;&gt;INDEX('Historical BMP Records'!W:W, MATCH($G183, 'Historical BMP Records'!$G:$G, 0)), 1, 0), IF(W183&lt;&gt;INDEX('Planned and Progress BMPs'!U:U, MATCH($G183, 'Planned and Progress BMPs'!$D:$D, 0)), 1, 0)), "")</f>
        <v/>
      </c>
      <c r="BS183" s="4" t="str">
        <f>IFERROR(IF($I183="Historical", IF(X183&lt;&gt;INDEX('Historical BMP Records'!X:X, MATCH($G183, 'Historical BMP Records'!$G:$G, 0)), 1, 0), IF(X183&lt;&gt;INDEX('Planned and Progress BMPs'!V:V, MATCH($G183, 'Planned and Progress BMPs'!$D:$D, 0)), 1, 0)), "")</f>
        <v/>
      </c>
      <c r="BT183" s="4" t="str">
        <f>IFERROR(IF($I183="Historical", IF(Y183&lt;&gt;INDEX('Historical BMP Records'!Y:Y, MATCH($G183, 'Historical BMP Records'!$G:$G, 0)), 1, 0), IF(Y183&lt;&gt;INDEX('Planned and Progress BMPs'!W:W, MATCH($G183, 'Planned and Progress BMPs'!$D:$D, 0)), 1, 0)), "")</f>
        <v/>
      </c>
      <c r="BU183" s="4" t="str">
        <f>IFERROR(IF($I183="Historical", IF(Z183&lt;&gt;INDEX('Historical BMP Records'!Z:Z, MATCH($G183, 'Historical BMP Records'!$G:$G, 0)), 1, 0), IF(Z183&lt;&gt;INDEX('Planned and Progress BMPs'!X:X, MATCH($G183, 'Planned and Progress BMPs'!$D:$D, 0)), 1, 0)), "")</f>
        <v/>
      </c>
      <c r="BV183" s="4" t="str">
        <f>IFERROR(IF($I183="Historical", IF(AA183&lt;&gt;INDEX('Historical BMP Records'!AA:AA, MATCH($G183, 'Historical BMP Records'!$G:$G, 0)), 1, 0), IF(AA183&lt;&gt;INDEX('Planned and Progress BMPs'!#REF!, MATCH($G183, 'Planned and Progress BMPs'!$D:$D, 0)), 1, 0)), "")</f>
        <v/>
      </c>
      <c r="BW183" s="4" t="str">
        <f>IFERROR(IF($I183="Historical", IF(AC183&lt;&gt;INDEX('Historical BMP Records'!AC:AC, MATCH($G183, 'Historical BMP Records'!$G:$G, 0)), 1, 0), IF(AC183&lt;&gt;INDEX('Planned and Progress BMPs'!AA:AA, MATCH($G183, 'Planned and Progress BMPs'!$D:$D, 0)), 1, 0)), "")</f>
        <v/>
      </c>
      <c r="BX183" s="4" t="str">
        <f>IFERROR(IF($I183="Historical", IF(AD183&lt;&gt;INDEX('Historical BMP Records'!AD:AD, MATCH($G183, 'Historical BMP Records'!$G:$G, 0)), 1, 0), IF(AD183&lt;&gt;INDEX('Planned and Progress BMPs'!AB:AB, MATCH($G183, 'Planned and Progress BMPs'!$D:$D, 0)), 1, 0)), "")</f>
        <v/>
      </c>
      <c r="BY183" s="4" t="str">
        <f>IFERROR(IF($I183="Historical", IF(AE183&lt;&gt;INDEX('Historical BMP Records'!AE:AE, MATCH($G183, 'Historical BMP Records'!$G:$G, 0)), 1, 0), IF(AE183&lt;&gt;INDEX('Planned and Progress BMPs'!AC:AC, MATCH($G183, 'Planned and Progress BMPs'!$D:$D, 0)), 1, 0)), "")</f>
        <v/>
      </c>
      <c r="BZ183" s="4" t="str">
        <f>IFERROR(IF($I183="Historical", IF(AF183&lt;&gt;INDEX('Historical BMP Records'!AF:AF, MATCH($G183, 'Historical BMP Records'!$G:$G, 0)), 1, 0), IF(AF183&lt;&gt;INDEX('Planned and Progress BMPs'!AD:AD, MATCH($G183, 'Planned and Progress BMPs'!$D:$D, 0)), 1, 0)), "")</f>
        <v/>
      </c>
      <c r="CA183" s="4" t="str">
        <f>IFERROR(IF($I183="Historical", IF(AG183&lt;&gt;INDEX('Historical BMP Records'!AG:AG, MATCH($G183, 'Historical BMP Records'!$G:$G, 0)), 1, 0), IF(AG183&lt;&gt;INDEX('Planned and Progress BMPs'!AE:AE, MATCH($G183, 'Planned and Progress BMPs'!$D:$D, 0)), 1, 0)), "")</f>
        <v/>
      </c>
      <c r="CB183" s="4" t="str">
        <f>IFERROR(IF($I183="Historical", IF(AH183&lt;&gt;INDEX('Historical BMP Records'!AH:AH, MATCH($G183, 'Historical BMP Records'!$G:$G, 0)), 1, 0), IF(AH183&lt;&gt;INDEX('Planned and Progress BMPs'!AF:AF, MATCH($G183, 'Planned and Progress BMPs'!$D:$D, 0)), 1, 0)), "")</f>
        <v/>
      </c>
      <c r="CC183" s="4" t="str">
        <f>IFERROR(IF($I183="Historical", IF(AI183&lt;&gt;INDEX('Historical BMP Records'!AI:AI, MATCH($G183, 'Historical BMP Records'!$G:$G, 0)), 1, 0), IF(AI183&lt;&gt;INDEX('Planned and Progress BMPs'!AG:AG, MATCH($G183, 'Planned and Progress BMPs'!$D:$D, 0)), 1, 0)), "")</f>
        <v/>
      </c>
      <c r="CD183" s="4" t="str">
        <f>IFERROR(IF($I183="Historical", IF(AJ183&lt;&gt;INDEX('Historical BMP Records'!AJ:AJ, MATCH($G183, 'Historical BMP Records'!$G:$G, 0)), 1, 0), IF(AJ183&lt;&gt;INDEX('Planned and Progress BMPs'!AH:AH, MATCH($G183, 'Planned and Progress BMPs'!$D:$D, 0)), 1, 0)), "")</f>
        <v/>
      </c>
      <c r="CE183" s="4" t="str">
        <f>IFERROR(IF($I183="Historical", IF(AK183&lt;&gt;INDEX('Historical BMP Records'!AK:AK, MATCH($G183, 'Historical BMP Records'!$G:$G, 0)), 1, 0), IF(AK183&lt;&gt;INDEX('Planned and Progress BMPs'!AI:AI, MATCH($G183, 'Planned and Progress BMPs'!$D:$D, 0)), 1, 0)), "")</f>
        <v/>
      </c>
      <c r="CF183" s="4" t="str">
        <f>IFERROR(IF($I183="Historical", IF(AL183&lt;&gt;INDEX('Historical BMP Records'!AL:AL, MATCH($G183, 'Historical BMP Records'!$G:$G, 0)), 1, 0), IF(AL183&lt;&gt;INDEX('Planned and Progress BMPs'!AJ:AJ, MATCH($G183, 'Planned and Progress BMPs'!$D:$D, 0)), 1, 0)), "")</f>
        <v/>
      </c>
      <c r="CG183" s="4" t="str">
        <f>IFERROR(IF($I183="Historical", IF(AM183&lt;&gt;INDEX('Historical BMP Records'!AM:AM, MATCH($G183, 'Historical BMP Records'!$G:$G, 0)), 1, 0), IF(AM183&lt;&gt;INDEX('Planned and Progress BMPs'!AK:AK, MATCH($G183, 'Planned and Progress BMPs'!$D:$D, 0)), 1, 0)), "")</f>
        <v/>
      </c>
      <c r="CH183" s="4" t="str">
        <f>IFERROR(IF($I183="Historical", IF(AN183&lt;&gt;INDEX('Historical BMP Records'!AN:AN, MATCH($G183, 'Historical BMP Records'!$G:$G, 0)), 1, 0), IF(AN183&lt;&gt;INDEX('Planned and Progress BMPs'!AL:AL, MATCH($G183, 'Planned and Progress BMPs'!$D:$D, 0)), 1, 0)), "")</f>
        <v/>
      </c>
      <c r="CI183" s="4" t="str">
        <f>IFERROR(IF($I183="Historical", IF(AO183&lt;&gt;INDEX('Historical BMP Records'!AO:AO, MATCH($G183, 'Historical BMP Records'!$G:$G, 0)), 1, 0), IF(AO183&lt;&gt;INDEX('Planned and Progress BMPs'!AM:AM, MATCH($G183, 'Planned and Progress BMPs'!$D:$D, 0)), 1, 0)), "")</f>
        <v/>
      </c>
      <c r="CJ183" s="4" t="str">
        <f>IFERROR(IF($I183="Historical", IF(AP183&lt;&gt;INDEX('Historical BMP Records'!AP:AP, MATCH($G183, 'Historical BMP Records'!$G:$G, 0)), 1, 0), IF(AP183&lt;&gt;INDEX('Planned and Progress BMPs'!AN:AN, MATCH($G183, 'Planned and Progress BMPs'!$D:$D, 0)), 1, 0)), "")</f>
        <v/>
      </c>
      <c r="CK183" s="4" t="str">
        <f>IFERROR(IF($I183="Historical", IF(AQ183&lt;&gt;INDEX('Historical BMP Records'!AQ:AQ, MATCH($G183, 'Historical BMP Records'!$G:$G, 0)), 1, 0), IF(AQ183&lt;&gt;INDEX('Planned and Progress BMPs'!AO:AO, MATCH($G183, 'Planned and Progress BMPs'!$D:$D, 0)), 1, 0)), "")</f>
        <v/>
      </c>
      <c r="CL183" s="4" t="str">
        <f>IFERROR(IF($I183="Historical", IF(AR183&lt;&gt;INDEX('Historical BMP Records'!AR:AR, MATCH($G183, 'Historical BMP Records'!$G:$G, 0)), 1, 0), IF(AR183&lt;&gt;INDEX('Planned and Progress BMPs'!AQ:AQ, MATCH($G183, 'Planned and Progress BMPs'!$D:$D, 0)), 1, 0)), "")</f>
        <v/>
      </c>
      <c r="CM183" s="4" t="str">
        <f>IFERROR(IF($I183="Historical", IF(AS183&lt;&gt;INDEX('Historical BMP Records'!AS:AS, MATCH($G183, 'Historical BMP Records'!$G:$G, 0)), 1, 0), IF(AS183&lt;&gt;INDEX('Planned and Progress BMPs'!AP:AP, MATCH($G183, 'Planned and Progress BMPs'!$D:$D, 0)), 1, 0)), "")</f>
        <v/>
      </c>
      <c r="CN183" s="4" t="str">
        <f>IFERROR(IF($I183="Historical", IF(AT183&lt;&gt;INDEX('Historical BMP Records'!AT:AT, MATCH($G183, 'Historical BMP Records'!$G:$G, 0)), 1, 0), IF(AT183&lt;&gt;INDEX('Planned and Progress BMPs'!AQ:AQ, MATCH($G183, 'Planned and Progress BMPs'!$D:$D, 0)), 1, 0)), "")</f>
        <v/>
      </c>
      <c r="CO183" s="4">
        <f>SUM(T_Historical9[[#This Row],[FY17 Crediting Status Change]:[Comments Change]])</f>
        <v>0</v>
      </c>
    </row>
    <row r="184" spans="1:93" ht="15" customHeight="1" x14ac:dyDescent="0.55000000000000004">
      <c r="A184" s="126" t="s">
        <v>2461</v>
      </c>
      <c r="B184" s="126" t="s">
        <v>2458</v>
      </c>
      <c r="C184" s="126" t="s">
        <v>2458</v>
      </c>
      <c r="D184" s="126"/>
      <c r="E184" s="126"/>
      <c r="F184" s="126" t="s">
        <v>826</v>
      </c>
      <c r="G184" s="126" t="s">
        <v>827</v>
      </c>
      <c r="H184" s="126"/>
      <c r="I184" s="126" t="s">
        <v>243</v>
      </c>
      <c r="J184" s="126"/>
      <c r="K184" s="73"/>
      <c r="L184" s="64">
        <v>38718</v>
      </c>
      <c r="M184" s="126" t="s">
        <v>306</v>
      </c>
      <c r="N184" s="126" t="s">
        <v>764</v>
      </c>
      <c r="O184" s="126" t="s">
        <v>127</v>
      </c>
      <c r="P184" s="73" t="s">
        <v>551</v>
      </c>
      <c r="Q184" s="64">
        <v>0.89</v>
      </c>
      <c r="R184" s="126">
        <v>0.6</v>
      </c>
      <c r="S184" s="126">
        <v>4.9999999999999996E-2</v>
      </c>
      <c r="T184" s="126" t="s">
        <v>828</v>
      </c>
      <c r="U184" s="126"/>
      <c r="V184" s="126"/>
      <c r="W184" s="126">
        <v>40.207404510000003</v>
      </c>
      <c r="X184" s="65">
        <v>-77.171760899999995</v>
      </c>
      <c r="Y184" s="126"/>
      <c r="Z184" s="126" t="s">
        <v>245</v>
      </c>
      <c r="AA184" s="126" t="s">
        <v>327</v>
      </c>
      <c r="AB184" s="126" t="s">
        <v>155</v>
      </c>
      <c r="AC184" s="126" t="s">
        <v>2460</v>
      </c>
      <c r="AD184" s="64">
        <v>40661</v>
      </c>
      <c r="AE184" s="126" t="s">
        <v>267</v>
      </c>
      <c r="AF184" s="64"/>
      <c r="AG184" s="64"/>
      <c r="AH184" s="126"/>
      <c r="AI184" s="64"/>
      <c r="AK184" s="64"/>
      <c r="AL184" s="64"/>
      <c r="AM184" s="64"/>
      <c r="AN184" s="64"/>
      <c r="AO184" s="64"/>
      <c r="AP184" s="64"/>
      <c r="AQ184" s="64"/>
      <c r="AR184" s="64"/>
      <c r="AS184" s="64"/>
      <c r="AT184" s="126"/>
      <c r="AU184" s="4" t="str">
        <f>IFERROR(IF($I184="Historical", IF(A184&lt;&gt;INDEX('Historical BMP Records'!A:A, MATCH($G184, 'Historical BMP Records'!$G:$G, 0)), 1, 0), IF(A184&lt;&gt;INDEX('Planned and Progress BMPs'!A:A, MATCH($G184, 'Planned and Progress BMPs'!$D:$D, 0)), 1, 0)), "")</f>
        <v/>
      </c>
      <c r="AV184" s="4" t="str">
        <f>IFERROR(IF($I184="Historical", IF(B184&lt;&gt;INDEX('Historical BMP Records'!B:B, MATCH($G184, 'Historical BMP Records'!$G:$G, 0)), 1, 0), IF(B184&lt;&gt;INDEX('Planned and Progress BMPs'!A:A, MATCH($G184, 'Planned and Progress BMPs'!$D:$D, 0)), 1, 0)), "")</f>
        <v/>
      </c>
      <c r="AW184" s="4" t="str">
        <f>IFERROR(IF($I184="Historical", IF(C184&lt;&gt;INDEX('Historical BMP Records'!C:C, MATCH($G184, 'Historical BMP Records'!$G:$G, 0)), 1, 0), IF(C184&lt;&gt;INDEX('Planned and Progress BMPs'!A:A, MATCH($G184, 'Planned and Progress BMPs'!$D:$D, 0)), 1, 0)), "")</f>
        <v/>
      </c>
      <c r="AX184" s="4" t="str">
        <f>IFERROR(IF($I184="Historical", IF(D184&lt;&gt;INDEX('Historical BMP Records'!D:D, MATCH($G184, 'Historical BMP Records'!$G:$G, 0)), 1, 0), IF(D184&lt;&gt;INDEX('Planned and Progress BMPs'!A:A, MATCH($G184, 'Planned and Progress BMPs'!$D:$D, 0)), 1, 0)), "")</f>
        <v/>
      </c>
      <c r="AY184" s="4" t="str">
        <f>IFERROR(IF($I184="Historical", IF(E184&lt;&gt;INDEX('Historical BMP Records'!E:E, MATCH($G184, 'Historical BMP Records'!$G:$G, 0)), 1, 0), IF(E184&lt;&gt;INDEX('Planned and Progress BMPs'!B:B, MATCH($G184, 'Planned and Progress BMPs'!$D:$D, 0)), 1, 0)), "")</f>
        <v/>
      </c>
      <c r="AZ184" s="4" t="str">
        <f>IFERROR(IF($I184="Historical", IF(F184&lt;&gt;INDEX('Historical BMP Records'!F:F, MATCH($G184, 'Historical BMP Records'!$G:$G, 0)), 1, 0), IF(F184&lt;&gt;INDEX('Planned and Progress BMPs'!C:C, MATCH($G184, 'Planned and Progress BMPs'!$D:$D, 0)), 1, 0)), "")</f>
        <v/>
      </c>
      <c r="BA184" s="4" t="str">
        <f>IFERROR(IF($I184="Historical", IF(G184&lt;&gt;INDEX('Historical BMP Records'!G:G, MATCH($G184, 'Historical BMP Records'!$G:$G, 0)), 1, 0), IF(G184&lt;&gt;INDEX('Planned and Progress BMPs'!D:D, MATCH($G184, 'Planned and Progress BMPs'!$D:$D, 0)), 1, 0)), "")</f>
        <v/>
      </c>
      <c r="BB184" s="4" t="str">
        <f>IFERROR(IF($I184="Historical", IF(H184&lt;&gt;INDEX('Historical BMP Records'!H:H, MATCH($G184, 'Historical BMP Records'!$G:$G, 0)), 1, 0), IF(H184&lt;&gt;INDEX('Planned and Progress BMPs'!E:E, MATCH($G184, 'Planned and Progress BMPs'!$D:$D, 0)), 1, 0)), "")</f>
        <v/>
      </c>
      <c r="BC184" s="4" t="str">
        <f>IFERROR(IF($I184="Historical", IF(I184&lt;&gt;INDEX('Historical BMP Records'!I:I, MATCH($G184, 'Historical BMP Records'!$G:$G, 0)), 1, 0), IF(I184&lt;&gt;INDEX('Planned and Progress BMPs'!F:F, MATCH($G184, 'Planned and Progress BMPs'!$D:$D, 0)), 1, 0)), "")</f>
        <v/>
      </c>
      <c r="BD184" s="4" t="str">
        <f>IFERROR(IF($I184="Historical", IF(J184&lt;&gt;INDEX('Historical BMP Records'!J:J, MATCH($G184, 'Historical BMP Records'!$G:$G, 0)), 1, 0), IF(J184&lt;&gt;INDEX('Planned and Progress BMPs'!G:G, MATCH($G184, 'Planned and Progress BMPs'!$D:$D, 0)), 1, 0)), "")</f>
        <v/>
      </c>
      <c r="BE184" s="4" t="str">
        <f>IFERROR(IF($I184="Historical", IF(K184&lt;&gt;INDEX('Historical BMP Records'!K:K, MATCH($G184, 'Historical BMP Records'!$G:$G, 0)), 1, 0), IF(K184&lt;&gt;INDEX('Planned and Progress BMPs'!H:H, MATCH($G184, 'Planned and Progress BMPs'!$D:$D, 0)), 1, 0)), "")</f>
        <v/>
      </c>
      <c r="BF184" s="4" t="str">
        <f>IFERROR(IF($I184="Historical", IF(L184&lt;&gt;INDEX('Historical BMP Records'!L:L, MATCH($G184, 'Historical BMP Records'!$G:$G, 0)), 1, 0), IF(L184&lt;&gt;INDEX('Planned and Progress BMPs'!I:I, MATCH($G184, 'Planned and Progress BMPs'!$D:$D, 0)), 1, 0)), "")</f>
        <v/>
      </c>
      <c r="BG184" s="4" t="str">
        <f>IFERROR(IF($I184="Historical", IF(M184&lt;&gt;INDEX('Historical BMP Records'!M:M, MATCH($G184, 'Historical BMP Records'!$G:$G, 0)), 1, 0), IF(M184&lt;&gt;INDEX('Planned and Progress BMPs'!J:J, MATCH($G184, 'Planned and Progress BMPs'!$D:$D, 0)), 1, 0)), "")</f>
        <v/>
      </c>
      <c r="BH184" s="4" t="str">
        <f>IFERROR(IF($I184="Historical", IF(N184&lt;&gt;INDEX('Historical BMP Records'!N:N, MATCH($G184, 'Historical BMP Records'!$G:$G, 0)), 1, 0), IF(N184&lt;&gt;INDEX('Planned and Progress BMPs'!K:K, MATCH($G184, 'Planned and Progress BMPs'!$D:$D, 0)), 1, 0)), "")</f>
        <v/>
      </c>
      <c r="BI184" s="4" t="str">
        <f>IFERROR(IF($I184="Historical", IF(O184&lt;&gt;INDEX('Historical BMP Records'!O:O, MATCH($G184, 'Historical BMP Records'!$G:$G, 0)), 1, 0), IF(O184&lt;&gt;INDEX('Planned and Progress BMPs'!L:L, MATCH($G184, 'Planned and Progress BMPs'!$D:$D, 0)), 1, 0)), "")</f>
        <v/>
      </c>
      <c r="BJ184" s="4" t="str">
        <f>IFERROR(IF($I184="Historical", IF(P184&lt;&gt;INDEX('Historical BMP Records'!P:P, MATCH($G184, 'Historical BMP Records'!$G:$G, 0)), 1, 0), IF(P184&lt;&gt;INDEX('Planned and Progress BMPs'!M:M, MATCH($G184, 'Planned and Progress BMPs'!$D:$D, 0)), 1, 0)), "")</f>
        <v/>
      </c>
      <c r="BK184" s="4" t="str">
        <f>IFERROR(IF($I184="Historical", IF(Q184&lt;&gt;INDEX('Historical BMP Records'!Q:Q, MATCH($G184, 'Historical BMP Records'!$G:$G, 0)), 1, 0), IF(Q184&lt;&gt;INDEX('Planned and Progress BMPs'!N:N, MATCH($G184, 'Planned and Progress BMPs'!$D:$D, 0)), 1, 0)), "")</f>
        <v/>
      </c>
      <c r="BL184" s="4" t="str">
        <f>IFERROR(IF($I184="Historical", IF(R184&lt;&gt;INDEX('Historical BMP Records'!R:R, MATCH($G184, 'Historical BMP Records'!$G:$G, 0)), 1, 0), IF(R184&lt;&gt;INDEX('Planned and Progress BMPs'!O:O, MATCH($G184, 'Planned and Progress BMPs'!$D:$D, 0)), 1, 0)), "")</f>
        <v/>
      </c>
      <c r="BM184" s="4" t="str">
        <f>IFERROR(IF($I184="Historical", IF(S184&lt;&gt;INDEX('Historical BMP Records'!S:S, MATCH($G184, 'Historical BMP Records'!$G:$G, 0)), 1, 0), IF(S184&lt;&gt;INDEX('Planned and Progress BMPs'!P:P, MATCH($G184, 'Planned and Progress BMPs'!$D:$D, 0)), 1, 0)), "")</f>
        <v/>
      </c>
      <c r="BN184" s="4" t="str">
        <f>IFERROR(IF($I184="Historical", IF(T184&lt;&gt;INDEX('Historical BMP Records'!T:T, MATCH($G184, 'Historical BMP Records'!$G:$G, 0)), 1, 0), IF(T184&lt;&gt;INDEX('Planned and Progress BMPs'!Q:Q, MATCH($G184, 'Planned and Progress BMPs'!$D:$D, 0)), 1, 0)), "")</f>
        <v/>
      </c>
      <c r="BO184" s="4" t="str">
        <f>IFERROR(IF($I184="Historical", IF(AB184&lt;&gt;INDEX('Historical BMP Records'!#REF!, MATCH($G184, 'Historical BMP Records'!$G:$G, 0)), 1, 0), IF(AB184&lt;&gt;INDEX('Planned and Progress BMPs'!Z:Z, MATCH($G184, 'Planned and Progress BMPs'!$D:$D, 0)), 1, 0)), "")</f>
        <v/>
      </c>
      <c r="BP184" s="4" t="str">
        <f>IFERROR(IF($I184="Historical", IF(U184&lt;&gt;INDEX('Historical BMP Records'!U:U, MATCH($G184, 'Historical BMP Records'!$G:$G, 0)), 1, 0), IF(U184&lt;&gt;INDEX('Planned and Progress BMPs'!S:S, MATCH($G184, 'Planned and Progress BMPs'!$D:$D, 0)), 1, 0)), "")</f>
        <v/>
      </c>
      <c r="BQ184" s="4" t="str">
        <f>IFERROR(IF($I184="Historical", IF(V184&lt;&gt;INDEX('Historical BMP Records'!V:V, MATCH($G184, 'Historical BMP Records'!$G:$G, 0)), 1, 0), IF(V184&lt;&gt;INDEX('Planned and Progress BMPs'!T:T, MATCH($G184, 'Planned and Progress BMPs'!$D:$D, 0)), 1, 0)), "")</f>
        <v/>
      </c>
      <c r="BR184" s="4" t="str">
        <f>IFERROR(IF($I184="Historical", IF(W184&lt;&gt;INDEX('Historical BMP Records'!W:W, MATCH($G184, 'Historical BMP Records'!$G:$G, 0)), 1, 0), IF(W184&lt;&gt;INDEX('Planned and Progress BMPs'!U:U, MATCH($G184, 'Planned and Progress BMPs'!$D:$D, 0)), 1, 0)), "")</f>
        <v/>
      </c>
      <c r="BS184" s="4" t="str">
        <f>IFERROR(IF($I184="Historical", IF(X184&lt;&gt;INDEX('Historical BMP Records'!X:X, MATCH($G184, 'Historical BMP Records'!$G:$G, 0)), 1, 0), IF(X184&lt;&gt;INDEX('Planned and Progress BMPs'!V:V, MATCH($G184, 'Planned and Progress BMPs'!$D:$D, 0)), 1, 0)), "")</f>
        <v/>
      </c>
      <c r="BT184" s="4" t="str">
        <f>IFERROR(IF($I184="Historical", IF(Y184&lt;&gt;INDEX('Historical BMP Records'!Y:Y, MATCH($G184, 'Historical BMP Records'!$G:$G, 0)), 1, 0), IF(Y184&lt;&gt;INDEX('Planned and Progress BMPs'!W:W, MATCH($G184, 'Planned and Progress BMPs'!$D:$D, 0)), 1, 0)), "")</f>
        <v/>
      </c>
      <c r="BU184" s="4" t="str">
        <f>IFERROR(IF($I184="Historical", IF(Z184&lt;&gt;INDEX('Historical BMP Records'!Z:Z, MATCH($G184, 'Historical BMP Records'!$G:$G, 0)), 1, 0), IF(Z184&lt;&gt;INDEX('Planned and Progress BMPs'!X:X, MATCH($G184, 'Planned and Progress BMPs'!$D:$D, 0)), 1, 0)), "")</f>
        <v/>
      </c>
      <c r="BV184" s="4" t="str">
        <f>IFERROR(IF($I184="Historical", IF(AA184&lt;&gt;INDEX('Historical BMP Records'!AA:AA, MATCH($G184, 'Historical BMP Records'!$G:$G, 0)), 1, 0), IF(AA184&lt;&gt;INDEX('Planned and Progress BMPs'!#REF!, MATCH($G184, 'Planned and Progress BMPs'!$D:$D, 0)), 1, 0)), "")</f>
        <v/>
      </c>
      <c r="BW184" s="4" t="str">
        <f>IFERROR(IF($I184="Historical", IF(AC184&lt;&gt;INDEX('Historical BMP Records'!AC:AC, MATCH($G184, 'Historical BMP Records'!$G:$G, 0)), 1, 0), IF(AC184&lt;&gt;INDEX('Planned and Progress BMPs'!AA:AA, MATCH($G184, 'Planned and Progress BMPs'!$D:$D, 0)), 1, 0)), "")</f>
        <v/>
      </c>
      <c r="BX184" s="4" t="str">
        <f>IFERROR(IF($I184="Historical", IF(AD184&lt;&gt;INDEX('Historical BMP Records'!AD:AD, MATCH($G184, 'Historical BMP Records'!$G:$G, 0)), 1, 0), IF(AD184&lt;&gt;INDEX('Planned and Progress BMPs'!AB:AB, MATCH($G184, 'Planned and Progress BMPs'!$D:$D, 0)), 1, 0)), "")</f>
        <v/>
      </c>
      <c r="BY184" s="4" t="str">
        <f>IFERROR(IF($I184="Historical", IF(AE184&lt;&gt;INDEX('Historical BMP Records'!AE:AE, MATCH($G184, 'Historical BMP Records'!$G:$G, 0)), 1, 0), IF(AE184&lt;&gt;INDEX('Planned and Progress BMPs'!AC:AC, MATCH($G184, 'Planned and Progress BMPs'!$D:$D, 0)), 1, 0)), "")</f>
        <v/>
      </c>
      <c r="BZ184" s="4" t="str">
        <f>IFERROR(IF($I184="Historical", IF(AF184&lt;&gt;INDEX('Historical BMP Records'!AF:AF, MATCH($G184, 'Historical BMP Records'!$G:$G, 0)), 1, 0), IF(AF184&lt;&gt;INDEX('Planned and Progress BMPs'!AD:AD, MATCH($G184, 'Planned and Progress BMPs'!$D:$D, 0)), 1, 0)), "")</f>
        <v/>
      </c>
      <c r="CA184" s="4" t="str">
        <f>IFERROR(IF($I184="Historical", IF(AG184&lt;&gt;INDEX('Historical BMP Records'!AG:AG, MATCH($G184, 'Historical BMP Records'!$G:$G, 0)), 1, 0), IF(AG184&lt;&gt;INDEX('Planned and Progress BMPs'!AE:AE, MATCH($G184, 'Planned and Progress BMPs'!$D:$D, 0)), 1, 0)), "")</f>
        <v/>
      </c>
      <c r="CB184" s="4" t="str">
        <f>IFERROR(IF($I184="Historical", IF(AH184&lt;&gt;INDEX('Historical BMP Records'!AH:AH, MATCH($G184, 'Historical BMP Records'!$G:$G, 0)), 1, 0), IF(AH184&lt;&gt;INDEX('Planned and Progress BMPs'!AF:AF, MATCH($G184, 'Planned and Progress BMPs'!$D:$D, 0)), 1, 0)), "")</f>
        <v/>
      </c>
      <c r="CC184" s="4" t="str">
        <f>IFERROR(IF($I184="Historical", IF(AI184&lt;&gt;INDEX('Historical BMP Records'!AI:AI, MATCH($G184, 'Historical BMP Records'!$G:$G, 0)), 1, 0), IF(AI184&lt;&gt;INDEX('Planned and Progress BMPs'!AG:AG, MATCH($G184, 'Planned and Progress BMPs'!$D:$D, 0)), 1, 0)), "")</f>
        <v/>
      </c>
      <c r="CD184" s="4" t="str">
        <f>IFERROR(IF($I184="Historical", IF(AJ184&lt;&gt;INDEX('Historical BMP Records'!AJ:AJ, MATCH($G184, 'Historical BMP Records'!$G:$G, 0)), 1, 0), IF(AJ184&lt;&gt;INDEX('Planned and Progress BMPs'!AH:AH, MATCH($G184, 'Planned and Progress BMPs'!$D:$D, 0)), 1, 0)), "")</f>
        <v/>
      </c>
      <c r="CE184" s="4" t="str">
        <f>IFERROR(IF($I184="Historical", IF(AK184&lt;&gt;INDEX('Historical BMP Records'!AK:AK, MATCH($G184, 'Historical BMP Records'!$G:$G, 0)), 1, 0), IF(AK184&lt;&gt;INDEX('Planned and Progress BMPs'!AI:AI, MATCH($G184, 'Planned and Progress BMPs'!$D:$D, 0)), 1, 0)), "")</f>
        <v/>
      </c>
      <c r="CF184" s="4" t="str">
        <f>IFERROR(IF($I184="Historical", IF(AL184&lt;&gt;INDEX('Historical BMP Records'!AL:AL, MATCH($G184, 'Historical BMP Records'!$G:$G, 0)), 1, 0), IF(AL184&lt;&gt;INDEX('Planned and Progress BMPs'!AJ:AJ, MATCH($G184, 'Planned and Progress BMPs'!$D:$D, 0)), 1, 0)), "")</f>
        <v/>
      </c>
      <c r="CG184" s="4" t="str">
        <f>IFERROR(IF($I184="Historical", IF(AM184&lt;&gt;INDEX('Historical BMP Records'!AM:AM, MATCH($G184, 'Historical BMP Records'!$G:$G, 0)), 1, 0), IF(AM184&lt;&gt;INDEX('Planned and Progress BMPs'!AK:AK, MATCH($G184, 'Planned and Progress BMPs'!$D:$D, 0)), 1, 0)), "")</f>
        <v/>
      </c>
      <c r="CH184" s="4" t="str">
        <f>IFERROR(IF($I184="Historical", IF(AN184&lt;&gt;INDEX('Historical BMP Records'!AN:AN, MATCH($G184, 'Historical BMP Records'!$G:$G, 0)), 1, 0), IF(AN184&lt;&gt;INDEX('Planned and Progress BMPs'!AL:AL, MATCH($G184, 'Planned and Progress BMPs'!$D:$D, 0)), 1, 0)), "")</f>
        <v/>
      </c>
      <c r="CI184" s="4" t="str">
        <f>IFERROR(IF($I184="Historical", IF(AO184&lt;&gt;INDEX('Historical BMP Records'!AO:AO, MATCH($G184, 'Historical BMP Records'!$G:$G, 0)), 1, 0), IF(AO184&lt;&gt;INDEX('Planned and Progress BMPs'!AM:AM, MATCH($G184, 'Planned and Progress BMPs'!$D:$D, 0)), 1, 0)), "")</f>
        <v/>
      </c>
      <c r="CJ184" s="4" t="str">
        <f>IFERROR(IF($I184="Historical", IF(AP184&lt;&gt;INDEX('Historical BMP Records'!AP:AP, MATCH($G184, 'Historical BMP Records'!$G:$G, 0)), 1, 0), IF(AP184&lt;&gt;INDEX('Planned and Progress BMPs'!AN:AN, MATCH($G184, 'Planned and Progress BMPs'!$D:$D, 0)), 1, 0)), "")</f>
        <v/>
      </c>
      <c r="CK184" s="4" t="str">
        <f>IFERROR(IF($I184="Historical", IF(AQ184&lt;&gt;INDEX('Historical BMP Records'!AQ:AQ, MATCH($G184, 'Historical BMP Records'!$G:$G, 0)), 1, 0), IF(AQ184&lt;&gt;INDEX('Planned and Progress BMPs'!AO:AO, MATCH($G184, 'Planned and Progress BMPs'!$D:$D, 0)), 1, 0)), "")</f>
        <v/>
      </c>
      <c r="CL184" s="4" t="str">
        <f>IFERROR(IF($I184="Historical", IF(AR184&lt;&gt;INDEX('Historical BMP Records'!AR:AR, MATCH($G184, 'Historical BMP Records'!$G:$G, 0)), 1, 0), IF(AR184&lt;&gt;INDEX('Planned and Progress BMPs'!AQ:AQ, MATCH($G184, 'Planned and Progress BMPs'!$D:$D, 0)), 1, 0)), "")</f>
        <v/>
      </c>
      <c r="CM184" s="4" t="str">
        <f>IFERROR(IF($I184="Historical", IF(AS184&lt;&gt;INDEX('Historical BMP Records'!AS:AS, MATCH($G184, 'Historical BMP Records'!$G:$G, 0)), 1, 0), IF(AS184&lt;&gt;INDEX('Planned and Progress BMPs'!AP:AP, MATCH($G184, 'Planned and Progress BMPs'!$D:$D, 0)), 1, 0)), "")</f>
        <v/>
      </c>
      <c r="CN184" s="4" t="str">
        <f>IFERROR(IF($I184="Historical", IF(AT184&lt;&gt;INDEX('Historical BMP Records'!AT:AT, MATCH($G184, 'Historical BMP Records'!$G:$G, 0)), 1, 0), IF(AT184&lt;&gt;INDEX('Planned and Progress BMPs'!AQ:AQ, MATCH($G184, 'Planned and Progress BMPs'!$D:$D, 0)), 1, 0)), "")</f>
        <v/>
      </c>
      <c r="CO184" s="4">
        <f>SUM(T_Historical9[[#This Row],[FY17 Crediting Status Change]:[Comments Change]])</f>
        <v>0</v>
      </c>
    </row>
    <row r="185" spans="1:93" ht="15" customHeight="1" x14ac:dyDescent="0.55000000000000004">
      <c r="A185" s="126" t="s">
        <v>2461</v>
      </c>
      <c r="B185" s="126" t="s">
        <v>2458</v>
      </c>
      <c r="C185" s="126" t="s">
        <v>2458</v>
      </c>
      <c r="D185" s="126"/>
      <c r="E185" s="126"/>
      <c r="F185" s="126" t="s">
        <v>829</v>
      </c>
      <c r="G185" s="126" t="s">
        <v>830</v>
      </c>
      <c r="H185" s="126"/>
      <c r="I185" s="126" t="s">
        <v>243</v>
      </c>
      <c r="J185" s="126"/>
      <c r="K185" s="73"/>
      <c r="L185" s="64">
        <v>38718</v>
      </c>
      <c r="M185" s="126" t="s">
        <v>455</v>
      </c>
      <c r="N185" s="126" t="s">
        <v>831</v>
      </c>
      <c r="O185" s="126" t="s">
        <v>457</v>
      </c>
      <c r="P185" s="73" t="s">
        <v>551</v>
      </c>
      <c r="Q185" s="64">
        <v>0.92</v>
      </c>
      <c r="R185" s="126">
        <v>0.31</v>
      </c>
      <c r="S185" s="126">
        <v>2.5833333333333333E-2</v>
      </c>
      <c r="T185" s="126" t="s">
        <v>832</v>
      </c>
      <c r="U185" s="126"/>
      <c r="V185" s="126"/>
      <c r="W185" s="126">
        <v>40.20746054</v>
      </c>
      <c r="X185" s="65">
        <v>-77.172493799999998</v>
      </c>
      <c r="Y185" s="126"/>
      <c r="Z185" s="126" t="s">
        <v>245</v>
      </c>
      <c r="AA185" s="126" t="s">
        <v>327</v>
      </c>
      <c r="AB185" s="126" t="s">
        <v>155</v>
      </c>
      <c r="AC185" s="126" t="s">
        <v>2460</v>
      </c>
      <c r="AD185" s="64">
        <v>40661</v>
      </c>
      <c r="AE185" s="126" t="s">
        <v>267</v>
      </c>
      <c r="AF185" s="64"/>
      <c r="AG185" s="64"/>
      <c r="AH185" s="126"/>
      <c r="AI185" s="64"/>
      <c r="AK185" s="64"/>
      <c r="AL185" s="64"/>
      <c r="AM185" s="64"/>
      <c r="AN185" s="64"/>
      <c r="AO185" s="64"/>
      <c r="AP185" s="64"/>
      <c r="AQ185" s="64"/>
      <c r="AR185" s="64"/>
      <c r="AS185" s="64"/>
      <c r="AT185" s="126"/>
      <c r="AU185" s="4" t="str">
        <f>IFERROR(IF($I185="Historical", IF(A185&lt;&gt;INDEX('Historical BMP Records'!A:A, MATCH($G185, 'Historical BMP Records'!$G:$G, 0)), 1, 0), IF(A185&lt;&gt;INDEX('Planned and Progress BMPs'!A:A, MATCH($G185, 'Planned and Progress BMPs'!$D:$D, 0)), 1, 0)), "")</f>
        <v/>
      </c>
      <c r="AV185" s="4" t="str">
        <f>IFERROR(IF($I185="Historical", IF(B185&lt;&gt;INDEX('Historical BMP Records'!B:B, MATCH($G185, 'Historical BMP Records'!$G:$G, 0)), 1, 0), IF(B185&lt;&gt;INDEX('Planned and Progress BMPs'!A:A, MATCH($G185, 'Planned and Progress BMPs'!$D:$D, 0)), 1, 0)), "")</f>
        <v/>
      </c>
      <c r="AW185" s="4" t="str">
        <f>IFERROR(IF($I185="Historical", IF(C185&lt;&gt;INDEX('Historical BMP Records'!C:C, MATCH($G185, 'Historical BMP Records'!$G:$G, 0)), 1, 0), IF(C185&lt;&gt;INDEX('Planned and Progress BMPs'!A:A, MATCH($G185, 'Planned and Progress BMPs'!$D:$D, 0)), 1, 0)), "")</f>
        <v/>
      </c>
      <c r="AX185" s="4" t="str">
        <f>IFERROR(IF($I185="Historical", IF(D185&lt;&gt;INDEX('Historical BMP Records'!D:D, MATCH($G185, 'Historical BMP Records'!$G:$G, 0)), 1, 0), IF(D185&lt;&gt;INDEX('Planned and Progress BMPs'!A:A, MATCH($G185, 'Planned and Progress BMPs'!$D:$D, 0)), 1, 0)), "")</f>
        <v/>
      </c>
      <c r="AY185" s="4" t="str">
        <f>IFERROR(IF($I185="Historical", IF(E185&lt;&gt;INDEX('Historical BMP Records'!E:E, MATCH($G185, 'Historical BMP Records'!$G:$G, 0)), 1, 0), IF(E185&lt;&gt;INDEX('Planned and Progress BMPs'!B:B, MATCH($G185, 'Planned and Progress BMPs'!$D:$D, 0)), 1, 0)), "")</f>
        <v/>
      </c>
      <c r="AZ185" s="4" t="str">
        <f>IFERROR(IF($I185="Historical", IF(F185&lt;&gt;INDEX('Historical BMP Records'!F:F, MATCH($G185, 'Historical BMP Records'!$G:$G, 0)), 1, 0), IF(F185&lt;&gt;INDEX('Planned and Progress BMPs'!C:C, MATCH($G185, 'Planned and Progress BMPs'!$D:$D, 0)), 1, 0)), "")</f>
        <v/>
      </c>
      <c r="BA185" s="4" t="str">
        <f>IFERROR(IF($I185="Historical", IF(G185&lt;&gt;INDEX('Historical BMP Records'!G:G, MATCH($G185, 'Historical BMP Records'!$G:$G, 0)), 1, 0), IF(G185&lt;&gt;INDEX('Planned and Progress BMPs'!D:D, MATCH($G185, 'Planned and Progress BMPs'!$D:$D, 0)), 1, 0)), "")</f>
        <v/>
      </c>
      <c r="BB185" s="4" t="str">
        <f>IFERROR(IF($I185="Historical", IF(H185&lt;&gt;INDEX('Historical BMP Records'!H:H, MATCH($G185, 'Historical BMP Records'!$G:$G, 0)), 1, 0), IF(H185&lt;&gt;INDEX('Planned and Progress BMPs'!E:E, MATCH($G185, 'Planned and Progress BMPs'!$D:$D, 0)), 1, 0)), "")</f>
        <v/>
      </c>
      <c r="BC185" s="4" t="str">
        <f>IFERROR(IF($I185="Historical", IF(I185&lt;&gt;INDEX('Historical BMP Records'!I:I, MATCH($G185, 'Historical BMP Records'!$G:$G, 0)), 1, 0), IF(I185&lt;&gt;INDEX('Planned and Progress BMPs'!F:F, MATCH($G185, 'Planned and Progress BMPs'!$D:$D, 0)), 1, 0)), "")</f>
        <v/>
      </c>
      <c r="BD185" s="4" t="str">
        <f>IFERROR(IF($I185="Historical", IF(J185&lt;&gt;INDEX('Historical BMP Records'!J:J, MATCH($G185, 'Historical BMP Records'!$G:$G, 0)), 1, 0), IF(J185&lt;&gt;INDEX('Planned and Progress BMPs'!G:G, MATCH($G185, 'Planned and Progress BMPs'!$D:$D, 0)), 1, 0)), "")</f>
        <v/>
      </c>
      <c r="BE185" s="4" t="str">
        <f>IFERROR(IF($I185="Historical", IF(K185&lt;&gt;INDEX('Historical BMP Records'!K:K, MATCH($G185, 'Historical BMP Records'!$G:$G, 0)), 1, 0), IF(K185&lt;&gt;INDEX('Planned and Progress BMPs'!H:H, MATCH($G185, 'Planned and Progress BMPs'!$D:$D, 0)), 1, 0)), "")</f>
        <v/>
      </c>
      <c r="BF185" s="4" t="str">
        <f>IFERROR(IF($I185="Historical", IF(L185&lt;&gt;INDEX('Historical BMP Records'!L:L, MATCH($G185, 'Historical BMP Records'!$G:$G, 0)), 1, 0), IF(L185&lt;&gt;INDEX('Planned and Progress BMPs'!I:I, MATCH($G185, 'Planned and Progress BMPs'!$D:$D, 0)), 1, 0)), "")</f>
        <v/>
      </c>
      <c r="BG185" s="4" t="str">
        <f>IFERROR(IF($I185="Historical", IF(M185&lt;&gt;INDEX('Historical BMP Records'!M:M, MATCH($G185, 'Historical BMP Records'!$G:$G, 0)), 1, 0), IF(M185&lt;&gt;INDEX('Planned and Progress BMPs'!J:J, MATCH($G185, 'Planned and Progress BMPs'!$D:$D, 0)), 1, 0)), "")</f>
        <v/>
      </c>
      <c r="BH185" s="4" t="str">
        <f>IFERROR(IF($I185="Historical", IF(N185&lt;&gt;INDEX('Historical BMP Records'!N:N, MATCH($G185, 'Historical BMP Records'!$G:$G, 0)), 1, 0), IF(N185&lt;&gt;INDEX('Planned and Progress BMPs'!K:K, MATCH($G185, 'Planned and Progress BMPs'!$D:$D, 0)), 1, 0)), "")</f>
        <v/>
      </c>
      <c r="BI185" s="4" t="str">
        <f>IFERROR(IF($I185="Historical", IF(O185&lt;&gt;INDEX('Historical BMP Records'!O:O, MATCH($G185, 'Historical BMP Records'!$G:$G, 0)), 1, 0), IF(O185&lt;&gt;INDEX('Planned and Progress BMPs'!L:L, MATCH($G185, 'Planned and Progress BMPs'!$D:$D, 0)), 1, 0)), "")</f>
        <v/>
      </c>
      <c r="BJ185" s="4" t="str">
        <f>IFERROR(IF($I185="Historical", IF(P185&lt;&gt;INDEX('Historical BMP Records'!P:P, MATCH($G185, 'Historical BMP Records'!$G:$G, 0)), 1, 0), IF(P185&lt;&gt;INDEX('Planned and Progress BMPs'!M:M, MATCH($G185, 'Planned and Progress BMPs'!$D:$D, 0)), 1, 0)), "")</f>
        <v/>
      </c>
      <c r="BK185" s="4" t="str">
        <f>IFERROR(IF($I185="Historical", IF(Q185&lt;&gt;INDEX('Historical BMP Records'!Q:Q, MATCH($G185, 'Historical BMP Records'!$G:$G, 0)), 1, 0), IF(Q185&lt;&gt;INDEX('Planned and Progress BMPs'!N:N, MATCH($G185, 'Planned and Progress BMPs'!$D:$D, 0)), 1, 0)), "")</f>
        <v/>
      </c>
      <c r="BL185" s="4" t="str">
        <f>IFERROR(IF($I185="Historical", IF(R185&lt;&gt;INDEX('Historical BMP Records'!R:R, MATCH($G185, 'Historical BMP Records'!$G:$G, 0)), 1, 0), IF(R185&lt;&gt;INDEX('Planned and Progress BMPs'!O:O, MATCH($G185, 'Planned and Progress BMPs'!$D:$D, 0)), 1, 0)), "")</f>
        <v/>
      </c>
      <c r="BM185" s="4" t="str">
        <f>IFERROR(IF($I185="Historical", IF(S185&lt;&gt;INDEX('Historical BMP Records'!S:S, MATCH($G185, 'Historical BMP Records'!$G:$G, 0)), 1, 0), IF(S185&lt;&gt;INDEX('Planned and Progress BMPs'!P:P, MATCH($G185, 'Planned and Progress BMPs'!$D:$D, 0)), 1, 0)), "")</f>
        <v/>
      </c>
      <c r="BN185" s="4" t="str">
        <f>IFERROR(IF($I185="Historical", IF(T185&lt;&gt;INDEX('Historical BMP Records'!T:T, MATCH($G185, 'Historical BMP Records'!$G:$G, 0)), 1, 0), IF(T185&lt;&gt;INDEX('Planned and Progress BMPs'!Q:Q, MATCH($G185, 'Planned and Progress BMPs'!$D:$D, 0)), 1, 0)), "")</f>
        <v/>
      </c>
      <c r="BO185" s="4" t="str">
        <f>IFERROR(IF($I185="Historical", IF(AB185&lt;&gt;INDEX('Historical BMP Records'!#REF!, MATCH($G185, 'Historical BMP Records'!$G:$G, 0)), 1, 0), IF(AB185&lt;&gt;INDEX('Planned and Progress BMPs'!Z:Z, MATCH($G185, 'Planned and Progress BMPs'!$D:$D, 0)), 1, 0)), "")</f>
        <v/>
      </c>
      <c r="BP185" s="4" t="str">
        <f>IFERROR(IF($I185="Historical", IF(U185&lt;&gt;INDEX('Historical BMP Records'!U:U, MATCH($G185, 'Historical BMP Records'!$G:$G, 0)), 1, 0), IF(U185&lt;&gt;INDEX('Planned and Progress BMPs'!S:S, MATCH($G185, 'Planned and Progress BMPs'!$D:$D, 0)), 1, 0)), "")</f>
        <v/>
      </c>
      <c r="BQ185" s="4" t="str">
        <f>IFERROR(IF($I185="Historical", IF(V185&lt;&gt;INDEX('Historical BMP Records'!V:V, MATCH($G185, 'Historical BMP Records'!$G:$G, 0)), 1, 0), IF(V185&lt;&gt;INDEX('Planned and Progress BMPs'!T:T, MATCH($G185, 'Planned and Progress BMPs'!$D:$D, 0)), 1, 0)), "")</f>
        <v/>
      </c>
      <c r="BR185" s="4" t="str">
        <f>IFERROR(IF($I185="Historical", IF(W185&lt;&gt;INDEX('Historical BMP Records'!W:W, MATCH($G185, 'Historical BMP Records'!$G:$G, 0)), 1, 0), IF(W185&lt;&gt;INDEX('Planned and Progress BMPs'!U:U, MATCH($G185, 'Planned and Progress BMPs'!$D:$D, 0)), 1, 0)), "")</f>
        <v/>
      </c>
      <c r="BS185" s="4" t="str">
        <f>IFERROR(IF($I185="Historical", IF(X185&lt;&gt;INDEX('Historical BMP Records'!X:X, MATCH($G185, 'Historical BMP Records'!$G:$G, 0)), 1, 0), IF(X185&lt;&gt;INDEX('Planned and Progress BMPs'!V:V, MATCH($G185, 'Planned and Progress BMPs'!$D:$D, 0)), 1, 0)), "")</f>
        <v/>
      </c>
      <c r="BT185" s="4" t="str">
        <f>IFERROR(IF($I185="Historical", IF(Y185&lt;&gt;INDEX('Historical BMP Records'!Y:Y, MATCH($G185, 'Historical BMP Records'!$G:$G, 0)), 1, 0), IF(Y185&lt;&gt;INDEX('Planned and Progress BMPs'!W:W, MATCH($G185, 'Planned and Progress BMPs'!$D:$D, 0)), 1, 0)), "")</f>
        <v/>
      </c>
      <c r="BU185" s="4" t="str">
        <f>IFERROR(IF($I185="Historical", IF(Z185&lt;&gt;INDEX('Historical BMP Records'!Z:Z, MATCH($G185, 'Historical BMP Records'!$G:$G, 0)), 1, 0), IF(Z185&lt;&gt;INDEX('Planned and Progress BMPs'!X:X, MATCH($G185, 'Planned and Progress BMPs'!$D:$D, 0)), 1, 0)), "")</f>
        <v/>
      </c>
      <c r="BV185" s="4" t="str">
        <f>IFERROR(IF($I185="Historical", IF(AA185&lt;&gt;INDEX('Historical BMP Records'!AA:AA, MATCH($G185, 'Historical BMP Records'!$G:$G, 0)), 1, 0), IF(AA185&lt;&gt;INDEX('Planned and Progress BMPs'!#REF!, MATCH($G185, 'Planned and Progress BMPs'!$D:$D, 0)), 1, 0)), "")</f>
        <v/>
      </c>
      <c r="BW185" s="4" t="str">
        <f>IFERROR(IF($I185="Historical", IF(AC185&lt;&gt;INDEX('Historical BMP Records'!AC:AC, MATCH($G185, 'Historical BMP Records'!$G:$G, 0)), 1, 0), IF(AC185&lt;&gt;INDEX('Planned and Progress BMPs'!AA:AA, MATCH($G185, 'Planned and Progress BMPs'!$D:$D, 0)), 1, 0)), "")</f>
        <v/>
      </c>
      <c r="BX185" s="4" t="str">
        <f>IFERROR(IF($I185="Historical", IF(AD185&lt;&gt;INDEX('Historical BMP Records'!AD:AD, MATCH($G185, 'Historical BMP Records'!$G:$G, 0)), 1, 0), IF(AD185&lt;&gt;INDEX('Planned and Progress BMPs'!AB:AB, MATCH($G185, 'Planned and Progress BMPs'!$D:$D, 0)), 1, 0)), "")</f>
        <v/>
      </c>
      <c r="BY185" s="4" t="str">
        <f>IFERROR(IF($I185="Historical", IF(AE185&lt;&gt;INDEX('Historical BMP Records'!AE:AE, MATCH($G185, 'Historical BMP Records'!$G:$G, 0)), 1, 0), IF(AE185&lt;&gt;INDEX('Planned and Progress BMPs'!AC:AC, MATCH($G185, 'Planned and Progress BMPs'!$D:$D, 0)), 1, 0)), "")</f>
        <v/>
      </c>
      <c r="BZ185" s="4" t="str">
        <f>IFERROR(IF($I185="Historical", IF(AF185&lt;&gt;INDEX('Historical BMP Records'!AF:AF, MATCH($G185, 'Historical BMP Records'!$G:$G, 0)), 1, 0), IF(AF185&lt;&gt;INDEX('Planned and Progress BMPs'!AD:AD, MATCH($G185, 'Planned and Progress BMPs'!$D:$D, 0)), 1, 0)), "")</f>
        <v/>
      </c>
      <c r="CA185" s="4" t="str">
        <f>IFERROR(IF($I185="Historical", IF(AG185&lt;&gt;INDEX('Historical BMP Records'!AG:AG, MATCH($G185, 'Historical BMP Records'!$G:$G, 0)), 1, 0), IF(AG185&lt;&gt;INDEX('Planned and Progress BMPs'!AE:AE, MATCH($G185, 'Planned and Progress BMPs'!$D:$D, 0)), 1, 0)), "")</f>
        <v/>
      </c>
      <c r="CB185" s="4" t="str">
        <f>IFERROR(IF($I185="Historical", IF(AH185&lt;&gt;INDEX('Historical BMP Records'!AH:AH, MATCH($G185, 'Historical BMP Records'!$G:$G, 0)), 1, 0), IF(AH185&lt;&gt;INDEX('Planned and Progress BMPs'!AF:AF, MATCH($G185, 'Planned and Progress BMPs'!$D:$D, 0)), 1, 0)), "")</f>
        <v/>
      </c>
      <c r="CC185" s="4" t="str">
        <f>IFERROR(IF($I185="Historical", IF(AI185&lt;&gt;INDEX('Historical BMP Records'!AI:AI, MATCH($G185, 'Historical BMP Records'!$G:$G, 0)), 1, 0), IF(AI185&lt;&gt;INDEX('Planned and Progress BMPs'!AG:AG, MATCH($G185, 'Planned and Progress BMPs'!$D:$D, 0)), 1, 0)), "")</f>
        <v/>
      </c>
      <c r="CD185" s="4" t="str">
        <f>IFERROR(IF($I185="Historical", IF(AJ185&lt;&gt;INDEX('Historical BMP Records'!AJ:AJ, MATCH($G185, 'Historical BMP Records'!$G:$G, 0)), 1, 0), IF(AJ185&lt;&gt;INDEX('Planned and Progress BMPs'!AH:AH, MATCH($G185, 'Planned and Progress BMPs'!$D:$D, 0)), 1, 0)), "")</f>
        <v/>
      </c>
      <c r="CE185" s="4" t="str">
        <f>IFERROR(IF($I185="Historical", IF(AK185&lt;&gt;INDEX('Historical BMP Records'!AK:AK, MATCH($G185, 'Historical BMP Records'!$G:$G, 0)), 1, 0), IF(AK185&lt;&gt;INDEX('Planned and Progress BMPs'!AI:AI, MATCH($G185, 'Planned and Progress BMPs'!$D:$D, 0)), 1, 0)), "")</f>
        <v/>
      </c>
      <c r="CF185" s="4" t="str">
        <f>IFERROR(IF($I185="Historical", IF(AL185&lt;&gt;INDEX('Historical BMP Records'!AL:AL, MATCH($G185, 'Historical BMP Records'!$G:$G, 0)), 1, 0), IF(AL185&lt;&gt;INDEX('Planned and Progress BMPs'!AJ:AJ, MATCH($G185, 'Planned and Progress BMPs'!$D:$D, 0)), 1, 0)), "")</f>
        <v/>
      </c>
      <c r="CG185" s="4" t="str">
        <f>IFERROR(IF($I185="Historical", IF(AM185&lt;&gt;INDEX('Historical BMP Records'!AM:AM, MATCH($G185, 'Historical BMP Records'!$G:$G, 0)), 1, 0), IF(AM185&lt;&gt;INDEX('Planned and Progress BMPs'!AK:AK, MATCH($G185, 'Planned and Progress BMPs'!$D:$D, 0)), 1, 0)), "")</f>
        <v/>
      </c>
      <c r="CH185" s="4" t="str">
        <f>IFERROR(IF($I185="Historical", IF(AN185&lt;&gt;INDEX('Historical BMP Records'!AN:AN, MATCH($G185, 'Historical BMP Records'!$G:$G, 0)), 1, 0), IF(AN185&lt;&gt;INDEX('Planned and Progress BMPs'!AL:AL, MATCH($G185, 'Planned and Progress BMPs'!$D:$D, 0)), 1, 0)), "")</f>
        <v/>
      </c>
      <c r="CI185" s="4" t="str">
        <f>IFERROR(IF($I185="Historical", IF(AO185&lt;&gt;INDEX('Historical BMP Records'!AO:AO, MATCH($G185, 'Historical BMP Records'!$G:$G, 0)), 1, 0), IF(AO185&lt;&gt;INDEX('Planned and Progress BMPs'!AM:AM, MATCH($G185, 'Planned and Progress BMPs'!$D:$D, 0)), 1, 0)), "")</f>
        <v/>
      </c>
      <c r="CJ185" s="4" t="str">
        <f>IFERROR(IF($I185="Historical", IF(AP185&lt;&gt;INDEX('Historical BMP Records'!AP:AP, MATCH($G185, 'Historical BMP Records'!$G:$G, 0)), 1, 0), IF(AP185&lt;&gt;INDEX('Planned and Progress BMPs'!AN:AN, MATCH($G185, 'Planned and Progress BMPs'!$D:$D, 0)), 1, 0)), "")</f>
        <v/>
      </c>
      <c r="CK185" s="4" t="str">
        <f>IFERROR(IF($I185="Historical", IF(AQ185&lt;&gt;INDEX('Historical BMP Records'!AQ:AQ, MATCH($G185, 'Historical BMP Records'!$G:$G, 0)), 1, 0), IF(AQ185&lt;&gt;INDEX('Planned and Progress BMPs'!AO:AO, MATCH($G185, 'Planned and Progress BMPs'!$D:$D, 0)), 1, 0)), "")</f>
        <v/>
      </c>
      <c r="CL185" s="4" t="str">
        <f>IFERROR(IF($I185="Historical", IF(AR185&lt;&gt;INDEX('Historical BMP Records'!AR:AR, MATCH($G185, 'Historical BMP Records'!$G:$G, 0)), 1, 0), IF(AR185&lt;&gt;INDEX('Planned and Progress BMPs'!AQ:AQ, MATCH($G185, 'Planned and Progress BMPs'!$D:$D, 0)), 1, 0)), "")</f>
        <v/>
      </c>
      <c r="CM185" s="4" t="str">
        <f>IFERROR(IF($I185="Historical", IF(AS185&lt;&gt;INDEX('Historical BMP Records'!AS:AS, MATCH($G185, 'Historical BMP Records'!$G:$G, 0)), 1, 0), IF(AS185&lt;&gt;INDEX('Planned and Progress BMPs'!AP:AP, MATCH($G185, 'Planned and Progress BMPs'!$D:$D, 0)), 1, 0)), "")</f>
        <v/>
      </c>
      <c r="CN185" s="4" t="str">
        <f>IFERROR(IF($I185="Historical", IF(AT185&lt;&gt;INDEX('Historical BMP Records'!AT:AT, MATCH($G185, 'Historical BMP Records'!$G:$G, 0)), 1, 0), IF(AT185&lt;&gt;INDEX('Planned and Progress BMPs'!AQ:AQ, MATCH($G185, 'Planned and Progress BMPs'!$D:$D, 0)), 1, 0)), "")</f>
        <v/>
      </c>
      <c r="CO185" s="4">
        <f>SUM(T_Historical9[[#This Row],[FY17 Crediting Status Change]:[Comments Change]])</f>
        <v>0</v>
      </c>
    </row>
    <row r="186" spans="1:93" ht="15" customHeight="1" x14ac:dyDescent="0.55000000000000004">
      <c r="A186" s="126" t="s">
        <v>2461</v>
      </c>
      <c r="B186" s="126" t="s">
        <v>2458</v>
      </c>
      <c r="C186" s="126" t="s">
        <v>2458</v>
      </c>
      <c r="D186" s="126"/>
      <c r="E186" s="126"/>
      <c r="F186" s="126" t="s">
        <v>833</v>
      </c>
      <c r="G186" s="126" t="s">
        <v>834</v>
      </c>
      <c r="H186" s="126"/>
      <c r="I186" s="126" t="s">
        <v>243</v>
      </c>
      <c r="J186" s="126"/>
      <c r="K186" s="73"/>
      <c r="L186" s="64">
        <v>38718</v>
      </c>
      <c r="M186" s="126" t="s">
        <v>336</v>
      </c>
      <c r="N186" s="126" t="s">
        <v>698</v>
      </c>
      <c r="O186" s="126" t="s">
        <v>127</v>
      </c>
      <c r="P186" s="73" t="s">
        <v>551</v>
      </c>
      <c r="Q186" s="64">
        <v>0.31</v>
      </c>
      <c r="R186" s="126">
        <v>0.01</v>
      </c>
      <c r="S186" s="126">
        <v>8.3333333333333328E-4</v>
      </c>
      <c r="T186" s="126" t="s">
        <v>835</v>
      </c>
      <c r="U186" s="126"/>
      <c r="V186" s="126"/>
      <c r="W186" s="126">
        <v>40.207576670000002</v>
      </c>
      <c r="X186" s="65">
        <v>-77.169440699999996</v>
      </c>
      <c r="Y186" s="126"/>
      <c r="Z186" s="126" t="s">
        <v>245</v>
      </c>
      <c r="AA186" s="126" t="s">
        <v>327</v>
      </c>
      <c r="AB186" s="126" t="s">
        <v>155</v>
      </c>
      <c r="AC186" s="126" t="s">
        <v>2460</v>
      </c>
      <c r="AD186" s="64">
        <v>40661</v>
      </c>
      <c r="AE186" s="126" t="s">
        <v>267</v>
      </c>
      <c r="AF186" s="64"/>
      <c r="AG186" s="64"/>
      <c r="AH186" s="126"/>
      <c r="AI186" s="64"/>
      <c r="AK186" s="64"/>
      <c r="AL186" s="64"/>
      <c r="AM186" s="64"/>
      <c r="AN186" s="64"/>
      <c r="AO186" s="64"/>
      <c r="AP186" s="64"/>
      <c r="AQ186" s="64"/>
      <c r="AR186" s="64"/>
      <c r="AS186" s="64"/>
      <c r="AT186" s="126"/>
      <c r="AU186" s="4" t="str">
        <f>IFERROR(IF($I186="Historical", IF(A186&lt;&gt;INDEX('Historical BMP Records'!A:A, MATCH($G186, 'Historical BMP Records'!$G:$G, 0)), 1, 0), IF(A186&lt;&gt;INDEX('Planned and Progress BMPs'!A:A, MATCH($G186, 'Planned and Progress BMPs'!$D:$D, 0)), 1, 0)), "")</f>
        <v/>
      </c>
      <c r="AV186" s="4" t="str">
        <f>IFERROR(IF($I186="Historical", IF(B186&lt;&gt;INDEX('Historical BMP Records'!B:B, MATCH($G186, 'Historical BMP Records'!$G:$G, 0)), 1, 0), IF(B186&lt;&gt;INDEX('Planned and Progress BMPs'!A:A, MATCH($G186, 'Planned and Progress BMPs'!$D:$D, 0)), 1, 0)), "")</f>
        <v/>
      </c>
      <c r="AW186" s="4" t="str">
        <f>IFERROR(IF($I186="Historical", IF(C186&lt;&gt;INDEX('Historical BMP Records'!C:C, MATCH($G186, 'Historical BMP Records'!$G:$G, 0)), 1, 0), IF(C186&lt;&gt;INDEX('Planned and Progress BMPs'!A:A, MATCH($G186, 'Planned and Progress BMPs'!$D:$D, 0)), 1, 0)), "")</f>
        <v/>
      </c>
      <c r="AX186" s="4" t="str">
        <f>IFERROR(IF($I186="Historical", IF(D186&lt;&gt;INDEX('Historical BMP Records'!D:D, MATCH($G186, 'Historical BMP Records'!$G:$G, 0)), 1, 0), IF(D186&lt;&gt;INDEX('Planned and Progress BMPs'!A:A, MATCH($G186, 'Planned and Progress BMPs'!$D:$D, 0)), 1, 0)), "")</f>
        <v/>
      </c>
      <c r="AY186" s="4" t="str">
        <f>IFERROR(IF($I186="Historical", IF(E186&lt;&gt;INDEX('Historical BMP Records'!E:E, MATCH($G186, 'Historical BMP Records'!$G:$G, 0)), 1, 0), IF(E186&lt;&gt;INDEX('Planned and Progress BMPs'!B:B, MATCH($G186, 'Planned and Progress BMPs'!$D:$D, 0)), 1, 0)), "")</f>
        <v/>
      </c>
      <c r="AZ186" s="4" t="str">
        <f>IFERROR(IF($I186="Historical", IF(F186&lt;&gt;INDEX('Historical BMP Records'!F:F, MATCH($G186, 'Historical BMP Records'!$G:$G, 0)), 1, 0), IF(F186&lt;&gt;INDEX('Planned and Progress BMPs'!C:C, MATCH($G186, 'Planned and Progress BMPs'!$D:$D, 0)), 1, 0)), "")</f>
        <v/>
      </c>
      <c r="BA186" s="4" t="str">
        <f>IFERROR(IF($I186="Historical", IF(G186&lt;&gt;INDEX('Historical BMP Records'!G:G, MATCH($G186, 'Historical BMP Records'!$G:$G, 0)), 1, 0), IF(G186&lt;&gt;INDEX('Planned and Progress BMPs'!D:D, MATCH($G186, 'Planned and Progress BMPs'!$D:$D, 0)), 1, 0)), "")</f>
        <v/>
      </c>
      <c r="BB186" s="4" t="str">
        <f>IFERROR(IF($I186="Historical", IF(H186&lt;&gt;INDEX('Historical BMP Records'!H:H, MATCH($G186, 'Historical BMP Records'!$G:$G, 0)), 1, 0), IF(H186&lt;&gt;INDEX('Planned and Progress BMPs'!E:E, MATCH($G186, 'Planned and Progress BMPs'!$D:$D, 0)), 1, 0)), "")</f>
        <v/>
      </c>
      <c r="BC186" s="4" t="str">
        <f>IFERROR(IF($I186="Historical", IF(I186&lt;&gt;INDEX('Historical BMP Records'!I:I, MATCH($G186, 'Historical BMP Records'!$G:$G, 0)), 1, 0), IF(I186&lt;&gt;INDEX('Planned and Progress BMPs'!F:F, MATCH($G186, 'Planned and Progress BMPs'!$D:$D, 0)), 1, 0)), "")</f>
        <v/>
      </c>
      <c r="BD186" s="4" t="str">
        <f>IFERROR(IF($I186="Historical", IF(J186&lt;&gt;INDEX('Historical BMP Records'!J:J, MATCH($G186, 'Historical BMP Records'!$G:$G, 0)), 1, 0), IF(J186&lt;&gt;INDEX('Planned and Progress BMPs'!G:G, MATCH($G186, 'Planned and Progress BMPs'!$D:$D, 0)), 1, 0)), "")</f>
        <v/>
      </c>
      <c r="BE186" s="4" t="str">
        <f>IFERROR(IF($I186="Historical", IF(K186&lt;&gt;INDEX('Historical BMP Records'!K:K, MATCH($G186, 'Historical BMP Records'!$G:$G, 0)), 1, 0), IF(K186&lt;&gt;INDEX('Planned and Progress BMPs'!H:H, MATCH($G186, 'Planned and Progress BMPs'!$D:$D, 0)), 1, 0)), "")</f>
        <v/>
      </c>
      <c r="BF186" s="4" t="str">
        <f>IFERROR(IF($I186="Historical", IF(L186&lt;&gt;INDEX('Historical BMP Records'!L:L, MATCH($G186, 'Historical BMP Records'!$G:$G, 0)), 1, 0), IF(L186&lt;&gt;INDEX('Planned and Progress BMPs'!I:I, MATCH($G186, 'Planned and Progress BMPs'!$D:$D, 0)), 1, 0)), "")</f>
        <v/>
      </c>
      <c r="BG186" s="4" t="str">
        <f>IFERROR(IF($I186="Historical", IF(M186&lt;&gt;INDEX('Historical BMP Records'!M:M, MATCH($G186, 'Historical BMP Records'!$G:$G, 0)), 1, 0), IF(M186&lt;&gt;INDEX('Planned and Progress BMPs'!J:J, MATCH($G186, 'Planned and Progress BMPs'!$D:$D, 0)), 1, 0)), "")</f>
        <v/>
      </c>
      <c r="BH186" s="4" t="str">
        <f>IFERROR(IF($I186="Historical", IF(N186&lt;&gt;INDEX('Historical BMP Records'!N:N, MATCH($G186, 'Historical BMP Records'!$G:$G, 0)), 1, 0), IF(N186&lt;&gt;INDEX('Planned and Progress BMPs'!K:K, MATCH($G186, 'Planned and Progress BMPs'!$D:$D, 0)), 1, 0)), "")</f>
        <v/>
      </c>
      <c r="BI186" s="4" t="str">
        <f>IFERROR(IF($I186="Historical", IF(O186&lt;&gt;INDEX('Historical BMP Records'!O:O, MATCH($G186, 'Historical BMP Records'!$G:$G, 0)), 1, 0), IF(O186&lt;&gt;INDEX('Planned and Progress BMPs'!L:L, MATCH($G186, 'Planned and Progress BMPs'!$D:$D, 0)), 1, 0)), "")</f>
        <v/>
      </c>
      <c r="BJ186" s="4" t="str">
        <f>IFERROR(IF($I186="Historical", IF(P186&lt;&gt;INDEX('Historical BMP Records'!P:P, MATCH($G186, 'Historical BMP Records'!$G:$G, 0)), 1, 0), IF(P186&lt;&gt;INDEX('Planned and Progress BMPs'!M:M, MATCH($G186, 'Planned and Progress BMPs'!$D:$D, 0)), 1, 0)), "")</f>
        <v/>
      </c>
      <c r="BK186" s="4" t="str">
        <f>IFERROR(IF($I186="Historical", IF(Q186&lt;&gt;INDEX('Historical BMP Records'!Q:Q, MATCH($G186, 'Historical BMP Records'!$G:$G, 0)), 1, 0), IF(Q186&lt;&gt;INDEX('Planned and Progress BMPs'!N:N, MATCH($G186, 'Planned and Progress BMPs'!$D:$D, 0)), 1, 0)), "")</f>
        <v/>
      </c>
      <c r="BL186" s="4" t="str">
        <f>IFERROR(IF($I186="Historical", IF(R186&lt;&gt;INDEX('Historical BMP Records'!R:R, MATCH($G186, 'Historical BMP Records'!$G:$G, 0)), 1, 0), IF(R186&lt;&gt;INDEX('Planned and Progress BMPs'!O:O, MATCH($G186, 'Planned and Progress BMPs'!$D:$D, 0)), 1, 0)), "")</f>
        <v/>
      </c>
      <c r="BM186" s="4" t="str">
        <f>IFERROR(IF($I186="Historical", IF(S186&lt;&gt;INDEX('Historical BMP Records'!S:S, MATCH($G186, 'Historical BMP Records'!$G:$G, 0)), 1, 0), IF(S186&lt;&gt;INDEX('Planned and Progress BMPs'!P:P, MATCH($G186, 'Planned and Progress BMPs'!$D:$D, 0)), 1, 0)), "")</f>
        <v/>
      </c>
      <c r="BN186" s="4" t="str">
        <f>IFERROR(IF($I186="Historical", IF(T186&lt;&gt;INDEX('Historical BMP Records'!T:T, MATCH($G186, 'Historical BMP Records'!$G:$G, 0)), 1, 0), IF(T186&lt;&gt;INDEX('Planned and Progress BMPs'!Q:Q, MATCH($G186, 'Planned and Progress BMPs'!$D:$D, 0)), 1, 0)), "")</f>
        <v/>
      </c>
      <c r="BO186" s="4" t="str">
        <f>IFERROR(IF($I186="Historical", IF(AB186&lt;&gt;INDEX('Historical BMP Records'!#REF!, MATCH($G186, 'Historical BMP Records'!$G:$G, 0)), 1, 0), IF(AB186&lt;&gt;INDEX('Planned and Progress BMPs'!Z:Z, MATCH($G186, 'Planned and Progress BMPs'!$D:$D, 0)), 1, 0)), "")</f>
        <v/>
      </c>
      <c r="BP186" s="4" t="str">
        <f>IFERROR(IF($I186="Historical", IF(U186&lt;&gt;INDEX('Historical BMP Records'!U:U, MATCH($G186, 'Historical BMP Records'!$G:$G, 0)), 1, 0), IF(U186&lt;&gt;INDEX('Planned and Progress BMPs'!S:S, MATCH($G186, 'Planned and Progress BMPs'!$D:$D, 0)), 1, 0)), "")</f>
        <v/>
      </c>
      <c r="BQ186" s="4" t="str">
        <f>IFERROR(IF($I186="Historical", IF(V186&lt;&gt;INDEX('Historical BMP Records'!V:V, MATCH($G186, 'Historical BMP Records'!$G:$G, 0)), 1, 0), IF(V186&lt;&gt;INDEX('Planned and Progress BMPs'!T:T, MATCH($G186, 'Planned and Progress BMPs'!$D:$D, 0)), 1, 0)), "")</f>
        <v/>
      </c>
      <c r="BR186" s="4" t="str">
        <f>IFERROR(IF($I186="Historical", IF(W186&lt;&gt;INDEX('Historical BMP Records'!W:W, MATCH($G186, 'Historical BMP Records'!$G:$G, 0)), 1, 0), IF(W186&lt;&gt;INDEX('Planned and Progress BMPs'!U:U, MATCH($G186, 'Planned and Progress BMPs'!$D:$D, 0)), 1, 0)), "")</f>
        <v/>
      </c>
      <c r="BS186" s="4" t="str">
        <f>IFERROR(IF($I186="Historical", IF(X186&lt;&gt;INDEX('Historical BMP Records'!X:X, MATCH($G186, 'Historical BMP Records'!$G:$G, 0)), 1, 0), IF(X186&lt;&gt;INDEX('Planned and Progress BMPs'!V:V, MATCH($G186, 'Planned and Progress BMPs'!$D:$D, 0)), 1, 0)), "")</f>
        <v/>
      </c>
      <c r="BT186" s="4" t="str">
        <f>IFERROR(IF($I186="Historical", IF(Y186&lt;&gt;INDEX('Historical BMP Records'!Y:Y, MATCH($G186, 'Historical BMP Records'!$G:$G, 0)), 1, 0), IF(Y186&lt;&gt;INDEX('Planned and Progress BMPs'!W:W, MATCH($G186, 'Planned and Progress BMPs'!$D:$D, 0)), 1, 0)), "")</f>
        <v/>
      </c>
      <c r="BU186" s="4" t="str">
        <f>IFERROR(IF($I186="Historical", IF(Z186&lt;&gt;INDEX('Historical BMP Records'!Z:Z, MATCH($G186, 'Historical BMP Records'!$G:$G, 0)), 1, 0), IF(Z186&lt;&gt;INDEX('Planned and Progress BMPs'!X:X, MATCH($G186, 'Planned and Progress BMPs'!$D:$D, 0)), 1, 0)), "")</f>
        <v/>
      </c>
      <c r="BV186" s="4" t="str">
        <f>IFERROR(IF($I186="Historical", IF(AA186&lt;&gt;INDEX('Historical BMP Records'!AA:AA, MATCH($G186, 'Historical BMP Records'!$G:$G, 0)), 1, 0), IF(AA186&lt;&gt;INDEX('Planned and Progress BMPs'!#REF!, MATCH($G186, 'Planned and Progress BMPs'!$D:$D, 0)), 1, 0)), "")</f>
        <v/>
      </c>
      <c r="BW186" s="4" t="str">
        <f>IFERROR(IF($I186="Historical", IF(AC186&lt;&gt;INDEX('Historical BMP Records'!AC:AC, MATCH($G186, 'Historical BMP Records'!$G:$G, 0)), 1, 0), IF(AC186&lt;&gt;INDEX('Planned and Progress BMPs'!AA:AA, MATCH($G186, 'Planned and Progress BMPs'!$D:$D, 0)), 1, 0)), "")</f>
        <v/>
      </c>
      <c r="BX186" s="4" t="str">
        <f>IFERROR(IF($I186="Historical", IF(AD186&lt;&gt;INDEX('Historical BMP Records'!AD:AD, MATCH($G186, 'Historical BMP Records'!$G:$G, 0)), 1, 0), IF(AD186&lt;&gt;INDEX('Planned and Progress BMPs'!AB:AB, MATCH($G186, 'Planned and Progress BMPs'!$D:$D, 0)), 1, 0)), "")</f>
        <v/>
      </c>
      <c r="BY186" s="4" t="str">
        <f>IFERROR(IF($I186="Historical", IF(AE186&lt;&gt;INDEX('Historical BMP Records'!AE:AE, MATCH($G186, 'Historical BMP Records'!$G:$G, 0)), 1, 0), IF(AE186&lt;&gt;INDEX('Planned and Progress BMPs'!AC:AC, MATCH($G186, 'Planned and Progress BMPs'!$D:$D, 0)), 1, 0)), "")</f>
        <v/>
      </c>
      <c r="BZ186" s="4" t="str">
        <f>IFERROR(IF($I186="Historical", IF(AF186&lt;&gt;INDEX('Historical BMP Records'!AF:AF, MATCH($G186, 'Historical BMP Records'!$G:$G, 0)), 1, 0), IF(AF186&lt;&gt;INDEX('Planned and Progress BMPs'!AD:AD, MATCH($G186, 'Planned and Progress BMPs'!$D:$D, 0)), 1, 0)), "")</f>
        <v/>
      </c>
      <c r="CA186" s="4" t="str">
        <f>IFERROR(IF($I186="Historical", IF(AG186&lt;&gt;INDEX('Historical BMP Records'!AG:AG, MATCH($G186, 'Historical BMP Records'!$G:$G, 0)), 1, 0), IF(AG186&lt;&gt;INDEX('Planned and Progress BMPs'!AE:AE, MATCH($G186, 'Planned and Progress BMPs'!$D:$D, 0)), 1, 0)), "")</f>
        <v/>
      </c>
      <c r="CB186" s="4" t="str">
        <f>IFERROR(IF($I186="Historical", IF(AH186&lt;&gt;INDEX('Historical BMP Records'!AH:AH, MATCH($G186, 'Historical BMP Records'!$G:$G, 0)), 1, 0), IF(AH186&lt;&gt;INDEX('Planned and Progress BMPs'!AF:AF, MATCH($G186, 'Planned and Progress BMPs'!$D:$D, 0)), 1, 0)), "")</f>
        <v/>
      </c>
      <c r="CC186" s="4" t="str">
        <f>IFERROR(IF($I186="Historical", IF(AI186&lt;&gt;INDEX('Historical BMP Records'!AI:AI, MATCH($G186, 'Historical BMP Records'!$G:$G, 0)), 1, 0), IF(AI186&lt;&gt;INDEX('Planned and Progress BMPs'!AG:AG, MATCH($G186, 'Planned and Progress BMPs'!$D:$D, 0)), 1, 0)), "")</f>
        <v/>
      </c>
      <c r="CD186" s="4" t="str">
        <f>IFERROR(IF($I186="Historical", IF(AJ186&lt;&gt;INDEX('Historical BMP Records'!AJ:AJ, MATCH($G186, 'Historical BMP Records'!$G:$G, 0)), 1, 0), IF(AJ186&lt;&gt;INDEX('Planned and Progress BMPs'!AH:AH, MATCH($G186, 'Planned and Progress BMPs'!$D:$D, 0)), 1, 0)), "")</f>
        <v/>
      </c>
      <c r="CE186" s="4" t="str">
        <f>IFERROR(IF($I186="Historical", IF(AK186&lt;&gt;INDEX('Historical BMP Records'!AK:AK, MATCH($G186, 'Historical BMP Records'!$G:$G, 0)), 1, 0), IF(AK186&lt;&gt;INDEX('Planned and Progress BMPs'!AI:AI, MATCH($G186, 'Planned and Progress BMPs'!$D:$D, 0)), 1, 0)), "")</f>
        <v/>
      </c>
      <c r="CF186" s="4" t="str">
        <f>IFERROR(IF($I186="Historical", IF(AL186&lt;&gt;INDEX('Historical BMP Records'!AL:AL, MATCH($G186, 'Historical BMP Records'!$G:$G, 0)), 1, 0), IF(AL186&lt;&gt;INDEX('Planned and Progress BMPs'!AJ:AJ, MATCH($G186, 'Planned and Progress BMPs'!$D:$D, 0)), 1, 0)), "")</f>
        <v/>
      </c>
      <c r="CG186" s="4" t="str">
        <f>IFERROR(IF($I186="Historical", IF(AM186&lt;&gt;INDEX('Historical BMP Records'!AM:AM, MATCH($G186, 'Historical BMP Records'!$G:$G, 0)), 1, 0), IF(AM186&lt;&gt;INDEX('Planned and Progress BMPs'!AK:AK, MATCH($G186, 'Planned and Progress BMPs'!$D:$D, 0)), 1, 0)), "")</f>
        <v/>
      </c>
      <c r="CH186" s="4" t="str">
        <f>IFERROR(IF($I186="Historical", IF(AN186&lt;&gt;INDEX('Historical BMP Records'!AN:AN, MATCH($G186, 'Historical BMP Records'!$G:$G, 0)), 1, 0), IF(AN186&lt;&gt;INDEX('Planned and Progress BMPs'!AL:AL, MATCH($G186, 'Planned and Progress BMPs'!$D:$D, 0)), 1, 0)), "")</f>
        <v/>
      </c>
      <c r="CI186" s="4" t="str">
        <f>IFERROR(IF($I186="Historical", IF(AO186&lt;&gt;INDEX('Historical BMP Records'!AO:AO, MATCH($G186, 'Historical BMP Records'!$G:$G, 0)), 1, 0), IF(AO186&lt;&gt;INDEX('Planned and Progress BMPs'!AM:AM, MATCH($G186, 'Planned and Progress BMPs'!$D:$D, 0)), 1, 0)), "")</f>
        <v/>
      </c>
      <c r="CJ186" s="4" t="str">
        <f>IFERROR(IF($I186="Historical", IF(AP186&lt;&gt;INDEX('Historical BMP Records'!AP:AP, MATCH($G186, 'Historical BMP Records'!$G:$G, 0)), 1, 0), IF(AP186&lt;&gt;INDEX('Planned and Progress BMPs'!AN:AN, MATCH($G186, 'Planned and Progress BMPs'!$D:$D, 0)), 1, 0)), "")</f>
        <v/>
      </c>
      <c r="CK186" s="4" t="str">
        <f>IFERROR(IF($I186="Historical", IF(AQ186&lt;&gt;INDEX('Historical BMP Records'!AQ:AQ, MATCH($G186, 'Historical BMP Records'!$G:$G, 0)), 1, 0), IF(AQ186&lt;&gt;INDEX('Planned and Progress BMPs'!AO:AO, MATCH($G186, 'Planned and Progress BMPs'!$D:$D, 0)), 1, 0)), "")</f>
        <v/>
      </c>
      <c r="CL186" s="4" t="str">
        <f>IFERROR(IF($I186="Historical", IF(AR186&lt;&gt;INDEX('Historical BMP Records'!AR:AR, MATCH($G186, 'Historical BMP Records'!$G:$G, 0)), 1, 0), IF(AR186&lt;&gt;INDEX('Planned and Progress BMPs'!AQ:AQ, MATCH($G186, 'Planned and Progress BMPs'!$D:$D, 0)), 1, 0)), "")</f>
        <v/>
      </c>
      <c r="CM186" s="4" t="str">
        <f>IFERROR(IF($I186="Historical", IF(AS186&lt;&gt;INDEX('Historical BMP Records'!AS:AS, MATCH($G186, 'Historical BMP Records'!$G:$G, 0)), 1, 0), IF(AS186&lt;&gt;INDEX('Planned and Progress BMPs'!AP:AP, MATCH($G186, 'Planned and Progress BMPs'!$D:$D, 0)), 1, 0)), "")</f>
        <v/>
      </c>
      <c r="CN186" s="4" t="str">
        <f>IFERROR(IF($I186="Historical", IF(AT186&lt;&gt;INDEX('Historical BMP Records'!AT:AT, MATCH($G186, 'Historical BMP Records'!$G:$G, 0)), 1, 0), IF(AT186&lt;&gt;INDEX('Planned and Progress BMPs'!AQ:AQ, MATCH($G186, 'Planned and Progress BMPs'!$D:$D, 0)), 1, 0)), "")</f>
        <v/>
      </c>
      <c r="CO186" s="4">
        <f>SUM(T_Historical9[[#This Row],[FY17 Crediting Status Change]:[Comments Change]])</f>
        <v>0</v>
      </c>
    </row>
    <row r="187" spans="1:93" ht="15" customHeight="1" x14ac:dyDescent="0.55000000000000004">
      <c r="A187" s="126" t="s">
        <v>2461</v>
      </c>
      <c r="B187" s="126" t="s">
        <v>2458</v>
      </c>
      <c r="C187" s="126" t="s">
        <v>2458</v>
      </c>
      <c r="D187" s="126"/>
      <c r="E187" s="126"/>
      <c r="F187" s="126" t="s">
        <v>519</v>
      </c>
      <c r="G187" s="126" t="s">
        <v>520</v>
      </c>
      <c r="H187" s="126"/>
      <c r="I187" s="126" t="s">
        <v>243</v>
      </c>
      <c r="J187" s="126"/>
      <c r="K187" s="73"/>
      <c r="L187" s="64">
        <v>38718</v>
      </c>
      <c r="M187" s="126" t="s">
        <v>126</v>
      </c>
      <c r="N187" s="126" t="s">
        <v>521</v>
      </c>
      <c r="O187" s="126" t="s">
        <v>127</v>
      </c>
      <c r="P187" s="73" t="s">
        <v>551</v>
      </c>
      <c r="Q187" s="64">
        <v>2.2200000000000002</v>
      </c>
      <c r="R187" s="126">
        <v>2.2200000000000002</v>
      </c>
      <c r="S187" s="126">
        <v>0.27666666666666662</v>
      </c>
      <c r="T187" s="126" t="s">
        <v>521</v>
      </c>
      <c r="U187" s="126"/>
      <c r="V187" s="126"/>
      <c r="W187" s="126">
        <v>40.207580370000002</v>
      </c>
      <c r="X187" s="65">
        <v>-77.166758299999998</v>
      </c>
      <c r="Y187" s="126"/>
      <c r="Z187" s="126" t="s">
        <v>245</v>
      </c>
      <c r="AA187" s="126" t="s">
        <v>327</v>
      </c>
      <c r="AB187" s="126" t="s">
        <v>155</v>
      </c>
      <c r="AC187" s="126" t="s">
        <v>2460</v>
      </c>
      <c r="AD187" s="64">
        <v>40661</v>
      </c>
      <c r="AE187" s="126" t="s">
        <v>267</v>
      </c>
      <c r="AF187" s="64"/>
      <c r="AG187" s="64"/>
      <c r="AH187" s="126"/>
      <c r="AI187" s="64"/>
      <c r="AK187" s="64"/>
      <c r="AL187" s="64"/>
      <c r="AM187" s="64"/>
      <c r="AN187" s="64"/>
      <c r="AO187" s="64"/>
      <c r="AP187" s="64"/>
      <c r="AQ187" s="64"/>
      <c r="AR187" s="64"/>
      <c r="AS187" s="64"/>
      <c r="AT187" s="126" t="s">
        <v>522</v>
      </c>
      <c r="AU187" s="4" t="str">
        <f>IFERROR(IF($I187="Historical", IF(A187&lt;&gt;INDEX('Historical BMP Records'!A:A, MATCH($G187, 'Historical BMP Records'!$G:$G, 0)), 1, 0), IF(A187&lt;&gt;INDEX('Planned and Progress BMPs'!A:A, MATCH($G187, 'Planned and Progress BMPs'!$D:$D, 0)), 1, 0)), "")</f>
        <v/>
      </c>
      <c r="AV187" s="4" t="str">
        <f>IFERROR(IF($I187="Historical", IF(B187&lt;&gt;INDEX('Historical BMP Records'!B:B, MATCH($G187, 'Historical BMP Records'!$G:$G, 0)), 1, 0), IF(B187&lt;&gt;INDEX('Planned and Progress BMPs'!A:A, MATCH($G187, 'Planned and Progress BMPs'!$D:$D, 0)), 1, 0)), "")</f>
        <v/>
      </c>
      <c r="AW187" s="4" t="str">
        <f>IFERROR(IF($I187="Historical", IF(C187&lt;&gt;INDEX('Historical BMP Records'!C:C, MATCH($G187, 'Historical BMP Records'!$G:$G, 0)), 1, 0), IF(C187&lt;&gt;INDEX('Planned and Progress BMPs'!A:A, MATCH($G187, 'Planned and Progress BMPs'!$D:$D, 0)), 1, 0)), "")</f>
        <v/>
      </c>
      <c r="AX187" s="4" t="str">
        <f>IFERROR(IF($I187="Historical", IF(D187&lt;&gt;INDEX('Historical BMP Records'!D:D, MATCH($G187, 'Historical BMP Records'!$G:$G, 0)), 1, 0), IF(D187&lt;&gt;INDEX('Planned and Progress BMPs'!A:A, MATCH($G187, 'Planned and Progress BMPs'!$D:$D, 0)), 1, 0)), "")</f>
        <v/>
      </c>
      <c r="AY187" s="4" t="str">
        <f>IFERROR(IF($I187="Historical", IF(E187&lt;&gt;INDEX('Historical BMP Records'!E:E, MATCH($G187, 'Historical BMP Records'!$G:$G, 0)), 1, 0), IF(E187&lt;&gt;INDEX('Planned and Progress BMPs'!B:B, MATCH($G187, 'Planned and Progress BMPs'!$D:$D, 0)), 1, 0)), "")</f>
        <v/>
      </c>
      <c r="AZ187" s="4" t="str">
        <f>IFERROR(IF($I187="Historical", IF(F187&lt;&gt;INDEX('Historical BMP Records'!F:F, MATCH($G187, 'Historical BMP Records'!$G:$G, 0)), 1, 0), IF(F187&lt;&gt;INDEX('Planned and Progress BMPs'!C:C, MATCH($G187, 'Planned and Progress BMPs'!$D:$D, 0)), 1, 0)), "")</f>
        <v/>
      </c>
      <c r="BA187" s="4" t="str">
        <f>IFERROR(IF($I187="Historical", IF(G187&lt;&gt;INDEX('Historical BMP Records'!G:G, MATCH($G187, 'Historical BMP Records'!$G:$G, 0)), 1, 0), IF(G187&lt;&gt;INDEX('Planned and Progress BMPs'!D:D, MATCH($G187, 'Planned and Progress BMPs'!$D:$D, 0)), 1, 0)), "")</f>
        <v/>
      </c>
      <c r="BB187" s="4" t="str">
        <f>IFERROR(IF($I187="Historical", IF(H187&lt;&gt;INDEX('Historical BMP Records'!H:H, MATCH($G187, 'Historical BMP Records'!$G:$G, 0)), 1, 0), IF(H187&lt;&gt;INDEX('Planned and Progress BMPs'!E:E, MATCH($G187, 'Planned and Progress BMPs'!$D:$D, 0)), 1, 0)), "")</f>
        <v/>
      </c>
      <c r="BC187" s="4" t="str">
        <f>IFERROR(IF($I187="Historical", IF(I187&lt;&gt;INDEX('Historical BMP Records'!I:I, MATCH($G187, 'Historical BMP Records'!$G:$G, 0)), 1, 0), IF(I187&lt;&gt;INDEX('Planned and Progress BMPs'!F:F, MATCH($G187, 'Planned and Progress BMPs'!$D:$D, 0)), 1, 0)), "")</f>
        <v/>
      </c>
      <c r="BD187" s="4" t="str">
        <f>IFERROR(IF($I187="Historical", IF(J187&lt;&gt;INDEX('Historical BMP Records'!J:J, MATCH($G187, 'Historical BMP Records'!$G:$G, 0)), 1, 0), IF(J187&lt;&gt;INDEX('Planned and Progress BMPs'!G:G, MATCH($G187, 'Planned and Progress BMPs'!$D:$D, 0)), 1, 0)), "")</f>
        <v/>
      </c>
      <c r="BE187" s="4" t="str">
        <f>IFERROR(IF($I187="Historical", IF(K187&lt;&gt;INDEX('Historical BMP Records'!K:K, MATCH($G187, 'Historical BMP Records'!$G:$G, 0)), 1, 0), IF(K187&lt;&gt;INDEX('Planned and Progress BMPs'!H:H, MATCH($G187, 'Planned and Progress BMPs'!$D:$D, 0)), 1, 0)), "")</f>
        <v/>
      </c>
      <c r="BF187" s="4" t="str">
        <f>IFERROR(IF($I187="Historical", IF(L187&lt;&gt;INDEX('Historical BMP Records'!L:L, MATCH($G187, 'Historical BMP Records'!$G:$G, 0)), 1, 0), IF(L187&lt;&gt;INDEX('Planned and Progress BMPs'!I:I, MATCH($G187, 'Planned and Progress BMPs'!$D:$D, 0)), 1, 0)), "")</f>
        <v/>
      </c>
      <c r="BG187" s="4" t="str">
        <f>IFERROR(IF($I187="Historical", IF(M187&lt;&gt;INDEX('Historical BMP Records'!M:M, MATCH($G187, 'Historical BMP Records'!$G:$G, 0)), 1, 0), IF(M187&lt;&gt;INDEX('Planned and Progress BMPs'!J:J, MATCH($G187, 'Planned and Progress BMPs'!$D:$D, 0)), 1, 0)), "")</f>
        <v/>
      </c>
      <c r="BH187" s="4" t="str">
        <f>IFERROR(IF($I187="Historical", IF(N187&lt;&gt;INDEX('Historical BMP Records'!N:N, MATCH($G187, 'Historical BMP Records'!$G:$G, 0)), 1, 0), IF(N187&lt;&gt;INDEX('Planned and Progress BMPs'!K:K, MATCH($G187, 'Planned and Progress BMPs'!$D:$D, 0)), 1, 0)), "")</f>
        <v/>
      </c>
      <c r="BI187" s="4" t="str">
        <f>IFERROR(IF($I187="Historical", IF(O187&lt;&gt;INDEX('Historical BMP Records'!O:O, MATCH($G187, 'Historical BMP Records'!$G:$G, 0)), 1, 0), IF(O187&lt;&gt;INDEX('Planned and Progress BMPs'!L:L, MATCH($G187, 'Planned and Progress BMPs'!$D:$D, 0)), 1, 0)), "")</f>
        <v/>
      </c>
      <c r="BJ187" s="4" t="str">
        <f>IFERROR(IF($I187="Historical", IF(P187&lt;&gt;INDEX('Historical BMP Records'!P:P, MATCH($G187, 'Historical BMP Records'!$G:$G, 0)), 1, 0), IF(P187&lt;&gt;INDEX('Planned and Progress BMPs'!M:M, MATCH($G187, 'Planned and Progress BMPs'!$D:$D, 0)), 1, 0)), "")</f>
        <v/>
      </c>
      <c r="BK187" s="4" t="str">
        <f>IFERROR(IF($I187="Historical", IF(Q187&lt;&gt;INDEX('Historical BMP Records'!Q:Q, MATCH($G187, 'Historical BMP Records'!$G:$G, 0)), 1, 0), IF(Q187&lt;&gt;INDEX('Planned and Progress BMPs'!N:N, MATCH($G187, 'Planned and Progress BMPs'!$D:$D, 0)), 1, 0)), "")</f>
        <v/>
      </c>
      <c r="BL187" s="4" t="str">
        <f>IFERROR(IF($I187="Historical", IF(R187&lt;&gt;INDEX('Historical BMP Records'!R:R, MATCH($G187, 'Historical BMP Records'!$G:$G, 0)), 1, 0), IF(R187&lt;&gt;INDEX('Planned and Progress BMPs'!O:O, MATCH($G187, 'Planned and Progress BMPs'!$D:$D, 0)), 1, 0)), "")</f>
        <v/>
      </c>
      <c r="BM187" s="4" t="str">
        <f>IFERROR(IF($I187="Historical", IF(S187&lt;&gt;INDEX('Historical BMP Records'!S:S, MATCH($G187, 'Historical BMP Records'!$G:$G, 0)), 1, 0), IF(S187&lt;&gt;INDEX('Planned and Progress BMPs'!P:P, MATCH($G187, 'Planned and Progress BMPs'!$D:$D, 0)), 1, 0)), "")</f>
        <v/>
      </c>
      <c r="BN187" s="4" t="str">
        <f>IFERROR(IF($I187="Historical", IF(T187&lt;&gt;INDEX('Historical BMP Records'!T:T, MATCH($G187, 'Historical BMP Records'!$G:$G, 0)), 1, 0), IF(T187&lt;&gt;INDEX('Planned and Progress BMPs'!Q:Q, MATCH($G187, 'Planned and Progress BMPs'!$D:$D, 0)), 1, 0)), "")</f>
        <v/>
      </c>
      <c r="BO187" s="4" t="str">
        <f>IFERROR(IF($I187="Historical", IF(AB187&lt;&gt;INDEX('Historical BMP Records'!#REF!, MATCH($G187, 'Historical BMP Records'!$G:$G, 0)), 1, 0), IF(AB187&lt;&gt;INDEX('Planned and Progress BMPs'!Z:Z, MATCH($G187, 'Planned and Progress BMPs'!$D:$D, 0)), 1, 0)), "")</f>
        <v/>
      </c>
      <c r="BP187" s="4" t="str">
        <f>IFERROR(IF($I187="Historical", IF(U187&lt;&gt;INDEX('Historical BMP Records'!U:U, MATCH($G187, 'Historical BMP Records'!$G:$G, 0)), 1, 0), IF(U187&lt;&gt;INDEX('Planned and Progress BMPs'!S:S, MATCH($G187, 'Planned and Progress BMPs'!$D:$D, 0)), 1, 0)), "")</f>
        <v/>
      </c>
      <c r="BQ187" s="4" t="str">
        <f>IFERROR(IF($I187="Historical", IF(V187&lt;&gt;INDEX('Historical BMP Records'!V:V, MATCH($G187, 'Historical BMP Records'!$G:$G, 0)), 1, 0), IF(V187&lt;&gt;INDEX('Planned and Progress BMPs'!T:T, MATCH($G187, 'Planned and Progress BMPs'!$D:$D, 0)), 1, 0)), "")</f>
        <v/>
      </c>
      <c r="BR187" s="4" t="str">
        <f>IFERROR(IF($I187="Historical", IF(W187&lt;&gt;INDEX('Historical BMP Records'!W:W, MATCH($G187, 'Historical BMP Records'!$G:$G, 0)), 1, 0), IF(W187&lt;&gt;INDEX('Planned and Progress BMPs'!U:U, MATCH($G187, 'Planned and Progress BMPs'!$D:$D, 0)), 1, 0)), "")</f>
        <v/>
      </c>
      <c r="BS187" s="4" t="str">
        <f>IFERROR(IF($I187="Historical", IF(X187&lt;&gt;INDEX('Historical BMP Records'!X:X, MATCH($G187, 'Historical BMP Records'!$G:$G, 0)), 1, 0), IF(X187&lt;&gt;INDEX('Planned and Progress BMPs'!V:V, MATCH($G187, 'Planned and Progress BMPs'!$D:$D, 0)), 1, 0)), "")</f>
        <v/>
      </c>
      <c r="BT187" s="4" t="str">
        <f>IFERROR(IF($I187="Historical", IF(Y187&lt;&gt;INDEX('Historical BMP Records'!Y:Y, MATCH($G187, 'Historical BMP Records'!$G:$G, 0)), 1, 0), IF(Y187&lt;&gt;INDEX('Planned and Progress BMPs'!W:W, MATCH($G187, 'Planned and Progress BMPs'!$D:$D, 0)), 1, 0)), "")</f>
        <v/>
      </c>
      <c r="BU187" s="4" t="str">
        <f>IFERROR(IF($I187="Historical", IF(Z187&lt;&gt;INDEX('Historical BMP Records'!Z:Z, MATCH($G187, 'Historical BMP Records'!$G:$G, 0)), 1, 0), IF(Z187&lt;&gt;INDEX('Planned and Progress BMPs'!X:X, MATCH($G187, 'Planned and Progress BMPs'!$D:$D, 0)), 1, 0)), "")</f>
        <v/>
      </c>
      <c r="BV187" s="4" t="str">
        <f>IFERROR(IF($I187="Historical", IF(AA187&lt;&gt;INDEX('Historical BMP Records'!AA:AA, MATCH($G187, 'Historical BMP Records'!$G:$G, 0)), 1, 0), IF(AA187&lt;&gt;INDEX('Planned and Progress BMPs'!#REF!, MATCH($G187, 'Planned and Progress BMPs'!$D:$D, 0)), 1, 0)), "")</f>
        <v/>
      </c>
      <c r="BW187" s="4" t="str">
        <f>IFERROR(IF($I187="Historical", IF(AC187&lt;&gt;INDEX('Historical BMP Records'!AC:AC, MATCH($G187, 'Historical BMP Records'!$G:$G, 0)), 1, 0), IF(AC187&lt;&gt;INDEX('Planned and Progress BMPs'!AA:AA, MATCH($G187, 'Planned and Progress BMPs'!$D:$D, 0)), 1, 0)), "")</f>
        <v/>
      </c>
      <c r="BX187" s="4" t="str">
        <f>IFERROR(IF($I187="Historical", IF(AD187&lt;&gt;INDEX('Historical BMP Records'!AD:AD, MATCH($G187, 'Historical BMP Records'!$G:$G, 0)), 1, 0), IF(AD187&lt;&gt;INDEX('Planned and Progress BMPs'!AB:AB, MATCH($G187, 'Planned and Progress BMPs'!$D:$D, 0)), 1, 0)), "")</f>
        <v/>
      </c>
      <c r="BY187" s="4" t="str">
        <f>IFERROR(IF($I187="Historical", IF(AE187&lt;&gt;INDEX('Historical BMP Records'!AE:AE, MATCH($G187, 'Historical BMP Records'!$G:$G, 0)), 1, 0), IF(AE187&lt;&gt;INDEX('Planned and Progress BMPs'!AC:AC, MATCH($G187, 'Planned and Progress BMPs'!$D:$D, 0)), 1, 0)), "")</f>
        <v/>
      </c>
      <c r="BZ187" s="4" t="str">
        <f>IFERROR(IF($I187="Historical", IF(AF187&lt;&gt;INDEX('Historical BMP Records'!AF:AF, MATCH($G187, 'Historical BMP Records'!$G:$G, 0)), 1, 0), IF(AF187&lt;&gt;INDEX('Planned and Progress BMPs'!AD:AD, MATCH($G187, 'Planned and Progress BMPs'!$D:$D, 0)), 1, 0)), "")</f>
        <v/>
      </c>
      <c r="CA187" s="4" t="str">
        <f>IFERROR(IF($I187="Historical", IF(AG187&lt;&gt;INDEX('Historical BMP Records'!AG:AG, MATCH($G187, 'Historical BMP Records'!$G:$G, 0)), 1, 0), IF(AG187&lt;&gt;INDEX('Planned and Progress BMPs'!AE:AE, MATCH($G187, 'Planned and Progress BMPs'!$D:$D, 0)), 1, 0)), "")</f>
        <v/>
      </c>
      <c r="CB187" s="4" t="str">
        <f>IFERROR(IF($I187="Historical", IF(AH187&lt;&gt;INDEX('Historical BMP Records'!AH:AH, MATCH($G187, 'Historical BMP Records'!$G:$G, 0)), 1, 0), IF(AH187&lt;&gt;INDEX('Planned and Progress BMPs'!AF:AF, MATCH($G187, 'Planned and Progress BMPs'!$D:$D, 0)), 1, 0)), "")</f>
        <v/>
      </c>
      <c r="CC187" s="4" t="str">
        <f>IFERROR(IF($I187="Historical", IF(AI187&lt;&gt;INDEX('Historical BMP Records'!AI:AI, MATCH($G187, 'Historical BMP Records'!$G:$G, 0)), 1, 0), IF(AI187&lt;&gt;INDEX('Planned and Progress BMPs'!AG:AG, MATCH($G187, 'Planned and Progress BMPs'!$D:$D, 0)), 1, 0)), "")</f>
        <v/>
      </c>
      <c r="CD187" s="4" t="str">
        <f>IFERROR(IF($I187="Historical", IF(AJ187&lt;&gt;INDEX('Historical BMP Records'!AJ:AJ, MATCH($G187, 'Historical BMP Records'!$G:$G, 0)), 1, 0), IF(AJ187&lt;&gt;INDEX('Planned and Progress BMPs'!AH:AH, MATCH($G187, 'Planned and Progress BMPs'!$D:$D, 0)), 1, 0)), "")</f>
        <v/>
      </c>
      <c r="CE187" s="4" t="str">
        <f>IFERROR(IF($I187="Historical", IF(AK187&lt;&gt;INDEX('Historical BMP Records'!AK:AK, MATCH($G187, 'Historical BMP Records'!$G:$G, 0)), 1, 0), IF(AK187&lt;&gt;INDEX('Planned and Progress BMPs'!AI:AI, MATCH($G187, 'Planned and Progress BMPs'!$D:$D, 0)), 1, 0)), "")</f>
        <v/>
      </c>
      <c r="CF187" s="4" t="str">
        <f>IFERROR(IF($I187="Historical", IF(AL187&lt;&gt;INDEX('Historical BMP Records'!AL:AL, MATCH($G187, 'Historical BMP Records'!$G:$G, 0)), 1, 0), IF(AL187&lt;&gt;INDEX('Planned and Progress BMPs'!AJ:AJ, MATCH($G187, 'Planned and Progress BMPs'!$D:$D, 0)), 1, 0)), "")</f>
        <v/>
      </c>
      <c r="CG187" s="4" t="str">
        <f>IFERROR(IF($I187="Historical", IF(AM187&lt;&gt;INDEX('Historical BMP Records'!AM:AM, MATCH($G187, 'Historical BMP Records'!$G:$G, 0)), 1, 0), IF(AM187&lt;&gt;INDEX('Planned and Progress BMPs'!AK:AK, MATCH($G187, 'Planned and Progress BMPs'!$D:$D, 0)), 1, 0)), "")</f>
        <v/>
      </c>
      <c r="CH187" s="4" t="str">
        <f>IFERROR(IF($I187="Historical", IF(AN187&lt;&gt;INDEX('Historical BMP Records'!AN:AN, MATCH($G187, 'Historical BMP Records'!$G:$G, 0)), 1, 0), IF(AN187&lt;&gt;INDEX('Planned and Progress BMPs'!AL:AL, MATCH($G187, 'Planned and Progress BMPs'!$D:$D, 0)), 1, 0)), "")</f>
        <v/>
      </c>
      <c r="CI187" s="4" t="str">
        <f>IFERROR(IF($I187="Historical", IF(AO187&lt;&gt;INDEX('Historical BMP Records'!AO:AO, MATCH($G187, 'Historical BMP Records'!$G:$G, 0)), 1, 0), IF(AO187&lt;&gt;INDEX('Planned and Progress BMPs'!AM:AM, MATCH($G187, 'Planned and Progress BMPs'!$D:$D, 0)), 1, 0)), "")</f>
        <v/>
      </c>
      <c r="CJ187" s="4" t="str">
        <f>IFERROR(IF($I187="Historical", IF(AP187&lt;&gt;INDEX('Historical BMP Records'!AP:AP, MATCH($G187, 'Historical BMP Records'!$G:$G, 0)), 1, 0), IF(AP187&lt;&gt;INDEX('Planned and Progress BMPs'!AN:AN, MATCH($G187, 'Planned and Progress BMPs'!$D:$D, 0)), 1, 0)), "")</f>
        <v/>
      </c>
      <c r="CK187" s="4" t="str">
        <f>IFERROR(IF($I187="Historical", IF(AQ187&lt;&gt;INDEX('Historical BMP Records'!AQ:AQ, MATCH($G187, 'Historical BMP Records'!$G:$G, 0)), 1, 0), IF(AQ187&lt;&gt;INDEX('Planned and Progress BMPs'!AO:AO, MATCH($G187, 'Planned and Progress BMPs'!$D:$D, 0)), 1, 0)), "")</f>
        <v/>
      </c>
      <c r="CL187" s="4" t="str">
        <f>IFERROR(IF($I187="Historical", IF(AR187&lt;&gt;INDEX('Historical BMP Records'!AR:AR, MATCH($G187, 'Historical BMP Records'!$G:$G, 0)), 1, 0), IF(AR187&lt;&gt;INDEX('Planned and Progress BMPs'!AQ:AQ, MATCH($G187, 'Planned and Progress BMPs'!$D:$D, 0)), 1, 0)), "")</f>
        <v/>
      </c>
      <c r="CM187" s="4" t="str">
        <f>IFERROR(IF($I187="Historical", IF(AS187&lt;&gt;INDEX('Historical BMP Records'!AS:AS, MATCH($G187, 'Historical BMP Records'!$G:$G, 0)), 1, 0), IF(AS187&lt;&gt;INDEX('Planned and Progress BMPs'!AP:AP, MATCH($G187, 'Planned and Progress BMPs'!$D:$D, 0)), 1, 0)), "")</f>
        <v/>
      </c>
      <c r="CN187" s="4" t="str">
        <f>IFERROR(IF($I187="Historical", IF(AT187&lt;&gt;INDEX('Historical BMP Records'!AT:AT, MATCH($G187, 'Historical BMP Records'!$G:$G, 0)), 1, 0), IF(AT187&lt;&gt;INDEX('Planned and Progress BMPs'!AQ:AQ, MATCH($G187, 'Planned and Progress BMPs'!$D:$D, 0)), 1, 0)), "")</f>
        <v/>
      </c>
      <c r="CO187" s="4">
        <f>SUM(T_Historical9[[#This Row],[FY17 Crediting Status Change]:[Comments Change]])</f>
        <v>0</v>
      </c>
    </row>
    <row r="188" spans="1:93" ht="15" customHeight="1" x14ac:dyDescent="0.55000000000000004">
      <c r="A188" s="126" t="s">
        <v>2461</v>
      </c>
      <c r="B188" s="126" t="s">
        <v>2458</v>
      </c>
      <c r="C188" s="126" t="s">
        <v>2458</v>
      </c>
      <c r="D188" s="126"/>
      <c r="E188" s="126"/>
      <c r="F188" s="126" t="s">
        <v>523</v>
      </c>
      <c r="G188" s="126" t="s">
        <v>524</v>
      </c>
      <c r="H188" s="126"/>
      <c r="I188" s="126" t="s">
        <v>243</v>
      </c>
      <c r="J188" s="126"/>
      <c r="K188" s="73"/>
      <c r="L188" s="64">
        <v>38718</v>
      </c>
      <c r="M188" s="126" t="s">
        <v>336</v>
      </c>
      <c r="N188" s="126" t="s">
        <v>525</v>
      </c>
      <c r="O188" s="126" t="s">
        <v>127</v>
      </c>
      <c r="P188" s="73" t="s">
        <v>551</v>
      </c>
      <c r="Q188" s="64">
        <v>0.1</v>
      </c>
      <c r="R188" s="126">
        <v>0.1</v>
      </c>
      <c r="S188" s="126">
        <v>1.6666666666666666E-2</v>
      </c>
      <c r="T188" s="126" t="s">
        <v>526</v>
      </c>
      <c r="U188" s="126"/>
      <c r="V188" s="126"/>
      <c r="W188" s="126">
        <v>40.207622800000003</v>
      </c>
      <c r="X188" s="65">
        <v>-77.169380799999999</v>
      </c>
      <c r="Y188" s="126"/>
      <c r="Z188" s="126" t="s">
        <v>245</v>
      </c>
      <c r="AA188" s="126" t="s">
        <v>327</v>
      </c>
      <c r="AB188" s="126" t="s">
        <v>155</v>
      </c>
      <c r="AC188" s="126" t="s">
        <v>2460</v>
      </c>
      <c r="AD188" s="64">
        <v>40661</v>
      </c>
      <c r="AE188" s="126" t="s">
        <v>267</v>
      </c>
      <c r="AF188" s="64"/>
      <c r="AG188" s="64"/>
      <c r="AH188" s="126"/>
      <c r="AI188" s="64"/>
      <c r="AK188" s="64"/>
      <c r="AL188" s="64"/>
      <c r="AM188" s="64"/>
      <c r="AN188" s="64"/>
      <c r="AO188" s="64"/>
      <c r="AP188" s="64"/>
      <c r="AQ188" s="64"/>
      <c r="AR188" s="64"/>
      <c r="AS188" s="64"/>
      <c r="AT188" s="126" t="s">
        <v>522</v>
      </c>
      <c r="AU188" s="4" t="str">
        <f>IFERROR(IF($I188="Historical", IF(A188&lt;&gt;INDEX('Historical BMP Records'!A:A, MATCH($G188, 'Historical BMP Records'!$G:$G, 0)), 1, 0), IF(A188&lt;&gt;INDEX('Planned and Progress BMPs'!A:A, MATCH($G188, 'Planned and Progress BMPs'!$D:$D, 0)), 1, 0)), "")</f>
        <v/>
      </c>
      <c r="AV188" s="4" t="str">
        <f>IFERROR(IF($I188="Historical", IF(B188&lt;&gt;INDEX('Historical BMP Records'!B:B, MATCH($G188, 'Historical BMP Records'!$G:$G, 0)), 1, 0), IF(B188&lt;&gt;INDEX('Planned and Progress BMPs'!A:A, MATCH($G188, 'Planned and Progress BMPs'!$D:$D, 0)), 1, 0)), "")</f>
        <v/>
      </c>
      <c r="AW188" s="4" t="str">
        <f>IFERROR(IF($I188="Historical", IF(C188&lt;&gt;INDEX('Historical BMP Records'!C:C, MATCH($G188, 'Historical BMP Records'!$G:$G, 0)), 1, 0), IF(C188&lt;&gt;INDEX('Planned and Progress BMPs'!A:A, MATCH($G188, 'Planned and Progress BMPs'!$D:$D, 0)), 1, 0)), "")</f>
        <v/>
      </c>
      <c r="AX188" s="4" t="str">
        <f>IFERROR(IF($I188="Historical", IF(D188&lt;&gt;INDEX('Historical BMP Records'!D:D, MATCH($G188, 'Historical BMP Records'!$G:$G, 0)), 1, 0), IF(D188&lt;&gt;INDEX('Planned and Progress BMPs'!A:A, MATCH($G188, 'Planned and Progress BMPs'!$D:$D, 0)), 1, 0)), "")</f>
        <v/>
      </c>
      <c r="AY188" s="4" t="str">
        <f>IFERROR(IF($I188="Historical", IF(E188&lt;&gt;INDEX('Historical BMP Records'!E:E, MATCH($G188, 'Historical BMP Records'!$G:$G, 0)), 1, 0), IF(E188&lt;&gt;INDEX('Planned and Progress BMPs'!B:B, MATCH($G188, 'Planned and Progress BMPs'!$D:$D, 0)), 1, 0)), "")</f>
        <v/>
      </c>
      <c r="AZ188" s="4" t="str">
        <f>IFERROR(IF($I188="Historical", IF(F188&lt;&gt;INDEX('Historical BMP Records'!F:F, MATCH($G188, 'Historical BMP Records'!$G:$G, 0)), 1, 0), IF(F188&lt;&gt;INDEX('Planned and Progress BMPs'!C:C, MATCH($G188, 'Planned and Progress BMPs'!$D:$D, 0)), 1, 0)), "")</f>
        <v/>
      </c>
      <c r="BA188" s="4" t="str">
        <f>IFERROR(IF($I188="Historical", IF(G188&lt;&gt;INDEX('Historical BMP Records'!G:G, MATCH($G188, 'Historical BMP Records'!$G:$G, 0)), 1, 0), IF(G188&lt;&gt;INDEX('Planned and Progress BMPs'!D:D, MATCH($G188, 'Planned and Progress BMPs'!$D:$D, 0)), 1, 0)), "")</f>
        <v/>
      </c>
      <c r="BB188" s="4" t="str">
        <f>IFERROR(IF($I188="Historical", IF(H188&lt;&gt;INDEX('Historical BMP Records'!H:H, MATCH($G188, 'Historical BMP Records'!$G:$G, 0)), 1, 0), IF(H188&lt;&gt;INDEX('Planned and Progress BMPs'!E:E, MATCH($G188, 'Planned and Progress BMPs'!$D:$D, 0)), 1, 0)), "")</f>
        <v/>
      </c>
      <c r="BC188" s="4" t="str">
        <f>IFERROR(IF($I188="Historical", IF(I188&lt;&gt;INDEX('Historical BMP Records'!I:I, MATCH($G188, 'Historical BMP Records'!$G:$G, 0)), 1, 0), IF(I188&lt;&gt;INDEX('Planned and Progress BMPs'!F:F, MATCH($G188, 'Planned and Progress BMPs'!$D:$D, 0)), 1, 0)), "")</f>
        <v/>
      </c>
      <c r="BD188" s="4" t="str">
        <f>IFERROR(IF($I188="Historical", IF(J188&lt;&gt;INDEX('Historical BMP Records'!J:J, MATCH($G188, 'Historical BMP Records'!$G:$G, 0)), 1, 0), IF(J188&lt;&gt;INDEX('Planned and Progress BMPs'!G:G, MATCH($G188, 'Planned and Progress BMPs'!$D:$D, 0)), 1, 0)), "")</f>
        <v/>
      </c>
      <c r="BE188" s="4" t="str">
        <f>IFERROR(IF($I188="Historical", IF(K188&lt;&gt;INDEX('Historical BMP Records'!K:K, MATCH($G188, 'Historical BMP Records'!$G:$G, 0)), 1, 0), IF(K188&lt;&gt;INDEX('Planned and Progress BMPs'!H:H, MATCH($G188, 'Planned and Progress BMPs'!$D:$D, 0)), 1, 0)), "")</f>
        <v/>
      </c>
      <c r="BF188" s="4" t="str">
        <f>IFERROR(IF($I188="Historical", IF(L188&lt;&gt;INDEX('Historical BMP Records'!L:L, MATCH($G188, 'Historical BMP Records'!$G:$G, 0)), 1, 0), IF(L188&lt;&gt;INDEX('Planned and Progress BMPs'!I:I, MATCH($G188, 'Planned and Progress BMPs'!$D:$D, 0)), 1, 0)), "")</f>
        <v/>
      </c>
      <c r="BG188" s="4" t="str">
        <f>IFERROR(IF($I188="Historical", IF(M188&lt;&gt;INDEX('Historical BMP Records'!M:M, MATCH($G188, 'Historical BMP Records'!$G:$G, 0)), 1, 0), IF(M188&lt;&gt;INDEX('Planned and Progress BMPs'!J:J, MATCH($G188, 'Planned and Progress BMPs'!$D:$D, 0)), 1, 0)), "")</f>
        <v/>
      </c>
      <c r="BH188" s="4" t="str">
        <f>IFERROR(IF($I188="Historical", IF(N188&lt;&gt;INDEX('Historical BMP Records'!N:N, MATCH($G188, 'Historical BMP Records'!$G:$G, 0)), 1, 0), IF(N188&lt;&gt;INDEX('Planned and Progress BMPs'!K:K, MATCH($G188, 'Planned and Progress BMPs'!$D:$D, 0)), 1, 0)), "")</f>
        <v/>
      </c>
      <c r="BI188" s="4" t="str">
        <f>IFERROR(IF($I188="Historical", IF(O188&lt;&gt;INDEX('Historical BMP Records'!O:O, MATCH($G188, 'Historical BMP Records'!$G:$G, 0)), 1, 0), IF(O188&lt;&gt;INDEX('Planned and Progress BMPs'!L:L, MATCH($G188, 'Planned and Progress BMPs'!$D:$D, 0)), 1, 0)), "")</f>
        <v/>
      </c>
      <c r="BJ188" s="4" t="str">
        <f>IFERROR(IF($I188="Historical", IF(P188&lt;&gt;INDEX('Historical BMP Records'!P:P, MATCH($G188, 'Historical BMP Records'!$G:$G, 0)), 1, 0), IF(P188&lt;&gt;INDEX('Planned and Progress BMPs'!M:M, MATCH($G188, 'Planned and Progress BMPs'!$D:$D, 0)), 1, 0)), "")</f>
        <v/>
      </c>
      <c r="BK188" s="4" t="str">
        <f>IFERROR(IF($I188="Historical", IF(Q188&lt;&gt;INDEX('Historical BMP Records'!Q:Q, MATCH($G188, 'Historical BMP Records'!$G:$G, 0)), 1, 0), IF(Q188&lt;&gt;INDEX('Planned and Progress BMPs'!N:N, MATCH($G188, 'Planned and Progress BMPs'!$D:$D, 0)), 1, 0)), "")</f>
        <v/>
      </c>
      <c r="BL188" s="4" t="str">
        <f>IFERROR(IF($I188="Historical", IF(R188&lt;&gt;INDEX('Historical BMP Records'!R:R, MATCH($G188, 'Historical BMP Records'!$G:$G, 0)), 1, 0), IF(R188&lt;&gt;INDEX('Planned and Progress BMPs'!O:O, MATCH($G188, 'Planned and Progress BMPs'!$D:$D, 0)), 1, 0)), "")</f>
        <v/>
      </c>
      <c r="BM188" s="4" t="str">
        <f>IFERROR(IF($I188="Historical", IF(S188&lt;&gt;INDEX('Historical BMP Records'!S:S, MATCH($G188, 'Historical BMP Records'!$G:$G, 0)), 1, 0), IF(S188&lt;&gt;INDEX('Planned and Progress BMPs'!P:P, MATCH($G188, 'Planned and Progress BMPs'!$D:$D, 0)), 1, 0)), "")</f>
        <v/>
      </c>
      <c r="BN188" s="4" t="str">
        <f>IFERROR(IF($I188="Historical", IF(T188&lt;&gt;INDEX('Historical BMP Records'!T:T, MATCH($G188, 'Historical BMP Records'!$G:$G, 0)), 1, 0), IF(T188&lt;&gt;INDEX('Planned and Progress BMPs'!Q:Q, MATCH($G188, 'Planned and Progress BMPs'!$D:$D, 0)), 1, 0)), "")</f>
        <v/>
      </c>
      <c r="BO188" s="4" t="str">
        <f>IFERROR(IF($I188="Historical", IF(AB188&lt;&gt;INDEX('Historical BMP Records'!#REF!, MATCH($G188, 'Historical BMP Records'!$G:$G, 0)), 1, 0), IF(AB188&lt;&gt;INDEX('Planned and Progress BMPs'!Z:Z, MATCH($G188, 'Planned and Progress BMPs'!$D:$D, 0)), 1, 0)), "")</f>
        <v/>
      </c>
      <c r="BP188" s="4" t="str">
        <f>IFERROR(IF($I188="Historical", IF(U188&lt;&gt;INDEX('Historical BMP Records'!U:U, MATCH($G188, 'Historical BMP Records'!$G:$G, 0)), 1, 0), IF(U188&lt;&gt;INDEX('Planned and Progress BMPs'!S:S, MATCH($G188, 'Planned and Progress BMPs'!$D:$D, 0)), 1, 0)), "")</f>
        <v/>
      </c>
      <c r="BQ188" s="4" t="str">
        <f>IFERROR(IF($I188="Historical", IF(V188&lt;&gt;INDEX('Historical BMP Records'!V:V, MATCH($G188, 'Historical BMP Records'!$G:$G, 0)), 1, 0), IF(V188&lt;&gt;INDEX('Planned and Progress BMPs'!T:T, MATCH($G188, 'Planned and Progress BMPs'!$D:$D, 0)), 1, 0)), "")</f>
        <v/>
      </c>
      <c r="BR188" s="4" t="str">
        <f>IFERROR(IF($I188="Historical", IF(W188&lt;&gt;INDEX('Historical BMP Records'!W:W, MATCH($G188, 'Historical BMP Records'!$G:$G, 0)), 1, 0), IF(W188&lt;&gt;INDEX('Planned and Progress BMPs'!U:U, MATCH($G188, 'Planned and Progress BMPs'!$D:$D, 0)), 1, 0)), "")</f>
        <v/>
      </c>
      <c r="BS188" s="4" t="str">
        <f>IFERROR(IF($I188="Historical", IF(X188&lt;&gt;INDEX('Historical BMP Records'!X:X, MATCH($G188, 'Historical BMP Records'!$G:$G, 0)), 1, 0), IF(X188&lt;&gt;INDEX('Planned and Progress BMPs'!V:V, MATCH($G188, 'Planned and Progress BMPs'!$D:$D, 0)), 1, 0)), "")</f>
        <v/>
      </c>
      <c r="BT188" s="4" t="str">
        <f>IFERROR(IF($I188="Historical", IF(Y188&lt;&gt;INDEX('Historical BMP Records'!Y:Y, MATCH($G188, 'Historical BMP Records'!$G:$G, 0)), 1, 0), IF(Y188&lt;&gt;INDEX('Planned and Progress BMPs'!W:W, MATCH($G188, 'Planned and Progress BMPs'!$D:$D, 0)), 1, 0)), "")</f>
        <v/>
      </c>
      <c r="BU188" s="4" t="str">
        <f>IFERROR(IF($I188="Historical", IF(Z188&lt;&gt;INDEX('Historical BMP Records'!Z:Z, MATCH($G188, 'Historical BMP Records'!$G:$G, 0)), 1, 0), IF(Z188&lt;&gt;INDEX('Planned and Progress BMPs'!X:X, MATCH($G188, 'Planned and Progress BMPs'!$D:$D, 0)), 1, 0)), "")</f>
        <v/>
      </c>
      <c r="BV188" s="4" t="str">
        <f>IFERROR(IF($I188="Historical", IF(AA188&lt;&gt;INDEX('Historical BMP Records'!AA:AA, MATCH($G188, 'Historical BMP Records'!$G:$G, 0)), 1, 0), IF(AA188&lt;&gt;INDEX('Planned and Progress BMPs'!#REF!, MATCH($G188, 'Planned and Progress BMPs'!$D:$D, 0)), 1, 0)), "")</f>
        <v/>
      </c>
      <c r="BW188" s="4" t="str">
        <f>IFERROR(IF($I188="Historical", IF(AC188&lt;&gt;INDEX('Historical BMP Records'!AC:AC, MATCH($G188, 'Historical BMP Records'!$G:$G, 0)), 1, 0), IF(AC188&lt;&gt;INDEX('Planned and Progress BMPs'!AA:AA, MATCH($G188, 'Planned and Progress BMPs'!$D:$D, 0)), 1, 0)), "")</f>
        <v/>
      </c>
      <c r="BX188" s="4" t="str">
        <f>IFERROR(IF($I188="Historical", IF(AD188&lt;&gt;INDEX('Historical BMP Records'!AD:AD, MATCH($G188, 'Historical BMP Records'!$G:$G, 0)), 1, 0), IF(AD188&lt;&gt;INDEX('Planned and Progress BMPs'!AB:AB, MATCH($G188, 'Planned and Progress BMPs'!$D:$D, 0)), 1, 0)), "")</f>
        <v/>
      </c>
      <c r="BY188" s="4" t="str">
        <f>IFERROR(IF($I188="Historical", IF(AE188&lt;&gt;INDEX('Historical BMP Records'!AE:AE, MATCH($G188, 'Historical BMP Records'!$G:$G, 0)), 1, 0), IF(AE188&lt;&gt;INDEX('Planned and Progress BMPs'!AC:AC, MATCH($G188, 'Planned and Progress BMPs'!$D:$D, 0)), 1, 0)), "")</f>
        <v/>
      </c>
      <c r="BZ188" s="4" t="str">
        <f>IFERROR(IF($I188="Historical", IF(AF188&lt;&gt;INDEX('Historical BMP Records'!AF:AF, MATCH($G188, 'Historical BMP Records'!$G:$G, 0)), 1, 0), IF(AF188&lt;&gt;INDEX('Planned and Progress BMPs'!AD:AD, MATCH($G188, 'Planned and Progress BMPs'!$D:$D, 0)), 1, 0)), "")</f>
        <v/>
      </c>
      <c r="CA188" s="4" t="str">
        <f>IFERROR(IF($I188="Historical", IF(AG188&lt;&gt;INDEX('Historical BMP Records'!AG:AG, MATCH($G188, 'Historical BMP Records'!$G:$G, 0)), 1, 0), IF(AG188&lt;&gt;INDEX('Planned and Progress BMPs'!AE:AE, MATCH($G188, 'Planned and Progress BMPs'!$D:$D, 0)), 1, 0)), "")</f>
        <v/>
      </c>
      <c r="CB188" s="4" t="str">
        <f>IFERROR(IF($I188="Historical", IF(AH188&lt;&gt;INDEX('Historical BMP Records'!AH:AH, MATCH($G188, 'Historical BMP Records'!$G:$G, 0)), 1, 0), IF(AH188&lt;&gt;INDEX('Planned and Progress BMPs'!AF:AF, MATCH($G188, 'Planned and Progress BMPs'!$D:$D, 0)), 1, 0)), "")</f>
        <v/>
      </c>
      <c r="CC188" s="4" t="str">
        <f>IFERROR(IF($I188="Historical", IF(AI188&lt;&gt;INDEX('Historical BMP Records'!AI:AI, MATCH($G188, 'Historical BMP Records'!$G:$G, 0)), 1, 0), IF(AI188&lt;&gt;INDEX('Planned and Progress BMPs'!AG:AG, MATCH($G188, 'Planned and Progress BMPs'!$D:$D, 0)), 1, 0)), "")</f>
        <v/>
      </c>
      <c r="CD188" s="4" t="str">
        <f>IFERROR(IF($I188="Historical", IF(AJ188&lt;&gt;INDEX('Historical BMP Records'!AJ:AJ, MATCH($G188, 'Historical BMP Records'!$G:$G, 0)), 1, 0), IF(AJ188&lt;&gt;INDEX('Planned and Progress BMPs'!AH:AH, MATCH($G188, 'Planned and Progress BMPs'!$D:$D, 0)), 1, 0)), "")</f>
        <v/>
      </c>
      <c r="CE188" s="4" t="str">
        <f>IFERROR(IF($I188="Historical", IF(AK188&lt;&gt;INDEX('Historical BMP Records'!AK:AK, MATCH($G188, 'Historical BMP Records'!$G:$G, 0)), 1, 0), IF(AK188&lt;&gt;INDEX('Planned and Progress BMPs'!AI:AI, MATCH($G188, 'Planned and Progress BMPs'!$D:$D, 0)), 1, 0)), "")</f>
        <v/>
      </c>
      <c r="CF188" s="4" t="str">
        <f>IFERROR(IF($I188="Historical", IF(AL188&lt;&gt;INDEX('Historical BMP Records'!AL:AL, MATCH($G188, 'Historical BMP Records'!$G:$G, 0)), 1, 0), IF(AL188&lt;&gt;INDEX('Planned and Progress BMPs'!AJ:AJ, MATCH($G188, 'Planned and Progress BMPs'!$D:$D, 0)), 1, 0)), "")</f>
        <v/>
      </c>
      <c r="CG188" s="4" t="str">
        <f>IFERROR(IF($I188="Historical", IF(AM188&lt;&gt;INDEX('Historical BMP Records'!AM:AM, MATCH($G188, 'Historical BMP Records'!$G:$G, 0)), 1, 0), IF(AM188&lt;&gt;INDEX('Planned and Progress BMPs'!AK:AK, MATCH($G188, 'Planned and Progress BMPs'!$D:$D, 0)), 1, 0)), "")</f>
        <v/>
      </c>
      <c r="CH188" s="4" t="str">
        <f>IFERROR(IF($I188="Historical", IF(AN188&lt;&gt;INDEX('Historical BMP Records'!AN:AN, MATCH($G188, 'Historical BMP Records'!$G:$G, 0)), 1, 0), IF(AN188&lt;&gt;INDEX('Planned and Progress BMPs'!AL:AL, MATCH($G188, 'Planned and Progress BMPs'!$D:$D, 0)), 1, 0)), "")</f>
        <v/>
      </c>
      <c r="CI188" s="4" t="str">
        <f>IFERROR(IF($I188="Historical", IF(AO188&lt;&gt;INDEX('Historical BMP Records'!AO:AO, MATCH($G188, 'Historical BMP Records'!$G:$G, 0)), 1, 0), IF(AO188&lt;&gt;INDEX('Planned and Progress BMPs'!AM:AM, MATCH($G188, 'Planned and Progress BMPs'!$D:$D, 0)), 1, 0)), "")</f>
        <v/>
      </c>
      <c r="CJ188" s="4" t="str">
        <f>IFERROR(IF($I188="Historical", IF(AP188&lt;&gt;INDEX('Historical BMP Records'!AP:AP, MATCH($G188, 'Historical BMP Records'!$G:$G, 0)), 1, 0), IF(AP188&lt;&gt;INDEX('Planned and Progress BMPs'!AN:AN, MATCH($G188, 'Planned and Progress BMPs'!$D:$D, 0)), 1, 0)), "")</f>
        <v/>
      </c>
      <c r="CK188" s="4" t="str">
        <f>IFERROR(IF($I188="Historical", IF(AQ188&lt;&gt;INDEX('Historical BMP Records'!AQ:AQ, MATCH($G188, 'Historical BMP Records'!$G:$G, 0)), 1, 0), IF(AQ188&lt;&gt;INDEX('Planned and Progress BMPs'!AO:AO, MATCH($G188, 'Planned and Progress BMPs'!$D:$D, 0)), 1, 0)), "")</f>
        <v/>
      </c>
      <c r="CL188" s="4" t="str">
        <f>IFERROR(IF($I188="Historical", IF(AR188&lt;&gt;INDEX('Historical BMP Records'!AR:AR, MATCH($G188, 'Historical BMP Records'!$G:$G, 0)), 1, 0), IF(AR188&lt;&gt;INDEX('Planned and Progress BMPs'!AQ:AQ, MATCH($G188, 'Planned and Progress BMPs'!$D:$D, 0)), 1, 0)), "")</f>
        <v/>
      </c>
      <c r="CM188" s="4" t="str">
        <f>IFERROR(IF($I188="Historical", IF(AS188&lt;&gt;INDEX('Historical BMP Records'!AS:AS, MATCH($G188, 'Historical BMP Records'!$G:$G, 0)), 1, 0), IF(AS188&lt;&gt;INDEX('Planned and Progress BMPs'!AP:AP, MATCH($G188, 'Planned and Progress BMPs'!$D:$D, 0)), 1, 0)), "")</f>
        <v/>
      </c>
      <c r="CN188" s="4" t="str">
        <f>IFERROR(IF($I188="Historical", IF(AT188&lt;&gt;INDEX('Historical BMP Records'!AT:AT, MATCH($G188, 'Historical BMP Records'!$G:$G, 0)), 1, 0), IF(AT188&lt;&gt;INDEX('Planned and Progress BMPs'!AQ:AQ, MATCH($G188, 'Planned and Progress BMPs'!$D:$D, 0)), 1, 0)), "")</f>
        <v/>
      </c>
      <c r="CO188" s="4">
        <f>SUM(T_Historical9[[#This Row],[FY17 Crediting Status Change]:[Comments Change]])</f>
        <v>0</v>
      </c>
    </row>
    <row r="189" spans="1:93" ht="15" customHeight="1" x14ac:dyDescent="0.55000000000000004">
      <c r="A189" s="126" t="s">
        <v>2461</v>
      </c>
      <c r="B189" s="126" t="s">
        <v>2458</v>
      </c>
      <c r="C189" s="126" t="s">
        <v>2458</v>
      </c>
      <c r="D189" s="126"/>
      <c r="E189" s="126"/>
      <c r="F189" s="126" t="s">
        <v>527</v>
      </c>
      <c r="G189" s="126" t="s">
        <v>528</v>
      </c>
      <c r="H189" s="126"/>
      <c r="I189" s="126" t="s">
        <v>243</v>
      </c>
      <c r="J189" s="126"/>
      <c r="K189" s="73"/>
      <c r="L189" s="64">
        <v>38718</v>
      </c>
      <c r="M189" s="126" t="s">
        <v>336</v>
      </c>
      <c r="N189" s="126" t="s">
        <v>337</v>
      </c>
      <c r="O189" s="126" t="s">
        <v>127</v>
      </c>
      <c r="P189" s="73" t="s">
        <v>551</v>
      </c>
      <c r="Q189" s="64">
        <v>0.08</v>
      </c>
      <c r="R189" s="126">
        <v>0.08</v>
      </c>
      <c r="S189" s="126">
        <v>3.5833333333333328E-2</v>
      </c>
      <c r="T189" s="126" t="s">
        <v>338</v>
      </c>
      <c r="U189" s="126"/>
      <c r="V189" s="126"/>
      <c r="W189" s="126">
        <v>40.207838809999998</v>
      </c>
      <c r="X189" s="65">
        <v>-77.167211100000003</v>
      </c>
      <c r="Y189" s="126"/>
      <c r="Z189" s="126" t="s">
        <v>245</v>
      </c>
      <c r="AA189" s="126" t="s">
        <v>327</v>
      </c>
      <c r="AB189" s="126" t="s">
        <v>155</v>
      </c>
      <c r="AC189" s="126" t="s">
        <v>2460</v>
      </c>
      <c r="AD189" s="64">
        <v>40661</v>
      </c>
      <c r="AE189" s="126" t="s">
        <v>267</v>
      </c>
      <c r="AF189" s="64"/>
      <c r="AG189" s="64"/>
      <c r="AH189" s="126"/>
      <c r="AI189" s="64"/>
      <c r="AK189" s="64"/>
      <c r="AL189" s="64"/>
      <c r="AM189" s="64"/>
      <c r="AN189" s="64"/>
      <c r="AO189" s="64"/>
      <c r="AP189" s="64"/>
      <c r="AQ189" s="64"/>
      <c r="AR189" s="64"/>
      <c r="AS189" s="64"/>
      <c r="AT189" s="126" t="s">
        <v>522</v>
      </c>
      <c r="AU189" s="4" t="str">
        <f>IFERROR(IF($I189="Historical", IF(A189&lt;&gt;INDEX('Historical BMP Records'!A:A, MATCH($G189, 'Historical BMP Records'!$G:$G, 0)), 1, 0), IF(A189&lt;&gt;INDEX('Planned and Progress BMPs'!A:A, MATCH($G189, 'Planned and Progress BMPs'!$D:$D, 0)), 1, 0)), "")</f>
        <v/>
      </c>
      <c r="AV189" s="4" t="str">
        <f>IFERROR(IF($I189="Historical", IF(B189&lt;&gt;INDEX('Historical BMP Records'!B:B, MATCH($G189, 'Historical BMP Records'!$G:$G, 0)), 1, 0), IF(B189&lt;&gt;INDEX('Planned and Progress BMPs'!A:A, MATCH($G189, 'Planned and Progress BMPs'!$D:$D, 0)), 1, 0)), "")</f>
        <v/>
      </c>
      <c r="AW189" s="4" t="str">
        <f>IFERROR(IF($I189="Historical", IF(C189&lt;&gt;INDEX('Historical BMP Records'!C:C, MATCH($G189, 'Historical BMP Records'!$G:$G, 0)), 1, 0), IF(C189&lt;&gt;INDEX('Planned and Progress BMPs'!A:A, MATCH($G189, 'Planned and Progress BMPs'!$D:$D, 0)), 1, 0)), "")</f>
        <v/>
      </c>
      <c r="AX189" s="4" t="str">
        <f>IFERROR(IF($I189="Historical", IF(D189&lt;&gt;INDEX('Historical BMP Records'!D:D, MATCH($G189, 'Historical BMP Records'!$G:$G, 0)), 1, 0), IF(D189&lt;&gt;INDEX('Planned and Progress BMPs'!A:A, MATCH($G189, 'Planned and Progress BMPs'!$D:$D, 0)), 1, 0)), "")</f>
        <v/>
      </c>
      <c r="AY189" s="4" t="str">
        <f>IFERROR(IF($I189="Historical", IF(E189&lt;&gt;INDEX('Historical BMP Records'!E:E, MATCH($G189, 'Historical BMP Records'!$G:$G, 0)), 1, 0), IF(E189&lt;&gt;INDEX('Planned and Progress BMPs'!B:B, MATCH($G189, 'Planned and Progress BMPs'!$D:$D, 0)), 1, 0)), "")</f>
        <v/>
      </c>
      <c r="AZ189" s="4" t="str">
        <f>IFERROR(IF($I189="Historical", IF(F189&lt;&gt;INDEX('Historical BMP Records'!F:F, MATCH($G189, 'Historical BMP Records'!$G:$G, 0)), 1, 0), IF(F189&lt;&gt;INDEX('Planned and Progress BMPs'!C:C, MATCH($G189, 'Planned and Progress BMPs'!$D:$D, 0)), 1, 0)), "")</f>
        <v/>
      </c>
      <c r="BA189" s="4" t="str">
        <f>IFERROR(IF($I189="Historical", IF(G189&lt;&gt;INDEX('Historical BMP Records'!G:G, MATCH($G189, 'Historical BMP Records'!$G:$G, 0)), 1, 0), IF(G189&lt;&gt;INDEX('Planned and Progress BMPs'!D:D, MATCH($G189, 'Planned and Progress BMPs'!$D:$D, 0)), 1, 0)), "")</f>
        <v/>
      </c>
      <c r="BB189" s="4" t="str">
        <f>IFERROR(IF($I189="Historical", IF(H189&lt;&gt;INDEX('Historical BMP Records'!H:H, MATCH($G189, 'Historical BMP Records'!$G:$G, 0)), 1, 0), IF(H189&lt;&gt;INDEX('Planned and Progress BMPs'!E:E, MATCH($G189, 'Planned and Progress BMPs'!$D:$D, 0)), 1, 0)), "")</f>
        <v/>
      </c>
      <c r="BC189" s="4" t="str">
        <f>IFERROR(IF($I189="Historical", IF(I189&lt;&gt;INDEX('Historical BMP Records'!I:I, MATCH($G189, 'Historical BMP Records'!$G:$G, 0)), 1, 0), IF(I189&lt;&gt;INDEX('Planned and Progress BMPs'!F:F, MATCH($G189, 'Planned and Progress BMPs'!$D:$D, 0)), 1, 0)), "")</f>
        <v/>
      </c>
      <c r="BD189" s="4" t="str">
        <f>IFERROR(IF($I189="Historical", IF(J189&lt;&gt;INDEX('Historical BMP Records'!J:J, MATCH($G189, 'Historical BMP Records'!$G:$G, 0)), 1, 0), IF(J189&lt;&gt;INDEX('Planned and Progress BMPs'!G:G, MATCH($G189, 'Planned and Progress BMPs'!$D:$D, 0)), 1, 0)), "")</f>
        <v/>
      </c>
      <c r="BE189" s="4" t="str">
        <f>IFERROR(IF($I189="Historical", IF(K189&lt;&gt;INDEX('Historical BMP Records'!K:K, MATCH($G189, 'Historical BMP Records'!$G:$G, 0)), 1, 0), IF(K189&lt;&gt;INDEX('Planned and Progress BMPs'!H:H, MATCH($G189, 'Planned and Progress BMPs'!$D:$D, 0)), 1, 0)), "")</f>
        <v/>
      </c>
      <c r="BF189" s="4" t="str">
        <f>IFERROR(IF($I189="Historical", IF(L189&lt;&gt;INDEX('Historical BMP Records'!L:L, MATCH($G189, 'Historical BMP Records'!$G:$G, 0)), 1, 0), IF(L189&lt;&gt;INDEX('Planned and Progress BMPs'!I:I, MATCH($G189, 'Planned and Progress BMPs'!$D:$D, 0)), 1, 0)), "")</f>
        <v/>
      </c>
      <c r="BG189" s="4" t="str">
        <f>IFERROR(IF($I189="Historical", IF(M189&lt;&gt;INDEX('Historical BMP Records'!M:M, MATCH($G189, 'Historical BMP Records'!$G:$G, 0)), 1, 0), IF(M189&lt;&gt;INDEX('Planned and Progress BMPs'!J:J, MATCH($G189, 'Planned and Progress BMPs'!$D:$D, 0)), 1, 0)), "")</f>
        <v/>
      </c>
      <c r="BH189" s="4" t="str">
        <f>IFERROR(IF($I189="Historical", IF(N189&lt;&gt;INDEX('Historical BMP Records'!N:N, MATCH($G189, 'Historical BMP Records'!$G:$G, 0)), 1, 0), IF(N189&lt;&gt;INDEX('Planned and Progress BMPs'!K:K, MATCH($G189, 'Planned and Progress BMPs'!$D:$D, 0)), 1, 0)), "")</f>
        <v/>
      </c>
      <c r="BI189" s="4" t="str">
        <f>IFERROR(IF($I189="Historical", IF(O189&lt;&gt;INDEX('Historical BMP Records'!O:O, MATCH($G189, 'Historical BMP Records'!$G:$G, 0)), 1, 0), IF(O189&lt;&gt;INDEX('Planned and Progress BMPs'!L:L, MATCH($G189, 'Planned and Progress BMPs'!$D:$D, 0)), 1, 0)), "")</f>
        <v/>
      </c>
      <c r="BJ189" s="4" t="str">
        <f>IFERROR(IF($I189="Historical", IF(P189&lt;&gt;INDEX('Historical BMP Records'!P:P, MATCH($G189, 'Historical BMP Records'!$G:$G, 0)), 1, 0), IF(P189&lt;&gt;INDEX('Planned and Progress BMPs'!M:M, MATCH($G189, 'Planned and Progress BMPs'!$D:$D, 0)), 1, 0)), "")</f>
        <v/>
      </c>
      <c r="BK189" s="4" t="str">
        <f>IFERROR(IF($I189="Historical", IF(Q189&lt;&gt;INDEX('Historical BMP Records'!Q:Q, MATCH($G189, 'Historical BMP Records'!$G:$G, 0)), 1, 0), IF(Q189&lt;&gt;INDEX('Planned and Progress BMPs'!N:N, MATCH($G189, 'Planned and Progress BMPs'!$D:$D, 0)), 1, 0)), "")</f>
        <v/>
      </c>
      <c r="BL189" s="4" t="str">
        <f>IFERROR(IF($I189="Historical", IF(R189&lt;&gt;INDEX('Historical BMP Records'!R:R, MATCH($G189, 'Historical BMP Records'!$G:$G, 0)), 1, 0), IF(R189&lt;&gt;INDEX('Planned and Progress BMPs'!O:O, MATCH($G189, 'Planned and Progress BMPs'!$D:$D, 0)), 1, 0)), "")</f>
        <v/>
      </c>
      <c r="BM189" s="4" t="str">
        <f>IFERROR(IF($I189="Historical", IF(S189&lt;&gt;INDEX('Historical BMP Records'!S:S, MATCH($G189, 'Historical BMP Records'!$G:$G, 0)), 1, 0), IF(S189&lt;&gt;INDEX('Planned and Progress BMPs'!P:P, MATCH($G189, 'Planned and Progress BMPs'!$D:$D, 0)), 1, 0)), "")</f>
        <v/>
      </c>
      <c r="BN189" s="4" t="str">
        <f>IFERROR(IF($I189="Historical", IF(T189&lt;&gt;INDEX('Historical BMP Records'!T:T, MATCH($G189, 'Historical BMP Records'!$G:$G, 0)), 1, 0), IF(T189&lt;&gt;INDEX('Planned and Progress BMPs'!Q:Q, MATCH($G189, 'Planned and Progress BMPs'!$D:$D, 0)), 1, 0)), "")</f>
        <v/>
      </c>
      <c r="BO189" s="4" t="str">
        <f>IFERROR(IF($I189="Historical", IF(AB189&lt;&gt;INDEX('Historical BMP Records'!#REF!, MATCH($G189, 'Historical BMP Records'!$G:$G, 0)), 1, 0), IF(AB189&lt;&gt;INDEX('Planned and Progress BMPs'!Z:Z, MATCH($G189, 'Planned and Progress BMPs'!$D:$D, 0)), 1, 0)), "")</f>
        <v/>
      </c>
      <c r="BP189" s="4" t="str">
        <f>IFERROR(IF($I189="Historical", IF(U189&lt;&gt;INDEX('Historical BMP Records'!U:U, MATCH($G189, 'Historical BMP Records'!$G:$G, 0)), 1, 0), IF(U189&lt;&gt;INDEX('Planned and Progress BMPs'!S:S, MATCH($G189, 'Planned and Progress BMPs'!$D:$D, 0)), 1, 0)), "")</f>
        <v/>
      </c>
      <c r="BQ189" s="4" t="str">
        <f>IFERROR(IF($I189="Historical", IF(V189&lt;&gt;INDEX('Historical BMP Records'!V:V, MATCH($G189, 'Historical BMP Records'!$G:$G, 0)), 1, 0), IF(V189&lt;&gt;INDEX('Planned and Progress BMPs'!T:T, MATCH($G189, 'Planned and Progress BMPs'!$D:$D, 0)), 1, 0)), "")</f>
        <v/>
      </c>
      <c r="BR189" s="4" t="str">
        <f>IFERROR(IF($I189="Historical", IF(W189&lt;&gt;INDEX('Historical BMP Records'!W:W, MATCH($G189, 'Historical BMP Records'!$G:$G, 0)), 1, 0), IF(W189&lt;&gt;INDEX('Planned and Progress BMPs'!U:U, MATCH($G189, 'Planned and Progress BMPs'!$D:$D, 0)), 1, 0)), "")</f>
        <v/>
      </c>
      <c r="BS189" s="4" t="str">
        <f>IFERROR(IF($I189="Historical", IF(X189&lt;&gt;INDEX('Historical BMP Records'!X:X, MATCH($G189, 'Historical BMP Records'!$G:$G, 0)), 1, 0), IF(X189&lt;&gt;INDEX('Planned and Progress BMPs'!V:V, MATCH($G189, 'Planned and Progress BMPs'!$D:$D, 0)), 1, 0)), "")</f>
        <v/>
      </c>
      <c r="BT189" s="4" t="str">
        <f>IFERROR(IF($I189="Historical", IF(Y189&lt;&gt;INDEX('Historical BMP Records'!Y:Y, MATCH($G189, 'Historical BMP Records'!$G:$G, 0)), 1, 0), IF(Y189&lt;&gt;INDEX('Planned and Progress BMPs'!W:W, MATCH($G189, 'Planned and Progress BMPs'!$D:$D, 0)), 1, 0)), "")</f>
        <v/>
      </c>
      <c r="BU189" s="4" t="str">
        <f>IFERROR(IF($I189="Historical", IF(Z189&lt;&gt;INDEX('Historical BMP Records'!Z:Z, MATCH($G189, 'Historical BMP Records'!$G:$G, 0)), 1, 0), IF(Z189&lt;&gt;INDEX('Planned and Progress BMPs'!X:X, MATCH($G189, 'Planned and Progress BMPs'!$D:$D, 0)), 1, 0)), "")</f>
        <v/>
      </c>
      <c r="BV189" s="4" t="str">
        <f>IFERROR(IF($I189="Historical", IF(AA189&lt;&gt;INDEX('Historical BMP Records'!AA:AA, MATCH($G189, 'Historical BMP Records'!$G:$G, 0)), 1, 0), IF(AA189&lt;&gt;INDEX('Planned and Progress BMPs'!#REF!, MATCH($G189, 'Planned and Progress BMPs'!$D:$D, 0)), 1, 0)), "")</f>
        <v/>
      </c>
      <c r="BW189" s="4" t="str">
        <f>IFERROR(IF($I189="Historical", IF(AC189&lt;&gt;INDEX('Historical BMP Records'!AC:AC, MATCH($G189, 'Historical BMP Records'!$G:$G, 0)), 1, 0), IF(AC189&lt;&gt;INDEX('Planned and Progress BMPs'!AA:AA, MATCH($G189, 'Planned and Progress BMPs'!$D:$D, 0)), 1, 0)), "")</f>
        <v/>
      </c>
      <c r="BX189" s="4" t="str">
        <f>IFERROR(IF($I189="Historical", IF(AD189&lt;&gt;INDEX('Historical BMP Records'!AD:AD, MATCH($G189, 'Historical BMP Records'!$G:$G, 0)), 1, 0), IF(AD189&lt;&gt;INDEX('Planned and Progress BMPs'!AB:AB, MATCH($G189, 'Planned and Progress BMPs'!$D:$D, 0)), 1, 0)), "")</f>
        <v/>
      </c>
      <c r="BY189" s="4" t="str">
        <f>IFERROR(IF($I189="Historical", IF(AE189&lt;&gt;INDEX('Historical BMP Records'!AE:AE, MATCH($G189, 'Historical BMP Records'!$G:$G, 0)), 1, 0), IF(AE189&lt;&gt;INDEX('Planned and Progress BMPs'!AC:AC, MATCH($G189, 'Planned and Progress BMPs'!$D:$D, 0)), 1, 0)), "")</f>
        <v/>
      </c>
      <c r="BZ189" s="4" t="str">
        <f>IFERROR(IF($I189="Historical", IF(AF189&lt;&gt;INDEX('Historical BMP Records'!AF:AF, MATCH($G189, 'Historical BMP Records'!$G:$G, 0)), 1, 0), IF(AF189&lt;&gt;INDEX('Planned and Progress BMPs'!AD:AD, MATCH($G189, 'Planned and Progress BMPs'!$D:$D, 0)), 1, 0)), "")</f>
        <v/>
      </c>
      <c r="CA189" s="4" t="str">
        <f>IFERROR(IF($I189="Historical", IF(AG189&lt;&gt;INDEX('Historical BMP Records'!AG:AG, MATCH($G189, 'Historical BMP Records'!$G:$G, 0)), 1, 0), IF(AG189&lt;&gt;INDEX('Planned and Progress BMPs'!AE:AE, MATCH($G189, 'Planned and Progress BMPs'!$D:$D, 0)), 1, 0)), "")</f>
        <v/>
      </c>
      <c r="CB189" s="4" t="str">
        <f>IFERROR(IF($I189="Historical", IF(AH189&lt;&gt;INDEX('Historical BMP Records'!AH:AH, MATCH($G189, 'Historical BMP Records'!$G:$G, 0)), 1, 0), IF(AH189&lt;&gt;INDEX('Planned and Progress BMPs'!AF:AF, MATCH($G189, 'Planned and Progress BMPs'!$D:$D, 0)), 1, 0)), "")</f>
        <v/>
      </c>
      <c r="CC189" s="4" t="str">
        <f>IFERROR(IF($I189="Historical", IF(AI189&lt;&gt;INDEX('Historical BMP Records'!AI:AI, MATCH($G189, 'Historical BMP Records'!$G:$G, 0)), 1, 0), IF(AI189&lt;&gt;INDEX('Planned and Progress BMPs'!AG:AG, MATCH($G189, 'Planned and Progress BMPs'!$D:$D, 0)), 1, 0)), "")</f>
        <v/>
      </c>
      <c r="CD189" s="4" t="str">
        <f>IFERROR(IF($I189="Historical", IF(AJ189&lt;&gt;INDEX('Historical BMP Records'!AJ:AJ, MATCH($G189, 'Historical BMP Records'!$G:$G, 0)), 1, 0), IF(AJ189&lt;&gt;INDEX('Planned and Progress BMPs'!AH:AH, MATCH($G189, 'Planned and Progress BMPs'!$D:$D, 0)), 1, 0)), "")</f>
        <v/>
      </c>
      <c r="CE189" s="4" t="str">
        <f>IFERROR(IF($I189="Historical", IF(AK189&lt;&gt;INDEX('Historical BMP Records'!AK:AK, MATCH($G189, 'Historical BMP Records'!$G:$G, 0)), 1, 0), IF(AK189&lt;&gt;INDEX('Planned and Progress BMPs'!AI:AI, MATCH($G189, 'Planned and Progress BMPs'!$D:$D, 0)), 1, 0)), "")</f>
        <v/>
      </c>
      <c r="CF189" s="4" t="str">
        <f>IFERROR(IF($I189="Historical", IF(AL189&lt;&gt;INDEX('Historical BMP Records'!AL:AL, MATCH($G189, 'Historical BMP Records'!$G:$G, 0)), 1, 0), IF(AL189&lt;&gt;INDEX('Planned and Progress BMPs'!AJ:AJ, MATCH($G189, 'Planned and Progress BMPs'!$D:$D, 0)), 1, 0)), "")</f>
        <v/>
      </c>
      <c r="CG189" s="4" t="str">
        <f>IFERROR(IF($I189="Historical", IF(AM189&lt;&gt;INDEX('Historical BMP Records'!AM:AM, MATCH($G189, 'Historical BMP Records'!$G:$G, 0)), 1, 0), IF(AM189&lt;&gt;INDEX('Planned and Progress BMPs'!AK:AK, MATCH($G189, 'Planned and Progress BMPs'!$D:$D, 0)), 1, 0)), "")</f>
        <v/>
      </c>
      <c r="CH189" s="4" t="str">
        <f>IFERROR(IF($I189="Historical", IF(AN189&lt;&gt;INDEX('Historical BMP Records'!AN:AN, MATCH($G189, 'Historical BMP Records'!$G:$G, 0)), 1, 0), IF(AN189&lt;&gt;INDEX('Planned and Progress BMPs'!AL:AL, MATCH($G189, 'Planned and Progress BMPs'!$D:$D, 0)), 1, 0)), "")</f>
        <v/>
      </c>
      <c r="CI189" s="4" t="str">
        <f>IFERROR(IF($I189="Historical", IF(AO189&lt;&gt;INDEX('Historical BMP Records'!AO:AO, MATCH($G189, 'Historical BMP Records'!$G:$G, 0)), 1, 0), IF(AO189&lt;&gt;INDEX('Planned and Progress BMPs'!AM:AM, MATCH($G189, 'Planned and Progress BMPs'!$D:$D, 0)), 1, 0)), "")</f>
        <v/>
      </c>
      <c r="CJ189" s="4" t="str">
        <f>IFERROR(IF($I189="Historical", IF(AP189&lt;&gt;INDEX('Historical BMP Records'!AP:AP, MATCH($G189, 'Historical BMP Records'!$G:$G, 0)), 1, 0), IF(AP189&lt;&gt;INDEX('Planned and Progress BMPs'!AN:AN, MATCH($G189, 'Planned and Progress BMPs'!$D:$D, 0)), 1, 0)), "")</f>
        <v/>
      </c>
      <c r="CK189" s="4" t="str">
        <f>IFERROR(IF($I189="Historical", IF(AQ189&lt;&gt;INDEX('Historical BMP Records'!AQ:AQ, MATCH($G189, 'Historical BMP Records'!$G:$G, 0)), 1, 0), IF(AQ189&lt;&gt;INDEX('Planned and Progress BMPs'!AO:AO, MATCH($G189, 'Planned and Progress BMPs'!$D:$D, 0)), 1, 0)), "")</f>
        <v/>
      </c>
      <c r="CL189" s="4" t="str">
        <f>IFERROR(IF($I189="Historical", IF(AR189&lt;&gt;INDEX('Historical BMP Records'!AR:AR, MATCH($G189, 'Historical BMP Records'!$G:$G, 0)), 1, 0), IF(AR189&lt;&gt;INDEX('Planned and Progress BMPs'!AQ:AQ, MATCH($G189, 'Planned and Progress BMPs'!$D:$D, 0)), 1, 0)), "")</f>
        <v/>
      </c>
      <c r="CM189" s="4" t="str">
        <f>IFERROR(IF($I189="Historical", IF(AS189&lt;&gt;INDEX('Historical BMP Records'!AS:AS, MATCH($G189, 'Historical BMP Records'!$G:$G, 0)), 1, 0), IF(AS189&lt;&gt;INDEX('Planned and Progress BMPs'!AP:AP, MATCH($G189, 'Planned and Progress BMPs'!$D:$D, 0)), 1, 0)), "")</f>
        <v/>
      </c>
      <c r="CN189" s="4" t="str">
        <f>IFERROR(IF($I189="Historical", IF(AT189&lt;&gt;INDEX('Historical BMP Records'!AT:AT, MATCH($G189, 'Historical BMP Records'!$G:$G, 0)), 1, 0), IF(AT189&lt;&gt;INDEX('Planned and Progress BMPs'!AQ:AQ, MATCH($G189, 'Planned and Progress BMPs'!$D:$D, 0)), 1, 0)), "")</f>
        <v/>
      </c>
      <c r="CO189" s="4">
        <f>SUM(T_Historical9[[#This Row],[FY17 Crediting Status Change]:[Comments Change]])</f>
        <v>0</v>
      </c>
    </row>
    <row r="190" spans="1:93" ht="15" customHeight="1" x14ac:dyDescent="0.55000000000000004">
      <c r="A190" s="126" t="s">
        <v>2461</v>
      </c>
      <c r="B190" s="126" t="s">
        <v>2458</v>
      </c>
      <c r="C190" s="126" t="s">
        <v>2458</v>
      </c>
      <c r="D190" s="126"/>
      <c r="E190" s="126"/>
      <c r="F190" s="126" t="s">
        <v>836</v>
      </c>
      <c r="G190" s="126" t="s">
        <v>837</v>
      </c>
      <c r="H190" s="126"/>
      <c r="I190" s="126" t="s">
        <v>243</v>
      </c>
      <c r="J190" s="126"/>
      <c r="K190" s="73"/>
      <c r="L190" s="64">
        <v>38718</v>
      </c>
      <c r="M190" s="126" t="s">
        <v>142</v>
      </c>
      <c r="N190" s="126" t="s">
        <v>630</v>
      </c>
      <c r="O190" s="126" t="s">
        <v>397</v>
      </c>
      <c r="P190" s="73" t="s">
        <v>551</v>
      </c>
      <c r="Q190" s="64">
        <v>24.13</v>
      </c>
      <c r="R190" s="126">
        <v>4.26</v>
      </c>
      <c r="S190" s="126">
        <v>0.35499999999999998</v>
      </c>
      <c r="T190" s="126" t="s">
        <v>838</v>
      </c>
      <c r="U190" s="126"/>
      <c r="V190" s="126"/>
      <c r="W190" s="126">
        <v>40.208155869999999</v>
      </c>
      <c r="X190" s="65">
        <v>-77.163279900000006</v>
      </c>
      <c r="Y190" s="126"/>
      <c r="Z190" s="126" t="s">
        <v>245</v>
      </c>
      <c r="AA190" s="126" t="s">
        <v>327</v>
      </c>
      <c r="AB190" s="126" t="s">
        <v>155</v>
      </c>
      <c r="AC190" s="126" t="s">
        <v>2460</v>
      </c>
      <c r="AD190" s="64">
        <v>40661</v>
      </c>
      <c r="AE190" s="126" t="s">
        <v>267</v>
      </c>
      <c r="AF190" s="64"/>
      <c r="AG190" s="64"/>
      <c r="AH190" s="126"/>
      <c r="AI190" s="64"/>
      <c r="AK190" s="64"/>
      <c r="AL190" s="64"/>
      <c r="AM190" s="64"/>
      <c r="AN190" s="64"/>
      <c r="AO190" s="64"/>
      <c r="AP190" s="64"/>
      <c r="AQ190" s="64"/>
      <c r="AR190" s="64"/>
      <c r="AS190" s="64"/>
      <c r="AT190" s="126"/>
      <c r="AU190" s="4" t="str">
        <f>IFERROR(IF($I190="Historical", IF(A190&lt;&gt;INDEX('Historical BMP Records'!A:A, MATCH($G190, 'Historical BMP Records'!$G:$G, 0)), 1, 0), IF(A190&lt;&gt;INDEX('Planned and Progress BMPs'!A:A, MATCH($G190, 'Planned and Progress BMPs'!$D:$D, 0)), 1, 0)), "")</f>
        <v/>
      </c>
      <c r="AV190" s="4" t="str">
        <f>IFERROR(IF($I190="Historical", IF(B190&lt;&gt;INDEX('Historical BMP Records'!B:B, MATCH($G190, 'Historical BMP Records'!$G:$G, 0)), 1, 0), IF(B190&lt;&gt;INDEX('Planned and Progress BMPs'!A:A, MATCH($G190, 'Planned and Progress BMPs'!$D:$D, 0)), 1, 0)), "")</f>
        <v/>
      </c>
      <c r="AW190" s="4" t="str">
        <f>IFERROR(IF($I190="Historical", IF(C190&lt;&gt;INDEX('Historical BMP Records'!C:C, MATCH($G190, 'Historical BMP Records'!$G:$G, 0)), 1, 0), IF(C190&lt;&gt;INDEX('Planned and Progress BMPs'!A:A, MATCH($G190, 'Planned and Progress BMPs'!$D:$D, 0)), 1, 0)), "")</f>
        <v/>
      </c>
      <c r="AX190" s="4" t="str">
        <f>IFERROR(IF($I190="Historical", IF(D190&lt;&gt;INDEX('Historical BMP Records'!D:D, MATCH($G190, 'Historical BMP Records'!$G:$G, 0)), 1, 0), IF(D190&lt;&gt;INDEX('Planned and Progress BMPs'!A:A, MATCH($G190, 'Planned and Progress BMPs'!$D:$D, 0)), 1, 0)), "")</f>
        <v/>
      </c>
      <c r="AY190" s="4" t="str">
        <f>IFERROR(IF($I190="Historical", IF(E190&lt;&gt;INDEX('Historical BMP Records'!E:E, MATCH($G190, 'Historical BMP Records'!$G:$G, 0)), 1, 0), IF(E190&lt;&gt;INDEX('Planned and Progress BMPs'!B:B, MATCH($G190, 'Planned and Progress BMPs'!$D:$D, 0)), 1, 0)), "")</f>
        <v/>
      </c>
      <c r="AZ190" s="4" t="str">
        <f>IFERROR(IF($I190="Historical", IF(F190&lt;&gt;INDEX('Historical BMP Records'!F:F, MATCH($G190, 'Historical BMP Records'!$G:$G, 0)), 1, 0), IF(F190&lt;&gt;INDEX('Planned and Progress BMPs'!C:C, MATCH($G190, 'Planned and Progress BMPs'!$D:$D, 0)), 1, 0)), "")</f>
        <v/>
      </c>
      <c r="BA190" s="4" t="str">
        <f>IFERROR(IF($I190="Historical", IF(G190&lt;&gt;INDEX('Historical BMP Records'!G:G, MATCH($G190, 'Historical BMP Records'!$G:$G, 0)), 1, 0), IF(G190&lt;&gt;INDEX('Planned and Progress BMPs'!D:D, MATCH($G190, 'Planned and Progress BMPs'!$D:$D, 0)), 1, 0)), "")</f>
        <v/>
      </c>
      <c r="BB190" s="4" t="str">
        <f>IFERROR(IF($I190="Historical", IF(H190&lt;&gt;INDEX('Historical BMP Records'!H:H, MATCH($G190, 'Historical BMP Records'!$G:$G, 0)), 1, 0), IF(H190&lt;&gt;INDEX('Planned and Progress BMPs'!E:E, MATCH($G190, 'Planned and Progress BMPs'!$D:$D, 0)), 1, 0)), "")</f>
        <v/>
      </c>
      <c r="BC190" s="4" t="str">
        <f>IFERROR(IF($I190="Historical", IF(I190&lt;&gt;INDEX('Historical BMP Records'!I:I, MATCH($G190, 'Historical BMP Records'!$G:$G, 0)), 1, 0), IF(I190&lt;&gt;INDEX('Planned and Progress BMPs'!F:F, MATCH($G190, 'Planned and Progress BMPs'!$D:$D, 0)), 1, 0)), "")</f>
        <v/>
      </c>
      <c r="BD190" s="4" t="str">
        <f>IFERROR(IF($I190="Historical", IF(J190&lt;&gt;INDEX('Historical BMP Records'!J:J, MATCH($G190, 'Historical BMP Records'!$G:$G, 0)), 1, 0), IF(J190&lt;&gt;INDEX('Planned and Progress BMPs'!G:G, MATCH($G190, 'Planned and Progress BMPs'!$D:$D, 0)), 1, 0)), "")</f>
        <v/>
      </c>
      <c r="BE190" s="4" t="str">
        <f>IFERROR(IF($I190="Historical", IF(K190&lt;&gt;INDEX('Historical BMP Records'!K:K, MATCH($G190, 'Historical BMP Records'!$G:$G, 0)), 1, 0), IF(K190&lt;&gt;INDEX('Planned and Progress BMPs'!H:H, MATCH($G190, 'Planned and Progress BMPs'!$D:$D, 0)), 1, 0)), "")</f>
        <v/>
      </c>
      <c r="BF190" s="4" t="str">
        <f>IFERROR(IF($I190="Historical", IF(L190&lt;&gt;INDEX('Historical BMP Records'!L:L, MATCH($G190, 'Historical BMP Records'!$G:$G, 0)), 1, 0), IF(L190&lt;&gt;INDEX('Planned and Progress BMPs'!I:I, MATCH($G190, 'Planned and Progress BMPs'!$D:$D, 0)), 1, 0)), "")</f>
        <v/>
      </c>
      <c r="BG190" s="4" t="str">
        <f>IFERROR(IF($I190="Historical", IF(M190&lt;&gt;INDEX('Historical BMP Records'!M:M, MATCH($G190, 'Historical BMP Records'!$G:$G, 0)), 1, 0), IF(M190&lt;&gt;INDEX('Planned and Progress BMPs'!J:J, MATCH($G190, 'Planned and Progress BMPs'!$D:$D, 0)), 1, 0)), "")</f>
        <v/>
      </c>
      <c r="BH190" s="4" t="str">
        <f>IFERROR(IF($I190="Historical", IF(N190&lt;&gt;INDEX('Historical BMP Records'!N:N, MATCH($G190, 'Historical BMP Records'!$G:$G, 0)), 1, 0), IF(N190&lt;&gt;INDEX('Planned and Progress BMPs'!K:K, MATCH($G190, 'Planned and Progress BMPs'!$D:$D, 0)), 1, 0)), "")</f>
        <v/>
      </c>
      <c r="BI190" s="4" t="str">
        <f>IFERROR(IF($I190="Historical", IF(O190&lt;&gt;INDEX('Historical BMP Records'!O:O, MATCH($G190, 'Historical BMP Records'!$G:$G, 0)), 1, 0), IF(O190&lt;&gt;INDEX('Planned and Progress BMPs'!L:L, MATCH($G190, 'Planned and Progress BMPs'!$D:$D, 0)), 1, 0)), "")</f>
        <v/>
      </c>
      <c r="BJ190" s="4" t="str">
        <f>IFERROR(IF($I190="Historical", IF(P190&lt;&gt;INDEX('Historical BMP Records'!P:P, MATCH($G190, 'Historical BMP Records'!$G:$G, 0)), 1, 0), IF(P190&lt;&gt;INDEX('Planned and Progress BMPs'!M:M, MATCH($G190, 'Planned and Progress BMPs'!$D:$D, 0)), 1, 0)), "")</f>
        <v/>
      </c>
      <c r="BK190" s="4" t="str">
        <f>IFERROR(IF($I190="Historical", IF(Q190&lt;&gt;INDEX('Historical BMP Records'!Q:Q, MATCH($G190, 'Historical BMP Records'!$G:$G, 0)), 1, 0), IF(Q190&lt;&gt;INDEX('Planned and Progress BMPs'!N:N, MATCH($G190, 'Planned and Progress BMPs'!$D:$D, 0)), 1, 0)), "")</f>
        <v/>
      </c>
      <c r="BL190" s="4" t="str">
        <f>IFERROR(IF($I190="Historical", IF(R190&lt;&gt;INDEX('Historical BMP Records'!R:R, MATCH($G190, 'Historical BMP Records'!$G:$G, 0)), 1, 0), IF(R190&lt;&gt;INDEX('Planned and Progress BMPs'!O:O, MATCH($G190, 'Planned and Progress BMPs'!$D:$D, 0)), 1, 0)), "")</f>
        <v/>
      </c>
      <c r="BM190" s="4" t="str">
        <f>IFERROR(IF($I190="Historical", IF(S190&lt;&gt;INDEX('Historical BMP Records'!S:S, MATCH($G190, 'Historical BMP Records'!$G:$G, 0)), 1, 0), IF(S190&lt;&gt;INDEX('Planned and Progress BMPs'!P:P, MATCH($G190, 'Planned and Progress BMPs'!$D:$D, 0)), 1, 0)), "")</f>
        <v/>
      </c>
      <c r="BN190" s="4" t="str">
        <f>IFERROR(IF($I190="Historical", IF(T190&lt;&gt;INDEX('Historical BMP Records'!T:T, MATCH($G190, 'Historical BMP Records'!$G:$G, 0)), 1, 0), IF(T190&lt;&gt;INDEX('Planned and Progress BMPs'!Q:Q, MATCH($G190, 'Planned and Progress BMPs'!$D:$D, 0)), 1, 0)), "")</f>
        <v/>
      </c>
      <c r="BO190" s="4" t="str">
        <f>IFERROR(IF($I190="Historical", IF(AB190&lt;&gt;INDEX('Historical BMP Records'!#REF!, MATCH($G190, 'Historical BMP Records'!$G:$G, 0)), 1, 0), IF(AB190&lt;&gt;INDEX('Planned and Progress BMPs'!Z:Z, MATCH($G190, 'Planned and Progress BMPs'!$D:$D, 0)), 1, 0)), "")</f>
        <v/>
      </c>
      <c r="BP190" s="4" t="str">
        <f>IFERROR(IF($I190="Historical", IF(U190&lt;&gt;INDEX('Historical BMP Records'!U:U, MATCH($G190, 'Historical BMP Records'!$G:$G, 0)), 1, 0), IF(U190&lt;&gt;INDEX('Planned and Progress BMPs'!S:S, MATCH($G190, 'Planned and Progress BMPs'!$D:$D, 0)), 1, 0)), "")</f>
        <v/>
      </c>
      <c r="BQ190" s="4" t="str">
        <f>IFERROR(IF($I190="Historical", IF(V190&lt;&gt;INDEX('Historical BMP Records'!V:V, MATCH($G190, 'Historical BMP Records'!$G:$G, 0)), 1, 0), IF(V190&lt;&gt;INDEX('Planned and Progress BMPs'!T:T, MATCH($G190, 'Planned and Progress BMPs'!$D:$D, 0)), 1, 0)), "")</f>
        <v/>
      </c>
      <c r="BR190" s="4" t="str">
        <f>IFERROR(IF($I190="Historical", IF(W190&lt;&gt;INDEX('Historical BMP Records'!W:W, MATCH($G190, 'Historical BMP Records'!$G:$G, 0)), 1, 0), IF(W190&lt;&gt;INDEX('Planned and Progress BMPs'!U:U, MATCH($G190, 'Planned and Progress BMPs'!$D:$D, 0)), 1, 0)), "")</f>
        <v/>
      </c>
      <c r="BS190" s="4" t="str">
        <f>IFERROR(IF($I190="Historical", IF(X190&lt;&gt;INDEX('Historical BMP Records'!X:X, MATCH($G190, 'Historical BMP Records'!$G:$G, 0)), 1, 0), IF(X190&lt;&gt;INDEX('Planned and Progress BMPs'!V:V, MATCH($G190, 'Planned and Progress BMPs'!$D:$D, 0)), 1, 0)), "")</f>
        <v/>
      </c>
      <c r="BT190" s="4" t="str">
        <f>IFERROR(IF($I190="Historical", IF(Y190&lt;&gt;INDEX('Historical BMP Records'!Y:Y, MATCH($G190, 'Historical BMP Records'!$G:$G, 0)), 1, 0), IF(Y190&lt;&gt;INDEX('Planned and Progress BMPs'!W:W, MATCH($G190, 'Planned and Progress BMPs'!$D:$D, 0)), 1, 0)), "")</f>
        <v/>
      </c>
      <c r="BU190" s="4" t="str">
        <f>IFERROR(IF($I190="Historical", IF(Z190&lt;&gt;INDEX('Historical BMP Records'!Z:Z, MATCH($G190, 'Historical BMP Records'!$G:$G, 0)), 1, 0), IF(Z190&lt;&gt;INDEX('Planned and Progress BMPs'!X:X, MATCH($G190, 'Planned and Progress BMPs'!$D:$D, 0)), 1, 0)), "")</f>
        <v/>
      </c>
      <c r="BV190" s="4" t="str">
        <f>IFERROR(IF($I190="Historical", IF(AA190&lt;&gt;INDEX('Historical BMP Records'!AA:AA, MATCH($G190, 'Historical BMP Records'!$G:$G, 0)), 1, 0), IF(AA190&lt;&gt;INDEX('Planned and Progress BMPs'!#REF!, MATCH($G190, 'Planned and Progress BMPs'!$D:$D, 0)), 1, 0)), "")</f>
        <v/>
      </c>
      <c r="BW190" s="4" t="str">
        <f>IFERROR(IF($I190="Historical", IF(AC190&lt;&gt;INDEX('Historical BMP Records'!AC:AC, MATCH($G190, 'Historical BMP Records'!$G:$G, 0)), 1, 0), IF(AC190&lt;&gt;INDEX('Planned and Progress BMPs'!AA:AA, MATCH($G190, 'Planned and Progress BMPs'!$D:$D, 0)), 1, 0)), "")</f>
        <v/>
      </c>
      <c r="BX190" s="4" t="str">
        <f>IFERROR(IF($I190="Historical", IF(AD190&lt;&gt;INDEX('Historical BMP Records'!AD:AD, MATCH($G190, 'Historical BMP Records'!$G:$G, 0)), 1, 0), IF(AD190&lt;&gt;INDEX('Planned and Progress BMPs'!AB:AB, MATCH($G190, 'Planned and Progress BMPs'!$D:$D, 0)), 1, 0)), "")</f>
        <v/>
      </c>
      <c r="BY190" s="4" t="str">
        <f>IFERROR(IF($I190="Historical", IF(AE190&lt;&gt;INDEX('Historical BMP Records'!AE:AE, MATCH($G190, 'Historical BMP Records'!$G:$G, 0)), 1, 0), IF(AE190&lt;&gt;INDEX('Planned and Progress BMPs'!AC:AC, MATCH($G190, 'Planned and Progress BMPs'!$D:$D, 0)), 1, 0)), "")</f>
        <v/>
      </c>
      <c r="BZ190" s="4" t="str">
        <f>IFERROR(IF($I190="Historical", IF(AF190&lt;&gt;INDEX('Historical BMP Records'!AF:AF, MATCH($G190, 'Historical BMP Records'!$G:$G, 0)), 1, 0), IF(AF190&lt;&gt;INDEX('Planned and Progress BMPs'!AD:AD, MATCH($G190, 'Planned and Progress BMPs'!$D:$D, 0)), 1, 0)), "")</f>
        <v/>
      </c>
      <c r="CA190" s="4" t="str">
        <f>IFERROR(IF($I190="Historical", IF(AG190&lt;&gt;INDEX('Historical BMP Records'!AG:AG, MATCH($G190, 'Historical BMP Records'!$G:$G, 0)), 1, 0), IF(AG190&lt;&gt;INDEX('Planned and Progress BMPs'!AE:AE, MATCH($G190, 'Planned and Progress BMPs'!$D:$D, 0)), 1, 0)), "")</f>
        <v/>
      </c>
      <c r="CB190" s="4" t="str">
        <f>IFERROR(IF($I190="Historical", IF(AH190&lt;&gt;INDEX('Historical BMP Records'!AH:AH, MATCH($G190, 'Historical BMP Records'!$G:$G, 0)), 1, 0), IF(AH190&lt;&gt;INDEX('Planned and Progress BMPs'!AF:AF, MATCH($G190, 'Planned and Progress BMPs'!$D:$D, 0)), 1, 0)), "")</f>
        <v/>
      </c>
      <c r="CC190" s="4" t="str">
        <f>IFERROR(IF($I190="Historical", IF(AI190&lt;&gt;INDEX('Historical BMP Records'!AI:AI, MATCH($G190, 'Historical BMP Records'!$G:$G, 0)), 1, 0), IF(AI190&lt;&gt;INDEX('Planned and Progress BMPs'!AG:AG, MATCH($G190, 'Planned and Progress BMPs'!$D:$D, 0)), 1, 0)), "")</f>
        <v/>
      </c>
      <c r="CD190" s="4" t="str">
        <f>IFERROR(IF($I190="Historical", IF(AJ190&lt;&gt;INDEX('Historical BMP Records'!AJ:AJ, MATCH($G190, 'Historical BMP Records'!$G:$G, 0)), 1, 0), IF(AJ190&lt;&gt;INDEX('Planned and Progress BMPs'!AH:AH, MATCH($G190, 'Planned and Progress BMPs'!$D:$D, 0)), 1, 0)), "")</f>
        <v/>
      </c>
      <c r="CE190" s="4" t="str">
        <f>IFERROR(IF($I190="Historical", IF(AK190&lt;&gt;INDEX('Historical BMP Records'!AK:AK, MATCH($G190, 'Historical BMP Records'!$G:$G, 0)), 1, 0), IF(AK190&lt;&gt;INDEX('Planned and Progress BMPs'!AI:AI, MATCH($G190, 'Planned and Progress BMPs'!$D:$D, 0)), 1, 0)), "")</f>
        <v/>
      </c>
      <c r="CF190" s="4" t="str">
        <f>IFERROR(IF($I190="Historical", IF(AL190&lt;&gt;INDEX('Historical BMP Records'!AL:AL, MATCH($G190, 'Historical BMP Records'!$G:$G, 0)), 1, 0), IF(AL190&lt;&gt;INDEX('Planned and Progress BMPs'!AJ:AJ, MATCH($G190, 'Planned and Progress BMPs'!$D:$D, 0)), 1, 0)), "")</f>
        <v/>
      </c>
      <c r="CG190" s="4" t="str">
        <f>IFERROR(IF($I190="Historical", IF(AM190&lt;&gt;INDEX('Historical BMP Records'!AM:AM, MATCH($G190, 'Historical BMP Records'!$G:$G, 0)), 1, 0), IF(AM190&lt;&gt;INDEX('Planned and Progress BMPs'!AK:AK, MATCH($G190, 'Planned and Progress BMPs'!$D:$D, 0)), 1, 0)), "")</f>
        <v/>
      </c>
      <c r="CH190" s="4" t="str">
        <f>IFERROR(IF($I190="Historical", IF(AN190&lt;&gt;INDEX('Historical BMP Records'!AN:AN, MATCH($G190, 'Historical BMP Records'!$G:$G, 0)), 1, 0), IF(AN190&lt;&gt;INDEX('Planned and Progress BMPs'!AL:AL, MATCH($G190, 'Planned and Progress BMPs'!$D:$D, 0)), 1, 0)), "")</f>
        <v/>
      </c>
      <c r="CI190" s="4" t="str">
        <f>IFERROR(IF($I190="Historical", IF(AO190&lt;&gt;INDEX('Historical BMP Records'!AO:AO, MATCH($G190, 'Historical BMP Records'!$G:$G, 0)), 1, 0), IF(AO190&lt;&gt;INDEX('Planned and Progress BMPs'!AM:AM, MATCH($G190, 'Planned and Progress BMPs'!$D:$D, 0)), 1, 0)), "")</f>
        <v/>
      </c>
      <c r="CJ190" s="4" t="str">
        <f>IFERROR(IF($I190="Historical", IF(AP190&lt;&gt;INDEX('Historical BMP Records'!AP:AP, MATCH($G190, 'Historical BMP Records'!$G:$G, 0)), 1, 0), IF(AP190&lt;&gt;INDEX('Planned and Progress BMPs'!AN:AN, MATCH($G190, 'Planned and Progress BMPs'!$D:$D, 0)), 1, 0)), "")</f>
        <v/>
      </c>
      <c r="CK190" s="4" t="str">
        <f>IFERROR(IF($I190="Historical", IF(AQ190&lt;&gt;INDEX('Historical BMP Records'!AQ:AQ, MATCH($G190, 'Historical BMP Records'!$G:$G, 0)), 1, 0), IF(AQ190&lt;&gt;INDEX('Planned and Progress BMPs'!AO:AO, MATCH($G190, 'Planned and Progress BMPs'!$D:$D, 0)), 1, 0)), "")</f>
        <v/>
      </c>
      <c r="CL190" s="4" t="str">
        <f>IFERROR(IF($I190="Historical", IF(AR190&lt;&gt;INDEX('Historical BMP Records'!AR:AR, MATCH($G190, 'Historical BMP Records'!$G:$G, 0)), 1, 0), IF(AR190&lt;&gt;INDEX('Planned and Progress BMPs'!AQ:AQ, MATCH($G190, 'Planned and Progress BMPs'!$D:$D, 0)), 1, 0)), "")</f>
        <v/>
      </c>
      <c r="CM190" s="4" t="str">
        <f>IFERROR(IF($I190="Historical", IF(AS190&lt;&gt;INDEX('Historical BMP Records'!AS:AS, MATCH($G190, 'Historical BMP Records'!$G:$G, 0)), 1, 0), IF(AS190&lt;&gt;INDEX('Planned and Progress BMPs'!AP:AP, MATCH($G190, 'Planned and Progress BMPs'!$D:$D, 0)), 1, 0)), "")</f>
        <v/>
      </c>
      <c r="CN190" s="4" t="str">
        <f>IFERROR(IF($I190="Historical", IF(AT190&lt;&gt;INDEX('Historical BMP Records'!AT:AT, MATCH($G190, 'Historical BMP Records'!$G:$G, 0)), 1, 0), IF(AT190&lt;&gt;INDEX('Planned and Progress BMPs'!AQ:AQ, MATCH($G190, 'Planned and Progress BMPs'!$D:$D, 0)), 1, 0)), "")</f>
        <v/>
      </c>
      <c r="CO190" s="4">
        <f>SUM(T_Historical9[[#This Row],[FY17 Crediting Status Change]:[Comments Change]])</f>
        <v>0</v>
      </c>
    </row>
    <row r="191" spans="1:93" ht="15" customHeight="1" x14ac:dyDescent="0.55000000000000004">
      <c r="A191" s="126" t="s">
        <v>2461</v>
      </c>
      <c r="B191" s="126" t="s">
        <v>2458</v>
      </c>
      <c r="C191" s="126" t="s">
        <v>2458</v>
      </c>
      <c r="D191" s="126"/>
      <c r="E191" s="126"/>
      <c r="F191" s="126" t="s">
        <v>839</v>
      </c>
      <c r="G191" s="126" t="s">
        <v>840</v>
      </c>
      <c r="H191" s="126"/>
      <c r="I191" s="126" t="s">
        <v>243</v>
      </c>
      <c r="J191" s="126"/>
      <c r="K191" s="73"/>
      <c r="L191" s="64">
        <v>38718</v>
      </c>
      <c r="M191" s="126" t="s">
        <v>336</v>
      </c>
      <c r="N191" s="126" t="s">
        <v>337</v>
      </c>
      <c r="O191" s="126" t="s">
        <v>127</v>
      </c>
      <c r="P191" s="73" t="s">
        <v>551</v>
      </c>
      <c r="Q191" s="64">
        <v>0.17</v>
      </c>
      <c r="R191" s="126">
        <v>0.03</v>
      </c>
      <c r="S191" s="126">
        <v>2.4999999999999996E-3</v>
      </c>
      <c r="T191" s="126" t="s">
        <v>338</v>
      </c>
      <c r="U191" s="126"/>
      <c r="V191" s="126"/>
      <c r="W191" s="126">
        <v>40.208222020000001</v>
      </c>
      <c r="X191" s="65">
        <v>-77.168628699999999</v>
      </c>
      <c r="Y191" s="126"/>
      <c r="Z191" s="126" t="s">
        <v>245</v>
      </c>
      <c r="AA191" s="126" t="s">
        <v>327</v>
      </c>
      <c r="AB191" s="126" t="s">
        <v>155</v>
      </c>
      <c r="AC191" s="126" t="s">
        <v>2460</v>
      </c>
      <c r="AD191" s="64">
        <v>40661</v>
      </c>
      <c r="AE191" s="126" t="s">
        <v>267</v>
      </c>
      <c r="AF191" s="64"/>
      <c r="AG191" s="64"/>
      <c r="AH191" s="126"/>
      <c r="AI191" s="64"/>
      <c r="AK191" s="64"/>
      <c r="AL191" s="64"/>
      <c r="AM191" s="64"/>
      <c r="AN191" s="64"/>
      <c r="AO191" s="64"/>
      <c r="AP191" s="64"/>
      <c r="AQ191" s="64"/>
      <c r="AR191" s="64"/>
      <c r="AS191" s="64"/>
      <c r="AT191" s="126"/>
      <c r="AU191" s="4" t="str">
        <f>IFERROR(IF($I191="Historical", IF(A191&lt;&gt;INDEX('Historical BMP Records'!A:A, MATCH($G191, 'Historical BMP Records'!$G:$G, 0)), 1, 0), IF(A191&lt;&gt;INDEX('Planned and Progress BMPs'!A:A, MATCH($G191, 'Planned and Progress BMPs'!$D:$D, 0)), 1, 0)), "")</f>
        <v/>
      </c>
      <c r="AV191" s="4" t="str">
        <f>IFERROR(IF($I191="Historical", IF(B191&lt;&gt;INDEX('Historical BMP Records'!B:B, MATCH($G191, 'Historical BMP Records'!$G:$G, 0)), 1, 0), IF(B191&lt;&gt;INDEX('Planned and Progress BMPs'!A:A, MATCH($G191, 'Planned and Progress BMPs'!$D:$D, 0)), 1, 0)), "")</f>
        <v/>
      </c>
      <c r="AW191" s="4" t="str">
        <f>IFERROR(IF($I191="Historical", IF(C191&lt;&gt;INDEX('Historical BMP Records'!C:C, MATCH($G191, 'Historical BMP Records'!$G:$G, 0)), 1, 0), IF(C191&lt;&gt;INDEX('Planned and Progress BMPs'!A:A, MATCH($G191, 'Planned and Progress BMPs'!$D:$D, 0)), 1, 0)), "")</f>
        <v/>
      </c>
      <c r="AX191" s="4" t="str">
        <f>IFERROR(IF($I191="Historical", IF(D191&lt;&gt;INDEX('Historical BMP Records'!D:D, MATCH($G191, 'Historical BMP Records'!$G:$G, 0)), 1, 0), IF(D191&lt;&gt;INDEX('Planned and Progress BMPs'!A:A, MATCH($G191, 'Planned and Progress BMPs'!$D:$D, 0)), 1, 0)), "")</f>
        <v/>
      </c>
      <c r="AY191" s="4" t="str">
        <f>IFERROR(IF($I191="Historical", IF(E191&lt;&gt;INDEX('Historical BMP Records'!E:E, MATCH($G191, 'Historical BMP Records'!$G:$G, 0)), 1, 0), IF(E191&lt;&gt;INDEX('Planned and Progress BMPs'!B:B, MATCH($G191, 'Planned and Progress BMPs'!$D:$D, 0)), 1, 0)), "")</f>
        <v/>
      </c>
      <c r="AZ191" s="4" t="str">
        <f>IFERROR(IF($I191="Historical", IF(F191&lt;&gt;INDEX('Historical BMP Records'!F:F, MATCH($G191, 'Historical BMP Records'!$G:$G, 0)), 1, 0), IF(F191&lt;&gt;INDEX('Planned and Progress BMPs'!C:C, MATCH($G191, 'Planned and Progress BMPs'!$D:$D, 0)), 1, 0)), "")</f>
        <v/>
      </c>
      <c r="BA191" s="4" t="str">
        <f>IFERROR(IF($I191="Historical", IF(G191&lt;&gt;INDEX('Historical BMP Records'!G:G, MATCH($G191, 'Historical BMP Records'!$G:$G, 0)), 1, 0), IF(G191&lt;&gt;INDEX('Planned and Progress BMPs'!D:D, MATCH($G191, 'Planned and Progress BMPs'!$D:$D, 0)), 1, 0)), "")</f>
        <v/>
      </c>
      <c r="BB191" s="4" t="str">
        <f>IFERROR(IF($I191="Historical", IF(H191&lt;&gt;INDEX('Historical BMP Records'!H:H, MATCH($G191, 'Historical BMP Records'!$G:$G, 0)), 1, 0), IF(H191&lt;&gt;INDEX('Planned and Progress BMPs'!E:E, MATCH($G191, 'Planned and Progress BMPs'!$D:$D, 0)), 1, 0)), "")</f>
        <v/>
      </c>
      <c r="BC191" s="4" t="str">
        <f>IFERROR(IF($I191="Historical", IF(I191&lt;&gt;INDEX('Historical BMP Records'!I:I, MATCH($G191, 'Historical BMP Records'!$G:$G, 0)), 1, 0), IF(I191&lt;&gt;INDEX('Planned and Progress BMPs'!F:F, MATCH($G191, 'Planned and Progress BMPs'!$D:$D, 0)), 1, 0)), "")</f>
        <v/>
      </c>
      <c r="BD191" s="4" t="str">
        <f>IFERROR(IF($I191="Historical", IF(J191&lt;&gt;INDEX('Historical BMP Records'!J:J, MATCH($G191, 'Historical BMP Records'!$G:$G, 0)), 1, 0), IF(J191&lt;&gt;INDEX('Planned and Progress BMPs'!G:G, MATCH($G191, 'Planned and Progress BMPs'!$D:$D, 0)), 1, 0)), "")</f>
        <v/>
      </c>
      <c r="BE191" s="4" t="str">
        <f>IFERROR(IF($I191="Historical", IF(K191&lt;&gt;INDEX('Historical BMP Records'!K:K, MATCH($G191, 'Historical BMP Records'!$G:$G, 0)), 1, 0), IF(K191&lt;&gt;INDEX('Planned and Progress BMPs'!H:H, MATCH($G191, 'Planned and Progress BMPs'!$D:$D, 0)), 1, 0)), "")</f>
        <v/>
      </c>
      <c r="BF191" s="4" t="str">
        <f>IFERROR(IF($I191="Historical", IF(L191&lt;&gt;INDEX('Historical BMP Records'!L:L, MATCH($G191, 'Historical BMP Records'!$G:$G, 0)), 1, 0), IF(L191&lt;&gt;INDEX('Planned and Progress BMPs'!I:I, MATCH($G191, 'Planned and Progress BMPs'!$D:$D, 0)), 1, 0)), "")</f>
        <v/>
      </c>
      <c r="BG191" s="4" t="str">
        <f>IFERROR(IF($I191="Historical", IF(M191&lt;&gt;INDEX('Historical BMP Records'!M:M, MATCH($G191, 'Historical BMP Records'!$G:$G, 0)), 1, 0), IF(M191&lt;&gt;INDEX('Planned and Progress BMPs'!J:J, MATCH($G191, 'Planned and Progress BMPs'!$D:$D, 0)), 1, 0)), "")</f>
        <v/>
      </c>
      <c r="BH191" s="4" t="str">
        <f>IFERROR(IF($I191="Historical", IF(N191&lt;&gt;INDEX('Historical BMP Records'!N:N, MATCH($G191, 'Historical BMP Records'!$G:$G, 0)), 1, 0), IF(N191&lt;&gt;INDEX('Planned and Progress BMPs'!K:K, MATCH($G191, 'Planned and Progress BMPs'!$D:$D, 0)), 1, 0)), "")</f>
        <v/>
      </c>
      <c r="BI191" s="4" t="str">
        <f>IFERROR(IF($I191="Historical", IF(O191&lt;&gt;INDEX('Historical BMP Records'!O:O, MATCH($G191, 'Historical BMP Records'!$G:$G, 0)), 1, 0), IF(O191&lt;&gt;INDEX('Planned and Progress BMPs'!L:L, MATCH($G191, 'Planned and Progress BMPs'!$D:$D, 0)), 1, 0)), "")</f>
        <v/>
      </c>
      <c r="BJ191" s="4" t="str">
        <f>IFERROR(IF($I191="Historical", IF(P191&lt;&gt;INDEX('Historical BMP Records'!P:P, MATCH($G191, 'Historical BMP Records'!$G:$G, 0)), 1, 0), IF(P191&lt;&gt;INDEX('Planned and Progress BMPs'!M:M, MATCH($G191, 'Planned and Progress BMPs'!$D:$D, 0)), 1, 0)), "")</f>
        <v/>
      </c>
      <c r="BK191" s="4" t="str">
        <f>IFERROR(IF($I191="Historical", IF(Q191&lt;&gt;INDEX('Historical BMP Records'!Q:Q, MATCH($G191, 'Historical BMP Records'!$G:$G, 0)), 1, 0), IF(Q191&lt;&gt;INDEX('Planned and Progress BMPs'!N:N, MATCH($G191, 'Planned and Progress BMPs'!$D:$D, 0)), 1, 0)), "")</f>
        <v/>
      </c>
      <c r="BL191" s="4" t="str">
        <f>IFERROR(IF($I191="Historical", IF(R191&lt;&gt;INDEX('Historical BMP Records'!R:R, MATCH($G191, 'Historical BMP Records'!$G:$G, 0)), 1, 0), IF(R191&lt;&gt;INDEX('Planned and Progress BMPs'!O:O, MATCH($G191, 'Planned and Progress BMPs'!$D:$D, 0)), 1, 0)), "")</f>
        <v/>
      </c>
      <c r="BM191" s="4" t="str">
        <f>IFERROR(IF($I191="Historical", IF(S191&lt;&gt;INDEX('Historical BMP Records'!S:S, MATCH($G191, 'Historical BMP Records'!$G:$G, 0)), 1, 0), IF(S191&lt;&gt;INDEX('Planned and Progress BMPs'!P:P, MATCH($G191, 'Planned and Progress BMPs'!$D:$D, 0)), 1, 0)), "")</f>
        <v/>
      </c>
      <c r="BN191" s="4" t="str">
        <f>IFERROR(IF($I191="Historical", IF(T191&lt;&gt;INDEX('Historical BMP Records'!T:T, MATCH($G191, 'Historical BMP Records'!$G:$G, 0)), 1, 0), IF(T191&lt;&gt;INDEX('Planned and Progress BMPs'!Q:Q, MATCH($G191, 'Planned and Progress BMPs'!$D:$D, 0)), 1, 0)), "")</f>
        <v/>
      </c>
      <c r="BO191" s="4" t="str">
        <f>IFERROR(IF($I191="Historical", IF(AB191&lt;&gt;INDEX('Historical BMP Records'!#REF!, MATCH($G191, 'Historical BMP Records'!$G:$G, 0)), 1, 0), IF(AB191&lt;&gt;INDEX('Planned and Progress BMPs'!Z:Z, MATCH($G191, 'Planned and Progress BMPs'!$D:$D, 0)), 1, 0)), "")</f>
        <v/>
      </c>
      <c r="BP191" s="4" t="str">
        <f>IFERROR(IF($I191="Historical", IF(U191&lt;&gt;INDEX('Historical BMP Records'!U:U, MATCH($G191, 'Historical BMP Records'!$G:$G, 0)), 1, 0), IF(U191&lt;&gt;INDEX('Planned and Progress BMPs'!S:S, MATCH($G191, 'Planned and Progress BMPs'!$D:$D, 0)), 1, 0)), "")</f>
        <v/>
      </c>
      <c r="BQ191" s="4" t="str">
        <f>IFERROR(IF($I191="Historical", IF(V191&lt;&gt;INDEX('Historical BMP Records'!V:V, MATCH($G191, 'Historical BMP Records'!$G:$G, 0)), 1, 0), IF(V191&lt;&gt;INDEX('Planned and Progress BMPs'!T:T, MATCH($G191, 'Planned and Progress BMPs'!$D:$D, 0)), 1, 0)), "")</f>
        <v/>
      </c>
      <c r="BR191" s="4" t="str">
        <f>IFERROR(IF($I191="Historical", IF(W191&lt;&gt;INDEX('Historical BMP Records'!W:W, MATCH($G191, 'Historical BMP Records'!$G:$G, 0)), 1, 0), IF(W191&lt;&gt;INDEX('Planned and Progress BMPs'!U:U, MATCH($G191, 'Planned and Progress BMPs'!$D:$D, 0)), 1, 0)), "")</f>
        <v/>
      </c>
      <c r="BS191" s="4" t="str">
        <f>IFERROR(IF($I191="Historical", IF(X191&lt;&gt;INDEX('Historical BMP Records'!X:X, MATCH($G191, 'Historical BMP Records'!$G:$G, 0)), 1, 0), IF(X191&lt;&gt;INDEX('Planned and Progress BMPs'!V:V, MATCH($G191, 'Planned and Progress BMPs'!$D:$D, 0)), 1, 0)), "")</f>
        <v/>
      </c>
      <c r="BT191" s="4" t="str">
        <f>IFERROR(IF($I191="Historical", IF(Y191&lt;&gt;INDEX('Historical BMP Records'!Y:Y, MATCH($G191, 'Historical BMP Records'!$G:$G, 0)), 1, 0), IF(Y191&lt;&gt;INDEX('Planned and Progress BMPs'!W:W, MATCH($G191, 'Planned and Progress BMPs'!$D:$D, 0)), 1, 0)), "")</f>
        <v/>
      </c>
      <c r="BU191" s="4" t="str">
        <f>IFERROR(IF($I191="Historical", IF(Z191&lt;&gt;INDEX('Historical BMP Records'!Z:Z, MATCH($G191, 'Historical BMP Records'!$G:$G, 0)), 1, 0), IF(Z191&lt;&gt;INDEX('Planned and Progress BMPs'!X:X, MATCH($G191, 'Planned and Progress BMPs'!$D:$D, 0)), 1, 0)), "")</f>
        <v/>
      </c>
      <c r="BV191" s="4" t="str">
        <f>IFERROR(IF($I191="Historical", IF(AA191&lt;&gt;INDEX('Historical BMP Records'!AA:AA, MATCH($G191, 'Historical BMP Records'!$G:$G, 0)), 1, 0), IF(AA191&lt;&gt;INDEX('Planned and Progress BMPs'!#REF!, MATCH($G191, 'Planned and Progress BMPs'!$D:$D, 0)), 1, 0)), "")</f>
        <v/>
      </c>
      <c r="BW191" s="4" t="str">
        <f>IFERROR(IF($I191="Historical", IF(AC191&lt;&gt;INDEX('Historical BMP Records'!AC:AC, MATCH($G191, 'Historical BMP Records'!$G:$G, 0)), 1, 0), IF(AC191&lt;&gt;INDEX('Planned and Progress BMPs'!AA:AA, MATCH($G191, 'Planned and Progress BMPs'!$D:$D, 0)), 1, 0)), "")</f>
        <v/>
      </c>
      <c r="BX191" s="4" t="str">
        <f>IFERROR(IF($I191="Historical", IF(AD191&lt;&gt;INDEX('Historical BMP Records'!AD:AD, MATCH($G191, 'Historical BMP Records'!$G:$G, 0)), 1, 0), IF(AD191&lt;&gt;INDEX('Planned and Progress BMPs'!AB:AB, MATCH($G191, 'Planned and Progress BMPs'!$D:$D, 0)), 1, 0)), "")</f>
        <v/>
      </c>
      <c r="BY191" s="4" t="str">
        <f>IFERROR(IF($I191="Historical", IF(AE191&lt;&gt;INDEX('Historical BMP Records'!AE:AE, MATCH($G191, 'Historical BMP Records'!$G:$G, 0)), 1, 0), IF(AE191&lt;&gt;INDEX('Planned and Progress BMPs'!AC:AC, MATCH($G191, 'Planned and Progress BMPs'!$D:$D, 0)), 1, 0)), "")</f>
        <v/>
      </c>
      <c r="BZ191" s="4" t="str">
        <f>IFERROR(IF($I191="Historical", IF(AF191&lt;&gt;INDEX('Historical BMP Records'!AF:AF, MATCH($G191, 'Historical BMP Records'!$G:$G, 0)), 1, 0), IF(AF191&lt;&gt;INDEX('Planned and Progress BMPs'!AD:AD, MATCH($G191, 'Planned and Progress BMPs'!$D:$D, 0)), 1, 0)), "")</f>
        <v/>
      </c>
      <c r="CA191" s="4" t="str">
        <f>IFERROR(IF($I191="Historical", IF(AG191&lt;&gt;INDEX('Historical BMP Records'!AG:AG, MATCH($G191, 'Historical BMP Records'!$G:$G, 0)), 1, 0), IF(AG191&lt;&gt;INDEX('Planned and Progress BMPs'!AE:AE, MATCH($G191, 'Planned and Progress BMPs'!$D:$D, 0)), 1, 0)), "")</f>
        <v/>
      </c>
      <c r="CB191" s="4" t="str">
        <f>IFERROR(IF($I191="Historical", IF(AH191&lt;&gt;INDEX('Historical BMP Records'!AH:AH, MATCH($G191, 'Historical BMP Records'!$G:$G, 0)), 1, 0), IF(AH191&lt;&gt;INDEX('Planned and Progress BMPs'!AF:AF, MATCH($G191, 'Planned and Progress BMPs'!$D:$D, 0)), 1, 0)), "")</f>
        <v/>
      </c>
      <c r="CC191" s="4" t="str">
        <f>IFERROR(IF($I191="Historical", IF(AI191&lt;&gt;INDEX('Historical BMP Records'!AI:AI, MATCH($G191, 'Historical BMP Records'!$G:$G, 0)), 1, 0), IF(AI191&lt;&gt;INDEX('Planned and Progress BMPs'!AG:AG, MATCH($G191, 'Planned and Progress BMPs'!$D:$D, 0)), 1, 0)), "")</f>
        <v/>
      </c>
      <c r="CD191" s="4" t="str">
        <f>IFERROR(IF($I191="Historical", IF(AJ191&lt;&gt;INDEX('Historical BMP Records'!AJ:AJ, MATCH($G191, 'Historical BMP Records'!$G:$G, 0)), 1, 0), IF(AJ191&lt;&gt;INDEX('Planned and Progress BMPs'!AH:AH, MATCH($G191, 'Planned and Progress BMPs'!$D:$D, 0)), 1, 0)), "")</f>
        <v/>
      </c>
      <c r="CE191" s="4" t="str">
        <f>IFERROR(IF($I191="Historical", IF(AK191&lt;&gt;INDEX('Historical BMP Records'!AK:AK, MATCH($G191, 'Historical BMP Records'!$G:$G, 0)), 1, 0), IF(AK191&lt;&gt;INDEX('Planned and Progress BMPs'!AI:AI, MATCH($G191, 'Planned and Progress BMPs'!$D:$D, 0)), 1, 0)), "")</f>
        <v/>
      </c>
      <c r="CF191" s="4" t="str">
        <f>IFERROR(IF($I191="Historical", IF(AL191&lt;&gt;INDEX('Historical BMP Records'!AL:AL, MATCH($G191, 'Historical BMP Records'!$G:$G, 0)), 1, 0), IF(AL191&lt;&gt;INDEX('Planned and Progress BMPs'!AJ:AJ, MATCH($G191, 'Planned and Progress BMPs'!$D:$D, 0)), 1, 0)), "")</f>
        <v/>
      </c>
      <c r="CG191" s="4" t="str">
        <f>IFERROR(IF($I191="Historical", IF(AM191&lt;&gt;INDEX('Historical BMP Records'!AM:AM, MATCH($G191, 'Historical BMP Records'!$G:$G, 0)), 1, 0), IF(AM191&lt;&gt;INDEX('Planned and Progress BMPs'!AK:AK, MATCH($G191, 'Planned and Progress BMPs'!$D:$D, 0)), 1, 0)), "")</f>
        <v/>
      </c>
      <c r="CH191" s="4" t="str">
        <f>IFERROR(IF($I191="Historical", IF(AN191&lt;&gt;INDEX('Historical BMP Records'!AN:AN, MATCH($G191, 'Historical BMP Records'!$G:$G, 0)), 1, 0), IF(AN191&lt;&gt;INDEX('Planned and Progress BMPs'!AL:AL, MATCH($G191, 'Planned and Progress BMPs'!$D:$D, 0)), 1, 0)), "")</f>
        <v/>
      </c>
      <c r="CI191" s="4" t="str">
        <f>IFERROR(IF($I191="Historical", IF(AO191&lt;&gt;INDEX('Historical BMP Records'!AO:AO, MATCH($G191, 'Historical BMP Records'!$G:$G, 0)), 1, 0), IF(AO191&lt;&gt;INDEX('Planned and Progress BMPs'!AM:AM, MATCH($G191, 'Planned and Progress BMPs'!$D:$D, 0)), 1, 0)), "")</f>
        <v/>
      </c>
      <c r="CJ191" s="4" t="str">
        <f>IFERROR(IF($I191="Historical", IF(AP191&lt;&gt;INDEX('Historical BMP Records'!AP:AP, MATCH($G191, 'Historical BMP Records'!$G:$G, 0)), 1, 0), IF(AP191&lt;&gt;INDEX('Planned and Progress BMPs'!AN:AN, MATCH($G191, 'Planned and Progress BMPs'!$D:$D, 0)), 1, 0)), "")</f>
        <v/>
      </c>
      <c r="CK191" s="4" t="str">
        <f>IFERROR(IF($I191="Historical", IF(AQ191&lt;&gt;INDEX('Historical BMP Records'!AQ:AQ, MATCH($G191, 'Historical BMP Records'!$G:$G, 0)), 1, 0), IF(AQ191&lt;&gt;INDEX('Planned and Progress BMPs'!AO:AO, MATCH($G191, 'Planned and Progress BMPs'!$D:$D, 0)), 1, 0)), "")</f>
        <v/>
      </c>
      <c r="CL191" s="4" t="str">
        <f>IFERROR(IF($I191="Historical", IF(AR191&lt;&gt;INDEX('Historical BMP Records'!AR:AR, MATCH($G191, 'Historical BMP Records'!$G:$G, 0)), 1, 0), IF(AR191&lt;&gt;INDEX('Planned and Progress BMPs'!AQ:AQ, MATCH($G191, 'Planned and Progress BMPs'!$D:$D, 0)), 1, 0)), "")</f>
        <v/>
      </c>
      <c r="CM191" s="4" t="str">
        <f>IFERROR(IF($I191="Historical", IF(AS191&lt;&gt;INDEX('Historical BMP Records'!AS:AS, MATCH($G191, 'Historical BMP Records'!$G:$G, 0)), 1, 0), IF(AS191&lt;&gt;INDEX('Planned and Progress BMPs'!AP:AP, MATCH($G191, 'Planned and Progress BMPs'!$D:$D, 0)), 1, 0)), "")</f>
        <v/>
      </c>
      <c r="CN191" s="4" t="str">
        <f>IFERROR(IF($I191="Historical", IF(AT191&lt;&gt;INDEX('Historical BMP Records'!AT:AT, MATCH($G191, 'Historical BMP Records'!$G:$G, 0)), 1, 0), IF(AT191&lt;&gt;INDEX('Planned and Progress BMPs'!AQ:AQ, MATCH($G191, 'Planned and Progress BMPs'!$D:$D, 0)), 1, 0)), "")</f>
        <v/>
      </c>
      <c r="CO191" s="4">
        <f>SUM(T_Historical9[[#This Row],[FY17 Crediting Status Change]:[Comments Change]])</f>
        <v>0</v>
      </c>
    </row>
    <row r="192" spans="1:93" ht="15" customHeight="1" x14ac:dyDescent="0.55000000000000004">
      <c r="A192" s="126" t="s">
        <v>2461</v>
      </c>
      <c r="B192" s="126" t="s">
        <v>2458</v>
      </c>
      <c r="C192" s="126" t="s">
        <v>2458</v>
      </c>
      <c r="D192" s="126"/>
      <c r="E192" s="126"/>
      <c r="F192" s="126" t="s">
        <v>334</v>
      </c>
      <c r="G192" s="126" t="s">
        <v>335</v>
      </c>
      <c r="H192" s="126"/>
      <c r="I192" s="126" t="s">
        <v>243</v>
      </c>
      <c r="J192" s="126"/>
      <c r="K192" s="73"/>
      <c r="L192" s="64">
        <v>38718</v>
      </c>
      <c r="M192" s="126" t="s">
        <v>336</v>
      </c>
      <c r="N192" s="126" t="s">
        <v>337</v>
      </c>
      <c r="O192" s="126" t="s">
        <v>127</v>
      </c>
      <c r="P192" s="73" t="s">
        <v>551</v>
      </c>
      <c r="Q192" s="64">
        <v>0.2</v>
      </c>
      <c r="R192" s="126">
        <v>0.2</v>
      </c>
      <c r="S192" s="126">
        <v>1.6666666666666666E-2</v>
      </c>
      <c r="T192" s="126" t="s">
        <v>338</v>
      </c>
      <c r="U192" s="126"/>
      <c r="V192" s="126"/>
      <c r="W192" s="126">
        <v>40.208269049999998</v>
      </c>
      <c r="X192" s="65">
        <v>-77.168688500000002</v>
      </c>
      <c r="Y192" s="126"/>
      <c r="Z192" s="126" t="s">
        <v>245</v>
      </c>
      <c r="AA192" s="126" t="s">
        <v>327</v>
      </c>
      <c r="AB192" s="126" t="s">
        <v>155</v>
      </c>
      <c r="AC192" s="126" t="s">
        <v>2460</v>
      </c>
      <c r="AD192" s="64">
        <v>40661</v>
      </c>
      <c r="AE192" s="126" t="s">
        <v>267</v>
      </c>
      <c r="AF192" s="64"/>
      <c r="AG192" s="64"/>
      <c r="AH192" s="126"/>
      <c r="AI192" s="64"/>
      <c r="AK192" s="64"/>
      <c r="AL192" s="64"/>
      <c r="AM192" s="64"/>
      <c r="AN192" s="64"/>
      <c r="AO192" s="64"/>
      <c r="AP192" s="64"/>
      <c r="AQ192" s="64"/>
      <c r="AR192" s="64"/>
      <c r="AS192" s="64"/>
      <c r="AT192" s="126" t="s">
        <v>339</v>
      </c>
      <c r="AU192" s="4" t="str">
        <f>IFERROR(IF($I192="Historical", IF(A192&lt;&gt;INDEX('Historical BMP Records'!A:A, MATCH($G192, 'Historical BMP Records'!$G:$G, 0)), 1, 0), IF(A192&lt;&gt;INDEX('Planned and Progress BMPs'!A:A, MATCH($G192, 'Planned and Progress BMPs'!$D:$D, 0)), 1, 0)), "")</f>
        <v/>
      </c>
      <c r="AV192" s="4" t="str">
        <f>IFERROR(IF($I192="Historical", IF(B192&lt;&gt;INDEX('Historical BMP Records'!B:B, MATCH($G192, 'Historical BMP Records'!$G:$G, 0)), 1, 0), IF(B192&lt;&gt;INDEX('Planned and Progress BMPs'!A:A, MATCH($G192, 'Planned and Progress BMPs'!$D:$D, 0)), 1, 0)), "")</f>
        <v/>
      </c>
      <c r="AW192" s="4" t="str">
        <f>IFERROR(IF($I192="Historical", IF(C192&lt;&gt;INDEX('Historical BMP Records'!C:C, MATCH($G192, 'Historical BMP Records'!$G:$G, 0)), 1, 0), IF(C192&lt;&gt;INDEX('Planned and Progress BMPs'!A:A, MATCH($G192, 'Planned and Progress BMPs'!$D:$D, 0)), 1, 0)), "")</f>
        <v/>
      </c>
      <c r="AX192" s="4" t="str">
        <f>IFERROR(IF($I192="Historical", IF(D192&lt;&gt;INDEX('Historical BMP Records'!D:D, MATCH($G192, 'Historical BMP Records'!$G:$G, 0)), 1, 0), IF(D192&lt;&gt;INDEX('Planned and Progress BMPs'!A:A, MATCH($G192, 'Planned and Progress BMPs'!$D:$D, 0)), 1, 0)), "")</f>
        <v/>
      </c>
      <c r="AY192" s="4" t="str">
        <f>IFERROR(IF($I192="Historical", IF(E192&lt;&gt;INDEX('Historical BMP Records'!E:E, MATCH($G192, 'Historical BMP Records'!$G:$G, 0)), 1, 0), IF(E192&lt;&gt;INDEX('Planned and Progress BMPs'!B:B, MATCH($G192, 'Planned and Progress BMPs'!$D:$D, 0)), 1, 0)), "")</f>
        <v/>
      </c>
      <c r="AZ192" s="4" t="str">
        <f>IFERROR(IF($I192="Historical", IF(F192&lt;&gt;INDEX('Historical BMP Records'!F:F, MATCH($G192, 'Historical BMP Records'!$G:$G, 0)), 1, 0), IF(F192&lt;&gt;INDEX('Planned and Progress BMPs'!C:C, MATCH($G192, 'Planned and Progress BMPs'!$D:$D, 0)), 1, 0)), "")</f>
        <v/>
      </c>
      <c r="BA192" s="4" t="str">
        <f>IFERROR(IF($I192="Historical", IF(G192&lt;&gt;INDEX('Historical BMP Records'!G:G, MATCH($G192, 'Historical BMP Records'!$G:$G, 0)), 1, 0), IF(G192&lt;&gt;INDEX('Planned and Progress BMPs'!D:D, MATCH($G192, 'Planned and Progress BMPs'!$D:$D, 0)), 1, 0)), "")</f>
        <v/>
      </c>
      <c r="BB192" s="4" t="str">
        <f>IFERROR(IF($I192="Historical", IF(H192&lt;&gt;INDEX('Historical BMP Records'!H:H, MATCH($G192, 'Historical BMP Records'!$G:$G, 0)), 1, 0), IF(H192&lt;&gt;INDEX('Planned and Progress BMPs'!E:E, MATCH($G192, 'Planned and Progress BMPs'!$D:$D, 0)), 1, 0)), "")</f>
        <v/>
      </c>
      <c r="BC192" s="4" t="str">
        <f>IFERROR(IF($I192="Historical", IF(I192&lt;&gt;INDEX('Historical BMP Records'!I:I, MATCH($G192, 'Historical BMP Records'!$G:$G, 0)), 1, 0), IF(I192&lt;&gt;INDEX('Planned and Progress BMPs'!F:F, MATCH($G192, 'Planned and Progress BMPs'!$D:$D, 0)), 1, 0)), "")</f>
        <v/>
      </c>
      <c r="BD192" s="4" t="str">
        <f>IFERROR(IF($I192="Historical", IF(J192&lt;&gt;INDEX('Historical BMP Records'!J:J, MATCH($G192, 'Historical BMP Records'!$G:$G, 0)), 1, 0), IF(J192&lt;&gt;INDEX('Planned and Progress BMPs'!G:G, MATCH($G192, 'Planned and Progress BMPs'!$D:$D, 0)), 1, 0)), "")</f>
        <v/>
      </c>
      <c r="BE192" s="4" t="str">
        <f>IFERROR(IF($I192="Historical", IF(K192&lt;&gt;INDEX('Historical BMP Records'!K:K, MATCH($G192, 'Historical BMP Records'!$G:$G, 0)), 1, 0), IF(K192&lt;&gt;INDEX('Planned and Progress BMPs'!H:H, MATCH($G192, 'Planned and Progress BMPs'!$D:$D, 0)), 1, 0)), "")</f>
        <v/>
      </c>
      <c r="BF192" s="4" t="str">
        <f>IFERROR(IF($I192="Historical", IF(L192&lt;&gt;INDEX('Historical BMP Records'!L:L, MATCH($G192, 'Historical BMP Records'!$G:$G, 0)), 1, 0), IF(L192&lt;&gt;INDEX('Planned and Progress BMPs'!I:I, MATCH($G192, 'Planned and Progress BMPs'!$D:$D, 0)), 1, 0)), "")</f>
        <v/>
      </c>
      <c r="BG192" s="4" t="str">
        <f>IFERROR(IF($I192="Historical", IF(M192&lt;&gt;INDEX('Historical BMP Records'!M:M, MATCH($G192, 'Historical BMP Records'!$G:$G, 0)), 1, 0), IF(M192&lt;&gt;INDEX('Planned and Progress BMPs'!J:J, MATCH($G192, 'Planned and Progress BMPs'!$D:$D, 0)), 1, 0)), "")</f>
        <v/>
      </c>
      <c r="BH192" s="4" t="str">
        <f>IFERROR(IF($I192="Historical", IF(N192&lt;&gt;INDEX('Historical BMP Records'!N:N, MATCH($G192, 'Historical BMP Records'!$G:$G, 0)), 1, 0), IF(N192&lt;&gt;INDEX('Planned and Progress BMPs'!K:K, MATCH($G192, 'Planned and Progress BMPs'!$D:$D, 0)), 1, 0)), "")</f>
        <v/>
      </c>
      <c r="BI192" s="4" t="str">
        <f>IFERROR(IF($I192="Historical", IF(O192&lt;&gt;INDEX('Historical BMP Records'!O:O, MATCH($G192, 'Historical BMP Records'!$G:$G, 0)), 1, 0), IF(O192&lt;&gt;INDEX('Planned and Progress BMPs'!L:L, MATCH($G192, 'Planned and Progress BMPs'!$D:$D, 0)), 1, 0)), "")</f>
        <v/>
      </c>
      <c r="BJ192" s="4" t="str">
        <f>IFERROR(IF($I192="Historical", IF(P192&lt;&gt;INDEX('Historical BMP Records'!P:P, MATCH($G192, 'Historical BMP Records'!$G:$G, 0)), 1, 0), IF(P192&lt;&gt;INDEX('Planned and Progress BMPs'!M:M, MATCH($G192, 'Planned and Progress BMPs'!$D:$D, 0)), 1, 0)), "")</f>
        <v/>
      </c>
      <c r="BK192" s="4" t="str">
        <f>IFERROR(IF($I192="Historical", IF(Q192&lt;&gt;INDEX('Historical BMP Records'!Q:Q, MATCH($G192, 'Historical BMP Records'!$G:$G, 0)), 1, 0), IF(Q192&lt;&gt;INDEX('Planned and Progress BMPs'!N:N, MATCH($G192, 'Planned and Progress BMPs'!$D:$D, 0)), 1, 0)), "")</f>
        <v/>
      </c>
      <c r="BL192" s="4" t="str">
        <f>IFERROR(IF($I192="Historical", IF(R192&lt;&gt;INDEX('Historical BMP Records'!R:R, MATCH($G192, 'Historical BMP Records'!$G:$G, 0)), 1, 0), IF(R192&lt;&gt;INDEX('Planned and Progress BMPs'!O:O, MATCH($G192, 'Planned and Progress BMPs'!$D:$D, 0)), 1, 0)), "")</f>
        <v/>
      </c>
      <c r="BM192" s="4" t="str">
        <f>IFERROR(IF($I192="Historical", IF(S192&lt;&gt;INDEX('Historical BMP Records'!S:S, MATCH($G192, 'Historical BMP Records'!$G:$G, 0)), 1, 0), IF(S192&lt;&gt;INDEX('Planned and Progress BMPs'!P:P, MATCH($G192, 'Planned and Progress BMPs'!$D:$D, 0)), 1, 0)), "")</f>
        <v/>
      </c>
      <c r="BN192" s="4" t="str">
        <f>IFERROR(IF($I192="Historical", IF(T192&lt;&gt;INDEX('Historical BMP Records'!T:T, MATCH($G192, 'Historical BMP Records'!$G:$G, 0)), 1, 0), IF(T192&lt;&gt;INDEX('Planned and Progress BMPs'!Q:Q, MATCH($G192, 'Planned and Progress BMPs'!$D:$D, 0)), 1, 0)), "")</f>
        <v/>
      </c>
      <c r="BO192" s="4" t="str">
        <f>IFERROR(IF($I192="Historical", IF(AB192&lt;&gt;INDEX('Historical BMP Records'!#REF!, MATCH($G192, 'Historical BMP Records'!$G:$G, 0)), 1, 0), IF(AB192&lt;&gt;INDEX('Planned and Progress BMPs'!Z:Z, MATCH($G192, 'Planned and Progress BMPs'!$D:$D, 0)), 1, 0)), "")</f>
        <v/>
      </c>
      <c r="BP192" s="4" t="str">
        <f>IFERROR(IF($I192="Historical", IF(U192&lt;&gt;INDEX('Historical BMP Records'!U:U, MATCH($G192, 'Historical BMP Records'!$G:$G, 0)), 1, 0), IF(U192&lt;&gt;INDEX('Planned and Progress BMPs'!S:S, MATCH($G192, 'Planned and Progress BMPs'!$D:$D, 0)), 1, 0)), "")</f>
        <v/>
      </c>
      <c r="BQ192" s="4" t="str">
        <f>IFERROR(IF($I192="Historical", IF(V192&lt;&gt;INDEX('Historical BMP Records'!V:V, MATCH($G192, 'Historical BMP Records'!$G:$G, 0)), 1, 0), IF(V192&lt;&gt;INDEX('Planned and Progress BMPs'!T:T, MATCH($G192, 'Planned and Progress BMPs'!$D:$D, 0)), 1, 0)), "")</f>
        <v/>
      </c>
      <c r="BR192" s="4" t="str">
        <f>IFERROR(IF($I192="Historical", IF(W192&lt;&gt;INDEX('Historical BMP Records'!W:W, MATCH($G192, 'Historical BMP Records'!$G:$G, 0)), 1, 0), IF(W192&lt;&gt;INDEX('Planned and Progress BMPs'!U:U, MATCH($G192, 'Planned and Progress BMPs'!$D:$D, 0)), 1, 0)), "")</f>
        <v/>
      </c>
      <c r="BS192" s="4" t="str">
        <f>IFERROR(IF($I192="Historical", IF(X192&lt;&gt;INDEX('Historical BMP Records'!X:X, MATCH($G192, 'Historical BMP Records'!$G:$G, 0)), 1, 0), IF(X192&lt;&gt;INDEX('Planned and Progress BMPs'!V:V, MATCH($G192, 'Planned and Progress BMPs'!$D:$D, 0)), 1, 0)), "")</f>
        <v/>
      </c>
      <c r="BT192" s="4" t="str">
        <f>IFERROR(IF($I192="Historical", IF(Y192&lt;&gt;INDEX('Historical BMP Records'!Y:Y, MATCH($G192, 'Historical BMP Records'!$G:$G, 0)), 1, 0), IF(Y192&lt;&gt;INDEX('Planned and Progress BMPs'!W:W, MATCH($G192, 'Planned and Progress BMPs'!$D:$D, 0)), 1, 0)), "")</f>
        <v/>
      </c>
      <c r="BU192" s="4" t="str">
        <f>IFERROR(IF($I192="Historical", IF(Z192&lt;&gt;INDEX('Historical BMP Records'!Z:Z, MATCH($G192, 'Historical BMP Records'!$G:$G, 0)), 1, 0), IF(Z192&lt;&gt;INDEX('Planned and Progress BMPs'!X:X, MATCH($G192, 'Planned and Progress BMPs'!$D:$D, 0)), 1, 0)), "")</f>
        <v/>
      </c>
      <c r="BV192" s="4" t="str">
        <f>IFERROR(IF($I192="Historical", IF(AA192&lt;&gt;INDEX('Historical BMP Records'!AA:AA, MATCH($G192, 'Historical BMP Records'!$G:$G, 0)), 1, 0), IF(AA192&lt;&gt;INDEX('Planned and Progress BMPs'!#REF!, MATCH($G192, 'Planned and Progress BMPs'!$D:$D, 0)), 1, 0)), "")</f>
        <v/>
      </c>
      <c r="BW192" s="4" t="str">
        <f>IFERROR(IF($I192="Historical", IF(AC192&lt;&gt;INDEX('Historical BMP Records'!AC:AC, MATCH($G192, 'Historical BMP Records'!$G:$G, 0)), 1, 0), IF(AC192&lt;&gt;INDEX('Planned and Progress BMPs'!AA:AA, MATCH($G192, 'Planned and Progress BMPs'!$D:$D, 0)), 1, 0)), "")</f>
        <v/>
      </c>
      <c r="BX192" s="4" t="str">
        <f>IFERROR(IF($I192="Historical", IF(AD192&lt;&gt;INDEX('Historical BMP Records'!AD:AD, MATCH($G192, 'Historical BMP Records'!$G:$G, 0)), 1, 0), IF(AD192&lt;&gt;INDEX('Planned and Progress BMPs'!AB:AB, MATCH($G192, 'Planned and Progress BMPs'!$D:$D, 0)), 1, 0)), "")</f>
        <v/>
      </c>
      <c r="BY192" s="4" t="str">
        <f>IFERROR(IF($I192="Historical", IF(AE192&lt;&gt;INDEX('Historical BMP Records'!AE:AE, MATCH($G192, 'Historical BMP Records'!$G:$G, 0)), 1, 0), IF(AE192&lt;&gt;INDEX('Planned and Progress BMPs'!AC:AC, MATCH($G192, 'Planned and Progress BMPs'!$D:$D, 0)), 1, 0)), "")</f>
        <v/>
      </c>
      <c r="BZ192" s="4" t="str">
        <f>IFERROR(IF($I192="Historical", IF(AF192&lt;&gt;INDEX('Historical BMP Records'!AF:AF, MATCH($G192, 'Historical BMP Records'!$G:$G, 0)), 1, 0), IF(AF192&lt;&gt;INDEX('Planned and Progress BMPs'!AD:AD, MATCH($G192, 'Planned and Progress BMPs'!$D:$D, 0)), 1, 0)), "")</f>
        <v/>
      </c>
      <c r="CA192" s="4" t="str">
        <f>IFERROR(IF($I192="Historical", IF(AG192&lt;&gt;INDEX('Historical BMP Records'!AG:AG, MATCH($G192, 'Historical BMP Records'!$G:$G, 0)), 1, 0), IF(AG192&lt;&gt;INDEX('Planned and Progress BMPs'!AE:AE, MATCH($G192, 'Planned and Progress BMPs'!$D:$D, 0)), 1, 0)), "")</f>
        <v/>
      </c>
      <c r="CB192" s="4" t="str">
        <f>IFERROR(IF($I192="Historical", IF(AH192&lt;&gt;INDEX('Historical BMP Records'!AH:AH, MATCH($G192, 'Historical BMP Records'!$G:$G, 0)), 1, 0), IF(AH192&lt;&gt;INDEX('Planned and Progress BMPs'!AF:AF, MATCH($G192, 'Planned and Progress BMPs'!$D:$D, 0)), 1, 0)), "")</f>
        <v/>
      </c>
      <c r="CC192" s="4" t="str">
        <f>IFERROR(IF($I192="Historical", IF(AI192&lt;&gt;INDEX('Historical BMP Records'!AI:AI, MATCH($G192, 'Historical BMP Records'!$G:$G, 0)), 1, 0), IF(AI192&lt;&gt;INDEX('Planned and Progress BMPs'!AG:AG, MATCH($G192, 'Planned and Progress BMPs'!$D:$D, 0)), 1, 0)), "")</f>
        <v/>
      </c>
      <c r="CD192" s="4" t="str">
        <f>IFERROR(IF($I192="Historical", IF(AJ192&lt;&gt;INDEX('Historical BMP Records'!AJ:AJ, MATCH($G192, 'Historical BMP Records'!$G:$G, 0)), 1, 0), IF(AJ192&lt;&gt;INDEX('Planned and Progress BMPs'!AH:AH, MATCH($G192, 'Planned and Progress BMPs'!$D:$D, 0)), 1, 0)), "")</f>
        <v/>
      </c>
      <c r="CE192" s="4" t="str">
        <f>IFERROR(IF($I192="Historical", IF(AK192&lt;&gt;INDEX('Historical BMP Records'!AK:AK, MATCH($G192, 'Historical BMP Records'!$G:$G, 0)), 1, 0), IF(AK192&lt;&gt;INDEX('Planned and Progress BMPs'!AI:AI, MATCH($G192, 'Planned and Progress BMPs'!$D:$D, 0)), 1, 0)), "")</f>
        <v/>
      </c>
      <c r="CF192" s="4" t="str">
        <f>IFERROR(IF($I192="Historical", IF(AL192&lt;&gt;INDEX('Historical BMP Records'!AL:AL, MATCH($G192, 'Historical BMP Records'!$G:$G, 0)), 1, 0), IF(AL192&lt;&gt;INDEX('Planned and Progress BMPs'!AJ:AJ, MATCH($G192, 'Planned and Progress BMPs'!$D:$D, 0)), 1, 0)), "")</f>
        <v/>
      </c>
      <c r="CG192" s="4" t="str">
        <f>IFERROR(IF($I192="Historical", IF(AM192&lt;&gt;INDEX('Historical BMP Records'!AM:AM, MATCH($G192, 'Historical BMP Records'!$G:$G, 0)), 1, 0), IF(AM192&lt;&gt;INDEX('Planned and Progress BMPs'!AK:AK, MATCH($G192, 'Planned and Progress BMPs'!$D:$D, 0)), 1, 0)), "")</f>
        <v/>
      </c>
      <c r="CH192" s="4" t="str">
        <f>IFERROR(IF($I192="Historical", IF(AN192&lt;&gt;INDEX('Historical BMP Records'!AN:AN, MATCH($G192, 'Historical BMP Records'!$G:$G, 0)), 1, 0), IF(AN192&lt;&gt;INDEX('Planned and Progress BMPs'!AL:AL, MATCH($G192, 'Planned and Progress BMPs'!$D:$D, 0)), 1, 0)), "")</f>
        <v/>
      </c>
      <c r="CI192" s="4" t="str">
        <f>IFERROR(IF($I192="Historical", IF(AO192&lt;&gt;INDEX('Historical BMP Records'!AO:AO, MATCH($G192, 'Historical BMP Records'!$G:$G, 0)), 1, 0), IF(AO192&lt;&gt;INDEX('Planned and Progress BMPs'!AM:AM, MATCH($G192, 'Planned and Progress BMPs'!$D:$D, 0)), 1, 0)), "")</f>
        <v/>
      </c>
      <c r="CJ192" s="4" t="str">
        <f>IFERROR(IF($I192="Historical", IF(AP192&lt;&gt;INDEX('Historical BMP Records'!AP:AP, MATCH($G192, 'Historical BMP Records'!$G:$G, 0)), 1, 0), IF(AP192&lt;&gt;INDEX('Planned and Progress BMPs'!AN:AN, MATCH($G192, 'Planned and Progress BMPs'!$D:$D, 0)), 1, 0)), "")</f>
        <v/>
      </c>
      <c r="CK192" s="4" t="str">
        <f>IFERROR(IF($I192="Historical", IF(AQ192&lt;&gt;INDEX('Historical BMP Records'!AQ:AQ, MATCH($G192, 'Historical BMP Records'!$G:$G, 0)), 1, 0), IF(AQ192&lt;&gt;INDEX('Planned and Progress BMPs'!AO:AO, MATCH($G192, 'Planned and Progress BMPs'!$D:$D, 0)), 1, 0)), "")</f>
        <v/>
      </c>
      <c r="CL192" s="4" t="str">
        <f>IFERROR(IF($I192="Historical", IF(AR192&lt;&gt;INDEX('Historical BMP Records'!AR:AR, MATCH($G192, 'Historical BMP Records'!$G:$G, 0)), 1, 0), IF(AR192&lt;&gt;INDEX('Planned and Progress BMPs'!AQ:AQ, MATCH($G192, 'Planned and Progress BMPs'!$D:$D, 0)), 1, 0)), "")</f>
        <v/>
      </c>
      <c r="CM192" s="4" t="str">
        <f>IFERROR(IF($I192="Historical", IF(AS192&lt;&gt;INDEX('Historical BMP Records'!AS:AS, MATCH($G192, 'Historical BMP Records'!$G:$G, 0)), 1, 0), IF(AS192&lt;&gt;INDEX('Planned and Progress BMPs'!AP:AP, MATCH($G192, 'Planned and Progress BMPs'!$D:$D, 0)), 1, 0)), "")</f>
        <v/>
      </c>
      <c r="CN192" s="4" t="str">
        <f>IFERROR(IF($I192="Historical", IF(AT192&lt;&gt;INDEX('Historical BMP Records'!AT:AT, MATCH($G192, 'Historical BMP Records'!$G:$G, 0)), 1, 0), IF(AT192&lt;&gt;INDEX('Planned and Progress BMPs'!AQ:AQ, MATCH($G192, 'Planned and Progress BMPs'!$D:$D, 0)), 1, 0)), "")</f>
        <v/>
      </c>
      <c r="CO192" s="4">
        <f>SUM(T_Historical9[[#This Row],[FY17 Crediting Status Change]:[Comments Change]])</f>
        <v>0</v>
      </c>
    </row>
    <row r="193" spans="1:93" ht="15" customHeight="1" x14ac:dyDescent="0.55000000000000004">
      <c r="A193" s="126" t="s">
        <v>2461</v>
      </c>
      <c r="B193" s="126" t="s">
        <v>2458</v>
      </c>
      <c r="C193" s="126" t="s">
        <v>2458</v>
      </c>
      <c r="D193" s="126"/>
      <c r="E193" s="126"/>
      <c r="F193" s="126" t="s">
        <v>841</v>
      </c>
      <c r="G193" s="126" t="s">
        <v>842</v>
      </c>
      <c r="H193" s="126"/>
      <c r="I193" s="126" t="s">
        <v>243</v>
      </c>
      <c r="J193" s="126"/>
      <c r="K193" s="73"/>
      <c r="L193" s="64">
        <v>38718</v>
      </c>
      <c r="M193" s="126" t="s">
        <v>142</v>
      </c>
      <c r="N193" s="126" t="s">
        <v>630</v>
      </c>
      <c r="O193" s="126" t="s">
        <v>397</v>
      </c>
      <c r="P193" s="73" t="s">
        <v>551</v>
      </c>
      <c r="Q193" s="64">
        <v>1.32</v>
      </c>
      <c r="R193" s="126">
        <v>0.23</v>
      </c>
      <c r="S193" s="126">
        <v>1.9166666666666665E-2</v>
      </c>
      <c r="T193" s="126" t="s">
        <v>838</v>
      </c>
      <c r="U193" s="126"/>
      <c r="V193" s="126"/>
      <c r="W193" s="126">
        <v>40.208519879999997</v>
      </c>
      <c r="X193" s="65">
        <v>-77.1594628</v>
      </c>
      <c r="Y193" s="126"/>
      <c r="Z193" s="126" t="s">
        <v>245</v>
      </c>
      <c r="AA193" s="126" t="s">
        <v>327</v>
      </c>
      <c r="AB193" s="126" t="s">
        <v>155</v>
      </c>
      <c r="AC193" s="126" t="s">
        <v>2460</v>
      </c>
      <c r="AD193" s="64">
        <v>40661</v>
      </c>
      <c r="AE193" s="126" t="s">
        <v>267</v>
      </c>
      <c r="AF193" s="64"/>
      <c r="AG193" s="64"/>
      <c r="AH193" s="126"/>
      <c r="AI193" s="64"/>
      <c r="AK193" s="64"/>
      <c r="AL193" s="64"/>
      <c r="AM193" s="64"/>
      <c r="AN193" s="64"/>
      <c r="AO193" s="64"/>
      <c r="AP193" s="64"/>
      <c r="AQ193" s="64"/>
      <c r="AR193" s="64"/>
      <c r="AS193" s="64"/>
      <c r="AT193" s="126"/>
      <c r="AU193" s="4" t="str">
        <f>IFERROR(IF($I193="Historical", IF(A193&lt;&gt;INDEX('Historical BMP Records'!A:A, MATCH($G193, 'Historical BMP Records'!$G:$G, 0)), 1, 0), IF(A193&lt;&gt;INDEX('Planned and Progress BMPs'!A:A, MATCH($G193, 'Planned and Progress BMPs'!$D:$D, 0)), 1, 0)), "")</f>
        <v/>
      </c>
      <c r="AV193" s="4" t="str">
        <f>IFERROR(IF($I193="Historical", IF(B193&lt;&gt;INDEX('Historical BMP Records'!B:B, MATCH($G193, 'Historical BMP Records'!$G:$G, 0)), 1, 0), IF(B193&lt;&gt;INDEX('Planned and Progress BMPs'!A:A, MATCH($G193, 'Planned and Progress BMPs'!$D:$D, 0)), 1, 0)), "")</f>
        <v/>
      </c>
      <c r="AW193" s="4" t="str">
        <f>IFERROR(IF($I193="Historical", IF(C193&lt;&gt;INDEX('Historical BMP Records'!C:C, MATCH($G193, 'Historical BMP Records'!$G:$G, 0)), 1, 0), IF(C193&lt;&gt;INDEX('Planned and Progress BMPs'!A:A, MATCH($G193, 'Planned and Progress BMPs'!$D:$D, 0)), 1, 0)), "")</f>
        <v/>
      </c>
      <c r="AX193" s="4" t="str">
        <f>IFERROR(IF($I193="Historical", IF(D193&lt;&gt;INDEX('Historical BMP Records'!D:D, MATCH($G193, 'Historical BMP Records'!$G:$G, 0)), 1, 0), IF(D193&lt;&gt;INDEX('Planned and Progress BMPs'!A:A, MATCH($G193, 'Planned and Progress BMPs'!$D:$D, 0)), 1, 0)), "")</f>
        <v/>
      </c>
      <c r="AY193" s="4" t="str">
        <f>IFERROR(IF($I193="Historical", IF(E193&lt;&gt;INDEX('Historical BMP Records'!E:E, MATCH($G193, 'Historical BMP Records'!$G:$G, 0)), 1, 0), IF(E193&lt;&gt;INDEX('Planned and Progress BMPs'!B:B, MATCH($G193, 'Planned and Progress BMPs'!$D:$D, 0)), 1, 0)), "")</f>
        <v/>
      </c>
      <c r="AZ193" s="4" t="str">
        <f>IFERROR(IF($I193="Historical", IF(F193&lt;&gt;INDEX('Historical BMP Records'!F:F, MATCH($G193, 'Historical BMP Records'!$G:$G, 0)), 1, 0), IF(F193&lt;&gt;INDEX('Planned and Progress BMPs'!C:C, MATCH($G193, 'Planned and Progress BMPs'!$D:$D, 0)), 1, 0)), "")</f>
        <v/>
      </c>
      <c r="BA193" s="4" t="str">
        <f>IFERROR(IF($I193="Historical", IF(G193&lt;&gt;INDEX('Historical BMP Records'!G:G, MATCH($G193, 'Historical BMP Records'!$G:$G, 0)), 1, 0), IF(G193&lt;&gt;INDEX('Planned and Progress BMPs'!D:D, MATCH($G193, 'Planned and Progress BMPs'!$D:$D, 0)), 1, 0)), "")</f>
        <v/>
      </c>
      <c r="BB193" s="4" t="str">
        <f>IFERROR(IF($I193="Historical", IF(H193&lt;&gt;INDEX('Historical BMP Records'!H:H, MATCH($G193, 'Historical BMP Records'!$G:$G, 0)), 1, 0), IF(H193&lt;&gt;INDEX('Planned and Progress BMPs'!E:E, MATCH($G193, 'Planned and Progress BMPs'!$D:$D, 0)), 1, 0)), "")</f>
        <v/>
      </c>
      <c r="BC193" s="4" t="str">
        <f>IFERROR(IF($I193="Historical", IF(I193&lt;&gt;INDEX('Historical BMP Records'!I:I, MATCH($G193, 'Historical BMP Records'!$G:$G, 0)), 1, 0), IF(I193&lt;&gt;INDEX('Planned and Progress BMPs'!F:F, MATCH($G193, 'Planned and Progress BMPs'!$D:$D, 0)), 1, 0)), "")</f>
        <v/>
      </c>
      <c r="BD193" s="4" t="str">
        <f>IFERROR(IF($I193="Historical", IF(J193&lt;&gt;INDEX('Historical BMP Records'!J:J, MATCH($G193, 'Historical BMP Records'!$G:$G, 0)), 1, 0), IF(J193&lt;&gt;INDEX('Planned and Progress BMPs'!G:G, MATCH($G193, 'Planned and Progress BMPs'!$D:$D, 0)), 1, 0)), "")</f>
        <v/>
      </c>
      <c r="BE193" s="4" t="str">
        <f>IFERROR(IF($I193="Historical", IF(K193&lt;&gt;INDEX('Historical BMP Records'!K:K, MATCH($G193, 'Historical BMP Records'!$G:$G, 0)), 1, 0), IF(K193&lt;&gt;INDEX('Planned and Progress BMPs'!H:H, MATCH($G193, 'Planned and Progress BMPs'!$D:$D, 0)), 1, 0)), "")</f>
        <v/>
      </c>
      <c r="BF193" s="4" t="str">
        <f>IFERROR(IF($I193="Historical", IF(L193&lt;&gt;INDEX('Historical BMP Records'!L:L, MATCH($G193, 'Historical BMP Records'!$G:$G, 0)), 1, 0), IF(L193&lt;&gt;INDEX('Planned and Progress BMPs'!I:I, MATCH($G193, 'Planned and Progress BMPs'!$D:$D, 0)), 1, 0)), "")</f>
        <v/>
      </c>
      <c r="BG193" s="4" t="str">
        <f>IFERROR(IF($I193="Historical", IF(M193&lt;&gt;INDEX('Historical BMP Records'!M:M, MATCH($G193, 'Historical BMP Records'!$G:$G, 0)), 1, 0), IF(M193&lt;&gt;INDEX('Planned and Progress BMPs'!J:J, MATCH($G193, 'Planned and Progress BMPs'!$D:$D, 0)), 1, 0)), "")</f>
        <v/>
      </c>
      <c r="BH193" s="4" t="str">
        <f>IFERROR(IF($I193="Historical", IF(N193&lt;&gt;INDEX('Historical BMP Records'!N:N, MATCH($G193, 'Historical BMP Records'!$G:$G, 0)), 1, 0), IF(N193&lt;&gt;INDEX('Planned and Progress BMPs'!K:K, MATCH($G193, 'Planned and Progress BMPs'!$D:$D, 0)), 1, 0)), "")</f>
        <v/>
      </c>
      <c r="BI193" s="4" t="str">
        <f>IFERROR(IF($I193="Historical", IF(O193&lt;&gt;INDEX('Historical BMP Records'!O:O, MATCH($G193, 'Historical BMP Records'!$G:$G, 0)), 1, 0), IF(O193&lt;&gt;INDEX('Planned and Progress BMPs'!L:L, MATCH($G193, 'Planned and Progress BMPs'!$D:$D, 0)), 1, 0)), "")</f>
        <v/>
      </c>
      <c r="BJ193" s="4" t="str">
        <f>IFERROR(IF($I193="Historical", IF(P193&lt;&gt;INDEX('Historical BMP Records'!P:P, MATCH($G193, 'Historical BMP Records'!$G:$G, 0)), 1, 0), IF(P193&lt;&gt;INDEX('Planned and Progress BMPs'!M:M, MATCH($G193, 'Planned and Progress BMPs'!$D:$D, 0)), 1, 0)), "")</f>
        <v/>
      </c>
      <c r="BK193" s="4" t="str">
        <f>IFERROR(IF($I193="Historical", IF(Q193&lt;&gt;INDEX('Historical BMP Records'!Q:Q, MATCH($G193, 'Historical BMP Records'!$G:$G, 0)), 1, 0), IF(Q193&lt;&gt;INDEX('Planned and Progress BMPs'!N:N, MATCH($G193, 'Planned and Progress BMPs'!$D:$D, 0)), 1, 0)), "")</f>
        <v/>
      </c>
      <c r="BL193" s="4" t="str">
        <f>IFERROR(IF($I193="Historical", IF(R193&lt;&gt;INDEX('Historical BMP Records'!R:R, MATCH($G193, 'Historical BMP Records'!$G:$G, 0)), 1, 0), IF(R193&lt;&gt;INDEX('Planned and Progress BMPs'!O:O, MATCH($G193, 'Planned and Progress BMPs'!$D:$D, 0)), 1, 0)), "")</f>
        <v/>
      </c>
      <c r="BM193" s="4" t="str">
        <f>IFERROR(IF($I193="Historical", IF(S193&lt;&gt;INDEX('Historical BMP Records'!S:S, MATCH($G193, 'Historical BMP Records'!$G:$G, 0)), 1, 0), IF(S193&lt;&gt;INDEX('Planned and Progress BMPs'!P:P, MATCH($G193, 'Planned and Progress BMPs'!$D:$D, 0)), 1, 0)), "")</f>
        <v/>
      </c>
      <c r="BN193" s="4" t="str">
        <f>IFERROR(IF($I193="Historical", IF(T193&lt;&gt;INDEX('Historical BMP Records'!T:T, MATCH($G193, 'Historical BMP Records'!$G:$G, 0)), 1, 0), IF(T193&lt;&gt;INDEX('Planned and Progress BMPs'!Q:Q, MATCH($G193, 'Planned and Progress BMPs'!$D:$D, 0)), 1, 0)), "")</f>
        <v/>
      </c>
      <c r="BO193" s="4" t="str">
        <f>IFERROR(IF($I193="Historical", IF(AB193&lt;&gt;INDEX('Historical BMP Records'!#REF!, MATCH($G193, 'Historical BMP Records'!$G:$G, 0)), 1, 0), IF(AB193&lt;&gt;INDEX('Planned and Progress BMPs'!Z:Z, MATCH($G193, 'Planned and Progress BMPs'!$D:$D, 0)), 1, 0)), "")</f>
        <v/>
      </c>
      <c r="BP193" s="4" t="str">
        <f>IFERROR(IF($I193="Historical", IF(U193&lt;&gt;INDEX('Historical BMP Records'!U:U, MATCH($G193, 'Historical BMP Records'!$G:$G, 0)), 1, 0), IF(U193&lt;&gt;INDEX('Planned and Progress BMPs'!S:S, MATCH($G193, 'Planned and Progress BMPs'!$D:$D, 0)), 1, 0)), "")</f>
        <v/>
      </c>
      <c r="BQ193" s="4" t="str">
        <f>IFERROR(IF($I193="Historical", IF(V193&lt;&gt;INDEX('Historical BMP Records'!V:V, MATCH($G193, 'Historical BMP Records'!$G:$G, 0)), 1, 0), IF(V193&lt;&gt;INDEX('Planned and Progress BMPs'!T:T, MATCH($G193, 'Planned and Progress BMPs'!$D:$D, 0)), 1, 0)), "")</f>
        <v/>
      </c>
      <c r="BR193" s="4" t="str">
        <f>IFERROR(IF($I193="Historical", IF(W193&lt;&gt;INDEX('Historical BMP Records'!W:W, MATCH($G193, 'Historical BMP Records'!$G:$G, 0)), 1, 0), IF(W193&lt;&gt;INDEX('Planned and Progress BMPs'!U:U, MATCH($G193, 'Planned and Progress BMPs'!$D:$D, 0)), 1, 0)), "")</f>
        <v/>
      </c>
      <c r="BS193" s="4" t="str">
        <f>IFERROR(IF($I193="Historical", IF(X193&lt;&gt;INDEX('Historical BMP Records'!X:X, MATCH($G193, 'Historical BMP Records'!$G:$G, 0)), 1, 0), IF(X193&lt;&gt;INDEX('Planned and Progress BMPs'!V:V, MATCH($G193, 'Planned and Progress BMPs'!$D:$D, 0)), 1, 0)), "")</f>
        <v/>
      </c>
      <c r="BT193" s="4" t="str">
        <f>IFERROR(IF($I193="Historical", IF(Y193&lt;&gt;INDEX('Historical BMP Records'!Y:Y, MATCH($G193, 'Historical BMP Records'!$G:$G, 0)), 1, 0), IF(Y193&lt;&gt;INDEX('Planned and Progress BMPs'!W:W, MATCH($G193, 'Planned and Progress BMPs'!$D:$D, 0)), 1, 0)), "")</f>
        <v/>
      </c>
      <c r="BU193" s="4" t="str">
        <f>IFERROR(IF($I193="Historical", IF(Z193&lt;&gt;INDEX('Historical BMP Records'!Z:Z, MATCH($G193, 'Historical BMP Records'!$G:$G, 0)), 1, 0), IF(Z193&lt;&gt;INDEX('Planned and Progress BMPs'!X:X, MATCH($G193, 'Planned and Progress BMPs'!$D:$D, 0)), 1, 0)), "")</f>
        <v/>
      </c>
      <c r="BV193" s="4" t="str">
        <f>IFERROR(IF($I193="Historical", IF(AA193&lt;&gt;INDEX('Historical BMP Records'!AA:AA, MATCH($G193, 'Historical BMP Records'!$G:$G, 0)), 1, 0), IF(AA193&lt;&gt;INDEX('Planned and Progress BMPs'!#REF!, MATCH($G193, 'Planned and Progress BMPs'!$D:$D, 0)), 1, 0)), "")</f>
        <v/>
      </c>
      <c r="BW193" s="4" t="str">
        <f>IFERROR(IF($I193="Historical", IF(AC193&lt;&gt;INDEX('Historical BMP Records'!AC:AC, MATCH($G193, 'Historical BMP Records'!$G:$G, 0)), 1, 0), IF(AC193&lt;&gt;INDEX('Planned and Progress BMPs'!AA:AA, MATCH($G193, 'Planned and Progress BMPs'!$D:$D, 0)), 1, 0)), "")</f>
        <v/>
      </c>
      <c r="BX193" s="4" t="str">
        <f>IFERROR(IF($I193="Historical", IF(AD193&lt;&gt;INDEX('Historical BMP Records'!AD:AD, MATCH($G193, 'Historical BMP Records'!$G:$G, 0)), 1, 0), IF(AD193&lt;&gt;INDEX('Planned and Progress BMPs'!AB:AB, MATCH($G193, 'Planned and Progress BMPs'!$D:$D, 0)), 1, 0)), "")</f>
        <v/>
      </c>
      <c r="BY193" s="4" t="str">
        <f>IFERROR(IF($I193="Historical", IF(AE193&lt;&gt;INDEX('Historical BMP Records'!AE:AE, MATCH($G193, 'Historical BMP Records'!$G:$G, 0)), 1, 0), IF(AE193&lt;&gt;INDEX('Planned and Progress BMPs'!AC:AC, MATCH($G193, 'Planned and Progress BMPs'!$D:$D, 0)), 1, 0)), "")</f>
        <v/>
      </c>
      <c r="BZ193" s="4" t="str">
        <f>IFERROR(IF($I193="Historical", IF(AF193&lt;&gt;INDEX('Historical BMP Records'!AF:AF, MATCH($G193, 'Historical BMP Records'!$G:$G, 0)), 1, 0), IF(AF193&lt;&gt;INDEX('Planned and Progress BMPs'!AD:AD, MATCH($G193, 'Planned and Progress BMPs'!$D:$D, 0)), 1, 0)), "")</f>
        <v/>
      </c>
      <c r="CA193" s="4" t="str">
        <f>IFERROR(IF($I193="Historical", IF(AG193&lt;&gt;INDEX('Historical BMP Records'!AG:AG, MATCH($G193, 'Historical BMP Records'!$G:$G, 0)), 1, 0), IF(AG193&lt;&gt;INDEX('Planned and Progress BMPs'!AE:AE, MATCH($G193, 'Planned and Progress BMPs'!$D:$D, 0)), 1, 0)), "")</f>
        <v/>
      </c>
      <c r="CB193" s="4" t="str">
        <f>IFERROR(IF($I193="Historical", IF(AH193&lt;&gt;INDEX('Historical BMP Records'!AH:AH, MATCH($G193, 'Historical BMP Records'!$G:$G, 0)), 1, 0), IF(AH193&lt;&gt;INDEX('Planned and Progress BMPs'!AF:AF, MATCH($G193, 'Planned and Progress BMPs'!$D:$D, 0)), 1, 0)), "")</f>
        <v/>
      </c>
      <c r="CC193" s="4" t="str">
        <f>IFERROR(IF($I193="Historical", IF(AI193&lt;&gt;INDEX('Historical BMP Records'!AI:AI, MATCH($G193, 'Historical BMP Records'!$G:$G, 0)), 1, 0), IF(AI193&lt;&gt;INDEX('Planned and Progress BMPs'!AG:AG, MATCH($G193, 'Planned and Progress BMPs'!$D:$D, 0)), 1, 0)), "")</f>
        <v/>
      </c>
      <c r="CD193" s="4" t="str">
        <f>IFERROR(IF($I193="Historical", IF(AJ193&lt;&gt;INDEX('Historical BMP Records'!AJ:AJ, MATCH($G193, 'Historical BMP Records'!$G:$G, 0)), 1, 0), IF(AJ193&lt;&gt;INDEX('Planned and Progress BMPs'!AH:AH, MATCH($G193, 'Planned and Progress BMPs'!$D:$D, 0)), 1, 0)), "")</f>
        <v/>
      </c>
      <c r="CE193" s="4" t="str">
        <f>IFERROR(IF($I193="Historical", IF(AK193&lt;&gt;INDEX('Historical BMP Records'!AK:AK, MATCH($G193, 'Historical BMP Records'!$G:$G, 0)), 1, 0), IF(AK193&lt;&gt;INDEX('Planned and Progress BMPs'!AI:AI, MATCH($G193, 'Planned and Progress BMPs'!$D:$D, 0)), 1, 0)), "")</f>
        <v/>
      </c>
      <c r="CF193" s="4" t="str">
        <f>IFERROR(IF($I193="Historical", IF(AL193&lt;&gt;INDEX('Historical BMP Records'!AL:AL, MATCH($G193, 'Historical BMP Records'!$G:$G, 0)), 1, 0), IF(AL193&lt;&gt;INDEX('Planned and Progress BMPs'!AJ:AJ, MATCH($G193, 'Planned and Progress BMPs'!$D:$D, 0)), 1, 0)), "")</f>
        <v/>
      </c>
      <c r="CG193" s="4" t="str">
        <f>IFERROR(IF($I193="Historical", IF(AM193&lt;&gt;INDEX('Historical BMP Records'!AM:AM, MATCH($G193, 'Historical BMP Records'!$G:$G, 0)), 1, 0), IF(AM193&lt;&gt;INDEX('Planned and Progress BMPs'!AK:AK, MATCH($G193, 'Planned and Progress BMPs'!$D:$D, 0)), 1, 0)), "")</f>
        <v/>
      </c>
      <c r="CH193" s="4" t="str">
        <f>IFERROR(IF($I193="Historical", IF(AN193&lt;&gt;INDEX('Historical BMP Records'!AN:AN, MATCH($G193, 'Historical BMP Records'!$G:$G, 0)), 1, 0), IF(AN193&lt;&gt;INDEX('Planned and Progress BMPs'!AL:AL, MATCH($G193, 'Planned and Progress BMPs'!$D:$D, 0)), 1, 0)), "")</f>
        <v/>
      </c>
      <c r="CI193" s="4" t="str">
        <f>IFERROR(IF($I193="Historical", IF(AO193&lt;&gt;INDEX('Historical BMP Records'!AO:AO, MATCH($G193, 'Historical BMP Records'!$G:$G, 0)), 1, 0), IF(AO193&lt;&gt;INDEX('Planned and Progress BMPs'!AM:AM, MATCH($G193, 'Planned and Progress BMPs'!$D:$D, 0)), 1, 0)), "")</f>
        <v/>
      </c>
      <c r="CJ193" s="4" t="str">
        <f>IFERROR(IF($I193="Historical", IF(AP193&lt;&gt;INDEX('Historical BMP Records'!AP:AP, MATCH($G193, 'Historical BMP Records'!$G:$G, 0)), 1, 0), IF(AP193&lt;&gt;INDEX('Planned and Progress BMPs'!AN:AN, MATCH($G193, 'Planned and Progress BMPs'!$D:$D, 0)), 1, 0)), "")</f>
        <v/>
      </c>
      <c r="CK193" s="4" t="str">
        <f>IFERROR(IF($I193="Historical", IF(AQ193&lt;&gt;INDEX('Historical BMP Records'!AQ:AQ, MATCH($G193, 'Historical BMP Records'!$G:$G, 0)), 1, 0), IF(AQ193&lt;&gt;INDEX('Planned and Progress BMPs'!AO:AO, MATCH($G193, 'Planned and Progress BMPs'!$D:$D, 0)), 1, 0)), "")</f>
        <v/>
      </c>
      <c r="CL193" s="4" t="str">
        <f>IFERROR(IF($I193="Historical", IF(AR193&lt;&gt;INDEX('Historical BMP Records'!AR:AR, MATCH($G193, 'Historical BMP Records'!$G:$G, 0)), 1, 0), IF(AR193&lt;&gt;INDEX('Planned and Progress BMPs'!AQ:AQ, MATCH($G193, 'Planned and Progress BMPs'!$D:$D, 0)), 1, 0)), "")</f>
        <v/>
      </c>
      <c r="CM193" s="4" t="str">
        <f>IFERROR(IF($I193="Historical", IF(AS193&lt;&gt;INDEX('Historical BMP Records'!AS:AS, MATCH($G193, 'Historical BMP Records'!$G:$G, 0)), 1, 0), IF(AS193&lt;&gt;INDEX('Planned and Progress BMPs'!AP:AP, MATCH($G193, 'Planned and Progress BMPs'!$D:$D, 0)), 1, 0)), "")</f>
        <v/>
      </c>
      <c r="CN193" s="4" t="str">
        <f>IFERROR(IF($I193="Historical", IF(AT193&lt;&gt;INDEX('Historical BMP Records'!AT:AT, MATCH($G193, 'Historical BMP Records'!$G:$G, 0)), 1, 0), IF(AT193&lt;&gt;INDEX('Planned and Progress BMPs'!AQ:AQ, MATCH($G193, 'Planned and Progress BMPs'!$D:$D, 0)), 1, 0)), "")</f>
        <v/>
      </c>
      <c r="CO193" s="4">
        <f>SUM(T_Historical9[[#This Row],[FY17 Crediting Status Change]:[Comments Change]])</f>
        <v>0</v>
      </c>
    </row>
    <row r="194" spans="1:93" ht="15" customHeight="1" x14ac:dyDescent="0.55000000000000004">
      <c r="A194" s="126" t="s">
        <v>2461</v>
      </c>
      <c r="B194" s="126" t="s">
        <v>2458</v>
      </c>
      <c r="C194" s="126" t="s">
        <v>2458</v>
      </c>
      <c r="D194" s="126"/>
      <c r="E194" s="126"/>
      <c r="F194" s="126" t="s">
        <v>843</v>
      </c>
      <c r="G194" s="126" t="s">
        <v>844</v>
      </c>
      <c r="H194" s="126"/>
      <c r="I194" s="126" t="s">
        <v>243</v>
      </c>
      <c r="J194" s="126"/>
      <c r="K194" s="73"/>
      <c r="L194" s="64">
        <v>38718</v>
      </c>
      <c r="M194" s="126" t="s">
        <v>416</v>
      </c>
      <c r="N194" s="126" t="s">
        <v>845</v>
      </c>
      <c r="O194" s="126" t="s">
        <v>127</v>
      </c>
      <c r="P194" s="73" t="s">
        <v>551</v>
      </c>
      <c r="Q194" s="64">
        <v>1.41</v>
      </c>
      <c r="R194" s="126">
        <v>0.16</v>
      </c>
      <c r="S194" s="126">
        <v>1.3333333333333332E-2</v>
      </c>
      <c r="T194" s="126" t="s">
        <v>846</v>
      </c>
      <c r="U194" s="126"/>
      <c r="V194" s="126"/>
      <c r="W194" s="126">
        <v>40.208575099999997</v>
      </c>
      <c r="X194" s="65">
        <v>-77.169973600000006</v>
      </c>
      <c r="Y194" s="126"/>
      <c r="Z194" s="126" t="s">
        <v>245</v>
      </c>
      <c r="AA194" s="126" t="s">
        <v>327</v>
      </c>
      <c r="AB194" s="126" t="s">
        <v>155</v>
      </c>
      <c r="AC194" s="126" t="s">
        <v>2460</v>
      </c>
      <c r="AD194" s="64">
        <v>40661</v>
      </c>
      <c r="AE194" s="126" t="s">
        <v>267</v>
      </c>
      <c r="AF194" s="64"/>
      <c r="AG194" s="64"/>
      <c r="AH194" s="126"/>
      <c r="AI194" s="64"/>
      <c r="AK194" s="64"/>
      <c r="AL194" s="64"/>
      <c r="AM194" s="64"/>
      <c r="AN194" s="64"/>
      <c r="AO194" s="64"/>
      <c r="AP194" s="64"/>
      <c r="AQ194" s="64"/>
      <c r="AR194" s="64"/>
      <c r="AS194" s="64"/>
      <c r="AT194" s="126"/>
      <c r="AU194" s="4" t="str">
        <f>IFERROR(IF($I194="Historical", IF(A194&lt;&gt;INDEX('Historical BMP Records'!A:A, MATCH($G194, 'Historical BMP Records'!$G:$G, 0)), 1, 0), IF(A194&lt;&gt;INDEX('Planned and Progress BMPs'!A:A, MATCH($G194, 'Planned and Progress BMPs'!$D:$D, 0)), 1, 0)), "")</f>
        <v/>
      </c>
      <c r="AV194" s="4" t="str">
        <f>IFERROR(IF($I194="Historical", IF(B194&lt;&gt;INDEX('Historical BMP Records'!B:B, MATCH($G194, 'Historical BMP Records'!$G:$G, 0)), 1, 0), IF(B194&lt;&gt;INDEX('Planned and Progress BMPs'!A:A, MATCH($G194, 'Planned and Progress BMPs'!$D:$D, 0)), 1, 0)), "")</f>
        <v/>
      </c>
      <c r="AW194" s="4" t="str">
        <f>IFERROR(IF($I194="Historical", IF(C194&lt;&gt;INDEX('Historical BMP Records'!C:C, MATCH($G194, 'Historical BMP Records'!$G:$G, 0)), 1, 0), IF(C194&lt;&gt;INDEX('Planned and Progress BMPs'!A:A, MATCH($G194, 'Planned and Progress BMPs'!$D:$D, 0)), 1, 0)), "")</f>
        <v/>
      </c>
      <c r="AX194" s="4" t="str">
        <f>IFERROR(IF($I194="Historical", IF(D194&lt;&gt;INDEX('Historical BMP Records'!D:D, MATCH($G194, 'Historical BMP Records'!$G:$G, 0)), 1, 0), IF(D194&lt;&gt;INDEX('Planned and Progress BMPs'!A:A, MATCH($G194, 'Planned and Progress BMPs'!$D:$D, 0)), 1, 0)), "")</f>
        <v/>
      </c>
      <c r="AY194" s="4" t="str">
        <f>IFERROR(IF($I194="Historical", IF(E194&lt;&gt;INDEX('Historical BMP Records'!E:E, MATCH($G194, 'Historical BMP Records'!$G:$G, 0)), 1, 0), IF(E194&lt;&gt;INDEX('Planned and Progress BMPs'!B:B, MATCH($G194, 'Planned and Progress BMPs'!$D:$D, 0)), 1, 0)), "")</f>
        <v/>
      </c>
      <c r="AZ194" s="4" t="str">
        <f>IFERROR(IF($I194="Historical", IF(F194&lt;&gt;INDEX('Historical BMP Records'!F:F, MATCH($G194, 'Historical BMP Records'!$G:$G, 0)), 1, 0), IF(F194&lt;&gt;INDEX('Planned and Progress BMPs'!C:C, MATCH($G194, 'Planned and Progress BMPs'!$D:$D, 0)), 1, 0)), "")</f>
        <v/>
      </c>
      <c r="BA194" s="4" t="str">
        <f>IFERROR(IF($I194="Historical", IF(G194&lt;&gt;INDEX('Historical BMP Records'!G:G, MATCH($G194, 'Historical BMP Records'!$G:$G, 0)), 1, 0), IF(G194&lt;&gt;INDEX('Planned and Progress BMPs'!D:D, MATCH($G194, 'Planned and Progress BMPs'!$D:$D, 0)), 1, 0)), "")</f>
        <v/>
      </c>
      <c r="BB194" s="4" t="str">
        <f>IFERROR(IF($I194="Historical", IF(H194&lt;&gt;INDEX('Historical BMP Records'!H:H, MATCH($G194, 'Historical BMP Records'!$G:$G, 0)), 1, 0), IF(H194&lt;&gt;INDEX('Planned and Progress BMPs'!E:E, MATCH($G194, 'Planned and Progress BMPs'!$D:$D, 0)), 1, 0)), "")</f>
        <v/>
      </c>
      <c r="BC194" s="4" t="str">
        <f>IFERROR(IF($I194="Historical", IF(I194&lt;&gt;INDEX('Historical BMP Records'!I:I, MATCH($G194, 'Historical BMP Records'!$G:$G, 0)), 1, 0), IF(I194&lt;&gt;INDEX('Planned and Progress BMPs'!F:F, MATCH($G194, 'Planned and Progress BMPs'!$D:$D, 0)), 1, 0)), "")</f>
        <v/>
      </c>
      <c r="BD194" s="4" t="str">
        <f>IFERROR(IF($I194="Historical", IF(J194&lt;&gt;INDEX('Historical BMP Records'!J:J, MATCH($G194, 'Historical BMP Records'!$G:$G, 0)), 1, 0), IF(J194&lt;&gt;INDEX('Planned and Progress BMPs'!G:G, MATCH($G194, 'Planned and Progress BMPs'!$D:$D, 0)), 1, 0)), "")</f>
        <v/>
      </c>
      <c r="BE194" s="4" t="str">
        <f>IFERROR(IF($I194="Historical", IF(K194&lt;&gt;INDEX('Historical BMP Records'!K:K, MATCH($G194, 'Historical BMP Records'!$G:$G, 0)), 1, 0), IF(K194&lt;&gt;INDEX('Planned and Progress BMPs'!H:H, MATCH($G194, 'Planned and Progress BMPs'!$D:$D, 0)), 1, 0)), "")</f>
        <v/>
      </c>
      <c r="BF194" s="4" t="str">
        <f>IFERROR(IF($I194="Historical", IF(L194&lt;&gt;INDEX('Historical BMP Records'!L:L, MATCH($G194, 'Historical BMP Records'!$G:$G, 0)), 1, 0), IF(L194&lt;&gt;INDEX('Planned and Progress BMPs'!I:I, MATCH($G194, 'Planned and Progress BMPs'!$D:$D, 0)), 1, 0)), "")</f>
        <v/>
      </c>
      <c r="BG194" s="4" t="str">
        <f>IFERROR(IF($I194="Historical", IF(M194&lt;&gt;INDEX('Historical BMP Records'!M:M, MATCH($G194, 'Historical BMP Records'!$G:$G, 0)), 1, 0), IF(M194&lt;&gt;INDEX('Planned and Progress BMPs'!J:J, MATCH($G194, 'Planned and Progress BMPs'!$D:$D, 0)), 1, 0)), "")</f>
        <v/>
      </c>
      <c r="BH194" s="4" t="str">
        <f>IFERROR(IF($I194="Historical", IF(N194&lt;&gt;INDEX('Historical BMP Records'!N:N, MATCH($G194, 'Historical BMP Records'!$G:$G, 0)), 1, 0), IF(N194&lt;&gt;INDEX('Planned and Progress BMPs'!K:K, MATCH($G194, 'Planned and Progress BMPs'!$D:$D, 0)), 1, 0)), "")</f>
        <v/>
      </c>
      <c r="BI194" s="4" t="str">
        <f>IFERROR(IF($I194="Historical", IF(O194&lt;&gt;INDEX('Historical BMP Records'!O:O, MATCH($G194, 'Historical BMP Records'!$G:$G, 0)), 1, 0), IF(O194&lt;&gt;INDEX('Planned and Progress BMPs'!L:L, MATCH($G194, 'Planned and Progress BMPs'!$D:$D, 0)), 1, 0)), "")</f>
        <v/>
      </c>
      <c r="BJ194" s="4" t="str">
        <f>IFERROR(IF($I194="Historical", IF(P194&lt;&gt;INDEX('Historical BMP Records'!P:P, MATCH($G194, 'Historical BMP Records'!$G:$G, 0)), 1, 0), IF(P194&lt;&gt;INDEX('Planned and Progress BMPs'!M:M, MATCH($G194, 'Planned and Progress BMPs'!$D:$D, 0)), 1, 0)), "")</f>
        <v/>
      </c>
      <c r="BK194" s="4" t="str">
        <f>IFERROR(IF($I194="Historical", IF(Q194&lt;&gt;INDEX('Historical BMP Records'!Q:Q, MATCH($G194, 'Historical BMP Records'!$G:$G, 0)), 1, 0), IF(Q194&lt;&gt;INDEX('Planned and Progress BMPs'!N:N, MATCH($G194, 'Planned and Progress BMPs'!$D:$D, 0)), 1, 0)), "")</f>
        <v/>
      </c>
      <c r="BL194" s="4" t="str">
        <f>IFERROR(IF($I194="Historical", IF(R194&lt;&gt;INDEX('Historical BMP Records'!R:R, MATCH($G194, 'Historical BMP Records'!$G:$G, 0)), 1, 0), IF(R194&lt;&gt;INDEX('Planned and Progress BMPs'!O:O, MATCH($G194, 'Planned and Progress BMPs'!$D:$D, 0)), 1, 0)), "")</f>
        <v/>
      </c>
      <c r="BM194" s="4" t="str">
        <f>IFERROR(IF($I194="Historical", IF(S194&lt;&gt;INDEX('Historical BMP Records'!S:S, MATCH($G194, 'Historical BMP Records'!$G:$G, 0)), 1, 0), IF(S194&lt;&gt;INDEX('Planned and Progress BMPs'!P:P, MATCH($G194, 'Planned and Progress BMPs'!$D:$D, 0)), 1, 0)), "")</f>
        <v/>
      </c>
      <c r="BN194" s="4" t="str">
        <f>IFERROR(IF($I194="Historical", IF(T194&lt;&gt;INDEX('Historical BMP Records'!T:T, MATCH($G194, 'Historical BMP Records'!$G:$G, 0)), 1, 0), IF(T194&lt;&gt;INDEX('Planned and Progress BMPs'!Q:Q, MATCH($G194, 'Planned and Progress BMPs'!$D:$D, 0)), 1, 0)), "")</f>
        <v/>
      </c>
      <c r="BO194" s="4" t="str">
        <f>IFERROR(IF($I194="Historical", IF(AB194&lt;&gt;INDEX('Historical BMP Records'!#REF!, MATCH($G194, 'Historical BMP Records'!$G:$G, 0)), 1, 0), IF(AB194&lt;&gt;INDEX('Planned and Progress BMPs'!Z:Z, MATCH($G194, 'Planned and Progress BMPs'!$D:$D, 0)), 1, 0)), "")</f>
        <v/>
      </c>
      <c r="BP194" s="4" t="str">
        <f>IFERROR(IF($I194="Historical", IF(U194&lt;&gt;INDEX('Historical BMP Records'!U:U, MATCH($G194, 'Historical BMP Records'!$G:$G, 0)), 1, 0), IF(U194&lt;&gt;INDEX('Planned and Progress BMPs'!S:S, MATCH($G194, 'Planned and Progress BMPs'!$D:$D, 0)), 1, 0)), "")</f>
        <v/>
      </c>
      <c r="BQ194" s="4" t="str">
        <f>IFERROR(IF($I194="Historical", IF(V194&lt;&gt;INDEX('Historical BMP Records'!V:V, MATCH($G194, 'Historical BMP Records'!$G:$G, 0)), 1, 0), IF(V194&lt;&gt;INDEX('Planned and Progress BMPs'!T:T, MATCH($G194, 'Planned and Progress BMPs'!$D:$D, 0)), 1, 0)), "")</f>
        <v/>
      </c>
      <c r="BR194" s="4" t="str">
        <f>IFERROR(IF($I194="Historical", IF(W194&lt;&gt;INDEX('Historical BMP Records'!W:W, MATCH($G194, 'Historical BMP Records'!$G:$G, 0)), 1, 0), IF(W194&lt;&gt;INDEX('Planned and Progress BMPs'!U:U, MATCH($G194, 'Planned and Progress BMPs'!$D:$D, 0)), 1, 0)), "")</f>
        <v/>
      </c>
      <c r="BS194" s="4" t="str">
        <f>IFERROR(IF($I194="Historical", IF(X194&lt;&gt;INDEX('Historical BMP Records'!X:X, MATCH($G194, 'Historical BMP Records'!$G:$G, 0)), 1, 0), IF(X194&lt;&gt;INDEX('Planned and Progress BMPs'!V:V, MATCH($G194, 'Planned and Progress BMPs'!$D:$D, 0)), 1, 0)), "")</f>
        <v/>
      </c>
      <c r="BT194" s="4" t="str">
        <f>IFERROR(IF($I194="Historical", IF(Y194&lt;&gt;INDEX('Historical BMP Records'!Y:Y, MATCH($G194, 'Historical BMP Records'!$G:$G, 0)), 1, 0), IF(Y194&lt;&gt;INDEX('Planned and Progress BMPs'!W:W, MATCH($G194, 'Planned and Progress BMPs'!$D:$D, 0)), 1, 0)), "")</f>
        <v/>
      </c>
      <c r="BU194" s="4" t="str">
        <f>IFERROR(IF($I194="Historical", IF(Z194&lt;&gt;INDEX('Historical BMP Records'!Z:Z, MATCH($G194, 'Historical BMP Records'!$G:$G, 0)), 1, 0), IF(Z194&lt;&gt;INDEX('Planned and Progress BMPs'!X:X, MATCH($G194, 'Planned and Progress BMPs'!$D:$D, 0)), 1, 0)), "")</f>
        <v/>
      </c>
      <c r="BV194" s="4" t="str">
        <f>IFERROR(IF($I194="Historical", IF(AA194&lt;&gt;INDEX('Historical BMP Records'!AA:AA, MATCH($G194, 'Historical BMP Records'!$G:$G, 0)), 1, 0), IF(AA194&lt;&gt;INDEX('Planned and Progress BMPs'!#REF!, MATCH($G194, 'Planned and Progress BMPs'!$D:$D, 0)), 1, 0)), "")</f>
        <v/>
      </c>
      <c r="BW194" s="4" t="str">
        <f>IFERROR(IF($I194="Historical", IF(AC194&lt;&gt;INDEX('Historical BMP Records'!AC:AC, MATCH($G194, 'Historical BMP Records'!$G:$G, 0)), 1, 0), IF(AC194&lt;&gt;INDEX('Planned and Progress BMPs'!AA:AA, MATCH($G194, 'Planned and Progress BMPs'!$D:$D, 0)), 1, 0)), "")</f>
        <v/>
      </c>
      <c r="BX194" s="4" t="str">
        <f>IFERROR(IF($I194="Historical", IF(AD194&lt;&gt;INDEX('Historical BMP Records'!AD:AD, MATCH($G194, 'Historical BMP Records'!$G:$G, 0)), 1, 0), IF(AD194&lt;&gt;INDEX('Planned and Progress BMPs'!AB:AB, MATCH($G194, 'Planned and Progress BMPs'!$D:$D, 0)), 1, 0)), "")</f>
        <v/>
      </c>
      <c r="BY194" s="4" t="str">
        <f>IFERROR(IF($I194="Historical", IF(AE194&lt;&gt;INDEX('Historical BMP Records'!AE:AE, MATCH($G194, 'Historical BMP Records'!$G:$G, 0)), 1, 0), IF(AE194&lt;&gt;INDEX('Planned and Progress BMPs'!AC:AC, MATCH($G194, 'Planned and Progress BMPs'!$D:$D, 0)), 1, 0)), "")</f>
        <v/>
      </c>
      <c r="BZ194" s="4" t="str">
        <f>IFERROR(IF($I194="Historical", IF(AF194&lt;&gt;INDEX('Historical BMP Records'!AF:AF, MATCH($G194, 'Historical BMP Records'!$G:$G, 0)), 1, 0), IF(AF194&lt;&gt;INDEX('Planned and Progress BMPs'!AD:AD, MATCH($G194, 'Planned and Progress BMPs'!$D:$D, 0)), 1, 0)), "")</f>
        <v/>
      </c>
      <c r="CA194" s="4" t="str">
        <f>IFERROR(IF($I194="Historical", IF(AG194&lt;&gt;INDEX('Historical BMP Records'!AG:AG, MATCH($G194, 'Historical BMP Records'!$G:$G, 0)), 1, 0), IF(AG194&lt;&gt;INDEX('Planned and Progress BMPs'!AE:AE, MATCH($G194, 'Planned and Progress BMPs'!$D:$D, 0)), 1, 0)), "")</f>
        <v/>
      </c>
      <c r="CB194" s="4" t="str">
        <f>IFERROR(IF($I194="Historical", IF(AH194&lt;&gt;INDEX('Historical BMP Records'!AH:AH, MATCH($G194, 'Historical BMP Records'!$G:$G, 0)), 1, 0), IF(AH194&lt;&gt;INDEX('Planned and Progress BMPs'!AF:AF, MATCH($G194, 'Planned and Progress BMPs'!$D:$D, 0)), 1, 0)), "")</f>
        <v/>
      </c>
      <c r="CC194" s="4" t="str">
        <f>IFERROR(IF($I194="Historical", IF(AI194&lt;&gt;INDEX('Historical BMP Records'!AI:AI, MATCH($G194, 'Historical BMP Records'!$G:$G, 0)), 1, 0), IF(AI194&lt;&gt;INDEX('Planned and Progress BMPs'!AG:AG, MATCH($G194, 'Planned and Progress BMPs'!$D:$D, 0)), 1, 0)), "")</f>
        <v/>
      </c>
      <c r="CD194" s="4" t="str">
        <f>IFERROR(IF($I194="Historical", IF(AJ194&lt;&gt;INDEX('Historical BMP Records'!AJ:AJ, MATCH($G194, 'Historical BMP Records'!$G:$G, 0)), 1, 0), IF(AJ194&lt;&gt;INDEX('Planned and Progress BMPs'!AH:AH, MATCH($G194, 'Planned and Progress BMPs'!$D:$D, 0)), 1, 0)), "")</f>
        <v/>
      </c>
      <c r="CE194" s="4" t="str">
        <f>IFERROR(IF($I194="Historical", IF(AK194&lt;&gt;INDEX('Historical BMP Records'!AK:AK, MATCH($G194, 'Historical BMP Records'!$G:$G, 0)), 1, 0), IF(AK194&lt;&gt;INDEX('Planned and Progress BMPs'!AI:AI, MATCH($G194, 'Planned and Progress BMPs'!$D:$D, 0)), 1, 0)), "")</f>
        <v/>
      </c>
      <c r="CF194" s="4" t="str">
        <f>IFERROR(IF($I194="Historical", IF(AL194&lt;&gt;INDEX('Historical BMP Records'!AL:AL, MATCH($G194, 'Historical BMP Records'!$G:$G, 0)), 1, 0), IF(AL194&lt;&gt;INDEX('Planned and Progress BMPs'!AJ:AJ, MATCH($G194, 'Planned and Progress BMPs'!$D:$D, 0)), 1, 0)), "")</f>
        <v/>
      </c>
      <c r="CG194" s="4" t="str">
        <f>IFERROR(IF($I194="Historical", IF(AM194&lt;&gt;INDEX('Historical BMP Records'!AM:AM, MATCH($G194, 'Historical BMP Records'!$G:$G, 0)), 1, 0), IF(AM194&lt;&gt;INDEX('Planned and Progress BMPs'!AK:AK, MATCH($G194, 'Planned and Progress BMPs'!$D:$D, 0)), 1, 0)), "")</f>
        <v/>
      </c>
      <c r="CH194" s="4" t="str">
        <f>IFERROR(IF($I194="Historical", IF(AN194&lt;&gt;INDEX('Historical BMP Records'!AN:AN, MATCH($G194, 'Historical BMP Records'!$G:$G, 0)), 1, 0), IF(AN194&lt;&gt;INDEX('Planned and Progress BMPs'!AL:AL, MATCH($G194, 'Planned and Progress BMPs'!$D:$D, 0)), 1, 0)), "")</f>
        <v/>
      </c>
      <c r="CI194" s="4" t="str">
        <f>IFERROR(IF($I194="Historical", IF(AO194&lt;&gt;INDEX('Historical BMP Records'!AO:AO, MATCH($G194, 'Historical BMP Records'!$G:$G, 0)), 1, 0), IF(AO194&lt;&gt;INDEX('Planned and Progress BMPs'!AM:AM, MATCH($G194, 'Planned and Progress BMPs'!$D:$D, 0)), 1, 0)), "")</f>
        <v/>
      </c>
      <c r="CJ194" s="4" t="str">
        <f>IFERROR(IF($I194="Historical", IF(AP194&lt;&gt;INDEX('Historical BMP Records'!AP:AP, MATCH($G194, 'Historical BMP Records'!$G:$G, 0)), 1, 0), IF(AP194&lt;&gt;INDEX('Planned and Progress BMPs'!AN:AN, MATCH($G194, 'Planned and Progress BMPs'!$D:$D, 0)), 1, 0)), "")</f>
        <v/>
      </c>
      <c r="CK194" s="4" t="str">
        <f>IFERROR(IF($I194="Historical", IF(AQ194&lt;&gt;INDEX('Historical BMP Records'!AQ:AQ, MATCH($G194, 'Historical BMP Records'!$G:$G, 0)), 1, 0), IF(AQ194&lt;&gt;INDEX('Planned and Progress BMPs'!AO:AO, MATCH($G194, 'Planned and Progress BMPs'!$D:$D, 0)), 1, 0)), "")</f>
        <v/>
      </c>
      <c r="CL194" s="4" t="str">
        <f>IFERROR(IF($I194="Historical", IF(AR194&lt;&gt;INDEX('Historical BMP Records'!AR:AR, MATCH($G194, 'Historical BMP Records'!$G:$G, 0)), 1, 0), IF(AR194&lt;&gt;INDEX('Planned and Progress BMPs'!AQ:AQ, MATCH($G194, 'Planned and Progress BMPs'!$D:$D, 0)), 1, 0)), "")</f>
        <v/>
      </c>
      <c r="CM194" s="4" t="str">
        <f>IFERROR(IF($I194="Historical", IF(AS194&lt;&gt;INDEX('Historical BMP Records'!AS:AS, MATCH($G194, 'Historical BMP Records'!$G:$G, 0)), 1, 0), IF(AS194&lt;&gt;INDEX('Planned and Progress BMPs'!AP:AP, MATCH($G194, 'Planned and Progress BMPs'!$D:$D, 0)), 1, 0)), "")</f>
        <v/>
      </c>
      <c r="CN194" s="4" t="str">
        <f>IFERROR(IF($I194="Historical", IF(AT194&lt;&gt;INDEX('Historical BMP Records'!AT:AT, MATCH($G194, 'Historical BMP Records'!$G:$G, 0)), 1, 0), IF(AT194&lt;&gt;INDEX('Planned and Progress BMPs'!AQ:AQ, MATCH($G194, 'Planned and Progress BMPs'!$D:$D, 0)), 1, 0)), "")</f>
        <v/>
      </c>
      <c r="CO194" s="4">
        <f>SUM(T_Historical9[[#This Row],[FY17 Crediting Status Change]:[Comments Change]])</f>
        <v>0</v>
      </c>
    </row>
    <row r="195" spans="1:93" ht="15" customHeight="1" x14ac:dyDescent="0.55000000000000004">
      <c r="A195" s="126" t="s">
        <v>2461</v>
      </c>
      <c r="B195" s="126" t="s">
        <v>2458</v>
      </c>
      <c r="C195" s="126" t="s">
        <v>2458</v>
      </c>
      <c r="D195" s="126"/>
      <c r="E195" s="126"/>
      <c r="F195" s="126" t="s">
        <v>847</v>
      </c>
      <c r="G195" s="126" t="s">
        <v>848</v>
      </c>
      <c r="H195" s="126"/>
      <c r="I195" s="126" t="s">
        <v>243</v>
      </c>
      <c r="J195" s="126"/>
      <c r="K195" s="73"/>
      <c r="L195" s="64">
        <v>38718</v>
      </c>
      <c r="M195" s="126" t="s">
        <v>336</v>
      </c>
      <c r="N195" s="126" t="s">
        <v>337</v>
      </c>
      <c r="O195" s="126" t="s">
        <v>127</v>
      </c>
      <c r="P195" s="73" t="s">
        <v>551</v>
      </c>
      <c r="Q195" s="64">
        <v>0.49</v>
      </c>
      <c r="R195" s="126">
        <v>5.3999999999999999E-2</v>
      </c>
      <c r="S195" s="126">
        <v>4.4999999999999997E-3</v>
      </c>
      <c r="T195" s="126" t="s">
        <v>849</v>
      </c>
      <c r="U195" s="126"/>
      <c r="V195" s="126"/>
      <c r="W195" s="126">
        <v>40.208697069999999</v>
      </c>
      <c r="X195" s="65">
        <v>-77.167749299999997</v>
      </c>
      <c r="Y195" s="126"/>
      <c r="Z195" s="126" t="s">
        <v>245</v>
      </c>
      <c r="AA195" s="126" t="s">
        <v>327</v>
      </c>
      <c r="AB195" s="126" t="s">
        <v>155</v>
      </c>
      <c r="AC195" s="126" t="s">
        <v>2460</v>
      </c>
      <c r="AD195" s="64">
        <v>40661</v>
      </c>
      <c r="AE195" s="126" t="s">
        <v>267</v>
      </c>
      <c r="AF195" s="64"/>
      <c r="AG195" s="64"/>
      <c r="AH195" s="126"/>
      <c r="AI195" s="64"/>
      <c r="AK195" s="64"/>
      <c r="AL195" s="64"/>
      <c r="AM195" s="64"/>
      <c r="AN195" s="64"/>
      <c r="AO195" s="64"/>
      <c r="AP195" s="64"/>
      <c r="AQ195" s="64"/>
      <c r="AR195" s="64"/>
      <c r="AS195" s="64"/>
      <c r="AT195" s="126"/>
      <c r="AU195" s="4" t="str">
        <f>IFERROR(IF($I195="Historical", IF(A195&lt;&gt;INDEX('Historical BMP Records'!A:A, MATCH($G195, 'Historical BMP Records'!$G:$G, 0)), 1, 0), IF(A195&lt;&gt;INDEX('Planned and Progress BMPs'!A:A, MATCH($G195, 'Planned and Progress BMPs'!$D:$D, 0)), 1, 0)), "")</f>
        <v/>
      </c>
      <c r="AV195" s="4" t="str">
        <f>IFERROR(IF($I195="Historical", IF(B195&lt;&gt;INDEX('Historical BMP Records'!B:B, MATCH($G195, 'Historical BMP Records'!$G:$G, 0)), 1, 0), IF(B195&lt;&gt;INDEX('Planned and Progress BMPs'!A:A, MATCH($G195, 'Planned and Progress BMPs'!$D:$D, 0)), 1, 0)), "")</f>
        <v/>
      </c>
      <c r="AW195" s="4" t="str">
        <f>IFERROR(IF($I195="Historical", IF(C195&lt;&gt;INDEX('Historical BMP Records'!C:C, MATCH($G195, 'Historical BMP Records'!$G:$G, 0)), 1, 0), IF(C195&lt;&gt;INDEX('Planned and Progress BMPs'!A:A, MATCH($G195, 'Planned and Progress BMPs'!$D:$D, 0)), 1, 0)), "")</f>
        <v/>
      </c>
      <c r="AX195" s="4" t="str">
        <f>IFERROR(IF($I195="Historical", IF(D195&lt;&gt;INDEX('Historical BMP Records'!D:D, MATCH($G195, 'Historical BMP Records'!$G:$G, 0)), 1, 0), IF(D195&lt;&gt;INDEX('Planned and Progress BMPs'!A:A, MATCH($G195, 'Planned and Progress BMPs'!$D:$D, 0)), 1, 0)), "")</f>
        <v/>
      </c>
      <c r="AY195" s="4" t="str">
        <f>IFERROR(IF($I195="Historical", IF(E195&lt;&gt;INDEX('Historical BMP Records'!E:E, MATCH($G195, 'Historical BMP Records'!$G:$G, 0)), 1, 0), IF(E195&lt;&gt;INDEX('Planned and Progress BMPs'!B:B, MATCH($G195, 'Planned and Progress BMPs'!$D:$D, 0)), 1, 0)), "")</f>
        <v/>
      </c>
      <c r="AZ195" s="4" t="str">
        <f>IFERROR(IF($I195="Historical", IF(F195&lt;&gt;INDEX('Historical BMP Records'!F:F, MATCH($G195, 'Historical BMP Records'!$G:$G, 0)), 1, 0), IF(F195&lt;&gt;INDEX('Planned and Progress BMPs'!C:C, MATCH($G195, 'Planned and Progress BMPs'!$D:$D, 0)), 1, 0)), "")</f>
        <v/>
      </c>
      <c r="BA195" s="4" t="str">
        <f>IFERROR(IF($I195="Historical", IF(G195&lt;&gt;INDEX('Historical BMP Records'!G:G, MATCH($G195, 'Historical BMP Records'!$G:$G, 0)), 1, 0), IF(G195&lt;&gt;INDEX('Planned and Progress BMPs'!D:D, MATCH($G195, 'Planned and Progress BMPs'!$D:$D, 0)), 1, 0)), "")</f>
        <v/>
      </c>
      <c r="BB195" s="4" t="str">
        <f>IFERROR(IF($I195="Historical", IF(H195&lt;&gt;INDEX('Historical BMP Records'!H:H, MATCH($G195, 'Historical BMP Records'!$G:$G, 0)), 1, 0), IF(H195&lt;&gt;INDEX('Planned and Progress BMPs'!E:E, MATCH($G195, 'Planned and Progress BMPs'!$D:$D, 0)), 1, 0)), "")</f>
        <v/>
      </c>
      <c r="BC195" s="4" t="str">
        <f>IFERROR(IF($I195="Historical", IF(I195&lt;&gt;INDEX('Historical BMP Records'!I:I, MATCH($G195, 'Historical BMP Records'!$G:$G, 0)), 1, 0), IF(I195&lt;&gt;INDEX('Planned and Progress BMPs'!F:F, MATCH($G195, 'Planned and Progress BMPs'!$D:$D, 0)), 1, 0)), "")</f>
        <v/>
      </c>
      <c r="BD195" s="4" t="str">
        <f>IFERROR(IF($I195="Historical", IF(J195&lt;&gt;INDEX('Historical BMP Records'!J:J, MATCH($G195, 'Historical BMP Records'!$G:$G, 0)), 1, 0), IF(J195&lt;&gt;INDEX('Planned and Progress BMPs'!G:G, MATCH($G195, 'Planned and Progress BMPs'!$D:$D, 0)), 1, 0)), "")</f>
        <v/>
      </c>
      <c r="BE195" s="4" t="str">
        <f>IFERROR(IF($I195="Historical", IF(K195&lt;&gt;INDEX('Historical BMP Records'!K:K, MATCH($G195, 'Historical BMP Records'!$G:$G, 0)), 1, 0), IF(K195&lt;&gt;INDEX('Planned and Progress BMPs'!H:H, MATCH($G195, 'Planned and Progress BMPs'!$D:$D, 0)), 1, 0)), "")</f>
        <v/>
      </c>
      <c r="BF195" s="4" t="str">
        <f>IFERROR(IF($I195="Historical", IF(L195&lt;&gt;INDEX('Historical BMP Records'!L:L, MATCH($G195, 'Historical BMP Records'!$G:$G, 0)), 1, 0), IF(L195&lt;&gt;INDEX('Planned and Progress BMPs'!I:I, MATCH($G195, 'Planned and Progress BMPs'!$D:$D, 0)), 1, 0)), "")</f>
        <v/>
      </c>
      <c r="BG195" s="4" t="str">
        <f>IFERROR(IF($I195="Historical", IF(M195&lt;&gt;INDEX('Historical BMP Records'!M:M, MATCH($G195, 'Historical BMP Records'!$G:$G, 0)), 1, 0), IF(M195&lt;&gt;INDEX('Planned and Progress BMPs'!J:J, MATCH($G195, 'Planned and Progress BMPs'!$D:$D, 0)), 1, 0)), "")</f>
        <v/>
      </c>
      <c r="BH195" s="4" t="str">
        <f>IFERROR(IF($I195="Historical", IF(N195&lt;&gt;INDEX('Historical BMP Records'!N:N, MATCH($G195, 'Historical BMP Records'!$G:$G, 0)), 1, 0), IF(N195&lt;&gt;INDEX('Planned and Progress BMPs'!K:K, MATCH($G195, 'Planned and Progress BMPs'!$D:$D, 0)), 1, 0)), "")</f>
        <v/>
      </c>
      <c r="BI195" s="4" t="str">
        <f>IFERROR(IF($I195="Historical", IF(O195&lt;&gt;INDEX('Historical BMP Records'!O:O, MATCH($G195, 'Historical BMP Records'!$G:$G, 0)), 1, 0), IF(O195&lt;&gt;INDEX('Planned and Progress BMPs'!L:L, MATCH($G195, 'Planned and Progress BMPs'!$D:$D, 0)), 1, 0)), "")</f>
        <v/>
      </c>
      <c r="BJ195" s="4" t="str">
        <f>IFERROR(IF($I195="Historical", IF(P195&lt;&gt;INDEX('Historical BMP Records'!P:P, MATCH($G195, 'Historical BMP Records'!$G:$G, 0)), 1, 0), IF(P195&lt;&gt;INDEX('Planned and Progress BMPs'!M:M, MATCH($G195, 'Planned and Progress BMPs'!$D:$D, 0)), 1, 0)), "")</f>
        <v/>
      </c>
      <c r="BK195" s="4" t="str">
        <f>IFERROR(IF($I195="Historical", IF(Q195&lt;&gt;INDEX('Historical BMP Records'!Q:Q, MATCH($G195, 'Historical BMP Records'!$G:$G, 0)), 1, 0), IF(Q195&lt;&gt;INDEX('Planned and Progress BMPs'!N:N, MATCH($G195, 'Planned and Progress BMPs'!$D:$D, 0)), 1, 0)), "")</f>
        <v/>
      </c>
      <c r="BL195" s="4" t="str">
        <f>IFERROR(IF($I195="Historical", IF(R195&lt;&gt;INDEX('Historical BMP Records'!R:R, MATCH($G195, 'Historical BMP Records'!$G:$G, 0)), 1, 0), IF(R195&lt;&gt;INDEX('Planned and Progress BMPs'!O:O, MATCH($G195, 'Planned and Progress BMPs'!$D:$D, 0)), 1, 0)), "")</f>
        <v/>
      </c>
      <c r="BM195" s="4" t="str">
        <f>IFERROR(IF($I195="Historical", IF(S195&lt;&gt;INDEX('Historical BMP Records'!S:S, MATCH($G195, 'Historical BMP Records'!$G:$G, 0)), 1, 0), IF(S195&lt;&gt;INDEX('Planned and Progress BMPs'!P:P, MATCH($G195, 'Planned and Progress BMPs'!$D:$D, 0)), 1, 0)), "")</f>
        <v/>
      </c>
      <c r="BN195" s="4" t="str">
        <f>IFERROR(IF($I195="Historical", IF(T195&lt;&gt;INDEX('Historical BMP Records'!T:T, MATCH($G195, 'Historical BMP Records'!$G:$G, 0)), 1, 0), IF(T195&lt;&gt;INDEX('Planned and Progress BMPs'!Q:Q, MATCH($G195, 'Planned and Progress BMPs'!$D:$D, 0)), 1, 0)), "")</f>
        <v/>
      </c>
      <c r="BO195" s="4" t="str">
        <f>IFERROR(IF($I195="Historical", IF(AB195&lt;&gt;INDEX('Historical BMP Records'!#REF!, MATCH($G195, 'Historical BMP Records'!$G:$G, 0)), 1, 0), IF(AB195&lt;&gt;INDEX('Planned and Progress BMPs'!Z:Z, MATCH($G195, 'Planned and Progress BMPs'!$D:$D, 0)), 1, 0)), "")</f>
        <v/>
      </c>
      <c r="BP195" s="4" t="str">
        <f>IFERROR(IF($I195="Historical", IF(U195&lt;&gt;INDEX('Historical BMP Records'!U:U, MATCH($G195, 'Historical BMP Records'!$G:$G, 0)), 1, 0), IF(U195&lt;&gt;INDEX('Planned and Progress BMPs'!S:S, MATCH($G195, 'Planned and Progress BMPs'!$D:$D, 0)), 1, 0)), "")</f>
        <v/>
      </c>
      <c r="BQ195" s="4" t="str">
        <f>IFERROR(IF($I195="Historical", IF(V195&lt;&gt;INDEX('Historical BMP Records'!V:V, MATCH($G195, 'Historical BMP Records'!$G:$G, 0)), 1, 0), IF(V195&lt;&gt;INDEX('Planned and Progress BMPs'!T:T, MATCH($G195, 'Planned and Progress BMPs'!$D:$D, 0)), 1, 0)), "")</f>
        <v/>
      </c>
      <c r="BR195" s="4" t="str">
        <f>IFERROR(IF($I195="Historical", IF(W195&lt;&gt;INDEX('Historical BMP Records'!W:W, MATCH($G195, 'Historical BMP Records'!$G:$G, 0)), 1, 0), IF(W195&lt;&gt;INDEX('Planned and Progress BMPs'!U:U, MATCH($G195, 'Planned and Progress BMPs'!$D:$D, 0)), 1, 0)), "")</f>
        <v/>
      </c>
      <c r="BS195" s="4" t="str">
        <f>IFERROR(IF($I195="Historical", IF(X195&lt;&gt;INDEX('Historical BMP Records'!X:X, MATCH($G195, 'Historical BMP Records'!$G:$G, 0)), 1, 0), IF(X195&lt;&gt;INDEX('Planned and Progress BMPs'!V:V, MATCH($G195, 'Planned and Progress BMPs'!$D:$D, 0)), 1, 0)), "")</f>
        <v/>
      </c>
      <c r="BT195" s="4" t="str">
        <f>IFERROR(IF($I195="Historical", IF(Y195&lt;&gt;INDEX('Historical BMP Records'!Y:Y, MATCH($G195, 'Historical BMP Records'!$G:$G, 0)), 1, 0), IF(Y195&lt;&gt;INDEX('Planned and Progress BMPs'!W:W, MATCH($G195, 'Planned and Progress BMPs'!$D:$D, 0)), 1, 0)), "")</f>
        <v/>
      </c>
      <c r="BU195" s="4" t="str">
        <f>IFERROR(IF($I195="Historical", IF(Z195&lt;&gt;INDEX('Historical BMP Records'!Z:Z, MATCH($G195, 'Historical BMP Records'!$G:$G, 0)), 1, 0), IF(Z195&lt;&gt;INDEX('Planned and Progress BMPs'!X:X, MATCH($G195, 'Planned and Progress BMPs'!$D:$D, 0)), 1, 0)), "")</f>
        <v/>
      </c>
      <c r="BV195" s="4" t="str">
        <f>IFERROR(IF($I195="Historical", IF(AA195&lt;&gt;INDEX('Historical BMP Records'!AA:AA, MATCH($G195, 'Historical BMP Records'!$G:$G, 0)), 1, 0), IF(AA195&lt;&gt;INDEX('Planned and Progress BMPs'!#REF!, MATCH($G195, 'Planned and Progress BMPs'!$D:$D, 0)), 1, 0)), "")</f>
        <v/>
      </c>
      <c r="BW195" s="4" t="str">
        <f>IFERROR(IF($I195="Historical", IF(AC195&lt;&gt;INDEX('Historical BMP Records'!AC:AC, MATCH($G195, 'Historical BMP Records'!$G:$G, 0)), 1, 0), IF(AC195&lt;&gt;INDEX('Planned and Progress BMPs'!AA:AA, MATCH($G195, 'Planned and Progress BMPs'!$D:$D, 0)), 1, 0)), "")</f>
        <v/>
      </c>
      <c r="BX195" s="4" t="str">
        <f>IFERROR(IF($I195="Historical", IF(AD195&lt;&gt;INDEX('Historical BMP Records'!AD:AD, MATCH($G195, 'Historical BMP Records'!$G:$G, 0)), 1, 0), IF(AD195&lt;&gt;INDEX('Planned and Progress BMPs'!AB:AB, MATCH($G195, 'Planned and Progress BMPs'!$D:$D, 0)), 1, 0)), "")</f>
        <v/>
      </c>
      <c r="BY195" s="4" t="str">
        <f>IFERROR(IF($I195="Historical", IF(AE195&lt;&gt;INDEX('Historical BMP Records'!AE:AE, MATCH($G195, 'Historical BMP Records'!$G:$G, 0)), 1, 0), IF(AE195&lt;&gt;INDEX('Planned and Progress BMPs'!AC:AC, MATCH($G195, 'Planned and Progress BMPs'!$D:$D, 0)), 1, 0)), "")</f>
        <v/>
      </c>
      <c r="BZ195" s="4" t="str">
        <f>IFERROR(IF($I195="Historical", IF(AF195&lt;&gt;INDEX('Historical BMP Records'!AF:AF, MATCH($G195, 'Historical BMP Records'!$G:$G, 0)), 1, 0), IF(AF195&lt;&gt;INDEX('Planned and Progress BMPs'!AD:AD, MATCH($G195, 'Planned and Progress BMPs'!$D:$D, 0)), 1, 0)), "")</f>
        <v/>
      </c>
      <c r="CA195" s="4" t="str">
        <f>IFERROR(IF($I195="Historical", IF(AG195&lt;&gt;INDEX('Historical BMP Records'!AG:AG, MATCH($G195, 'Historical BMP Records'!$G:$G, 0)), 1, 0), IF(AG195&lt;&gt;INDEX('Planned and Progress BMPs'!AE:AE, MATCH($G195, 'Planned and Progress BMPs'!$D:$D, 0)), 1, 0)), "")</f>
        <v/>
      </c>
      <c r="CB195" s="4" t="str">
        <f>IFERROR(IF($I195="Historical", IF(AH195&lt;&gt;INDEX('Historical BMP Records'!AH:AH, MATCH($G195, 'Historical BMP Records'!$G:$G, 0)), 1, 0), IF(AH195&lt;&gt;INDEX('Planned and Progress BMPs'!AF:AF, MATCH($G195, 'Planned and Progress BMPs'!$D:$D, 0)), 1, 0)), "")</f>
        <v/>
      </c>
      <c r="CC195" s="4" t="str">
        <f>IFERROR(IF($I195="Historical", IF(AI195&lt;&gt;INDEX('Historical BMP Records'!AI:AI, MATCH($G195, 'Historical BMP Records'!$G:$G, 0)), 1, 0), IF(AI195&lt;&gt;INDEX('Planned and Progress BMPs'!AG:AG, MATCH($G195, 'Planned and Progress BMPs'!$D:$D, 0)), 1, 0)), "")</f>
        <v/>
      </c>
      <c r="CD195" s="4" t="str">
        <f>IFERROR(IF($I195="Historical", IF(AJ195&lt;&gt;INDEX('Historical BMP Records'!AJ:AJ, MATCH($G195, 'Historical BMP Records'!$G:$G, 0)), 1, 0), IF(AJ195&lt;&gt;INDEX('Planned and Progress BMPs'!AH:AH, MATCH($G195, 'Planned and Progress BMPs'!$D:$D, 0)), 1, 0)), "")</f>
        <v/>
      </c>
      <c r="CE195" s="4" t="str">
        <f>IFERROR(IF($I195="Historical", IF(AK195&lt;&gt;INDEX('Historical BMP Records'!AK:AK, MATCH($G195, 'Historical BMP Records'!$G:$G, 0)), 1, 0), IF(AK195&lt;&gt;INDEX('Planned and Progress BMPs'!AI:AI, MATCH($G195, 'Planned and Progress BMPs'!$D:$D, 0)), 1, 0)), "")</f>
        <v/>
      </c>
      <c r="CF195" s="4" t="str">
        <f>IFERROR(IF($I195="Historical", IF(AL195&lt;&gt;INDEX('Historical BMP Records'!AL:AL, MATCH($G195, 'Historical BMP Records'!$G:$G, 0)), 1, 0), IF(AL195&lt;&gt;INDEX('Planned and Progress BMPs'!AJ:AJ, MATCH($G195, 'Planned and Progress BMPs'!$D:$D, 0)), 1, 0)), "")</f>
        <v/>
      </c>
      <c r="CG195" s="4" t="str">
        <f>IFERROR(IF($I195="Historical", IF(AM195&lt;&gt;INDEX('Historical BMP Records'!AM:AM, MATCH($G195, 'Historical BMP Records'!$G:$G, 0)), 1, 0), IF(AM195&lt;&gt;INDEX('Planned and Progress BMPs'!AK:AK, MATCH($G195, 'Planned and Progress BMPs'!$D:$D, 0)), 1, 0)), "")</f>
        <v/>
      </c>
      <c r="CH195" s="4" t="str">
        <f>IFERROR(IF($I195="Historical", IF(AN195&lt;&gt;INDEX('Historical BMP Records'!AN:AN, MATCH($G195, 'Historical BMP Records'!$G:$G, 0)), 1, 0), IF(AN195&lt;&gt;INDEX('Planned and Progress BMPs'!AL:AL, MATCH($G195, 'Planned and Progress BMPs'!$D:$D, 0)), 1, 0)), "")</f>
        <v/>
      </c>
      <c r="CI195" s="4" t="str">
        <f>IFERROR(IF($I195="Historical", IF(AO195&lt;&gt;INDEX('Historical BMP Records'!AO:AO, MATCH($G195, 'Historical BMP Records'!$G:$G, 0)), 1, 0), IF(AO195&lt;&gt;INDEX('Planned and Progress BMPs'!AM:AM, MATCH($G195, 'Planned and Progress BMPs'!$D:$D, 0)), 1, 0)), "")</f>
        <v/>
      </c>
      <c r="CJ195" s="4" t="str">
        <f>IFERROR(IF($I195="Historical", IF(AP195&lt;&gt;INDEX('Historical BMP Records'!AP:AP, MATCH($G195, 'Historical BMP Records'!$G:$G, 0)), 1, 0), IF(AP195&lt;&gt;INDEX('Planned and Progress BMPs'!AN:AN, MATCH($G195, 'Planned and Progress BMPs'!$D:$D, 0)), 1, 0)), "")</f>
        <v/>
      </c>
      <c r="CK195" s="4" t="str">
        <f>IFERROR(IF($I195="Historical", IF(AQ195&lt;&gt;INDEX('Historical BMP Records'!AQ:AQ, MATCH($G195, 'Historical BMP Records'!$G:$G, 0)), 1, 0), IF(AQ195&lt;&gt;INDEX('Planned and Progress BMPs'!AO:AO, MATCH($G195, 'Planned and Progress BMPs'!$D:$D, 0)), 1, 0)), "")</f>
        <v/>
      </c>
      <c r="CL195" s="4" t="str">
        <f>IFERROR(IF($I195="Historical", IF(AR195&lt;&gt;INDEX('Historical BMP Records'!AR:AR, MATCH($G195, 'Historical BMP Records'!$G:$G, 0)), 1, 0), IF(AR195&lt;&gt;INDEX('Planned and Progress BMPs'!AQ:AQ, MATCH($G195, 'Planned and Progress BMPs'!$D:$D, 0)), 1, 0)), "")</f>
        <v/>
      </c>
      <c r="CM195" s="4" t="str">
        <f>IFERROR(IF($I195="Historical", IF(AS195&lt;&gt;INDEX('Historical BMP Records'!AS:AS, MATCH($G195, 'Historical BMP Records'!$G:$G, 0)), 1, 0), IF(AS195&lt;&gt;INDEX('Planned and Progress BMPs'!AP:AP, MATCH($G195, 'Planned and Progress BMPs'!$D:$D, 0)), 1, 0)), "")</f>
        <v/>
      </c>
      <c r="CN195" s="4" t="str">
        <f>IFERROR(IF($I195="Historical", IF(AT195&lt;&gt;INDEX('Historical BMP Records'!AT:AT, MATCH($G195, 'Historical BMP Records'!$G:$G, 0)), 1, 0), IF(AT195&lt;&gt;INDEX('Planned and Progress BMPs'!AQ:AQ, MATCH($G195, 'Planned and Progress BMPs'!$D:$D, 0)), 1, 0)), "")</f>
        <v/>
      </c>
      <c r="CO195" s="4">
        <f>SUM(T_Historical9[[#This Row],[FY17 Crediting Status Change]:[Comments Change]])</f>
        <v>0</v>
      </c>
    </row>
    <row r="196" spans="1:93" ht="15" customHeight="1" x14ac:dyDescent="0.55000000000000004">
      <c r="A196" s="126" t="s">
        <v>2461</v>
      </c>
      <c r="B196" s="126" t="s">
        <v>2458</v>
      </c>
      <c r="C196" s="126" t="s">
        <v>2458</v>
      </c>
      <c r="D196" s="126"/>
      <c r="E196" s="126"/>
      <c r="F196" s="126" t="s">
        <v>340</v>
      </c>
      <c r="G196" s="126" t="s">
        <v>341</v>
      </c>
      <c r="H196" s="126"/>
      <c r="I196" s="126" t="s">
        <v>243</v>
      </c>
      <c r="J196" s="126"/>
      <c r="K196" s="73"/>
      <c r="L196" s="64">
        <v>38718</v>
      </c>
      <c r="M196" s="126" t="s">
        <v>336</v>
      </c>
      <c r="N196" s="126" t="s">
        <v>337</v>
      </c>
      <c r="O196" s="126" t="s">
        <v>127</v>
      </c>
      <c r="P196" s="73" t="s">
        <v>551</v>
      </c>
      <c r="Q196" s="64">
        <v>0.02</v>
      </c>
      <c r="R196" s="126">
        <v>0.02</v>
      </c>
      <c r="S196" s="126">
        <v>1.6666666666666666E-3</v>
      </c>
      <c r="T196" s="126" t="s">
        <v>342</v>
      </c>
      <c r="U196" s="126"/>
      <c r="V196" s="126"/>
      <c r="W196" s="126">
        <v>40.208755910000001</v>
      </c>
      <c r="X196" s="65">
        <v>-77.169439400000002</v>
      </c>
      <c r="Y196" s="126"/>
      <c r="Z196" s="126" t="s">
        <v>245</v>
      </c>
      <c r="AA196" s="126" t="s">
        <v>327</v>
      </c>
      <c r="AB196" s="126" t="s">
        <v>155</v>
      </c>
      <c r="AC196" s="126" t="s">
        <v>2460</v>
      </c>
      <c r="AD196" s="64">
        <v>40661</v>
      </c>
      <c r="AE196" s="126" t="s">
        <v>267</v>
      </c>
      <c r="AF196" s="64"/>
      <c r="AG196" s="64"/>
      <c r="AH196" s="126"/>
      <c r="AI196" s="64"/>
      <c r="AK196" s="64"/>
      <c r="AL196" s="64"/>
      <c r="AM196" s="64"/>
      <c r="AN196" s="64"/>
      <c r="AO196" s="64"/>
      <c r="AP196" s="64"/>
      <c r="AQ196" s="64"/>
      <c r="AR196" s="64"/>
      <c r="AS196" s="64"/>
      <c r="AT196" s="126" t="s">
        <v>343</v>
      </c>
      <c r="AU196" s="4" t="str">
        <f>IFERROR(IF($I196="Historical", IF(A196&lt;&gt;INDEX('Historical BMP Records'!A:A, MATCH($G196, 'Historical BMP Records'!$G:$G, 0)), 1, 0), IF(A196&lt;&gt;INDEX('Planned and Progress BMPs'!A:A, MATCH($G196, 'Planned and Progress BMPs'!$D:$D, 0)), 1, 0)), "")</f>
        <v/>
      </c>
      <c r="AV196" s="4" t="str">
        <f>IFERROR(IF($I196="Historical", IF(B196&lt;&gt;INDEX('Historical BMP Records'!B:B, MATCH($G196, 'Historical BMP Records'!$G:$G, 0)), 1, 0), IF(B196&lt;&gt;INDEX('Planned and Progress BMPs'!A:A, MATCH($G196, 'Planned and Progress BMPs'!$D:$D, 0)), 1, 0)), "")</f>
        <v/>
      </c>
      <c r="AW196" s="4" t="str">
        <f>IFERROR(IF($I196="Historical", IF(C196&lt;&gt;INDEX('Historical BMP Records'!C:C, MATCH($G196, 'Historical BMP Records'!$G:$G, 0)), 1, 0), IF(C196&lt;&gt;INDEX('Planned and Progress BMPs'!A:A, MATCH($G196, 'Planned and Progress BMPs'!$D:$D, 0)), 1, 0)), "")</f>
        <v/>
      </c>
      <c r="AX196" s="4" t="str">
        <f>IFERROR(IF($I196="Historical", IF(D196&lt;&gt;INDEX('Historical BMP Records'!D:D, MATCH($G196, 'Historical BMP Records'!$G:$G, 0)), 1, 0), IF(D196&lt;&gt;INDEX('Planned and Progress BMPs'!A:A, MATCH($G196, 'Planned and Progress BMPs'!$D:$D, 0)), 1, 0)), "")</f>
        <v/>
      </c>
      <c r="AY196" s="4" t="str">
        <f>IFERROR(IF($I196="Historical", IF(E196&lt;&gt;INDEX('Historical BMP Records'!E:E, MATCH($G196, 'Historical BMP Records'!$G:$G, 0)), 1, 0), IF(E196&lt;&gt;INDEX('Planned and Progress BMPs'!B:B, MATCH($G196, 'Planned and Progress BMPs'!$D:$D, 0)), 1, 0)), "")</f>
        <v/>
      </c>
      <c r="AZ196" s="4" t="str">
        <f>IFERROR(IF($I196="Historical", IF(F196&lt;&gt;INDEX('Historical BMP Records'!F:F, MATCH($G196, 'Historical BMP Records'!$G:$G, 0)), 1, 0), IF(F196&lt;&gt;INDEX('Planned and Progress BMPs'!C:C, MATCH($G196, 'Planned and Progress BMPs'!$D:$D, 0)), 1, 0)), "")</f>
        <v/>
      </c>
      <c r="BA196" s="4" t="str">
        <f>IFERROR(IF($I196="Historical", IF(G196&lt;&gt;INDEX('Historical BMP Records'!G:G, MATCH($G196, 'Historical BMP Records'!$G:$G, 0)), 1, 0), IF(G196&lt;&gt;INDEX('Planned and Progress BMPs'!D:D, MATCH($G196, 'Planned and Progress BMPs'!$D:$D, 0)), 1, 0)), "")</f>
        <v/>
      </c>
      <c r="BB196" s="4" t="str">
        <f>IFERROR(IF($I196="Historical", IF(H196&lt;&gt;INDEX('Historical BMP Records'!H:H, MATCH($G196, 'Historical BMP Records'!$G:$G, 0)), 1, 0), IF(H196&lt;&gt;INDEX('Planned and Progress BMPs'!E:E, MATCH($G196, 'Planned and Progress BMPs'!$D:$D, 0)), 1, 0)), "")</f>
        <v/>
      </c>
      <c r="BC196" s="4" t="str">
        <f>IFERROR(IF($I196="Historical", IF(I196&lt;&gt;INDEX('Historical BMP Records'!I:I, MATCH($G196, 'Historical BMP Records'!$G:$G, 0)), 1, 0), IF(I196&lt;&gt;INDEX('Planned and Progress BMPs'!F:F, MATCH($G196, 'Planned and Progress BMPs'!$D:$D, 0)), 1, 0)), "")</f>
        <v/>
      </c>
      <c r="BD196" s="4" t="str">
        <f>IFERROR(IF($I196="Historical", IF(J196&lt;&gt;INDEX('Historical BMP Records'!J:J, MATCH($G196, 'Historical BMP Records'!$G:$G, 0)), 1, 0), IF(J196&lt;&gt;INDEX('Planned and Progress BMPs'!G:G, MATCH($G196, 'Planned and Progress BMPs'!$D:$D, 0)), 1, 0)), "")</f>
        <v/>
      </c>
      <c r="BE196" s="4" t="str">
        <f>IFERROR(IF($I196="Historical", IF(K196&lt;&gt;INDEX('Historical BMP Records'!K:K, MATCH($G196, 'Historical BMP Records'!$G:$G, 0)), 1, 0), IF(K196&lt;&gt;INDEX('Planned and Progress BMPs'!H:H, MATCH($G196, 'Planned and Progress BMPs'!$D:$D, 0)), 1, 0)), "")</f>
        <v/>
      </c>
      <c r="BF196" s="4" t="str">
        <f>IFERROR(IF($I196="Historical", IF(L196&lt;&gt;INDEX('Historical BMP Records'!L:L, MATCH($G196, 'Historical BMP Records'!$G:$G, 0)), 1, 0), IF(L196&lt;&gt;INDEX('Planned and Progress BMPs'!I:I, MATCH($G196, 'Planned and Progress BMPs'!$D:$D, 0)), 1, 0)), "")</f>
        <v/>
      </c>
      <c r="BG196" s="4" t="str">
        <f>IFERROR(IF($I196="Historical", IF(M196&lt;&gt;INDEX('Historical BMP Records'!M:M, MATCH($G196, 'Historical BMP Records'!$G:$G, 0)), 1, 0), IF(M196&lt;&gt;INDEX('Planned and Progress BMPs'!J:J, MATCH($G196, 'Planned and Progress BMPs'!$D:$D, 0)), 1, 0)), "")</f>
        <v/>
      </c>
      <c r="BH196" s="4" t="str">
        <f>IFERROR(IF($I196="Historical", IF(N196&lt;&gt;INDEX('Historical BMP Records'!N:N, MATCH($G196, 'Historical BMP Records'!$G:$G, 0)), 1, 0), IF(N196&lt;&gt;INDEX('Planned and Progress BMPs'!K:K, MATCH($G196, 'Planned and Progress BMPs'!$D:$D, 0)), 1, 0)), "")</f>
        <v/>
      </c>
      <c r="BI196" s="4" t="str">
        <f>IFERROR(IF($I196="Historical", IF(O196&lt;&gt;INDEX('Historical BMP Records'!O:O, MATCH($G196, 'Historical BMP Records'!$G:$G, 0)), 1, 0), IF(O196&lt;&gt;INDEX('Planned and Progress BMPs'!L:L, MATCH($G196, 'Planned and Progress BMPs'!$D:$D, 0)), 1, 0)), "")</f>
        <v/>
      </c>
      <c r="BJ196" s="4" t="str">
        <f>IFERROR(IF($I196="Historical", IF(P196&lt;&gt;INDEX('Historical BMP Records'!P:P, MATCH($G196, 'Historical BMP Records'!$G:$G, 0)), 1, 0), IF(P196&lt;&gt;INDEX('Planned and Progress BMPs'!M:M, MATCH($G196, 'Planned and Progress BMPs'!$D:$D, 0)), 1, 0)), "")</f>
        <v/>
      </c>
      <c r="BK196" s="4" t="str">
        <f>IFERROR(IF($I196="Historical", IF(Q196&lt;&gt;INDEX('Historical BMP Records'!Q:Q, MATCH($G196, 'Historical BMP Records'!$G:$G, 0)), 1, 0), IF(Q196&lt;&gt;INDEX('Planned and Progress BMPs'!N:N, MATCH($G196, 'Planned and Progress BMPs'!$D:$D, 0)), 1, 0)), "")</f>
        <v/>
      </c>
      <c r="BL196" s="4" t="str">
        <f>IFERROR(IF($I196="Historical", IF(R196&lt;&gt;INDEX('Historical BMP Records'!R:R, MATCH($G196, 'Historical BMP Records'!$G:$G, 0)), 1, 0), IF(R196&lt;&gt;INDEX('Planned and Progress BMPs'!O:O, MATCH($G196, 'Planned and Progress BMPs'!$D:$D, 0)), 1, 0)), "")</f>
        <v/>
      </c>
      <c r="BM196" s="4" t="str">
        <f>IFERROR(IF($I196="Historical", IF(S196&lt;&gt;INDEX('Historical BMP Records'!S:S, MATCH($G196, 'Historical BMP Records'!$G:$G, 0)), 1, 0), IF(S196&lt;&gt;INDEX('Planned and Progress BMPs'!P:P, MATCH($G196, 'Planned and Progress BMPs'!$D:$D, 0)), 1, 0)), "")</f>
        <v/>
      </c>
      <c r="BN196" s="4" t="str">
        <f>IFERROR(IF($I196="Historical", IF(T196&lt;&gt;INDEX('Historical BMP Records'!T:T, MATCH($G196, 'Historical BMP Records'!$G:$G, 0)), 1, 0), IF(T196&lt;&gt;INDEX('Planned and Progress BMPs'!Q:Q, MATCH($G196, 'Planned and Progress BMPs'!$D:$D, 0)), 1, 0)), "")</f>
        <v/>
      </c>
      <c r="BO196" s="4" t="str">
        <f>IFERROR(IF($I196="Historical", IF(AB196&lt;&gt;INDEX('Historical BMP Records'!#REF!, MATCH($G196, 'Historical BMP Records'!$G:$G, 0)), 1, 0), IF(AB196&lt;&gt;INDEX('Planned and Progress BMPs'!Z:Z, MATCH($G196, 'Planned and Progress BMPs'!$D:$D, 0)), 1, 0)), "")</f>
        <v/>
      </c>
      <c r="BP196" s="4" t="str">
        <f>IFERROR(IF($I196="Historical", IF(U196&lt;&gt;INDEX('Historical BMP Records'!U:U, MATCH($G196, 'Historical BMP Records'!$G:$G, 0)), 1, 0), IF(U196&lt;&gt;INDEX('Planned and Progress BMPs'!S:S, MATCH($G196, 'Planned and Progress BMPs'!$D:$D, 0)), 1, 0)), "")</f>
        <v/>
      </c>
      <c r="BQ196" s="4" t="str">
        <f>IFERROR(IF($I196="Historical", IF(V196&lt;&gt;INDEX('Historical BMP Records'!V:V, MATCH($G196, 'Historical BMP Records'!$G:$G, 0)), 1, 0), IF(V196&lt;&gt;INDEX('Planned and Progress BMPs'!T:T, MATCH($G196, 'Planned and Progress BMPs'!$D:$D, 0)), 1, 0)), "")</f>
        <v/>
      </c>
      <c r="BR196" s="4" t="str">
        <f>IFERROR(IF($I196="Historical", IF(W196&lt;&gt;INDEX('Historical BMP Records'!W:W, MATCH($G196, 'Historical BMP Records'!$G:$G, 0)), 1, 0), IF(W196&lt;&gt;INDEX('Planned and Progress BMPs'!U:U, MATCH($G196, 'Planned and Progress BMPs'!$D:$D, 0)), 1, 0)), "")</f>
        <v/>
      </c>
      <c r="BS196" s="4" t="str">
        <f>IFERROR(IF($I196="Historical", IF(X196&lt;&gt;INDEX('Historical BMP Records'!X:X, MATCH($G196, 'Historical BMP Records'!$G:$G, 0)), 1, 0), IF(X196&lt;&gt;INDEX('Planned and Progress BMPs'!V:V, MATCH($G196, 'Planned and Progress BMPs'!$D:$D, 0)), 1, 0)), "")</f>
        <v/>
      </c>
      <c r="BT196" s="4" t="str">
        <f>IFERROR(IF($I196="Historical", IF(Y196&lt;&gt;INDEX('Historical BMP Records'!Y:Y, MATCH($G196, 'Historical BMP Records'!$G:$G, 0)), 1, 0), IF(Y196&lt;&gt;INDEX('Planned and Progress BMPs'!W:W, MATCH($G196, 'Planned and Progress BMPs'!$D:$D, 0)), 1, 0)), "")</f>
        <v/>
      </c>
      <c r="BU196" s="4" t="str">
        <f>IFERROR(IF($I196="Historical", IF(Z196&lt;&gt;INDEX('Historical BMP Records'!Z:Z, MATCH($G196, 'Historical BMP Records'!$G:$G, 0)), 1, 0), IF(Z196&lt;&gt;INDEX('Planned and Progress BMPs'!X:X, MATCH($G196, 'Planned and Progress BMPs'!$D:$D, 0)), 1, 0)), "")</f>
        <v/>
      </c>
      <c r="BV196" s="4" t="str">
        <f>IFERROR(IF($I196="Historical", IF(AA196&lt;&gt;INDEX('Historical BMP Records'!AA:AA, MATCH($G196, 'Historical BMP Records'!$G:$G, 0)), 1, 0), IF(AA196&lt;&gt;INDEX('Planned and Progress BMPs'!#REF!, MATCH($G196, 'Planned and Progress BMPs'!$D:$D, 0)), 1, 0)), "")</f>
        <v/>
      </c>
      <c r="BW196" s="4" t="str">
        <f>IFERROR(IF($I196="Historical", IF(AC196&lt;&gt;INDEX('Historical BMP Records'!AC:AC, MATCH($G196, 'Historical BMP Records'!$G:$G, 0)), 1, 0), IF(AC196&lt;&gt;INDEX('Planned and Progress BMPs'!AA:AA, MATCH($G196, 'Planned and Progress BMPs'!$D:$D, 0)), 1, 0)), "")</f>
        <v/>
      </c>
      <c r="BX196" s="4" t="str">
        <f>IFERROR(IF($I196="Historical", IF(AD196&lt;&gt;INDEX('Historical BMP Records'!AD:AD, MATCH($G196, 'Historical BMP Records'!$G:$G, 0)), 1, 0), IF(AD196&lt;&gt;INDEX('Planned and Progress BMPs'!AB:AB, MATCH($G196, 'Planned and Progress BMPs'!$D:$D, 0)), 1, 0)), "")</f>
        <v/>
      </c>
      <c r="BY196" s="4" t="str">
        <f>IFERROR(IF($I196="Historical", IF(AE196&lt;&gt;INDEX('Historical BMP Records'!AE:AE, MATCH($G196, 'Historical BMP Records'!$G:$G, 0)), 1, 0), IF(AE196&lt;&gt;INDEX('Planned and Progress BMPs'!AC:AC, MATCH($G196, 'Planned and Progress BMPs'!$D:$D, 0)), 1, 0)), "")</f>
        <v/>
      </c>
      <c r="BZ196" s="4" t="str">
        <f>IFERROR(IF($I196="Historical", IF(AF196&lt;&gt;INDEX('Historical BMP Records'!AF:AF, MATCH($G196, 'Historical BMP Records'!$G:$G, 0)), 1, 0), IF(AF196&lt;&gt;INDEX('Planned and Progress BMPs'!AD:AD, MATCH($G196, 'Planned and Progress BMPs'!$D:$D, 0)), 1, 0)), "")</f>
        <v/>
      </c>
      <c r="CA196" s="4" t="str">
        <f>IFERROR(IF($I196="Historical", IF(AG196&lt;&gt;INDEX('Historical BMP Records'!AG:AG, MATCH($G196, 'Historical BMP Records'!$G:$G, 0)), 1, 0), IF(AG196&lt;&gt;INDEX('Planned and Progress BMPs'!AE:AE, MATCH($G196, 'Planned and Progress BMPs'!$D:$D, 0)), 1, 0)), "")</f>
        <v/>
      </c>
      <c r="CB196" s="4" t="str">
        <f>IFERROR(IF($I196="Historical", IF(AH196&lt;&gt;INDEX('Historical BMP Records'!AH:AH, MATCH($G196, 'Historical BMP Records'!$G:$G, 0)), 1, 0), IF(AH196&lt;&gt;INDEX('Planned and Progress BMPs'!AF:AF, MATCH($G196, 'Planned and Progress BMPs'!$D:$D, 0)), 1, 0)), "")</f>
        <v/>
      </c>
      <c r="CC196" s="4" t="str">
        <f>IFERROR(IF($I196="Historical", IF(AI196&lt;&gt;INDEX('Historical BMP Records'!AI:AI, MATCH($G196, 'Historical BMP Records'!$G:$G, 0)), 1, 0), IF(AI196&lt;&gt;INDEX('Planned and Progress BMPs'!AG:AG, MATCH($G196, 'Planned and Progress BMPs'!$D:$D, 0)), 1, 0)), "")</f>
        <v/>
      </c>
      <c r="CD196" s="4" t="str">
        <f>IFERROR(IF($I196="Historical", IF(AJ196&lt;&gt;INDEX('Historical BMP Records'!AJ:AJ, MATCH($G196, 'Historical BMP Records'!$G:$G, 0)), 1, 0), IF(AJ196&lt;&gt;INDEX('Planned and Progress BMPs'!AH:AH, MATCH($G196, 'Planned and Progress BMPs'!$D:$D, 0)), 1, 0)), "")</f>
        <v/>
      </c>
      <c r="CE196" s="4" t="str">
        <f>IFERROR(IF($I196="Historical", IF(AK196&lt;&gt;INDEX('Historical BMP Records'!AK:AK, MATCH($G196, 'Historical BMP Records'!$G:$G, 0)), 1, 0), IF(AK196&lt;&gt;INDEX('Planned and Progress BMPs'!AI:AI, MATCH($G196, 'Planned and Progress BMPs'!$D:$D, 0)), 1, 0)), "")</f>
        <v/>
      </c>
      <c r="CF196" s="4" t="str">
        <f>IFERROR(IF($I196="Historical", IF(AL196&lt;&gt;INDEX('Historical BMP Records'!AL:AL, MATCH($G196, 'Historical BMP Records'!$G:$G, 0)), 1, 0), IF(AL196&lt;&gt;INDEX('Planned and Progress BMPs'!AJ:AJ, MATCH($G196, 'Planned and Progress BMPs'!$D:$D, 0)), 1, 0)), "")</f>
        <v/>
      </c>
      <c r="CG196" s="4" t="str">
        <f>IFERROR(IF($I196="Historical", IF(AM196&lt;&gt;INDEX('Historical BMP Records'!AM:AM, MATCH($G196, 'Historical BMP Records'!$G:$G, 0)), 1, 0), IF(AM196&lt;&gt;INDEX('Planned and Progress BMPs'!AK:AK, MATCH($G196, 'Planned and Progress BMPs'!$D:$D, 0)), 1, 0)), "")</f>
        <v/>
      </c>
      <c r="CH196" s="4" t="str">
        <f>IFERROR(IF($I196="Historical", IF(AN196&lt;&gt;INDEX('Historical BMP Records'!AN:AN, MATCH($G196, 'Historical BMP Records'!$G:$G, 0)), 1, 0), IF(AN196&lt;&gt;INDEX('Planned and Progress BMPs'!AL:AL, MATCH($G196, 'Planned and Progress BMPs'!$D:$D, 0)), 1, 0)), "")</f>
        <v/>
      </c>
      <c r="CI196" s="4" t="str">
        <f>IFERROR(IF($I196="Historical", IF(AO196&lt;&gt;INDEX('Historical BMP Records'!AO:AO, MATCH($G196, 'Historical BMP Records'!$G:$G, 0)), 1, 0), IF(AO196&lt;&gt;INDEX('Planned and Progress BMPs'!AM:AM, MATCH($G196, 'Planned and Progress BMPs'!$D:$D, 0)), 1, 0)), "")</f>
        <v/>
      </c>
      <c r="CJ196" s="4" t="str">
        <f>IFERROR(IF($I196="Historical", IF(AP196&lt;&gt;INDEX('Historical BMP Records'!AP:AP, MATCH($G196, 'Historical BMP Records'!$G:$G, 0)), 1, 0), IF(AP196&lt;&gt;INDEX('Planned and Progress BMPs'!AN:AN, MATCH($G196, 'Planned and Progress BMPs'!$D:$D, 0)), 1, 0)), "")</f>
        <v/>
      </c>
      <c r="CK196" s="4" t="str">
        <f>IFERROR(IF($I196="Historical", IF(AQ196&lt;&gt;INDEX('Historical BMP Records'!AQ:AQ, MATCH($G196, 'Historical BMP Records'!$G:$G, 0)), 1, 0), IF(AQ196&lt;&gt;INDEX('Planned and Progress BMPs'!AO:AO, MATCH($G196, 'Planned and Progress BMPs'!$D:$D, 0)), 1, 0)), "")</f>
        <v/>
      </c>
      <c r="CL196" s="4" t="str">
        <f>IFERROR(IF($I196="Historical", IF(AR196&lt;&gt;INDEX('Historical BMP Records'!AR:AR, MATCH($G196, 'Historical BMP Records'!$G:$G, 0)), 1, 0), IF(AR196&lt;&gt;INDEX('Planned and Progress BMPs'!AQ:AQ, MATCH($G196, 'Planned and Progress BMPs'!$D:$D, 0)), 1, 0)), "")</f>
        <v/>
      </c>
      <c r="CM196" s="4" t="str">
        <f>IFERROR(IF($I196="Historical", IF(AS196&lt;&gt;INDEX('Historical BMP Records'!AS:AS, MATCH($G196, 'Historical BMP Records'!$G:$G, 0)), 1, 0), IF(AS196&lt;&gt;INDEX('Planned and Progress BMPs'!AP:AP, MATCH($G196, 'Planned and Progress BMPs'!$D:$D, 0)), 1, 0)), "")</f>
        <v/>
      </c>
      <c r="CN196" s="4" t="str">
        <f>IFERROR(IF($I196="Historical", IF(AT196&lt;&gt;INDEX('Historical BMP Records'!AT:AT, MATCH($G196, 'Historical BMP Records'!$G:$G, 0)), 1, 0), IF(AT196&lt;&gt;INDEX('Planned and Progress BMPs'!AQ:AQ, MATCH($G196, 'Planned and Progress BMPs'!$D:$D, 0)), 1, 0)), "")</f>
        <v/>
      </c>
      <c r="CO196" s="4">
        <f>SUM(T_Historical9[[#This Row],[FY17 Crediting Status Change]:[Comments Change]])</f>
        <v>0</v>
      </c>
    </row>
    <row r="197" spans="1:93" ht="15" customHeight="1" x14ac:dyDescent="0.55000000000000004">
      <c r="A197" s="126" t="s">
        <v>2461</v>
      </c>
      <c r="B197" s="126" t="s">
        <v>2458</v>
      </c>
      <c r="C197" s="126" t="s">
        <v>2458</v>
      </c>
      <c r="D197" s="126"/>
      <c r="E197" s="126"/>
      <c r="F197" s="126" t="s">
        <v>850</v>
      </c>
      <c r="G197" s="126" t="s">
        <v>851</v>
      </c>
      <c r="H197" s="126"/>
      <c r="I197" s="126" t="s">
        <v>243</v>
      </c>
      <c r="J197" s="126"/>
      <c r="K197" s="73"/>
      <c r="L197" s="64">
        <v>38718</v>
      </c>
      <c r="M197" s="126" t="s">
        <v>222</v>
      </c>
      <c r="N197" s="126" t="s">
        <v>852</v>
      </c>
      <c r="O197" s="126" t="s">
        <v>151</v>
      </c>
      <c r="P197" s="73" t="s">
        <v>551</v>
      </c>
      <c r="Q197" s="64">
        <v>1.88</v>
      </c>
      <c r="R197" s="126">
        <v>0.47</v>
      </c>
      <c r="S197" s="126">
        <v>3.9166666666666662E-2</v>
      </c>
      <c r="T197" s="126" t="s">
        <v>853</v>
      </c>
      <c r="U197" s="126"/>
      <c r="V197" s="126"/>
      <c r="W197" s="126">
        <v>40.208755910000001</v>
      </c>
      <c r="X197" s="65">
        <v>-77.169439400000002</v>
      </c>
      <c r="Y197" s="126"/>
      <c r="Z197" s="126" t="s">
        <v>245</v>
      </c>
      <c r="AA197" s="126" t="s">
        <v>327</v>
      </c>
      <c r="AB197" s="126" t="s">
        <v>155</v>
      </c>
      <c r="AC197" s="126" t="s">
        <v>2460</v>
      </c>
      <c r="AD197" s="64">
        <v>40661</v>
      </c>
      <c r="AE197" s="126" t="s">
        <v>267</v>
      </c>
      <c r="AF197" s="64"/>
      <c r="AG197" s="64"/>
      <c r="AH197" s="126"/>
      <c r="AI197" s="64"/>
      <c r="AK197" s="64"/>
      <c r="AL197" s="64"/>
      <c r="AM197" s="64"/>
      <c r="AN197" s="64"/>
      <c r="AO197" s="64"/>
      <c r="AP197" s="64"/>
      <c r="AQ197" s="64"/>
      <c r="AR197" s="64"/>
      <c r="AS197" s="64"/>
      <c r="AT197" s="126"/>
      <c r="AU197" s="4" t="str">
        <f>IFERROR(IF($I197="Historical", IF(A197&lt;&gt;INDEX('Historical BMP Records'!A:A, MATCH($G197, 'Historical BMP Records'!$G:$G, 0)), 1, 0), IF(A197&lt;&gt;INDEX('Planned and Progress BMPs'!A:A, MATCH($G197, 'Planned and Progress BMPs'!$D:$D, 0)), 1, 0)), "")</f>
        <v/>
      </c>
      <c r="AV197" s="4" t="str">
        <f>IFERROR(IF($I197="Historical", IF(B197&lt;&gt;INDEX('Historical BMP Records'!B:B, MATCH($G197, 'Historical BMP Records'!$G:$G, 0)), 1, 0), IF(B197&lt;&gt;INDEX('Planned and Progress BMPs'!A:A, MATCH($G197, 'Planned and Progress BMPs'!$D:$D, 0)), 1, 0)), "")</f>
        <v/>
      </c>
      <c r="AW197" s="4" t="str">
        <f>IFERROR(IF($I197="Historical", IF(C197&lt;&gt;INDEX('Historical BMP Records'!C:C, MATCH($G197, 'Historical BMP Records'!$G:$G, 0)), 1, 0), IF(C197&lt;&gt;INDEX('Planned and Progress BMPs'!A:A, MATCH($G197, 'Planned and Progress BMPs'!$D:$D, 0)), 1, 0)), "")</f>
        <v/>
      </c>
      <c r="AX197" s="4" t="str">
        <f>IFERROR(IF($I197="Historical", IF(D197&lt;&gt;INDEX('Historical BMP Records'!D:D, MATCH($G197, 'Historical BMP Records'!$G:$G, 0)), 1, 0), IF(D197&lt;&gt;INDEX('Planned and Progress BMPs'!A:A, MATCH($G197, 'Planned and Progress BMPs'!$D:$D, 0)), 1, 0)), "")</f>
        <v/>
      </c>
      <c r="AY197" s="4" t="str">
        <f>IFERROR(IF($I197="Historical", IF(E197&lt;&gt;INDEX('Historical BMP Records'!E:E, MATCH($G197, 'Historical BMP Records'!$G:$G, 0)), 1, 0), IF(E197&lt;&gt;INDEX('Planned and Progress BMPs'!B:B, MATCH($G197, 'Planned and Progress BMPs'!$D:$D, 0)), 1, 0)), "")</f>
        <v/>
      </c>
      <c r="AZ197" s="4" t="str">
        <f>IFERROR(IF($I197="Historical", IF(F197&lt;&gt;INDEX('Historical BMP Records'!F:F, MATCH($G197, 'Historical BMP Records'!$G:$G, 0)), 1, 0), IF(F197&lt;&gt;INDEX('Planned and Progress BMPs'!C:C, MATCH($G197, 'Planned and Progress BMPs'!$D:$D, 0)), 1, 0)), "")</f>
        <v/>
      </c>
      <c r="BA197" s="4" t="str">
        <f>IFERROR(IF($I197="Historical", IF(G197&lt;&gt;INDEX('Historical BMP Records'!G:G, MATCH($G197, 'Historical BMP Records'!$G:$G, 0)), 1, 0), IF(G197&lt;&gt;INDEX('Planned and Progress BMPs'!D:D, MATCH($G197, 'Planned and Progress BMPs'!$D:$D, 0)), 1, 0)), "")</f>
        <v/>
      </c>
      <c r="BB197" s="4" t="str">
        <f>IFERROR(IF($I197="Historical", IF(H197&lt;&gt;INDEX('Historical BMP Records'!H:H, MATCH($G197, 'Historical BMP Records'!$G:$G, 0)), 1, 0), IF(H197&lt;&gt;INDEX('Planned and Progress BMPs'!E:E, MATCH($G197, 'Planned and Progress BMPs'!$D:$D, 0)), 1, 0)), "")</f>
        <v/>
      </c>
      <c r="BC197" s="4" t="str">
        <f>IFERROR(IF($I197="Historical", IF(I197&lt;&gt;INDEX('Historical BMP Records'!I:I, MATCH($G197, 'Historical BMP Records'!$G:$G, 0)), 1, 0), IF(I197&lt;&gt;INDEX('Planned and Progress BMPs'!F:F, MATCH($G197, 'Planned and Progress BMPs'!$D:$D, 0)), 1, 0)), "")</f>
        <v/>
      </c>
      <c r="BD197" s="4" t="str">
        <f>IFERROR(IF($I197="Historical", IF(J197&lt;&gt;INDEX('Historical BMP Records'!J:J, MATCH($G197, 'Historical BMP Records'!$G:$G, 0)), 1, 0), IF(J197&lt;&gt;INDEX('Planned and Progress BMPs'!G:G, MATCH($G197, 'Planned and Progress BMPs'!$D:$D, 0)), 1, 0)), "")</f>
        <v/>
      </c>
      <c r="BE197" s="4" t="str">
        <f>IFERROR(IF($I197="Historical", IF(K197&lt;&gt;INDEX('Historical BMP Records'!K:K, MATCH($G197, 'Historical BMP Records'!$G:$G, 0)), 1, 0), IF(K197&lt;&gt;INDEX('Planned and Progress BMPs'!H:H, MATCH($G197, 'Planned and Progress BMPs'!$D:$D, 0)), 1, 0)), "")</f>
        <v/>
      </c>
      <c r="BF197" s="4" t="str">
        <f>IFERROR(IF($I197="Historical", IF(L197&lt;&gt;INDEX('Historical BMP Records'!L:L, MATCH($G197, 'Historical BMP Records'!$G:$G, 0)), 1, 0), IF(L197&lt;&gt;INDEX('Planned and Progress BMPs'!I:I, MATCH($G197, 'Planned and Progress BMPs'!$D:$D, 0)), 1, 0)), "")</f>
        <v/>
      </c>
      <c r="BG197" s="4" t="str">
        <f>IFERROR(IF($I197="Historical", IF(M197&lt;&gt;INDEX('Historical BMP Records'!M:M, MATCH($G197, 'Historical BMP Records'!$G:$G, 0)), 1, 0), IF(M197&lt;&gt;INDEX('Planned and Progress BMPs'!J:J, MATCH($G197, 'Planned and Progress BMPs'!$D:$D, 0)), 1, 0)), "")</f>
        <v/>
      </c>
      <c r="BH197" s="4" t="str">
        <f>IFERROR(IF($I197="Historical", IF(N197&lt;&gt;INDEX('Historical BMP Records'!N:N, MATCH($G197, 'Historical BMP Records'!$G:$G, 0)), 1, 0), IF(N197&lt;&gt;INDEX('Planned and Progress BMPs'!K:K, MATCH($G197, 'Planned and Progress BMPs'!$D:$D, 0)), 1, 0)), "")</f>
        <v/>
      </c>
      <c r="BI197" s="4" t="str">
        <f>IFERROR(IF($I197="Historical", IF(O197&lt;&gt;INDEX('Historical BMP Records'!O:O, MATCH($G197, 'Historical BMP Records'!$G:$G, 0)), 1, 0), IF(O197&lt;&gt;INDEX('Planned and Progress BMPs'!L:L, MATCH($G197, 'Planned and Progress BMPs'!$D:$D, 0)), 1, 0)), "")</f>
        <v/>
      </c>
      <c r="BJ197" s="4" t="str">
        <f>IFERROR(IF($I197="Historical", IF(P197&lt;&gt;INDEX('Historical BMP Records'!P:P, MATCH($G197, 'Historical BMP Records'!$G:$G, 0)), 1, 0), IF(P197&lt;&gt;INDEX('Planned and Progress BMPs'!M:M, MATCH($G197, 'Planned and Progress BMPs'!$D:$D, 0)), 1, 0)), "")</f>
        <v/>
      </c>
      <c r="BK197" s="4" t="str">
        <f>IFERROR(IF($I197="Historical", IF(Q197&lt;&gt;INDEX('Historical BMP Records'!Q:Q, MATCH($G197, 'Historical BMP Records'!$G:$G, 0)), 1, 0), IF(Q197&lt;&gt;INDEX('Planned and Progress BMPs'!N:N, MATCH($G197, 'Planned and Progress BMPs'!$D:$D, 0)), 1, 0)), "")</f>
        <v/>
      </c>
      <c r="BL197" s="4" t="str">
        <f>IFERROR(IF($I197="Historical", IF(R197&lt;&gt;INDEX('Historical BMP Records'!R:R, MATCH($G197, 'Historical BMP Records'!$G:$G, 0)), 1, 0), IF(R197&lt;&gt;INDEX('Planned and Progress BMPs'!O:O, MATCH($G197, 'Planned and Progress BMPs'!$D:$D, 0)), 1, 0)), "")</f>
        <v/>
      </c>
      <c r="BM197" s="4" t="str">
        <f>IFERROR(IF($I197="Historical", IF(S197&lt;&gt;INDEX('Historical BMP Records'!S:S, MATCH($G197, 'Historical BMP Records'!$G:$G, 0)), 1, 0), IF(S197&lt;&gt;INDEX('Planned and Progress BMPs'!P:P, MATCH($G197, 'Planned and Progress BMPs'!$D:$D, 0)), 1, 0)), "")</f>
        <v/>
      </c>
      <c r="BN197" s="4" t="str">
        <f>IFERROR(IF($I197="Historical", IF(T197&lt;&gt;INDEX('Historical BMP Records'!T:T, MATCH($G197, 'Historical BMP Records'!$G:$G, 0)), 1, 0), IF(T197&lt;&gt;INDEX('Planned and Progress BMPs'!Q:Q, MATCH($G197, 'Planned and Progress BMPs'!$D:$D, 0)), 1, 0)), "")</f>
        <v/>
      </c>
      <c r="BO197" s="4" t="str">
        <f>IFERROR(IF($I197="Historical", IF(AB197&lt;&gt;INDEX('Historical BMP Records'!#REF!, MATCH($G197, 'Historical BMP Records'!$G:$G, 0)), 1, 0), IF(AB197&lt;&gt;INDEX('Planned and Progress BMPs'!Z:Z, MATCH($G197, 'Planned and Progress BMPs'!$D:$D, 0)), 1, 0)), "")</f>
        <v/>
      </c>
      <c r="BP197" s="4" t="str">
        <f>IFERROR(IF($I197="Historical", IF(U197&lt;&gt;INDEX('Historical BMP Records'!U:U, MATCH($G197, 'Historical BMP Records'!$G:$G, 0)), 1, 0), IF(U197&lt;&gt;INDEX('Planned and Progress BMPs'!S:S, MATCH($G197, 'Planned and Progress BMPs'!$D:$D, 0)), 1, 0)), "")</f>
        <v/>
      </c>
      <c r="BQ197" s="4" t="str">
        <f>IFERROR(IF($I197="Historical", IF(V197&lt;&gt;INDEX('Historical BMP Records'!V:V, MATCH($G197, 'Historical BMP Records'!$G:$G, 0)), 1, 0), IF(V197&lt;&gt;INDEX('Planned and Progress BMPs'!T:T, MATCH($G197, 'Planned and Progress BMPs'!$D:$D, 0)), 1, 0)), "")</f>
        <v/>
      </c>
      <c r="BR197" s="4" t="str">
        <f>IFERROR(IF($I197="Historical", IF(W197&lt;&gt;INDEX('Historical BMP Records'!W:W, MATCH($G197, 'Historical BMP Records'!$G:$G, 0)), 1, 0), IF(W197&lt;&gt;INDEX('Planned and Progress BMPs'!U:U, MATCH($G197, 'Planned and Progress BMPs'!$D:$D, 0)), 1, 0)), "")</f>
        <v/>
      </c>
      <c r="BS197" s="4" t="str">
        <f>IFERROR(IF($I197="Historical", IF(X197&lt;&gt;INDEX('Historical BMP Records'!X:X, MATCH($G197, 'Historical BMP Records'!$G:$G, 0)), 1, 0), IF(X197&lt;&gt;INDEX('Planned and Progress BMPs'!V:V, MATCH($G197, 'Planned and Progress BMPs'!$D:$D, 0)), 1, 0)), "")</f>
        <v/>
      </c>
      <c r="BT197" s="4" t="str">
        <f>IFERROR(IF($I197="Historical", IF(Y197&lt;&gt;INDEX('Historical BMP Records'!Y:Y, MATCH($G197, 'Historical BMP Records'!$G:$G, 0)), 1, 0), IF(Y197&lt;&gt;INDEX('Planned and Progress BMPs'!W:W, MATCH($G197, 'Planned and Progress BMPs'!$D:$D, 0)), 1, 0)), "")</f>
        <v/>
      </c>
      <c r="BU197" s="4" t="str">
        <f>IFERROR(IF($I197="Historical", IF(Z197&lt;&gt;INDEX('Historical BMP Records'!Z:Z, MATCH($G197, 'Historical BMP Records'!$G:$G, 0)), 1, 0), IF(Z197&lt;&gt;INDEX('Planned and Progress BMPs'!X:X, MATCH($G197, 'Planned and Progress BMPs'!$D:$D, 0)), 1, 0)), "")</f>
        <v/>
      </c>
      <c r="BV197" s="4" t="str">
        <f>IFERROR(IF($I197="Historical", IF(AA197&lt;&gt;INDEX('Historical BMP Records'!AA:AA, MATCH($G197, 'Historical BMP Records'!$G:$G, 0)), 1, 0), IF(AA197&lt;&gt;INDEX('Planned and Progress BMPs'!#REF!, MATCH($G197, 'Planned and Progress BMPs'!$D:$D, 0)), 1, 0)), "")</f>
        <v/>
      </c>
      <c r="BW197" s="4" t="str">
        <f>IFERROR(IF($I197="Historical", IF(AC197&lt;&gt;INDEX('Historical BMP Records'!AC:AC, MATCH($G197, 'Historical BMP Records'!$G:$G, 0)), 1, 0), IF(AC197&lt;&gt;INDEX('Planned and Progress BMPs'!AA:AA, MATCH($G197, 'Planned and Progress BMPs'!$D:$D, 0)), 1, 0)), "")</f>
        <v/>
      </c>
      <c r="BX197" s="4" t="str">
        <f>IFERROR(IF($I197="Historical", IF(AD197&lt;&gt;INDEX('Historical BMP Records'!AD:AD, MATCH($G197, 'Historical BMP Records'!$G:$G, 0)), 1, 0), IF(AD197&lt;&gt;INDEX('Planned and Progress BMPs'!AB:AB, MATCH($G197, 'Planned and Progress BMPs'!$D:$D, 0)), 1, 0)), "")</f>
        <v/>
      </c>
      <c r="BY197" s="4" t="str">
        <f>IFERROR(IF($I197="Historical", IF(AE197&lt;&gt;INDEX('Historical BMP Records'!AE:AE, MATCH($G197, 'Historical BMP Records'!$G:$G, 0)), 1, 0), IF(AE197&lt;&gt;INDEX('Planned and Progress BMPs'!AC:AC, MATCH($G197, 'Planned and Progress BMPs'!$D:$D, 0)), 1, 0)), "")</f>
        <v/>
      </c>
      <c r="BZ197" s="4" t="str">
        <f>IFERROR(IF($I197="Historical", IF(AF197&lt;&gt;INDEX('Historical BMP Records'!AF:AF, MATCH($G197, 'Historical BMP Records'!$G:$G, 0)), 1, 0), IF(AF197&lt;&gt;INDEX('Planned and Progress BMPs'!AD:AD, MATCH($G197, 'Planned and Progress BMPs'!$D:$D, 0)), 1, 0)), "")</f>
        <v/>
      </c>
      <c r="CA197" s="4" t="str">
        <f>IFERROR(IF($I197="Historical", IF(AG197&lt;&gt;INDEX('Historical BMP Records'!AG:AG, MATCH($G197, 'Historical BMP Records'!$G:$G, 0)), 1, 0), IF(AG197&lt;&gt;INDEX('Planned and Progress BMPs'!AE:AE, MATCH($G197, 'Planned and Progress BMPs'!$D:$D, 0)), 1, 0)), "")</f>
        <v/>
      </c>
      <c r="CB197" s="4" t="str">
        <f>IFERROR(IF($I197="Historical", IF(AH197&lt;&gt;INDEX('Historical BMP Records'!AH:AH, MATCH($G197, 'Historical BMP Records'!$G:$G, 0)), 1, 0), IF(AH197&lt;&gt;INDEX('Planned and Progress BMPs'!AF:AF, MATCH($G197, 'Planned and Progress BMPs'!$D:$D, 0)), 1, 0)), "")</f>
        <v/>
      </c>
      <c r="CC197" s="4" t="str">
        <f>IFERROR(IF($I197="Historical", IF(AI197&lt;&gt;INDEX('Historical BMP Records'!AI:AI, MATCH($G197, 'Historical BMP Records'!$G:$G, 0)), 1, 0), IF(AI197&lt;&gt;INDEX('Planned and Progress BMPs'!AG:AG, MATCH($G197, 'Planned and Progress BMPs'!$D:$D, 0)), 1, 0)), "")</f>
        <v/>
      </c>
      <c r="CD197" s="4" t="str">
        <f>IFERROR(IF($I197="Historical", IF(AJ197&lt;&gt;INDEX('Historical BMP Records'!AJ:AJ, MATCH($G197, 'Historical BMP Records'!$G:$G, 0)), 1, 0), IF(AJ197&lt;&gt;INDEX('Planned and Progress BMPs'!AH:AH, MATCH($G197, 'Planned and Progress BMPs'!$D:$D, 0)), 1, 0)), "")</f>
        <v/>
      </c>
      <c r="CE197" s="4" t="str">
        <f>IFERROR(IF($I197="Historical", IF(AK197&lt;&gt;INDEX('Historical BMP Records'!AK:AK, MATCH($G197, 'Historical BMP Records'!$G:$G, 0)), 1, 0), IF(AK197&lt;&gt;INDEX('Planned and Progress BMPs'!AI:AI, MATCH($G197, 'Planned and Progress BMPs'!$D:$D, 0)), 1, 0)), "")</f>
        <v/>
      </c>
      <c r="CF197" s="4" t="str">
        <f>IFERROR(IF($I197="Historical", IF(AL197&lt;&gt;INDEX('Historical BMP Records'!AL:AL, MATCH($G197, 'Historical BMP Records'!$G:$G, 0)), 1, 0), IF(AL197&lt;&gt;INDEX('Planned and Progress BMPs'!AJ:AJ, MATCH($G197, 'Planned and Progress BMPs'!$D:$D, 0)), 1, 0)), "")</f>
        <v/>
      </c>
      <c r="CG197" s="4" t="str">
        <f>IFERROR(IF($I197="Historical", IF(AM197&lt;&gt;INDEX('Historical BMP Records'!AM:AM, MATCH($G197, 'Historical BMP Records'!$G:$G, 0)), 1, 0), IF(AM197&lt;&gt;INDEX('Planned and Progress BMPs'!AK:AK, MATCH($G197, 'Planned and Progress BMPs'!$D:$D, 0)), 1, 0)), "")</f>
        <v/>
      </c>
      <c r="CH197" s="4" t="str">
        <f>IFERROR(IF($I197="Historical", IF(AN197&lt;&gt;INDEX('Historical BMP Records'!AN:AN, MATCH($G197, 'Historical BMP Records'!$G:$G, 0)), 1, 0), IF(AN197&lt;&gt;INDEX('Planned and Progress BMPs'!AL:AL, MATCH($G197, 'Planned and Progress BMPs'!$D:$D, 0)), 1, 0)), "")</f>
        <v/>
      </c>
      <c r="CI197" s="4" t="str">
        <f>IFERROR(IF($I197="Historical", IF(AO197&lt;&gt;INDEX('Historical BMP Records'!AO:AO, MATCH($G197, 'Historical BMP Records'!$G:$G, 0)), 1, 0), IF(AO197&lt;&gt;INDEX('Planned and Progress BMPs'!AM:AM, MATCH($G197, 'Planned and Progress BMPs'!$D:$D, 0)), 1, 0)), "")</f>
        <v/>
      </c>
      <c r="CJ197" s="4" t="str">
        <f>IFERROR(IF($I197="Historical", IF(AP197&lt;&gt;INDEX('Historical BMP Records'!AP:AP, MATCH($G197, 'Historical BMP Records'!$G:$G, 0)), 1, 0), IF(AP197&lt;&gt;INDEX('Planned and Progress BMPs'!AN:AN, MATCH($G197, 'Planned and Progress BMPs'!$D:$D, 0)), 1, 0)), "")</f>
        <v/>
      </c>
      <c r="CK197" s="4" t="str">
        <f>IFERROR(IF($I197="Historical", IF(AQ197&lt;&gt;INDEX('Historical BMP Records'!AQ:AQ, MATCH($G197, 'Historical BMP Records'!$G:$G, 0)), 1, 0), IF(AQ197&lt;&gt;INDEX('Planned and Progress BMPs'!AO:AO, MATCH($G197, 'Planned and Progress BMPs'!$D:$D, 0)), 1, 0)), "")</f>
        <v/>
      </c>
      <c r="CL197" s="4" t="str">
        <f>IFERROR(IF($I197="Historical", IF(AR197&lt;&gt;INDEX('Historical BMP Records'!AR:AR, MATCH($G197, 'Historical BMP Records'!$G:$G, 0)), 1, 0), IF(AR197&lt;&gt;INDEX('Planned and Progress BMPs'!AQ:AQ, MATCH($G197, 'Planned and Progress BMPs'!$D:$D, 0)), 1, 0)), "")</f>
        <v/>
      </c>
      <c r="CM197" s="4" t="str">
        <f>IFERROR(IF($I197="Historical", IF(AS197&lt;&gt;INDEX('Historical BMP Records'!AS:AS, MATCH($G197, 'Historical BMP Records'!$G:$G, 0)), 1, 0), IF(AS197&lt;&gt;INDEX('Planned and Progress BMPs'!AP:AP, MATCH($G197, 'Planned and Progress BMPs'!$D:$D, 0)), 1, 0)), "")</f>
        <v/>
      </c>
      <c r="CN197" s="4" t="str">
        <f>IFERROR(IF($I197="Historical", IF(AT197&lt;&gt;INDEX('Historical BMP Records'!AT:AT, MATCH($G197, 'Historical BMP Records'!$G:$G, 0)), 1, 0), IF(AT197&lt;&gt;INDEX('Planned and Progress BMPs'!AQ:AQ, MATCH($G197, 'Planned and Progress BMPs'!$D:$D, 0)), 1, 0)), "")</f>
        <v/>
      </c>
      <c r="CO197" s="4">
        <f>SUM(T_Historical9[[#This Row],[FY17 Crediting Status Change]:[Comments Change]])</f>
        <v>0</v>
      </c>
    </row>
    <row r="198" spans="1:93" ht="15" customHeight="1" x14ac:dyDescent="0.55000000000000004">
      <c r="A198" s="126" t="s">
        <v>2461</v>
      </c>
      <c r="B198" s="126" t="s">
        <v>2458</v>
      </c>
      <c r="C198" s="126" t="s">
        <v>2458</v>
      </c>
      <c r="D198" s="126"/>
      <c r="E198" s="126"/>
      <c r="F198" s="126" t="s">
        <v>323</v>
      </c>
      <c r="G198" s="126" t="s">
        <v>324</v>
      </c>
      <c r="H198" s="126"/>
      <c r="I198" s="126" t="s">
        <v>243</v>
      </c>
      <c r="J198" s="126"/>
      <c r="K198" s="73"/>
      <c r="L198" s="64">
        <v>38718</v>
      </c>
      <c r="M198" s="126" t="s">
        <v>306</v>
      </c>
      <c r="N198" s="126" t="s">
        <v>325</v>
      </c>
      <c r="O198" s="126" t="s">
        <v>127</v>
      </c>
      <c r="P198" s="73" t="s">
        <v>551</v>
      </c>
      <c r="Q198" s="64">
        <v>1.87</v>
      </c>
      <c r="R198" s="126">
        <v>1.87</v>
      </c>
      <c r="S198" s="126">
        <v>0.15583333333333332</v>
      </c>
      <c r="T198" s="126" t="s">
        <v>326</v>
      </c>
      <c r="U198" s="126"/>
      <c r="V198" s="126"/>
      <c r="W198" s="126">
        <v>40.208784880000003</v>
      </c>
      <c r="X198" s="65">
        <v>-77.168043400000002</v>
      </c>
      <c r="Y198" s="126"/>
      <c r="Z198" s="126" t="s">
        <v>245</v>
      </c>
      <c r="AA198" s="126" t="s">
        <v>327</v>
      </c>
      <c r="AB198" s="126" t="s">
        <v>155</v>
      </c>
      <c r="AC198" s="126" t="s">
        <v>2460</v>
      </c>
      <c r="AD198" s="64">
        <v>40661</v>
      </c>
      <c r="AE198" s="126" t="s">
        <v>267</v>
      </c>
      <c r="AF198" s="64"/>
      <c r="AG198" s="64"/>
      <c r="AH198" s="126"/>
      <c r="AI198" s="64"/>
      <c r="AK198" s="64"/>
      <c r="AL198" s="64"/>
      <c r="AM198" s="64"/>
      <c r="AN198" s="64"/>
      <c r="AO198" s="64"/>
      <c r="AP198" s="64"/>
      <c r="AQ198" s="64"/>
      <c r="AR198" s="64"/>
      <c r="AS198" s="64"/>
      <c r="AT198" s="126" t="s">
        <v>328</v>
      </c>
      <c r="AU198" s="4" t="str">
        <f>IFERROR(IF($I198="Historical", IF(A198&lt;&gt;INDEX('Historical BMP Records'!A:A, MATCH($G198, 'Historical BMP Records'!$G:$G, 0)), 1, 0), IF(A198&lt;&gt;INDEX('Planned and Progress BMPs'!A:A, MATCH($G198, 'Planned and Progress BMPs'!$D:$D, 0)), 1, 0)), "")</f>
        <v/>
      </c>
      <c r="AV198" s="4" t="str">
        <f>IFERROR(IF($I198="Historical", IF(B198&lt;&gt;INDEX('Historical BMP Records'!B:B, MATCH($G198, 'Historical BMP Records'!$G:$G, 0)), 1, 0), IF(B198&lt;&gt;INDEX('Planned and Progress BMPs'!A:A, MATCH($G198, 'Planned and Progress BMPs'!$D:$D, 0)), 1, 0)), "")</f>
        <v/>
      </c>
      <c r="AW198" s="4" t="str">
        <f>IFERROR(IF($I198="Historical", IF(C198&lt;&gt;INDEX('Historical BMP Records'!C:C, MATCH($G198, 'Historical BMP Records'!$G:$G, 0)), 1, 0), IF(C198&lt;&gt;INDEX('Planned and Progress BMPs'!A:A, MATCH($G198, 'Planned and Progress BMPs'!$D:$D, 0)), 1, 0)), "")</f>
        <v/>
      </c>
      <c r="AX198" s="4" t="str">
        <f>IFERROR(IF($I198="Historical", IF(D198&lt;&gt;INDEX('Historical BMP Records'!D:D, MATCH($G198, 'Historical BMP Records'!$G:$G, 0)), 1, 0), IF(D198&lt;&gt;INDEX('Planned and Progress BMPs'!A:A, MATCH($G198, 'Planned and Progress BMPs'!$D:$D, 0)), 1, 0)), "")</f>
        <v/>
      </c>
      <c r="AY198" s="4" t="str">
        <f>IFERROR(IF($I198="Historical", IF(E198&lt;&gt;INDEX('Historical BMP Records'!E:E, MATCH($G198, 'Historical BMP Records'!$G:$G, 0)), 1, 0), IF(E198&lt;&gt;INDEX('Planned and Progress BMPs'!B:B, MATCH($G198, 'Planned and Progress BMPs'!$D:$D, 0)), 1, 0)), "")</f>
        <v/>
      </c>
      <c r="AZ198" s="4" t="str">
        <f>IFERROR(IF($I198="Historical", IF(F198&lt;&gt;INDEX('Historical BMP Records'!F:F, MATCH($G198, 'Historical BMP Records'!$G:$G, 0)), 1, 0), IF(F198&lt;&gt;INDEX('Planned and Progress BMPs'!C:C, MATCH($G198, 'Planned and Progress BMPs'!$D:$D, 0)), 1, 0)), "")</f>
        <v/>
      </c>
      <c r="BA198" s="4" t="str">
        <f>IFERROR(IF($I198="Historical", IF(G198&lt;&gt;INDEX('Historical BMP Records'!G:G, MATCH($G198, 'Historical BMP Records'!$G:$G, 0)), 1, 0), IF(G198&lt;&gt;INDEX('Planned and Progress BMPs'!D:D, MATCH($G198, 'Planned and Progress BMPs'!$D:$D, 0)), 1, 0)), "")</f>
        <v/>
      </c>
      <c r="BB198" s="4" t="str">
        <f>IFERROR(IF($I198="Historical", IF(H198&lt;&gt;INDEX('Historical BMP Records'!H:H, MATCH($G198, 'Historical BMP Records'!$G:$G, 0)), 1, 0), IF(H198&lt;&gt;INDEX('Planned and Progress BMPs'!E:E, MATCH($G198, 'Planned and Progress BMPs'!$D:$D, 0)), 1, 0)), "")</f>
        <v/>
      </c>
      <c r="BC198" s="4" t="str">
        <f>IFERROR(IF($I198="Historical", IF(I198&lt;&gt;INDEX('Historical BMP Records'!I:I, MATCH($G198, 'Historical BMP Records'!$G:$G, 0)), 1, 0), IF(I198&lt;&gt;INDEX('Planned and Progress BMPs'!F:F, MATCH($G198, 'Planned and Progress BMPs'!$D:$D, 0)), 1, 0)), "")</f>
        <v/>
      </c>
      <c r="BD198" s="4" t="str">
        <f>IFERROR(IF($I198="Historical", IF(J198&lt;&gt;INDEX('Historical BMP Records'!J:J, MATCH($G198, 'Historical BMP Records'!$G:$G, 0)), 1, 0), IF(J198&lt;&gt;INDEX('Planned and Progress BMPs'!G:G, MATCH($G198, 'Planned and Progress BMPs'!$D:$D, 0)), 1, 0)), "")</f>
        <v/>
      </c>
      <c r="BE198" s="4" t="str">
        <f>IFERROR(IF($I198="Historical", IF(K198&lt;&gt;INDEX('Historical BMP Records'!K:K, MATCH($G198, 'Historical BMP Records'!$G:$G, 0)), 1, 0), IF(K198&lt;&gt;INDEX('Planned and Progress BMPs'!H:H, MATCH($G198, 'Planned and Progress BMPs'!$D:$D, 0)), 1, 0)), "")</f>
        <v/>
      </c>
      <c r="BF198" s="4" t="str">
        <f>IFERROR(IF($I198="Historical", IF(L198&lt;&gt;INDEX('Historical BMP Records'!L:L, MATCH($G198, 'Historical BMP Records'!$G:$G, 0)), 1, 0), IF(L198&lt;&gt;INDEX('Planned and Progress BMPs'!I:I, MATCH($G198, 'Planned and Progress BMPs'!$D:$D, 0)), 1, 0)), "")</f>
        <v/>
      </c>
      <c r="BG198" s="4" t="str">
        <f>IFERROR(IF($I198="Historical", IF(M198&lt;&gt;INDEX('Historical BMP Records'!M:M, MATCH($G198, 'Historical BMP Records'!$G:$G, 0)), 1, 0), IF(M198&lt;&gt;INDEX('Planned and Progress BMPs'!J:J, MATCH($G198, 'Planned and Progress BMPs'!$D:$D, 0)), 1, 0)), "")</f>
        <v/>
      </c>
      <c r="BH198" s="4" t="str">
        <f>IFERROR(IF($I198="Historical", IF(N198&lt;&gt;INDEX('Historical BMP Records'!N:N, MATCH($G198, 'Historical BMP Records'!$G:$G, 0)), 1, 0), IF(N198&lt;&gt;INDEX('Planned and Progress BMPs'!K:K, MATCH($G198, 'Planned and Progress BMPs'!$D:$D, 0)), 1, 0)), "")</f>
        <v/>
      </c>
      <c r="BI198" s="4" t="str">
        <f>IFERROR(IF($I198="Historical", IF(O198&lt;&gt;INDEX('Historical BMP Records'!O:O, MATCH($G198, 'Historical BMP Records'!$G:$G, 0)), 1, 0), IF(O198&lt;&gt;INDEX('Planned and Progress BMPs'!L:L, MATCH($G198, 'Planned and Progress BMPs'!$D:$D, 0)), 1, 0)), "")</f>
        <v/>
      </c>
      <c r="BJ198" s="4" t="str">
        <f>IFERROR(IF($I198="Historical", IF(P198&lt;&gt;INDEX('Historical BMP Records'!P:P, MATCH($G198, 'Historical BMP Records'!$G:$G, 0)), 1, 0), IF(P198&lt;&gt;INDEX('Planned and Progress BMPs'!M:M, MATCH($G198, 'Planned and Progress BMPs'!$D:$D, 0)), 1, 0)), "")</f>
        <v/>
      </c>
      <c r="BK198" s="4" t="str">
        <f>IFERROR(IF($I198="Historical", IF(Q198&lt;&gt;INDEX('Historical BMP Records'!Q:Q, MATCH($G198, 'Historical BMP Records'!$G:$G, 0)), 1, 0), IF(Q198&lt;&gt;INDEX('Planned and Progress BMPs'!N:N, MATCH($G198, 'Planned and Progress BMPs'!$D:$D, 0)), 1, 0)), "")</f>
        <v/>
      </c>
      <c r="BL198" s="4" t="str">
        <f>IFERROR(IF($I198="Historical", IF(R198&lt;&gt;INDEX('Historical BMP Records'!R:R, MATCH($G198, 'Historical BMP Records'!$G:$G, 0)), 1, 0), IF(R198&lt;&gt;INDEX('Planned and Progress BMPs'!O:O, MATCH($G198, 'Planned and Progress BMPs'!$D:$D, 0)), 1, 0)), "")</f>
        <v/>
      </c>
      <c r="BM198" s="4" t="str">
        <f>IFERROR(IF($I198="Historical", IF(S198&lt;&gt;INDEX('Historical BMP Records'!S:S, MATCH($G198, 'Historical BMP Records'!$G:$G, 0)), 1, 0), IF(S198&lt;&gt;INDEX('Planned and Progress BMPs'!P:P, MATCH($G198, 'Planned and Progress BMPs'!$D:$D, 0)), 1, 0)), "")</f>
        <v/>
      </c>
      <c r="BN198" s="4" t="str">
        <f>IFERROR(IF($I198="Historical", IF(T198&lt;&gt;INDEX('Historical BMP Records'!T:T, MATCH($G198, 'Historical BMP Records'!$G:$G, 0)), 1, 0), IF(T198&lt;&gt;INDEX('Planned and Progress BMPs'!Q:Q, MATCH($G198, 'Planned and Progress BMPs'!$D:$D, 0)), 1, 0)), "")</f>
        <v/>
      </c>
      <c r="BO198" s="4" t="str">
        <f>IFERROR(IF($I198="Historical", IF(AB198&lt;&gt;INDEX('Historical BMP Records'!#REF!, MATCH($G198, 'Historical BMP Records'!$G:$G, 0)), 1, 0), IF(AB198&lt;&gt;INDEX('Planned and Progress BMPs'!Z:Z, MATCH($G198, 'Planned and Progress BMPs'!$D:$D, 0)), 1, 0)), "")</f>
        <v/>
      </c>
      <c r="BP198" s="4" t="str">
        <f>IFERROR(IF($I198="Historical", IF(U198&lt;&gt;INDEX('Historical BMP Records'!U:U, MATCH($G198, 'Historical BMP Records'!$G:$G, 0)), 1, 0), IF(U198&lt;&gt;INDEX('Planned and Progress BMPs'!S:S, MATCH($G198, 'Planned and Progress BMPs'!$D:$D, 0)), 1, 0)), "")</f>
        <v/>
      </c>
      <c r="BQ198" s="4" t="str">
        <f>IFERROR(IF($I198="Historical", IF(V198&lt;&gt;INDEX('Historical BMP Records'!V:V, MATCH($G198, 'Historical BMP Records'!$G:$G, 0)), 1, 0), IF(V198&lt;&gt;INDEX('Planned and Progress BMPs'!T:T, MATCH($G198, 'Planned and Progress BMPs'!$D:$D, 0)), 1, 0)), "")</f>
        <v/>
      </c>
      <c r="BR198" s="4" t="str">
        <f>IFERROR(IF($I198="Historical", IF(W198&lt;&gt;INDEX('Historical BMP Records'!W:W, MATCH($G198, 'Historical BMP Records'!$G:$G, 0)), 1, 0), IF(W198&lt;&gt;INDEX('Planned and Progress BMPs'!U:U, MATCH($G198, 'Planned and Progress BMPs'!$D:$D, 0)), 1, 0)), "")</f>
        <v/>
      </c>
      <c r="BS198" s="4" t="str">
        <f>IFERROR(IF($I198="Historical", IF(X198&lt;&gt;INDEX('Historical BMP Records'!X:X, MATCH($G198, 'Historical BMP Records'!$G:$G, 0)), 1, 0), IF(X198&lt;&gt;INDEX('Planned and Progress BMPs'!V:V, MATCH($G198, 'Planned and Progress BMPs'!$D:$D, 0)), 1, 0)), "")</f>
        <v/>
      </c>
      <c r="BT198" s="4" t="str">
        <f>IFERROR(IF($I198="Historical", IF(Y198&lt;&gt;INDEX('Historical BMP Records'!Y:Y, MATCH($G198, 'Historical BMP Records'!$G:$G, 0)), 1, 0), IF(Y198&lt;&gt;INDEX('Planned and Progress BMPs'!W:W, MATCH($G198, 'Planned and Progress BMPs'!$D:$D, 0)), 1, 0)), "")</f>
        <v/>
      </c>
      <c r="BU198" s="4" t="str">
        <f>IFERROR(IF($I198="Historical", IF(Z198&lt;&gt;INDEX('Historical BMP Records'!Z:Z, MATCH($G198, 'Historical BMP Records'!$G:$G, 0)), 1, 0), IF(Z198&lt;&gt;INDEX('Planned and Progress BMPs'!X:X, MATCH($G198, 'Planned and Progress BMPs'!$D:$D, 0)), 1, 0)), "")</f>
        <v/>
      </c>
      <c r="BV198" s="4" t="str">
        <f>IFERROR(IF($I198="Historical", IF(AA198&lt;&gt;INDEX('Historical BMP Records'!AA:AA, MATCH($G198, 'Historical BMP Records'!$G:$G, 0)), 1, 0), IF(AA198&lt;&gt;INDEX('Planned and Progress BMPs'!#REF!, MATCH($G198, 'Planned and Progress BMPs'!$D:$D, 0)), 1, 0)), "")</f>
        <v/>
      </c>
      <c r="BW198" s="4" t="str">
        <f>IFERROR(IF($I198="Historical", IF(AC198&lt;&gt;INDEX('Historical BMP Records'!AC:AC, MATCH($G198, 'Historical BMP Records'!$G:$G, 0)), 1, 0), IF(AC198&lt;&gt;INDEX('Planned and Progress BMPs'!AA:AA, MATCH($G198, 'Planned and Progress BMPs'!$D:$D, 0)), 1, 0)), "")</f>
        <v/>
      </c>
      <c r="BX198" s="4" t="str">
        <f>IFERROR(IF($I198="Historical", IF(AD198&lt;&gt;INDEX('Historical BMP Records'!AD:AD, MATCH($G198, 'Historical BMP Records'!$G:$G, 0)), 1, 0), IF(AD198&lt;&gt;INDEX('Planned and Progress BMPs'!AB:AB, MATCH($G198, 'Planned and Progress BMPs'!$D:$D, 0)), 1, 0)), "")</f>
        <v/>
      </c>
      <c r="BY198" s="4" t="str">
        <f>IFERROR(IF($I198="Historical", IF(AE198&lt;&gt;INDEX('Historical BMP Records'!AE:AE, MATCH($G198, 'Historical BMP Records'!$G:$G, 0)), 1, 0), IF(AE198&lt;&gt;INDEX('Planned and Progress BMPs'!AC:AC, MATCH($G198, 'Planned and Progress BMPs'!$D:$D, 0)), 1, 0)), "")</f>
        <v/>
      </c>
      <c r="BZ198" s="4" t="str">
        <f>IFERROR(IF($I198="Historical", IF(AF198&lt;&gt;INDEX('Historical BMP Records'!AF:AF, MATCH($G198, 'Historical BMP Records'!$G:$G, 0)), 1, 0), IF(AF198&lt;&gt;INDEX('Planned and Progress BMPs'!AD:AD, MATCH($G198, 'Planned and Progress BMPs'!$D:$D, 0)), 1, 0)), "")</f>
        <v/>
      </c>
      <c r="CA198" s="4" t="str">
        <f>IFERROR(IF($I198="Historical", IF(AG198&lt;&gt;INDEX('Historical BMP Records'!AG:AG, MATCH($G198, 'Historical BMP Records'!$G:$G, 0)), 1, 0), IF(AG198&lt;&gt;INDEX('Planned and Progress BMPs'!AE:AE, MATCH($G198, 'Planned and Progress BMPs'!$D:$D, 0)), 1, 0)), "")</f>
        <v/>
      </c>
      <c r="CB198" s="4" t="str">
        <f>IFERROR(IF($I198="Historical", IF(AH198&lt;&gt;INDEX('Historical BMP Records'!AH:AH, MATCH($G198, 'Historical BMP Records'!$G:$G, 0)), 1, 0), IF(AH198&lt;&gt;INDEX('Planned and Progress BMPs'!AF:AF, MATCH($G198, 'Planned and Progress BMPs'!$D:$D, 0)), 1, 0)), "")</f>
        <v/>
      </c>
      <c r="CC198" s="4" t="str">
        <f>IFERROR(IF($I198="Historical", IF(AI198&lt;&gt;INDEX('Historical BMP Records'!AI:AI, MATCH($G198, 'Historical BMP Records'!$G:$G, 0)), 1, 0), IF(AI198&lt;&gt;INDEX('Planned and Progress BMPs'!AG:AG, MATCH($G198, 'Planned and Progress BMPs'!$D:$D, 0)), 1, 0)), "")</f>
        <v/>
      </c>
      <c r="CD198" s="4" t="str">
        <f>IFERROR(IF($I198="Historical", IF(AJ198&lt;&gt;INDEX('Historical BMP Records'!AJ:AJ, MATCH($G198, 'Historical BMP Records'!$G:$G, 0)), 1, 0), IF(AJ198&lt;&gt;INDEX('Planned and Progress BMPs'!AH:AH, MATCH($G198, 'Planned and Progress BMPs'!$D:$D, 0)), 1, 0)), "")</f>
        <v/>
      </c>
      <c r="CE198" s="4" t="str">
        <f>IFERROR(IF($I198="Historical", IF(AK198&lt;&gt;INDEX('Historical BMP Records'!AK:AK, MATCH($G198, 'Historical BMP Records'!$G:$G, 0)), 1, 0), IF(AK198&lt;&gt;INDEX('Planned and Progress BMPs'!AI:AI, MATCH($G198, 'Planned and Progress BMPs'!$D:$D, 0)), 1, 0)), "")</f>
        <v/>
      </c>
      <c r="CF198" s="4" t="str">
        <f>IFERROR(IF($I198="Historical", IF(AL198&lt;&gt;INDEX('Historical BMP Records'!AL:AL, MATCH($G198, 'Historical BMP Records'!$G:$G, 0)), 1, 0), IF(AL198&lt;&gt;INDEX('Planned and Progress BMPs'!AJ:AJ, MATCH($G198, 'Planned and Progress BMPs'!$D:$D, 0)), 1, 0)), "")</f>
        <v/>
      </c>
      <c r="CG198" s="4" t="str">
        <f>IFERROR(IF($I198="Historical", IF(AM198&lt;&gt;INDEX('Historical BMP Records'!AM:AM, MATCH($G198, 'Historical BMP Records'!$G:$G, 0)), 1, 0), IF(AM198&lt;&gt;INDEX('Planned and Progress BMPs'!AK:AK, MATCH($G198, 'Planned and Progress BMPs'!$D:$D, 0)), 1, 0)), "")</f>
        <v/>
      </c>
      <c r="CH198" s="4" t="str">
        <f>IFERROR(IF($I198="Historical", IF(AN198&lt;&gt;INDEX('Historical BMP Records'!AN:AN, MATCH($G198, 'Historical BMP Records'!$G:$G, 0)), 1, 0), IF(AN198&lt;&gt;INDEX('Planned and Progress BMPs'!AL:AL, MATCH($G198, 'Planned and Progress BMPs'!$D:$D, 0)), 1, 0)), "")</f>
        <v/>
      </c>
      <c r="CI198" s="4" t="str">
        <f>IFERROR(IF($I198="Historical", IF(AO198&lt;&gt;INDEX('Historical BMP Records'!AO:AO, MATCH($G198, 'Historical BMP Records'!$G:$G, 0)), 1, 0), IF(AO198&lt;&gt;INDEX('Planned and Progress BMPs'!AM:AM, MATCH($G198, 'Planned and Progress BMPs'!$D:$D, 0)), 1, 0)), "")</f>
        <v/>
      </c>
      <c r="CJ198" s="4" t="str">
        <f>IFERROR(IF($I198="Historical", IF(AP198&lt;&gt;INDEX('Historical BMP Records'!AP:AP, MATCH($G198, 'Historical BMP Records'!$G:$G, 0)), 1, 0), IF(AP198&lt;&gt;INDEX('Planned and Progress BMPs'!AN:AN, MATCH($G198, 'Planned and Progress BMPs'!$D:$D, 0)), 1, 0)), "")</f>
        <v/>
      </c>
      <c r="CK198" s="4" t="str">
        <f>IFERROR(IF($I198="Historical", IF(AQ198&lt;&gt;INDEX('Historical BMP Records'!AQ:AQ, MATCH($G198, 'Historical BMP Records'!$G:$G, 0)), 1, 0), IF(AQ198&lt;&gt;INDEX('Planned and Progress BMPs'!AO:AO, MATCH($G198, 'Planned and Progress BMPs'!$D:$D, 0)), 1, 0)), "")</f>
        <v/>
      </c>
      <c r="CL198" s="4" t="str">
        <f>IFERROR(IF($I198="Historical", IF(AR198&lt;&gt;INDEX('Historical BMP Records'!AR:AR, MATCH($G198, 'Historical BMP Records'!$G:$G, 0)), 1, 0), IF(AR198&lt;&gt;INDEX('Planned and Progress BMPs'!AQ:AQ, MATCH($G198, 'Planned and Progress BMPs'!$D:$D, 0)), 1, 0)), "")</f>
        <v/>
      </c>
      <c r="CM198" s="4" t="str">
        <f>IFERROR(IF($I198="Historical", IF(AS198&lt;&gt;INDEX('Historical BMP Records'!AS:AS, MATCH($G198, 'Historical BMP Records'!$G:$G, 0)), 1, 0), IF(AS198&lt;&gt;INDEX('Planned and Progress BMPs'!AP:AP, MATCH($G198, 'Planned and Progress BMPs'!$D:$D, 0)), 1, 0)), "")</f>
        <v/>
      </c>
      <c r="CN198" s="4" t="str">
        <f>IFERROR(IF($I198="Historical", IF(AT198&lt;&gt;INDEX('Historical BMP Records'!AT:AT, MATCH($G198, 'Historical BMP Records'!$G:$G, 0)), 1, 0), IF(AT198&lt;&gt;INDEX('Planned and Progress BMPs'!AQ:AQ, MATCH($G198, 'Planned and Progress BMPs'!$D:$D, 0)), 1, 0)), "")</f>
        <v/>
      </c>
      <c r="CO198" s="4">
        <f>SUM(T_Historical9[[#This Row],[FY17 Crediting Status Change]:[Comments Change]])</f>
        <v>0</v>
      </c>
    </row>
    <row r="199" spans="1:93" ht="15" customHeight="1" x14ac:dyDescent="0.55000000000000004">
      <c r="A199" s="126" t="s">
        <v>2461</v>
      </c>
      <c r="B199" s="126" t="s">
        <v>2458</v>
      </c>
      <c r="C199" s="126" t="s">
        <v>2458</v>
      </c>
      <c r="D199" s="126"/>
      <c r="E199" s="126"/>
      <c r="F199" s="126" t="s">
        <v>854</v>
      </c>
      <c r="G199" s="126" t="s">
        <v>855</v>
      </c>
      <c r="H199" s="126"/>
      <c r="I199" s="126" t="s">
        <v>243</v>
      </c>
      <c r="J199" s="126"/>
      <c r="K199" s="73"/>
      <c r="L199" s="64">
        <v>38718</v>
      </c>
      <c r="M199" s="126" t="s">
        <v>455</v>
      </c>
      <c r="N199" s="126" t="s">
        <v>456</v>
      </c>
      <c r="O199" s="126" t="s">
        <v>457</v>
      </c>
      <c r="P199" s="73" t="s">
        <v>551</v>
      </c>
      <c r="Q199" s="64">
        <v>1.41</v>
      </c>
      <c r="R199" s="126">
        <v>0.25</v>
      </c>
      <c r="S199" s="126">
        <v>2.0833333333333332E-2</v>
      </c>
      <c r="T199" s="126" t="s">
        <v>856</v>
      </c>
      <c r="U199" s="126"/>
      <c r="V199" s="126"/>
      <c r="W199" s="126">
        <v>40.209310619999997</v>
      </c>
      <c r="X199" s="65">
        <v>-77.160582500000004</v>
      </c>
      <c r="Y199" s="126"/>
      <c r="Z199" s="126" t="s">
        <v>245</v>
      </c>
      <c r="AA199" s="126" t="s">
        <v>327</v>
      </c>
      <c r="AB199" s="126" t="s">
        <v>155</v>
      </c>
      <c r="AC199" s="126" t="s">
        <v>2460</v>
      </c>
      <c r="AD199" s="64">
        <v>40661</v>
      </c>
      <c r="AE199" s="126" t="s">
        <v>267</v>
      </c>
      <c r="AF199" s="64"/>
      <c r="AG199" s="64"/>
      <c r="AH199" s="126"/>
      <c r="AI199" s="64"/>
      <c r="AK199" s="64"/>
      <c r="AL199" s="64"/>
      <c r="AM199" s="64"/>
      <c r="AN199" s="64"/>
      <c r="AO199" s="64"/>
      <c r="AP199" s="64"/>
      <c r="AQ199" s="64"/>
      <c r="AR199" s="64"/>
      <c r="AS199" s="64"/>
      <c r="AT199" s="126"/>
      <c r="AU199" s="4" t="str">
        <f>IFERROR(IF($I199="Historical", IF(A199&lt;&gt;INDEX('Historical BMP Records'!A:A, MATCH($G199, 'Historical BMP Records'!$G:$G, 0)), 1, 0), IF(A199&lt;&gt;INDEX('Planned and Progress BMPs'!A:A, MATCH($G199, 'Planned and Progress BMPs'!$D:$D, 0)), 1, 0)), "")</f>
        <v/>
      </c>
      <c r="AV199" s="4" t="str">
        <f>IFERROR(IF($I199="Historical", IF(B199&lt;&gt;INDEX('Historical BMP Records'!B:B, MATCH($G199, 'Historical BMP Records'!$G:$G, 0)), 1, 0), IF(B199&lt;&gt;INDEX('Planned and Progress BMPs'!A:A, MATCH($G199, 'Planned and Progress BMPs'!$D:$D, 0)), 1, 0)), "")</f>
        <v/>
      </c>
      <c r="AW199" s="4" t="str">
        <f>IFERROR(IF($I199="Historical", IF(C199&lt;&gt;INDEX('Historical BMP Records'!C:C, MATCH($G199, 'Historical BMP Records'!$G:$G, 0)), 1, 0), IF(C199&lt;&gt;INDEX('Planned and Progress BMPs'!A:A, MATCH($G199, 'Planned and Progress BMPs'!$D:$D, 0)), 1, 0)), "")</f>
        <v/>
      </c>
      <c r="AX199" s="4" t="str">
        <f>IFERROR(IF($I199="Historical", IF(D199&lt;&gt;INDEX('Historical BMP Records'!D:D, MATCH($G199, 'Historical BMP Records'!$G:$G, 0)), 1, 0), IF(D199&lt;&gt;INDEX('Planned and Progress BMPs'!A:A, MATCH($G199, 'Planned and Progress BMPs'!$D:$D, 0)), 1, 0)), "")</f>
        <v/>
      </c>
      <c r="AY199" s="4" t="str">
        <f>IFERROR(IF($I199="Historical", IF(E199&lt;&gt;INDEX('Historical BMP Records'!E:E, MATCH($G199, 'Historical BMP Records'!$G:$G, 0)), 1, 0), IF(E199&lt;&gt;INDEX('Planned and Progress BMPs'!B:B, MATCH($G199, 'Planned and Progress BMPs'!$D:$D, 0)), 1, 0)), "")</f>
        <v/>
      </c>
      <c r="AZ199" s="4" t="str">
        <f>IFERROR(IF($I199="Historical", IF(F199&lt;&gt;INDEX('Historical BMP Records'!F:F, MATCH($G199, 'Historical BMP Records'!$G:$G, 0)), 1, 0), IF(F199&lt;&gt;INDEX('Planned and Progress BMPs'!C:C, MATCH($G199, 'Planned and Progress BMPs'!$D:$D, 0)), 1, 0)), "")</f>
        <v/>
      </c>
      <c r="BA199" s="4" t="str">
        <f>IFERROR(IF($I199="Historical", IF(G199&lt;&gt;INDEX('Historical BMP Records'!G:G, MATCH($G199, 'Historical BMP Records'!$G:$G, 0)), 1, 0), IF(G199&lt;&gt;INDEX('Planned and Progress BMPs'!D:D, MATCH($G199, 'Planned and Progress BMPs'!$D:$D, 0)), 1, 0)), "")</f>
        <v/>
      </c>
      <c r="BB199" s="4" t="str">
        <f>IFERROR(IF($I199="Historical", IF(H199&lt;&gt;INDEX('Historical BMP Records'!H:H, MATCH($G199, 'Historical BMP Records'!$G:$G, 0)), 1, 0), IF(H199&lt;&gt;INDEX('Planned and Progress BMPs'!E:E, MATCH($G199, 'Planned and Progress BMPs'!$D:$D, 0)), 1, 0)), "")</f>
        <v/>
      </c>
      <c r="BC199" s="4" t="str">
        <f>IFERROR(IF($I199="Historical", IF(I199&lt;&gt;INDEX('Historical BMP Records'!I:I, MATCH($G199, 'Historical BMP Records'!$G:$G, 0)), 1, 0), IF(I199&lt;&gt;INDEX('Planned and Progress BMPs'!F:F, MATCH($G199, 'Planned and Progress BMPs'!$D:$D, 0)), 1, 0)), "")</f>
        <v/>
      </c>
      <c r="BD199" s="4" t="str">
        <f>IFERROR(IF($I199="Historical", IF(J199&lt;&gt;INDEX('Historical BMP Records'!J:J, MATCH($G199, 'Historical BMP Records'!$G:$G, 0)), 1, 0), IF(J199&lt;&gt;INDEX('Planned and Progress BMPs'!G:G, MATCH($G199, 'Planned and Progress BMPs'!$D:$D, 0)), 1, 0)), "")</f>
        <v/>
      </c>
      <c r="BE199" s="4" t="str">
        <f>IFERROR(IF($I199="Historical", IF(K199&lt;&gt;INDEX('Historical BMP Records'!K:K, MATCH($G199, 'Historical BMP Records'!$G:$G, 0)), 1, 0), IF(K199&lt;&gt;INDEX('Planned and Progress BMPs'!H:H, MATCH($G199, 'Planned and Progress BMPs'!$D:$D, 0)), 1, 0)), "")</f>
        <v/>
      </c>
      <c r="BF199" s="4" t="str">
        <f>IFERROR(IF($I199="Historical", IF(L199&lt;&gt;INDEX('Historical BMP Records'!L:L, MATCH($G199, 'Historical BMP Records'!$G:$G, 0)), 1, 0), IF(L199&lt;&gt;INDEX('Planned and Progress BMPs'!I:I, MATCH($G199, 'Planned and Progress BMPs'!$D:$D, 0)), 1, 0)), "")</f>
        <v/>
      </c>
      <c r="BG199" s="4" t="str">
        <f>IFERROR(IF($I199="Historical", IF(M199&lt;&gt;INDEX('Historical BMP Records'!M:M, MATCH($G199, 'Historical BMP Records'!$G:$G, 0)), 1, 0), IF(M199&lt;&gt;INDEX('Planned and Progress BMPs'!J:J, MATCH($G199, 'Planned and Progress BMPs'!$D:$D, 0)), 1, 0)), "")</f>
        <v/>
      </c>
      <c r="BH199" s="4" t="str">
        <f>IFERROR(IF($I199="Historical", IF(N199&lt;&gt;INDEX('Historical BMP Records'!N:N, MATCH($G199, 'Historical BMP Records'!$G:$G, 0)), 1, 0), IF(N199&lt;&gt;INDEX('Planned and Progress BMPs'!K:K, MATCH($G199, 'Planned and Progress BMPs'!$D:$D, 0)), 1, 0)), "")</f>
        <v/>
      </c>
      <c r="BI199" s="4" t="str">
        <f>IFERROR(IF($I199="Historical", IF(O199&lt;&gt;INDEX('Historical BMP Records'!O:O, MATCH($G199, 'Historical BMP Records'!$G:$G, 0)), 1, 0), IF(O199&lt;&gt;INDEX('Planned and Progress BMPs'!L:L, MATCH($G199, 'Planned and Progress BMPs'!$D:$D, 0)), 1, 0)), "")</f>
        <v/>
      </c>
      <c r="BJ199" s="4" t="str">
        <f>IFERROR(IF($I199="Historical", IF(P199&lt;&gt;INDEX('Historical BMP Records'!P:P, MATCH($G199, 'Historical BMP Records'!$G:$G, 0)), 1, 0), IF(P199&lt;&gt;INDEX('Planned and Progress BMPs'!M:M, MATCH($G199, 'Planned and Progress BMPs'!$D:$D, 0)), 1, 0)), "")</f>
        <v/>
      </c>
      <c r="BK199" s="4" t="str">
        <f>IFERROR(IF($I199="Historical", IF(Q199&lt;&gt;INDEX('Historical BMP Records'!Q:Q, MATCH($G199, 'Historical BMP Records'!$G:$G, 0)), 1, 0), IF(Q199&lt;&gt;INDEX('Planned and Progress BMPs'!N:N, MATCH($G199, 'Planned and Progress BMPs'!$D:$D, 0)), 1, 0)), "")</f>
        <v/>
      </c>
      <c r="BL199" s="4" t="str">
        <f>IFERROR(IF($I199="Historical", IF(R199&lt;&gt;INDEX('Historical BMP Records'!R:R, MATCH($G199, 'Historical BMP Records'!$G:$G, 0)), 1, 0), IF(R199&lt;&gt;INDEX('Planned and Progress BMPs'!O:O, MATCH($G199, 'Planned and Progress BMPs'!$D:$D, 0)), 1, 0)), "")</f>
        <v/>
      </c>
      <c r="BM199" s="4" t="str">
        <f>IFERROR(IF($I199="Historical", IF(S199&lt;&gt;INDEX('Historical BMP Records'!S:S, MATCH($G199, 'Historical BMP Records'!$G:$G, 0)), 1, 0), IF(S199&lt;&gt;INDEX('Planned and Progress BMPs'!P:P, MATCH($G199, 'Planned and Progress BMPs'!$D:$D, 0)), 1, 0)), "")</f>
        <v/>
      </c>
      <c r="BN199" s="4" t="str">
        <f>IFERROR(IF($I199="Historical", IF(T199&lt;&gt;INDEX('Historical BMP Records'!T:T, MATCH($G199, 'Historical BMP Records'!$G:$G, 0)), 1, 0), IF(T199&lt;&gt;INDEX('Planned and Progress BMPs'!Q:Q, MATCH($G199, 'Planned and Progress BMPs'!$D:$D, 0)), 1, 0)), "")</f>
        <v/>
      </c>
      <c r="BO199" s="4" t="str">
        <f>IFERROR(IF($I199="Historical", IF(AB199&lt;&gt;INDEX('Historical BMP Records'!#REF!, MATCH($G199, 'Historical BMP Records'!$G:$G, 0)), 1, 0), IF(AB199&lt;&gt;INDEX('Planned and Progress BMPs'!Z:Z, MATCH($G199, 'Planned and Progress BMPs'!$D:$D, 0)), 1, 0)), "")</f>
        <v/>
      </c>
      <c r="BP199" s="4" t="str">
        <f>IFERROR(IF($I199="Historical", IF(U199&lt;&gt;INDEX('Historical BMP Records'!U:U, MATCH($G199, 'Historical BMP Records'!$G:$G, 0)), 1, 0), IF(U199&lt;&gt;INDEX('Planned and Progress BMPs'!S:S, MATCH($G199, 'Planned and Progress BMPs'!$D:$D, 0)), 1, 0)), "")</f>
        <v/>
      </c>
      <c r="BQ199" s="4" t="str">
        <f>IFERROR(IF($I199="Historical", IF(V199&lt;&gt;INDEX('Historical BMP Records'!V:V, MATCH($G199, 'Historical BMP Records'!$G:$G, 0)), 1, 0), IF(V199&lt;&gt;INDEX('Planned and Progress BMPs'!T:T, MATCH($G199, 'Planned and Progress BMPs'!$D:$D, 0)), 1, 0)), "")</f>
        <v/>
      </c>
      <c r="BR199" s="4" t="str">
        <f>IFERROR(IF($I199="Historical", IF(W199&lt;&gt;INDEX('Historical BMP Records'!W:W, MATCH($G199, 'Historical BMP Records'!$G:$G, 0)), 1, 0), IF(W199&lt;&gt;INDEX('Planned and Progress BMPs'!U:U, MATCH($G199, 'Planned and Progress BMPs'!$D:$D, 0)), 1, 0)), "")</f>
        <v/>
      </c>
      <c r="BS199" s="4" t="str">
        <f>IFERROR(IF($I199="Historical", IF(X199&lt;&gt;INDEX('Historical BMP Records'!X:X, MATCH($G199, 'Historical BMP Records'!$G:$G, 0)), 1, 0), IF(X199&lt;&gt;INDEX('Planned and Progress BMPs'!V:V, MATCH($G199, 'Planned and Progress BMPs'!$D:$D, 0)), 1, 0)), "")</f>
        <v/>
      </c>
      <c r="BT199" s="4" t="str">
        <f>IFERROR(IF($I199="Historical", IF(Y199&lt;&gt;INDEX('Historical BMP Records'!Y:Y, MATCH($G199, 'Historical BMP Records'!$G:$G, 0)), 1, 0), IF(Y199&lt;&gt;INDEX('Planned and Progress BMPs'!W:W, MATCH($G199, 'Planned and Progress BMPs'!$D:$D, 0)), 1, 0)), "")</f>
        <v/>
      </c>
      <c r="BU199" s="4" t="str">
        <f>IFERROR(IF($I199="Historical", IF(Z199&lt;&gt;INDEX('Historical BMP Records'!Z:Z, MATCH($G199, 'Historical BMP Records'!$G:$G, 0)), 1, 0), IF(Z199&lt;&gt;INDEX('Planned and Progress BMPs'!X:X, MATCH($G199, 'Planned and Progress BMPs'!$D:$D, 0)), 1, 0)), "")</f>
        <v/>
      </c>
      <c r="BV199" s="4" t="str">
        <f>IFERROR(IF($I199="Historical", IF(AA199&lt;&gt;INDEX('Historical BMP Records'!AA:AA, MATCH($G199, 'Historical BMP Records'!$G:$G, 0)), 1, 0), IF(AA199&lt;&gt;INDEX('Planned and Progress BMPs'!#REF!, MATCH($G199, 'Planned and Progress BMPs'!$D:$D, 0)), 1, 0)), "")</f>
        <v/>
      </c>
      <c r="BW199" s="4" t="str">
        <f>IFERROR(IF($I199="Historical", IF(AC199&lt;&gt;INDEX('Historical BMP Records'!AC:AC, MATCH($G199, 'Historical BMP Records'!$G:$G, 0)), 1, 0), IF(AC199&lt;&gt;INDEX('Planned and Progress BMPs'!AA:AA, MATCH($G199, 'Planned and Progress BMPs'!$D:$D, 0)), 1, 0)), "")</f>
        <v/>
      </c>
      <c r="BX199" s="4" t="str">
        <f>IFERROR(IF($I199="Historical", IF(AD199&lt;&gt;INDEX('Historical BMP Records'!AD:AD, MATCH($G199, 'Historical BMP Records'!$G:$G, 0)), 1, 0), IF(AD199&lt;&gt;INDEX('Planned and Progress BMPs'!AB:AB, MATCH($G199, 'Planned and Progress BMPs'!$D:$D, 0)), 1, 0)), "")</f>
        <v/>
      </c>
      <c r="BY199" s="4" t="str">
        <f>IFERROR(IF($I199="Historical", IF(AE199&lt;&gt;INDEX('Historical BMP Records'!AE:AE, MATCH($G199, 'Historical BMP Records'!$G:$G, 0)), 1, 0), IF(AE199&lt;&gt;INDEX('Planned and Progress BMPs'!AC:AC, MATCH($G199, 'Planned and Progress BMPs'!$D:$D, 0)), 1, 0)), "")</f>
        <v/>
      </c>
      <c r="BZ199" s="4" t="str">
        <f>IFERROR(IF($I199="Historical", IF(AF199&lt;&gt;INDEX('Historical BMP Records'!AF:AF, MATCH($G199, 'Historical BMP Records'!$G:$G, 0)), 1, 0), IF(AF199&lt;&gt;INDEX('Planned and Progress BMPs'!AD:AD, MATCH($G199, 'Planned and Progress BMPs'!$D:$D, 0)), 1, 0)), "")</f>
        <v/>
      </c>
      <c r="CA199" s="4" t="str">
        <f>IFERROR(IF($I199="Historical", IF(AG199&lt;&gt;INDEX('Historical BMP Records'!AG:AG, MATCH($G199, 'Historical BMP Records'!$G:$G, 0)), 1, 0), IF(AG199&lt;&gt;INDEX('Planned and Progress BMPs'!AE:AE, MATCH($G199, 'Planned and Progress BMPs'!$D:$D, 0)), 1, 0)), "")</f>
        <v/>
      </c>
      <c r="CB199" s="4" t="str">
        <f>IFERROR(IF($I199="Historical", IF(AH199&lt;&gt;INDEX('Historical BMP Records'!AH:AH, MATCH($G199, 'Historical BMP Records'!$G:$G, 0)), 1, 0), IF(AH199&lt;&gt;INDEX('Planned and Progress BMPs'!AF:AF, MATCH($G199, 'Planned and Progress BMPs'!$D:$D, 0)), 1, 0)), "")</f>
        <v/>
      </c>
      <c r="CC199" s="4" t="str">
        <f>IFERROR(IF($I199="Historical", IF(AI199&lt;&gt;INDEX('Historical BMP Records'!AI:AI, MATCH($G199, 'Historical BMP Records'!$G:$G, 0)), 1, 0), IF(AI199&lt;&gt;INDEX('Planned and Progress BMPs'!AG:AG, MATCH($G199, 'Planned and Progress BMPs'!$D:$D, 0)), 1, 0)), "")</f>
        <v/>
      </c>
      <c r="CD199" s="4" t="str">
        <f>IFERROR(IF($I199="Historical", IF(AJ199&lt;&gt;INDEX('Historical BMP Records'!AJ:AJ, MATCH($G199, 'Historical BMP Records'!$G:$G, 0)), 1, 0), IF(AJ199&lt;&gt;INDEX('Planned and Progress BMPs'!AH:AH, MATCH($G199, 'Planned and Progress BMPs'!$D:$D, 0)), 1, 0)), "")</f>
        <v/>
      </c>
      <c r="CE199" s="4" t="str">
        <f>IFERROR(IF($I199="Historical", IF(AK199&lt;&gt;INDEX('Historical BMP Records'!AK:AK, MATCH($G199, 'Historical BMP Records'!$G:$G, 0)), 1, 0), IF(AK199&lt;&gt;INDEX('Planned and Progress BMPs'!AI:AI, MATCH($G199, 'Planned and Progress BMPs'!$D:$D, 0)), 1, 0)), "")</f>
        <v/>
      </c>
      <c r="CF199" s="4" t="str">
        <f>IFERROR(IF($I199="Historical", IF(AL199&lt;&gt;INDEX('Historical BMP Records'!AL:AL, MATCH($G199, 'Historical BMP Records'!$G:$G, 0)), 1, 0), IF(AL199&lt;&gt;INDEX('Planned and Progress BMPs'!AJ:AJ, MATCH($G199, 'Planned and Progress BMPs'!$D:$D, 0)), 1, 0)), "")</f>
        <v/>
      </c>
      <c r="CG199" s="4" t="str">
        <f>IFERROR(IF($I199="Historical", IF(AM199&lt;&gt;INDEX('Historical BMP Records'!AM:AM, MATCH($G199, 'Historical BMP Records'!$G:$G, 0)), 1, 0), IF(AM199&lt;&gt;INDEX('Planned and Progress BMPs'!AK:AK, MATCH($G199, 'Planned and Progress BMPs'!$D:$D, 0)), 1, 0)), "")</f>
        <v/>
      </c>
      <c r="CH199" s="4" t="str">
        <f>IFERROR(IF($I199="Historical", IF(AN199&lt;&gt;INDEX('Historical BMP Records'!AN:AN, MATCH($G199, 'Historical BMP Records'!$G:$G, 0)), 1, 0), IF(AN199&lt;&gt;INDEX('Planned and Progress BMPs'!AL:AL, MATCH($G199, 'Planned and Progress BMPs'!$D:$D, 0)), 1, 0)), "")</f>
        <v/>
      </c>
      <c r="CI199" s="4" t="str">
        <f>IFERROR(IF($I199="Historical", IF(AO199&lt;&gt;INDEX('Historical BMP Records'!AO:AO, MATCH($G199, 'Historical BMP Records'!$G:$G, 0)), 1, 0), IF(AO199&lt;&gt;INDEX('Planned and Progress BMPs'!AM:AM, MATCH($G199, 'Planned and Progress BMPs'!$D:$D, 0)), 1, 0)), "")</f>
        <v/>
      </c>
      <c r="CJ199" s="4" t="str">
        <f>IFERROR(IF($I199="Historical", IF(AP199&lt;&gt;INDEX('Historical BMP Records'!AP:AP, MATCH($G199, 'Historical BMP Records'!$G:$G, 0)), 1, 0), IF(AP199&lt;&gt;INDEX('Planned and Progress BMPs'!AN:AN, MATCH($G199, 'Planned and Progress BMPs'!$D:$D, 0)), 1, 0)), "")</f>
        <v/>
      </c>
      <c r="CK199" s="4" t="str">
        <f>IFERROR(IF($I199="Historical", IF(AQ199&lt;&gt;INDEX('Historical BMP Records'!AQ:AQ, MATCH($G199, 'Historical BMP Records'!$G:$G, 0)), 1, 0), IF(AQ199&lt;&gt;INDEX('Planned and Progress BMPs'!AO:AO, MATCH($G199, 'Planned and Progress BMPs'!$D:$D, 0)), 1, 0)), "")</f>
        <v/>
      </c>
      <c r="CL199" s="4" t="str">
        <f>IFERROR(IF($I199="Historical", IF(AR199&lt;&gt;INDEX('Historical BMP Records'!AR:AR, MATCH($G199, 'Historical BMP Records'!$G:$G, 0)), 1, 0), IF(AR199&lt;&gt;INDEX('Planned and Progress BMPs'!AQ:AQ, MATCH($G199, 'Planned and Progress BMPs'!$D:$D, 0)), 1, 0)), "")</f>
        <v/>
      </c>
      <c r="CM199" s="4" t="str">
        <f>IFERROR(IF($I199="Historical", IF(AS199&lt;&gt;INDEX('Historical BMP Records'!AS:AS, MATCH($G199, 'Historical BMP Records'!$G:$G, 0)), 1, 0), IF(AS199&lt;&gt;INDEX('Planned and Progress BMPs'!AP:AP, MATCH($G199, 'Planned and Progress BMPs'!$D:$D, 0)), 1, 0)), "")</f>
        <v/>
      </c>
      <c r="CN199" s="4" t="str">
        <f>IFERROR(IF($I199="Historical", IF(AT199&lt;&gt;INDEX('Historical BMP Records'!AT:AT, MATCH($G199, 'Historical BMP Records'!$G:$G, 0)), 1, 0), IF(AT199&lt;&gt;INDEX('Planned and Progress BMPs'!AQ:AQ, MATCH($G199, 'Planned and Progress BMPs'!$D:$D, 0)), 1, 0)), "")</f>
        <v/>
      </c>
      <c r="CO199" s="4">
        <f>SUM(T_Historical9[[#This Row],[FY17 Crediting Status Change]:[Comments Change]])</f>
        <v>0</v>
      </c>
    </row>
    <row r="200" spans="1:93" ht="15" customHeight="1" x14ac:dyDescent="0.55000000000000004">
      <c r="A200" s="126" t="s">
        <v>2461</v>
      </c>
      <c r="B200" s="126" t="s">
        <v>2458</v>
      </c>
      <c r="C200" s="126" t="s">
        <v>2458</v>
      </c>
      <c r="D200" s="126"/>
      <c r="E200" s="126"/>
      <c r="F200" s="126" t="s">
        <v>857</v>
      </c>
      <c r="G200" s="126" t="s">
        <v>858</v>
      </c>
      <c r="H200" s="126"/>
      <c r="I200" s="126" t="s">
        <v>243</v>
      </c>
      <c r="J200" s="126"/>
      <c r="K200" s="73"/>
      <c r="L200" s="64">
        <v>38718</v>
      </c>
      <c r="M200" s="126" t="s">
        <v>455</v>
      </c>
      <c r="N200" s="126" t="s">
        <v>859</v>
      </c>
      <c r="O200" s="126" t="s">
        <v>457</v>
      </c>
      <c r="P200" s="73" t="s">
        <v>551</v>
      </c>
      <c r="Q200" s="64">
        <v>0.125</v>
      </c>
      <c r="R200" s="126">
        <v>0.125</v>
      </c>
      <c r="S200" s="126">
        <v>1.0416666666666666E-2</v>
      </c>
      <c r="T200" s="126" t="s">
        <v>860</v>
      </c>
      <c r="U200" s="126"/>
      <c r="V200" s="126"/>
      <c r="W200" s="126">
        <v>40.212523099999999</v>
      </c>
      <c r="X200" s="65">
        <v>-77.175799900000001</v>
      </c>
      <c r="Y200" s="126"/>
      <c r="Z200" s="126" t="s">
        <v>245</v>
      </c>
      <c r="AA200" s="126" t="s">
        <v>327</v>
      </c>
      <c r="AB200" s="126" t="s">
        <v>155</v>
      </c>
      <c r="AC200" s="126" t="s">
        <v>2460</v>
      </c>
      <c r="AD200" s="64">
        <v>40661</v>
      </c>
      <c r="AE200" s="126" t="s">
        <v>267</v>
      </c>
      <c r="AF200" s="64"/>
      <c r="AG200" s="64"/>
      <c r="AH200" s="126"/>
      <c r="AI200" s="64"/>
      <c r="AK200" s="64"/>
      <c r="AL200" s="64"/>
      <c r="AM200" s="64"/>
      <c r="AN200" s="64"/>
      <c r="AO200" s="64"/>
      <c r="AP200" s="64"/>
      <c r="AQ200" s="64"/>
      <c r="AR200" s="64"/>
      <c r="AS200" s="64"/>
      <c r="AT200" s="126"/>
      <c r="AU200" s="4" t="str">
        <f>IFERROR(IF($I200="Historical", IF(A200&lt;&gt;INDEX('Historical BMP Records'!A:A, MATCH($G200, 'Historical BMP Records'!$G:$G, 0)), 1, 0), IF(A200&lt;&gt;INDEX('Planned and Progress BMPs'!A:A, MATCH($G200, 'Planned and Progress BMPs'!$D:$D, 0)), 1, 0)), "")</f>
        <v/>
      </c>
      <c r="AV200" s="4" t="str">
        <f>IFERROR(IF($I200="Historical", IF(B200&lt;&gt;INDEX('Historical BMP Records'!B:B, MATCH($G200, 'Historical BMP Records'!$G:$G, 0)), 1, 0), IF(B200&lt;&gt;INDEX('Planned and Progress BMPs'!A:A, MATCH($G200, 'Planned and Progress BMPs'!$D:$D, 0)), 1, 0)), "")</f>
        <v/>
      </c>
      <c r="AW200" s="4" t="str">
        <f>IFERROR(IF($I200="Historical", IF(C200&lt;&gt;INDEX('Historical BMP Records'!C:C, MATCH($G200, 'Historical BMP Records'!$G:$G, 0)), 1, 0), IF(C200&lt;&gt;INDEX('Planned and Progress BMPs'!A:A, MATCH($G200, 'Planned and Progress BMPs'!$D:$D, 0)), 1, 0)), "")</f>
        <v/>
      </c>
      <c r="AX200" s="4" t="str">
        <f>IFERROR(IF($I200="Historical", IF(D200&lt;&gt;INDEX('Historical BMP Records'!D:D, MATCH($G200, 'Historical BMP Records'!$G:$G, 0)), 1, 0), IF(D200&lt;&gt;INDEX('Planned and Progress BMPs'!A:A, MATCH($G200, 'Planned and Progress BMPs'!$D:$D, 0)), 1, 0)), "")</f>
        <v/>
      </c>
      <c r="AY200" s="4" t="str">
        <f>IFERROR(IF($I200="Historical", IF(E200&lt;&gt;INDEX('Historical BMP Records'!E:E, MATCH($G200, 'Historical BMP Records'!$G:$G, 0)), 1, 0), IF(E200&lt;&gt;INDEX('Planned and Progress BMPs'!B:B, MATCH($G200, 'Planned and Progress BMPs'!$D:$D, 0)), 1, 0)), "")</f>
        <v/>
      </c>
      <c r="AZ200" s="4" t="str">
        <f>IFERROR(IF($I200="Historical", IF(F200&lt;&gt;INDEX('Historical BMP Records'!F:F, MATCH($G200, 'Historical BMP Records'!$G:$G, 0)), 1, 0), IF(F200&lt;&gt;INDEX('Planned and Progress BMPs'!C:C, MATCH($G200, 'Planned and Progress BMPs'!$D:$D, 0)), 1, 0)), "")</f>
        <v/>
      </c>
      <c r="BA200" s="4" t="str">
        <f>IFERROR(IF($I200="Historical", IF(G200&lt;&gt;INDEX('Historical BMP Records'!G:G, MATCH($G200, 'Historical BMP Records'!$G:$G, 0)), 1, 0), IF(G200&lt;&gt;INDEX('Planned and Progress BMPs'!D:D, MATCH($G200, 'Planned and Progress BMPs'!$D:$D, 0)), 1, 0)), "")</f>
        <v/>
      </c>
      <c r="BB200" s="4" t="str">
        <f>IFERROR(IF($I200="Historical", IF(H200&lt;&gt;INDEX('Historical BMP Records'!H:H, MATCH($G200, 'Historical BMP Records'!$G:$G, 0)), 1, 0), IF(H200&lt;&gt;INDEX('Planned and Progress BMPs'!E:E, MATCH($G200, 'Planned and Progress BMPs'!$D:$D, 0)), 1, 0)), "")</f>
        <v/>
      </c>
      <c r="BC200" s="4" t="str">
        <f>IFERROR(IF($I200="Historical", IF(I200&lt;&gt;INDEX('Historical BMP Records'!I:I, MATCH($G200, 'Historical BMP Records'!$G:$G, 0)), 1, 0), IF(I200&lt;&gt;INDEX('Planned and Progress BMPs'!F:F, MATCH($G200, 'Planned and Progress BMPs'!$D:$D, 0)), 1, 0)), "")</f>
        <v/>
      </c>
      <c r="BD200" s="4" t="str">
        <f>IFERROR(IF($I200="Historical", IF(J200&lt;&gt;INDEX('Historical BMP Records'!J:J, MATCH($G200, 'Historical BMP Records'!$G:$G, 0)), 1, 0), IF(J200&lt;&gt;INDEX('Planned and Progress BMPs'!G:G, MATCH($G200, 'Planned and Progress BMPs'!$D:$D, 0)), 1, 0)), "")</f>
        <v/>
      </c>
      <c r="BE200" s="4" t="str">
        <f>IFERROR(IF($I200="Historical", IF(K200&lt;&gt;INDEX('Historical BMP Records'!K:K, MATCH($G200, 'Historical BMP Records'!$G:$G, 0)), 1, 0), IF(K200&lt;&gt;INDEX('Planned and Progress BMPs'!H:H, MATCH($G200, 'Planned and Progress BMPs'!$D:$D, 0)), 1, 0)), "")</f>
        <v/>
      </c>
      <c r="BF200" s="4" t="str">
        <f>IFERROR(IF($I200="Historical", IF(L200&lt;&gt;INDEX('Historical BMP Records'!L:L, MATCH($G200, 'Historical BMP Records'!$G:$G, 0)), 1, 0), IF(L200&lt;&gt;INDEX('Planned and Progress BMPs'!I:I, MATCH($G200, 'Planned and Progress BMPs'!$D:$D, 0)), 1, 0)), "")</f>
        <v/>
      </c>
      <c r="BG200" s="4" t="str">
        <f>IFERROR(IF($I200="Historical", IF(M200&lt;&gt;INDEX('Historical BMP Records'!M:M, MATCH($G200, 'Historical BMP Records'!$G:$G, 0)), 1, 0), IF(M200&lt;&gt;INDEX('Planned and Progress BMPs'!J:J, MATCH($G200, 'Planned and Progress BMPs'!$D:$D, 0)), 1, 0)), "")</f>
        <v/>
      </c>
      <c r="BH200" s="4" t="str">
        <f>IFERROR(IF($I200="Historical", IF(N200&lt;&gt;INDEX('Historical BMP Records'!N:N, MATCH($G200, 'Historical BMP Records'!$G:$G, 0)), 1, 0), IF(N200&lt;&gt;INDEX('Planned and Progress BMPs'!K:K, MATCH($G200, 'Planned and Progress BMPs'!$D:$D, 0)), 1, 0)), "")</f>
        <v/>
      </c>
      <c r="BI200" s="4" t="str">
        <f>IFERROR(IF($I200="Historical", IF(O200&lt;&gt;INDEX('Historical BMP Records'!O:O, MATCH($G200, 'Historical BMP Records'!$G:$G, 0)), 1, 0), IF(O200&lt;&gt;INDEX('Planned and Progress BMPs'!L:L, MATCH($G200, 'Planned and Progress BMPs'!$D:$D, 0)), 1, 0)), "")</f>
        <v/>
      </c>
      <c r="BJ200" s="4" t="str">
        <f>IFERROR(IF($I200="Historical", IF(P200&lt;&gt;INDEX('Historical BMP Records'!P:P, MATCH($G200, 'Historical BMP Records'!$G:$G, 0)), 1, 0), IF(P200&lt;&gt;INDEX('Planned and Progress BMPs'!M:M, MATCH($G200, 'Planned and Progress BMPs'!$D:$D, 0)), 1, 0)), "")</f>
        <v/>
      </c>
      <c r="BK200" s="4" t="str">
        <f>IFERROR(IF($I200="Historical", IF(Q200&lt;&gt;INDEX('Historical BMP Records'!Q:Q, MATCH($G200, 'Historical BMP Records'!$G:$G, 0)), 1, 0), IF(Q200&lt;&gt;INDEX('Planned and Progress BMPs'!N:N, MATCH($G200, 'Planned and Progress BMPs'!$D:$D, 0)), 1, 0)), "")</f>
        <v/>
      </c>
      <c r="BL200" s="4" t="str">
        <f>IFERROR(IF($I200="Historical", IF(R200&lt;&gt;INDEX('Historical BMP Records'!R:R, MATCH($G200, 'Historical BMP Records'!$G:$G, 0)), 1, 0), IF(R200&lt;&gt;INDEX('Planned and Progress BMPs'!O:O, MATCH($G200, 'Planned and Progress BMPs'!$D:$D, 0)), 1, 0)), "")</f>
        <v/>
      </c>
      <c r="BM200" s="4" t="str">
        <f>IFERROR(IF($I200="Historical", IF(S200&lt;&gt;INDEX('Historical BMP Records'!S:S, MATCH($G200, 'Historical BMP Records'!$G:$G, 0)), 1, 0), IF(S200&lt;&gt;INDEX('Planned and Progress BMPs'!P:P, MATCH($G200, 'Planned and Progress BMPs'!$D:$D, 0)), 1, 0)), "")</f>
        <v/>
      </c>
      <c r="BN200" s="4" t="str">
        <f>IFERROR(IF($I200="Historical", IF(T200&lt;&gt;INDEX('Historical BMP Records'!T:T, MATCH($G200, 'Historical BMP Records'!$G:$G, 0)), 1, 0), IF(T200&lt;&gt;INDEX('Planned and Progress BMPs'!Q:Q, MATCH($G200, 'Planned and Progress BMPs'!$D:$D, 0)), 1, 0)), "")</f>
        <v/>
      </c>
      <c r="BO200" s="4" t="str">
        <f>IFERROR(IF($I200="Historical", IF(AB200&lt;&gt;INDEX('Historical BMP Records'!#REF!, MATCH($G200, 'Historical BMP Records'!$G:$G, 0)), 1, 0), IF(AB200&lt;&gt;INDEX('Planned and Progress BMPs'!Z:Z, MATCH($G200, 'Planned and Progress BMPs'!$D:$D, 0)), 1, 0)), "")</f>
        <v/>
      </c>
      <c r="BP200" s="4" t="str">
        <f>IFERROR(IF($I200="Historical", IF(U200&lt;&gt;INDEX('Historical BMP Records'!U:U, MATCH($G200, 'Historical BMP Records'!$G:$G, 0)), 1, 0), IF(U200&lt;&gt;INDEX('Planned and Progress BMPs'!S:S, MATCH($G200, 'Planned and Progress BMPs'!$D:$D, 0)), 1, 0)), "")</f>
        <v/>
      </c>
      <c r="BQ200" s="4" t="str">
        <f>IFERROR(IF($I200="Historical", IF(V200&lt;&gt;INDEX('Historical BMP Records'!V:V, MATCH($G200, 'Historical BMP Records'!$G:$G, 0)), 1, 0), IF(V200&lt;&gt;INDEX('Planned and Progress BMPs'!T:T, MATCH($G200, 'Planned and Progress BMPs'!$D:$D, 0)), 1, 0)), "")</f>
        <v/>
      </c>
      <c r="BR200" s="4" t="str">
        <f>IFERROR(IF($I200="Historical", IF(W200&lt;&gt;INDEX('Historical BMP Records'!W:W, MATCH($G200, 'Historical BMP Records'!$G:$G, 0)), 1, 0), IF(W200&lt;&gt;INDEX('Planned and Progress BMPs'!U:U, MATCH($G200, 'Planned and Progress BMPs'!$D:$D, 0)), 1, 0)), "")</f>
        <v/>
      </c>
      <c r="BS200" s="4" t="str">
        <f>IFERROR(IF($I200="Historical", IF(X200&lt;&gt;INDEX('Historical BMP Records'!X:X, MATCH($G200, 'Historical BMP Records'!$G:$G, 0)), 1, 0), IF(X200&lt;&gt;INDEX('Planned and Progress BMPs'!V:V, MATCH($G200, 'Planned and Progress BMPs'!$D:$D, 0)), 1, 0)), "")</f>
        <v/>
      </c>
      <c r="BT200" s="4" t="str">
        <f>IFERROR(IF($I200="Historical", IF(Y200&lt;&gt;INDEX('Historical BMP Records'!Y:Y, MATCH($G200, 'Historical BMP Records'!$G:$G, 0)), 1, 0), IF(Y200&lt;&gt;INDEX('Planned and Progress BMPs'!W:W, MATCH($G200, 'Planned and Progress BMPs'!$D:$D, 0)), 1, 0)), "")</f>
        <v/>
      </c>
      <c r="BU200" s="4" t="str">
        <f>IFERROR(IF($I200="Historical", IF(Z200&lt;&gt;INDEX('Historical BMP Records'!Z:Z, MATCH($G200, 'Historical BMP Records'!$G:$G, 0)), 1, 0), IF(Z200&lt;&gt;INDEX('Planned and Progress BMPs'!X:X, MATCH($G200, 'Planned and Progress BMPs'!$D:$D, 0)), 1, 0)), "")</f>
        <v/>
      </c>
      <c r="BV200" s="4" t="str">
        <f>IFERROR(IF($I200="Historical", IF(AA200&lt;&gt;INDEX('Historical BMP Records'!AA:AA, MATCH($G200, 'Historical BMP Records'!$G:$G, 0)), 1, 0), IF(AA200&lt;&gt;INDEX('Planned and Progress BMPs'!#REF!, MATCH($G200, 'Planned and Progress BMPs'!$D:$D, 0)), 1, 0)), "")</f>
        <v/>
      </c>
      <c r="BW200" s="4" t="str">
        <f>IFERROR(IF($I200="Historical", IF(AC200&lt;&gt;INDEX('Historical BMP Records'!AC:AC, MATCH($G200, 'Historical BMP Records'!$G:$G, 0)), 1, 0), IF(AC200&lt;&gt;INDEX('Planned and Progress BMPs'!AA:AA, MATCH($G200, 'Planned and Progress BMPs'!$D:$D, 0)), 1, 0)), "")</f>
        <v/>
      </c>
      <c r="BX200" s="4" t="str">
        <f>IFERROR(IF($I200="Historical", IF(AD200&lt;&gt;INDEX('Historical BMP Records'!AD:AD, MATCH($G200, 'Historical BMP Records'!$G:$G, 0)), 1, 0), IF(AD200&lt;&gt;INDEX('Planned and Progress BMPs'!AB:AB, MATCH($G200, 'Planned and Progress BMPs'!$D:$D, 0)), 1, 0)), "")</f>
        <v/>
      </c>
      <c r="BY200" s="4" t="str">
        <f>IFERROR(IF($I200="Historical", IF(AE200&lt;&gt;INDEX('Historical BMP Records'!AE:AE, MATCH($G200, 'Historical BMP Records'!$G:$G, 0)), 1, 0), IF(AE200&lt;&gt;INDEX('Planned and Progress BMPs'!AC:AC, MATCH($G200, 'Planned and Progress BMPs'!$D:$D, 0)), 1, 0)), "")</f>
        <v/>
      </c>
      <c r="BZ200" s="4" t="str">
        <f>IFERROR(IF($I200="Historical", IF(AF200&lt;&gt;INDEX('Historical BMP Records'!AF:AF, MATCH($G200, 'Historical BMP Records'!$G:$G, 0)), 1, 0), IF(AF200&lt;&gt;INDEX('Planned and Progress BMPs'!AD:AD, MATCH($G200, 'Planned and Progress BMPs'!$D:$D, 0)), 1, 0)), "")</f>
        <v/>
      </c>
      <c r="CA200" s="4" t="str">
        <f>IFERROR(IF($I200="Historical", IF(AG200&lt;&gt;INDEX('Historical BMP Records'!AG:AG, MATCH($G200, 'Historical BMP Records'!$G:$G, 0)), 1, 0), IF(AG200&lt;&gt;INDEX('Planned and Progress BMPs'!AE:AE, MATCH($G200, 'Planned and Progress BMPs'!$D:$D, 0)), 1, 0)), "")</f>
        <v/>
      </c>
      <c r="CB200" s="4" t="str">
        <f>IFERROR(IF($I200="Historical", IF(AH200&lt;&gt;INDEX('Historical BMP Records'!AH:AH, MATCH($G200, 'Historical BMP Records'!$G:$G, 0)), 1, 0), IF(AH200&lt;&gt;INDEX('Planned and Progress BMPs'!AF:AF, MATCH($G200, 'Planned and Progress BMPs'!$D:$D, 0)), 1, 0)), "")</f>
        <v/>
      </c>
      <c r="CC200" s="4" t="str">
        <f>IFERROR(IF($I200="Historical", IF(AI200&lt;&gt;INDEX('Historical BMP Records'!AI:AI, MATCH($G200, 'Historical BMP Records'!$G:$G, 0)), 1, 0), IF(AI200&lt;&gt;INDEX('Planned and Progress BMPs'!AG:AG, MATCH($G200, 'Planned and Progress BMPs'!$D:$D, 0)), 1, 0)), "")</f>
        <v/>
      </c>
      <c r="CD200" s="4" t="str">
        <f>IFERROR(IF($I200="Historical", IF(AJ200&lt;&gt;INDEX('Historical BMP Records'!AJ:AJ, MATCH($G200, 'Historical BMP Records'!$G:$G, 0)), 1, 0), IF(AJ200&lt;&gt;INDEX('Planned and Progress BMPs'!AH:AH, MATCH($G200, 'Planned and Progress BMPs'!$D:$D, 0)), 1, 0)), "")</f>
        <v/>
      </c>
      <c r="CE200" s="4" t="str">
        <f>IFERROR(IF($I200="Historical", IF(AK200&lt;&gt;INDEX('Historical BMP Records'!AK:AK, MATCH($G200, 'Historical BMP Records'!$G:$G, 0)), 1, 0), IF(AK200&lt;&gt;INDEX('Planned and Progress BMPs'!AI:AI, MATCH($G200, 'Planned and Progress BMPs'!$D:$D, 0)), 1, 0)), "")</f>
        <v/>
      </c>
      <c r="CF200" s="4" t="str">
        <f>IFERROR(IF($I200="Historical", IF(AL200&lt;&gt;INDEX('Historical BMP Records'!AL:AL, MATCH($G200, 'Historical BMP Records'!$G:$G, 0)), 1, 0), IF(AL200&lt;&gt;INDEX('Planned and Progress BMPs'!AJ:AJ, MATCH($G200, 'Planned and Progress BMPs'!$D:$D, 0)), 1, 0)), "")</f>
        <v/>
      </c>
      <c r="CG200" s="4" t="str">
        <f>IFERROR(IF($I200="Historical", IF(AM200&lt;&gt;INDEX('Historical BMP Records'!AM:AM, MATCH($G200, 'Historical BMP Records'!$G:$G, 0)), 1, 0), IF(AM200&lt;&gt;INDEX('Planned and Progress BMPs'!AK:AK, MATCH($G200, 'Planned and Progress BMPs'!$D:$D, 0)), 1, 0)), "")</f>
        <v/>
      </c>
      <c r="CH200" s="4" t="str">
        <f>IFERROR(IF($I200="Historical", IF(AN200&lt;&gt;INDEX('Historical BMP Records'!AN:AN, MATCH($G200, 'Historical BMP Records'!$G:$G, 0)), 1, 0), IF(AN200&lt;&gt;INDEX('Planned and Progress BMPs'!AL:AL, MATCH($G200, 'Planned and Progress BMPs'!$D:$D, 0)), 1, 0)), "")</f>
        <v/>
      </c>
      <c r="CI200" s="4" t="str">
        <f>IFERROR(IF($I200="Historical", IF(AO200&lt;&gt;INDEX('Historical BMP Records'!AO:AO, MATCH($G200, 'Historical BMP Records'!$G:$G, 0)), 1, 0), IF(AO200&lt;&gt;INDEX('Planned and Progress BMPs'!AM:AM, MATCH($G200, 'Planned and Progress BMPs'!$D:$D, 0)), 1, 0)), "")</f>
        <v/>
      </c>
      <c r="CJ200" s="4" t="str">
        <f>IFERROR(IF($I200="Historical", IF(AP200&lt;&gt;INDEX('Historical BMP Records'!AP:AP, MATCH($G200, 'Historical BMP Records'!$G:$G, 0)), 1, 0), IF(AP200&lt;&gt;INDEX('Planned and Progress BMPs'!AN:AN, MATCH($G200, 'Planned and Progress BMPs'!$D:$D, 0)), 1, 0)), "")</f>
        <v/>
      </c>
      <c r="CK200" s="4" t="str">
        <f>IFERROR(IF($I200="Historical", IF(AQ200&lt;&gt;INDEX('Historical BMP Records'!AQ:AQ, MATCH($G200, 'Historical BMP Records'!$G:$G, 0)), 1, 0), IF(AQ200&lt;&gt;INDEX('Planned and Progress BMPs'!AO:AO, MATCH($G200, 'Planned and Progress BMPs'!$D:$D, 0)), 1, 0)), "")</f>
        <v/>
      </c>
      <c r="CL200" s="4" t="str">
        <f>IFERROR(IF($I200="Historical", IF(AR200&lt;&gt;INDEX('Historical BMP Records'!AR:AR, MATCH($G200, 'Historical BMP Records'!$G:$G, 0)), 1, 0), IF(AR200&lt;&gt;INDEX('Planned and Progress BMPs'!AQ:AQ, MATCH($G200, 'Planned and Progress BMPs'!$D:$D, 0)), 1, 0)), "")</f>
        <v/>
      </c>
      <c r="CM200" s="4" t="str">
        <f>IFERROR(IF($I200="Historical", IF(AS200&lt;&gt;INDEX('Historical BMP Records'!AS:AS, MATCH($G200, 'Historical BMP Records'!$G:$G, 0)), 1, 0), IF(AS200&lt;&gt;INDEX('Planned and Progress BMPs'!AP:AP, MATCH($G200, 'Planned and Progress BMPs'!$D:$D, 0)), 1, 0)), "")</f>
        <v/>
      </c>
      <c r="CN200" s="4" t="str">
        <f>IFERROR(IF($I200="Historical", IF(AT200&lt;&gt;INDEX('Historical BMP Records'!AT:AT, MATCH($G200, 'Historical BMP Records'!$G:$G, 0)), 1, 0), IF(AT200&lt;&gt;INDEX('Planned and Progress BMPs'!AQ:AQ, MATCH($G200, 'Planned and Progress BMPs'!$D:$D, 0)), 1, 0)), "")</f>
        <v/>
      </c>
      <c r="CO200" s="4">
        <f>SUM(T_Historical9[[#This Row],[FY17 Crediting Status Change]:[Comments Change]])</f>
        <v>0</v>
      </c>
    </row>
    <row r="201" spans="1:93" ht="15" customHeight="1" x14ac:dyDescent="0.55000000000000004">
      <c r="A201" s="126" t="s">
        <v>2461</v>
      </c>
      <c r="B201" s="126" t="s">
        <v>2458</v>
      </c>
      <c r="C201" s="126" t="s">
        <v>2458</v>
      </c>
      <c r="D201" s="126"/>
      <c r="E201" s="126"/>
      <c r="F201" s="126" t="s">
        <v>861</v>
      </c>
      <c r="G201" s="126" t="s">
        <v>862</v>
      </c>
      <c r="H201" s="126"/>
      <c r="I201" s="126" t="s">
        <v>243</v>
      </c>
      <c r="J201" s="126"/>
      <c r="K201" s="73"/>
      <c r="L201" s="64">
        <v>38718</v>
      </c>
      <c r="M201" s="126" t="s">
        <v>455</v>
      </c>
      <c r="N201" s="126" t="s">
        <v>859</v>
      </c>
      <c r="O201" s="126" t="s">
        <v>457</v>
      </c>
      <c r="P201" s="73" t="s">
        <v>551</v>
      </c>
      <c r="Q201" s="64">
        <v>0.125</v>
      </c>
      <c r="R201" s="126">
        <v>0.125</v>
      </c>
      <c r="S201" s="126">
        <v>1.0416666666666666E-2</v>
      </c>
      <c r="T201" s="126" t="s">
        <v>860</v>
      </c>
      <c r="U201" s="126"/>
      <c r="V201" s="126"/>
      <c r="W201" s="126">
        <v>40.212569700000003</v>
      </c>
      <c r="X201" s="65">
        <v>-77.177707699999999</v>
      </c>
      <c r="Y201" s="126"/>
      <c r="Z201" s="126" t="s">
        <v>245</v>
      </c>
      <c r="AA201" s="126" t="s">
        <v>327</v>
      </c>
      <c r="AB201" s="126" t="s">
        <v>155</v>
      </c>
      <c r="AC201" s="126" t="s">
        <v>2460</v>
      </c>
      <c r="AD201" s="64">
        <v>40661</v>
      </c>
      <c r="AE201" s="126" t="s">
        <v>267</v>
      </c>
      <c r="AF201" s="64"/>
      <c r="AG201" s="64"/>
      <c r="AH201" s="126"/>
      <c r="AI201" s="64"/>
      <c r="AK201" s="64"/>
      <c r="AL201" s="64"/>
      <c r="AM201" s="64"/>
      <c r="AN201" s="64"/>
      <c r="AO201" s="64"/>
      <c r="AP201" s="64"/>
      <c r="AQ201" s="64"/>
      <c r="AR201" s="64"/>
      <c r="AS201" s="64"/>
      <c r="AT201" s="126"/>
      <c r="AU201" s="4" t="str">
        <f>IFERROR(IF($I201="Historical", IF(A201&lt;&gt;INDEX('Historical BMP Records'!A:A, MATCH($G201, 'Historical BMP Records'!$G:$G, 0)), 1, 0), IF(A201&lt;&gt;INDEX('Planned and Progress BMPs'!A:A, MATCH($G201, 'Planned and Progress BMPs'!$D:$D, 0)), 1, 0)), "")</f>
        <v/>
      </c>
      <c r="AV201" s="4" t="str">
        <f>IFERROR(IF($I201="Historical", IF(B201&lt;&gt;INDEX('Historical BMP Records'!B:B, MATCH($G201, 'Historical BMP Records'!$G:$G, 0)), 1, 0), IF(B201&lt;&gt;INDEX('Planned and Progress BMPs'!A:A, MATCH($G201, 'Planned and Progress BMPs'!$D:$D, 0)), 1, 0)), "")</f>
        <v/>
      </c>
      <c r="AW201" s="4" t="str">
        <f>IFERROR(IF($I201="Historical", IF(C201&lt;&gt;INDEX('Historical BMP Records'!C:C, MATCH($G201, 'Historical BMP Records'!$G:$G, 0)), 1, 0), IF(C201&lt;&gt;INDEX('Planned and Progress BMPs'!A:A, MATCH($G201, 'Planned and Progress BMPs'!$D:$D, 0)), 1, 0)), "")</f>
        <v/>
      </c>
      <c r="AX201" s="4" t="str">
        <f>IFERROR(IF($I201="Historical", IF(D201&lt;&gt;INDEX('Historical BMP Records'!D:D, MATCH($G201, 'Historical BMP Records'!$G:$G, 0)), 1, 0), IF(D201&lt;&gt;INDEX('Planned and Progress BMPs'!A:A, MATCH($G201, 'Planned and Progress BMPs'!$D:$D, 0)), 1, 0)), "")</f>
        <v/>
      </c>
      <c r="AY201" s="4" t="str">
        <f>IFERROR(IF($I201="Historical", IF(E201&lt;&gt;INDEX('Historical BMP Records'!E:E, MATCH($G201, 'Historical BMP Records'!$G:$G, 0)), 1, 0), IF(E201&lt;&gt;INDEX('Planned and Progress BMPs'!B:B, MATCH($G201, 'Planned and Progress BMPs'!$D:$D, 0)), 1, 0)), "")</f>
        <v/>
      </c>
      <c r="AZ201" s="4" t="str">
        <f>IFERROR(IF($I201="Historical", IF(F201&lt;&gt;INDEX('Historical BMP Records'!F:F, MATCH($G201, 'Historical BMP Records'!$G:$G, 0)), 1, 0), IF(F201&lt;&gt;INDEX('Planned and Progress BMPs'!C:C, MATCH($G201, 'Planned and Progress BMPs'!$D:$D, 0)), 1, 0)), "")</f>
        <v/>
      </c>
      <c r="BA201" s="4" t="str">
        <f>IFERROR(IF($I201="Historical", IF(G201&lt;&gt;INDEX('Historical BMP Records'!G:G, MATCH($G201, 'Historical BMP Records'!$G:$G, 0)), 1, 0), IF(G201&lt;&gt;INDEX('Planned and Progress BMPs'!D:D, MATCH($G201, 'Planned and Progress BMPs'!$D:$D, 0)), 1, 0)), "")</f>
        <v/>
      </c>
      <c r="BB201" s="4" t="str">
        <f>IFERROR(IF($I201="Historical", IF(H201&lt;&gt;INDEX('Historical BMP Records'!H:H, MATCH($G201, 'Historical BMP Records'!$G:$G, 0)), 1, 0), IF(H201&lt;&gt;INDEX('Planned and Progress BMPs'!E:E, MATCH($G201, 'Planned and Progress BMPs'!$D:$D, 0)), 1, 0)), "")</f>
        <v/>
      </c>
      <c r="BC201" s="4" t="str">
        <f>IFERROR(IF($I201="Historical", IF(I201&lt;&gt;INDEX('Historical BMP Records'!I:I, MATCH($G201, 'Historical BMP Records'!$G:$G, 0)), 1, 0), IF(I201&lt;&gt;INDEX('Planned and Progress BMPs'!F:F, MATCH($G201, 'Planned and Progress BMPs'!$D:$D, 0)), 1, 0)), "")</f>
        <v/>
      </c>
      <c r="BD201" s="4" t="str">
        <f>IFERROR(IF($I201="Historical", IF(J201&lt;&gt;INDEX('Historical BMP Records'!J:J, MATCH($G201, 'Historical BMP Records'!$G:$G, 0)), 1, 0), IF(J201&lt;&gt;INDEX('Planned and Progress BMPs'!G:G, MATCH($G201, 'Planned and Progress BMPs'!$D:$D, 0)), 1, 0)), "")</f>
        <v/>
      </c>
      <c r="BE201" s="4" t="str">
        <f>IFERROR(IF($I201="Historical", IF(K201&lt;&gt;INDEX('Historical BMP Records'!K:K, MATCH($G201, 'Historical BMP Records'!$G:$G, 0)), 1, 0), IF(K201&lt;&gt;INDEX('Planned and Progress BMPs'!H:H, MATCH($G201, 'Planned and Progress BMPs'!$D:$D, 0)), 1, 0)), "")</f>
        <v/>
      </c>
      <c r="BF201" s="4" t="str">
        <f>IFERROR(IF($I201="Historical", IF(L201&lt;&gt;INDEX('Historical BMP Records'!L:L, MATCH($G201, 'Historical BMP Records'!$G:$G, 0)), 1, 0), IF(L201&lt;&gt;INDEX('Planned and Progress BMPs'!I:I, MATCH($G201, 'Planned and Progress BMPs'!$D:$D, 0)), 1, 0)), "")</f>
        <v/>
      </c>
      <c r="BG201" s="4" t="str">
        <f>IFERROR(IF($I201="Historical", IF(M201&lt;&gt;INDEX('Historical BMP Records'!M:M, MATCH($G201, 'Historical BMP Records'!$G:$G, 0)), 1, 0), IF(M201&lt;&gt;INDEX('Planned and Progress BMPs'!J:J, MATCH($G201, 'Planned and Progress BMPs'!$D:$D, 0)), 1, 0)), "")</f>
        <v/>
      </c>
      <c r="BH201" s="4" t="str">
        <f>IFERROR(IF($I201="Historical", IF(N201&lt;&gt;INDEX('Historical BMP Records'!N:N, MATCH($G201, 'Historical BMP Records'!$G:$G, 0)), 1, 0), IF(N201&lt;&gt;INDEX('Planned and Progress BMPs'!K:K, MATCH($G201, 'Planned and Progress BMPs'!$D:$D, 0)), 1, 0)), "")</f>
        <v/>
      </c>
      <c r="BI201" s="4" t="str">
        <f>IFERROR(IF($I201="Historical", IF(O201&lt;&gt;INDEX('Historical BMP Records'!O:O, MATCH($G201, 'Historical BMP Records'!$G:$G, 0)), 1, 0), IF(O201&lt;&gt;INDEX('Planned and Progress BMPs'!L:L, MATCH($G201, 'Planned and Progress BMPs'!$D:$D, 0)), 1, 0)), "")</f>
        <v/>
      </c>
      <c r="BJ201" s="4" t="str">
        <f>IFERROR(IF($I201="Historical", IF(P201&lt;&gt;INDEX('Historical BMP Records'!P:P, MATCH($G201, 'Historical BMP Records'!$G:$G, 0)), 1, 0), IF(P201&lt;&gt;INDEX('Planned and Progress BMPs'!M:M, MATCH($G201, 'Planned and Progress BMPs'!$D:$D, 0)), 1, 0)), "")</f>
        <v/>
      </c>
      <c r="BK201" s="4" t="str">
        <f>IFERROR(IF($I201="Historical", IF(Q201&lt;&gt;INDEX('Historical BMP Records'!Q:Q, MATCH($G201, 'Historical BMP Records'!$G:$G, 0)), 1, 0), IF(Q201&lt;&gt;INDEX('Planned and Progress BMPs'!N:N, MATCH($G201, 'Planned and Progress BMPs'!$D:$D, 0)), 1, 0)), "")</f>
        <v/>
      </c>
      <c r="BL201" s="4" t="str">
        <f>IFERROR(IF($I201="Historical", IF(R201&lt;&gt;INDEX('Historical BMP Records'!R:R, MATCH($G201, 'Historical BMP Records'!$G:$G, 0)), 1, 0), IF(R201&lt;&gt;INDEX('Planned and Progress BMPs'!O:O, MATCH($G201, 'Planned and Progress BMPs'!$D:$D, 0)), 1, 0)), "")</f>
        <v/>
      </c>
      <c r="BM201" s="4" t="str">
        <f>IFERROR(IF($I201="Historical", IF(S201&lt;&gt;INDEX('Historical BMP Records'!S:S, MATCH($G201, 'Historical BMP Records'!$G:$G, 0)), 1, 0), IF(S201&lt;&gt;INDEX('Planned and Progress BMPs'!P:P, MATCH($G201, 'Planned and Progress BMPs'!$D:$D, 0)), 1, 0)), "")</f>
        <v/>
      </c>
      <c r="BN201" s="4" t="str">
        <f>IFERROR(IF($I201="Historical", IF(T201&lt;&gt;INDEX('Historical BMP Records'!T:T, MATCH($G201, 'Historical BMP Records'!$G:$G, 0)), 1, 0), IF(T201&lt;&gt;INDEX('Planned and Progress BMPs'!Q:Q, MATCH($G201, 'Planned and Progress BMPs'!$D:$D, 0)), 1, 0)), "")</f>
        <v/>
      </c>
      <c r="BO201" s="4" t="str">
        <f>IFERROR(IF($I201="Historical", IF(AB201&lt;&gt;INDEX('Historical BMP Records'!#REF!, MATCH($G201, 'Historical BMP Records'!$G:$G, 0)), 1, 0), IF(AB201&lt;&gt;INDEX('Planned and Progress BMPs'!Z:Z, MATCH($G201, 'Planned and Progress BMPs'!$D:$D, 0)), 1, 0)), "")</f>
        <v/>
      </c>
      <c r="BP201" s="4" t="str">
        <f>IFERROR(IF($I201="Historical", IF(U201&lt;&gt;INDEX('Historical BMP Records'!U:U, MATCH($G201, 'Historical BMP Records'!$G:$G, 0)), 1, 0), IF(U201&lt;&gt;INDEX('Planned and Progress BMPs'!S:S, MATCH($G201, 'Planned and Progress BMPs'!$D:$D, 0)), 1, 0)), "")</f>
        <v/>
      </c>
      <c r="BQ201" s="4" t="str">
        <f>IFERROR(IF($I201="Historical", IF(V201&lt;&gt;INDEX('Historical BMP Records'!V:V, MATCH($G201, 'Historical BMP Records'!$G:$G, 0)), 1, 0), IF(V201&lt;&gt;INDEX('Planned and Progress BMPs'!T:T, MATCH($G201, 'Planned and Progress BMPs'!$D:$D, 0)), 1, 0)), "")</f>
        <v/>
      </c>
      <c r="BR201" s="4" t="str">
        <f>IFERROR(IF($I201="Historical", IF(W201&lt;&gt;INDEX('Historical BMP Records'!W:W, MATCH($G201, 'Historical BMP Records'!$G:$G, 0)), 1, 0), IF(W201&lt;&gt;INDEX('Planned and Progress BMPs'!U:U, MATCH($G201, 'Planned and Progress BMPs'!$D:$D, 0)), 1, 0)), "")</f>
        <v/>
      </c>
      <c r="BS201" s="4" t="str">
        <f>IFERROR(IF($I201="Historical", IF(X201&lt;&gt;INDEX('Historical BMP Records'!X:X, MATCH($G201, 'Historical BMP Records'!$G:$G, 0)), 1, 0), IF(X201&lt;&gt;INDEX('Planned and Progress BMPs'!V:V, MATCH($G201, 'Planned and Progress BMPs'!$D:$D, 0)), 1, 0)), "")</f>
        <v/>
      </c>
      <c r="BT201" s="4" t="str">
        <f>IFERROR(IF($I201="Historical", IF(Y201&lt;&gt;INDEX('Historical BMP Records'!Y:Y, MATCH($G201, 'Historical BMP Records'!$G:$G, 0)), 1, 0), IF(Y201&lt;&gt;INDEX('Planned and Progress BMPs'!W:W, MATCH($G201, 'Planned and Progress BMPs'!$D:$D, 0)), 1, 0)), "")</f>
        <v/>
      </c>
      <c r="BU201" s="4" t="str">
        <f>IFERROR(IF($I201="Historical", IF(Z201&lt;&gt;INDEX('Historical BMP Records'!Z:Z, MATCH($G201, 'Historical BMP Records'!$G:$G, 0)), 1, 0), IF(Z201&lt;&gt;INDEX('Planned and Progress BMPs'!X:X, MATCH($G201, 'Planned and Progress BMPs'!$D:$D, 0)), 1, 0)), "")</f>
        <v/>
      </c>
      <c r="BV201" s="4" t="str">
        <f>IFERROR(IF($I201="Historical", IF(AA201&lt;&gt;INDEX('Historical BMP Records'!AA:AA, MATCH($G201, 'Historical BMP Records'!$G:$G, 0)), 1, 0), IF(AA201&lt;&gt;INDEX('Planned and Progress BMPs'!#REF!, MATCH($G201, 'Planned and Progress BMPs'!$D:$D, 0)), 1, 0)), "")</f>
        <v/>
      </c>
      <c r="BW201" s="4" t="str">
        <f>IFERROR(IF($I201="Historical", IF(AC201&lt;&gt;INDEX('Historical BMP Records'!AC:AC, MATCH($G201, 'Historical BMP Records'!$G:$G, 0)), 1, 0), IF(AC201&lt;&gt;INDEX('Planned and Progress BMPs'!AA:AA, MATCH($G201, 'Planned and Progress BMPs'!$D:$D, 0)), 1, 0)), "")</f>
        <v/>
      </c>
      <c r="BX201" s="4" t="str">
        <f>IFERROR(IF($I201="Historical", IF(AD201&lt;&gt;INDEX('Historical BMP Records'!AD:AD, MATCH($G201, 'Historical BMP Records'!$G:$G, 0)), 1, 0), IF(AD201&lt;&gt;INDEX('Planned and Progress BMPs'!AB:AB, MATCH($G201, 'Planned and Progress BMPs'!$D:$D, 0)), 1, 0)), "")</f>
        <v/>
      </c>
      <c r="BY201" s="4" t="str">
        <f>IFERROR(IF($I201="Historical", IF(AE201&lt;&gt;INDEX('Historical BMP Records'!AE:AE, MATCH($G201, 'Historical BMP Records'!$G:$G, 0)), 1, 0), IF(AE201&lt;&gt;INDEX('Planned and Progress BMPs'!AC:AC, MATCH($G201, 'Planned and Progress BMPs'!$D:$D, 0)), 1, 0)), "")</f>
        <v/>
      </c>
      <c r="BZ201" s="4" t="str">
        <f>IFERROR(IF($I201="Historical", IF(AF201&lt;&gt;INDEX('Historical BMP Records'!AF:AF, MATCH($G201, 'Historical BMP Records'!$G:$G, 0)), 1, 0), IF(AF201&lt;&gt;INDEX('Planned and Progress BMPs'!AD:AD, MATCH($G201, 'Planned and Progress BMPs'!$D:$D, 0)), 1, 0)), "")</f>
        <v/>
      </c>
      <c r="CA201" s="4" t="str">
        <f>IFERROR(IF($I201="Historical", IF(AG201&lt;&gt;INDEX('Historical BMP Records'!AG:AG, MATCH($G201, 'Historical BMP Records'!$G:$G, 0)), 1, 0), IF(AG201&lt;&gt;INDEX('Planned and Progress BMPs'!AE:AE, MATCH($G201, 'Planned and Progress BMPs'!$D:$D, 0)), 1, 0)), "")</f>
        <v/>
      </c>
      <c r="CB201" s="4" t="str">
        <f>IFERROR(IF($I201="Historical", IF(AH201&lt;&gt;INDEX('Historical BMP Records'!AH:AH, MATCH($G201, 'Historical BMP Records'!$G:$G, 0)), 1, 0), IF(AH201&lt;&gt;INDEX('Planned and Progress BMPs'!AF:AF, MATCH($G201, 'Planned and Progress BMPs'!$D:$D, 0)), 1, 0)), "")</f>
        <v/>
      </c>
      <c r="CC201" s="4" t="str">
        <f>IFERROR(IF($I201="Historical", IF(AI201&lt;&gt;INDEX('Historical BMP Records'!AI:AI, MATCH($G201, 'Historical BMP Records'!$G:$G, 0)), 1, 0), IF(AI201&lt;&gt;INDEX('Planned and Progress BMPs'!AG:AG, MATCH($G201, 'Planned and Progress BMPs'!$D:$D, 0)), 1, 0)), "")</f>
        <v/>
      </c>
      <c r="CD201" s="4" t="str">
        <f>IFERROR(IF($I201="Historical", IF(AJ201&lt;&gt;INDEX('Historical BMP Records'!AJ:AJ, MATCH($G201, 'Historical BMP Records'!$G:$G, 0)), 1, 0), IF(AJ201&lt;&gt;INDEX('Planned and Progress BMPs'!AH:AH, MATCH($G201, 'Planned and Progress BMPs'!$D:$D, 0)), 1, 0)), "")</f>
        <v/>
      </c>
      <c r="CE201" s="4" t="str">
        <f>IFERROR(IF($I201="Historical", IF(AK201&lt;&gt;INDEX('Historical BMP Records'!AK:AK, MATCH($G201, 'Historical BMP Records'!$G:$G, 0)), 1, 0), IF(AK201&lt;&gt;INDEX('Planned and Progress BMPs'!AI:AI, MATCH($G201, 'Planned and Progress BMPs'!$D:$D, 0)), 1, 0)), "")</f>
        <v/>
      </c>
      <c r="CF201" s="4" t="str">
        <f>IFERROR(IF($I201="Historical", IF(AL201&lt;&gt;INDEX('Historical BMP Records'!AL:AL, MATCH($G201, 'Historical BMP Records'!$G:$G, 0)), 1, 0), IF(AL201&lt;&gt;INDEX('Planned and Progress BMPs'!AJ:AJ, MATCH($G201, 'Planned and Progress BMPs'!$D:$D, 0)), 1, 0)), "")</f>
        <v/>
      </c>
      <c r="CG201" s="4" t="str">
        <f>IFERROR(IF($I201="Historical", IF(AM201&lt;&gt;INDEX('Historical BMP Records'!AM:AM, MATCH($G201, 'Historical BMP Records'!$G:$G, 0)), 1, 0), IF(AM201&lt;&gt;INDEX('Planned and Progress BMPs'!AK:AK, MATCH($G201, 'Planned and Progress BMPs'!$D:$D, 0)), 1, 0)), "")</f>
        <v/>
      </c>
      <c r="CH201" s="4" t="str">
        <f>IFERROR(IF($I201="Historical", IF(AN201&lt;&gt;INDEX('Historical BMP Records'!AN:AN, MATCH($G201, 'Historical BMP Records'!$G:$G, 0)), 1, 0), IF(AN201&lt;&gt;INDEX('Planned and Progress BMPs'!AL:AL, MATCH($G201, 'Planned and Progress BMPs'!$D:$D, 0)), 1, 0)), "")</f>
        <v/>
      </c>
      <c r="CI201" s="4" t="str">
        <f>IFERROR(IF($I201="Historical", IF(AO201&lt;&gt;INDEX('Historical BMP Records'!AO:AO, MATCH($G201, 'Historical BMP Records'!$G:$G, 0)), 1, 0), IF(AO201&lt;&gt;INDEX('Planned and Progress BMPs'!AM:AM, MATCH($G201, 'Planned and Progress BMPs'!$D:$D, 0)), 1, 0)), "")</f>
        <v/>
      </c>
      <c r="CJ201" s="4" t="str">
        <f>IFERROR(IF($I201="Historical", IF(AP201&lt;&gt;INDEX('Historical BMP Records'!AP:AP, MATCH($G201, 'Historical BMP Records'!$G:$G, 0)), 1, 0), IF(AP201&lt;&gt;INDEX('Planned and Progress BMPs'!AN:AN, MATCH($G201, 'Planned and Progress BMPs'!$D:$D, 0)), 1, 0)), "")</f>
        <v/>
      </c>
      <c r="CK201" s="4" t="str">
        <f>IFERROR(IF($I201="Historical", IF(AQ201&lt;&gt;INDEX('Historical BMP Records'!AQ:AQ, MATCH($G201, 'Historical BMP Records'!$G:$G, 0)), 1, 0), IF(AQ201&lt;&gt;INDEX('Planned and Progress BMPs'!AO:AO, MATCH($G201, 'Planned and Progress BMPs'!$D:$D, 0)), 1, 0)), "")</f>
        <v/>
      </c>
      <c r="CL201" s="4" t="str">
        <f>IFERROR(IF($I201="Historical", IF(AR201&lt;&gt;INDEX('Historical BMP Records'!AR:AR, MATCH($G201, 'Historical BMP Records'!$G:$G, 0)), 1, 0), IF(AR201&lt;&gt;INDEX('Planned and Progress BMPs'!AQ:AQ, MATCH($G201, 'Planned and Progress BMPs'!$D:$D, 0)), 1, 0)), "")</f>
        <v/>
      </c>
      <c r="CM201" s="4" t="str">
        <f>IFERROR(IF($I201="Historical", IF(AS201&lt;&gt;INDEX('Historical BMP Records'!AS:AS, MATCH($G201, 'Historical BMP Records'!$G:$G, 0)), 1, 0), IF(AS201&lt;&gt;INDEX('Planned and Progress BMPs'!AP:AP, MATCH($G201, 'Planned and Progress BMPs'!$D:$D, 0)), 1, 0)), "")</f>
        <v/>
      </c>
      <c r="CN201" s="4" t="str">
        <f>IFERROR(IF($I201="Historical", IF(AT201&lt;&gt;INDEX('Historical BMP Records'!AT:AT, MATCH($G201, 'Historical BMP Records'!$G:$G, 0)), 1, 0), IF(AT201&lt;&gt;INDEX('Planned and Progress BMPs'!AQ:AQ, MATCH($G201, 'Planned and Progress BMPs'!$D:$D, 0)), 1, 0)), "")</f>
        <v/>
      </c>
      <c r="CO201" s="4">
        <f>SUM(T_Historical9[[#This Row],[FY17 Crediting Status Change]:[Comments Change]])</f>
        <v>0</v>
      </c>
    </row>
    <row r="202" spans="1:93" ht="15" customHeight="1" x14ac:dyDescent="0.55000000000000004">
      <c r="A202" s="126" t="s">
        <v>2461</v>
      </c>
      <c r="B202" s="126" t="s">
        <v>2458</v>
      </c>
      <c r="C202" s="126" t="s">
        <v>2458</v>
      </c>
      <c r="D202" s="126"/>
      <c r="E202" s="126"/>
      <c r="F202" s="126" t="s">
        <v>863</v>
      </c>
      <c r="G202" s="126" t="s">
        <v>864</v>
      </c>
      <c r="H202" s="126"/>
      <c r="I202" s="126" t="s">
        <v>243</v>
      </c>
      <c r="J202" s="126"/>
      <c r="K202" s="73"/>
      <c r="L202" s="64">
        <v>38718</v>
      </c>
      <c r="M202" s="126" t="s">
        <v>455</v>
      </c>
      <c r="N202" s="126" t="s">
        <v>859</v>
      </c>
      <c r="O202" s="126" t="s">
        <v>457</v>
      </c>
      <c r="P202" s="73" t="s">
        <v>551</v>
      </c>
      <c r="Q202" s="64">
        <v>0.125</v>
      </c>
      <c r="R202" s="126">
        <v>0.125</v>
      </c>
      <c r="S202" s="126">
        <v>1.0416666666666666E-2</v>
      </c>
      <c r="T202" s="126" t="s">
        <v>860</v>
      </c>
      <c r="U202" s="126"/>
      <c r="V202" s="126"/>
      <c r="W202" s="126">
        <v>40.212627300000001</v>
      </c>
      <c r="X202" s="65">
        <v>-77.175520500000005</v>
      </c>
      <c r="Y202" s="126"/>
      <c r="Z202" s="126" t="s">
        <v>245</v>
      </c>
      <c r="AA202" s="126" t="s">
        <v>327</v>
      </c>
      <c r="AB202" s="126" t="s">
        <v>155</v>
      </c>
      <c r="AC202" s="126" t="s">
        <v>2460</v>
      </c>
      <c r="AD202" s="64">
        <v>40661</v>
      </c>
      <c r="AE202" s="126" t="s">
        <v>267</v>
      </c>
      <c r="AF202" s="64"/>
      <c r="AG202" s="64"/>
      <c r="AH202" s="126"/>
      <c r="AI202" s="64"/>
      <c r="AK202" s="64"/>
      <c r="AL202" s="64"/>
      <c r="AM202" s="64"/>
      <c r="AN202" s="64"/>
      <c r="AO202" s="64"/>
      <c r="AP202" s="64"/>
      <c r="AQ202" s="64"/>
      <c r="AR202" s="64"/>
      <c r="AS202" s="64"/>
      <c r="AT202" s="126"/>
      <c r="AU202" s="4" t="str">
        <f>IFERROR(IF($I202="Historical", IF(A202&lt;&gt;INDEX('Historical BMP Records'!A:A, MATCH($G202, 'Historical BMP Records'!$G:$G, 0)), 1, 0), IF(A202&lt;&gt;INDEX('Planned and Progress BMPs'!A:A, MATCH($G202, 'Planned and Progress BMPs'!$D:$D, 0)), 1, 0)), "")</f>
        <v/>
      </c>
      <c r="AV202" s="4" t="str">
        <f>IFERROR(IF($I202="Historical", IF(B202&lt;&gt;INDEX('Historical BMP Records'!B:B, MATCH($G202, 'Historical BMP Records'!$G:$G, 0)), 1, 0), IF(B202&lt;&gt;INDEX('Planned and Progress BMPs'!A:A, MATCH($G202, 'Planned and Progress BMPs'!$D:$D, 0)), 1, 0)), "")</f>
        <v/>
      </c>
      <c r="AW202" s="4" t="str">
        <f>IFERROR(IF($I202="Historical", IF(C202&lt;&gt;INDEX('Historical BMP Records'!C:C, MATCH($G202, 'Historical BMP Records'!$G:$G, 0)), 1, 0), IF(C202&lt;&gt;INDEX('Planned and Progress BMPs'!A:A, MATCH($G202, 'Planned and Progress BMPs'!$D:$D, 0)), 1, 0)), "")</f>
        <v/>
      </c>
      <c r="AX202" s="4" t="str">
        <f>IFERROR(IF($I202="Historical", IF(D202&lt;&gt;INDEX('Historical BMP Records'!D:D, MATCH($G202, 'Historical BMP Records'!$G:$G, 0)), 1, 0), IF(D202&lt;&gt;INDEX('Planned and Progress BMPs'!A:A, MATCH($G202, 'Planned and Progress BMPs'!$D:$D, 0)), 1, 0)), "")</f>
        <v/>
      </c>
      <c r="AY202" s="4" t="str">
        <f>IFERROR(IF($I202="Historical", IF(E202&lt;&gt;INDEX('Historical BMP Records'!E:E, MATCH($G202, 'Historical BMP Records'!$G:$G, 0)), 1, 0), IF(E202&lt;&gt;INDEX('Planned and Progress BMPs'!B:B, MATCH($G202, 'Planned and Progress BMPs'!$D:$D, 0)), 1, 0)), "")</f>
        <v/>
      </c>
      <c r="AZ202" s="4" t="str">
        <f>IFERROR(IF($I202="Historical", IF(F202&lt;&gt;INDEX('Historical BMP Records'!F:F, MATCH($G202, 'Historical BMP Records'!$G:$G, 0)), 1, 0), IF(F202&lt;&gt;INDEX('Planned and Progress BMPs'!C:C, MATCH($G202, 'Planned and Progress BMPs'!$D:$D, 0)), 1, 0)), "")</f>
        <v/>
      </c>
      <c r="BA202" s="4" t="str">
        <f>IFERROR(IF($I202="Historical", IF(G202&lt;&gt;INDEX('Historical BMP Records'!G:G, MATCH($G202, 'Historical BMP Records'!$G:$G, 0)), 1, 0), IF(G202&lt;&gt;INDEX('Planned and Progress BMPs'!D:D, MATCH($G202, 'Planned and Progress BMPs'!$D:$D, 0)), 1, 0)), "")</f>
        <v/>
      </c>
      <c r="BB202" s="4" t="str">
        <f>IFERROR(IF($I202="Historical", IF(H202&lt;&gt;INDEX('Historical BMP Records'!H:H, MATCH($G202, 'Historical BMP Records'!$G:$G, 0)), 1, 0), IF(H202&lt;&gt;INDEX('Planned and Progress BMPs'!E:E, MATCH($G202, 'Planned and Progress BMPs'!$D:$D, 0)), 1, 0)), "")</f>
        <v/>
      </c>
      <c r="BC202" s="4" t="str">
        <f>IFERROR(IF($I202="Historical", IF(I202&lt;&gt;INDEX('Historical BMP Records'!I:I, MATCH($G202, 'Historical BMP Records'!$G:$G, 0)), 1, 0), IF(I202&lt;&gt;INDEX('Planned and Progress BMPs'!F:F, MATCH($G202, 'Planned and Progress BMPs'!$D:$D, 0)), 1, 0)), "")</f>
        <v/>
      </c>
      <c r="BD202" s="4" t="str">
        <f>IFERROR(IF($I202="Historical", IF(J202&lt;&gt;INDEX('Historical BMP Records'!J:J, MATCH($G202, 'Historical BMP Records'!$G:$G, 0)), 1, 0), IF(J202&lt;&gt;INDEX('Planned and Progress BMPs'!G:G, MATCH($G202, 'Planned and Progress BMPs'!$D:$D, 0)), 1, 0)), "")</f>
        <v/>
      </c>
      <c r="BE202" s="4" t="str">
        <f>IFERROR(IF($I202="Historical", IF(K202&lt;&gt;INDEX('Historical BMP Records'!K:K, MATCH($G202, 'Historical BMP Records'!$G:$G, 0)), 1, 0), IF(K202&lt;&gt;INDEX('Planned and Progress BMPs'!H:H, MATCH($G202, 'Planned and Progress BMPs'!$D:$D, 0)), 1, 0)), "")</f>
        <v/>
      </c>
      <c r="BF202" s="4" t="str">
        <f>IFERROR(IF($I202="Historical", IF(L202&lt;&gt;INDEX('Historical BMP Records'!L:L, MATCH($G202, 'Historical BMP Records'!$G:$G, 0)), 1, 0), IF(L202&lt;&gt;INDEX('Planned and Progress BMPs'!I:I, MATCH($G202, 'Planned and Progress BMPs'!$D:$D, 0)), 1, 0)), "")</f>
        <v/>
      </c>
      <c r="BG202" s="4" t="str">
        <f>IFERROR(IF($I202="Historical", IF(M202&lt;&gt;INDEX('Historical BMP Records'!M:M, MATCH($G202, 'Historical BMP Records'!$G:$G, 0)), 1, 0), IF(M202&lt;&gt;INDEX('Planned and Progress BMPs'!J:J, MATCH($G202, 'Planned and Progress BMPs'!$D:$D, 0)), 1, 0)), "")</f>
        <v/>
      </c>
      <c r="BH202" s="4" t="str">
        <f>IFERROR(IF($I202="Historical", IF(N202&lt;&gt;INDEX('Historical BMP Records'!N:N, MATCH($G202, 'Historical BMP Records'!$G:$G, 0)), 1, 0), IF(N202&lt;&gt;INDEX('Planned and Progress BMPs'!K:K, MATCH($G202, 'Planned and Progress BMPs'!$D:$D, 0)), 1, 0)), "")</f>
        <v/>
      </c>
      <c r="BI202" s="4" t="str">
        <f>IFERROR(IF($I202="Historical", IF(O202&lt;&gt;INDEX('Historical BMP Records'!O:O, MATCH($G202, 'Historical BMP Records'!$G:$G, 0)), 1, 0), IF(O202&lt;&gt;INDEX('Planned and Progress BMPs'!L:L, MATCH($G202, 'Planned and Progress BMPs'!$D:$D, 0)), 1, 0)), "")</f>
        <v/>
      </c>
      <c r="BJ202" s="4" t="str">
        <f>IFERROR(IF($I202="Historical", IF(P202&lt;&gt;INDEX('Historical BMP Records'!P:P, MATCH($G202, 'Historical BMP Records'!$G:$G, 0)), 1, 0), IF(P202&lt;&gt;INDEX('Planned and Progress BMPs'!M:M, MATCH($G202, 'Planned and Progress BMPs'!$D:$D, 0)), 1, 0)), "")</f>
        <v/>
      </c>
      <c r="BK202" s="4" t="str">
        <f>IFERROR(IF($I202="Historical", IF(Q202&lt;&gt;INDEX('Historical BMP Records'!Q:Q, MATCH($G202, 'Historical BMP Records'!$G:$G, 0)), 1, 0), IF(Q202&lt;&gt;INDEX('Planned and Progress BMPs'!N:N, MATCH($G202, 'Planned and Progress BMPs'!$D:$D, 0)), 1, 0)), "")</f>
        <v/>
      </c>
      <c r="BL202" s="4" t="str">
        <f>IFERROR(IF($I202="Historical", IF(R202&lt;&gt;INDEX('Historical BMP Records'!R:R, MATCH($G202, 'Historical BMP Records'!$G:$G, 0)), 1, 0), IF(R202&lt;&gt;INDEX('Planned and Progress BMPs'!O:O, MATCH($G202, 'Planned and Progress BMPs'!$D:$D, 0)), 1, 0)), "")</f>
        <v/>
      </c>
      <c r="BM202" s="4" t="str">
        <f>IFERROR(IF($I202="Historical", IF(S202&lt;&gt;INDEX('Historical BMP Records'!S:S, MATCH($G202, 'Historical BMP Records'!$G:$G, 0)), 1, 0), IF(S202&lt;&gt;INDEX('Planned and Progress BMPs'!P:P, MATCH($G202, 'Planned and Progress BMPs'!$D:$D, 0)), 1, 0)), "")</f>
        <v/>
      </c>
      <c r="BN202" s="4" t="str">
        <f>IFERROR(IF($I202="Historical", IF(T202&lt;&gt;INDEX('Historical BMP Records'!T:T, MATCH($G202, 'Historical BMP Records'!$G:$G, 0)), 1, 0), IF(T202&lt;&gt;INDEX('Planned and Progress BMPs'!Q:Q, MATCH($G202, 'Planned and Progress BMPs'!$D:$D, 0)), 1, 0)), "")</f>
        <v/>
      </c>
      <c r="BO202" s="4" t="str">
        <f>IFERROR(IF($I202="Historical", IF(AB202&lt;&gt;INDEX('Historical BMP Records'!#REF!, MATCH($G202, 'Historical BMP Records'!$G:$G, 0)), 1, 0), IF(AB202&lt;&gt;INDEX('Planned and Progress BMPs'!Z:Z, MATCH($G202, 'Planned and Progress BMPs'!$D:$D, 0)), 1, 0)), "")</f>
        <v/>
      </c>
      <c r="BP202" s="4" t="str">
        <f>IFERROR(IF($I202="Historical", IF(U202&lt;&gt;INDEX('Historical BMP Records'!U:U, MATCH($G202, 'Historical BMP Records'!$G:$G, 0)), 1, 0), IF(U202&lt;&gt;INDEX('Planned and Progress BMPs'!S:S, MATCH($G202, 'Planned and Progress BMPs'!$D:$D, 0)), 1, 0)), "")</f>
        <v/>
      </c>
      <c r="BQ202" s="4" t="str">
        <f>IFERROR(IF($I202="Historical", IF(V202&lt;&gt;INDEX('Historical BMP Records'!V:V, MATCH($G202, 'Historical BMP Records'!$G:$G, 0)), 1, 0), IF(V202&lt;&gt;INDEX('Planned and Progress BMPs'!T:T, MATCH($G202, 'Planned and Progress BMPs'!$D:$D, 0)), 1, 0)), "")</f>
        <v/>
      </c>
      <c r="BR202" s="4" t="str">
        <f>IFERROR(IF($I202="Historical", IF(W202&lt;&gt;INDEX('Historical BMP Records'!W:W, MATCH($G202, 'Historical BMP Records'!$G:$G, 0)), 1, 0), IF(W202&lt;&gt;INDEX('Planned and Progress BMPs'!U:U, MATCH($G202, 'Planned and Progress BMPs'!$D:$D, 0)), 1, 0)), "")</f>
        <v/>
      </c>
      <c r="BS202" s="4" t="str">
        <f>IFERROR(IF($I202="Historical", IF(X202&lt;&gt;INDEX('Historical BMP Records'!X:X, MATCH($G202, 'Historical BMP Records'!$G:$G, 0)), 1, 0), IF(X202&lt;&gt;INDEX('Planned and Progress BMPs'!V:V, MATCH($G202, 'Planned and Progress BMPs'!$D:$D, 0)), 1, 0)), "")</f>
        <v/>
      </c>
      <c r="BT202" s="4" t="str">
        <f>IFERROR(IF($I202="Historical", IF(Y202&lt;&gt;INDEX('Historical BMP Records'!Y:Y, MATCH($G202, 'Historical BMP Records'!$G:$G, 0)), 1, 0), IF(Y202&lt;&gt;INDEX('Planned and Progress BMPs'!W:W, MATCH($G202, 'Planned and Progress BMPs'!$D:$D, 0)), 1, 0)), "")</f>
        <v/>
      </c>
      <c r="BU202" s="4" t="str">
        <f>IFERROR(IF($I202="Historical", IF(Z202&lt;&gt;INDEX('Historical BMP Records'!Z:Z, MATCH($G202, 'Historical BMP Records'!$G:$G, 0)), 1, 0), IF(Z202&lt;&gt;INDEX('Planned and Progress BMPs'!X:X, MATCH($G202, 'Planned and Progress BMPs'!$D:$D, 0)), 1, 0)), "")</f>
        <v/>
      </c>
      <c r="BV202" s="4" t="str">
        <f>IFERROR(IF($I202="Historical", IF(AA202&lt;&gt;INDEX('Historical BMP Records'!AA:AA, MATCH($G202, 'Historical BMP Records'!$G:$G, 0)), 1, 0), IF(AA202&lt;&gt;INDEX('Planned and Progress BMPs'!#REF!, MATCH($G202, 'Planned and Progress BMPs'!$D:$D, 0)), 1, 0)), "")</f>
        <v/>
      </c>
      <c r="BW202" s="4" t="str">
        <f>IFERROR(IF($I202="Historical", IF(AC202&lt;&gt;INDEX('Historical BMP Records'!AC:AC, MATCH($G202, 'Historical BMP Records'!$G:$G, 0)), 1, 0), IF(AC202&lt;&gt;INDEX('Planned and Progress BMPs'!AA:AA, MATCH($G202, 'Planned and Progress BMPs'!$D:$D, 0)), 1, 0)), "")</f>
        <v/>
      </c>
      <c r="BX202" s="4" t="str">
        <f>IFERROR(IF($I202="Historical", IF(AD202&lt;&gt;INDEX('Historical BMP Records'!AD:AD, MATCH($G202, 'Historical BMP Records'!$G:$G, 0)), 1, 0), IF(AD202&lt;&gt;INDEX('Planned and Progress BMPs'!AB:AB, MATCH($G202, 'Planned and Progress BMPs'!$D:$D, 0)), 1, 0)), "")</f>
        <v/>
      </c>
      <c r="BY202" s="4" t="str">
        <f>IFERROR(IF($I202="Historical", IF(AE202&lt;&gt;INDEX('Historical BMP Records'!AE:AE, MATCH($G202, 'Historical BMP Records'!$G:$G, 0)), 1, 0), IF(AE202&lt;&gt;INDEX('Planned and Progress BMPs'!AC:AC, MATCH($G202, 'Planned and Progress BMPs'!$D:$D, 0)), 1, 0)), "")</f>
        <v/>
      </c>
      <c r="BZ202" s="4" t="str">
        <f>IFERROR(IF($I202="Historical", IF(AF202&lt;&gt;INDEX('Historical BMP Records'!AF:AF, MATCH($G202, 'Historical BMP Records'!$G:$G, 0)), 1, 0), IF(AF202&lt;&gt;INDEX('Planned and Progress BMPs'!AD:AD, MATCH($G202, 'Planned and Progress BMPs'!$D:$D, 0)), 1, 0)), "")</f>
        <v/>
      </c>
      <c r="CA202" s="4" t="str">
        <f>IFERROR(IF($I202="Historical", IF(AG202&lt;&gt;INDEX('Historical BMP Records'!AG:AG, MATCH($G202, 'Historical BMP Records'!$G:$G, 0)), 1, 0), IF(AG202&lt;&gt;INDEX('Planned and Progress BMPs'!AE:AE, MATCH($G202, 'Planned and Progress BMPs'!$D:$D, 0)), 1, 0)), "")</f>
        <v/>
      </c>
      <c r="CB202" s="4" t="str">
        <f>IFERROR(IF($I202="Historical", IF(AH202&lt;&gt;INDEX('Historical BMP Records'!AH:AH, MATCH($G202, 'Historical BMP Records'!$G:$G, 0)), 1, 0), IF(AH202&lt;&gt;INDEX('Planned and Progress BMPs'!AF:AF, MATCH($G202, 'Planned and Progress BMPs'!$D:$D, 0)), 1, 0)), "")</f>
        <v/>
      </c>
      <c r="CC202" s="4" t="str">
        <f>IFERROR(IF($I202="Historical", IF(AI202&lt;&gt;INDEX('Historical BMP Records'!AI:AI, MATCH($G202, 'Historical BMP Records'!$G:$G, 0)), 1, 0), IF(AI202&lt;&gt;INDEX('Planned and Progress BMPs'!AG:AG, MATCH($G202, 'Planned and Progress BMPs'!$D:$D, 0)), 1, 0)), "")</f>
        <v/>
      </c>
      <c r="CD202" s="4" t="str">
        <f>IFERROR(IF($I202="Historical", IF(AJ202&lt;&gt;INDEX('Historical BMP Records'!AJ:AJ, MATCH($G202, 'Historical BMP Records'!$G:$G, 0)), 1, 0), IF(AJ202&lt;&gt;INDEX('Planned and Progress BMPs'!AH:AH, MATCH($G202, 'Planned and Progress BMPs'!$D:$D, 0)), 1, 0)), "")</f>
        <v/>
      </c>
      <c r="CE202" s="4" t="str">
        <f>IFERROR(IF($I202="Historical", IF(AK202&lt;&gt;INDEX('Historical BMP Records'!AK:AK, MATCH($G202, 'Historical BMP Records'!$G:$G, 0)), 1, 0), IF(AK202&lt;&gt;INDEX('Planned and Progress BMPs'!AI:AI, MATCH($G202, 'Planned and Progress BMPs'!$D:$D, 0)), 1, 0)), "")</f>
        <v/>
      </c>
      <c r="CF202" s="4" t="str">
        <f>IFERROR(IF($I202="Historical", IF(AL202&lt;&gt;INDEX('Historical BMP Records'!AL:AL, MATCH($G202, 'Historical BMP Records'!$G:$G, 0)), 1, 0), IF(AL202&lt;&gt;INDEX('Planned and Progress BMPs'!AJ:AJ, MATCH($G202, 'Planned and Progress BMPs'!$D:$D, 0)), 1, 0)), "")</f>
        <v/>
      </c>
      <c r="CG202" s="4" t="str">
        <f>IFERROR(IF($I202="Historical", IF(AM202&lt;&gt;INDEX('Historical BMP Records'!AM:AM, MATCH($G202, 'Historical BMP Records'!$G:$G, 0)), 1, 0), IF(AM202&lt;&gt;INDEX('Planned and Progress BMPs'!AK:AK, MATCH($G202, 'Planned and Progress BMPs'!$D:$D, 0)), 1, 0)), "")</f>
        <v/>
      </c>
      <c r="CH202" s="4" t="str">
        <f>IFERROR(IF($I202="Historical", IF(AN202&lt;&gt;INDEX('Historical BMP Records'!AN:AN, MATCH($G202, 'Historical BMP Records'!$G:$G, 0)), 1, 0), IF(AN202&lt;&gt;INDEX('Planned and Progress BMPs'!AL:AL, MATCH($G202, 'Planned and Progress BMPs'!$D:$D, 0)), 1, 0)), "")</f>
        <v/>
      </c>
      <c r="CI202" s="4" t="str">
        <f>IFERROR(IF($I202="Historical", IF(AO202&lt;&gt;INDEX('Historical BMP Records'!AO:AO, MATCH($G202, 'Historical BMP Records'!$G:$G, 0)), 1, 0), IF(AO202&lt;&gt;INDEX('Planned and Progress BMPs'!AM:AM, MATCH($G202, 'Planned and Progress BMPs'!$D:$D, 0)), 1, 0)), "")</f>
        <v/>
      </c>
      <c r="CJ202" s="4" t="str">
        <f>IFERROR(IF($I202="Historical", IF(AP202&lt;&gt;INDEX('Historical BMP Records'!AP:AP, MATCH($G202, 'Historical BMP Records'!$G:$G, 0)), 1, 0), IF(AP202&lt;&gt;INDEX('Planned and Progress BMPs'!AN:AN, MATCH($G202, 'Planned and Progress BMPs'!$D:$D, 0)), 1, 0)), "")</f>
        <v/>
      </c>
      <c r="CK202" s="4" t="str">
        <f>IFERROR(IF($I202="Historical", IF(AQ202&lt;&gt;INDEX('Historical BMP Records'!AQ:AQ, MATCH($G202, 'Historical BMP Records'!$G:$G, 0)), 1, 0), IF(AQ202&lt;&gt;INDEX('Planned and Progress BMPs'!AO:AO, MATCH($G202, 'Planned and Progress BMPs'!$D:$D, 0)), 1, 0)), "")</f>
        <v/>
      </c>
      <c r="CL202" s="4" t="str">
        <f>IFERROR(IF($I202="Historical", IF(AR202&lt;&gt;INDEX('Historical BMP Records'!AR:AR, MATCH($G202, 'Historical BMP Records'!$G:$G, 0)), 1, 0), IF(AR202&lt;&gt;INDEX('Planned and Progress BMPs'!AQ:AQ, MATCH($G202, 'Planned and Progress BMPs'!$D:$D, 0)), 1, 0)), "")</f>
        <v/>
      </c>
      <c r="CM202" s="4" t="str">
        <f>IFERROR(IF($I202="Historical", IF(AS202&lt;&gt;INDEX('Historical BMP Records'!AS:AS, MATCH($G202, 'Historical BMP Records'!$G:$G, 0)), 1, 0), IF(AS202&lt;&gt;INDEX('Planned and Progress BMPs'!AP:AP, MATCH($G202, 'Planned and Progress BMPs'!$D:$D, 0)), 1, 0)), "")</f>
        <v/>
      </c>
      <c r="CN202" s="4" t="str">
        <f>IFERROR(IF($I202="Historical", IF(AT202&lt;&gt;INDEX('Historical BMP Records'!AT:AT, MATCH($G202, 'Historical BMP Records'!$G:$G, 0)), 1, 0), IF(AT202&lt;&gt;INDEX('Planned and Progress BMPs'!AQ:AQ, MATCH($G202, 'Planned and Progress BMPs'!$D:$D, 0)), 1, 0)), "")</f>
        <v/>
      </c>
      <c r="CO202" s="4">
        <f>SUM(T_Historical9[[#This Row],[FY17 Crediting Status Change]:[Comments Change]])</f>
        <v>0</v>
      </c>
    </row>
    <row r="203" spans="1:93" ht="15" customHeight="1" x14ac:dyDescent="0.55000000000000004">
      <c r="A203" s="126" t="s">
        <v>2461</v>
      </c>
      <c r="B203" s="126" t="s">
        <v>2458</v>
      </c>
      <c r="C203" s="126" t="s">
        <v>2458</v>
      </c>
      <c r="D203" s="126"/>
      <c r="E203" s="126"/>
      <c r="F203" s="126" t="s">
        <v>865</v>
      </c>
      <c r="G203" s="126" t="s">
        <v>866</v>
      </c>
      <c r="H203" s="126"/>
      <c r="I203" s="126" t="s">
        <v>243</v>
      </c>
      <c r="J203" s="126"/>
      <c r="K203" s="73"/>
      <c r="L203" s="64">
        <v>38718</v>
      </c>
      <c r="M203" s="126" t="s">
        <v>455</v>
      </c>
      <c r="N203" s="126" t="s">
        <v>859</v>
      </c>
      <c r="O203" s="126" t="s">
        <v>457</v>
      </c>
      <c r="P203" s="73" t="s">
        <v>551</v>
      </c>
      <c r="Q203" s="64">
        <v>0.125</v>
      </c>
      <c r="R203" s="126">
        <v>0.125</v>
      </c>
      <c r="S203" s="126">
        <v>1.0416666666666666E-2</v>
      </c>
      <c r="T203" s="126" t="s">
        <v>860</v>
      </c>
      <c r="U203" s="126"/>
      <c r="V203" s="126"/>
      <c r="W203" s="126">
        <v>40.212660999999997</v>
      </c>
      <c r="X203" s="65">
        <v>-77.175361699999996</v>
      </c>
      <c r="Y203" s="126"/>
      <c r="Z203" s="126" t="s">
        <v>245</v>
      </c>
      <c r="AA203" s="126" t="s">
        <v>327</v>
      </c>
      <c r="AB203" s="126" t="s">
        <v>155</v>
      </c>
      <c r="AC203" s="126" t="s">
        <v>2460</v>
      </c>
      <c r="AD203" s="64">
        <v>40669</v>
      </c>
      <c r="AE203" s="126" t="s">
        <v>267</v>
      </c>
      <c r="AF203" s="64"/>
      <c r="AG203" s="64"/>
      <c r="AH203" s="126"/>
      <c r="AI203" s="64"/>
      <c r="AK203" s="64"/>
      <c r="AL203" s="64"/>
      <c r="AM203" s="64"/>
      <c r="AN203" s="64"/>
      <c r="AO203" s="64"/>
      <c r="AP203" s="64"/>
      <c r="AQ203" s="64"/>
      <c r="AR203" s="64"/>
      <c r="AS203" s="64"/>
      <c r="AT203" s="126"/>
      <c r="AU203" s="4" t="str">
        <f>IFERROR(IF($I203="Historical", IF(A203&lt;&gt;INDEX('Historical BMP Records'!A:A, MATCH($G203, 'Historical BMP Records'!$G:$G, 0)), 1, 0), IF(A203&lt;&gt;INDEX('Planned and Progress BMPs'!A:A, MATCH($G203, 'Planned and Progress BMPs'!$D:$D, 0)), 1, 0)), "")</f>
        <v/>
      </c>
      <c r="AV203" s="4" t="str">
        <f>IFERROR(IF($I203="Historical", IF(B203&lt;&gt;INDEX('Historical BMP Records'!B:B, MATCH($G203, 'Historical BMP Records'!$G:$G, 0)), 1, 0), IF(B203&lt;&gt;INDEX('Planned and Progress BMPs'!A:A, MATCH($G203, 'Planned and Progress BMPs'!$D:$D, 0)), 1, 0)), "")</f>
        <v/>
      </c>
      <c r="AW203" s="4" t="str">
        <f>IFERROR(IF($I203="Historical", IF(C203&lt;&gt;INDEX('Historical BMP Records'!C:C, MATCH($G203, 'Historical BMP Records'!$G:$G, 0)), 1, 0), IF(C203&lt;&gt;INDEX('Planned and Progress BMPs'!A:A, MATCH($G203, 'Planned and Progress BMPs'!$D:$D, 0)), 1, 0)), "")</f>
        <v/>
      </c>
      <c r="AX203" s="4" t="str">
        <f>IFERROR(IF($I203="Historical", IF(D203&lt;&gt;INDEX('Historical BMP Records'!D:D, MATCH($G203, 'Historical BMP Records'!$G:$G, 0)), 1, 0), IF(D203&lt;&gt;INDEX('Planned and Progress BMPs'!A:A, MATCH($G203, 'Planned and Progress BMPs'!$D:$D, 0)), 1, 0)), "")</f>
        <v/>
      </c>
      <c r="AY203" s="4" t="str">
        <f>IFERROR(IF($I203="Historical", IF(E203&lt;&gt;INDEX('Historical BMP Records'!E:E, MATCH($G203, 'Historical BMP Records'!$G:$G, 0)), 1, 0), IF(E203&lt;&gt;INDEX('Planned and Progress BMPs'!B:B, MATCH($G203, 'Planned and Progress BMPs'!$D:$D, 0)), 1, 0)), "")</f>
        <v/>
      </c>
      <c r="AZ203" s="4" t="str">
        <f>IFERROR(IF($I203="Historical", IF(F203&lt;&gt;INDEX('Historical BMP Records'!F:F, MATCH($G203, 'Historical BMP Records'!$G:$G, 0)), 1, 0), IF(F203&lt;&gt;INDEX('Planned and Progress BMPs'!C:C, MATCH($G203, 'Planned and Progress BMPs'!$D:$D, 0)), 1, 0)), "")</f>
        <v/>
      </c>
      <c r="BA203" s="4" t="str">
        <f>IFERROR(IF($I203="Historical", IF(G203&lt;&gt;INDEX('Historical BMP Records'!G:G, MATCH($G203, 'Historical BMP Records'!$G:$G, 0)), 1, 0), IF(G203&lt;&gt;INDEX('Planned and Progress BMPs'!D:D, MATCH($G203, 'Planned and Progress BMPs'!$D:$D, 0)), 1, 0)), "")</f>
        <v/>
      </c>
      <c r="BB203" s="4" t="str">
        <f>IFERROR(IF($I203="Historical", IF(H203&lt;&gt;INDEX('Historical BMP Records'!H:H, MATCH($G203, 'Historical BMP Records'!$G:$G, 0)), 1, 0), IF(H203&lt;&gt;INDEX('Planned and Progress BMPs'!E:E, MATCH($G203, 'Planned and Progress BMPs'!$D:$D, 0)), 1, 0)), "")</f>
        <v/>
      </c>
      <c r="BC203" s="4" t="str">
        <f>IFERROR(IF($I203="Historical", IF(I203&lt;&gt;INDEX('Historical BMP Records'!I:I, MATCH($G203, 'Historical BMP Records'!$G:$G, 0)), 1, 0), IF(I203&lt;&gt;INDEX('Planned and Progress BMPs'!F:F, MATCH($G203, 'Planned and Progress BMPs'!$D:$D, 0)), 1, 0)), "")</f>
        <v/>
      </c>
      <c r="BD203" s="4" t="str">
        <f>IFERROR(IF($I203="Historical", IF(J203&lt;&gt;INDEX('Historical BMP Records'!J:J, MATCH($G203, 'Historical BMP Records'!$G:$G, 0)), 1, 0), IF(J203&lt;&gt;INDEX('Planned and Progress BMPs'!G:G, MATCH($G203, 'Planned and Progress BMPs'!$D:$D, 0)), 1, 0)), "")</f>
        <v/>
      </c>
      <c r="BE203" s="4" t="str">
        <f>IFERROR(IF($I203="Historical", IF(K203&lt;&gt;INDEX('Historical BMP Records'!K:K, MATCH($G203, 'Historical BMP Records'!$G:$G, 0)), 1, 0), IF(K203&lt;&gt;INDEX('Planned and Progress BMPs'!H:H, MATCH($G203, 'Planned and Progress BMPs'!$D:$D, 0)), 1, 0)), "")</f>
        <v/>
      </c>
      <c r="BF203" s="4" t="str">
        <f>IFERROR(IF($I203="Historical", IF(L203&lt;&gt;INDEX('Historical BMP Records'!L:L, MATCH($G203, 'Historical BMP Records'!$G:$G, 0)), 1, 0), IF(L203&lt;&gt;INDEX('Planned and Progress BMPs'!I:I, MATCH($G203, 'Planned and Progress BMPs'!$D:$D, 0)), 1, 0)), "")</f>
        <v/>
      </c>
      <c r="BG203" s="4" t="str">
        <f>IFERROR(IF($I203="Historical", IF(M203&lt;&gt;INDEX('Historical BMP Records'!M:M, MATCH($G203, 'Historical BMP Records'!$G:$G, 0)), 1, 0), IF(M203&lt;&gt;INDEX('Planned and Progress BMPs'!J:J, MATCH($G203, 'Planned and Progress BMPs'!$D:$D, 0)), 1, 0)), "")</f>
        <v/>
      </c>
      <c r="BH203" s="4" t="str">
        <f>IFERROR(IF($I203="Historical", IF(N203&lt;&gt;INDEX('Historical BMP Records'!N:N, MATCH($G203, 'Historical BMP Records'!$G:$G, 0)), 1, 0), IF(N203&lt;&gt;INDEX('Planned and Progress BMPs'!K:K, MATCH($G203, 'Planned and Progress BMPs'!$D:$D, 0)), 1, 0)), "")</f>
        <v/>
      </c>
      <c r="BI203" s="4" t="str">
        <f>IFERROR(IF($I203="Historical", IF(O203&lt;&gt;INDEX('Historical BMP Records'!O:O, MATCH($G203, 'Historical BMP Records'!$G:$G, 0)), 1, 0), IF(O203&lt;&gt;INDEX('Planned and Progress BMPs'!L:L, MATCH($G203, 'Planned and Progress BMPs'!$D:$D, 0)), 1, 0)), "")</f>
        <v/>
      </c>
      <c r="BJ203" s="4" t="str">
        <f>IFERROR(IF($I203="Historical", IF(P203&lt;&gt;INDEX('Historical BMP Records'!P:P, MATCH($G203, 'Historical BMP Records'!$G:$G, 0)), 1, 0), IF(P203&lt;&gt;INDEX('Planned and Progress BMPs'!M:M, MATCH($G203, 'Planned and Progress BMPs'!$D:$D, 0)), 1, 0)), "")</f>
        <v/>
      </c>
      <c r="BK203" s="4" t="str">
        <f>IFERROR(IF($I203="Historical", IF(Q203&lt;&gt;INDEX('Historical BMP Records'!Q:Q, MATCH($G203, 'Historical BMP Records'!$G:$G, 0)), 1, 0), IF(Q203&lt;&gt;INDEX('Planned and Progress BMPs'!N:N, MATCH($G203, 'Planned and Progress BMPs'!$D:$D, 0)), 1, 0)), "")</f>
        <v/>
      </c>
      <c r="BL203" s="4" t="str">
        <f>IFERROR(IF($I203="Historical", IF(R203&lt;&gt;INDEX('Historical BMP Records'!R:R, MATCH($G203, 'Historical BMP Records'!$G:$G, 0)), 1, 0), IF(R203&lt;&gt;INDEX('Planned and Progress BMPs'!O:O, MATCH($G203, 'Planned and Progress BMPs'!$D:$D, 0)), 1, 0)), "")</f>
        <v/>
      </c>
      <c r="BM203" s="4" t="str">
        <f>IFERROR(IF($I203="Historical", IF(S203&lt;&gt;INDEX('Historical BMP Records'!S:S, MATCH($G203, 'Historical BMP Records'!$G:$G, 0)), 1, 0), IF(S203&lt;&gt;INDEX('Planned and Progress BMPs'!P:P, MATCH($G203, 'Planned and Progress BMPs'!$D:$D, 0)), 1, 0)), "")</f>
        <v/>
      </c>
      <c r="BN203" s="4" t="str">
        <f>IFERROR(IF($I203="Historical", IF(T203&lt;&gt;INDEX('Historical BMP Records'!T:T, MATCH($G203, 'Historical BMP Records'!$G:$G, 0)), 1, 0), IF(T203&lt;&gt;INDEX('Planned and Progress BMPs'!Q:Q, MATCH($G203, 'Planned and Progress BMPs'!$D:$D, 0)), 1, 0)), "")</f>
        <v/>
      </c>
      <c r="BO203" s="4" t="str">
        <f>IFERROR(IF($I203="Historical", IF(AB203&lt;&gt;INDEX('Historical BMP Records'!#REF!, MATCH($G203, 'Historical BMP Records'!$G:$G, 0)), 1, 0), IF(AB203&lt;&gt;INDEX('Planned and Progress BMPs'!Z:Z, MATCH($G203, 'Planned and Progress BMPs'!$D:$D, 0)), 1, 0)), "")</f>
        <v/>
      </c>
      <c r="BP203" s="4" t="str">
        <f>IFERROR(IF($I203="Historical", IF(U203&lt;&gt;INDEX('Historical BMP Records'!U:U, MATCH($G203, 'Historical BMP Records'!$G:$G, 0)), 1, 0), IF(U203&lt;&gt;INDEX('Planned and Progress BMPs'!S:S, MATCH($G203, 'Planned and Progress BMPs'!$D:$D, 0)), 1, 0)), "")</f>
        <v/>
      </c>
      <c r="BQ203" s="4" t="str">
        <f>IFERROR(IF($I203="Historical", IF(V203&lt;&gt;INDEX('Historical BMP Records'!V:V, MATCH($G203, 'Historical BMP Records'!$G:$G, 0)), 1, 0), IF(V203&lt;&gt;INDEX('Planned and Progress BMPs'!T:T, MATCH($G203, 'Planned and Progress BMPs'!$D:$D, 0)), 1, 0)), "")</f>
        <v/>
      </c>
      <c r="BR203" s="4" t="str">
        <f>IFERROR(IF($I203="Historical", IF(W203&lt;&gt;INDEX('Historical BMP Records'!W:W, MATCH($G203, 'Historical BMP Records'!$G:$G, 0)), 1, 0), IF(W203&lt;&gt;INDEX('Planned and Progress BMPs'!U:U, MATCH($G203, 'Planned and Progress BMPs'!$D:$D, 0)), 1, 0)), "")</f>
        <v/>
      </c>
      <c r="BS203" s="4" t="str">
        <f>IFERROR(IF($I203="Historical", IF(X203&lt;&gt;INDEX('Historical BMP Records'!X:X, MATCH($G203, 'Historical BMP Records'!$G:$G, 0)), 1, 0), IF(X203&lt;&gt;INDEX('Planned and Progress BMPs'!V:V, MATCH($G203, 'Planned and Progress BMPs'!$D:$D, 0)), 1, 0)), "")</f>
        <v/>
      </c>
      <c r="BT203" s="4" t="str">
        <f>IFERROR(IF($I203="Historical", IF(Y203&lt;&gt;INDEX('Historical BMP Records'!Y:Y, MATCH($G203, 'Historical BMP Records'!$G:$G, 0)), 1, 0), IF(Y203&lt;&gt;INDEX('Planned and Progress BMPs'!W:W, MATCH($G203, 'Planned and Progress BMPs'!$D:$D, 0)), 1, 0)), "")</f>
        <v/>
      </c>
      <c r="BU203" s="4" t="str">
        <f>IFERROR(IF($I203="Historical", IF(Z203&lt;&gt;INDEX('Historical BMP Records'!Z:Z, MATCH($G203, 'Historical BMP Records'!$G:$G, 0)), 1, 0), IF(Z203&lt;&gt;INDEX('Planned and Progress BMPs'!X:X, MATCH($G203, 'Planned and Progress BMPs'!$D:$D, 0)), 1, 0)), "")</f>
        <v/>
      </c>
      <c r="BV203" s="4" t="str">
        <f>IFERROR(IF($I203="Historical", IF(AA203&lt;&gt;INDEX('Historical BMP Records'!AA:AA, MATCH($G203, 'Historical BMP Records'!$G:$G, 0)), 1, 0), IF(AA203&lt;&gt;INDEX('Planned and Progress BMPs'!#REF!, MATCH($G203, 'Planned and Progress BMPs'!$D:$D, 0)), 1, 0)), "")</f>
        <v/>
      </c>
      <c r="BW203" s="4" t="str">
        <f>IFERROR(IF($I203="Historical", IF(AC203&lt;&gt;INDEX('Historical BMP Records'!AC:AC, MATCH($G203, 'Historical BMP Records'!$G:$G, 0)), 1, 0), IF(AC203&lt;&gt;INDEX('Planned and Progress BMPs'!AA:AA, MATCH($G203, 'Planned and Progress BMPs'!$D:$D, 0)), 1, 0)), "")</f>
        <v/>
      </c>
      <c r="BX203" s="4" t="str">
        <f>IFERROR(IF($I203="Historical", IF(AD203&lt;&gt;INDEX('Historical BMP Records'!AD:AD, MATCH($G203, 'Historical BMP Records'!$G:$G, 0)), 1, 0), IF(AD203&lt;&gt;INDEX('Planned and Progress BMPs'!AB:AB, MATCH($G203, 'Planned and Progress BMPs'!$D:$D, 0)), 1, 0)), "")</f>
        <v/>
      </c>
      <c r="BY203" s="4" t="str">
        <f>IFERROR(IF($I203="Historical", IF(AE203&lt;&gt;INDEX('Historical BMP Records'!AE:AE, MATCH($G203, 'Historical BMP Records'!$G:$G, 0)), 1, 0), IF(AE203&lt;&gt;INDEX('Planned and Progress BMPs'!AC:AC, MATCH($G203, 'Planned and Progress BMPs'!$D:$D, 0)), 1, 0)), "")</f>
        <v/>
      </c>
      <c r="BZ203" s="4" t="str">
        <f>IFERROR(IF($I203="Historical", IF(AF203&lt;&gt;INDEX('Historical BMP Records'!AF:AF, MATCH($G203, 'Historical BMP Records'!$G:$G, 0)), 1, 0), IF(AF203&lt;&gt;INDEX('Planned and Progress BMPs'!AD:AD, MATCH($G203, 'Planned and Progress BMPs'!$D:$D, 0)), 1, 0)), "")</f>
        <v/>
      </c>
      <c r="CA203" s="4" t="str">
        <f>IFERROR(IF($I203="Historical", IF(AG203&lt;&gt;INDEX('Historical BMP Records'!AG:AG, MATCH($G203, 'Historical BMP Records'!$G:$G, 0)), 1, 0), IF(AG203&lt;&gt;INDEX('Planned and Progress BMPs'!AE:AE, MATCH($G203, 'Planned and Progress BMPs'!$D:$D, 0)), 1, 0)), "")</f>
        <v/>
      </c>
      <c r="CB203" s="4" t="str">
        <f>IFERROR(IF($I203="Historical", IF(AH203&lt;&gt;INDEX('Historical BMP Records'!AH:AH, MATCH($G203, 'Historical BMP Records'!$G:$G, 0)), 1, 0), IF(AH203&lt;&gt;INDEX('Planned and Progress BMPs'!AF:AF, MATCH($G203, 'Planned and Progress BMPs'!$D:$D, 0)), 1, 0)), "")</f>
        <v/>
      </c>
      <c r="CC203" s="4" t="str">
        <f>IFERROR(IF($I203="Historical", IF(AI203&lt;&gt;INDEX('Historical BMP Records'!AI:AI, MATCH($G203, 'Historical BMP Records'!$G:$G, 0)), 1, 0), IF(AI203&lt;&gt;INDEX('Planned and Progress BMPs'!AG:AG, MATCH($G203, 'Planned and Progress BMPs'!$D:$D, 0)), 1, 0)), "")</f>
        <v/>
      </c>
      <c r="CD203" s="4" t="str">
        <f>IFERROR(IF($I203="Historical", IF(AJ203&lt;&gt;INDEX('Historical BMP Records'!AJ:AJ, MATCH($G203, 'Historical BMP Records'!$G:$G, 0)), 1, 0), IF(AJ203&lt;&gt;INDEX('Planned and Progress BMPs'!AH:AH, MATCH($G203, 'Planned and Progress BMPs'!$D:$D, 0)), 1, 0)), "")</f>
        <v/>
      </c>
      <c r="CE203" s="4" t="str">
        <f>IFERROR(IF($I203="Historical", IF(AK203&lt;&gt;INDEX('Historical BMP Records'!AK:AK, MATCH($G203, 'Historical BMP Records'!$G:$G, 0)), 1, 0), IF(AK203&lt;&gt;INDEX('Planned and Progress BMPs'!AI:AI, MATCH($G203, 'Planned and Progress BMPs'!$D:$D, 0)), 1, 0)), "")</f>
        <v/>
      </c>
      <c r="CF203" s="4" t="str">
        <f>IFERROR(IF($I203="Historical", IF(AL203&lt;&gt;INDEX('Historical BMP Records'!AL:AL, MATCH($G203, 'Historical BMP Records'!$G:$G, 0)), 1, 0), IF(AL203&lt;&gt;INDEX('Planned and Progress BMPs'!AJ:AJ, MATCH($G203, 'Planned and Progress BMPs'!$D:$D, 0)), 1, 0)), "")</f>
        <v/>
      </c>
      <c r="CG203" s="4" t="str">
        <f>IFERROR(IF($I203="Historical", IF(AM203&lt;&gt;INDEX('Historical BMP Records'!AM:AM, MATCH($G203, 'Historical BMP Records'!$G:$G, 0)), 1, 0), IF(AM203&lt;&gt;INDEX('Planned and Progress BMPs'!AK:AK, MATCH($G203, 'Planned and Progress BMPs'!$D:$D, 0)), 1, 0)), "")</f>
        <v/>
      </c>
      <c r="CH203" s="4" t="str">
        <f>IFERROR(IF($I203="Historical", IF(AN203&lt;&gt;INDEX('Historical BMP Records'!AN:AN, MATCH($G203, 'Historical BMP Records'!$G:$G, 0)), 1, 0), IF(AN203&lt;&gt;INDEX('Planned and Progress BMPs'!AL:AL, MATCH($G203, 'Planned and Progress BMPs'!$D:$D, 0)), 1, 0)), "")</f>
        <v/>
      </c>
      <c r="CI203" s="4" t="str">
        <f>IFERROR(IF($I203="Historical", IF(AO203&lt;&gt;INDEX('Historical BMP Records'!AO:AO, MATCH($G203, 'Historical BMP Records'!$G:$G, 0)), 1, 0), IF(AO203&lt;&gt;INDEX('Planned and Progress BMPs'!AM:AM, MATCH($G203, 'Planned and Progress BMPs'!$D:$D, 0)), 1, 0)), "")</f>
        <v/>
      </c>
      <c r="CJ203" s="4" t="str">
        <f>IFERROR(IF($I203="Historical", IF(AP203&lt;&gt;INDEX('Historical BMP Records'!AP:AP, MATCH($G203, 'Historical BMP Records'!$G:$G, 0)), 1, 0), IF(AP203&lt;&gt;INDEX('Planned and Progress BMPs'!AN:AN, MATCH($G203, 'Planned and Progress BMPs'!$D:$D, 0)), 1, 0)), "")</f>
        <v/>
      </c>
      <c r="CK203" s="4" t="str">
        <f>IFERROR(IF($I203="Historical", IF(AQ203&lt;&gt;INDEX('Historical BMP Records'!AQ:AQ, MATCH($G203, 'Historical BMP Records'!$G:$G, 0)), 1, 0), IF(AQ203&lt;&gt;INDEX('Planned and Progress BMPs'!AO:AO, MATCH($G203, 'Planned and Progress BMPs'!$D:$D, 0)), 1, 0)), "")</f>
        <v/>
      </c>
      <c r="CL203" s="4" t="str">
        <f>IFERROR(IF($I203="Historical", IF(AR203&lt;&gt;INDEX('Historical BMP Records'!AR:AR, MATCH($G203, 'Historical BMP Records'!$G:$G, 0)), 1, 0), IF(AR203&lt;&gt;INDEX('Planned and Progress BMPs'!AQ:AQ, MATCH($G203, 'Planned and Progress BMPs'!$D:$D, 0)), 1, 0)), "")</f>
        <v/>
      </c>
      <c r="CM203" s="4" t="str">
        <f>IFERROR(IF($I203="Historical", IF(AS203&lt;&gt;INDEX('Historical BMP Records'!AS:AS, MATCH($G203, 'Historical BMP Records'!$G:$G, 0)), 1, 0), IF(AS203&lt;&gt;INDEX('Planned and Progress BMPs'!AP:AP, MATCH($G203, 'Planned and Progress BMPs'!$D:$D, 0)), 1, 0)), "")</f>
        <v/>
      </c>
      <c r="CN203" s="4" t="str">
        <f>IFERROR(IF($I203="Historical", IF(AT203&lt;&gt;INDEX('Historical BMP Records'!AT:AT, MATCH($G203, 'Historical BMP Records'!$G:$G, 0)), 1, 0), IF(AT203&lt;&gt;INDEX('Planned and Progress BMPs'!AQ:AQ, MATCH($G203, 'Planned and Progress BMPs'!$D:$D, 0)), 1, 0)), "")</f>
        <v/>
      </c>
      <c r="CO203" s="4">
        <f>SUM(T_Historical9[[#This Row],[FY17 Crediting Status Change]:[Comments Change]])</f>
        <v>0</v>
      </c>
    </row>
    <row r="204" spans="1:93" ht="15" customHeight="1" x14ac:dyDescent="0.55000000000000004">
      <c r="A204" s="126" t="s">
        <v>2461</v>
      </c>
      <c r="B204" s="126" t="s">
        <v>2458</v>
      </c>
      <c r="C204" s="126" t="s">
        <v>2458</v>
      </c>
      <c r="D204" s="126"/>
      <c r="E204" s="126"/>
      <c r="F204" s="126" t="s">
        <v>867</v>
      </c>
      <c r="G204" s="126" t="s">
        <v>868</v>
      </c>
      <c r="H204" s="126"/>
      <c r="I204" s="126" t="s">
        <v>243</v>
      </c>
      <c r="J204" s="126"/>
      <c r="K204" s="73"/>
      <c r="L204" s="64">
        <v>38718</v>
      </c>
      <c r="M204" s="126" t="s">
        <v>222</v>
      </c>
      <c r="N204" s="126" t="s">
        <v>852</v>
      </c>
      <c r="O204" s="126" t="s">
        <v>151</v>
      </c>
      <c r="P204" s="73" t="s">
        <v>551</v>
      </c>
      <c r="Q204" s="64">
        <v>1.08</v>
      </c>
      <c r="R204" s="126">
        <v>0.46</v>
      </c>
      <c r="S204" s="126">
        <v>3.833333333333333E-2</v>
      </c>
      <c r="T204" s="126" t="s">
        <v>869</v>
      </c>
      <c r="U204" s="126"/>
      <c r="V204" s="126"/>
      <c r="W204" s="126">
        <v>40.212676690000002</v>
      </c>
      <c r="X204" s="65">
        <v>-77.172576300000003</v>
      </c>
      <c r="Y204" s="126"/>
      <c r="Z204" s="126" t="s">
        <v>245</v>
      </c>
      <c r="AA204" s="126" t="s">
        <v>327</v>
      </c>
      <c r="AB204" s="126" t="s">
        <v>155</v>
      </c>
      <c r="AC204" s="126" t="s">
        <v>2460</v>
      </c>
      <c r="AD204" s="64">
        <v>40661</v>
      </c>
      <c r="AE204" s="126" t="s">
        <v>267</v>
      </c>
      <c r="AF204" s="64"/>
      <c r="AG204" s="64"/>
      <c r="AH204" s="126"/>
      <c r="AI204" s="64"/>
      <c r="AK204" s="64"/>
      <c r="AL204" s="64"/>
      <c r="AM204" s="64"/>
      <c r="AN204" s="64"/>
      <c r="AO204" s="64"/>
      <c r="AP204" s="64"/>
      <c r="AQ204" s="64"/>
      <c r="AR204" s="64"/>
      <c r="AS204" s="64"/>
      <c r="AT204" s="126"/>
      <c r="AU204" s="4" t="str">
        <f>IFERROR(IF($I204="Historical", IF(A204&lt;&gt;INDEX('Historical BMP Records'!A:A, MATCH($G204, 'Historical BMP Records'!$G:$G, 0)), 1, 0), IF(A204&lt;&gt;INDEX('Planned and Progress BMPs'!A:A, MATCH($G204, 'Planned and Progress BMPs'!$D:$D, 0)), 1, 0)), "")</f>
        <v/>
      </c>
      <c r="AV204" s="4" t="str">
        <f>IFERROR(IF($I204="Historical", IF(B204&lt;&gt;INDEX('Historical BMP Records'!B:B, MATCH($G204, 'Historical BMP Records'!$G:$G, 0)), 1, 0), IF(B204&lt;&gt;INDEX('Planned and Progress BMPs'!A:A, MATCH($G204, 'Planned and Progress BMPs'!$D:$D, 0)), 1, 0)), "")</f>
        <v/>
      </c>
      <c r="AW204" s="4" t="str">
        <f>IFERROR(IF($I204="Historical", IF(C204&lt;&gt;INDEX('Historical BMP Records'!C:C, MATCH($G204, 'Historical BMP Records'!$G:$G, 0)), 1, 0), IF(C204&lt;&gt;INDEX('Planned and Progress BMPs'!A:A, MATCH($G204, 'Planned and Progress BMPs'!$D:$D, 0)), 1, 0)), "")</f>
        <v/>
      </c>
      <c r="AX204" s="4" t="str">
        <f>IFERROR(IF($I204="Historical", IF(D204&lt;&gt;INDEX('Historical BMP Records'!D:D, MATCH($G204, 'Historical BMP Records'!$G:$G, 0)), 1, 0), IF(D204&lt;&gt;INDEX('Planned and Progress BMPs'!A:A, MATCH($G204, 'Planned and Progress BMPs'!$D:$D, 0)), 1, 0)), "")</f>
        <v/>
      </c>
      <c r="AY204" s="4" t="str">
        <f>IFERROR(IF($I204="Historical", IF(E204&lt;&gt;INDEX('Historical BMP Records'!E:E, MATCH($G204, 'Historical BMP Records'!$G:$G, 0)), 1, 0), IF(E204&lt;&gt;INDEX('Planned and Progress BMPs'!B:B, MATCH($G204, 'Planned and Progress BMPs'!$D:$D, 0)), 1, 0)), "")</f>
        <v/>
      </c>
      <c r="AZ204" s="4" t="str">
        <f>IFERROR(IF($I204="Historical", IF(F204&lt;&gt;INDEX('Historical BMP Records'!F:F, MATCH($G204, 'Historical BMP Records'!$G:$G, 0)), 1, 0), IF(F204&lt;&gt;INDEX('Planned and Progress BMPs'!C:C, MATCH($G204, 'Planned and Progress BMPs'!$D:$D, 0)), 1, 0)), "")</f>
        <v/>
      </c>
      <c r="BA204" s="4" t="str">
        <f>IFERROR(IF($I204="Historical", IF(G204&lt;&gt;INDEX('Historical BMP Records'!G:G, MATCH($G204, 'Historical BMP Records'!$G:$G, 0)), 1, 0), IF(G204&lt;&gt;INDEX('Planned and Progress BMPs'!D:D, MATCH($G204, 'Planned and Progress BMPs'!$D:$D, 0)), 1, 0)), "")</f>
        <v/>
      </c>
      <c r="BB204" s="4" t="str">
        <f>IFERROR(IF($I204="Historical", IF(H204&lt;&gt;INDEX('Historical BMP Records'!H:H, MATCH($G204, 'Historical BMP Records'!$G:$G, 0)), 1, 0), IF(H204&lt;&gt;INDEX('Planned and Progress BMPs'!E:E, MATCH($G204, 'Planned and Progress BMPs'!$D:$D, 0)), 1, 0)), "")</f>
        <v/>
      </c>
      <c r="BC204" s="4" t="str">
        <f>IFERROR(IF($I204="Historical", IF(I204&lt;&gt;INDEX('Historical BMP Records'!I:I, MATCH($G204, 'Historical BMP Records'!$G:$G, 0)), 1, 0), IF(I204&lt;&gt;INDEX('Planned and Progress BMPs'!F:F, MATCH($G204, 'Planned and Progress BMPs'!$D:$D, 0)), 1, 0)), "")</f>
        <v/>
      </c>
      <c r="BD204" s="4" t="str">
        <f>IFERROR(IF($I204="Historical", IF(J204&lt;&gt;INDEX('Historical BMP Records'!J:J, MATCH($G204, 'Historical BMP Records'!$G:$G, 0)), 1, 0), IF(J204&lt;&gt;INDEX('Planned and Progress BMPs'!G:G, MATCH($G204, 'Planned and Progress BMPs'!$D:$D, 0)), 1, 0)), "")</f>
        <v/>
      </c>
      <c r="BE204" s="4" t="str">
        <f>IFERROR(IF($I204="Historical", IF(K204&lt;&gt;INDEX('Historical BMP Records'!K:K, MATCH($G204, 'Historical BMP Records'!$G:$G, 0)), 1, 0), IF(K204&lt;&gt;INDEX('Planned and Progress BMPs'!H:H, MATCH($G204, 'Planned and Progress BMPs'!$D:$D, 0)), 1, 0)), "")</f>
        <v/>
      </c>
      <c r="BF204" s="4" t="str">
        <f>IFERROR(IF($I204="Historical", IF(L204&lt;&gt;INDEX('Historical BMP Records'!L:L, MATCH($G204, 'Historical BMP Records'!$G:$G, 0)), 1, 0), IF(L204&lt;&gt;INDEX('Planned and Progress BMPs'!I:I, MATCH($G204, 'Planned and Progress BMPs'!$D:$D, 0)), 1, 0)), "")</f>
        <v/>
      </c>
      <c r="BG204" s="4" t="str">
        <f>IFERROR(IF($I204="Historical", IF(M204&lt;&gt;INDEX('Historical BMP Records'!M:M, MATCH($G204, 'Historical BMP Records'!$G:$G, 0)), 1, 0), IF(M204&lt;&gt;INDEX('Planned and Progress BMPs'!J:J, MATCH($G204, 'Planned and Progress BMPs'!$D:$D, 0)), 1, 0)), "")</f>
        <v/>
      </c>
      <c r="BH204" s="4" t="str">
        <f>IFERROR(IF($I204="Historical", IF(N204&lt;&gt;INDEX('Historical BMP Records'!N:N, MATCH($G204, 'Historical BMP Records'!$G:$G, 0)), 1, 0), IF(N204&lt;&gt;INDEX('Planned and Progress BMPs'!K:K, MATCH($G204, 'Planned and Progress BMPs'!$D:$D, 0)), 1, 0)), "")</f>
        <v/>
      </c>
      <c r="BI204" s="4" t="str">
        <f>IFERROR(IF($I204="Historical", IF(O204&lt;&gt;INDEX('Historical BMP Records'!O:O, MATCH($G204, 'Historical BMP Records'!$G:$G, 0)), 1, 0), IF(O204&lt;&gt;INDEX('Planned and Progress BMPs'!L:L, MATCH($G204, 'Planned and Progress BMPs'!$D:$D, 0)), 1, 0)), "")</f>
        <v/>
      </c>
      <c r="BJ204" s="4" t="str">
        <f>IFERROR(IF($I204="Historical", IF(P204&lt;&gt;INDEX('Historical BMP Records'!P:P, MATCH($G204, 'Historical BMP Records'!$G:$G, 0)), 1, 0), IF(P204&lt;&gt;INDEX('Planned and Progress BMPs'!M:M, MATCH($G204, 'Planned and Progress BMPs'!$D:$D, 0)), 1, 0)), "")</f>
        <v/>
      </c>
      <c r="BK204" s="4" t="str">
        <f>IFERROR(IF($I204="Historical", IF(Q204&lt;&gt;INDEX('Historical BMP Records'!Q:Q, MATCH($G204, 'Historical BMP Records'!$G:$G, 0)), 1, 0), IF(Q204&lt;&gt;INDEX('Planned and Progress BMPs'!N:N, MATCH($G204, 'Planned and Progress BMPs'!$D:$D, 0)), 1, 0)), "")</f>
        <v/>
      </c>
      <c r="BL204" s="4" t="str">
        <f>IFERROR(IF($I204="Historical", IF(R204&lt;&gt;INDEX('Historical BMP Records'!R:R, MATCH($G204, 'Historical BMP Records'!$G:$G, 0)), 1, 0), IF(R204&lt;&gt;INDEX('Planned and Progress BMPs'!O:O, MATCH($G204, 'Planned and Progress BMPs'!$D:$D, 0)), 1, 0)), "")</f>
        <v/>
      </c>
      <c r="BM204" s="4" t="str">
        <f>IFERROR(IF($I204="Historical", IF(S204&lt;&gt;INDEX('Historical BMP Records'!S:S, MATCH($G204, 'Historical BMP Records'!$G:$G, 0)), 1, 0), IF(S204&lt;&gt;INDEX('Planned and Progress BMPs'!P:P, MATCH($G204, 'Planned and Progress BMPs'!$D:$D, 0)), 1, 0)), "")</f>
        <v/>
      </c>
      <c r="BN204" s="4" t="str">
        <f>IFERROR(IF($I204="Historical", IF(T204&lt;&gt;INDEX('Historical BMP Records'!T:T, MATCH($G204, 'Historical BMP Records'!$G:$G, 0)), 1, 0), IF(T204&lt;&gt;INDEX('Planned and Progress BMPs'!Q:Q, MATCH($G204, 'Planned and Progress BMPs'!$D:$D, 0)), 1, 0)), "")</f>
        <v/>
      </c>
      <c r="BO204" s="4" t="str">
        <f>IFERROR(IF($I204="Historical", IF(AB204&lt;&gt;INDEX('Historical BMP Records'!#REF!, MATCH($G204, 'Historical BMP Records'!$G:$G, 0)), 1, 0), IF(AB204&lt;&gt;INDEX('Planned and Progress BMPs'!Z:Z, MATCH($G204, 'Planned and Progress BMPs'!$D:$D, 0)), 1, 0)), "")</f>
        <v/>
      </c>
      <c r="BP204" s="4" t="str">
        <f>IFERROR(IF($I204="Historical", IF(U204&lt;&gt;INDEX('Historical BMP Records'!U:U, MATCH($G204, 'Historical BMP Records'!$G:$G, 0)), 1, 0), IF(U204&lt;&gt;INDEX('Planned and Progress BMPs'!S:S, MATCH($G204, 'Planned and Progress BMPs'!$D:$D, 0)), 1, 0)), "")</f>
        <v/>
      </c>
      <c r="BQ204" s="4" t="str">
        <f>IFERROR(IF($I204="Historical", IF(V204&lt;&gt;INDEX('Historical BMP Records'!V:V, MATCH($G204, 'Historical BMP Records'!$G:$G, 0)), 1, 0), IF(V204&lt;&gt;INDEX('Planned and Progress BMPs'!T:T, MATCH($G204, 'Planned and Progress BMPs'!$D:$D, 0)), 1, 0)), "")</f>
        <v/>
      </c>
      <c r="BR204" s="4" t="str">
        <f>IFERROR(IF($I204="Historical", IF(W204&lt;&gt;INDEX('Historical BMP Records'!W:W, MATCH($G204, 'Historical BMP Records'!$G:$G, 0)), 1, 0), IF(W204&lt;&gt;INDEX('Planned and Progress BMPs'!U:U, MATCH($G204, 'Planned and Progress BMPs'!$D:$D, 0)), 1, 0)), "")</f>
        <v/>
      </c>
      <c r="BS204" s="4" t="str">
        <f>IFERROR(IF($I204="Historical", IF(X204&lt;&gt;INDEX('Historical BMP Records'!X:X, MATCH($G204, 'Historical BMP Records'!$G:$G, 0)), 1, 0), IF(X204&lt;&gt;INDEX('Planned and Progress BMPs'!V:V, MATCH($G204, 'Planned and Progress BMPs'!$D:$D, 0)), 1, 0)), "")</f>
        <v/>
      </c>
      <c r="BT204" s="4" t="str">
        <f>IFERROR(IF($I204="Historical", IF(Y204&lt;&gt;INDEX('Historical BMP Records'!Y:Y, MATCH($G204, 'Historical BMP Records'!$G:$G, 0)), 1, 0), IF(Y204&lt;&gt;INDEX('Planned and Progress BMPs'!W:W, MATCH($G204, 'Planned and Progress BMPs'!$D:$D, 0)), 1, 0)), "")</f>
        <v/>
      </c>
      <c r="BU204" s="4" t="str">
        <f>IFERROR(IF($I204="Historical", IF(Z204&lt;&gt;INDEX('Historical BMP Records'!Z:Z, MATCH($G204, 'Historical BMP Records'!$G:$G, 0)), 1, 0), IF(Z204&lt;&gt;INDEX('Planned and Progress BMPs'!X:X, MATCH($G204, 'Planned and Progress BMPs'!$D:$D, 0)), 1, 0)), "")</f>
        <v/>
      </c>
      <c r="BV204" s="4" t="str">
        <f>IFERROR(IF($I204="Historical", IF(AA204&lt;&gt;INDEX('Historical BMP Records'!AA:AA, MATCH($G204, 'Historical BMP Records'!$G:$G, 0)), 1, 0), IF(AA204&lt;&gt;INDEX('Planned and Progress BMPs'!#REF!, MATCH($G204, 'Planned and Progress BMPs'!$D:$D, 0)), 1, 0)), "")</f>
        <v/>
      </c>
      <c r="BW204" s="4" t="str">
        <f>IFERROR(IF($I204="Historical", IF(AC204&lt;&gt;INDEX('Historical BMP Records'!AC:AC, MATCH($G204, 'Historical BMP Records'!$G:$G, 0)), 1, 0), IF(AC204&lt;&gt;INDEX('Planned and Progress BMPs'!AA:AA, MATCH($G204, 'Planned and Progress BMPs'!$D:$D, 0)), 1, 0)), "")</f>
        <v/>
      </c>
      <c r="BX204" s="4" t="str">
        <f>IFERROR(IF($I204="Historical", IF(AD204&lt;&gt;INDEX('Historical BMP Records'!AD:AD, MATCH($G204, 'Historical BMP Records'!$G:$G, 0)), 1, 0), IF(AD204&lt;&gt;INDEX('Planned and Progress BMPs'!AB:AB, MATCH($G204, 'Planned and Progress BMPs'!$D:$D, 0)), 1, 0)), "")</f>
        <v/>
      </c>
      <c r="BY204" s="4" t="str">
        <f>IFERROR(IF($I204="Historical", IF(AE204&lt;&gt;INDEX('Historical BMP Records'!AE:AE, MATCH($G204, 'Historical BMP Records'!$G:$G, 0)), 1, 0), IF(AE204&lt;&gt;INDEX('Planned and Progress BMPs'!AC:AC, MATCH($G204, 'Planned and Progress BMPs'!$D:$D, 0)), 1, 0)), "")</f>
        <v/>
      </c>
      <c r="BZ204" s="4" t="str">
        <f>IFERROR(IF($I204="Historical", IF(AF204&lt;&gt;INDEX('Historical BMP Records'!AF:AF, MATCH($G204, 'Historical BMP Records'!$G:$G, 0)), 1, 0), IF(AF204&lt;&gt;INDEX('Planned and Progress BMPs'!AD:AD, MATCH($G204, 'Planned and Progress BMPs'!$D:$D, 0)), 1, 0)), "")</f>
        <v/>
      </c>
      <c r="CA204" s="4" t="str">
        <f>IFERROR(IF($I204="Historical", IF(AG204&lt;&gt;INDEX('Historical BMP Records'!AG:AG, MATCH($G204, 'Historical BMP Records'!$G:$G, 0)), 1, 0), IF(AG204&lt;&gt;INDEX('Planned and Progress BMPs'!AE:AE, MATCH($G204, 'Planned and Progress BMPs'!$D:$D, 0)), 1, 0)), "")</f>
        <v/>
      </c>
      <c r="CB204" s="4" t="str">
        <f>IFERROR(IF($I204="Historical", IF(AH204&lt;&gt;INDEX('Historical BMP Records'!AH:AH, MATCH($G204, 'Historical BMP Records'!$G:$G, 0)), 1, 0), IF(AH204&lt;&gt;INDEX('Planned and Progress BMPs'!AF:AF, MATCH($G204, 'Planned and Progress BMPs'!$D:$D, 0)), 1, 0)), "")</f>
        <v/>
      </c>
      <c r="CC204" s="4" t="str">
        <f>IFERROR(IF($I204="Historical", IF(AI204&lt;&gt;INDEX('Historical BMP Records'!AI:AI, MATCH($G204, 'Historical BMP Records'!$G:$G, 0)), 1, 0), IF(AI204&lt;&gt;INDEX('Planned and Progress BMPs'!AG:AG, MATCH($G204, 'Planned and Progress BMPs'!$D:$D, 0)), 1, 0)), "")</f>
        <v/>
      </c>
      <c r="CD204" s="4" t="str">
        <f>IFERROR(IF($I204="Historical", IF(AJ204&lt;&gt;INDEX('Historical BMP Records'!AJ:AJ, MATCH($G204, 'Historical BMP Records'!$G:$G, 0)), 1, 0), IF(AJ204&lt;&gt;INDEX('Planned and Progress BMPs'!AH:AH, MATCH($G204, 'Planned and Progress BMPs'!$D:$D, 0)), 1, 0)), "")</f>
        <v/>
      </c>
      <c r="CE204" s="4" t="str">
        <f>IFERROR(IF($I204="Historical", IF(AK204&lt;&gt;INDEX('Historical BMP Records'!AK:AK, MATCH($G204, 'Historical BMP Records'!$G:$G, 0)), 1, 0), IF(AK204&lt;&gt;INDEX('Planned and Progress BMPs'!AI:AI, MATCH($G204, 'Planned and Progress BMPs'!$D:$D, 0)), 1, 0)), "")</f>
        <v/>
      </c>
      <c r="CF204" s="4" t="str">
        <f>IFERROR(IF($I204="Historical", IF(AL204&lt;&gt;INDEX('Historical BMP Records'!AL:AL, MATCH($G204, 'Historical BMP Records'!$G:$G, 0)), 1, 0), IF(AL204&lt;&gt;INDEX('Planned and Progress BMPs'!AJ:AJ, MATCH($G204, 'Planned and Progress BMPs'!$D:$D, 0)), 1, 0)), "")</f>
        <v/>
      </c>
      <c r="CG204" s="4" t="str">
        <f>IFERROR(IF($I204="Historical", IF(AM204&lt;&gt;INDEX('Historical BMP Records'!AM:AM, MATCH($G204, 'Historical BMP Records'!$G:$G, 0)), 1, 0), IF(AM204&lt;&gt;INDEX('Planned and Progress BMPs'!AK:AK, MATCH($G204, 'Planned and Progress BMPs'!$D:$D, 0)), 1, 0)), "")</f>
        <v/>
      </c>
      <c r="CH204" s="4" t="str">
        <f>IFERROR(IF($I204="Historical", IF(AN204&lt;&gt;INDEX('Historical BMP Records'!AN:AN, MATCH($G204, 'Historical BMP Records'!$G:$G, 0)), 1, 0), IF(AN204&lt;&gt;INDEX('Planned and Progress BMPs'!AL:AL, MATCH($G204, 'Planned and Progress BMPs'!$D:$D, 0)), 1, 0)), "")</f>
        <v/>
      </c>
      <c r="CI204" s="4" t="str">
        <f>IFERROR(IF($I204="Historical", IF(AO204&lt;&gt;INDEX('Historical BMP Records'!AO:AO, MATCH($G204, 'Historical BMP Records'!$G:$G, 0)), 1, 0), IF(AO204&lt;&gt;INDEX('Planned and Progress BMPs'!AM:AM, MATCH($G204, 'Planned and Progress BMPs'!$D:$D, 0)), 1, 0)), "")</f>
        <v/>
      </c>
      <c r="CJ204" s="4" t="str">
        <f>IFERROR(IF($I204="Historical", IF(AP204&lt;&gt;INDEX('Historical BMP Records'!AP:AP, MATCH($G204, 'Historical BMP Records'!$G:$G, 0)), 1, 0), IF(AP204&lt;&gt;INDEX('Planned and Progress BMPs'!AN:AN, MATCH($G204, 'Planned and Progress BMPs'!$D:$D, 0)), 1, 0)), "")</f>
        <v/>
      </c>
      <c r="CK204" s="4" t="str">
        <f>IFERROR(IF($I204="Historical", IF(AQ204&lt;&gt;INDEX('Historical BMP Records'!AQ:AQ, MATCH($G204, 'Historical BMP Records'!$G:$G, 0)), 1, 0), IF(AQ204&lt;&gt;INDEX('Planned and Progress BMPs'!AO:AO, MATCH($G204, 'Planned and Progress BMPs'!$D:$D, 0)), 1, 0)), "")</f>
        <v/>
      </c>
      <c r="CL204" s="4" t="str">
        <f>IFERROR(IF($I204="Historical", IF(AR204&lt;&gt;INDEX('Historical BMP Records'!AR:AR, MATCH($G204, 'Historical BMP Records'!$G:$G, 0)), 1, 0), IF(AR204&lt;&gt;INDEX('Planned and Progress BMPs'!AQ:AQ, MATCH($G204, 'Planned and Progress BMPs'!$D:$D, 0)), 1, 0)), "")</f>
        <v/>
      </c>
      <c r="CM204" s="4" t="str">
        <f>IFERROR(IF($I204="Historical", IF(AS204&lt;&gt;INDEX('Historical BMP Records'!AS:AS, MATCH($G204, 'Historical BMP Records'!$G:$G, 0)), 1, 0), IF(AS204&lt;&gt;INDEX('Planned and Progress BMPs'!AP:AP, MATCH($G204, 'Planned and Progress BMPs'!$D:$D, 0)), 1, 0)), "")</f>
        <v/>
      </c>
      <c r="CN204" s="4" t="str">
        <f>IFERROR(IF($I204="Historical", IF(AT204&lt;&gt;INDEX('Historical BMP Records'!AT:AT, MATCH($G204, 'Historical BMP Records'!$G:$G, 0)), 1, 0), IF(AT204&lt;&gt;INDEX('Planned and Progress BMPs'!AQ:AQ, MATCH($G204, 'Planned and Progress BMPs'!$D:$D, 0)), 1, 0)), "")</f>
        <v/>
      </c>
      <c r="CO204" s="4">
        <f>SUM(T_Historical9[[#This Row],[FY17 Crediting Status Change]:[Comments Change]])</f>
        <v>0</v>
      </c>
    </row>
    <row r="205" spans="1:93" ht="15" customHeight="1" x14ac:dyDescent="0.55000000000000004">
      <c r="A205" s="126" t="s">
        <v>2461</v>
      </c>
      <c r="B205" s="126" t="s">
        <v>2458</v>
      </c>
      <c r="C205" s="126" t="s">
        <v>2458</v>
      </c>
      <c r="D205" s="126"/>
      <c r="E205" s="126"/>
      <c r="F205" s="126" t="s">
        <v>870</v>
      </c>
      <c r="G205" s="126" t="s">
        <v>871</v>
      </c>
      <c r="H205" s="126"/>
      <c r="I205" s="126" t="s">
        <v>243</v>
      </c>
      <c r="J205" s="126"/>
      <c r="K205" s="73"/>
      <c r="L205" s="64">
        <v>38718</v>
      </c>
      <c r="M205" s="126" t="s">
        <v>455</v>
      </c>
      <c r="N205" s="126" t="s">
        <v>831</v>
      </c>
      <c r="O205" s="126" t="s">
        <v>457</v>
      </c>
      <c r="P205" s="73" t="s">
        <v>551</v>
      </c>
      <c r="Q205" s="64">
        <v>0.125</v>
      </c>
      <c r="R205" s="126">
        <v>0.125</v>
      </c>
      <c r="S205" s="126">
        <v>1.0416666666666666E-2</v>
      </c>
      <c r="T205" s="126" t="s">
        <v>860</v>
      </c>
      <c r="U205" s="126"/>
      <c r="V205" s="126"/>
      <c r="W205" s="126">
        <v>40.212696399999999</v>
      </c>
      <c r="X205" s="65">
        <v>-77.175104700000006</v>
      </c>
      <c r="Y205" s="126"/>
      <c r="Z205" s="126" t="s">
        <v>245</v>
      </c>
      <c r="AA205" s="126" t="s">
        <v>327</v>
      </c>
      <c r="AB205" s="126" t="s">
        <v>155</v>
      </c>
      <c r="AC205" s="126" t="s">
        <v>2460</v>
      </c>
      <c r="AD205" s="64">
        <v>40669</v>
      </c>
      <c r="AE205" s="126" t="s">
        <v>267</v>
      </c>
      <c r="AF205" s="64"/>
      <c r="AG205" s="64"/>
      <c r="AH205" s="126"/>
      <c r="AI205" s="64"/>
      <c r="AK205" s="64"/>
      <c r="AL205" s="64"/>
      <c r="AM205" s="64"/>
      <c r="AN205" s="64"/>
      <c r="AO205" s="64"/>
      <c r="AP205" s="64"/>
      <c r="AQ205" s="64"/>
      <c r="AR205" s="64"/>
      <c r="AS205" s="64"/>
      <c r="AT205" s="126"/>
      <c r="AU205" s="4" t="str">
        <f>IFERROR(IF($I205="Historical", IF(A205&lt;&gt;INDEX('Historical BMP Records'!A:A, MATCH($G205, 'Historical BMP Records'!$G:$G, 0)), 1, 0), IF(A205&lt;&gt;INDEX('Planned and Progress BMPs'!A:A, MATCH($G205, 'Planned and Progress BMPs'!$D:$D, 0)), 1, 0)), "")</f>
        <v/>
      </c>
      <c r="AV205" s="4" t="str">
        <f>IFERROR(IF($I205="Historical", IF(B205&lt;&gt;INDEX('Historical BMP Records'!B:B, MATCH($G205, 'Historical BMP Records'!$G:$G, 0)), 1, 0), IF(B205&lt;&gt;INDEX('Planned and Progress BMPs'!A:A, MATCH($G205, 'Planned and Progress BMPs'!$D:$D, 0)), 1, 0)), "")</f>
        <v/>
      </c>
      <c r="AW205" s="4" t="str">
        <f>IFERROR(IF($I205="Historical", IF(C205&lt;&gt;INDEX('Historical BMP Records'!C:C, MATCH($G205, 'Historical BMP Records'!$G:$G, 0)), 1, 0), IF(C205&lt;&gt;INDEX('Planned and Progress BMPs'!A:A, MATCH($G205, 'Planned and Progress BMPs'!$D:$D, 0)), 1, 0)), "")</f>
        <v/>
      </c>
      <c r="AX205" s="4" t="str">
        <f>IFERROR(IF($I205="Historical", IF(D205&lt;&gt;INDEX('Historical BMP Records'!D:D, MATCH($G205, 'Historical BMP Records'!$G:$G, 0)), 1, 0), IF(D205&lt;&gt;INDEX('Planned and Progress BMPs'!A:A, MATCH($G205, 'Planned and Progress BMPs'!$D:$D, 0)), 1, 0)), "")</f>
        <v/>
      </c>
      <c r="AY205" s="4" t="str">
        <f>IFERROR(IF($I205="Historical", IF(E205&lt;&gt;INDEX('Historical BMP Records'!E:E, MATCH($G205, 'Historical BMP Records'!$G:$G, 0)), 1, 0), IF(E205&lt;&gt;INDEX('Planned and Progress BMPs'!B:B, MATCH($G205, 'Planned and Progress BMPs'!$D:$D, 0)), 1, 0)), "")</f>
        <v/>
      </c>
      <c r="AZ205" s="4" t="str">
        <f>IFERROR(IF($I205="Historical", IF(F205&lt;&gt;INDEX('Historical BMP Records'!F:F, MATCH($G205, 'Historical BMP Records'!$G:$G, 0)), 1, 0), IF(F205&lt;&gt;INDEX('Planned and Progress BMPs'!C:C, MATCH($G205, 'Planned and Progress BMPs'!$D:$D, 0)), 1, 0)), "")</f>
        <v/>
      </c>
      <c r="BA205" s="4" t="str">
        <f>IFERROR(IF($I205="Historical", IF(G205&lt;&gt;INDEX('Historical BMP Records'!G:G, MATCH($G205, 'Historical BMP Records'!$G:$G, 0)), 1, 0), IF(G205&lt;&gt;INDEX('Planned and Progress BMPs'!D:D, MATCH($G205, 'Planned and Progress BMPs'!$D:$D, 0)), 1, 0)), "")</f>
        <v/>
      </c>
      <c r="BB205" s="4" t="str">
        <f>IFERROR(IF($I205="Historical", IF(H205&lt;&gt;INDEX('Historical BMP Records'!H:H, MATCH($G205, 'Historical BMP Records'!$G:$G, 0)), 1, 0), IF(H205&lt;&gt;INDEX('Planned and Progress BMPs'!E:E, MATCH($G205, 'Planned and Progress BMPs'!$D:$D, 0)), 1, 0)), "")</f>
        <v/>
      </c>
      <c r="BC205" s="4" t="str">
        <f>IFERROR(IF($I205="Historical", IF(I205&lt;&gt;INDEX('Historical BMP Records'!I:I, MATCH($G205, 'Historical BMP Records'!$G:$G, 0)), 1, 0), IF(I205&lt;&gt;INDEX('Planned and Progress BMPs'!F:F, MATCH($G205, 'Planned and Progress BMPs'!$D:$D, 0)), 1, 0)), "")</f>
        <v/>
      </c>
      <c r="BD205" s="4" t="str">
        <f>IFERROR(IF($I205="Historical", IF(J205&lt;&gt;INDEX('Historical BMP Records'!J:J, MATCH($G205, 'Historical BMP Records'!$G:$G, 0)), 1, 0), IF(J205&lt;&gt;INDEX('Planned and Progress BMPs'!G:G, MATCH($G205, 'Planned and Progress BMPs'!$D:$D, 0)), 1, 0)), "")</f>
        <v/>
      </c>
      <c r="BE205" s="4" t="str">
        <f>IFERROR(IF($I205="Historical", IF(K205&lt;&gt;INDEX('Historical BMP Records'!K:K, MATCH($G205, 'Historical BMP Records'!$G:$G, 0)), 1, 0), IF(K205&lt;&gt;INDEX('Planned and Progress BMPs'!H:H, MATCH($G205, 'Planned and Progress BMPs'!$D:$D, 0)), 1, 0)), "")</f>
        <v/>
      </c>
      <c r="BF205" s="4" t="str">
        <f>IFERROR(IF($I205="Historical", IF(L205&lt;&gt;INDEX('Historical BMP Records'!L:L, MATCH($G205, 'Historical BMP Records'!$G:$G, 0)), 1, 0), IF(L205&lt;&gt;INDEX('Planned and Progress BMPs'!I:I, MATCH($G205, 'Planned and Progress BMPs'!$D:$D, 0)), 1, 0)), "")</f>
        <v/>
      </c>
      <c r="BG205" s="4" t="str">
        <f>IFERROR(IF($I205="Historical", IF(M205&lt;&gt;INDEX('Historical BMP Records'!M:M, MATCH($G205, 'Historical BMP Records'!$G:$G, 0)), 1, 0), IF(M205&lt;&gt;INDEX('Planned and Progress BMPs'!J:J, MATCH($G205, 'Planned and Progress BMPs'!$D:$D, 0)), 1, 0)), "")</f>
        <v/>
      </c>
      <c r="BH205" s="4" t="str">
        <f>IFERROR(IF($I205="Historical", IF(N205&lt;&gt;INDEX('Historical BMP Records'!N:N, MATCH($G205, 'Historical BMP Records'!$G:$G, 0)), 1, 0), IF(N205&lt;&gt;INDEX('Planned and Progress BMPs'!K:K, MATCH($G205, 'Planned and Progress BMPs'!$D:$D, 0)), 1, 0)), "")</f>
        <v/>
      </c>
      <c r="BI205" s="4" t="str">
        <f>IFERROR(IF($I205="Historical", IF(O205&lt;&gt;INDEX('Historical BMP Records'!O:O, MATCH($G205, 'Historical BMP Records'!$G:$G, 0)), 1, 0), IF(O205&lt;&gt;INDEX('Planned and Progress BMPs'!L:L, MATCH($G205, 'Planned and Progress BMPs'!$D:$D, 0)), 1, 0)), "")</f>
        <v/>
      </c>
      <c r="BJ205" s="4" t="str">
        <f>IFERROR(IF($I205="Historical", IF(P205&lt;&gt;INDEX('Historical BMP Records'!P:P, MATCH($G205, 'Historical BMP Records'!$G:$G, 0)), 1, 0), IF(P205&lt;&gt;INDEX('Planned and Progress BMPs'!M:M, MATCH($G205, 'Planned and Progress BMPs'!$D:$D, 0)), 1, 0)), "")</f>
        <v/>
      </c>
      <c r="BK205" s="4" t="str">
        <f>IFERROR(IF($I205="Historical", IF(Q205&lt;&gt;INDEX('Historical BMP Records'!Q:Q, MATCH($G205, 'Historical BMP Records'!$G:$G, 0)), 1, 0), IF(Q205&lt;&gt;INDEX('Planned and Progress BMPs'!N:N, MATCH($G205, 'Planned and Progress BMPs'!$D:$D, 0)), 1, 0)), "")</f>
        <v/>
      </c>
      <c r="BL205" s="4" t="str">
        <f>IFERROR(IF($I205="Historical", IF(R205&lt;&gt;INDEX('Historical BMP Records'!R:R, MATCH($G205, 'Historical BMP Records'!$G:$G, 0)), 1, 0), IF(R205&lt;&gt;INDEX('Planned and Progress BMPs'!O:O, MATCH($G205, 'Planned and Progress BMPs'!$D:$D, 0)), 1, 0)), "")</f>
        <v/>
      </c>
      <c r="BM205" s="4" t="str">
        <f>IFERROR(IF($I205="Historical", IF(S205&lt;&gt;INDEX('Historical BMP Records'!S:S, MATCH($G205, 'Historical BMP Records'!$G:$G, 0)), 1, 0), IF(S205&lt;&gt;INDEX('Planned and Progress BMPs'!P:P, MATCH($G205, 'Planned and Progress BMPs'!$D:$D, 0)), 1, 0)), "")</f>
        <v/>
      </c>
      <c r="BN205" s="4" t="str">
        <f>IFERROR(IF($I205="Historical", IF(T205&lt;&gt;INDEX('Historical BMP Records'!T:T, MATCH($G205, 'Historical BMP Records'!$G:$G, 0)), 1, 0), IF(T205&lt;&gt;INDEX('Planned and Progress BMPs'!Q:Q, MATCH($G205, 'Planned and Progress BMPs'!$D:$D, 0)), 1, 0)), "")</f>
        <v/>
      </c>
      <c r="BO205" s="4" t="str">
        <f>IFERROR(IF($I205="Historical", IF(AB205&lt;&gt;INDEX('Historical BMP Records'!#REF!, MATCH($G205, 'Historical BMP Records'!$G:$G, 0)), 1, 0), IF(AB205&lt;&gt;INDEX('Planned and Progress BMPs'!Z:Z, MATCH($G205, 'Planned and Progress BMPs'!$D:$D, 0)), 1, 0)), "")</f>
        <v/>
      </c>
      <c r="BP205" s="4" t="str">
        <f>IFERROR(IF($I205="Historical", IF(U205&lt;&gt;INDEX('Historical BMP Records'!U:U, MATCH($G205, 'Historical BMP Records'!$G:$G, 0)), 1, 0), IF(U205&lt;&gt;INDEX('Planned and Progress BMPs'!S:S, MATCH($G205, 'Planned and Progress BMPs'!$D:$D, 0)), 1, 0)), "")</f>
        <v/>
      </c>
      <c r="BQ205" s="4" t="str">
        <f>IFERROR(IF($I205="Historical", IF(V205&lt;&gt;INDEX('Historical BMP Records'!V:V, MATCH($G205, 'Historical BMP Records'!$G:$G, 0)), 1, 0), IF(V205&lt;&gt;INDEX('Planned and Progress BMPs'!T:T, MATCH($G205, 'Planned and Progress BMPs'!$D:$D, 0)), 1, 0)), "")</f>
        <v/>
      </c>
      <c r="BR205" s="4" t="str">
        <f>IFERROR(IF($I205="Historical", IF(W205&lt;&gt;INDEX('Historical BMP Records'!W:W, MATCH($G205, 'Historical BMP Records'!$G:$G, 0)), 1, 0), IF(W205&lt;&gt;INDEX('Planned and Progress BMPs'!U:U, MATCH($G205, 'Planned and Progress BMPs'!$D:$D, 0)), 1, 0)), "")</f>
        <v/>
      </c>
      <c r="BS205" s="4" t="str">
        <f>IFERROR(IF($I205="Historical", IF(X205&lt;&gt;INDEX('Historical BMP Records'!X:X, MATCH($G205, 'Historical BMP Records'!$G:$G, 0)), 1, 0), IF(X205&lt;&gt;INDEX('Planned and Progress BMPs'!V:V, MATCH($G205, 'Planned and Progress BMPs'!$D:$D, 0)), 1, 0)), "")</f>
        <v/>
      </c>
      <c r="BT205" s="4" t="str">
        <f>IFERROR(IF($I205="Historical", IF(Y205&lt;&gt;INDEX('Historical BMP Records'!Y:Y, MATCH($G205, 'Historical BMP Records'!$G:$G, 0)), 1, 0), IF(Y205&lt;&gt;INDEX('Planned and Progress BMPs'!W:W, MATCH($G205, 'Planned and Progress BMPs'!$D:$D, 0)), 1, 0)), "")</f>
        <v/>
      </c>
      <c r="BU205" s="4" t="str">
        <f>IFERROR(IF($I205="Historical", IF(Z205&lt;&gt;INDEX('Historical BMP Records'!Z:Z, MATCH($G205, 'Historical BMP Records'!$G:$G, 0)), 1, 0), IF(Z205&lt;&gt;INDEX('Planned and Progress BMPs'!X:X, MATCH($G205, 'Planned and Progress BMPs'!$D:$D, 0)), 1, 0)), "")</f>
        <v/>
      </c>
      <c r="BV205" s="4" t="str">
        <f>IFERROR(IF($I205="Historical", IF(AA205&lt;&gt;INDEX('Historical BMP Records'!AA:AA, MATCH($G205, 'Historical BMP Records'!$G:$G, 0)), 1, 0), IF(AA205&lt;&gt;INDEX('Planned and Progress BMPs'!#REF!, MATCH($G205, 'Planned and Progress BMPs'!$D:$D, 0)), 1, 0)), "")</f>
        <v/>
      </c>
      <c r="BW205" s="4" t="str">
        <f>IFERROR(IF($I205="Historical", IF(AC205&lt;&gt;INDEX('Historical BMP Records'!AC:AC, MATCH($G205, 'Historical BMP Records'!$G:$G, 0)), 1, 0), IF(AC205&lt;&gt;INDEX('Planned and Progress BMPs'!AA:AA, MATCH($G205, 'Planned and Progress BMPs'!$D:$D, 0)), 1, 0)), "")</f>
        <v/>
      </c>
      <c r="BX205" s="4" t="str">
        <f>IFERROR(IF($I205="Historical", IF(AD205&lt;&gt;INDEX('Historical BMP Records'!AD:AD, MATCH($G205, 'Historical BMP Records'!$G:$G, 0)), 1, 0), IF(AD205&lt;&gt;INDEX('Planned and Progress BMPs'!AB:AB, MATCH($G205, 'Planned and Progress BMPs'!$D:$D, 0)), 1, 0)), "")</f>
        <v/>
      </c>
      <c r="BY205" s="4" t="str">
        <f>IFERROR(IF($I205="Historical", IF(AE205&lt;&gt;INDEX('Historical BMP Records'!AE:AE, MATCH($G205, 'Historical BMP Records'!$G:$G, 0)), 1, 0), IF(AE205&lt;&gt;INDEX('Planned and Progress BMPs'!AC:AC, MATCH($G205, 'Planned and Progress BMPs'!$D:$D, 0)), 1, 0)), "")</f>
        <v/>
      </c>
      <c r="BZ205" s="4" t="str">
        <f>IFERROR(IF($I205="Historical", IF(AF205&lt;&gt;INDEX('Historical BMP Records'!AF:AF, MATCH($G205, 'Historical BMP Records'!$G:$G, 0)), 1, 0), IF(AF205&lt;&gt;INDEX('Planned and Progress BMPs'!AD:AD, MATCH($G205, 'Planned and Progress BMPs'!$D:$D, 0)), 1, 0)), "")</f>
        <v/>
      </c>
      <c r="CA205" s="4" t="str">
        <f>IFERROR(IF($I205="Historical", IF(AG205&lt;&gt;INDEX('Historical BMP Records'!AG:AG, MATCH($G205, 'Historical BMP Records'!$G:$G, 0)), 1, 0), IF(AG205&lt;&gt;INDEX('Planned and Progress BMPs'!AE:AE, MATCH($G205, 'Planned and Progress BMPs'!$D:$D, 0)), 1, 0)), "")</f>
        <v/>
      </c>
      <c r="CB205" s="4" t="str">
        <f>IFERROR(IF($I205="Historical", IF(AH205&lt;&gt;INDEX('Historical BMP Records'!AH:AH, MATCH($G205, 'Historical BMP Records'!$G:$G, 0)), 1, 0), IF(AH205&lt;&gt;INDEX('Planned and Progress BMPs'!AF:AF, MATCH($G205, 'Planned and Progress BMPs'!$D:$D, 0)), 1, 0)), "")</f>
        <v/>
      </c>
      <c r="CC205" s="4" t="str">
        <f>IFERROR(IF($I205="Historical", IF(AI205&lt;&gt;INDEX('Historical BMP Records'!AI:AI, MATCH($G205, 'Historical BMP Records'!$G:$G, 0)), 1, 0), IF(AI205&lt;&gt;INDEX('Planned and Progress BMPs'!AG:AG, MATCH($G205, 'Planned and Progress BMPs'!$D:$D, 0)), 1, 0)), "")</f>
        <v/>
      </c>
      <c r="CD205" s="4" t="str">
        <f>IFERROR(IF($I205="Historical", IF(AJ205&lt;&gt;INDEX('Historical BMP Records'!AJ:AJ, MATCH($G205, 'Historical BMP Records'!$G:$G, 0)), 1, 0), IF(AJ205&lt;&gt;INDEX('Planned and Progress BMPs'!AH:AH, MATCH($G205, 'Planned and Progress BMPs'!$D:$D, 0)), 1, 0)), "")</f>
        <v/>
      </c>
      <c r="CE205" s="4" t="str">
        <f>IFERROR(IF($I205="Historical", IF(AK205&lt;&gt;INDEX('Historical BMP Records'!AK:AK, MATCH($G205, 'Historical BMP Records'!$G:$G, 0)), 1, 0), IF(AK205&lt;&gt;INDEX('Planned and Progress BMPs'!AI:AI, MATCH($G205, 'Planned and Progress BMPs'!$D:$D, 0)), 1, 0)), "")</f>
        <v/>
      </c>
      <c r="CF205" s="4" t="str">
        <f>IFERROR(IF($I205="Historical", IF(AL205&lt;&gt;INDEX('Historical BMP Records'!AL:AL, MATCH($G205, 'Historical BMP Records'!$G:$G, 0)), 1, 0), IF(AL205&lt;&gt;INDEX('Planned and Progress BMPs'!AJ:AJ, MATCH($G205, 'Planned and Progress BMPs'!$D:$D, 0)), 1, 0)), "")</f>
        <v/>
      </c>
      <c r="CG205" s="4" t="str">
        <f>IFERROR(IF($I205="Historical", IF(AM205&lt;&gt;INDEX('Historical BMP Records'!AM:AM, MATCH($G205, 'Historical BMP Records'!$G:$G, 0)), 1, 0), IF(AM205&lt;&gt;INDEX('Planned and Progress BMPs'!AK:AK, MATCH($G205, 'Planned and Progress BMPs'!$D:$D, 0)), 1, 0)), "")</f>
        <v/>
      </c>
      <c r="CH205" s="4" t="str">
        <f>IFERROR(IF($I205="Historical", IF(AN205&lt;&gt;INDEX('Historical BMP Records'!AN:AN, MATCH($G205, 'Historical BMP Records'!$G:$G, 0)), 1, 0), IF(AN205&lt;&gt;INDEX('Planned and Progress BMPs'!AL:AL, MATCH($G205, 'Planned and Progress BMPs'!$D:$D, 0)), 1, 0)), "")</f>
        <v/>
      </c>
      <c r="CI205" s="4" t="str">
        <f>IFERROR(IF($I205="Historical", IF(AO205&lt;&gt;INDEX('Historical BMP Records'!AO:AO, MATCH($G205, 'Historical BMP Records'!$G:$G, 0)), 1, 0), IF(AO205&lt;&gt;INDEX('Planned and Progress BMPs'!AM:AM, MATCH($G205, 'Planned and Progress BMPs'!$D:$D, 0)), 1, 0)), "")</f>
        <v/>
      </c>
      <c r="CJ205" s="4" t="str">
        <f>IFERROR(IF($I205="Historical", IF(AP205&lt;&gt;INDEX('Historical BMP Records'!AP:AP, MATCH($G205, 'Historical BMP Records'!$G:$G, 0)), 1, 0), IF(AP205&lt;&gt;INDEX('Planned and Progress BMPs'!AN:AN, MATCH($G205, 'Planned and Progress BMPs'!$D:$D, 0)), 1, 0)), "")</f>
        <v/>
      </c>
      <c r="CK205" s="4" t="str">
        <f>IFERROR(IF($I205="Historical", IF(AQ205&lt;&gt;INDEX('Historical BMP Records'!AQ:AQ, MATCH($G205, 'Historical BMP Records'!$G:$G, 0)), 1, 0), IF(AQ205&lt;&gt;INDEX('Planned and Progress BMPs'!AO:AO, MATCH($G205, 'Planned and Progress BMPs'!$D:$D, 0)), 1, 0)), "")</f>
        <v/>
      </c>
      <c r="CL205" s="4" t="str">
        <f>IFERROR(IF($I205="Historical", IF(AR205&lt;&gt;INDEX('Historical BMP Records'!AR:AR, MATCH($G205, 'Historical BMP Records'!$G:$G, 0)), 1, 0), IF(AR205&lt;&gt;INDEX('Planned and Progress BMPs'!AQ:AQ, MATCH($G205, 'Planned and Progress BMPs'!$D:$D, 0)), 1, 0)), "")</f>
        <v/>
      </c>
      <c r="CM205" s="4" t="str">
        <f>IFERROR(IF($I205="Historical", IF(AS205&lt;&gt;INDEX('Historical BMP Records'!AS:AS, MATCH($G205, 'Historical BMP Records'!$G:$G, 0)), 1, 0), IF(AS205&lt;&gt;INDEX('Planned and Progress BMPs'!AP:AP, MATCH($G205, 'Planned and Progress BMPs'!$D:$D, 0)), 1, 0)), "")</f>
        <v/>
      </c>
      <c r="CN205" s="4" t="str">
        <f>IFERROR(IF($I205="Historical", IF(AT205&lt;&gt;INDEX('Historical BMP Records'!AT:AT, MATCH($G205, 'Historical BMP Records'!$G:$G, 0)), 1, 0), IF(AT205&lt;&gt;INDEX('Planned and Progress BMPs'!AQ:AQ, MATCH($G205, 'Planned and Progress BMPs'!$D:$D, 0)), 1, 0)), "")</f>
        <v/>
      </c>
      <c r="CO205" s="4">
        <f>SUM(T_Historical9[[#This Row],[FY17 Crediting Status Change]:[Comments Change]])</f>
        <v>0</v>
      </c>
    </row>
    <row r="206" spans="1:93" ht="15" customHeight="1" x14ac:dyDescent="0.55000000000000004">
      <c r="A206" s="126" t="s">
        <v>2461</v>
      </c>
      <c r="B206" s="126" t="s">
        <v>2458</v>
      </c>
      <c r="C206" s="126" t="s">
        <v>2458</v>
      </c>
      <c r="D206" s="126"/>
      <c r="E206" s="126"/>
      <c r="F206" s="126" t="s">
        <v>872</v>
      </c>
      <c r="G206" s="126" t="s">
        <v>873</v>
      </c>
      <c r="H206" s="126"/>
      <c r="I206" s="126" t="s">
        <v>243</v>
      </c>
      <c r="J206" s="126"/>
      <c r="K206" s="73"/>
      <c r="L206" s="64">
        <v>38718</v>
      </c>
      <c r="M206" s="126" t="s">
        <v>455</v>
      </c>
      <c r="N206" s="126" t="s">
        <v>831</v>
      </c>
      <c r="O206" s="126" t="s">
        <v>457</v>
      </c>
      <c r="P206" s="73" t="s">
        <v>551</v>
      </c>
      <c r="Q206" s="64">
        <v>0.125</v>
      </c>
      <c r="R206" s="126">
        <v>0.125</v>
      </c>
      <c r="S206" s="126">
        <v>1.0416666666666666E-2</v>
      </c>
      <c r="T206" s="126" t="s">
        <v>860</v>
      </c>
      <c r="U206" s="126"/>
      <c r="V206" s="126"/>
      <c r="W206" s="126">
        <v>40.212827599999997</v>
      </c>
      <c r="X206" s="65">
        <v>-77.176898399999999</v>
      </c>
      <c r="Y206" s="126"/>
      <c r="Z206" s="126" t="s">
        <v>245</v>
      </c>
      <c r="AA206" s="126" t="s">
        <v>327</v>
      </c>
      <c r="AB206" s="126" t="s">
        <v>155</v>
      </c>
      <c r="AC206" s="126" t="s">
        <v>2460</v>
      </c>
      <c r="AD206" s="64">
        <v>40661</v>
      </c>
      <c r="AE206" s="126" t="s">
        <v>267</v>
      </c>
      <c r="AF206" s="64"/>
      <c r="AG206" s="64"/>
      <c r="AH206" s="126"/>
      <c r="AI206" s="64"/>
      <c r="AK206" s="64"/>
      <c r="AL206" s="64"/>
      <c r="AM206" s="64"/>
      <c r="AN206" s="64"/>
      <c r="AO206" s="64"/>
      <c r="AP206" s="64"/>
      <c r="AQ206" s="64"/>
      <c r="AR206" s="64"/>
      <c r="AS206" s="64"/>
      <c r="AT206" s="126"/>
      <c r="AU206" s="4" t="str">
        <f>IFERROR(IF($I206="Historical", IF(A206&lt;&gt;INDEX('Historical BMP Records'!A:A, MATCH($G206, 'Historical BMP Records'!$G:$G, 0)), 1, 0), IF(A206&lt;&gt;INDEX('Planned and Progress BMPs'!A:A, MATCH($G206, 'Planned and Progress BMPs'!$D:$D, 0)), 1, 0)), "")</f>
        <v/>
      </c>
      <c r="AV206" s="4" t="str">
        <f>IFERROR(IF($I206="Historical", IF(B206&lt;&gt;INDEX('Historical BMP Records'!B:B, MATCH($G206, 'Historical BMP Records'!$G:$G, 0)), 1, 0), IF(B206&lt;&gt;INDEX('Planned and Progress BMPs'!A:A, MATCH($G206, 'Planned and Progress BMPs'!$D:$D, 0)), 1, 0)), "")</f>
        <v/>
      </c>
      <c r="AW206" s="4" t="str">
        <f>IFERROR(IF($I206="Historical", IF(C206&lt;&gt;INDEX('Historical BMP Records'!C:C, MATCH($G206, 'Historical BMP Records'!$G:$G, 0)), 1, 0), IF(C206&lt;&gt;INDEX('Planned and Progress BMPs'!A:A, MATCH($G206, 'Planned and Progress BMPs'!$D:$D, 0)), 1, 0)), "")</f>
        <v/>
      </c>
      <c r="AX206" s="4" t="str">
        <f>IFERROR(IF($I206="Historical", IF(D206&lt;&gt;INDEX('Historical BMP Records'!D:D, MATCH($G206, 'Historical BMP Records'!$G:$G, 0)), 1, 0), IF(D206&lt;&gt;INDEX('Planned and Progress BMPs'!A:A, MATCH($G206, 'Planned and Progress BMPs'!$D:$D, 0)), 1, 0)), "")</f>
        <v/>
      </c>
      <c r="AY206" s="4" t="str">
        <f>IFERROR(IF($I206="Historical", IF(E206&lt;&gt;INDEX('Historical BMP Records'!E:E, MATCH($G206, 'Historical BMP Records'!$G:$G, 0)), 1, 0), IF(E206&lt;&gt;INDEX('Planned and Progress BMPs'!B:B, MATCH($G206, 'Planned and Progress BMPs'!$D:$D, 0)), 1, 0)), "")</f>
        <v/>
      </c>
      <c r="AZ206" s="4" t="str">
        <f>IFERROR(IF($I206="Historical", IF(F206&lt;&gt;INDEX('Historical BMP Records'!F:F, MATCH($G206, 'Historical BMP Records'!$G:$G, 0)), 1, 0), IF(F206&lt;&gt;INDEX('Planned and Progress BMPs'!C:C, MATCH($G206, 'Planned and Progress BMPs'!$D:$D, 0)), 1, 0)), "")</f>
        <v/>
      </c>
      <c r="BA206" s="4" t="str">
        <f>IFERROR(IF($I206="Historical", IF(G206&lt;&gt;INDEX('Historical BMP Records'!G:G, MATCH($G206, 'Historical BMP Records'!$G:$G, 0)), 1, 0), IF(G206&lt;&gt;INDEX('Planned and Progress BMPs'!D:D, MATCH($G206, 'Planned and Progress BMPs'!$D:$D, 0)), 1, 0)), "")</f>
        <v/>
      </c>
      <c r="BB206" s="4" t="str">
        <f>IFERROR(IF($I206="Historical", IF(H206&lt;&gt;INDEX('Historical BMP Records'!H:H, MATCH($G206, 'Historical BMP Records'!$G:$G, 0)), 1, 0), IF(H206&lt;&gt;INDEX('Planned and Progress BMPs'!E:E, MATCH($G206, 'Planned and Progress BMPs'!$D:$D, 0)), 1, 0)), "")</f>
        <v/>
      </c>
      <c r="BC206" s="4" t="str">
        <f>IFERROR(IF($I206="Historical", IF(I206&lt;&gt;INDEX('Historical BMP Records'!I:I, MATCH($G206, 'Historical BMP Records'!$G:$G, 0)), 1, 0), IF(I206&lt;&gt;INDEX('Planned and Progress BMPs'!F:F, MATCH($G206, 'Planned and Progress BMPs'!$D:$D, 0)), 1, 0)), "")</f>
        <v/>
      </c>
      <c r="BD206" s="4" t="str">
        <f>IFERROR(IF($I206="Historical", IF(J206&lt;&gt;INDEX('Historical BMP Records'!J:J, MATCH($G206, 'Historical BMP Records'!$G:$G, 0)), 1, 0), IF(J206&lt;&gt;INDEX('Planned and Progress BMPs'!G:G, MATCH($G206, 'Planned and Progress BMPs'!$D:$D, 0)), 1, 0)), "")</f>
        <v/>
      </c>
      <c r="BE206" s="4" t="str">
        <f>IFERROR(IF($I206="Historical", IF(K206&lt;&gt;INDEX('Historical BMP Records'!K:K, MATCH($G206, 'Historical BMP Records'!$G:$G, 0)), 1, 0), IF(K206&lt;&gt;INDEX('Planned and Progress BMPs'!H:H, MATCH($G206, 'Planned and Progress BMPs'!$D:$D, 0)), 1, 0)), "")</f>
        <v/>
      </c>
      <c r="BF206" s="4" t="str">
        <f>IFERROR(IF($I206="Historical", IF(L206&lt;&gt;INDEX('Historical BMP Records'!L:L, MATCH($G206, 'Historical BMP Records'!$G:$G, 0)), 1, 0), IF(L206&lt;&gt;INDEX('Planned and Progress BMPs'!I:I, MATCH($G206, 'Planned and Progress BMPs'!$D:$D, 0)), 1, 0)), "")</f>
        <v/>
      </c>
      <c r="BG206" s="4" t="str">
        <f>IFERROR(IF($I206="Historical", IF(M206&lt;&gt;INDEX('Historical BMP Records'!M:M, MATCH($G206, 'Historical BMP Records'!$G:$G, 0)), 1, 0), IF(M206&lt;&gt;INDEX('Planned and Progress BMPs'!J:J, MATCH($G206, 'Planned and Progress BMPs'!$D:$D, 0)), 1, 0)), "")</f>
        <v/>
      </c>
      <c r="BH206" s="4" t="str">
        <f>IFERROR(IF($I206="Historical", IF(N206&lt;&gt;INDEX('Historical BMP Records'!N:N, MATCH($G206, 'Historical BMP Records'!$G:$G, 0)), 1, 0), IF(N206&lt;&gt;INDEX('Planned and Progress BMPs'!K:K, MATCH($G206, 'Planned and Progress BMPs'!$D:$D, 0)), 1, 0)), "")</f>
        <v/>
      </c>
      <c r="BI206" s="4" t="str">
        <f>IFERROR(IF($I206="Historical", IF(O206&lt;&gt;INDEX('Historical BMP Records'!O:O, MATCH($G206, 'Historical BMP Records'!$G:$G, 0)), 1, 0), IF(O206&lt;&gt;INDEX('Planned and Progress BMPs'!L:L, MATCH($G206, 'Planned and Progress BMPs'!$D:$D, 0)), 1, 0)), "")</f>
        <v/>
      </c>
      <c r="BJ206" s="4" t="str">
        <f>IFERROR(IF($I206="Historical", IF(P206&lt;&gt;INDEX('Historical BMP Records'!P:P, MATCH($G206, 'Historical BMP Records'!$G:$G, 0)), 1, 0), IF(P206&lt;&gt;INDEX('Planned and Progress BMPs'!M:M, MATCH($G206, 'Planned and Progress BMPs'!$D:$D, 0)), 1, 0)), "")</f>
        <v/>
      </c>
      <c r="BK206" s="4" t="str">
        <f>IFERROR(IF($I206="Historical", IF(Q206&lt;&gt;INDEX('Historical BMP Records'!Q:Q, MATCH($G206, 'Historical BMP Records'!$G:$G, 0)), 1, 0), IF(Q206&lt;&gt;INDEX('Planned and Progress BMPs'!N:N, MATCH($G206, 'Planned and Progress BMPs'!$D:$D, 0)), 1, 0)), "")</f>
        <v/>
      </c>
      <c r="BL206" s="4" t="str">
        <f>IFERROR(IF($I206="Historical", IF(R206&lt;&gt;INDEX('Historical BMP Records'!R:R, MATCH($G206, 'Historical BMP Records'!$G:$G, 0)), 1, 0), IF(R206&lt;&gt;INDEX('Planned and Progress BMPs'!O:O, MATCH($G206, 'Planned and Progress BMPs'!$D:$D, 0)), 1, 0)), "")</f>
        <v/>
      </c>
      <c r="BM206" s="4" t="str">
        <f>IFERROR(IF($I206="Historical", IF(S206&lt;&gt;INDEX('Historical BMP Records'!S:S, MATCH($G206, 'Historical BMP Records'!$G:$G, 0)), 1, 0), IF(S206&lt;&gt;INDEX('Planned and Progress BMPs'!P:P, MATCH($G206, 'Planned and Progress BMPs'!$D:$D, 0)), 1, 0)), "")</f>
        <v/>
      </c>
      <c r="BN206" s="4" t="str">
        <f>IFERROR(IF($I206="Historical", IF(T206&lt;&gt;INDEX('Historical BMP Records'!T:T, MATCH($G206, 'Historical BMP Records'!$G:$G, 0)), 1, 0), IF(T206&lt;&gt;INDEX('Planned and Progress BMPs'!Q:Q, MATCH($G206, 'Planned and Progress BMPs'!$D:$D, 0)), 1, 0)), "")</f>
        <v/>
      </c>
      <c r="BO206" s="4" t="str">
        <f>IFERROR(IF($I206="Historical", IF(AB206&lt;&gt;INDEX('Historical BMP Records'!#REF!, MATCH($G206, 'Historical BMP Records'!$G:$G, 0)), 1, 0), IF(AB206&lt;&gt;INDEX('Planned and Progress BMPs'!Z:Z, MATCH($G206, 'Planned and Progress BMPs'!$D:$D, 0)), 1, 0)), "")</f>
        <v/>
      </c>
      <c r="BP206" s="4" t="str">
        <f>IFERROR(IF($I206="Historical", IF(U206&lt;&gt;INDEX('Historical BMP Records'!U:U, MATCH($G206, 'Historical BMP Records'!$G:$G, 0)), 1, 0), IF(U206&lt;&gt;INDEX('Planned and Progress BMPs'!S:S, MATCH($G206, 'Planned and Progress BMPs'!$D:$D, 0)), 1, 0)), "")</f>
        <v/>
      </c>
      <c r="BQ206" s="4" t="str">
        <f>IFERROR(IF($I206="Historical", IF(V206&lt;&gt;INDEX('Historical BMP Records'!V:V, MATCH($G206, 'Historical BMP Records'!$G:$G, 0)), 1, 0), IF(V206&lt;&gt;INDEX('Planned and Progress BMPs'!T:T, MATCH($G206, 'Planned and Progress BMPs'!$D:$D, 0)), 1, 0)), "")</f>
        <v/>
      </c>
      <c r="BR206" s="4" t="str">
        <f>IFERROR(IF($I206="Historical", IF(W206&lt;&gt;INDEX('Historical BMP Records'!W:W, MATCH($G206, 'Historical BMP Records'!$G:$G, 0)), 1, 0), IF(W206&lt;&gt;INDEX('Planned and Progress BMPs'!U:U, MATCH($G206, 'Planned and Progress BMPs'!$D:$D, 0)), 1, 0)), "")</f>
        <v/>
      </c>
      <c r="BS206" s="4" t="str">
        <f>IFERROR(IF($I206="Historical", IF(X206&lt;&gt;INDEX('Historical BMP Records'!X:X, MATCH($G206, 'Historical BMP Records'!$G:$G, 0)), 1, 0), IF(X206&lt;&gt;INDEX('Planned and Progress BMPs'!V:V, MATCH($G206, 'Planned and Progress BMPs'!$D:$D, 0)), 1, 0)), "")</f>
        <v/>
      </c>
      <c r="BT206" s="4" t="str">
        <f>IFERROR(IF($I206="Historical", IF(Y206&lt;&gt;INDEX('Historical BMP Records'!Y:Y, MATCH($G206, 'Historical BMP Records'!$G:$G, 0)), 1, 0), IF(Y206&lt;&gt;INDEX('Planned and Progress BMPs'!W:W, MATCH($G206, 'Planned and Progress BMPs'!$D:$D, 0)), 1, 0)), "")</f>
        <v/>
      </c>
      <c r="BU206" s="4" t="str">
        <f>IFERROR(IF($I206="Historical", IF(Z206&lt;&gt;INDEX('Historical BMP Records'!Z:Z, MATCH($G206, 'Historical BMP Records'!$G:$G, 0)), 1, 0), IF(Z206&lt;&gt;INDEX('Planned and Progress BMPs'!X:X, MATCH($G206, 'Planned and Progress BMPs'!$D:$D, 0)), 1, 0)), "")</f>
        <v/>
      </c>
      <c r="BV206" s="4" t="str">
        <f>IFERROR(IF($I206="Historical", IF(AA206&lt;&gt;INDEX('Historical BMP Records'!AA:AA, MATCH($G206, 'Historical BMP Records'!$G:$G, 0)), 1, 0), IF(AA206&lt;&gt;INDEX('Planned and Progress BMPs'!#REF!, MATCH($G206, 'Planned and Progress BMPs'!$D:$D, 0)), 1, 0)), "")</f>
        <v/>
      </c>
      <c r="BW206" s="4" t="str">
        <f>IFERROR(IF($I206="Historical", IF(AC206&lt;&gt;INDEX('Historical BMP Records'!AC:AC, MATCH($G206, 'Historical BMP Records'!$G:$G, 0)), 1, 0), IF(AC206&lt;&gt;INDEX('Planned and Progress BMPs'!AA:AA, MATCH($G206, 'Planned and Progress BMPs'!$D:$D, 0)), 1, 0)), "")</f>
        <v/>
      </c>
      <c r="BX206" s="4" t="str">
        <f>IFERROR(IF($I206="Historical", IF(AD206&lt;&gt;INDEX('Historical BMP Records'!AD:AD, MATCH($G206, 'Historical BMP Records'!$G:$G, 0)), 1, 0), IF(AD206&lt;&gt;INDEX('Planned and Progress BMPs'!AB:AB, MATCH($G206, 'Planned and Progress BMPs'!$D:$D, 0)), 1, 0)), "")</f>
        <v/>
      </c>
      <c r="BY206" s="4" t="str">
        <f>IFERROR(IF($I206="Historical", IF(AE206&lt;&gt;INDEX('Historical BMP Records'!AE:AE, MATCH($G206, 'Historical BMP Records'!$G:$G, 0)), 1, 0), IF(AE206&lt;&gt;INDEX('Planned and Progress BMPs'!AC:AC, MATCH($G206, 'Planned and Progress BMPs'!$D:$D, 0)), 1, 0)), "")</f>
        <v/>
      </c>
      <c r="BZ206" s="4" t="str">
        <f>IFERROR(IF($I206="Historical", IF(AF206&lt;&gt;INDEX('Historical BMP Records'!AF:AF, MATCH($G206, 'Historical BMP Records'!$G:$G, 0)), 1, 0), IF(AF206&lt;&gt;INDEX('Planned and Progress BMPs'!AD:AD, MATCH($G206, 'Planned and Progress BMPs'!$D:$D, 0)), 1, 0)), "")</f>
        <v/>
      </c>
      <c r="CA206" s="4" t="str">
        <f>IFERROR(IF($I206="Historical", IF(AG206&lt;&gt;INDEX('Historical BMP Records'!AG:AG, MATCH($G206, 'Historical BMP Records'!$G:$G, 0)), 1, 0), IF(AG206&lt;&gt;INDEX('Planned and Progress BMPs'!AE:AE, MATCH($G206, 'Planned and Progress BMPs'!$D:$D, 0)), 1, 0)), "")</f>
        <v/>
      </c>
      <c r="CB206" s="4" t="str">
        <f>IFERROR(IF($I206="Historical", IF(AH206&lt;&gt;INDEX('Historical BMP Records'!AH:AH, MATCH($G206, 'Historical BMP Records'!$G:$G, 0)), 1, 0), IF(AH206&lt;&gt;INDEX('Planned and Progress BMPs'!AF:AF, MATCH($G206, 'Planned and Progress BMPs'!$D:$D, 0)), 1, 0)), "")</f>
        <v/>
      </c>
      <c r="CC206" s="4" t="str">
        <f>IFERROR(IF($I206="Historical", IF(AI206&lt;&gt;INDEX('Historical BMP Records'!AI:AI, MATCH($G206, 'Historical BMP Records'!$G:$G, 0)), 1, 0), IF(AI206&lt;&gt;INDEX('Planned and Progress BMPs'!AG:AG, MATCH($G206, 'Planned and Progress BMPs'!$D:$D, 0)), 1, 0)), "")</f>
        <v/>
      </c>
      <c r="CD206" s="4" t="str">
        <f>IFERROR(IF($I206="Historical", IF(AJ206&lt;&gt;INDEX('Historical BMP Records'!AJ:AJ, MATCH($G206, 'Historical BMP Records'!$G:$G, 0)), 1, 0), IF(AJ206&lt;&gt;INDEX('Planned and Progress BMPs'!AH:AH, MATCH($G206, 'Planned and Progress BMPs'!$D:$D, 0)), 1, 0)), "")</f>
        <v/>
      </c>
      <c r="CE206" s="4" t="str">
        <f>IFERROR(IF($I206="Historical", IF(AK206&lt;&gt;INDEX('Historical BMP Records'!AK:AK, MATCH($G206, 'Historical BMP Records'!$G:$G, 0)), 1, 0), IF(AK206&lt;&gt;INDEX('Planned and Progress BMPs'!AI:AI, MATCH($G206, 'Planned and Progress BMPs'!$D:$D, 0)), 1, 0)), "")</f>
        <v/>
      </c>
      <c r="CF206" s="4" t="str">
        <f>IFERROR(IF($I206="Historical", IF(AL206&lt;&gt;INDEX('Historical BMP Records'!AL:AL, MATCH($G206, 'Historical BMP Records'!$G:$G, 0)), 1, 0), IF(AL206&lt;&gt;INDEX('Planned and Progress BMPs'!AJ:AJ, MATCH($G206, 'Planned and Progress BMPs'!$D:$D, 0)), 1, 0)), "")</f>
        <v/>
      </c>
      <c r="CG206" s="4" t="str">
        <f>IFERROR(IF($I206="Historical", IF(AM206&lt;&gt;INDEX('Historical BMP Records'!AM:AM, MATCH($G206, 'Historical BMP Records'!$G:$G, 0)), 1, 0), IF(AM206&lt;&gt;INDEX('Planned and Progress BMPs'!AK:AK, MATCH($G206, 'Planned and Progress BMPs'!$D:$D, 0)), 1, 0)), "")</f>
        <v/>
      </c>
      <c r="CH206" s="4" t="str">
        <f>IFERROR(IF($I206="Historical", IF(AN206&lt;&gt;INDEX('Historical BMP Records'!AN:AN, MATCH($G206, 'Historical BMP Records'!$G:$G, 0)), 1, 0), IF(AN206&lt;&gt;INDEX('Planned and Progress BMPs'!AL:AL, MATCH($G206, 'Planned and Progress BMPs'!$D:$D, 0)), 1, 0)), "")</f>
        <v/>
      </c>
      <c r="CI206" s="4" t="str">
        <f>IFERROR(IF($I206="Historical", IF(AO206&lt;&gt;INDEX('Historical BMP Records'!AO:AO, MATCH($G206, 'Historical BMP Records'!$G:$G, 0)), 1, 0), IF(AO206&lt;&gt;INDEX('Planned and Progress BMPs'!AM:AM, MATCH($G206, 'Planned and Progress BMPs'!$D:$D, 0)), 1, 0)), "")</f>
        <v/>
      </c>
      <c r="CJ206" s="4" t="str">
        <f>IFERROR(IF($I206="Historical", IF(AP206&lt;&gt;INDEX('Historical BMP Records'!AP:AP, MATCH($G206, 'Historical BMP Records'!$G:$G, 0)), 1, 0), IF(AP206&lt;&gt;INDEX('Planned and Progress BMPs'!AN:AN, MATCH($G206, 'Planned and Progress BMPs'!$D:$D, 0)), 1, 0)), "")</f>
        <v/>
      </c>
      <c r="CK206" s="4" t="str">
        <f>IFERROR(IF($I206="Historical", IF(AQ206&lt;&gt;INDEX('Historical BMP Records'!AQ:AQ, MATCH($G206, 'Historical BMP Records'!$G:$G, 0)), 1, 0), IF(AQ206&lt;&gt;INDEX('Planned and Progress BMPs'!AO:AO, MATCH($G206, 'Planned and Progress BMPs'!$D:$D, 0)), 1, 0)), "")</f>
        <v/>
      </c>
      <c r="CL206" s="4" t="str">
        <f>IFERROR(IF($I206="Historical", IF(AR206&lt;&gt;INDEX('Historical BMP Records'!AR:AR, MATCH($G206, 'Historical BMP Records'!$G:$G, 0)), 1, 0), IF(AR206&lt;&gt;INDEX('Planned and Progress BMPs'!AQ:AQ, MATCH($G206, 'Planned and Progress BMPs'!$D:$D, 0)), 1, 0)), "")</f>
        <v/>
      </c>
      <c r="CM206" s="4" t="str">
        <f>IFERROR(IF($I206="Historical", IF(AS206&lt;&gt;INDEX('Historical BMP Records'!AS:AS, MATCH($G206, 'Historical BMP Records'!$G:$G, 0)), 1, 0), IF(AS206&lt;&gt;INDEX('Planned and Progress BMPs'!AP:AP, MATCH($G206, 'Planned and Progress BMPs'!$D:$D, 0)), 1, 0)), "")</f>
        <v/>
      </c>
      <c r="CN206" s="4" t="str">
        <f>IFERROR(IF($I206="Historical", IF(AT206&lt;&gt;INDEX('Historical BMP Records'!AT:AT, MATCH($G206, 'Historical BMP Records'!$G:$G, 0)), 1, 0), IF(AT206&lt;&gt;INDEX('Planned and Progress BMPs'!AQ:AQ, MATCH($G206, 'Planned and Progress BMPs'!$D:$D, 0)), 1, 0)), "")</f>
        <v/>
      </c>
      <c r="CO206" s="4">
        <f>SUM(T_Historical9[[#This Row],[FY17 Crediting Status Change]:[Comments Change]])</f>
        <v>0</v>
      </c>
    </row>
    <row r="207" spans="1:93" ht="15" customHeight="1" x14ac:dyDescent="0.55000000000000004">
      <c r="A207" s="126" t="s">
        <v>2461</v>
      </c>
      <c r="B207" s="126" t="s">
        <v>2458</v>
      </c>
      <c r="C207" s="126" t="s">
        <v>2458</v>
      </c>
      <c r="D207" s="126"/>
      <c r="E207" s="126"/>
      <c r="F207" s="126" t="s">
        <v>874</v>
      </c>
      <c r="G207" s="126" t="s">
        <v>875</v>
      </c>
      <c r="H207" s="126"/>
      <c r="I207" s="126" t="s">
        <v>243</v>
      </c>
      <c r="J207" s="126"/>
      <c r="K207" s="73"/>
      <c r="L207" s="64">
        <v>38718</v>
      </c>
      <c r="M207" s="126" t="s">
        <v>455</v>
      </c>
      <c r="N207" s="126" t="s">
        <v>831</v>
      </c>
      <c r="O207" s="126" t="s">
        <v>457</v>
      </c>
      <c r="P207" s="73" t="s">
        <v>551</v>
      </c>
      <c r="Q207" s="64">
        <v>0.125</v>
      </c>
      <c r="R207" s="126">
        <v>0.125</v>
      </c>
      <c r="S207" s="126">
        <v>1.0416666666666666E-2</v>
      </c>
      <c r="T207" s="126" t="s">
        <v>860</v>
      </c>
      <c r="U207" s="126"/>
      <c r="V207" s="126"/>
      <c r="W207" s="126">
        <v>40.212829399999997</v>
      </c>
      <c r="X207" s="65">
        <v>-77.176737900000006</v>
      </c>
      <c r="Y207" s="126"/>
      <c r="Z207" s="126" t="s">
        <v>245</v>
      </c>
      <c r="AA207" s="126" t="s">
        <v>327</v>
      </c>
      <c r="AB207" s="126" t="s">
        <v>155</v>
      </c>
      <c r="AC207" s="126" t="s">
        <v>2460</v>
      </c>
      <c r="AD207" s="64">
        <v>40661</v>
      </c>
      <c r="AE207" s="126" t="s">
        <v>267</v>
      </c>
      <c r="AF207" s="64"/>
      <c r="AG207" s="64"/>
      <c r="AH207" s="126"/>
      <c r="AI207" s="64"/>
      <c r="AK207" s="64"/>
      <c r="AL207" s="64"/>
      <c r="AM207" s="64"/>
      <c r="AN207" s="64"/>
      <c r="AO207" s="64"/>
      <c r="AP207" s="64"/>
      <c r="AQ207" s="64"/>
      <c r="AR207" s="64"/>
      <c r="AS207" s="64"/>
      <c r="AT207" s="126"/>
      <c r="AU207" s="4" t="str">
        <f>IFERROR(IF($I207="Historical", IF(A207&lt;&gt;INDEX('Historical BMP Records'!A:A, MATCH($G207, 'Historical BMP Records'!$G:$G, 0)), 1, 0), IF(A207&lt;&gt;INDEX('Planned and Progress BMPs'!A:A, MATCH($G207, 'Planned and Progress BMPs'!$D:$D, 0)), 1, 0)), "")</f>
        <v/>
      </c>
      <c r="AV207" s="4" t="str">
        <f>IFERROR(IF($I207="Historical", IF(B207&lt;&gt;INDEX('Historical BMP Records'!B:B, MATCH($G207, 'Historical BMP Records'!$G:$G, 0)), 1, 0), IF(B207&lt;&gt;INDEX('Planned and Progress BMPs'!A:A, MATCH($G207, 'Planned and Progress BMPs'!$D:$D, 0)), 1, 0)), "")</f>
        <v/>
      </c>
      <c r="AW207" s="4" t="str">
        <f>IFERROR(IF($I207="Historical", IF(C207&lt;&gt;INDEX('Historical BMP Records'!C:C, MATCH($G207, 'Historical BMP Records'!$G:$G, 0)), 1, 0), IF(C207&lt;&gt;INDEX('Planned and Progress BMPs'!A:A, MATCH($G207, 'Planned and Progress BMPs'!$D:$D, 0)), 1, 0)), "")</f>
        <v/>
      </c>
      <c r="AX207" s="4" t="str">
        <f>IFERROR(IF($I207="Historical", IF(D207&lt;&gt;INDEX('Historical BMP Records'!D:D, MATCH($G207, 'Historical BMP Records'!$G:$G, 0)), 1, 0), IF(D207&lt;&gt;INDEX('Planned and Progress BMPs'!A:A, MATCH($G207, 'Planned and Progress BMPs'!$D:$D, 0)), 1, 0)), "")</f>
        <v/>
      </c>
      <c r="AY207" s="4" t="str">
        <f>IFERROR(IF($I207="Historical", IF(E207&lt;&gt;INDEX('Historical BMP Records'!E:E, MATCH($G207, 'Historical BMP Records'!$G:$G, 0)), 1, 0), IF(E207&lt;&gt;INDEX('Planned and Progress BMPs'!B:B, MATCH($G207, 'Planned and Progress BMPs'!$D:$D, 0)), 1, 0)), "")</f>
        <v/>
      </c>
      <c r="AZ207" s="4" t="str">
        <f>IFERROR(IF($I207="Historical", IF(F207&lt;&gt;INDEX('Historical BMP Records'!F:F, MATCH($G207, 'Historical BMP Records'!$G:$G, 0)), 1, 0), IF(F207&lt;&gt;INDEX('Planned and Progress BMPs'!C:C, MATCH($G207, 'Planned and Progress BMPs'!$D:$D, 0)), 1, 0)), "")</f>
        <v/>
      </c>
      <c r="BA207" s="4" t="str">
        <f>IFERROR(IF($I207="Historical", IF(G207&lt;&gt;INDEX('Historical BMP Records'!G:G, MATCH($G207, 'Historical BMP Records'!$G:$G, 0)), 1, 0), IF(G207&lt;&gt;INDEX('Planned and Progress BMPs'!D:D, MATCH($G207, 'Planned and Progress BMPs'!$D:$D, 0)), 1, 0)), "")</f>
        <v/>
      </c>
      <c r="BB207" s="4" t="str">
        <f>IFERROR(IF($I207="Historical", IF(H207&lt;&gt;INDEX('Historical BMP Records'!H:H, MATCH($G207, 'Historical BMP Records'!$G:$G, 0)), 1, 0), IF(H207&lt;&gt;INDEX('Planned and Progress BMPs'!E:E, MATCH($G207, 'Planned and Progress BMPs'!$D:$D, 0)), 1, 0)), "")</f>
        <v/>
      </c>
      <c r="BC207" s="4" t="str">
        <f>IFERROR(IF($I207="Historical", IF(I207&lt;&gt;INDEX('Historical BMP Records'!I:I, MATCH($G207, 'Historical BMP Records'!$G:$G, 0)), 1, 0), IF(I207&lt;&gt;INDEX('Planned and Progress BMPs'!F:F, MATCH($G207, 'Planned and Progress BMPs'!$D:$D, 0)), 1, 0)), "")</f>
        <v/>
      </c>
      <c r="BD207" s="4" t="str">
        <f>IFERROR(IF($I207="Historical", IF(J207&lt;&gt;INDEX('Historical BMP Records'!J:J, MATCH($G207, 'Historical BMP Records'!$G:$G, 0)), 1, 0), IF(J207&lt;&gt;INDEX('Planned and Progress BMPs'!G:G, MATCH($G207, 'Planned and Progress BMPs'!$D:$D, 0)), 1, 0)), "")</f>
        <v/>
      </c>
      <c r="BE207" s="4" t="str">
        <f>IFERROR(IF($I207="Historical", IF(K207&lt;&gt;INDEX('Historical BMP Records'!K:K, MATCH($G207, 'Historical BMP Records'!$G:$G, 0)), 1, 0), IF(K207&lt;&gt;INDEX('Planned and Progress BMPs'!H:H, MATCH($G207, 'Planned and Progress BMPs'!$D:$D, 0)), 1, 0)), "")</f>
        <v/>
      </c>
      <c r="BF207" s="4" t="str">
        <f>IFERROR(IF($I207="Historical", IF(L207&lt;&gt;INDEX('Historical BMP Records'!L:L, MATCH($G207, 'Historical BMP Records'!$G:$G, 0)), 1, 0), IF(L207&lt;&gt;INDEX('Planned and Progress BMPs'!I:I, MATCH($G207, 'Planned and Progress BMPs'!$D:$D, 0)), 1, 0)), "")</f>
        <v/>
      </c>
      <c r="BG207" s="4" t="str">
        <f>IFERROR(IF($I207="Historical", IF(M207&lt;&gt;INDEX('Historical BMP Records'!M:M, MATCH($G207, 'Historical BMP Records'!$G:$G, 0)), 1, 0), IF(M207&lt;&gt;INDEX('Planned and Progress BMPs'!J:J, MATCH($G207, 'Planned and Progress BMPs'!$D:$D, 0)), 1, 0)), "")</f>
        <v/>
      </c>
      <c r="BH207" s="4" t="str">
        <f>IFERROR(IF($I207="Historical", IF(N207&lt;&gt;INDEX('Historical BMP Records'!N:N, MATCH($G207, 'Historical BMP Records'!$G:$G, 0)), 1, 0), IF(N207&lt;&gt;INDEX('Planned and Progress BMPs'!K:K, MATCH($G207, 'Planned and Progress BMPs'!$D:$D, 0)), 1, 0)), "")</f>
        <v/>
      </c>
      <c r="BI207" s="4" t="str">
        <f>IFERROR(IF($I207="Historical", IF(O207&lt;&gt;INDEX('Historical BMP Records'!O:O, MATCH($G207, 'Historical BMP Records'!$G:$G, 0)), 1, 0), IF(O207&lt;&gt;INDEX('Planned and Progress BMPs'!L:L, MATCH($G207, 'Planned and Progress BMPs'!$D:$D, 0)), 1, 0)), "")</f>
        <v/>
      </c>
      <c r="BJ207" s="4" t="str">
        <f>IFERROR(IF($I207="Historical", IF(P207&lt;&gt;INDEX('Historical BMP Records'!P:P, MATCH($G207, 'Historical BMP Records'!$G:$G, 0)), 1, 0), IF(P207&lt;&gt;INDEX('Planned and Progress BMPs'!M:M, MATCH($G207, 'Planned and Progress BMPs'!$D:$D, 0)), 1, 0)), "")</f>
        <v/>
      </c>
      <c r="BK207" s="4" t="str">
        <f>IFERROR(IF($I207="Historical", IF(Q207&lt;&gt;INDEX('Historical BMP Records'!Q:Q, MATCH($G207, 'Historical BMP Records'!$G:$G, 0)), 1, 0), IF(Q207&lt;&gt;INDEX('Planned and Progress BMPs'!N:N, MATCH($G207, 'Planned and Progress BMPs'!$D:$D, 0)), 1, 0)), "")</f>
        <v/>
      </c>
      <c r="BL207" s="4" t="str">
        <f>IFERROR(IF($I207="Historical", IF(R207&lt;&gt;INDEX('Historical BMP Records'!R:R, MATCH($G207, 'Historical BMP Records'!$G:$G, 0)), 1, 0), IF(R207&lt;&gt;INDEX('Planned and Progress BMPs'!O:O, MATCH($G207, 'Planned and Progress BMPs'!$D:$D, 0)), 1, 0)), "")</f>
        <v/>
      </c>
      <c r="BM207" s="4" t="str">
        <f>IFERROR(IF($I207="Historical", IF(S207&lt;&gt;INDEX('Historical BMP Records'!S:S, MATCH($G207, 'Historical BMP Records'!$G:$G, 0)), 1, 0), IF(S207&lt;&gt;INDEX('Planned and Progress BMPs'!P:P, MATCH($G207, 'Planned and Progress BMPs'!$D:$D, 0)), 1, 0)), "")</f>
        <v/>
      </c>
      <c r="BN207" s="4" t="str">
        <f>IFERROR(IF($I207="Historical", IF(T207&lt;&gt;INDEX('Historical BMP Records'!T:T, MATCH($G207, 'Historical BMP Records'!$G:$G, 0)), 1, 0), IF(T207&lt;&gt;INDEX('Planned and Progress BMPs'!Q:Q, MATCH($G207, 'Planned and Progress BMPs'!$D:$D, 0)), 1, 0)), "")</f>
        <v/>
      </c>
      <c r="BO207" s="4" t="str">
        <f>IFERROR(IF($I207="Historical", IF(AB207&lt;&gt;INDEX('Historical BMP Records'!#REF!, MATCH($G207, 'Historical BMP Records'!$G:$G, 0)), 1, 0), IF(AB207&lt;&gt;INDEX('Planned and Progress BMPs'!Z:Z, MATCH($G207, 'Planned and Progress BMPs'!$D:$D, 0)), 1, 0)), "")</f>
        <v/>
      </c>
      <c r="BP207" s="4" t="str">
        <f>IFERROR(IF($I207="Historical", IF(U207&lt;&gt;INDEX('Historical BMP Records'!U:U, MATCH($G207, 'Historical BMP Records'!$G:$G, 0)), 1, 0), IF(U207&lt;&gt;INDEX('Planned and Progress BMPs'!S:S, MATCH($G207, 'Planned and Progress BMPs'!$D:$D, 0)), 1, 0)), "")</f>
        <v/>
      </c>
      <c r="BQ207" s="4" t="str">
        <f>IFERROR(IF($I207="Historical", IF(V207&lt;&gt;INDEX('Historical BMP Records'!V:V, MATCH($G207, 'Historical BMP Records'!$G:$G, 0)), 1, 0), IF(V207&lt;&gt;INDEX('Planned and Progress BMPs'!T:T, MATCH($G207, 'Planned and Progress BMPs'!$D:$D, 0)), 1, 0)), "")</f>
        <v/>
      </c>
      <c r="BR207" s="4" t="str">
        <f>IFERROR(IF($I207="Historical", IF(W207&lt;&gt;INDEX('Historical BMP Records'!W:W, MATCH($G207, 'Historical BMP Records'!$G:$G, 0)), 1, 0), IF(W207&lt;&gt;INDEX('Planned and Progress BMPs'!U:U, MATCH($G207, 'Planned and Progress BMPs'!$D:$D, 0)), 1, 0)), "")</f>
        <v/>
      </c>
      <c r="BS207" s="4" t="str">
        <f>IFERROR(IF($I207="Historical", IF(X207&lt;&gt;INDEX('Historical BMP Records'!X:X, MATCH($G207, 'Historical BMP Records'!$G:$G, 0)), 1, 0), IF(X207&lt;&gt;INDEX('Planned and Progress BMPs'!V:V, MATCH($G207, 'Planned and Progress BMPs'!$D:$D, 0)), 1, 0)), "")</f>
        <v/>
      </c>
      <c r="BT207" s="4" t="str">
        <f>IFERROR(IF($I207="Historical", IF(Y207&lt;&gt;INDEX('Historical BMP Records'!Y:Y, MATCH($G207, 'Historical BMP Records'!$G:$G, 0)), 1, 0), IF(Y207&lt;&gt;INDEX('Planned and Progress BMPs'!W:W, MATCH($G207, 'Planned and Progress BMPs'!$D:$D, 0)), 1, 0)), "")</f>
        <v/>
      </c>
      <c r="BU207" s="4" t="str">
        <f>IFERROR(IF($I207="Historical", IF(Z207&lt;&gt;INDEX('Historical BMP Records'!Z:Z, MATCH($G207, 'Historical BMP Records'!$G:$G, 0)), 1, 0), IF(Z207&lt;&gt;INDEX('Planned and Progress BMPs'!X:X, MATCH($G207, 'Planned and Progress BMPs'!$D:$D, 0)), 1, 0)), "")</f>
        <v/>
      </c>
      <c r="BV207" s="4" t="str">
        <f>IFERROR(IF($I207="Historical", IF(AA207&lt;&gt;INDEX('Historical BMP Records'!AA:AA, MATCH($G207, 'Historical BMP Records'!$G:$G, 0)), 1, 0), IF(AA207&lt;&gt;INDEX('Planned and Progress BMPs'!#REF!, MATCH($G207, 'Planned and Progress BMPs'!$D:$D, 0)), 1, 0)), "")</f>
        <v/>
      </c>
      <c r="BW207" s="4" t="str">
        <f>IFERROR(IF($I207="Historical", IF(AC207&lt;&gt;INDEX('Historical BMP Records'!AC:AC, MATCH($G207, 'Historical BMP Records'!$G:$G, 0)), 1, 0), IF(AC207&lt;&gt;INDEX('Planned and Progress BMPs'!AA:AA, MATCH($G207, 'Planned and Progress BMPs'!$D:$D, 0)), 1, 0)), "")</f>
        <v/>
      </c>
      <c r="BX207" s="4" t="str">
        <f>IFERROR(IF($I207="Historical", IF(AD207&lt;&gt;INDEX('Historical BMP Records'!AD:AD, MATCH($G207, 'Historical BMP Records'!$G:$G, 0)), 1, 0), IF(AD207&lt;&gt;INDEX('Planned and Progress BMPs'!AB:AB, MATCH($G207, 'Planned and Progress BMPs'!$D:$D, 0)), 1, 0)), "")</f>
        <v/>
      </c>
      <c r="BY207" s="4" t="str">
        <f>IFERROR(IF($I207="Historical", IF(AE207&lt;&gt;INDEX('Historical BMP Records'!AE:AE, MATCH($G207, 'Historical BMP Records'!$G:$G, 0)), 1, 0), IF(AE207&lt;&gt;INDEX('Planned and Progress BMPs'!AC:AC, MATCH($G207, 'Planned and Progress BMPs'!$D:$D, 0)), 1, 0)), "")</f>
        <v/>
      </c>
      <c r="BZ207" s="4" t="str">
        <f>IFERROR(IF($I207="Historical", IF(AF207&lt;&gt;INDEX('Historical BMP Records'!AF:AF, MATCH($G207, 'Historical BMP Records'!$G:$G, 0)), 1, 0), IF(AF207&lt;&gt;INDEX('Planned and Progress BMPs'!AD:AD, MATCH($G207, 'Planned and Progress BMPs'!$D:$D, 0)), 1, 0)), "")</f>
        <v/>
      </c>
      <c r="CA207" s="4" t="str">
        <f>IFERROR(IF($I207="Historical", IF(AG207&lt;&gt;INDEX('Historical BMP Records'!AG:AG, MATCH($G207, 'Historical BMP Records'!$G:$G, 0)), 1, 0), IF(AG207&lt;&gt;INDEX('Planned and Progress BMPs'!AE:AE, MATCH($G207, 'Planned and Progress BMPs'!$D:$D, 0)), 1, 0)), "")</f>
        <v/>
      </c>
      <c r="CB207" s="4" t="str">
        <f>IFERROR(IF($I207="Historical", IF(AH207&lt;&gt;INDEX('Historical BMP Records'!AH:AH, MATCH($G207, 'Historical BMP Records'!$G:$G, 0)), 1, 0), IF(AH207&lt;&gt;INDEX('Planned and Progress BMPs'!AF:AF, MATCH($G207, 'Planned and Progress BMPs'!$D:$D, 0)), 1, 0)), "")</f>
        <v/>
      </c>
      <c r="CC207" s="4" t="str">
        <f>IFERROR(IF($I207="Historical", IF(AI207&lt;&gt;INDEX('Historical BMP Records'!AI:AI, MATCH($G207, 'Historical BMP Records'!$G:$G, 0)), 1, 0), IF(AI207&lt;&gt;INDEX('Planned and Progress BMPs'!AG:AG, MATCH($G207, 'Planned and Progress BMPs'!$D:$D, 0)), 1, 0)), "")</f>
        <v/>
      </c>
      <c r="CD207" s="4" t="str">
        <f>IFERROR(IF($I207="Historical", IF(AJ207&lt;&gt;INDEX('Historical BMP Records'!AJ:AJ, MATCH($G207, 'Historical BMP Records'!$G:$G, 0)), 1, 0), IF(AJ207&lt;&gt;INDEX('Planned and Progress BMPs'!AH:AH, MATCH($G207, 'Planned and Progress BMPs'!$D:$D, 0)), 1, 0)), "")</f>
        <v/>
      </c>
      <c r="CE207" s="4" t="str">
        <f>IFERROR(IF($I207="Historical", IF(AK207&lt;&gt;INDEX('Historical BMP Records'!AK:AK, MATCH($G207, 'Historical BMP Records'!$G:$G, 0)), 1, 0), IF(AK207&lt;&gt;INDEX('Planned and Progress BMPs'!AI:AI, MATCH($G207, 'Planned and Progress BMPs'!$D:$D, 0)), 1, 0)), "")</f>
        <v/>
      </c>
      <c r="CF207" s="4" t="str">
        <f>IFERROR(IF($I207="Historical", IF(AL207&lt;&gt;INDEX('Historical BMP Records'!AL:AL, MATCH($G207, 'Historical BMP Records'!$G:$G, 0)), 1, 0), IF(AL207&lt;&gt;INDEX('Planned and Progress BMPs'!AJ:AJ, MATCH($G207, 'Planned and Progress BMPs'!$D:$D, 0)), 1, 0)), "")</f>
        <v/>
      </c>
      <c r="CG207" s="4" t="str">
        <f>IFERROR(IF($I207="Historical", IF(AM207&lt;&gt;INDEX('Historical BMP Records'!AM:AM, MATCH($G207, 'Historical BMP Records'!$G:$G, 0)), 1, 0), IF(AM207&lt;&gt;INDEX('Planned and Progress BMPs'!AK:AK, MATCH($G207, 'Planned and Progress BMPs'!$D:$D, 0)), 1, 0)), "")</f>
        <v/>
      </c>
      <c r="CH207" s="4" t="str">
        <f>IFERROR(IF($I207="Historical", IF(AN207&lt;&gt;INDEX('Historical BMP Records'!AN:AN, MATCH($G207, 'Historical BMP Records'!$G:$G, 0)), 1, 0), IF(AN207&lt;&gt;INDEX('Planned and Progress BMPs'!AL:AL, MATCH($G207, 'Planned and Progress BMPs'!$D:$D, 0)), 1, 0)), "")</f>
        <v/>
      </c>
      <c r="CI207" s="4" t="str">
        <f>IFERROR(IF($I207="Historical", IF(AO207&lt;&gt;INDEX('Historical BMP Records'!AO:AO, MATCH($G207, 'Historical BMP Records'!$G:$G, 0)), 1, 0), IF(AO207&lt;&gt;INDEX('Planned and Progress BMPs'!AM:AM, MATCH($G207, 'Planned and Progress BMPs'!$D:$D, 0)), 1, 0)), "")</f>
        <v/>
      </c>
      <c r="CJ207" s="4" t="str">
        <f>IFERROR(IF($I207="Historical", IF(AP207&lt;&gt;INDEX('Historical BMP Records'!AP:AP, MATCH($G207, 'Historical BMP Records'!$G:$G, 0)), 1, 0), IF(AP207&lt;&gt;INDEX('Planned and Progress BMPs'!AN:AN, MATCH($G207, 'Planned and Progress BMPs'!$D:$D, 0)), 1, 0)), "")</f>
        <v/>
      </c>
      <c r="CK207" s="4" t="str">
        <f>IFERROR(IF($I207="Historical", IF(AQ207&lt;&gt;INDEX('Historical BMP Records'!AQ:AQ, MATCH($G207, 'Historical BMP Records'!$G:$G, 0)), 1, 0), IF(AQ207&lt;&gt;INDEX('Planned and Progress BMPs'!AO:AO, MATCH($G207, 'Planned and Progress BMPs'!$D:$D, 0)), 1, 0)), "")</f>
        <v/>
      </c>
      <c r="CL207" s="4" t="str">
        <f>IFERROR(IF($I207="Historical", IF(AR207&lt;&gt;INDEX('Historical BMP Records'!AR:AR, MATCH($G207, 'Historical BMP Records'!$G:$G, 0)), 1, 0), IF(AR207&lt;&gt;INDEX('Planned and Progress BMPs'!AQ:AQ, MATCH($G207, 'Planned and Progress BMPs'!$D:$D, 0)), 1, 0)), "")</f>
        <v/>
      </c>
      <c r="CM207" s="4" t="str">
        <f>IFERROR(IF($I207="Historical", IF(AS207&lt;&gt;INDEX('Historical BMP Records'!AS:AS, MATCH($G207, 'Historical BMP Records'!$G:$G, 0)), 1, 0), IF(AS207&lt;&gt;INDEX('Planned and Progress BMPs'!AP:AP, MATCH($G207, 'Planned and Progress BMPs'!$D:$D, 0)), 1, 0)), "")</f>
        <v/>
      </c>
      <c r="CN207" s="4" t="str">
        <f>IFERROR(IF($I207="Historical", IF(AT207&lt;&gt;INDEX('Historical BMP Records'!AT:AT, MATCH($G207, 'Historical BMP Records'!$G:$G, 0)), 1, 0), IF(AT207&lt;&gt;INDEX('Planned and Progress BMPs'!AQ:AQ, MATCH($G207, 'Planned and Progress BMPs'!$D:$D, 0)), 1, 0)), "")</f>
        <v/>
      </c>
      <c r="CO207" s="4">
        <f>SUM(T_Historical9[[#This Row],[FY17 Crediting Status Change]:[Comments Change]])</f>
        <v>0</v>
      </c>
    </row>
    <row r="208" spans="1:93" ht="15" customHeight="1" x14ac:dyDescent="0.55000000000000004">
      <c r="A208" s="126" t="s">
        <v>2461</v>
      </c>
      <c r="B208" s="126" t="s">
        <v>2458</v>
      </c>
      <c r="C208" s="126" t="s">
        <v>2458</v>
      </c>
      <c r="D208" s="126"/>
      <c r="E208" s="126"/>
      <c r="F208" s="126" t="s">
        <v>876</v>
      </c>
      <c r="G208" s="126" t="s">
        <v>877</v>
      </c>
      <c r="H208" s="126"/>
      <c r="I208" s="126" t="s">
        <v>243</v>
      </c>
      <c r="J208" s="126"/>
      <c r="K208" s="73"/>
      <c r="L208" s="64">
        <v>38718</v>
      </c>
      <c r="M208" s="126" t="s">
        <v>455</v>
      </c>
      <c r="N208" s="126" t="s">
        <v>831</v>
      </c>
      <c r="O208" s="126" t="s">
        <v>457</v>
      </c>
      <c r="P208" s="73" t="s">
        <v>551</v>
      </c>
      <c r="Q208" s="64">
        <v>0.125</v>
      </c>
      <c r="R208" s="126">
        <v>0.125</v>
      </c>
      <c r="S208" s="126">
        <v>1.0416666666666666E-2</v>
      </c>
      <c r="T208" s="126" t="s">
        <v>860</v>
      </c>
      <c r="U208" s="126"/>
      <c r="V208" s="126"/>
      <c r="W208" s="126">
        <v>40.212846800000001</v>
      </c>
      <c r="X208" s="65">
        <v>-77.174251900000002</v>
      </c>
      <c r="Y208" s="126"/>
      <c r="Z208" s="126" t="s">
        <v>245</v>
      </c>
      <c r="AA208" s="126" t="s">
        <v>327</v>
      </c>
      <c r="AB208" s="126" t="s">
        <v>155</v>
      </c>
      <c r="AC208" s="126" t="s">
        <v>2460</v>
      </c>
      <c r="AD208" s="64">
        <v>40669</v>
      </c>
      <c r="AE208" s="126" t="s">
        <v>267</v>
      </c>
      <c r="AF208" s="64"/>
      <c r="AG208" s="64"/>
      <c r="AH208" s="126"/>
      <c r="AI208" s="64"/>
      <c r="AK208" s="64"/>
      <c r="AL208" s="64"/>
      <c r="AM208" s="64"/>
      <c r="AN208" s="64"/>
      <c r="AO208" s="64"/>
      <c r="AP208" s="64"/>
      <c r="AQ208" s="64"/>
      <c r="AR208" s="64"/>
      <c r="AS208" s="64"/>
      <c r="AT208" s="126"/>
      <c r="AU208" s="4" t="str">
        <f>IFERROR(IF($I208="Historical", IF(A208&lt;&gt;INDEX('Historical BMP Records'!A:A, MATCH($G208, 'Historical BMP Records'!$G:$G, 0)), 1, 0), IF(A208&lt;&gt;INDEX('Planned and Progress BMPs'!A:A, MATCH($G208, 'Planned and Progress BMPs'!$D:$D, 0)), 1, 0)), "")</f>
        <v/>
      </c>
      <c r="AV208" s="4" t="str">
        <f>IFERROR(IF($I208="Historical", IF(B208&lt;&gt;INDEX('Historical BMP Records'!B:B, MATCH($G208, 'Historical BMP Records'!$G:$G, 0)), 1, 0), IF(B208&lt;&gt;INDEX('Planned and Progress BMPs'!A:A, MATCH($G208, 'Planned and Progress BMPs'!$D:$D, 0)), 1, 0)), "")</f>
        <v/>
      </c>
      <c r="AW208" s="4" t="str">
        <f>IFERROR(IF($I208="Historical", IF(C208&lt;&gt;INDEX('Historical BMP Records'!C:C, MATCH($G208, 'Historical BMP Records'!$G:$G, 0)), 1, 0), IF(C208&lt;&gt;INDEX('Planned and Progress BMPs'!A:A, MATCH($G208, 'Planned and Progress BMPs'!$D:$D, 0)), 1, 0)), "")</f>
        <v/>
      </c>
      <c r="AX208" s="4" t="str">
        <f>IFERROR(IF($I208="Historical", IF(D208&lt;&gt;INDEX('Historical BMP Records'!D:D, MATCH($G208, 'Historical BMP Records'!$G:$G, 0)), 1, 0), IF(D208&lt;&gt;INDEX('Planned and Progress BMPs'!A:A, MATCH($G208, 'Planned and Progress BMPs'!$D:$D, 0)), 1, 0)), "")</f>
        <v/>
      </c>
      <c r="AY208" s="4" t="str">
        <f>IFERROR(IF($I208="Historical", IF(E208&lt;&gt;INDEX('Historical BMP Records'!E:E, MATCH($G208, 'Historical BMP Records'!$G:$G, 0)), 1, 0), IF(E208&lt;&gt;INDEX('Planned and Progress BMPs'!B:B, MATCH($G208, 'Planned and Progress BMPs'!$D:$D, 0)), 1, 0)), "")</f>
        <v/>
      </c>
      <c r="AZ208" s="4" t="str">
        <f>IFERROR(IF($I208="Historical", IF(F208&lt;&gt;INDEX('Historical BMP Records'!F:F, MATCH($G208, 'Historical BMP Records'!$G:$G, 0)), 1, 0), IF(F208&lt;&gt;INDEX('Planned and Progress BMPs'!C:C, MATCH($G208, 'Planned and Progress BMPs'!$D:$D, 0)), 1, 0)), "")</f>
        <v/>
      </c>
      <c r="BA208" s="4" t="str">
        <f>IFERROR(IF($I208="Historical", IF(G208&lt;&gt;INDEX('Historical BMP Records'!G:G, MATCH($G208, 'Historical BMP Records'!$G:$G, 0)), 1, 0), IF(G208&lt;&gt;INDEX('Planned and Progress BMPs'!D:D, MATCH($G208, 'Planned and Progress BMPs'!$D:$D, 0)), 1, 0)), "")</f>
        <v/>
      </c>
      <c r="BB208" s="4" t="str">
        <f>IFERROR(IF($I208="Historical", IF(H208&lt;&gt;INDEX('Historical BMP Records'!H:H, MATCH($G208, 'Historical BMP Records'!$G:$G, 0)), 1, 0), IF(H208&lt;&gt;INDEX('Planned and Progress BMPs'!E:E, MATCH($G208, 'Planned and Progress BMPs'!$D:$D, 0)), 1, 0)), "")</f>
        <v/>
      </c>
      <c r="BC208" s="4" t="str">
        <f>IFERROR(IF($I208="Historical", IF(I208&lt;&gt;INDEX('Historical BMP Records'!I:I, MATCH($G208, 'Historical BMP Records'!$G:$G, 0)), 1, 0), IF(I208&lt;&gt;INDEX('Planned and Progress BMPs'!F:F, MATCH($G208, 'Planned and Progress BMPs'!$D:$D, 0)), 1, 0)), "")</f>
        <v/>
      </c>
      <c r="BD208" s="4" t="str">
        <f>IFERROR(IF($I208="Historical", IF(J208&lt;&gt;INDEX('Historical BMP Records'!J:J, MATCH($G208, 'Historical BMP Records'!$G:$G, 0)), 1, 0), IF(J208&lt;&gt;INDEX('Planned and Progress BMPs'!G:G, MATCH($G208, 'Planned and Progress BMPs'!$D:$D, 0)), 1, 0)), "")</f>
        <v/>
      </c>
      <c r="BE208" s="4" t="str">
        <f>IFERROR(IF($I208="Historical", IF(K208&lt;&gt;INDEX('Historical BMP Records'!K:K, MATCH($G208, 'Historical BMP Records'!$G:$G, 0)), 1, 0), IF(K208&lt;&gt;INDEX('Planned and Progress BMPs'!H:H, MATCH($G208, 'Planned and Progress BMPs'!$D:$D, 0)), 1, 0)), "")</f>
        <v/>
      </c>
      <c r="BF208" s="4" t="str">
        <f>IFERROR(IF($I208="Historical", IF(L208&lt;&gt;INDEX('Historical BMP Records'!L:L, MATCH($G208, 'Historical BMP Records'!$G:$G, 0)), 1, 0), IF(L208&lt;&gt;INDEX('Planned and Progress BMPs'!I:I, MATCH($G208, 'Planned and Progress BMPs'!$D:$D, 0)), 1, 0)), "")</f>
        <v/>
      </c>
      <c r="BG208" s="4" t="str">
        <f>IFERROR(IF($I208="Historical", IF(M208&lt;&gt;INDEX('Historical BMP Records'!M:M, MATCH($G208, 'Historical BMP Records'!$G:$G, 0)), 1, 0), IF(M208&lt;&gt;INDEX('Planned and Progress BMPs'!J:J, MATCH($G208, 'Planned and Progress BMPs'!$D:$D, 0)), 1, 0)), "")</f>
        <v/>
      </c>
      <c r="BH208" s="4" t="str">
        <f>IFERROR(IF($I208="Historical", IF(N208&lt;&gt;INDEX('Historical BMP Records'!N:N, MATCH($G208, 'Historical BMP Records'!$G:$G, 0)), 1, 0), IF(N208&lt;&gt;INDEX('Planned and Progress BMPs'!K:K, MATCH($G208, 'Planned and Progress BMPs'!$D:$D, 0)), 1, 0)), "")</f>
        <v/>
      </c>
      <c r="BI208" s="4" t="str">
        <f>IFERROR(IF($I208="Historical", IF(O208&lt;&gt;INDEX('Historical BMP Records'!O:O, MATCH($G208, 'Historical BMP Records'!$G:$G, 0)), 1, 0), IF(O208&lt;&gt;INDEX('Planned and Progress BMPs'!L:L, MATCH($G208, 'Planned and Progress BMPs'!$D:$D, 0)), 1, 0)), "")</f>
        <v/>
      </c>
      <c r="BJ208" s="4" t="str">
        <f>IFERROR(IF($I208="Historical", IF(P208&lt;&gt;INDEX('Historical BMP Records'!P:P, MATCH($G208, 'Historical BMP Records'!$G:$G, 0)), 1, 0), IF(P208&lt;&gt;INDEX('Planned and Progress BMPs'!M:M, MATCH($G208, 'Planned and Progress BMPs'!$D:$D, 0)), 1, 0)), "")</f>
        <v/>
      </c>
      <c r="BK208" s="4" t="str">
        <f>IFERROR(IF($I208="Historical", IF(Q208&lt;&gt;INDEX('Historical BMP Records'!Q:Q, MATCH($G208, 'Historical BMP Records'!$G:$G, 0)), 1, 0), IF(Q208&lt;&gt;INDEX('Planned and Progress BMPs'!N:N, MATCH($G208, 'Planned and Progress BMPs'!$D:$D, 0)), 1, 0)), "")</f>
        <v/>
      </c>
      <c r="BL208" s="4" t="str">
        <f>IFERROR(IF($I208="Historical", IF(R208&lt;&gt;INDEX('Historical BMP Records'!R:R, MATCH($G208, 'Historical BMP Records'!$G:$G, 0)), 1, 0), IF(R208&lt;&gt;INDEX('Planned and Progress BMPs'!O:O, MATCH($G208, 'Planned and Progress BMPs'!$D:$D, 0)), 1, 0)), "")</f>
        <v/>
      </c>
      <c r="BM208" s="4" t="str">
        <f>IFERROR(IF($I208="Historical", IF(S208&lt;&gt;INDEX('Historical BMP Records'!S:S, MATCH($G208, 'Historical BMP Records'!$G:$G, 0)), 1, 0), IF(S208&lt;&gt;INDEX('Planned and Progress BMPs'!P:P, MATCH($G208, 'Planned and Progress BMPs'!$D:$D, 0)), 1, 0)), "")</f>
        <v/>
      </c>
      <c r="BN208" s="4" t="str">
        <f>IFERROR(IF($I208="Historical", IF(T208&lt;&gt;INDEX('Historical BMP Records'!T:T, MATCH($G208, 'Historical BMP Records'!$G:$G, 0)), 1, 0), IF(T208&lt;&gt;INDEX('Planned and Progress BMPs'!Q:Q, MATCH($G208, 'Planned and Progress BMPs'!$D:$D, 0)), 1, 0)), "")</f>
        <v/>
      </c>
      <c r="BO208" s="4" t="str">
        <f>IFERROR(IF($I208="Historical", IF(AB208&lt;&gt;INDEX('Historical BMP Records'!#REF!, MATCH($G208, 'Historical BMP Records'!$G:$G, 0)), 1, 0), IF(AB208&lt;&gt;INDEX('Planned and Progress BMPs'!Z:Z, MATCH($G208, 'Planned and Progress BMPs'!$D:$D, 0)), 1, 0)), "")</f>
        <v/>
      </c>
      <c r="BP208" s="4" t="str">
        <f>IFERROR(IF($I208="Historical", IF(U208&lt;&gt;INDEX('Historical BMP Records'!U:U, MATCH($G208, 'Historical BMP Records'!$G:$G, 0)), 1, 0), IF(U208&lt;&gt;INDEX('Planned and Progress BMPs'!S:S, MATCH($G208, 'Planned and Progress BMPs'!$D:$D, 0)), 1, 0)), "")</f>
        <v/>
      </c>
      <c r="BQ208" s="4" t="str">
        <f>IFERROR(IF($I208="Historical", IF(V208&lt;&gt;INDEX('Historical BMP Records'!V:V, MATCH($G208, 'Historical BMP Records'!$G:$G, 0)), 1, 0), IF(V208&lt;&gt;INDEX('Planned and Progress BMPs'!T:T, MATCH($G208, 'Planned and Progress BMPs'!$D:$D, 0)), 1, 0)), "")</f>
        <v/>
      </c>
      <c r="BR208" s="4" t="str">
        <f>IFERROR(IF($I208="Historical", IF(W208&lt;&gt;INDEX('Historical BMP Records'!W:W, MATCH($G208, 'Historical BMP Records'!$G:$G, 0)), 1, 0), IF(W208&lt;&gt;INDEX('Planned and Progress BMPs'!U:U, MATCH($G208, 'Planned and Progress BMPs'!$D:$D, 0)), 1, 0)), "")</f>
        <v/>
      </c>
      <c r="BS208" s="4" t="str">
        <f>IFERROR(IF($I208="Historical", IF(X208&lt;&gt;INDEX('Historical BMP Records'!X:X, MATCH($G208, 'Historical BMP Records'!$G:$G, 0)), 1, 0), IF(X208&lt;&gt;INDEX('Planned and Progress BMPs'!V:V, MATCH($G208, 'Planned and Progress BMPs'!$D:$D, 0)), 1, 0)), "")</f>
        <v/>
      </c>
      <c r="BT208" s="4" t="str">
        <f>IFERROR(IF($I208="Historical", IF(Y208&lt;&gt;INDEX('Historical BMP Records'!Y:Y, MATCH($G208, 'Historical BMP Records'!$G:$G, 0)), 1, 0), IF(Y208&lt;&gt;INDEX('Planned and Progress BMPs'!W:W, MATCH($G208, 'Planned and Progress BMPs'!$D:$D, 0)), 1, 0)), "")</f>
        <v/>
      </c>
      <c r="BU208" s="4" t="str">
        <f>IFERROR(IF($I208="Historical", IF(Z208&lt;&gt;INDEX('Historical BMP Records'!Z:Z, MATCH($G208, 'Historical BMP Records'!$G:$G, 0)), 1, 0), IF(Z208&lt;&gt;INDEX('Planned and Progress BMPs'!X:X, MATCH($G208, 'Planned and Progress BMPs'!$D:$D, 0)), 1, 0)), "")</f>
        <v/>
      </c>
      <c r="BV208" s="4" t="str">
        <f>IFERROR(IF($I208="Historical", IF(AA208&lt;&gt;INDEX('Historical BMP Records'!AA:AA, MATCH($G208, 'Historical BMP Records'!$G:$G, 0)), 1, 0), IF(AA208&lt;&gt;INDEX('Planned and Progress BMPs'!#REF!, MATCH($G208, 'Planned and Progress BMPs'!$D:$D, 0)), 1, 0)), "")</f>
        <v/>
      </c>
      <c r="BW208" s="4" t="str">
        <f>IFERROR(IF($I208="Historical", IF(AC208&lt;&gt;INDEX('Historical BMP Records'!AC:AC, MATCH($G208, 'Historical BMP Records'!$G:$G, 0)), 1, 0), IF(AC208&lt;&gt;INDEX('Planned and Progress BMPs'!AA:AA, MATCH($G208, 'Planned and Progress BMPs'!$D:$D, 0)), 1, 0)), "")</f>
        <v/>
      </c>
      <c r="BX208" s="4" t="str">
        <f>IFERROR(IF($I208="Historical", IF(AD208&lt;&gt;INDEX('Historical BMP Records'!AD:AD, MATCH($G208, 'Historical BMP Records'!$G:$G, 0)), 1, 0), IF(AD208&lt;&gt;INDEX('Planned and Progress BMPs'!AB:AB, MATCH($G208, 'Planned and Progress BMPs'!$D:$D, 0)), 1, 0)), "")</f>
        <v/>
      </c>
      <c r="BY208" s="4" t="str">
        <f>IFERROR(IF($I208="Historical", IF(AE208&lt;&gt;INDEX('Historical BMP Records'!AE:AE, MATCH($G208, 'Historical BMP Records'!$G:$G, 0)), 1, 0), IF(AE208&lt;&gt;INDEX('Planned and Progress BMPs'!AC:AC, MATCH($G208, 'Planned and Progress BMPs'!$D:$D, 0)), 1, 0)), "")</f>
        <v/>
      </c>
      <c r="BZ208" s="4" t="str">
        <f>IFERROR(IF($I208="Historical", IF(AF208&lt;&gt;INDEX('Historical BMP Records'!AF:AF, MATCH($G208, 'Historical BMP Records'!$G:$G, 0)), 1, 0), IF(AF208&lt;&gt;INDEX('Planned and Progress BMPs'!AD:AD, MATCH($G208, 'Planned and Progress BMPs'!$D:$D, 0)), 1, 0)), "")</f>
        <v/>
      </c>
      <c r="CA208" s="4" t="str">
        <f>IFERROR(IF($I208="Historical", IF(AG208&lt;&gt;INDEX('Historical BMP Records'!AG:AG, MATCH($G208, 'Historical BMP Records'!$G:$G, 0)), 1, 0), IF(AG208&lt;&gt;INDEX('Planned and Progress BMPs'!AE:AE, MATCH($G208, 'Planned and Progress BMPs'!$D:$D, 0)), 1, 0)), "")</f>
        <v/>
      </c>
      <c r="CB208" s="4" t="str">
        <f>IFERROR(IF($I208="Historical", IF(AH208&lt;&gt;INDEX('Historical BMP Records'!AH:AH, MATCH($G208, 'Historical BMP Records'!$G:$G, 0)), 1, 0), IF(AH208&lt;&gt;INDEX('Planned and Progress BMPs'!AF:AF, MATCH($G208, 'Planned and Progress BMPs'!$D:$D, 0)), 1, 0)), "")</f>
        <v/>
      </c>
      <c r="CC208" s="4" t="str">
        <f>IFERROR(IF($I208="Historical", IF(AI208&lt;&gt;INDEX('Historical BMP Records'!AI:AI, MATCH($G208, 'Historical BMP Records'!$G:$G, 0)), 1, 0), IF(AI208&lt;&gt;INDEX('Planned and Progress BMPs'!AG:AG, MATCH($G208, 'Planned and Progress BMPs'!$D:$D, 0)), 1, 0)), "")</f>
        <v/>
      </c>
      <c r="CD208" s="4" t="str">
        <f>IFERROR(IF($I208="Historical", IF(AJ208&lt;&gt;INDEX('Historical BMP Records'!AJ:AJ, MATCH($G208, 'Historical BMP Records'!$G:$G, 0)), 1, 0), IF(AJ208&lt;&gt;INDEX('Planned and Progress BMPs'!AH:AH, MATCH($G208, 'Planned and Progress BMPs'!$D:$D, 0)), 1, 0)), "")</f>
        <v/>
      </c>
      <c r="CE208" s="4" t="str">
        <f>IFERROR(IF($I208="Historical", IF(AK208&lt;&gt;INDEX('Historical BMP Records'!AK:AK, MATCH($G208, 'Historical BMP Records'!$G:$G, 0)), 1, 0), IF(AK208&lt;&gt;INDEX('Planned and Progress BMPs'!AI:AI, MATCH($G208, 'Planned and Progress BMPs'!$D:$D, 0)), 1, 0)), "")</f>
        <v/>
      </c>
      <c r="CF208" s="4" t="str">
        <f>IFERROR(IF($I208="Historical", IF(AL208&lt;&gt;INDEX('Historical BMP Records'!AL:AL, MATCH($G208, 'Historical BMP Records'!$G:$G, 0)), 1, 0), IF(AL208&lt;&gt;INDEX('Planned and Progress BMPs'!AJ:AJ, MATCH($G208, 'Planned and Progress BMPs'!$D:$D, 0)), 1, 0)), "")</f>
        <v/>
      </c>
      <c r="CG208" s="4" t="str">
        <f>IFERROR(IF($I208="Historical", IF(AM208&lt;&gt;INDEX('Historical BMP Records'!AM:AM, MATCH($G208, 'Historical BMP Records'!$G:$G, 0)), 1, 0), IF(AM208&lt;&gt;INDEX('Planned and Progress BMPs'!AK:AK, MATCH($G208, 'Planned and Progress BMPs'!$D:$D, 0)), 1, 0)), "")</f>
        <v/>
      </c>
      <c r="CH208" s="4" t="str">
        <f>IFERROR(IF($I208="Historical", IF(AN208&lt;&gt;INDEX('Historical BMP Records'!AN:AN, MATCH($G208, 'Historical BMP Records'!$G:$G, 0)), 1, 0), IF(AN208&lt;&gt;INDEX('Planned and Progress BMPs'!AL:AL, MATCH($G208, 'Planned and Progress BMPs'!$D:$D, 0)), 1, 0)), "")</f>
        <v/>
      </c>
      <c r="CI208" s="4" t="str">
        <f>IFERROR(IF($I208="Historical", IF(AO208&lt;&gt;INDEX('Historical BMP Records'!AO:AO, MATCH($G208, 'Historical BMP Records'!$G:$G, 0)), 1, 0), IF(AO208&lt;&gt;INDEX('Planned and Progress BMPs'!AM:AM, MATCH($G208, 'Planned and Progress BMPs'!$D:$D, 0)), 1, 0)), "")</f>
        <v/>
      </c>
      <c r="CJ208" s="4" t="str">
        <f>IFERROR(IF($I208="Historical", IF(AP208&lt;&gt;INDEX('Historical BMP Records'!AP:AP, MATCH($G208, 'Historical BMP Records'!$G:$G, 0)), 1, 0), IF(AP208&lt;&gt;INDEX('Planned and Progress BMPs'!AN:AN, MATCH($G208, 'Planned and Progress BMPs'!$D:$D, 0)), 1, 0)), "")</f>
        <v/>
      </c>
      <c r="CK208" s="4" t="str">
        <f>IFERROR(IF($I208="Historical", IF(AQ208&lt;&gt;INDEX('Historical BMP Records'!AQ:AQ, MATCH($G208, 'Historical BMP Records'!$G:$G, 0)), 1, 0), IF(AQ208&lt;&gt;INDEX('Planned and Progress BMPs'!AO:AO, MATCH($G208, 'Planned and Progress BMPs'!$D:$D, 0)), 1, 0)), "")</f>
        <v/>
      </c>
      <c r="CL208" s="4" t="str">
        <f>IFERROR(IF($I208="Historical", IF(AR208&lt;&gt;INDEX('Historical BMP Records'!AR:AR, MATCH($G208, 'Historical BMP Records'!$G:$G, 0)), 1, 0), IF(AR208&lt;&gt;INDEX('Planned and Progress BMPs'!AQ:AQ, MATCH($G208, 'Planned and Progress BMPs'!$D:$D, 0)), 1, 0)), "")</f>
        <v/>
      </c>
      <c r="CM208" s="4" t="str">
        <f>IFERROR(IF($I208="Historical", IF(AS208&lt;&gt;INDEX('Historical BMP Records'!AS:AS, MATCH($G208, 'Historical BMP Records'!$G:$G, 0)), 1, 0), IF(AS208&lt;&gt;INDEX('Planned and Progress BMPs'!AP:AP, MATCH($G208, 'Planned and Progress BMPs'!$D:$D, 0)), 1, 0)), "")</f>
        <v/>
      </c>
      <c r="CN208" s="4" t="str">
        <f>IFERROR(IF($I208="Historical", IF(AT208&lt;&gt;INDEX('Historical BMP Records'!AT:AT, MATCH($G208, 'Historical BMP Records'!$G:$G, 0)), 1, 0), IF(AT208&lt;&gt;INDEX('Planned and Progress BMPs'!AQ:AQ, MATCH($G208, 'Planned and Progress BMPs'!$D:$D, 0)), 1, 0)), "")</f>
        <v/>
      </c>
      <c r="CO208" s="4">
        <f>SUM(T_Historical9[[#This Row],[FY17 Crediting Status Change]:[Comments Change]])</f>
        <v>0</v>
      </c>
    </row>
    <row r="209" spans="1:93" ht="15" customHeight="1" x14ac:dyDescent="0.55000000000000004">
      <c r="A209" s="126" t="s">
        <v>2461</v>
      </c>
      <c r="B209" s="126" t="s">
        <v>2458</v>
      </c>
      <c r="C209" s="126" t="s">
        <v>2458</v>
      </c>
      <c r="D209" s="126"/>
      <c r="E209" s="126"/>
      <c r="F209" s="126" t="s">
        <v>878</v>
      </c>
      <c r="G209" s="126" t="s">
        <v>879</v>
      </c>
      <c r="H209" s="126"/>
      <c r="I209" s="126" t="s">
        <v>243</v>
      </c>
      <c r="J209" s="126"/>
      <c r="K209" s="73"/>
      <c r="L209" s="64">
        <v>38718</v>
      </c>
      <c r="M209" s="126" t="s">
        <v>455</v>
      </c>
      <c r="N209" s="126" t="s">
        <v>831</v>
      </c>
      <c r="O209" s="126" t="s">
        <v>457</v>
      </c>
      <c r="P209" s="73" t="s">
        <v>551</v>
      </c>
      <c r="Q209" s="64">
        <v>0.125</v>
      </c>
      <c r="R209" s="126">
        <v>0.125</v>
      </c>
      <c r="S209" s="126">
        <v>1.0416666666666666E-2</v>
      </c>
      <c r="T209" s="126" t="s">
        <v>860</v>
      </c>
      <c r="U209" s="126"/>
      <c r="V209" s="126"/>
      <c r="W209" s="126">
        <v>40.212873500000001</v>
      </c>
      <c r="X209" s="65">
        <v>-77.174836799999994</v>
      </c>
      <c r="Y209" s="126"/>
      <c r="Z209" s="126" t="s">
        <v>245</v>
      </c>
      <c r="AA209" s="126" t="s">
        <v>327</v>
      </c>
      <c r="AB209" s="126" t="s">
        <v>155</v>
      </c>
      <c r="AC209" s="126" t="s">
        <v>2460</v>
      </c>
      <c r="AD209" s="64">
        <v>40669</v>
      </c>
      <c r="AE209" s="126" t="s">
        <v>267</v>
      </c>
      <c r="AF209" s="64"/>
      <c r="AG209" s="64"/>
      <c r="AH209" s="126"/>
      <c r="AI209" s="64"/>
      <c r="AK209" s="64"/>
      <c r="AL209" s="64"/>
      <c r="AM209" s="64"/>
      <c r="AN209" s="64"/>
      <c r="AO209" s="64"/>
      <c r="AP209" s="64"/>
      <c r="AQ209" s="64"/>
      <c r="AR209" s="64"/>
      <c r="AS209" s="64"/>
      <c r="AT209" s="126"/>
      <c r="AU209" s="4" t="str">
        <f>IFERROR(IF($I209="Historical", IF(A209&lt;&gt;INDEX('Historical BMP Records'!A:A, MATCH($G209, 'Historical BMP Records'!$G:$G, 0)), 1, 0), IF(A209&lt;&gt;INDEX('Planned and Progress BMPs'!A:A, MATCH($G209, 'Planned and Progress BMPs'!$D:$D, 0)), 1, 0)), "")</f>
        <v/>
      </c>
      <c r="AV209" s="4" t="str">
        <f>IFERROR(IF($I209="Historical", IF(B209&lt;&gt;INDEX('Historical BMP Records'!B:B, MATCH($G209, 'Historical BMP Records'!$G:$G, 0)), 1, 0), IF(B209&lt;&gt;INDEX('Planned and Progress BMPs'!A:A, MATCH($G209, 'Planned and Progress BMPs'!$D:$D, 0)), 1, 0)), "")</f>
        <v/>
      </c>
      <c r="AW209" s="4" t="str">
        <f>IFERROR(IF($I209="Historical", IF(C209&lt;&gt;INDEX('Historical BMP Records'!C:C, MATCH($G209, 'Historical BMP Records'!$G:$G, 0)), 1, 0), IF(C209&lt;&gt;INDEX('Planned and Progress BMPs'!A:A, MATCH($G209, 'Planned and Progress BMPs'!$D:$D, 0)), 1, 0)), "")</f>
        <v/>
      </c>
      <c r="AX209" s="4" t="str">
        <f>IFERROR(IF($I209="Historical", IF(D209&lt;&gt;INDEX('Historical BMP Records'!D:D, MATCH($G209, 'Historical BMP Records'!$G:$G, 0)), 1, 0), IF(D209&lt;&gt;INDEX('Planned and Progress BMPs'!A:A, MATCH($G209, 'Planned and Progress BMPs'!$D:$D, 0)), 1, 0)), "")</f>
        <v/>
      </c>
      <c r="AY209" s="4" t="str">
        <f>IFERROR(IF($I209="Historical", IF(E209&lt;&gt;INDEX('Historical BMP Records'!E:E, MATCH($G209, 'Historical BMP Records'!$G:$G, 0)), 1, 0), IF(E209&lt;&gt;INDEX('Planned and Progress BMPs'!B:B, MATCH($G209, 'Planned and Progress BMPs'!$D:$D, 0)), 1, 0)), "")</f>
        <v/>
      </c>
      <c r="AZ209" s="4" t="str">
        <f>IFERROR(IF($I209="Historical", IF(F209&lt;&gt;INDEX('Historical BMP Records'!F:F, MATCH($G209, 'Historical BMP Records'!$G:$G, 0)), 1, 0), IF(F209&lt;&gt;INDEX('Planned and Progress BMPs'!C:C, MATCH($G209, 'Planned and Progress BMPs'!$D:$D, 0)), 1, 0)), "")</f>
        <v/>
      </c>
      <c r="BA209" s="4" t="str">
        <f>IFERROR(IF($I209="Historical", IF(G209&lt;&gt;INDEX('Historical BMP Records'!G:G, MATCH($G209, 'Historical BMP Records'!$G:$G, 0)), 1, 0), IF(G209&lt;&gt;INDEX('Planned and Progress BMPs'!D:D, MATCH($G209, 'Planned and Progress BMPs'!$D:$D, 0)), 1, 0)), "")</f>
        <v/>
      </c>
      <c r="BB209" s="4" t="str">
        <f>IFERROR(IF($I209="Historical", IF(H209&lt;&gt;INDEX('Historical BMP Records'!H:H, MATCH($G209, 'Historical BMP Records'!$G:$G, 0)), 1, 0), IF(H209&lt;&gt;INDEX('Planned and Progress BMPs'!E:E, MATCH($G209, 'Planned and Progress BMPs'!$D:$D, 0)), 1, 0)), "")</f>
        <v/>
      </c>
      <c r="BC209" s="4" t="str">
        <f>IFERROR(IF($I209="Historical", IF(I209&lt;&gt;INDEX('Historical BMP Records'!I:I, MATCH($G209, 'Historical BMP Records'!$G:$G, 0)), 1, 0), IF(I209&lt;&gt;INDEX('Planned and Progress BMPs'!F:F, MATCH($G209, 'Planned and Progress BMPs'!$D:$D, 0)), 1, 0)), "")</f>
        <v/>
      </c>
      <c r="BD209" s="4" t="str">
        <f>IFERROR(IF($I209="Historical", IF(J209&lt;&gt;INDEX('Historical BMP Records'!J:J, MATCH($G209, 'Historical BMP Records'!$G:$G, 0)), 1, 0), IF(J209&lt;&gt;INDEX('Planned and Progress BMPs'!G:G, MATCH($G209, 'Planned and Progress BMPs'!$D:$D, 0)), 1, 0)), "")</f>
        <v/>
      </c>
      <c r="BE209" s="4" t="str">
        <f>IFERROR(IF($I209="Historical", IF(K209&lt;&gt;INDEX('Historical BMP Records'!K:K, MATCH($G209, 'Historical BMP Records'!$G:$G, 0)), 1, 0), IF(K209&lt;&gt;INDEX('Planned and Progress BMPs'!H:H, MATCH($G209, 'Planned and Progress BMPs'!$D:$D, 0)), 1, 0)), "")</f>
        <v/>
      </c>
      <c r="BF209" s="4" t="str">
        <f>IFERROR(IF($I209="Historical", IF(L209&lt;&gt;INDEX('Historical BMP Records'!L:L, MATCH($G209, 'Historical BMP Records'!$G:$G, 0)), 1, 0), IF(L209&lt;&gt;INDEX('Planned and Progress BMPs'!I:I, MATCH($G209, 'Planned and Progress BMPs'!$D:$D, 0)), 1, 0)), "")</f>
        <v/>
      </c>
      <c r="BG209" s="4" t="str">
        <f>IFERROR(IF($I209="Historical", IF(M209&lt;&gt;INDEX('Historical BMP Records'!M:M, MATCH($G209, 'Historical BMP Records'!$G:$G, 0)), 1, 0), IF(M209&lt;&gt;INDEX('Planned and Progress BMPs'!J:J, MATCH($G209, 'Planned and Progress BMPs'!$D:$D, 0)), 1, 0)), "")</f>
        <v/>
      </c>
      <c r="BH209" s="4" t="str">
        <f>IFERROR(IF($I209="Historical", IF(N209&lt;&gt;INDEX('Historical BMP Records'!N:N, MATCH($G209, 'Historical BMP Records'!$G:$G, 0)), 1, 0), IF(N209&lt;&gt;INDEX('Planned and Progress BMPs'!K:K, MATCH($G209, 'Planned and Progress BMPs'!$D:$D, 0)), 1, 0)), "")</f>
        <v/>
      </c>
      <c r="BI209" s="4" t="str">
        <f>IFERROR(IF($I209="Historical", IF(O209&lt;&gt;INDEX('Historical BMP Records'!O:O, MATCH($G209, 'Historical BMP Records'!$G:$G, 0)), 1, 0), IF(O209&lt;&gt;INDEX('Planned and Progress BMPs'!L:L, MATCH($G209, 'Planned and Progress BMPs'!$D:$D, 0)), 1, 0)), "")</f>
        <v/>
      </c>
      <c r="BJ209" s="4" t="str">
        <f>IFERROR(IF($I209="Historical", IF(P209&lt;&gt;INDEX('Historical BMP Records'!P:P, MATCH($G209, 'Historical BMP Records'!$G:$G, 0)), 1, 0), IF(P209&lt;&gt;INDEX('Planned and Progress BMPs'!M:M, MATCH($G209, 'Planned and Progress BMPs'!$D:$D, 0)), 1, 0)), "")</f>
        <v/>
      </c>
      <c r="BK209" s="4" t="str">
        <f>IFERROR(IF($I209="Historical", IF(Q209&lt;&gt;INDEX('Historical BMP Records'!Q:Q, MATCH($G209, 'Historical BMP Records'!$G:$G, 0)), 1, 0), IF(Q209&lt;&gt;INDEX('Planned and Progress BMPs'!N:N, MATCH($G209, 'Planned and Progress BMPs'!$D:$D, 0)), 1, 0)), "")</f>
        <v/>
      </c>
      <c r="BL209" s="4" t="str">
        <f>IFERROR(IF($I209="Historical", IF(R209&lt;&gt;INDEX('Historical BMP Records'!R:R, MATCH($G209, 'Historical BMP Records'!$G:$G, 0)), 1, 0), IF(R209&lt;&gt;INDEX('Planned and Progress BMPs'!O:O, MATCH($G209, 'Planned and Progress BMPs'!$D:$D, 0)), 1, 0)), "")</f>
        <v/>
      </c>
      <c r="BM209" s="4" t="str">
        <f>IFERROR(IF($I209="Historical", IF(S209&lt;&gt;INDEX('Historical BMP Records'!S:S, MATCH($G209, 'Historical BMP Records'!$G:$G, 0)), 1, 0), IF(S209&lt;&gt;INDEX('Planned and Progress BMPs'!P:P, MATCH($G209, 'Planned and Progress BMPs'!$D:$D, 0)), 1, 0)), "")</f>
        <v/>
      </c>
      <c r="BN209" s="4" t="str">
        <f>IFERROR(IF($I209="Historical", IF(T209&lt;&gt;INDEX('Historical BMP Records'!T:T, MATCH($G209, 'Historical BMP Records'!$G:$G, 0)), 1, 0), IF(T209&lt;&gt;INDEX('Planned and Progress BMPs'!Q:Q, MATCH($G209, 'Planned and Progress BMPs'!$D:$D, 0)), 1, 0)), "")</f>
        <v/>
      </c>
      <c r="BO209" s="4" t="str">
        <f>IFERROR(IF($I209="Historical", IF(AB209&lt;&gt;INDEX('Historical BMP Records'!#REF!, MATCH($G209, 'Historical BMP Records'!$G:$G, 0)), 1, 0), IF(AB209&lt;&gt;INDEX('Planned and Progress BMPs'!Z:Z, MATCH($G209, 'Planned and Progress BMPs'!$D:$D, 0)), 1, 0)), "")</f>
        <v/>
      </c>
      <c r="BP209" s="4" t="str">
        <f>IFERROR(IF($I209="Historical", IF(U209&lt;&gt;INDEX('Historical BMP Records'!U:U, MATCH($G209, 'Historical BMP Records'!$G:$G, 0)), 1, 0), IF(U209&lt;&gt;INDEX('Planned and Progress BMPs'!S:S, MATCH($G209, 'Planned and Progress BMPs'!$D:$D, 0)), 1, 0)), "")</f>
        <v/>
      </c>
      <c r="BQ209" s="4" t="str">
        <f>IFERROR(IF($I209="Historical", IF(V209&lt;&gt;INDEX('Historical BMP Records'!V:V, MATCH($G209, 'Historical BMP Records'!$G:$G, 0)), 1, 0), IF(V209&lt;&gt;INDEX('Planned and Progress BMPs'!T:T, MATCH($G209, 'Planned and Progress BMPs'!$D:$D, 0)), 1, 0)), "")</f>
        <v/>
      </c>
      <c r="BR209" s="4" t="str">
        <f>IFERROR(IF($I209="Historical", IF(W209&lt;&gt;INDEX('Historical BMP Records'!W:W, MATCH($G209, 'Historical BMP Records'!$G:$G, 0)), 1, 0), IF(W209&lt;&gt;INDEX('Planned and Progress BMPs'!U:U, MATCH($G209, 'Planned and Progress BMPs'!$D:$D, 0)), 1, 0)), "")</f>
        <v/>
      </c>
      <c r="BS209" s="4" t="str">
        <f>IFERROR(IF($I209="Historical", IF(X209&lt;&gt;INDEX('Historical BMP Records'!X:X, MATCH($G209, 'Historical BMP Records'!$G:$G, 0)), 1, 0), IF(X209&lt;&gt;INDEX('Planned and Progress BMPs'!V:V, MATCH($G209, 'Planned and Progress BMPs'!$D:$D, 0)), 1, 0)), "")</f>
        <v/>
      </c>
      <c r="BT209" s="4" t="str">
        <f>IFERROR(IF($I209="Historical", IF(Y209&lt;&gt;INDEX('Historical BMP Records'!Y:Y, MATCH($G209, 'Historical BMP Records'!$G:$G, 0)), 1, 0), IF(Y209&lt;&gt;INDEX('Planned and Progress BMPs'!W:W, MATCH($G209, 'Planned and Progress BMPs'!$D:$D, 0)), 1, 0)), "")</f>
        <v/>
      </c>
      <c r="BU209" s="4" t="str">
        <f>IFERROR(IF($I209="Historical", IF(Z209&lt;&gt;INDEX('Historical BMP Records'!Z:Z, MATCH($G209, 'Historical BMP Records'!$G:$G, 0)), 1, 0), IF(Z209&lt;&gt;INDEX('Planned and Progress BMPs'!X:X, MATCH($G209, 'Planned and Progress BMPs'!$D:$D, 0)), 1, 0)), "")</f>
        <v/>
      </c>
      <c r="BV209" s="4" t="str">
        <f>IFERROR(IF($I209="Historical", IF(AA209&lt;&gt;INDEX('Historical BMP Records'!AA:AA, MATCH($G209, 'Historical BMP Records'!$G:$G, 0)), 1, 0), IF(AA209&lt;&gt;INDEX('Planned and Progress BMPs'!#REF!, MATCH($G209, 'Planned and Progress BMPs'!$D:$D, 0)), 1, 0)), "")</f>
        <v/>
      </c>
      <c r="BW209" s="4" t="str">
        <f>IFERROR(IF($I209="Historical", IF(AC209&lt;&gt;INDEX('Historical BMP Records'!AC:AC, MATCH($G209, 'Historical BMP Records'!$G:$G, 0)), 1, 0), IF(AC209&lt;&gt;INDEX('Planned and Progress BMPs'!AA:AA, MATCH($G209, 'Planned and Progress BMPs'!$D:$D, 0)), 1, 0)), "")</f>
        <v/>
      </c>
      <c r="BX209" s="4" t="str">
        <f>IFERROR(IF($I209="Historical", IF(AD209&lt;&gt;INDEX('Historical BMP Records'!AD:AD, MATCH($G209, 'Historical BMP Records'!$G:$G, 0)), 1, 0), IF(AD209&lt;&gt;INDEX('Planned and Progress BMPs'!AB:AB, MATCH($G209, 'Planned and Progress BMPs'!$D:$D, 0)), 1, 0)), "")</f>
        <v/>
      </c>
      <c r="BY209" s="4" t="str">
        <f>IFERROR(IF($I209="Historical", IF(AE209&lt;&gt;INDEX('Historical BMP Records'!AE:AE, MATCH($G209, 'Historical BMP Records'!$G:$G, 0)), 1, 0), IF(AE209&lt;&gt;INDEX('Planned and Progress BMPs'!AC:AC, MATCH($G209, 'Planned and Progress BMPs'!$D:$D, 0)), 1, 0)), "")</f>
        <v/>
      </c>
      <c r="BZ209" s="4" t="str">
        <f>IFERROR(IF($I209="Historical", IF(AF209&lt;&gt;INDEX('Historical BMP Records'!AF:AF, MATCH($G209, 'Historical BMP Records'!$G:$G, 0)), 1, 0), IF(AF209&lt;&gt;INDEX('Planned and Progress BMPs'!AD:AD, MATCH($G209, 'Planned and Progress BMPs'!$D:$D, 0)), 1, 0)), "")</f>
        <v/>
      </c>
      <c r="CA209" s="4" t="str">
        <f>IFERROR(IF($I209="Historical", IF(AG209&lt;&gt;INDEX('Historical BMP Records'!AG:AG, MATCH($G209, 'Historical BMP Records'!$G:$G, 0)), 1, 0), IF(AG209&lt;&gt;INDEX('Planned and Progress BMPs'!AE:AE, MATCH($G209, 'Planned and Progress BMPs'!$D:$D, 0)), 1, 0)), "")</f>
        <v/>
      </c>
      <c r="CB209" s="4" t="str">
        <f>IFERROR(IF($I209="Historical", IF(AH209&lt;&gt;INDEX('Historical BMP Records'!AH:AH, MATCH($G209, 'Historical BMP Records'!$G:$G, 0)), 1, 0), IF(AH209&lt;&gt;INDEX('Planned and Progress BMPs'!AF:AF, MATCH($G209, 'Planned and Progress BMPs'!$D:$D, 0)), 1, 0)), "")</f>
        <v/>
      </c>
      <c r="CC209" s="4" t="str">
        <f>IFERROR(IF($I209="Historical", IF(AI209&lt;&gt;INDEX('Historical BMP Records'!AI:AI, MATCH($G209, 'Historical BMP Records'!$G:$G, 0)), 1, 0), IF(AI209&lt;&gt;INDEX('Planned and Progress BMPs'!AG:AG, MATCH($G209, 'Planned and Progress BMPs'!$D:$D, 0)), 1, 0)), "")</f>
        <v/>
      </c>
      <c r="CD209" s="4" t="str">
        <f>IFERROR(IF($I209="Historical", IF(AJ209&lt;&gt;INDEX('Historical BMP Records'!AJ:AJ, MATCH($G209, 'Historical BMP Records'!$G:$G, 0)), 1, 0), IF(AJ209&lt;&gt;INDEX('Planned and Progress BMPs'!AH:AH, MATCH($G209, 'Planned and Progress BMPs'!$D:$D, 0)), 1, 0)), "")</f>
        <v/>
      </c>
      <c r="CE209" s="4" t="str">
        <f>IFERROR(IF($I209="Historical", IF(AK209&lt;&gt;INDEX('Historical BMP Records'!AK:AK, MATCH($G209, 'Historical BMP Records'!$G:$G, 0)), 1, 0), IF(AK209&lt;&gt;INDEX('Planned and Progress BMPs'!AI:AI, MATCH($G209, 'Planned and Progress BMPs'!$D:$D, 0)), 1, 0)), "")</f>
        <v/>
      </c>
      <c r="CF209" s="4" t="str">
        <f>IFERROR(IF($I209="Historical", IF(AL209&lt;&gt;INDEX('Historical BMP Records'!AL:AL, MATCH($G209, 'Historical BMP Records'!$G:$G, 0)), 1, 0), IF(AL209&lt;&gt;INDEX('Planned and Progress BMPs'!AJ:AJ, MATCH($G209, 'Planned and Progress BMPs'!$D:$D, 0)), 1, 0)), "")</f>
        <v/>
      </c>
      <c r="CG209" s="4" t="str">
        <f>IFERROR(IF($I209="Historical", IF(AM209&lt;&gt;INDEX('Historical BMP Records'!AM:AM, MATCH($G209, 'Historical BMP Records'!$G:$G, 0)), 1, 0), IF(AM209&lt;&gt;INDEX('Planned and Progress BMPs'!AK:AK, MATCH($G209, 'Planned and Progress BMPs'!$D:$D, 0)), 1, 0)), "")</f>
        <v/>
      </c>
      <c r="CH209" s="4" t="str">
        <f>IFERROR(IF($I209="Historical", IF(AN209&lt;&gt;INDEX('Historical BMP Records'!AN:AN, MATCH($G209, 'Historical BMP Records'!$G:$G, 0)), 1, 0), IF(AN209&lt;&gt;INDEX('Planned and Progress BMPs'!AL:AL, MATCH($G209, 'Planned and Progress BMPs'!$D:$D, 0)), 1, 0)), "")</f>
        <v/>
      </c>
      <c r="CI209" s="4" t="str">
        <f>IFERROR(IF($I209="Historical", IF(AO209&lt;&gt;INDEX('Historical BMP Records'!AO:AO, MATCH($G209, 'Historical BMP Records'!$G:$G, 0)), 1, 0), IF(AO209&lt;&gt;INDEX('Planned and Progress BMPs'!AM:AM, MATCH($G209, 'Planned and Progress BMPs'!$D:$D, 0)), 1, 0)), "")</f>
        <v/>
      </c>
      <c r="CJ209" s="4" t="str">
        <f>IFERROR(IF($I209="Historical", IF(AP209&lt;&gt;INDEX('Historical BMP Records'!AP:AP, MATCH($G209, 'Historical BMP Records'!$G:$G, 0)), 1, 0), IF(AP209&lt;&gt;INDEX('Planned and Progress BMPs'!AN:AN, MATCH($G209, 'Planned and Progress BMPs'!$D:$D, 0)), 1, 0)), "")</f>
        <v/>
      </c>
      <c r="CK209" s="4" t="str">
        <f>IFERROR(IF($I209="Historical", IF(AQ209&lt;&gt;INDEX('Historical BMP Records'!AQ:AQ, MATCH($G209, 'Historical BMP Records'!$G:$G, 0)), 1, 0), IF(AQ209&lt;&gt;INDEX('Planned and Progress BMPs'!AO:AO, MATCH($G209, 'Planned and Progress BMPs'!$D:$D, 0)), 1, 0)), "")</f>
        <v/>
      </c>
      <c r="CL209" s="4" t="str">
        <f>IFERROR(IF($I209="Historical", IF(AR209&lt;&gt;INDEX('Historical BMP Records'!AR:AR, MATCH($G209, 'Historical BMP Records'!$G:$G, 0)), 1, 0), IF(AR209&lt;&gt;INDEX('Planned and Progress BMPs'!AQ:AQ, MATCH($G209, 'Planned and Progress BMPs'!$D:$D, 0)), 1, 0)), "")</f>
        <v/>
      </c>
      <c r="CM209" s="4" t="str">
        <f>IFERROR(IF($I209="Historical", IF(AS209&lt;&gt;INDEX('Historical BMP Records'!AS:AS, MATCH($G209, 'Historical BMP Records'!$G:$G, 0)), 1, 0), IF(AS209&lt;&gt;INDEX('Planned and Progress BMPs'!AP:AP, MATCH($G209, 'Planned and Progress BMPs'!$D:$D, 0)), 1, 0)), "")</f>
        <v/>
      </c>
      <c r="CN209" s="4" t="str">
        <f>IFERROR(IF($I209="Historical", IF(AT209&lt;&gt;INDEX('Historical BMP Records'!AT:AT, MATCH($G209, 'Historical BMP Records'!$G:$G, 0)), 1, 0), IF(AT209&lt;&gt;INDEX('Planned and Progress BMPs'!AQ:AQ, MATCH($G209, 'Planned and Progress BMPs'!$D:$D, 0)), 1, 0)), "")</f>
        <v/>
      </c>
      <c r="CO209" s="4">
        <f>SUM(T_Historical9[[#This Row],[FY17 Crediting Status Change]:[Comments Change]])</f>
        <v>0</v>
      </c>
    </row>
    <row r="210" spans="1:93" ht="15" customHeight="1" x14ac:dyDescent="0.55000000000000004">
      <c r="A210" s="126" t="s">
        <v>2461</v>
      </c>
      <c r="B210" s="126" t="s">
        <v>2458</v>
      </c>
      <c r="C210" s="126" t="s">
        <v>2458</v>
      </c>
      <c r="D210" s="126"/>
      <c r="E210" s="126"/>
      <c r="F210" s="126" t="s">
        <v>880</v>
      </c>
      <c r="G210" s="126" t="s">
        <v>881</v>
      </c>
      <c r="H210" s="126"/>
      <c r="I210" s="126" t="s">
        <v>243</v>
      </c>
      <c r="J210" s="126"/>
      <c r="K210" s="73"/>
      <c r="L210" s="64">
        <v>38718</v>
      </c>
      <c r="M210" s="126" t="s">
        <v>455</v>
      </c>
      <c r="N210" s="126" t="s">
        <v>831</v>
      </c>
      <c r="O210" s="126" t="s">
        <v>457</v>
      </c>
      <c r="P210" s="73" t="s">
        <v>551</v>
      </c>
      <c r="Q210" s="64">
        <v>0.125</v>
      </c>
      <c r="R210" s="126">
        <v>0.125</v>
      </c>
      <c r="S210" s="126">
        <v>1.0416666666666666E-2</v>
      </c>
      <c r="T210" s="126" t="s">
        <v>860</v>
      </c>
      <c r="U210" s="126"/>
      <c r="V210" s="126"/>
      <c r="W210" s="126">
        <v>40.212885499999999</v>
      </c>
      <c r="X210" s="65">
        <v>-77.174572800000007</v>
      </c>
      <c r="Y210" s="126"/>
      <c r="Z210" s="126" t="s">
        <v>245</v>
      </c>
      <c r="AA210" s="126" t="s">
        <v>327</v>
      </c>
      <c r="AB210" s="126" t="s">
        <v>155</v>
      </c>
      <c r="AC210" s="126" t="s">
        <v>2460</v>
      </c>
      <c r="AD210" s="64">
        <v>40669</v>
      </c>
      <c r="AE210" s="126" t="s">
        <v>267</v>
      </c>
      <c r="AF210" s="64"/>
      <c r="AG210" s="64"/>
      <c r="AH210" s="126"/>
      <c r="AI210" s="64"/>
      <c r="AK210" s="64"/>
      <c r="AL210" s="64"/>
      <c r="AM210" s="64"/>
      <c r="AN210" s="64"/>
      <c r="AO210" s="64"/>
      <c r="AP210" s="64"/>
      <c r="AQ210" s="64"/>
      <c r="AR210" s="64"/>
      <c r="AS210" s="64"/>
      <c r="AT210" s="126"/>
      <c r="AU210" s="4" t="str">
        <f>IFERROR(IF($I210="Historical", IF(A210&lt;&gt;INDEX('Historical BMP Records'!A:A, MATCH($G210, 'Historical BMP Records'!$G:$G, 0)), 1, 0), IF(A210&lt;&gt;INDEX('Planned and Progress BMPs'!A:A, MATCH($G210, 'Planned and Progress BMPs'!$D:$D, 0)), 1, 0)), "")</f>
        <v/>
      </c>
      <c r="AV210" s="4" t="str">
        <f>IFERROR(IF($I210="Historical", IF(B210&lt;&gt;INDEX('Historical BMP Records'!B:B, MATCH($G210, 'Historical BMP Records'!$G:$G, 0)), 1, 0), IF(B210&lt;&gt;INDEX('Planned and Progress BMPs'!A:A, MATCH($G210, 'Planned and Progress BMPs'!$D:$D, 0)), 1, 0)), "")</f>
        <v/>
      </c>
      <c r="AW210" s="4" t="str">
        <f>IFERROR(IF($I210="Historical", IF(C210&lt;&gt;INDEX('Historical BMP Records'!C:C, MATCH($G210, 'Historical BMP Records'!$G:$G, 0)), 1, 0), IF(C210&lt;&gt;INDEX('Planned and Progress BMPs'!A:A, MATCH($G210, 'Planned and Progress BMPs'!$D:$D, 0)), 1, 0)), "")</f>
        <v/>
      </c>
      <c r="AX210" s="4" t="str">
        <f>IFERROR(IF($I210="Historical", IF(D210&lt;&gt;INDEX('Historical BMP Records'!D:D, MATCH($G210, 'Historical BMP Records'!$G:$G, 0)), 1, 0), IF(D210&lt;&gt;INDEX('Planned and Progress BMPs'!A:A, MATCH($G210, 'Planned and Progress BMPs'!$D:$D, 0)), 1, 0)), "")</f>
        <v/>
      </c>
      <c r="AY210" s="4" t="str">
        <f>IFERROR(IF($I210="Historical", IF(E210&lt;&gt;INDEX('Historical BMP Records'!E:E, MATCH($G210, 'Historical BMP Records'!$G:$G, 0)), 1, 0), IF(E210&lt;&gt;INDEX('Planned and Progress BMPs'!B:B, MATCH($G210, 'Planned and Progress BMPs'!$D:$D, 0)), 1, 0)), "")</f>
        <v/>
      </c>
      <c r="AZ210" s="4" t="str">
        <f>IFERROR(IF($I210="Historical", IF(F210&lt;&gt;INDEX('Historical BMP Records'!F:F, MATCH($G210, 'Historical BMP Records'!$G:$G, 0)), 1, 0), IF(F210&lt;&gt;INDEX('Planned and Progress BMPs'!C:C, MATCH($G210, 'Planned and Progress BMPs'!$D:$D, 0)), 1, 0)), "")</f>
        <v/>
      </c>
      <c r="BA210" s="4" t="str">
        <f>IFERROR(IF($I210="Historical", IF(G210&lt;&gt;INDEX('Historical BMP Records'!G:G, MATCH($G210, 'Historical BMP Records'!$G:$G, 0)), 1, 0), IF(G210&lt;&gt;INDEX('Planned and Progress BMPs'!D:D, MATCH($G210, 'Planned and Progress BMPs'!$D:$D, 0)), 1, 0)), "")</f>
        <v/>
      </c>
      <c r="BB210" s="4" t="str">
        <f>IFERROR(IF($I210="Historical", IF(H210&lt;&gt;INDEX('Historical BMP Records'!H:H, MATCH($G210, 'Historical BMP Records'!$G:$G, 0)), 1, 0), IF(H210&lt;&gt;INDEX('Planned and Progress BMPs'!E:E, MATCH($G210, 'Planned and Progress BMPs'!$D:$D, 0)), 1, 0)), "")</f>
        <v/>
      </c>
      <c r="BC210" s="4" t="str">
        <f>IFERROR(IF($I210="Historical", IF(I210&lt;&gt;INDEX('Historical BMP Records'!I:I, MATCH($G210, 'Historical BMP Records'!$G:$G, 0)), 1, 0), IF(I210&lt;&gt;INDEX('Planned and Progress BMPs'!F:F, MATCH($G210, 'Planned and Progress BMPs'!$D:$D, 0)), 1, 0)), "")</f>
        <v/>
      </c>
      <c r="BD210" s="4" t="str">
        <f>IFERROR(IF($I210="Historical", IF(J210&lt;&gt;INDEX('Historical BMP Records'!J:J, MATCH($G210, 'Historical BMP Records'!$G:$G, 0)), 1, 0), IF(J210&lt;&gt;INDEX('Planned and Progress BMPs'!G:G, MATCH($G210, 'Planned and Progress BMPs'!$D:$D, 0)), 1, 0)), "")</f>
        <v/>
      </c>
      <c r="BE210" s="4" t="str">
        <f>IFERROR(IF($I210="Historical", IF(K210&lt;&gt;INDEX('Historical BMP Records'!K:K, MATCH($G210, 'Historical BMP Records'!$G:$G, 0)), 1, 0), IF(K210&lt;&gt;INDEX('Planned and Progress BMPs'!H:H, MATCH($G210, 'Planned and Progress BMPs'!$D:$D, 0)), 1, 0)), "")</f>
        <v/>
      </c>
      <c r="BF210" s="4" t="str">
        <f>IFERROR(IF($I210="Historical", IF(L210&lt;&gt;INDEX('Historical BMP Records'!L:L, MATCH($G210, 'Historical BMP Records'!$G:$G, 0)), 1, 0), IF(L210&lt;&gt;INDEX('Planned and Progress BMPs'!I:I, MATCH($G210, 'Planned and Progress BMPs'!$D:$D, 0)), 1, 0)), "")</f>
        <v/>
      </c>
      <c r="BG210" s="4" t="str">
        <f>IFERROR(IF($I210="Historical", IF(M210&lt;&gt;INDEX('Historical BMP Records'!M:M, MATCH($G210, 'Historical BMP Records'!$G:$G, 0)), 1, 0), IF(M210&lt;&gt;INDEX('Planned and Progress BMPs'!J:J, MATCH($G210, 'Planned and Progress BMPs'!$D:$D, 0)), 1, 0)), "")</f>
        <v/>
      </c>
      <c r="BH210" s="4" t="str">
        <f>IFERROR(IF($I210="Historical", IF(N210&lt;&gt;INDEX('Historical BMP Records'!N:N, MATCH($G210, 'Historical BMP Records'!$G:$G, 0)), 1, 0), IF(N210&lt;&gt;INDEX('Planned and Progress BMPs'!K:K, MATCH($G210, 'Planned and Progress BMPs'!$D:$D, 0)), 1, 0)), "")</f>
        <v/>
      </c>
      <c r="BI210" s="4" t="str">
        <f>IFERROR(IF($I210="Historical", IF(O210&lt;&gt;INDEX('Historical BMP Records'!O:O, MATCH($G210, 'Historical BMP Records'!$G:$G, 0)), 1, 0), IF(O210&lt;&gt;INDEX('Planned and Progress BMPs'!L:L, MATCH($G210, 'Planned and Progress BMPs'!$D:$D, 0)), 1, 0)), "")</f>
        <v/>
      </c>
      <c r="BJ210" s="4" t="str">
        <f>IFERROR(IF($I210="Historical", IF(P210&lt;&gt;INDEX('Historical BMP Records'!P:P, MATCH($G210, 'Historical BMP Records'!$G:$G, 0)), 1, 0), IF(P210&lt;&gt;INDEX('Planned and Progress BMPs'!M:M, MATCH($G210, 'Planned and Progress BMPs'!$D:$D, 0)), 1, 0)), "")</f>
        <v/>
      </c>
      <c r="BK210" s="4" t="str">
        <f>IFERROR(IF($I210="Historical", IF(Q210&lt;&gt;INDEX('Historical BMP Records'!Q:Q, MATCH($G210, 'Historical BMP Records'!$G:$G, 0)), 1, 0), IF(Q210&lt;&gt;INDEX('Planned and Progress BMPs'!N:N, MATCH($G210, 'Planned and Progress BMPs'!$D:$D, 0)), 1, 0)), "")</f>
        <v/>
      </c>
      <c r="BL210" s="4" t="str">
        <f>IFERROR(IF($I210="Historical", IF(R210&lt;&gt;INDEX('Historical BMP Records'!R:R, MATCH($G210, 'Historical BMP Records'!$G:$G, 0)), 1, 0), IF(R210&lt;&gt;INDEX('Planned and Progress BMPs'!O:O, MATCH($G210, 'Planned and Progress BMPs'!$D:$D, 0)), 1, 0)), "")</f>
        <v/>
      </c>
      <c r="BM210" s="4" t="str">
        <f>IFERROR(IF($I210="Historical", IF(S210&lt;&gt;INDEX('Historical BMP Records'!S:S, MATCH($G210, 'Historical BMP Records'!$G:$G, 0)), 1, 0), IF(S210&lt;&gt;INDEX('Planned and Progress BMPs'!P:P, MATCH($G210, 'Planned and Progress BMPs'!$D:$D, 0)), 1, 0)), "")</f>
        <v/>
      </c>
      <c r="BN210" s="4" t="str">
        <f>IFERROR(IF($I210="Historical", IF(T210&lt;&gt;INDEX('Historical BMP Records'!T:T, MATCH($G210, 'Historical BMP Records'!$G:$G, 0)), 1, 0), IF(T210&lt;&gt;INDEX('Planned and Progress BMPs'!Q:Q, MATCH($G210, 'Planned and Progress BMPs'!$D:$D, 0)), 1, 0)), "")</f>
        <v/>
      </c>
      <c r="BO210" s="4" t="str">
        <f>IFERROR(IF($I210="Historical", IF(AB210&lt;&gt;INDEX('Historical BMP Records'!#REF!, MATCH($G210, 'Historical BMP Records'!$G:$G, 0)), 1, 0), IF(AB210&lt;&gt;INDEX('Planned and Progress BMPs'!Z:Z, MATCH($G210, 'Planned and Progress BMPs'!$D:$D, 0)), 1, 0)), "")</f>
        <v/>
      </c>
      <c r="BP210" s="4" t="str">
        <f>IFERROR(IF($I210="Historical", IF(U210&lt;&gt;INDEX('Historical BMP Records'!U:U, MATCH($G210, 'Historical BMP Records'!$G:$G, 0)), 1, 0), IF(U210&lt;&gt;INDEX('Planned and Progress BMPs'!S:S, MATCH($G210, 'Planned and Progress BMPs'!$D:$D, 0)), 1, 0)), "")</f>
        <v/>
      </c>
      <c r="BQ210" s="4" t="str">
        <f>IFERROR(IF($I210="Historical", IF(V210&lt;&gt;INDEX('Historical BMP Records'!V:V, MATCH($G210, 'Historical BMP Records'!$G:$G, 0)), 1, 0), IF(V210&lt;&gt;INDEX('Planned and Progress BMPs'!T:T, MATCH($G210, 'Planned and Progress BMPs'!$D:$D, 0)), 1, 0)), "")</f>
        <v/>
      </c>
      <c r="BR210" s="4" t="str">
        <f>IFERROR(IF($I210="Historical", IF(W210&lt;&gt;INDEX('Historical BMP Records'!W:W, MATCH($G210, 'Historical BMP Records'!$G:$G, 0)), 1, 0), IF(W210&lt;&gt;INDEX('Planned and Progress BMPs'!U:U, MATCH($G210, 'Planned and Progress BMPs'!$D:$D, 0)), 1, 0)), "")</f>
        <v/>
      </c>
      <c r="BS210" s="4" t="str">
        <f>IFERROR(IF($I210="Historical", IF(X210&lt;&gt;INDEX('Historical BMP Records'!X:X, MATCH($G210, 'Historical BMP Records'!$G:$G, 0)), 1, 0), IF(X210&lt;&gt;INDEX('Planned and Progress BMPs'!V:V, MATCH($G210, 'Planned and Progress BMPs'!$D:$D, 0)), 1, 0)), "")</f>
        <v/>
      </c>
      <c r="BT210" s="4" t="str">
        <f>IFERROR(IF($I210="Historical", IF(Y210&lt;&gt;INDEX('Historical BMP Records'!Y:Y, MATCH($G210, 'Historical BMP Records'!$G:$G, 0)), 1, 0), IF(Y210&lt;&gt;INDEX('Planned and Progress BMPs'!W:W, MATCH($G210, 'Planned and Progress BMPs'!$D:$D, 0)), 1, 0)), "")</f>
        <v/>
      </c>
      <c r="BU210" s="4" t="str">
        <f>IFERROR(IF($I210="Historical", IF(Z210&lt;&gt;INDEX('Historical BMP Records'!Z:Z, MATCH($G210, 'Historical BMP Records'!$G:$G, 0)), 1, 0), IF(Z210&lt;&gt;INDEX('Planned and Progress BMPs'!X:X, MATCH($G210, 'Planned and Progress BMPs'!$D:$D, 0)), 1, 0)), "")</f>
        <v/>
      </c>
      <c r="BV210" s="4" t="str">
        <f>IFERROR(IF($I210="Historical", IF(AA210&lt;&gt;INDEX('Historical BMP Records'!AA:AA, MATCH($G210, 'Historical BMP Records'!$G:$G, 0)), 1, 0), IF(AA210&lt;&gt;INDEX('Planned and Progress BMPs'!#REF!, MATCH($G210, 'Planned and Progress BMPs'!$D:$D, 0)), 1, 0)), "")</f>
        <v/>
      </c>
      <c r="BW210" s="4" t="str">
        <f>IFERROR(IF($I210="Historical", IF(AC210&lt;&gt;INDEX('Historical BMP Records'!AC:AC, MATCH($G210, 'Historical BMP Records'!$G:$G, 0)), 1, 0), IF(AC210&lt;&gt;INDEX('Planned and Progress BMPs'!AA:AA, MATCH($G210, 'Planned and Progress BMPs'!$D:$D, 0)), 1, 0)), "")</f>
        <v/>
      </c>
      <c r="BX210" s="4" t="str">
        <f>IFERROR(IF($I210="Historical", IF(AD210&lt;&gt;INDEX('Historical BMP Records'!AD:AD, MATCH($G210, 'Historical BMP Records'!$G:$G, 0)), 1, 0), IF(AD210&lt;&gt;INDEX('Planned and Progress BMPs'!AB:AB, MATCH($G210, 'Planned and Progress BMPs'!$D:$D, 0)), 1, 0)), "")</f>
        <v/>
      </c>
      <c r="BY210" s="4" t="str">
        <f>IFERROR(IF($I210="Historical", IF(AE210&lt;&gt;INDEX('Historical BMP Records'!AE:AE, MATCH($G210, 'Historical BMP Records'!$G:$G, 0)), 1, 0), IF(AE210&lt;&gt;INDEX('Planned and Progress BMPs'!AC:AC, MATCH($G210, 'Planned and Progress BMPs'!$D:$D, 0)), 1, 0)), "")</f>
        <v/>
      </c>
      <c r="BZ210" s="4" t="str">
        <f>IFERROR(IF($I210="Historical", IF(AF210&lt;&gt;INDEX('Historical BMP Records'!AF:AF, MATCH($G210, 'Historical BMP Records'!$G:$G, 0)), 1, 0), IF(AF210&lt;&gt;INDEX('Planned and Progress BMPs'!AD:AD, MATCH($G210, 'Planned and Progress BMPs'!$D:$D, 0)), 1, 0)), "")</f>
        <v/>
      </c>
      <c r="CA210" s="4" t="str">
        <f>IFERROR(IF($I210="Historical", IF(AG210&lt;&gt;INDEX('Historical BMP Records'!AG:AG, MATCH($G210, 'Historical BMP Records'!$G:$G, 0)), 1, 0), IF(AG210&lt;&gt;INDEX('Planned and Progress BMPs'!AE:AE, MATCH($G210, 'Planned and Progress BMPs'!$D:$D, 0)), 1, 0)), "")</f>
        <v/>
      </c>
      <c r="CB210" s="4" t="str">
        <f>IFERROR(IF($I210="Historical", IF(AH210&lt;&gt;INDEX('Historical BMP Records'!AH:AH, MATCH($G210, 'Historical BMP Records'!$G:$G, 0)), 1, 0), IF(AH210&lt;&gt;INDEX('Planned and Progress BMPs'!AF:AF, MATCH($G210, 'Planned and Progress BMPs'!$D:$D, 0)), 1, 0)), "")</f>
        <v/>
      </c>
      <c r="CC210" s="4" t="str">
        <f>IFERROR(IF($I210="Historical", IF(AI210&lt;&gt;INDEX('Historical BMP Records'!AI:AI, MATCH($G210, 'Historical BMP Records'!$G:$G, 0)), 1, 0), IF(AI210&lt;&gt;INDEX('Planned and Progress BMPs'!AG:AG, MATCH($G210, 'Planned and Progress BMPs'!$D:$D, 0)), 1, 0)), "")</f>
        <v/>
      </c>
      <c r="CD210" s="4" t="str">
        <f>IFERROR(IF($I210="Historical", IF(AJ210&lt;&gt;INDEX('Historical BMP Records'!AJ:AJ, MATCH($G210, 'Historical BMP Records'!$G:$G, 0)), 1, 0), IF(AJ210&lt;&gt;INDEX('Planned and Progress BMPs'!AH:AH, MATCH($G210, 'Planned and Progress BMPs'!$D:$D, 0)), 1, 0)), "")</f>
        <v/>
      </c>
      <c r="CE210" s="4" t="str">
        <f>IFERROR(IF($I210="Historical", IF(AK210&lt;&gt;INDEX('Historical BMP Records'!AK:AK, MATCH($G210, 'Historical BMP Records'!$G:$G, 0)), 1, 0), IF(AK210&lt;&gt;INDEX('Planned and Progress BMPs'!AI:AI, MATCH($G210, 'Planned and Progress BMPs'!$D:$D, 0)), 1, 0)), "")</f>
        <v/>
      </c>
      <c r="CF210" s="4" t="str">
        <f>IFERROR(IF($I210="Historical", IF(AL210&lt;&gt;INDEX('Historical BMP Records'!AL:AL, MATCH($G210, 'Historical BMP Records'!$G:$G, 0)), 1, 0), IF(AL210&lt;&gt;INDEX('Planned and Progress BMPs'!AJ:AJ, MATCH($G210, 'Planned and Progress BMPs'!$D:$D, 0)), 1, 0)), "")</f>
        <v/>
      </c>
      <c r="CG210" s="4" t="str">
        <f>IFERROR(IF($I210="Historical", IF(AM210&lt;&gt;INDEX('Historical BMP Records'!AM:AM, MATCH($G210, 'Historical BMP Records'!$G:$G, 0)), 1, 0), IF(AM210&lt;&gt;INDEX('Planned and Progress BMPs'!AK:AK, MATCH($G210, 'Planned and Progress BMPs'!$D:$D, 0)), 1, 0)), "")</f>
        <v/>
      </c>
      <c r="CH210" s="4" t="str">
        <f>IFERROR(IF($I210="Historical", IF(AN210&lt;&gt;INDEX('Historical BMP Records'!AN:AN, MATCH($G210, 'Historical BMP Records'!$G:$G, 0)), 1, 0), IF(AN210&lt;&gt;INDEX('Planned and Progress BMPs'!AL:AL, MATCH($G210, 'Planned and Progress BMPs'!$D:$D, 0)), 1, 0)), "")</f>
        <v/>
      </c>
      <c r="CI210" s="4" t="str">
        <f>IFERROR(IF($I210="Historical", IF(AO210&lt;&gt;INDEX('Historical BMP Records'!AO:AO, MATCH($G210, 'Historical BMP Records'!$G:$G, 0)), 1, 0), IF(AO210&lt;&gt;INDEX('Planned and Progress BMPs'!AM:AM, MATCH($G210, 'Planned and Progress BMPs'!$D:$D, 0)), 1, 0)), "")</f>
        <v/>
      </c>
      <c r="CJ210" s="4" t="str">
        <f>IFERROR(IF($I210="Historical", IF(AP210&lt;&gt;INDEX('Historical BMP Records'!AP:AP, MATCH($G210, 'Historical BMP Records'!$G:$G, 0)), 1, 0), IF(AP210&lt;&gt;INDEX('Planned and Progress BMPs'!AN:AN, MATCH($G210, 'Planned and Progress BMPs'!$D:$D, 0)), 1, 0)), "")</f>
        <v/>
      </c>
      <c r="CK210" s="4" t="str">
        <f>IFERROR(IF($I210="Historical", IF(AQ210&lt;&gt;INDEX('Historical BMP Records'!AQ:AQ, MATCH($G210, 'Historical BMP Records'!$G:$G, 0)), 1, 0), IF(AQ210&lt;&gt;INDEX('Planned and Progress BMPs'!AO:AO, MATCH($G210, 'Planned and Progress BMPs'!$D:$D, 0)), 1, 0)), "")</f>
        <v/>
      </c>
      <c r="CL210" s="4" t="str">
        <f>IFERROR(IF($I210="Historical", IF(AR210&lt;&gt;INDEX('Historical BMP Records'!AR:AR, MATCH($G210, 'Historical BMP Records'!$G:$G, 0)), 1, 0), IF(AR210&lt;&gt;INDEX('Planned and Progress BMPs'!AQ:AQ, MATCH($G210, 'Planned and Progress BMPs'!$D:$D, 0)), 1, 0)), "")</f>
        <v/>
      </c>
      <c r="CM210" s="4" t="str">
        <f>IFERROR(IF($I210="Historical", IF(AS210&lt;&gt;INDEX('Historical BMP Records'!AS:AS, MATCH($G210, 'Historical BMP Records'!$G:$G, 0)), 1, 0), IF(AS210&lt;&gt;INDEX('Planned and Progress BMPs'!AP:AP, MATCH($G210, 'Planned and Progress BMPs'!$D:$D, 0)), 1, 0)), "")</f>
        <v/>
      </c>
      <c r="CN210" s="4" t="str">
        <f>IFERROR(IF($I210="Historical", IF(AT210&lt;&gt;INDEX('Historical BMP Records'!AT:AT, MATCH($G210, 'Historical BMP Records'!$G:$G, 0)), 1, 0), IF(AT210&lt;&gt;INDEX('Planned and Progress BMPs'!AQ:AQ, MATCH($G210, 'Planned and Progress BMPs'!$D:$D, 0)), 1, 0)), "")</f>
        <v/>
      </c>
      <c r="CO210" s="4">
        <f>SUM(T_Historical9[[#This Row],[FY17 Crediting Status Change]:[Comments Change]])</f>
        <v>0</v>
      </c>
    </row>
    <row r="211" spans="1:93" ht="15" customHeight="1" x14ac:dyDescent="0.55000000000000004">
      <c r="A211" s="126" t="s">
        <v>2461</v>
      </c>
      <c r="B211" s="126" t="s">
        <v>2458</v>
      </c>
      <c r="C211" s="126" t="s">
        <v>2458</v>
      </c>
      <c r="D211" s="126"/>
      <c r="E211" s="126"/>
      <c r="F211" s="126" t="s">
        <v>882</v>
      </c>
      <c r="G211" s="126" t="s">
        <v>883</v>
      </c>
      <c r="H211" s="126"/>
      <c r="I211" s="126" t="s">
        <v>243</v>
      </c>
      <c r="J211" s="126"/>
      <c r="K211" s="73"/>
      <c r="L211" s="64">
        <v>38718</v>
      </c>
      <c r="M211" s="126" t="s">
        <v>455</v>
      </c>
      <c r="N211" s="126" t="s">
        <v>831</v>
      </c>
      <c r="O211" s="126" t="s">
        <v>457</v>
      </c>
      <c r="P211" s="73" t="s">
        <v>551</v>
      </c>
      <c r="Q211" s="64">
        <v>0.125</v>
      </c>
      <c r="R211" s="126">
        <v>0.125</v>
      </c>
      <c r="S211" s="126">
        <v>1.0416666666666666E-2</v>
      </c>
      <c r="T211" s="126" t="s">
        <v>860</v>
      </c>
      <c r="U211" s="126"/>
      <c r="V211" s="126"/>
      <c r="W211" s="126">
        <v>40.2129677</v>
      </c>
      <c r="X211" s="65">
        <v>-77.176557799999998</v>
      </c>
      <c r="Y211" s="126"/>
      <c r="Z211" s="126" t="s">
        <v>245</v>
      </c>
      <c r="AA211" s="126" t="s">
        <v>327</v>
      </c>
      <c r="AB211" s="126" t="s">
        <v>155</v>
      </c>
      <c r="AC211" s="126" t="s">
        <v>2460</v>
      </c>
      <c r="AD211" s="64">
        <v>40661</v>
      </c>
      <c r="AE211" s="126" t="s">
        <v>267</v>
      </c>
      <c r="AF211" s="64"/>
      <c r="AG211" s="64"/>
      <c r="AH211" s="126"/>
      <c r="AI211" s="64"/>
      <c r="AK211" s="64"/>
      <c r="AL211" s="64"/>
      <c r="AM211" s="64"/>
      <c r="AN211" s="64"/>
      <c r="AO211" s="64"/>
      <c r="AP211" s="64"/>
      <c r="AQ211" s="64"/>
      <c r="AR211" s="64"/>
      <c r="AS211" s="64"/>
      <c r="AT211" s="126"/>
      <c r="AU211" s="4" t="str">
        <f>IFERROR(IF($I211="Historical", IF(A211&lt;&gt;INDEX('Historical BMP Records'!A:A, MATCH($G211, 'Historical BMP Records'!$G:$G, 0)), 1, 0), IF(A211&lt;&gt;INDEX('Planned and Progress BMPs'!A:A, MATCH($G211, 'Planned and Progress BMPs'!$D:$D, 0)), 1, 0)), "")</f>
        <v/>
      </c>
      <c r="AV211" s="4" t="str">
        <f>IFERROR(IF($I211="Historical", IF(B211&lt;&gt;INDEX('Historical BMP Records'!B:B, MATCH($G211, 'Historical BMP Records'!$G:$G, 0)), 1, 0), IF(B211&lt;&gt;INDEX('Planned and Progress BMPs'!A:A, MATCH($G211, 'Planned and Progress BMPs'!$D:$D, 0)), 1, 0)), "")</f>
        <v/>
      </c>
      <c r="AW211" s="4" t="str">
        <f>IFERROR(IF($I211="Historical", IF(C211&lt;&gt;INDEX('Historical BMP Records'!C:C, MATCH($G211, 'Historical BMP Records'!$G:$G, 0)), 1, 0), IF(C211&lt;&gt;INDEX('Planned and Progress BMPs'!A:A, MATCH($G211, 'Planned and Progress BMPs'!$D:$D, 0)), 1, 0)), "")</f>
        <v/>
      </c>
      <c r="AX211" s="4" t="str">
        <f>IFERROR(IF($I211="Historical", IF(D211&lt;&gt;INDEX('Historical BMP Records'!D:D, MATCH($G211, 'Historical BMP Records'!$G:$G, 0)), 1, 0), IF(D211&lt;&gt;INDEX('Planned and Progress BMPs'!A:A, MATCH($G211, 'Planned and Progress BMPs'!$D:$D, 0)), 1, 0)), "")</f>
        <v/>
      </c>
      <c r="AY211" s="4" t="str">
        <f>IFERROR(IF($I211="Historical", IF(E211&lt;&gt;INDEX('Historical BMP Records'!E:E, MATCH($G211, 'Historical BMP Records'!$G:$G, 0)), 1, 0), IF(E211&lt;&gt;INDEX('Planned and Progress BMPs'!B:B, MATCH($G211, 'Planned and Progress BMPs'!$D:$D, 0)), 1, 0)), "")</f>
        <v/>
      </c>
      <c r="AZ211" s="4" t="str">
        <f>IFERROR(IF($I211="Historical", IF(F211&lt;&gt;INDEX('Historical BMP Records'!F:F, MATCH($G211, 'Historical BMP Records'!$G:$G, 0)), 1, 0), IF(F211&lt;&gt;INDEX('Planned and Progress BMPs'!C:C, MATCH($G211, 'Planned and Progress BMPs'!$D:$D, 0)), 1, 0)), "")</f>
        <v/>
      </c>
      <c r="BA211" s="4" t="str">
        <f>IFERROR(IF($I211="Historical", IF(G211&lt;&gt;INDEX('Historical BMP Records'!G:G, MATCH($G211, 'Historical BMP Records'!$G:$G, 0)), 1, 0), IF(G211&lt;&gt;INDEX('Planned and Progress BMPs'!D:D, MATCH($G211, 'Planned and Progress BMPs'!$D:$D, 0)), 1, 0)), "")</f>
        <v/>
      </c>
      <c r="BB211" s="4" t="str">
        <f>IFERROR(IF($I211="Historical", IF(H211&lt;&gt;INDEX('Historical BMP Records'!H:H, MATCH($G211, 'Historical BMP Records'!$G:$G, 0)), 1, 0), IF(H211&lt;&gt;INDEX('Planned and Progress BMPs'!E:E, MATCH($G211, 'Planned and Progress BMPs'!$D:$D, 0)), 1, 0)), "")</f>
        <v/>
      </c>
      <c r="BC211" s="4" t="str">
        <f>IFERROR(IF($I211="Historical", IF(I211&lt;&gt;INDEX('Historical BMP Records'!I:I, MATCH($G211, 'Historical BMP Records'!$G:$G, 0)), 1, 0), IF(I211&lt;&gt;INDEX('Planned and Progress BMPs'!F:F, MATCH($G211, 'Planned and Progress BMPs'!$D:$D, 0)), 1, 0)), "")</f>
        <v/>
      </c>
      <c r="BD211" s="4" t="str">
        <f>IFERROR(IF($I211="Historical", IF(J211&lt;&gt;INDEX('Historical BMP Records'!J:J, MATCH($G211, 'Historical BMP Records'!$G:$G, 0)), 1, 0), IF(J211&lt;&gt;INDEX('Planned and Progress BMPs'!G:G, MATCH($G211, 'Planned and Progress BMPs'!$D:$D, 0)), 1, 0)), "")</f>
        <v/>
      </c>
      <c r="BE211" s="4" t="str">
        <f>IFERROR(IF($I211="Historical", IF(K211&lt;&gt;INDEX('Historical BMP Records'!K:K, MATCH($G211, 'Historical BMP Records'!$G:$G, 0)), 1, 0), IF(K211&lt;&gt;INDEX('Planned and Progress BMPs'!H:H, MATCH($G211, 'Planned and Progress BMPs'!$D:$D, 0)), 1, 0)), "")</f>
        <v/>
      </c>
      <c r="BF211" s="4" t="str">
        <f>IFERROR(IF($I211="Historical", IF(L211&lt;&gt;INDEX('Historical BMP Records'!L:L, MATCH($G211, 'Historical BMP Records'!$G:$G, 0)), 1, 0), IF(L211&lt;&gt;INDEX('Planned and Progress BMPs'!I:I, MATCH($G211, 'Planned and Progress BMPs'!$D:$D, 0)), 1, 0)), "")</f>
        <v/>
      </c>
      <c r="BG211" s="4" t="str">
        <f>IFERROR(IF($I211="Historical", IF(M211&lt;&gt;INDEX('Historical BMP Records'!M:M, MATCH($G211, 'Historical BMP Records'!$G:$G, 0)), 1, 0), IF(M211&lt;&gt;INDEX('Planned and Progress BMPs'!J:J, MATCH($G211, 'Planned and Progress BMPs'!$D:$D, 0)), 1, 0)), "")</f>
        <v/>
      </c>
      <c r="BH211" s="4" t="str">
        <f>IFERROR(IF($I211="Historical", IF(N211&lt;&gt;INDEX('Historical BMP Records'!N:N, MATCH($G211, 'Historical BMP Records'!$G:$G, 0)), 1, 0), IF(N211&lt;&gt;INDEX('Planned and Progress BMPs'!K:K, MATCH($G211, 'Planned and Progress BMPs'!$D:$D, 0)), 1, 0)), "")</f>
        <v/>
      </c>
      <c r="BI211" s="4" t="str">
        <f>IFERROR(IF($I211="Historical", IF(O211&lt;&gt;INDEX('Historical BMP Records'!O:O, MATCH($G211, 'Historical BMP Records'!$G:$G, 0)), 1, 0), IF(O211&lt;&gt;INDEX('Planned and Progress BMPs'!L:L, MATCH($G211, 'Planned and Progress BMPs'!$D:$D, 0)), 1, 0)), "")</f>
        <v/>
      </c>
      <c r="BJ211" s="4" t="str">
        <f>IFERROR(IF($I211="Historical", IF(P211&lt;&gt;INDEX('Historical BMP Records'!P:P, MATCH($G211, 'Historical BMP Records'!$G:$G, 0)), 1, 0), IF(P211&lt;&gt;INDEX('Planned and Progress BMPs'!M:M, MATCH($G211, 'Planned and Progress BMPs'!$D:$D, 0)), 1, 0)), "")</f>
        <v/>
      </c>
      <c r="BK211" s="4" t="str">
        <f>IFERROR(IF($I211="Historical", IF(Q211&lt;&gt;INDEX('Historical BMP Records'!Q:Q, MATCH($G211, 'Historical BMP Records'!$G:$G, 0)), 1, 0), IF(Q211&lt;&gt;INDEX('Planned and Progress BMPs'!N:N, MATCH($G211, 'Planned and Progress BMPs'!$D:$D, 0)), 1, 0)), "")</f>
        <v/>
      </c>
      <c r="BL211" s="4" t="str">
        <f>IFERROR(IF($I211="Historical", IF(R211&lt;&gt;INDEX('Historical BMP Records'!R:R, MATCH($G211, 'Historical BMP Records'!$G:$G, 0)), 1, 0), IF(R211&lt;&gt;INDEX('Planned and Progress BMPs'!O:O, MATCH($G211, 'Planned and Progress BMPs'!$D:$D, 0)), 1, 0)), "")</f>
        <v/>
      </c>
      <c r="BM211" s="4" t="str">
        <f>IFERROR(IF($I211="Historical", IF(S211&lt;&gt;INDEX('Historical BMP Records'!S:S, MATCH($G211, 'Historical BMP Records'!$G:$G, 0)), 1, 0), IF(S211&lt;&gt;INDEX('Planned and Progress BMPs'!P:P, MATCH($G211, 'Planned and Progress BMPs'!$D:$D, 0)), 1, 0)), "")</f>
        <v/>
      </c>
      <c r="BN211" s="4" t="str">
        <f>IFERROR(IF($I211="Historical", IF(T211&lt;&gt;INDEX('Historical BMP Records'!T:T, MATCH($G211, 'Historical BMP Records'!$G:$G, 0)), 1, 0), IF(T211&lt;&gt;INDEX('Planned and Progress BMPs'!Q:Q, MATCH($G211, 'Planned and Progress BMPs'!$D:$D, 0)), 1, 0)), "")</f>
        <v/>
      </c>
      <c r="BO211" s="4" t="str">
        <f>IFERROR(IF($I211="Historical", IF(AB211&lt;&gt;INDEX('Historical BMP Records'!#REF!, MATCH($G211, 'Historical BMP Records'!$G:$G, 0)), 1, 0), IF(AB211&lt;&gt;INDEX('Planned and Progress BMPs'!Z:Z, MATCH($G211, 'Planned and Progress BMPs'!$D:$D, 0)), 1, 0)), "")</f>
        <v/>
      </c>
      <c r="BP211" s="4" t="str">
        <f>IFERROR(IF($I211="Historical", IF(U211&lt;&gt;INDEX('Historical BMP Records'!U:U, MATCH($G211, 'Historical BMP Records'!$G:$G, 0)), 1, 0), IF(U211&lt;&gt;INDEX('Planned and Progress BMPs'!S:S, MATCH($G211, 'Planned and Progress BMPs'!$D:$D, 0)), 1, 0)), "")</f>
        <v/>
      </c>
      <c r="BQ211" s="4" t="str">
        <f>IFERROR(IF($I211="Historical", IF(V211&lt;&gt;INDEX('Historical BMP Records'!V:V, MATCH($G211, 'Historical BMP Records'!$G:$G, 0)), 1, 0), IF(V211&lt;&gt;INDEX('Planned and Progress BMPs'!T:T, MATCH($G211, 'Planned and Progress BMPs'!$D:$D, 0)), 1, 0)), "")</f>
        <v/>
      </c>
      <c r="BR211" s="4" t="str">
        <f>IFERROR(IF($I211="Historical", IF(W211&lt;&gt;INDEX('Historical BMP Records'!W:W, MATCH($G211, 'Historical BMP Records'!$G:$G, 0)), 1, 0), IF(W211&lt;&gt;INDEX('Planned and Progress BMPs'!U:U, MATCH($G211, 'Planned and Progress BMPs'!$D:$D, 0)), 1, 0)), "")</f>
        <v/>
      </c>
      <c r="BS211" s="4" t="str">
        <f>IFERROR(IF($I211="Historical", IF(X211&lt;&gt;INDEX('Historical BMP Records'!X:X, MATCH($G211, 'Historical BMP Records'!$G:$G, 0)), 1, 0), IF(X211&lt;&gt;INDEX('Planned and Progress BMPs'!V:V, MATCH($G211, 'Planned and Progress BMPs'!$D:$D, 0)), 1, 0)), "")</f>
        <v/>
      </c>
      <c r="BT211" s="4" t="str">
        <f>IFERROR(IF($I211="Historical", IF(Y211&lt;&gt;INDEX('Historical BMP Records'!Y:Y, MATCH($G211, 'Historical BMP Records'!$G:$G, 0)), 1, 0), IF(Y211&lt;&gt;INDEX('Planned and Progress BMPs'!W:W, MATCH($G211, 'Planned and Progress BMPs'!$D:$D, 0)), 1, 0)), "")</f>
        <v/>
      </c>
      <c r="BU211" s="4" t="str">
        <f>IFERROR(IF($I211="Historical", IF(Z211&lt;&gt;INDEX('Historical BMP Records'!Z:Z, MATCH($G211, 'Historical BMP Records'!$G:$G, 0)), 1, 0), IF(Z211&lt;&gt;INDEX('Planned and Progress BMPs'!X:X, MATCH($G211, 'Planned and Progress BMPs'!$D:$D, 0)), 1, 0)), "")</f>
        <v/>
      </c>
      <c r="BV211" s="4" t="str">
        <f>IFERROR(IF($I211="Historical", IF(AA211&lt;&gt;INDEX('Historical BMP Records'!AA:AA, MATCH($G211, 'Historical BMP Records'!$G:$G, 0)), 1, 0), IF(AA211&lt;&gt;INDEX('Planned and Progress BMPs'!#REF!, MATCH($G211, 'Planned and Progress BMPs'!$D:$D, 0)), 1, 0)), "")</f>
        <v/>
      </c>
      <c r="BW211" s="4" t="str">
        <f>IFERROR(IF($I211="Historical", IF(AC211&lt;&gt;INDEX('Historical BMP Records'!AC:AC, MATCH($G211, 'Historical BMP Records'!$G:$G, 0)), 1, 0), IF(AC211&lt;&gt;INDEX('Planned and Progress BMPs'!AA:AA, MATCH($G211, 'Planned and Progress BMPs'!$D:$D, 0)), 1, 0)), "")</f>
        <v/>
      </c>
      <c r="BX211" s="4" t="str">
        <f>IFERROR(IF($I211="Historical", IF(AD211&lt;&gt;INDEX('Historical BMP Records'!AD:AD, MATCH($G211, 'Historical BMP Records'!$G:$G, 0)), 1, 0), IF(AD211&lt;&gt;INDEX('Planned and Progress BMPs'!AB:AB, MATCH($G211, 'Planned and Progress BMPs'!$D:$D, 0)), 1, 0)), "")</f>
        <v/>
      </c>
      <c r="BY211" s="4" t="str">
        <f>IFERROR(IF($I211="Historical", IF(AE211&lt;&gt;INDEX('Historical BMP Records'!AE:AE, MATCH($G211, 'Historical BMP Records'!$G:$G, 0)), 1, 0), IF(AE211&lt;&gt;INDEX('Planned and Progress BMPs'!AC:AC, MATCH($G211, 'Planned and Progress BMPs'!$D:$D, 0)), 1, 0)), "")</f>
        <v/>
      </c>
      <c r="BZ211" s="4" t="str">
        <f>IFERROR(IF($I211="Historical", IF(AF211&lt;&gt;INDEX('Historical BMP Records'!AF:AF, MATCH($G211, 'Historical BMP Records'!$G:$G, 0)), 1, 0), IF(AF211&lt;&gt;INDEX('Planned and Progress BMPs'!AD:AD, MATCH($G211, 'Planned and Progress BMPs'!$D:$D, 0)), 1, 0)), "")</f>
        <v/>
      </c>
      <c r="CA211" s="4" t="str">
        <f>IFERROR(IF($I211="Historical", IF(AG211&lt;&gt;INDEX('Historical BMP Records'!AG:AG, MATCH($G211, 'Historical BMP Records'!$G:$G, 0)), 1, 0), IF(AG211&lt;&gt;INDEX('Planned and Progress BMPs'!AE:AE, MATCH($G211, 'Planned and Progress BMPs'!$D:$D, 0)), 1, 0)), "")</f>
        <v/>
      </c>
      <c r="CB211" s="4" t="str">
        <f>IFERROR(IF($I211="Historical", IF(AH211&lt;&gt;INDEX('Historical BMP Records'!AH:AH, MATCH($G211, 'Historical BMP Records'!$G:$G, 0)), 1, 0), IF(AH211&lt;&gt;INDEX('Planned and Progress BMPs'!AF:AF, MATCH($G211, 'Planned and Progress BMPs'!$D:$D, 0)), 1, 0)), "")</f>
        <v/>
      </c>
      <c r="CC211" s="4" t="str">
        <f>IFERROR(IF($I211="Historical", IF(AI211&lt;&gt;INDEX('Historical BMP Records'!AI:AI, MATCH($G211, 'Historical BMP Records'!$G:$G, 0)), 1, 0), IF(AI211&lt;&gt;INDEX('Planned and Progress BMPs'!AG:AG, MATCH($G211, 'Planned and Progress BMPs'!$D:$D, 0)), 1, 0)), "")</f>
        <v/>
      </c>
      <c r="CD211" s="4" t="str">
        <f>IFERROR(IF($I211="Historical", IF(AJ211&lt;&gt;INDEX('Historical BMP Records'!AJ:AJ, MATCH($G211, 'Historical BMP Records'!$G:$G, 0)), 1, 0), IF(AJ211&lt;&gt;INDEX('Planned and Progress BMPs'!AH:AH, MATCH($G211, 'Planned and Progress BMPs'!$D:$D, 0)), 1, 0)), "")</f>
        <v/>
      </c>
      <c r="CE211" s="4" t="str">
        <f>IFERROR(IF($I211="Historical", IF(AK211&lt;&gt;INDEX('Historical BMP Records'!AK:AK, MATCH($G211, 'Historical BMP Records'!$G:$G, 0)), 1, 0), IF(AK211&lt;&gt;INDEX('Planned and Progress BMPs'!AI:AI, MATCH($G211, 'Planned and Progress BMPs'!$D:$D, 0)), 1, 0)), "")</f>
        <v/>
      </c>
      <c r="CF211" s="4" t="str">
        <f>IFERROR(IF($I211="Historical", IF(AL211&lt;&gt;INDEX('Historical BMP Records'!AL:AL, MATCH($G211, 'Historical BMP Records'!$G:$G, 0)), 1, 0), IF(AL211&lt;&gt;INDEX('Planned and Progress BMPs'!AJ:AJ, MATCH($G211, 'Planned and Progress BMPs'!$D:$D, 0)), 1, 0)), "")</f>
        <v/>
      </c>
      <c r="CG211" s="4" t="str">
        <f>IFERROR(IF($I211="Historical", IF(AM211&lt;&gt;INDEX('Historical BMP Records'!AM:AM, MATCH($G211, 'Historical BMP Records'!$G:$G, 0)), 1, 0), IF(AM211&lt;&gt;INDEX('Planned and Progress BMPs'!AK:AK, MATCH($G211, 'Planned and Progress BMPs'!$D:$D, 0)), 1, 0)), "")</f>
        <v/>
      </c>
      <c r="CH211" s="4" t="str">
        <f>IFERROR(IF($I211="Historical", IF(AN211&lt;&gt;INDEX('Historical BMP Records'!AN:AN, MATCH($G211, 'Historical BMP Records'!$G:$G, 0)), 1, 0), IF(AN211&lt;&gt;INDEX('Planned and Progress BMPs'!AL:AL, MATCH($G211, 'Planned and Progress BMPs'!$D:$D, 0)), 1, 0)), "")</f>
        <v/>
      </c>
      <c r="CI211" s="4" t="str">
        <f>IFERROR(IF($I211="Historical", IF(AO211&lt;&gt;INDEX('Historical BMP Records'!AO:AO, MATCH($G211, 'Historical BMP Records'!$G:$G, 0)), 1, 0), IF(AO211&lt;&gt;INDEX('Planned and Progress BMPs'!AM:AM, MATCH($G211, 'Planned and Progress BMPs'!$D:$D, 0)), 1, 0)), "")</f>
        <v/>
      </c>
      <c r="CJ211" s="4" t="str">
        <f>IFERROR(IF($I211="Historical", IF(AP211&lt;&gt;INDEX('Historical BMP Records'!AP:AP, MATCH($G211, 'Historical BMP Records'!$G:$G, 0)), 1, 0), IF(AP211&lt;&gt;INDEX('Planned and Progress BMPs'!AN:AN, MATCH($G211, 'Planned and Progress BMPs'!$D:$D, 0)), 1, 0)), "")</f>
        <v/>
      </c>
      <c r="CK211" s="4" t="str">
        <f>IFERROR(IF($I211="Historical", IF(AQ211&lt;&gt;INDEX('Historical BMP Records'!AQ:AQ, MATCH($G211, 'Historical BMP Records'!$G:$G, 0)), 1, 0), IF(AQ211&lt;&gt;INDEX('Planned and Progress BMPs'!AO:AO, MATCH($G211, 'Planned and Progress BMPs'!$D:$D, 0)), 1, 0)), "")</f>
        <v/>
      </c>
      <c r="CL211" s="4" t="str">
        <f>IFERROR(IF($I211="Historical", IF(AR211&lt;&gt;INDEX('Historical BMP Records'!AR:AR, MATCH($G211, 'Historical BMP Records'!$G:$G, 0)), 1, 0), IF(AR211&lt;&gt;INDEX('Planned and Progress BMPs'!AQ:AQ, MATCH($G211, 'Planned and Progress BMPs'!$D:$D, 0)), 1, 0)), "")</f>
        <v/>
      </c>
      <c r="CM211" s="4" t="str">
        <f>IFERROR(IF($I211="Historical", IF(AS211&lt;&gt;INDEX('Historical BMP Records'!AS:AS, MATCH($G211, 'Historical BMP Records'!$G:$G, 0)), 1, 0), IF(AS211&lt;&gt;INDEX('Planned and Progress BMPs'!AP:AP, MATCH($G211, 'Planned and Progress BMPs'!$D:$D, 0)), 1, 0)), "")</f>
        <v/>
      </c>
      <c r="CN211" s="4" t="str">
        <f>IFERROR(IF($I211="Historical", IF(AT211&lt;&gt;INDEX('Historical BMP Records'!AT:AT, MATCH($G211, 'Historical BMP Records'!$G:$G, 0)), 1, 0), IF(AT211&lt;&gt;INDEX('Planned and Progress BMPs'!AQ:AQ, MATCH($G211, 'Planned and Progress BMPs'!$D:$D, 0)), 1, 0)), "")</f>
        <v/>
      </c>
      <c r="CO211" s="4">
        <f>SUM(T_Historical9[[#This Row],[FY17 Crediting Status Change]:[Comments Change]])</f>
        <v>0</v>
      </c>
    </row>
    <row r="212" spans="1:93" ht="15" customHeight="1" x14ac:dyDescent="0.55000000000000004">
      <c r="A212" s="126" t="s">
        <v>2461</v>
      </c>
      <c r="B212" s="126" t="s">
        <v>2458</v>
      </c>
      <c r="C212" s="126" t="s">
        <v>2458</v>
      </c>
      <c r="D212" s="126"/>
      <c r="E212" s="126"/>
      <c r="F212" s="126" t="s">
        <v>884</v>
      </c>
      <c r="G212" s="126" t="s">
        <v>885</v>
      </c>
      <c r="H212" s="126"/>
      <c r="I212" s="126" t="s">
        <v>243</v>
      </c>
      <c r="J212" s="126"/>
      <c r="K212" s="73"/>
      <c r="L212" s="64">
        <v>38718</v>
      </c>
      <c r="M212" s="126" t="s">
        <v>455</v>
      </c>
      <c r="N212" s="126" t="s">
        <v>831</v>
      </c>
      <c r="O212" s="126" t="s">
        <v>457</v>
      </c>
      <c r="P212" s="73" t="s">
        <v>551</v>
      </c>
      <c r="Q212" s="64">
        <v>0.125</v>
      </c>
      <c r="R212" s="126">
        <v>0.125</v>
      </c>
      <c r="S212" s="126">
        <v>1.0416666666666666E-2</v>
      </c>
      <c r="T212" s="126" t="s">
        <v>860</v>
      </c>
      <c r="U212" s="126"/>
      <c r="V212" s="126"/>
      <c r="W212" s="126">
        <v>40.213017600000001</v>
      </c>
      <c r="X212" s="65">
        <v>-77.174081799999996</v>
      </c>
      <c r="Y212" s="126"/>
      <c r="Z212" s="126" t="s">
        <v>245</v>
      </c>
      <c r="AA212" s="126" t="s">
        <v>327</v>
      </c>
      <c r="AB212" s="126" t="s">
        <v>155</v>
      </c>
      <c r="AC212" s="126" t="s">
        <v>2460</v>
      </c>
      <c r="AD212" s="64">
        <v>40669</v>
      </c>
      <c r="AE212" s="126" t="s">
        <v>267</v>
      </c>
      <c r="AF212" s="64"/>
      <c r="AG212" s="64"/>
      <c r="AH212" s="126"/>
      <c r="AI212" s="64"/>
      <c r="AK212" s="64"/>
      <c r="AL212" s="64"/>
      <c r="AM212" s="64"/>
      <c r="AN212" s="64"/>
      <c r="AO212" s="64"/>
      <c r="AP212" s="64"/>
      <c r="AQ212" s="64"/>
      <c r="AR212" s="64"/>
      <c r="AS212" s="64"/>
      <c r="AT212" s="126"/>
      <c r="AU212" s="4" t="str">
        <f>IFERROR(IF($I212="Historical", IF(A212&lt;&gt;INDEX('Historical BMP Records'!A:A, MATCH($G212, 'Historical BMP Records'!$G:$G, 0)), 1, 0), IF(A212&lt;&gt;INDEX('Planned and Progress BMPs'!A:A, MATCH($G212, 'Planned and Progress BMPs'!$D:$D, 0)), 1, 0)), "")</f>
        <v/>
      </c>
      <c r="AV212" s="4" t="str">
        <f>IFERROR(IF($I212="Historical", IF(B212&lt;&gt;INDEX('Historical BMP Records'!B:B, MATCH($G212, 'Historical BMP Records'!$G:$G, 0)), 1, 0), IF(B212&lt;&gt;INDEX('Planned and Progress BMPs'!A:A, MATCH($G212, 'Planned and Progress BMPs'!$D:$D, 0)), 1, 0)), "")</f>
        <v/>
      </c>
      <c r="AW212" s="4" t="str">
        <f>IFERROR(IF($I212="Historical", IF(C212&lt;&gt;INDEX('Historical BMP Records'!C:C, MATCH($G212, 'Historical BMP Records'!$G:$G, 0)), 1, 0), IF(C212&lt;&gt;INDEX('Planned and Progress BMPs'!A:A, MATCH($G212, 'Planned and Progress BMPs'!$D:$D, 0)), 1, 0)), "")</f>
        <v/>
      </c>
      <c r="AX212" s="4" t="str">
        <f>IFERROR(IF($I212="Historical", IF(D212&lt;&gt;INDEX('Historical BMP Records'!D:D, MATCH($G212, 'Historical BMP Records'!$G:$G, 0)), 1, 0), IF(D212&lt;&gt;INDEX('Planned and Progress BMPs'!A:A, MATCH($G212, 'Planned and Progress BMPs'!$D:$D, 0)), 1, 0)), "")</f>
        <v/>
      </c>
      <c r="AY212" s="4" t="str">
        <f>IFERROR(IF($I212="Historical", IF(E212&lt;&gt;INDEX('Historical BMP Records'!E:E, MATCH($G212, 'Historical BMP Records'!$G:$G, 0)), 1, 0), IF(E212&lt;&gt;INDEX('Planned and Progress BMPs'!B:B, MATCH($G212, 'Planned and Progress BMPs'!$D:$D, 0)), 1, 0)), "")</f>
        <v/>
      </c>
      <c r="AZ212" s="4" t="str">
        <f>IFERROR(IF($I212="Historical", IF(F212&lt;&gt;INDEX('Historical BMP Records'!F:F, MATCH($G212, 'Historical BMP Records'!$G:$G, 0)), 1, 0), IF(F212&lt;&gt;INDEX('Planned and Progress BMPs'!C:C, MATCH($G212, 'Planned and Progress BMPs'!$D:$D, 0)), 1, 0)), "")</f>
        <v/>
      </c>
      <c r="BA212" s="4" t="str">
        <f>IFERROR(IF($I212="Historical", IF(G212&lt;&gt;INDEX('Historical BMP Records'!G:G, MATCH($G212, 'Historical BMP Records'!$G:$G, 0)), 1, 0), IF(G212&lt;&gt;INDEX('Planned and Progress BMPs'!D:D, MATCH($G212, 'Planned and Progress BMPs'!$D:$D, 0)), 1, 0)), "")</f>
        <v/>
      </c>
      <c r="BB212" s="4" t="str">
        <f>IFERROR(IF($I212="Historical", IF(H212&lt;&gt;INDEX('Historical BMP Records'!H:H, MATCH($G212, 'Historical BMP Records'!$G:$G, 0)), 1, 0), IF(H212&lt;&gt;INDEX('Planned and Progress BMPs'!E:E, MATCH($G212, 'Planned and Progress BMPs'!$D:$D, 0)), 1, 0)), "")</f>
        <v/>
      </c>
      <c r="BC212" s="4" t="str">
        <f>IFERROR(IF($I212="Historical", IF(I212&lt;&gt;INDEX('Historical BMP Records'!I:I, MATCH($G212, 'Historical BMP Records'!$G:$G, 0)), 1, 0), IF(I212&lt;&gt;INDEX('Planned and Progress BMPs'!F:F, MATCH($G212, 'Planned and Progress BMPs'!$D:$D, 0)), 1, 0)), "")</f>
        <v/>
      </c>
      <c r="BD212" s="4" t="str">
        <f>IFERROR(IF($I212="Historical", IF(J212&lt;&gt;INDEX('Historical BMP Records'!J:J, MATCH($G212, 'Historical BMP Records'!$G:$G, 0)), 1, 0), IF(J212&lt;&gt;INDEX('Planned and Progress BMPs'!G:G, MATCH($G212, 'Planned and Progress BMPs'!$D:$D, 0)), 1, 0)), "")</f>
        <v/>
      </c>
      <c r="BE212" s="4" t="str">
        <f>IFERROR(IF($I212="Historical", IF(K212&lt;&gt;INDEX('Historical BMP Records'!K:K, MATCH($G212, 'Historical BMP Records'!$G:$G, 0)), 1, 0), IF(K212&lt;&gt;INDEX('Planned and Progress BMPs'!H:H, MATCH($G212, 'Planned and Progress BMPs'!$D:$D, 0)), 1, 0)), "")</f>
        <v/>
      </c>
      <c r="BF212" s="4" t="str">
        <f>IFERROR(IF($I212="Historical", IF(L212&lt;&gt;INDEX('Historical BMP Records'!L:L, MATCH($G212, 'Historical BMP Records'!$G:$G, 0)), 1, 0), IF(L212&lt;&gt;INDEX('Planned and Progress BMPs'!I:I, MATCH($G212, 'Planned and Progress BMPs'!$D:$D, 0)), 1, 0)), "")</f>
        <v/>
      </c>
      <c r="BG212" s="4" t="str">
        <f>IFERROR(IF($I212="Historical", IF(M212&lt;&gt;INDEX('Historical BMP Records'!M:M, MATCH($G212, 'Historical BMP Records'!$G:$G, 0)), 1, 0), IF(M212&lt;&gt;INDEX('Planned and Progress BMPs'!J:J, MATCH($G212, 'Planned and Progress BMPs'!$D:$D, 0)), 1, 0)), "")</f>
        <v/>
      </c>
      <c r="BH212" s="4" t="str">
        <f>IFERROR(IF($I212="Historical", IF(N212&lt;&gt;INDEX('Historical BMP Records'!N:N, MATCH($G212, 'Historical BMP Records'!$G:$G, 0)), 1, 0), IF(N212&lt;&gt;INDEX('Planned and Progress BMPs'!K:K, MATCH($G212, 'Planned and Progress BMPs'!$D:$D, 0)), 1, 0)), "")</f>
        <v/>
      </c>
      <c r="BI212" s="4" t="str">
        <f>IFERROR(IF($I212="Historical", IF(O212&lt;&gt;INDEX('Historical BMP Records'!O:O, MATCH($G212, 'Historical BMP Records'!$G:$G, 0)), 1, 0), IF(O212&lt;&gt;INDEX('Planned and Progress BMPs'!L:L, MATCH($G212, 'Planned and Progress BMPs'!$D:$D, 0)), 1, 0)), "")</f>
        <v/>
      </c>
      <c r="BJ212" s="4" t="str">
        <f>IFERROR(IF($I212="Historical", IF(P212&lt;&gt;INDEX('Historical BMP Records'!P:P, MATCH($G212, 'Historical BMP Records'!$G:$G, 0)), 1, 0), IF(P212&lt;&gt;INDEX('Planned and Progress BMPs'!M:M, MATCH($G212, 'Planned and Progress BMPs'!$D:$D, 0)), 1, 0)), "")</f>
        <v/>
      </c>
      <c r="BK212" s="4" t="str">
        <f>IFERROR(IF($I212="Historical", IF(Q212&lt;&gt;INDEX('Historical BMP Records'!Q:Q, MATCH($G212, 'Historical BMP Records'!$G:$G, 0)), 1, 0), IF(Q212&lt;&gt;INDEX('Planned and Progress BMPs'!N:N, MATCH($G212, 'Planned and Progress BMPs'!$D:$D, 0)), 1, 0)), "")</f>
        <v/>
      </c>
      <c r="BL212" s="4" t="str">
        <f>IFERROR(IF($I212="Historical", IF(R212&lt;&gt;INDEX('Historical BMP Records'!R:R, MATCH($G212, 'Historical BMP Records'!$G:$G, 0)), 1, 0), IF(R212&lt;&gt;INDEX('Planned and Progress BMPs'!O:O, MATCH($G212, 'Planned and Progress BMPs'!$D:$D, 0)), 1, 0)), "")</f>
        <v/>
      </c>
      <c r="BM212" s="4" t="str">
        <f>IFERROR(IF($I212="Historical", IF(S212&lt;&gt;INDEX('Historical BMP Records'!S:S, MATCH($G212, 'Historical BMP Records'!$G:$G, 0)), 1, 0), IF(S212&lt;&gt;INDEX('Planned and Progress BMPs'!P:P, MATCH($G212, 'Planned and Progress BMPs'!$D:$D, 0)), 1, 0)), "")</f>
        <v/>
      </c>
      <c r="BN212" s="4" t="str">
        <f>IFERROR(IF($I212="Historical", IF(T212&lt;&gt;INDEX('Historical BMP Records'!T:T, MATCH($G212, 'Historical BMP Records'!$G:$G, 0)), 1, 0), IF(T212&lt;&gt;INDEX('Planned and Progress BMPs'!Q:Q, MATCH($G212, 'Planned and Progress BMPs'!$D:$D, 0)), 1, 0)), "")</f>
        <v/>
      </c>
      <c r="BO212" s="4" t="str">
        <f>IFERROR(IF($I212="Historical", IF(AB212&lt;&gt;INDEX('Historical BMP Records'!#REF!, MATCH($G212, 'Historical BMP Records'!$G:$G, 0)), 1, 0), IF(AB212&lt;&gt;INDEX('Planned and Progress BMPs'!Z:Z, MATCH($G212, 'Planned and Progress BMPs'!$D:$D, 0)), 1, 0)), "")</f>
        <v/>
      </c>
      <c r="BP212" s="4" t="str">
        <f>IFERROR(IF($I212="Historical", IF(U212&lt;&gt;INDEX('Historical BMP Records'!U:U, MATCH($G212, 'Historical BMP Records'!$G:$G, 0)), 1, 0), IF(U212&lt;&gt;INDEX('Planned and Progress BMPs'!S:S, MATCH($G212, 'Planned and Progress BMPs'!$D:$D, 0)), 1, 0)), "")</f>
        <v/>
      </c>
      <c r="BQ212" s="4" t="str">
        <f>IFERROR(IF($I212="Historical", IF(V212&lt;&gt;INDEX('Historical BMP Records'!V:V, MATCH($G212, 'Historical BMP Records'!$G:$G, 0)), 1, 0), IF(V212&lt;&gt;INDEX('Planned and Progress BMPs'!T:T, MATCH($G212, 'Planned and Progress BMPs'!$D:$D, 0)), 1, 0)), "")</f>
        <v/>
      </c>
      <c r="BR212" s="4" t="str">
        <f>IFERROR(IF($I212="Historical", IF(W212&lt;&gt;INDEX('Historical BMP Records'!W:W, MATCH($G212, 'Historical BMP Records'!$G:$G, 0)), 1, 0), IF(W212&lt;&gt;INDEX('Planned and Progress BMPs'!U:U, MATCH($G212, 'Planned and Progress BMPs'!$D:$D, 0)), 1, 0)), "")</f>
        <v/>
      </c>
      <c r="BS212" s="4" t="str">
        <f>IFERROR(IF($I212="Historical", IF(X212&lt;&gt;INDEX('Historical BMP Records'!X:X, MATCH($G212, 'Historical BMP Records'!$G:$G, 0)), 1, 0), IF(X212&lt;&gt;INDEX('Planned and Progress BMPs'!V:V, MATCH($G212, 'Planned and Progress BMPs'!$D:$D, 0)), 1, 0)), "")</f>
        <v/>
      </c>
      <c r="BT212" s="4" t="str">
        <f>IFERROR(IF($I212="Historical", IF(Y212&lt;&gt;INDEX('Historical BMP Records'!Y:Y, MATCH($G212, 'Historical BMP Records'!$G:$G, 0)), 1, 0), IF(Y212&lt;&gt;INDEX('Planned and Progress BMPs'!W:W, MATCH($G212, 'Planned and Progress BMPs'!$D:$D, 0)), 1, 0)), "")</f>
        <v/>
      </c>
      <c r="BU212" s="4" t="str">
        <f>IFERROR(IF($I212="Historical", IF(Z212&lt;&gt;INDEX('Historical BMP Records'!Z:Z, MATCH($G212, 'Historical BMP Records'!$G:$G, 0)), 1, 0), IF(Z212&lt;&gt;INDEX('Planned and Progress BMPs'!X:X, MATCH($G212, 'Planned and Progress BMPs'!$D:$D, 0)), 1, 0)), "")</f>
        <v/>
      </c>
      <c r="BV212" s="4" t="str">
        <f>IFERROR(IF($I212="Historical", IF(AA212&lt;&gt;INDEX('Historical BMP Records'!AA:AA, MATCH($G212, 'Historical BMP Records'!$G:$G, 0)), 1, 0), IF(AA212&lt;&gt;INDEX('Planned and Progress BMPs'!#REF!, MATCH($G212, 'Planned and Progress BMPs'!$D:$D, 0)), 1, 0)), "")</f>
        <v/>
      </c>
      <c r="BW212" s="4" t="str">
        <f>IFERROR(IF($I212="Historical", IF(AC212&lt;&gt;INDEX('Historical BMP Records'!AC:AC, MATCH($G212, 'Historical BMP Records'!$G:$G, 0)), 1, 0), IF(AC212&lt;&gt;INDEX('Planned and Progress BMPs'!AA:AA, MATCH($G212, 'Planned and Progress BMPs'!$D:$D, 0)), 1, 0)), "")</f>
        <v/>
      </c>
      <c r="BX212" s="4" t="str">
        <f>IFERROR(IF($I212="Historical", IF(AD212&lt;&gt;INDEX('Historical BMP Records'!AD:AD, MATCH($G212, 'Historical BMP Records'!$G:$G, 0)), 1, 0), IF(AD212&lt;&gt;INDEX('Planned and Progress BMPs'!AB:AB, MATCH($G212, 'Planned and Progress BMPs'!$D:$D, 0)), 1, 0)), "")</f>
        <v/>
      </c>
      <c r="BY212" s="4" t="str">
        <f>IFERROR(IF($I212="Historical", IF(AE212&lt;&gt;INDEX('Historical BMP Records'!AE:AE, MATCH($G212, 'Historical BMP Records'!$G:$G, 0)), 1, 0), IF(AE212&lt;&gt;INDEX('Planned and Progress BMPs'!AC:AC, MATCH($G212, 'Planned and Progress BMPs'!$D:$D, 0)), 1, 0)), "")</f>
        <v/>
      </c>
      <c r="BZ212" s="4" t="str">
        <f>IFERROR(IF($I212="Historical", IF(AF212&lt;&gt;INDEX('Historical BMP Records'!AF:AF, MATCH($G212, 'Historical BMP Records'!$G:$G, 0)), 1, 0), IF(AF212&lt;&gt;INDEX('Planned and Progress BMPs'!AD:AD, MATCH($G212, 'Planned and Progress BMPs'!$D:$D, 0)), 1, 0)), "")</f>
        <v/>
      </c>
      <c r="CA212" s="4" t="str">
        <f>IFERROR(IF($I212="Historical", IF(AG212&lt;&gt;INDEX('Historical BMP Records'!AG:AG, MATCH($G212, 'Historical BMP Records'!$G:$G, 0)), 1, 0), IF(AG212&lt;&gt;INDEX('Planned and Progress BMPs'!AE:AE, MATCH($G212, 'Planned and Progress BMPs'!$D:$D, 0)), 1, 0)), "")</f>
        <v/>
      </c>
      <c r="CB212" s="4" t="str">
        <f>IFERROR(IF($I212="Historical", IF(AH212&lt;&gt;INDEX('Historical BMP Records'!AH:AH, MATCH($G212, 'Historical BMP Records'!$G:$G, 0)), 1, 0), IF(AH212&lt;&gt;INDEX('Planned and Progress BMPs'!AF:AF, MATCH($G212, 'Planned and Progress BMPs'!$D:$D, 0)), 1, 0)), "")</f>
        <v/>
      </c>
      <c r="CC212" s="4" t="str">
        <f>IFERROR(IF($I212="Historical", IF(AI212&lt;&gt;INDEX('Historical BMP Records'!AI:AI, MATCH($G212, 'Historical BMP Records'!$G:$G, 0)), 1, 0), IF(AI212&lt;&gt;INDEX('Planned and Progress BMPs'!AG:AG, MATCH($G212, 'Planned and Progress BMPs'!$D:$D, 0)), 1, 0)), "")</f>
        <v/>
      </c>
      <c r="CD212" s="4" t="str">
        <f>IFERROR(IF($I212="Historical", IF(AJ212&lt;&gt;INDEX('Historical BMP Records'!AJ:AJ, MATCH($G212, 'Historical BMP Records'!$G:$G, 0)), 1, 0), IF(AJ212&lt;&gt;INDEX('Planned and Progress BMPs'!AH:AH, MATCH($G212, 'Planned and Progress BMPs'!$D:$D, 0)), 1, 0)), "")</f>
        <v/>
      </c>
      <c r="CE212" s="4" t="str">
        <f>IFERROR(IF($I212="Historical", IF(AK212&lt;&gt;INDEX('Historical BMP Records'!AK:AK, MATCH($G212, 'Historical BMP Records'!$G:$G, 0)), 1, 0), IF(AK212&lt;&gt;INDEX('Planned and Progress BMPs'!AI:AI, MATCH($G212, 'Planned and Progress BMPs'!$D:$D, 0)), 1, 0)), "")</f>
        <v/>
      </c>
      <c r="CF212" s="4" t="str">
        <f>IFERROR(IF($I212="Historical", IF(AL212&lt;&gt;INDEX('Historical BMP Records'!AL:AL, MATCH($G212, 'Historical BMP Records'!$G:$G, 0)), 1, 0), IF(AL212&lt;&gt;INDEX('Planned and Progress BMPs'!AJ:AJ, MATCH($G212, 'Planned and Progress BMPs'!$D:$D, 0)), 1, 0)), "")</f>
        <v/>
      </c>
      <c r="CG212" s="4" t="str">
        <f>IFERROR(IF($I212="Historical", IF(AM212&lt;&gt;INDEX('Historical BMP Records'!AM:AM, MATCH($G212, 'Historical BMP Records'!$G:$G, 0)), 1, 0), IF(AM212&lt;&gt;INDEX('Planned and Progress BMPs'!AK:AK, MATCH($G212, 'Planned and Progress BMPs'!$D:$D, 0)), 1, 0)), "")</f>
        <v/>
      </c>
      <c r="CH212" s="4" t="str">
        <f>IFERROR(IF($I212="Historical", IF(AN212&lt;&gt;INDEX('Historical BMP Records'!AN:AN, MATCH($G212, 'Historical BMP Records'!$G:$G, 0)), 1, 0), IF(AN212&lt;&gt;INDEX('Planned and Progress BMPs'!AL:AL, MATCH($G212, 'Planned and Progress BMPs'!$D:$D, 0)), 1, 0)), "")</f>
        <v/>
      </c>
      <c r="CI212" s="4" t="str">
        <f>IFERROR(IF($I212="Historical", IF(AO212&lt;&gt;INDEX('Historical BMP Records'!AO:AO, MATCH($G212, 'Historical BMP Records'!$G:$G, 0)), 1, 0), IF(AO212&lt;&gt;INDEX('Planned and Progress BMPs'!AM:AM, MATCH($G212, 'Planned and Progress BMPs'!$D:$D, 0)), 1, 0)), "")</f>
        <v/>
      </c>
      <c r="CJ212" s="4" t="str">
        <f>IFERROR(IF($I212="Historical", IF(AP212&lt;&gt;INDEX('Historical BMP Records'!AP:AP, MATCH($G212, 'Historical BMP Records'!$G:$G, 0)), 1, 0), IF(AP212&lt;&gt;INDEX('Planned and Progress BMPs'!AN:AN, MATCH($G212, 'Planned and Progress BMPs'!$D:$D, 0)), 1, 0)), "")</f>
        <v/>
      </c>
      <c r="CK212" s="4" t="str">
        <f>IFERROR(IF($I212="Historical", IF(AQ212&lt;&gt;INDEX('Historical BMP Records'!AQ:AQ, MATCH($G212, 'Historical BMP Records'!$G:$G, 0)), 1, 0), IF(AQ212&lt;&gt;INDEX('Planned and Progress BMPs'!AO:AO, MATCH($G212, 'Planned and Progress BMPs'!$D:$D, 0)), 1, 0)), "")</f>
        <v/>
      </c>
      <c r="CL212" s="4" t="str">
        <f>IFERROR(IF($I212="Historical", IF(AR212&lt;&gt;INDEX('Historical BMP Records'!AR:AR, MATCH($G212, 'Historical BMP Records'!$G:$G, 0)), 1, 0), IF(AR212&lt;&gt;INDEX('Planned and Progress BMPs'!AQ:AQ, MATCH($G212, 'Planned and Progress BMPs'!$D:$D, 0)), 1, 0)), "")</f>
        <v/>
      </c>
      <c r="CM212" s="4" t="str">
        <f>IFERROR(IF($I212="Historical", IF(AS212&lt;&gt;INDEX('Historical BMP Records'!AS:AS, MATCH($G212, 'Historical BMP Records'!$G:$G, 0)), 1, 0), IF(AS212&lt;&gt;INDEX('Planned and Progress BMPs'!AP:AP, MATCH($G212, 'Planned and Progress BMPs'!$D:$D, 0)), 1, 0)), "")</f>
        <v/>
      </c>
      <c r="CN212" s="4" t="str">
        <f>IFERROR(IF($I212="Historical", IF(AT212&lt;&gt;INDEX('Historical BMP Records'!AT:AT, MATCH($G212, 'Historical BMP Records'!$G:$G, 0)), 1, 0), IF(AT212&lt;&gt;INDEX('Planned and Progress BMPs'!AQ:AQ, MATCH($G212, 'Planned and Progress BMPs'!$D:$D, 0)), 1, 0)), "")</f>
        <v/>
      </c>
      <c r="CO212" s="4">
        <f>SUM(T_Historical9[[#This Row],[FY17 Crediting Status Change]:[Comments Change]])</f>
        <v>0</v>
      </c>
    </row>
    <row r="213" spans="1:93" ht="15" customHeight="1" x14ac:dyDescent="0.55000000000000004">
      <c r="A213" s="126" t="s">
        <v>2461</v>
      </c>
      <c r="B213" s="126" t="s">
        <v>2458</v>
      </c>
      <c r="C213" s="126" t="s">
        <v>2458</v>
      </c>
      <c r="D213" s="126"/>
      <c r="E213" s="126"/>
      <c r="F213" s="126" t="s">
        <v>886</v>
      </c>
      <c r="G213" s="126" t="s">
        <v>887</v>
      </c>
      <c r="H213" s="126"/>
      <c r="I213" s="126" t="s">
        <v>243</v>
      </c>
      <c r="J213" s="126"/>
      <c r="K213" s="73"/>
      <c r="L213" s="64">
        <v>38718</v>
      </c>
      <c r="M213" s="126" t="s">
        <v>455</v>
      </c>
      <c r="N213" s="126" t="s">
        <v>831</v>
      </c>
      <c r="O213" s="126" t="s">
        <v>457</v>
      </c>
      <c r="P213" s="73" t="s">
        <v>551</v>
      </c>
      <c r="Q213" s="64">
        <v>0.125</v>
      </c>
      <c r="R213" s="126">
        <v>0.125</v>
      </c>
      <c r="S213" s="126">
        <v>1.0416666666666666E-2</v>
      </c>
      <c r="T213" s="126" t="s">
        <v>860</v>
      </c>
      <c r="U213" s="126"/>
      <c r="V213" s="126"/>
      <c r="W213" s="126">
        <v>40.213050000000003</v>
      </c>
      <c r="X213" s="65">
        <v>-77.173777299999998</v>
      </c>
      <c r="Y213" s="126"/>
      <c r="Z213" s="126" t="s">
        <v>245</v>
      </c>
      <c r="AA213" s="126" t="s">
        <v>327</v>
      </c>
      <c r="AB213" s="126" t="s">
        <v>155</v>
      </c>
      <c r="AC213" s="126" t="s">
        <v>2460</v>
      </c>
      <c r="AD213" s="64">
        <v>40679</v>
      </c>
      <c r="AE213" s="126" t="s">
        <v>267</v>
      </c>
      <c r="AF213" s="64"/>
      <c r="AG213" s="64"/>
      <c r="AH213" s="126"/>
      <c r="AI213" s="64"/>
      <c r="AK213" s="64"/>
      <c r="AL213" s="64"/>
      <c r="AM213" s="64"/>
      <c r="AN213" s="64"/>
      <c r="AO213" s="64"/>
      <c r="AP213" s="64"/>
      <c r="AQ213" s="64"/>
      <c r="AR213" s="64"/>
      <c r="AS213" s="64"/>
      <c r="AT213" s="126"/>
      <c r="AU213" s="4" t="str">
        <f>IFERROR(IF($I213="Historical", IF(A213&lt;&gt;INDEX('Historical BMP Records'!A:A, MATCH($G213, 'Historical BMP Records'!$G:$G, 0)), 1, 0), IF(A213&lt;&gt;INDEX('Planned and Progress BMPs'!A:A, MATCH($G213, 'Planned and Progress BMPs'!$D:$D, 0)), 1, 0)), "")</f>
        <v/>
      </c>
      <c r="AV213" s="4" t="str">
        <f>IFERROR(IF($I213="Historical", IF(B213&lt;&gt;INDEX('Historical BMP Records'!B:B, MATCH($G213, 'Historical BMP Records'!$G:$G, 0)), 1, 0), IF(B213&lt;&gt;INDEX('Planned and Progress BMPs'!A:A, MATCH($G213, 'Planned and Progress BMPs'!$D:$D, 0)), 1, 0)), "")</f>
        <v/>
      </c>
      <c r="AW213" s="4" t="str">
        <f>IFERROR(IF($I213="Historical", IF(C213&lt;&gt;INDEX('Historical BMP Records'!C:C, MATCH($G213, 'Historical BMP Records'!$G:$G, 0)), 1, 0), IF(C213&lt;&gt;INDEX('Planned and Progress BMPs'!A:A, MATCH($G213, 'Planned and Progress BMPs'!$D:$D, 0)), 1, 0)), "")</f>
        <v/>
      </c>
      <c r="AX213" s="4" t="str">
        <f>IFERROR(IF($I213="Historical", IF(D213&lt;&gt;INDEX('Historical BMP Records'!D:D, MATCH($G213, 'Historical BMP Records'!$G:$G, 0)), 1, 0), IF(D213&lt;&gt;INDEX('Planned and Progress BMPs'!A:A, MATCH($G213, 'Planned and Progress BMPs'!$D:$D, 0)), 1, 0)), "")</f>
        <v/>
      </c>
      <c r="AY213" s="4" t="str">
        <f>IFERROR(IF($I213="Historical", IF(E213&lt;&gt;INDEX('Historical BMP Records'!E:E, MATCH($G213, 'Historical BMP Records'!$G:$G, 0)), 1, 0), IF(E213&lt;&gt;INDEX('Planned and Progress BMPs'!B:B, MATCH($G213, 'Planned and Progress BMPs'!$D:$D, 0)), 1, 0)), "")</f>
        <v/>
      </c>
      <c r="AZ213" s="4" t="str">
        <f>IFERROR(IF($I213="Historical", IF(F213&lt;&gt;INDEX('Historical BMP Records'!F:F, MATCH($G213, 'Historical BMP Records'!$G:$G, 0)), 1, 0), IF(F213&lt;&gt;INDEX('Planned and Progress BMPs'!C:C, MATCH($G213, 'Planned and Progress BMPs'!$D:$D, 0)), 1, 0)), "")</f>
        <v/>
      </c>
      <c r="BA213" s="4" t="str">
        <f>IFERROR(IF($I213="Historical", IF(G213&lt;&gt;INDEX('Historical BMP Records'!G:G, MATCH($G213, 'Historical BMP Records'!$G:$G, 0)), 1, 0), IF(G213&lt;&gt;INDEX('Planned and Progress BMPs'!D:D, MATCH($G213, 'Planned and Progress BMPs'!$D:$D, 0)), 1, 0)), "")</f>
        <v/>
      </c>
      <c r="BB213" s="4" t="str">
        <f>IFERROR(IF($I213="Historical", IF(H213&lt;&gt;INDEX('Historical BMP Records'!H:H, MATCH($G213, 'Historical BMP Records'!$G:$G, 0)), 1, 0), IF(H213&lt;&gt;INDEX('Planned and Progress BMPs'!E:E, MATCH($G213, 'Planned and Progress BMPs'!$D:$D, 0)), 1, 0)), "")</f>
        <v/>
      </c>
      <c r="BC213" s="4" t="str">
        <f>IFERROR(IF($I213="Historical", IF(I213&lt;&gt;INDEX('Historical BMP Records'!I:I, MATCH($G213, 'Historical BMP Records'!$G:$G, 0)), 1, 0), IF(I213&lt;&gt;INDEX('Planned and Progress BMPs'!F:F, MATCH($G213, 'Planned and Progress BMPs'!$D:$D, 0)), 1, 0)), "")</f>
        <v/>
      </c>
      <c r="BD213" s="4" t="str">
        <f>IFERROR(IF($I213="Historical", IF(J213&lt;&gt;INDEX('Historical BMP Records'!J:J, MATCH($G213, 'Historical BMP Records'!$G:$G, 0)), 1, 0), IF(J213&lt;&gt;INDEX('Planned and Progress BMPs'!G:G, MATCH($G213, 'Planned and Progress BMPs'!$D:$D, 0)), 1, 0)), "")</f>
        <v/>
      </c>
      <c r="BE213" s="4" t="str">
        <f>IFERROR(IF($I213="Historical", IF(K213&lt;&gt;INDEX('Historical BMP Records'!K:K, MATCH($G213, 'Historical BMP Records'!$G:$G, 0)), 1, 0), IF(K213&lt;&gt;INDEX('Planned and Progress BMPs'!H:H, MATCH($G213, 'Planned and Progress BMPs'!$D:$D, 0)), 1, 0)), "")</f>
        <v/>
      </c>
      <c r="BF213" s="4" t="str">
        <f>IFERROR(IF($I213="Historical", IF(L213&lt;&gt;INDEX('Historical BMP Records'!L:L, MATCH($G213, 'Historical BMP Records'!$G:$G, 0)), 1, 0), IF(L213&lt;&gt;INDEX('Planned and Progress BMPs'!I:I, MATCH($G213, 'Planned and Progress BMPs'!$D:$D, 0)), 1, 0)), "")</f>
        <v/>
      </c>
      <c r="BG213" s="4" t="str">
        <f>IFERROR(IF($I213="Historical", IF(M213&lt;&gt;INDEX('Historical BMP Records'!M:M, MATCH($G213, 'Historical BMP Records'!$G:$G, 0)), 1, 0), IF(M213&lt;&gt;INDEX('Planned and Progress BMPs'!J:J, MATCH($G213, 'Planned and Progress BMPs'!$D:$D, 0)), 1, 0)), "")</f>
        <v/>
      </c>
      <c r="BH213" s="4" t="str">
        <f>IFERROR(IF($I213="Historical", IF(N213&lt;&gt;INDEX('Historical BMP Records'!N:N, MATCH($G213, 'Historical BMP Records'!$G:$G, 0)), 1, 0), IF(N213&lt;&gt;INDEX('Planned and Progress BMPs'!K:K, MATCH($G213, 'Planned and Progress BMPs'!$D:$D, 0)), 1, 0)), "")</f>
        <v/>
      </c>
      <c r="BI213" s="4" t="str">
        <f>IFERROR(IF($I213="Historical", IF(O213&lt;&gt;INDEX('Historical BMP Records'!O:O, MATCH($G213, 'Historical BMP Records'!$G:$G, 0)), 1, 0), IF(O213&lt;&gt;INDEX('Planned and Progress BMPs'!L:L, MATCH($G213, 'Planned and Progress BMPs'!$D:$D, 0)), 1, 0)), "")</f>
        <v/>
      </c>
      <c r="BJ213" s="4" t="str">
        <f>IFERROR(IF($I213="Historical", IF(P213&lt;&gt;INDEX('Historical BMP Records'!P:P, MATCH($G213, 'Historical BMP Records'!$G:$G, 0)), 1, 0), IF(P213&lt;&gt;INDEX('Planned and Progress BMPs'!M:M, MATCH($G213, 'Planned and Progress BMPs'!$D:$D, 0)), 1, 0)), "")</f>
        <v/>
      </c>
      <c r="BK213" s="4" t="str">
        <f>IFERROR(IF($I213="Historical", IF(Q213&lt;&gt;INDEX('Historical BMP Records'!Q:Q, MATCH($G213, 'Historical BMP Records'!$G:$G, 0)), 1, 0), IF(Q213&lt;&gt;INDEX('Planned and Progress BMPs'!N:N, MATCH($G213, 'Planned and Progress BMPs'!$D:$D, 0)), 1, 0)), "")</f>
        <v/>
      </c>
      <c r="BL213" s="4" t="str">
        <f>IFERROR(IF($I213="Historical", IF(R213&lt;&gt;INDEX('Historical BMP Records'!R:R, MATCH($G213, 'Historical BMP Records'!$G:$G, 0)), 1, 0), IF(R213&lt;&gt;INDEX('Planned and Progress BMPs'!O:O, MATCH($G213, 'Planned and Progress BMPs'!$D:$D, 0)), 1, 0)), "")</f>
        <v/>
      </c>
      <c r="BM213" s="4" t="str">
        <f>IFERROR(IF($I213="Historical", IF(S213&lt;&gt;INDEX('Historical BMP Records'!S:S, MATCH($G213, 'Historical BMP Records'!$G:$G, 0)), 1, 0), IF(S213&lt;&gt;INDEX('Planned and Progress BMPs'!P:P, MATCH($G213, 'Planned and Progress BMPs'!$D:$D, 0)), 1, 0)), "")</f>
        <v/>
      </c>
      <c r="BN213" s="4" t="str">
        <f>IFERROR(IF($I213="Historical", IF(T213&lt;&gt;INDEX('Historical BMP Records'!T:T, MATCH($G213, 'Historical BMP Records'!$G:$G, 0)), 1, 0), IF(T213&lt;&gt;INDEX('Planned and Progress BMPs'!Q:Q, MATCH($G213, 'Planned and Progress BMPs'!$D:$D, 0)), 1, 0)), "")</f>
        <v/>
      </c>
      <c r="BO213" s="4" t="str">
        <f>IFERROR(IF($I213="Historical", IF(AB213&lt;&gt;INDEX('Historical BMP Records'!#REF!, MATCH($G213, 'Historical BMP Records'!$G:$G, 0)), 1, 0), IF(AB213&lt;&gt;INDEX('Planned and Progress BMPs'!Z:Z, MATCH($G213, 'Planned and Progress BMPs'!$D:$D, 0)), 1, 0)), "")</f>
        <v/>
      </c>
      <c r="BP213" s="4" t="str">
        <f>IFERROR(IF($I213="Historical", IF(U213&lt;&gt;INDEX('Historical BMP Records'!U:U, MATCH($G213, 'Historical BMP Records'!$G:$G, 0)), 1, 0), IF(U213&lt;&gt;INDEX('Planned and Progress BMPs'!S:S, MATCH($G213, 'Planned and Progress BMPs'!$D:$D, 0)), 1, 0)), "")</f>
        <v/>
      </c>
      <c r="BQ213" s="4" t="str">
        <f>IFERROR(IF($I213="Historical", IF(V213&lt;&gt;INDEX('Historical BMP Records'!V:V, MATCH($G213, 'Historical BMP Records'!$G:$G, 0)), 1, 0), IF(V213&lt;&gt;INDEX('Planned and Progress BMPs'!T:T, MATCH($G213, 'Planned and Progress BMPs'!$D:$D, 0)), 1, 0)), "")</f>
        <v/>
      </c>
      <c r="BR213" s="4" t="str">
        <f>IFERROR(IF($I213="Historical", IF(W213&lt;&gt;INDEX('Historical BMP Records'!W:W, MATCH($G213, 'Historical BMP Records'!$G:$G, 0)), 1, 0), IF(W213&lt;&gt;INDEX('Planned and Progress BMPs'!U:U, MATCH($G213, 'Planned and Progress BMPs'!$D:$D, 0)), 1, 0)), "")</f>
        <v/>
      </c>
      <c r="BS213" s="4" t="str">
        <f>IFERROR(IF($I213="Historical", IF(X213&lt;&gt;INDEX('Historical BMP Records'!X:X, MATCH($G213, 'Historical BMP Records'!$G:$G, 0)), 1, 0), IF(X213&lt;&gt;INDEX('Planned and Progress BMPs'!V:V, MATCH($G213, 'Planned and Progress BMPs'!$D:$D, 0)), 1, 0)), "")</f>
        <v/>
      </c>
      <c r="BT213" s="4" t="str">
        <f>IFERROR(IF($I213="Historical", IF(Y213&lt;&gt;INDEX('Historical BMP Records'!Y:Y, MATCH($G213, 'Historical BMP Records'!$G:$G, 0)), 1, 0), IF(Y213&lt;&gt;INDEX('Planned and Progress BMPs'!W:W, MATCH($G213, 'Planned and Progress BMPs'!$D:$D, 0)), 1, 0)), "")</f>
        <v/>
      </c>
      <c r="BU213" s="4" t="str">
        <f>IFERROR(IF($I213="Historical", IF(Z213&lt;&gt;INDEX('Historical BMP Records'!Z:Z, MATCH($G213, 'Historical BMP Records'!$G:$G, 0)), 1, 0), IF(Z213&lt;&gt;INDEX('Planned and Progress BMPs'!X:X, MATCH($G213, 'Planned and Progress BMPs'!$D:$D, 0)), 1, 0)), "")</f>
        <v/>
      </c>
      <c r="BV213" s="4" t="str">
        <f>IFERROR(IF($I213="Historical", IF(AA213&lt;&gt;INDEX('Historical BMP Records'!AA:AA, MATCH($G213, 'Historical BMP Records'!$G:$G, 0)), 1, 0), IF(AA213&lt;&gt;INDEX('Planned and Progress BMPs'!#REF!, MATCH($G213, 'Planned and Progress BMPs'!$D:$D, 0)), 1, 0)), "")</f>
        <v/>
      </c>
      <c r="BW213" s="4" t="str">
        <f>IFERROR(IF($I213="Historical", IF(AC213&lt;&gt;INDEX('Historical BMP Records'!AC:AC, MATCH($G213, 'Historical BMP Records'!$G:$G, 0)), 1, 0), IF(AC213&lt;&gt;INDEX('Planned and Progress BMPs'!AA:AA, MATCH($G213, 'Planned and Progress BMPs'!$D:$D, 0)), 1, 0)), "")</f>
        <v/>
      </c>
      <c r="BX213" s="4" t="str">
        <f>IFERROR(IF($I213="Historical", IF(AD213&lt;&gt;INDEX('Historical BMP Records'!AD:AD, MATCH($G213, 'Historical BMP Records'!$G:$G, 0)), 1, 0), IF(AD213&lt;&gt;INDEX('Planned and Progress BMPs'!AB:AB, MATCH($G213, 'Planned and Progress BMPs'!$D:$D, 0)), 1, 0)), "")</f>
        <v/>
      </c>
      <c r="BY213" s="4" t="str">
        <f>IFERROR(IF($I213="Historical", IF(AE213&lt;&gt;INDEX('Historical BMP Records'!AE:AE, MATCH($G213, 'Historical BMP Records'!$G:$G, 0)), 1, 0), IF(AE213&lt;&gt;INDEX('Planned and Progress BMPs'!AC:AC, MATCH($G213, 'Planned and Progress BMPs'!$D:$D, 0)), 1, 0)), "")</f>
        <v/>
      </c>
      <c r="BZ213" s="4" t="str">
        <f>IFERROR(IF($I213="Historical", IF(AF213&lt;&gt;INDEX('Historical BMP Records'!AF:AF, MATCH($G213, 'Historical BMP Records'!$G:$G, 0)), 1, 0), IF(AF213&lt;&gt;INDEX('Planned and Progress BMPs'!AD:AD, MATCH($G213, 'Planned and Progress BMPs'!$D:$D, 0)), 1, 0)), "")</f>
        <v/>
      </c>
      <c r="CA213" s="4" t="str">
        <f>IFERROR(IF($I213="Historical", IF(AG213&lt;&gt;INDEX('Historical BMP Records'!AG:AG, MATCH($G213, 'Historical BMP Records'!$G:$G, 0)), 1, 0), IF(AG213&lt;&gt;INDEX('Planned and Progress BMPs'!AE:AE, MATCH($G213, 'Planned and Progress BMPs'!$D:$D, 0)), 1, 0)), "")</f>
        <v/>
      </c>
      <c r="CB213" s="4" t="str">
        <f>IFERROR(IF($I213="Historical", IF(AH213&lt;&gt;INDEX('Historical BMP Records'!AH:AH, MATCH($G213, 'Historical BMP Records'!$G:$G, 0)), 1, 0), IF(AH213&lt;&gt;INDEX('Planned and Progress BMPs'!AF:AF, MATCH($G213, 'Planned and Progress BMPs'!$D:$D, 0)), 1, 0)), "")</f>
        <v/>
      </c>
      <c r="CC213" s="4" t="str">
        <f>IFERROR(IF($I213="Historical", IF(AI213&lt;&gt;INDEX('Historical BMP Records'!AI:AI, MATCH($G213, 'Historical BMP Records'!$G:$G, 0)), 1, 0), IF(AI213&lt;&gt;INDEX('Planned and Progress BMPs'!AG:AG, MATCH($G213, 'Planned and Progress BMPs'!$D:$D, 0)), 1, 0)), "")</f>
        <v/>
      </c>
      <c r="CD213" s="4" t="str">
        <f>IFERROR(IF($I213="Historical", IF(AJ213&lt;&gt;INDEX('Historical BMP Records'!AJ:AJ, MATCH($G213, 'Historical BMP Records'!$G:$G, 0)), 1, 0), IF(AJ213&lt;&gt;INDEX('Planned and Progress BMPs'!AH:AH, MATCH($G213, 'Planned and Progress BMPs'!$D:$D, 0)), 1, 0)), "")</f>
        <v/>
      </c>
      <c r="CE213" s="4" t="str">
        <f>IFERROR(IF($I213="Historical", IF(AK213&lt;&gt;INDEX('Historical BMP Records'!AK:AK, MATCH($G213, 'Historical BMP Records'!$G:$G, 0)), 1, 0), IF(AK213&lt;&gt;INDEX('Planned and Progress BMPs'!AI:AI, MATCH($G213, 'Planned and Progress BMPs'!$D:$D, 0)), 1, 0)), "")</f>
        <v/>
      </c>
      <c r="CF213" s="4" t="str">
        <f>IFERROR(IF($I213="Historical", IF(AL213&lt;&gt;INDEX('Historical BMP Records'!AL:AL, MATCH($G213, 'Historical BMP Records'!$G:$G, 0)), 1, 0), IF(AL213&lt;&gt;INDEX('Planned and Progress BMPs'!AJ:AJ, MATCH($G213, 'Planned and Progress BMPs'!$D:$D, 0)), 1, 0)), "")</f>
        <v/>
      </c>
      <c r="CG213" s="4" t="str">
        <f>IFERROR(IF($I213="Historical", IF(AM213&lt;&gt;INDEX('Historical BMP Records'!AM:AM, MATCH($G213, 'Historical BMP Records'!$G:$G, 0)), 1, 0), IF(AM213&lt;&gt;INDEX('Planned and Progress BMPs'!AK:AK, MATCH($G213, 'Planned and Progress BMPs'!$D:$D, 0)), 1, 0)), "")</f>
        <v/>
      </c>
      <c r="CH213" s="4" t="str">
        <f>IFERROR(IF($I213="Historical", IF(AN213&lt;&gt;INDEX('Historical BMP Records'!AN:AN, MATCH($G213, 'Historical BMP Records'!$G:$G, 0)), 1, 0), IF(AN213&lt;&gt;INDEX('Planned and Progress BMPs'!AL:AL, MATCH($G213, 'Planned and Progress BMPs'!$D:$D, 0)), 1, 0)), "")</f>
        <v/>
      </c>
      <c r="CI213" s="4" t="str">
        <f>IFERROR(IF($I213="Historical", IF(AO213&lt;&gt;INDEX('Historical BMP Records'!AO:AO, MATCH($G213, 'Historical BMP Records'!$G:$G, 0)), 1, 0), IF(AO213&lt;&gt;INDEX('Planned and Progress BMPs'!AM:AM, MATCH($G213, 'Planned and Progress BMPs'!$D:$D, 0)), 1, 0)), "")</f>
        <v/>
      </c>
      <c r="CJ213" s="4" t="str">
        <f>IFERROR(IF($I213="Historical", IF(AP213&lt;&gt;INDEX('Historical BMP Records'!AP:AP, MATCH($G213, 'Historical BMP Records'!$G:$G, 0)), 1, 0), IF(AP213&lt;&gt;INDEX('Planned and Progress BMPs'!AN:AN, MATCH($G213, 'Planned and Progress BMPs'!$D:$D, 0)), 1, 0)), "")</f>
        <v/>
      </c>
      <c r="CK213" s="4" t="str">
        <f>IFERROR(IF($I213="Historical", IF(AQ213&lt;&gt;INDEX('Historical BMP Records'!AQ:AQ, MATCH($G213, 'Historical BMP Records'!$G:$G, 0)), 1, 0), IF(AQ213&lt;&gt;INDEX('Planned and Progress BMPs'!AO:AO, MATCH($G213, 'Planned and Progress BMPs'!$D:$D, 0)), 1, 0)), "")</f>
        <v/>
      </c>
      <c r="CL213" s="4" t="str">
        <f>IFERROR(IF($I213="Historical", IF(AR213&lt;&gt;INDEX('Historical BMP Records'!AR:AR, MATCH($G213, 'Historical BMP Records'!$G:$G, 0)), 1, 0), IF(AR213&lt;&gt;INDEX('Planned and Progress BMPs'!AQ:AQ, MATCH($G213, 'Planned and Progress BMPs'!$D:$D, 0)), 1, 0)), "")</f>
        <v/>
      </c>
      <c r="CM213" s="4" t="str">
        <f>IFERROR(IF($I213="Historical", IF(AS213&lt;&gt;INDEX('Historical BMP Records'!AS:AS, MATCH($G213, 'Historical BMP Records'!$G:$G, 0)), 1, 0), IF(AS213&lt;&gt;INDEX('Planned and Progress BMPs'!AP:AP, MATCH($G213, 'Planned and Progress BMPs'!$D:$D, 0)), 1, 0)), "")</f>
        <v/>
      </c>
      <c r="CN213" s="4" t="str">
        <f>IFERROR(IF($I213="Historical", IF(AT213&lt;&gt;INDEX('Historical BMP Records'!AT:AT, MATCH($G213, 'Historical BMP Records'!$G:$G, 0)), 1, 0), IF(AT213&lt;&gt;INDEX('Planned and Progress BMPs'!AQ:AQ, MATCH($G213, 'Planned and Progress BMPs'!$D:$D, 0)), 1, 0)), "")</f>
        <v/>
      </c>
      <c r="CO213" s="4">
        <f>SUM(T_Historical9[[#This Row],[FY17 Crediting Status Change]:[Comments Change]])</f>
        <v>0</v>
      </c>
    </row>
    <row r="214" spans="1:93" ht="15" customHeight="1" x14ac:dyDescent="0.55000000000000004">
      <c r="A214" s="126" t="s">
        <v>2461</v>
      </c>
      <c r="B214" s="126" t="s">
        <v>2458</v>
      </c>
      <c r="C214" s="126" t="s">
        <v>2458</v>
      </c>
      <c r="D214" s="126"/>
      <c r="E214" s="126"/>
      <c r="F214" s="126" t="s">
        <v>888</v>
      </c>
      <c r="G214" s="126" t="s">
        <v>889</v>
      </c>
      <c r="H214" s="126"/>
      <c r="I214" s="126" t="s">
        <v>243</v>
      </c>
      <c r="J214" s="126"/>
      <c r="K214" s="73"/>
      <c r="L214" s="64">
        <v>38718</v>
      </c>
      <c r="M214" s="126" t="s">
        <v>455</v>
      </c>
      <c r="N214" s="126" t="s">
        <v>831</v>
      </c>
      <c r="O214" s="126" t="s">
        <v>457</v>
      </c>
      <c r="P214" s="73" t="s">
        <v>551</v>
      </c>
      <c r="Q214" s="64">
        <v>0.125</v>
      </c>
      <c r="R214" s="126">
        <v>0.125</v>
      </c>
      <c r="S214" s="126">
        <v>1.0416666666666666E-2</v>
      </c>
      <c r="T214" s="126" t="s">
        <v>860</v>
      </c>
      <c r="U214" s="126"/>
      <c r="V214" s="126"/>
      <c r="W214" s="126">
        <v>40.213071100000001</v>
      </c>
      <c r="X214" s="65">
        <v>-77.176243200000002</v>
      </c>
      <c r="Y214" s="126"/>
      <c r="Z214" s="126" t="s">
        <v>245</v>
      </c>
      <c r="AA214" s="126" t="s">
        <v>327</v>
      </c>
      <c r="AB214" s="126" t="s">
        <v>155</v>
      </c>
      <c r="AC214" s="126" t="s">
        <v>2460</v>
      </c>
      <c r="AD214" s="64">
        <v>40661</v>
      </c>
      <c r="AE214" s="126" t="s">
        <v>267</v>
      </c>
      <c r="AF214" s="64"/>
      <c r="AG214" s="64"/>
      <c r="AH214" s="126"/>
      <c r="AI214" s="64"/>
      <c r="AK214" s="64"/>
      <c r="AL214" s="64"/>
      <c r="AM214" s="64"/>
      <c r="AN214" s="64"/>
      <c r="AO214" s="64"/>
      <c r="AP214" s="64"/>
      <c r="AQ214" s="64"/>
      <c r="AR214" s="64"/>
      <c r="AS214" s="64"/>
      <c r="AT214" s="126"/>
      <c r="AU214" s="4" t="str">
        <f>IFERROR(IF($I214="Historical", IF(A214&lt;&gt;INDEX('Historical BMP Records'!A:A, MATCH($G214, 'Historical BMP Records'!$G:$G, 0)), 1, 0), IF(A214&lt;&gt;INDEX('Planned and Progress BMPs'!A:A, MATCH($G214, 'Planned and Progress BMPs'!$D:$D, 0)), 1, 0)), "")</f>
        <v/>
      </c>
      <c r="AV214" s="4" t="str">
        <f>IFERROR(IF($I214="Historical", IF(B214&lt;&gt;INDEX('Historical BMP Records'!B:B, MATCH($G214, 'Historical BMP Records'!$G:$G, 0)), 1, 0), IF(B214&lt;&gt;INDEX('Planned and Progress BMPs'!A:A, MATCH($G214, 'Planned and Progress BMPs'!$D:$D, 0)), 1, 0)), "")</f>
        <v/>
      </c>
      <c r="AW214" s="4" t="str">
        <f>IFERROR(IF($I214="Historical", IF(C214&lt;&gt;INDEX('Historical BMP Records'!C:C, MATCH($G214, 'Historical BMP Records'!$G:$G, 0)), 1, 0), IF(C214&lt;&gt;INDEX('Planned and Progress BMPs'!A:A, MATCH($G214, 'Planned and Progress BMPs'!$D:$D, 0)), 1, 0)), "")</f>
        <v/>
      </c>
      <c r="AX214" s="4" t="str">
        <f>IFERROR(IF($I214="Historical", IF(D214&lt;&gt;INDEX('Historical BMP Records'!D:D, MATCH($G214, 'Historical BMP Records'!$G:$G, 0)), 1, 0), IF(D214&lt;&gt;INDEX('Planned and Progress BMPs'!A:A, MATCH($G214, 'Planned and Progress BMPs'!$D:$D, 0)), 1, 0)), "")</f>
        <v/>
      </c>
      <c r="AY214" s="4" t="str">
        <f>IFERROR(IF($I214="Historical", IF(E214&lt;&gt;INDEX('Historical BMP Records'!E:E, MATCH($G214, 'Historical BMP Records'!$G:$G, 0)), 1, 0), IF(E214&lt;&gt;INDEX('Planned and Progress BMPs'!B:B, MATCH($G214, 'Planned and Progress BMPs'!$D:$D, 0)), 1, 0)), "")</f>
        <v/>
      </c>
      <c r="AZ214" s="4" t="str">
        <f>IFERROR(IF($I214="Historical", IF(F214&lt;&gt;INDEX('Historical BMP Records'!F:F, MATCH($G214, 'Historical BMP Records'!$G:$G, 0)), 1, 0), IF(F214&lt;&gt;INDEX('Planned and Progress BMPs'!C:C, MATCH($G214, 'Planned and Progress BMPs'!$D:$D, 0)), 1, 0)), "")</f>
        <v/>
      </c>
      <c r="BA214" s="4" t="str">
        <f>IFERROR(IF($I214="Historical", IF(G214&lt;&gt;INDEX('Historical BMP Records'!G:G, MATCH($G214, 'Historical BMP Records'!$G:$G, 0)), 1, 0), IF(G214&lt;&gt;INDEX('Planned and Progress BMPs'!D:D, MATCH($G214, 'Planned and Progress BMPs'!$D:$D, 0)), 1, 0)), "")</f>
        <v/>
      </c>
      <c r="BB214" s="4" t="str">
        <f>IFERROR(IF($I214="Historical", IF(H214&lt;&gt;INDEX('Historical BMP Records'!H:H, MATCH($G214, 'Historical BMP Records'!$G:$G, 0)), 1, 0), IF(H214&lt;&gt;INDEX('Planned and Progress BMPs'!E:E, MATCH($G214, 'Planned and Progress BMPs'!$D:$D, 0)), 1, 0)), "")</f>
        <v/>
      </c>
      <c r="BC214" s="4" t="str">
        <f>IFERROR(IF($I214="Historical", IF(I214&lt;&gt;INDEX('Historical BMP Records'!I:I, MATCH($G214, 'Historical BMP Records'!$G:$G, 0)), 1, 0), IF(I214&lt;&gt;INDEX('Planned and Progress BMPs'!F:F, MATCH($G214, 'Planned and Progress BMPs'!$D:$D, 0)), 1, 0)), "")</f>
        <v/>
      </c>
      <c r="BD214" s="4" t="str">
        <f>IFERROR(IF($I214="Historical", IF(J214&lt;&gt;INDEX('Historical BMP Records'!J:J, MATCH($G214, 'Historical BMP Records'!$G:$G, 0)), 1, 0), IF(J214&lt;&gt;INDEX('Planned and Progress BMPs'!G:G, MATCH($G214, 'Planned and Progress BMPs'!$D:$D, 0)), 1, 0)), "")</f>
        <v/>
      </c>
      <c r="BE214" s="4" t="str">
        <f>IFERROR(IF($I214="Historical", IF(K214&lt;&gt;INDEX('Historical BMP Records'!K:K, MATCH($G214, 'Historical BMP Records'!$G:$G, 0)), 1, 0), IF(K214&lt;&gt;INDEX('Planned and Progress BMPs'!H:H, MATCH($G214, 'Planned and Progress BMPs'!$D:$D, 0)), 1, 0)), "")</f>
        <v/>
      </c>
      <c r="BF214" s="4" t="str">
        <f>IFERROR(IF($I214="Historical", IF(L214&lt;&gt;INDEX('Historical BMP Records'!L:L, MATCH($G214, 'Historical BMP Records'!$G:$G, 0)), 1, 0), IF(L214&lt;&gt;INDEX('Planned and Progress BMPs'!I:I, MATCH($G214, 'Planned and Progress BMPs'!$D:$D, 0)), 1, 0)), "")</f>
        <v/>
      </c>
      <c r="BG214" s="4" t="str">
        <f>IFERROR(IF($I214="Historical", IF(M214&lt;&gt;INDEX('Historical BMP Records'!M:M, MATCH($G214, 'Historical BMP Records'!$G:$G, 0)), 1, 0), IF(M214&lt;&gt;INDEX('Planned and Progress BMPs'!J:J, MATCH($G214, 'Planned and Progress BMPs'!$D:$D, 0)), 1, 0)), "")</f>
        <v/>
      </c>
      <c r="BH214" s="4" t="str">
        <f>IFERROR(IF($I214="Historical", IF(N214&lt;&gt;INDEX('Historical BMP Records'!N:N, MATCH($G214, 'Historical BMP Records'!$G:$G, 0)), 1, 0), IF(N214&lt;&gt;INDEX('Planned and Progress BMPs'!K:K, MATCH($G214, 'Planned and Progress BMPs'!$D:$D, 0)), 1, 0)), "")</f>
        <v/>
      </c>
      <c r="BI214" s="4" t="str">
        <f>IFERROR(IF($I214="Historical", IF(O214&lt;&gt;INDEX('Historical BMP Records'!O:O, MATCH($G214, 'Historical BMP Records'!$G:$G, 0)), 1, 0), IF(O214&lt;&gt;INDEX('Planned and Progress BMPs'!L:L, MATCH($G214, 'Planned and Progress BMPs'!$D:$D, 0)), 1, 0)), "")</f>
        <v/>
      </c>
      <c r="BJ214" s="4" t="str">
        <f>IFERROR(IF($I214="Historical", IF(P214&lt;&gt;INDEX('Historical BMP Records'!P:P, MATCH($G214, 'Historical BMP Records'!$G:$G, 0)), 1, 0), IF(P214&lt;&gt;INDEX('Planned and Progress BMPs'!M:M, MATCH($G214, 'Planned and Progress BMPs'!$D:$D, 0)), 1, 0)), "")</f>
        <v/>
      </c>
      <c r="BK214" s="4" t="str">
        <f>IFERROR(IF($I214="Historical", IF(Q214&lt;&gt;INDEX('Historical BMP Records'!Q:Q, MATCH($G214, 'Historical BMP Records'!$G:$G, 0)), 1, 0), IF(Q214&lt;&gt;INDEX('Planned and Progress BMPs'!N:N, MATCH($G214, 'Planned and Progress BMPs'!$D:$D, 0)), 1, 0)), "")</f>
        <v/>
      </c>
      <c r="BL214" s="4" t="str">
        <f>IFERROR(IF($I214="Historical", IF(R214&lt;&gt;INDEX('Historical BMP Records'!R:R, MATCH($G214, 'Historical BMP Records'!$G:$G, 0)), 1, 0), IF(R214&lt;&gt;INDEX('Planned and Progress BMPs'!O:O, MATCH($G214, 'Planned and Progress BMPs'!$D:$D, 0)), 1, 0)), "")</f>
        <v/>
      </c>
      <c r="BM214" s="4" t="str">
        <f>IFERROR(IF($I214="Historical", IF(S214&lt;&gt;INDEX('Historical BMP Records'!S:S, MATCH($G214, 'Historical BMP Records'!$G:$G, 0)), 1, 0), IF(S214&lt;&gt;INDEX('Planned and Progress BMPs'!P:P, MATCH($G214, 'Planned and Progress BMPs'!$D:$D, 0)), 1, 0)), "")</f>
        <v/>
      </c>
      <c r="BN214" s="4" t="str">
        <f>IFERROR(IF($I214="Historical", IF(T214&lt;&gt;INDEX('Historical BMP Records'!T:T, MATCH($G214, 'Historical BMP Records'!$G:$G, 0)), 1, 0), IF(T214&lt;&gt;INDEX('Planned and Progress BMPs'!Q:Q, MATCH($G214, 'Planned and Progress BMPs'!$D:$D, 0)), 1, 0)), "")</f>
        <v/>
      </c>
      <c r="BO214" s="4" t="str">
        <f>IFERROR(IF($I214="Historical", IF(AB214&lt;&gt;INDEX('Historical BMP Records'!#REF!, MATCH($G214, 'Historical BMP Records'!$G:$G, 0)), 1, 0), IF(AB214&lt;&gt;INDEX('Planned and Progress BMPs'!Z:Z, MATCH($G214, 'Planned and Progress BMPs'!$D:$D, 0)), 1, 0)), "")</f>
        <v/>
      </c>
      <c r="BP214" s="4" t="str">
        <f>IFERROR(IF($I214="Historical", IF(U214&lt;&gt;INDEX('Historical BMP Records'!U:U, MATCH($G214, 'Historical BMP Records'!$G:$G, 0)), 1, 0), IF(U214&lt;&gt;INDEX('Planned and Progress BMPs'!S:S, MATCH($G214, 'Planned and Progress BMPs'!$D:$D, 0)), 1, 0)), "")</f>
        <v/>
      </c>
      <c r="BQ214" s="4" t="str">
        <f>IFERROR(IF($I214="Historical", IF(V214&lt;&gt;INDEX('Historical BMP Records'!V:V, MATCH($G214, 'Historical BMP Records'!$G:$G, 0)), 1, 0), IF(V214&lt;&gt;INDEX('Planned and Progress BMPs'!T:T, MATCH($G214, 'Planned and Progress BMPs'!$D:$D, 0)), 1, 0)), "")</f>
        <v/>
      </c>
      <c r="BR214" s="4" t="str">
        <f>IFERROR(IF($I214="Historical", IF(W214&lt;&gt;INDEX('Historical BMP Records'!W:W, MATCH($G214, 'Historical BMP Records'!$G:$G, 0)), 1, 0), IF(W214&lt;&gt;INDEX('Planned and Progress BMPs'!U:U, MATCH($G214, 'Planned and Progress BMPs'!$D:$D, 0)), 1, 0)), "")</f>
        <v/>
      </c>
      <c r="BS214" s="4" t="str">
        <f>IFERROR(IF($I214="Historical", IF(X214&lt;&gt;INDEX('Historical BMP Records'!X:X, MATCH($G214, 'Historical BMP Records'!$G:$G, 0)), 1, 0), IF(X214&lt;&gt;INDEX('Planned and Progress BMPs'!V:V, MATCH($G214, 'Planned and Progress BMPs'!$D:$D, 0)), 1, 0)), "")</f>
        <v/>
      </c>
      <c r="BT214" s="4" t="str">
        <f>IFERROR(IF($I214="Historical", IF(Y214&lt;&gt;INDEX('Historical BMP Records'!Y:Y, MATCH($G214, 'Historical BMP Records'!$G:$G, 0)), 1, 0), IF(Y214&lt;&gt;INDEX('Planned and Progress BMPs'!W:W, MATCH($G214, 'Planned and Progress BMPs'!$D:$D, 0)), 1, 0)), "")</f>
        <v/>
      </c>
      <c r="BU214" s="4" t="str">
        <f>IFERROR(IF($I214="Historical", IF(Z214&lt;&gt;INDEX('Historical BMP Records'!Z:Z, MATCH($G214, 'Historical BMP Records'!$G:$G, 0)), 1, 0), IF(Z214&lt;&gt;INDEX('Planned and Progress BMPs'!X:X, MATCH($G214, 'Planned and Progress BMPs'!$D:$D, 0)), 1, 0)), "")</f>
        <v/>
      </c>
      <c r="BV214" s="4" t="str">
        <f>IFERROR(IF($I214="Historical", IF(AA214&lt;&gt;INDEX('Historical BMP Records'!AA:AA, MATCH($G214, 'Historical BMP Records'!$G:$G, 0)), 1, 0), IF(AA214&lt;&gt;INDEX('Planned and Progress BMPs'!#REF!, MATCH($G214, 'Planned and Progress BMPs'!$D:$D, 0)), 1, 0)), "")</f>
        <v/>
      </c>
      <c r="BW214" s="4" t="str">
        <f>IFERROR(IF($I214="Historical", IF(AC214&lt;&gt;INDEX('Historical BMP Records'!AC:AC, MATCH($G214, 'Historical BMP Records'!$G:$G, 0)), 1, 0), IF(AC214&lt;&gt;INDEX('Planned and Progress BMPs'!AA:AA, MATCH($G214, 'Planned and Progress BMPs'!$D:$D, 0)), 1, 0)), "")</f>
        <v/>
      </c>
      <c r="BX214" s="4" t="str">
        <f>IFERROR(IF($I214="Historical", IF(AD214&lt;&gt;INDEX('Historical BMP Records'!AD:AD, MATCH($G214, 'Historical BMP Records'!$G:$G, 0)), 1, 0), IF(AD214&lt;&gt;INDEX('Planned and Progress BMPs'!AB:AB, MATCH($G214, 'Planned and Progress BMPs'!$D:$D, 0)), 1, 0)), "")</f>
        <v/>
      </c>
      <c r="BY214" s="4" t="str">
        <f>IFERROR(IF($I214="Historical", IF(AE214&lt;&gt;INDEX('Historical BMP Records'!AE:AE, MATCH($G214, 'Historical BMP Records'!$G:$G, 0)), 1, 0), IF(AE214&lt;&gt;INDEX('Planned and Progress BMPs'!AC:AC, MATCH($G214, 'Planned and Progress BMPs'!$D:$D, 0)), 1, 0)), "")</f>
        <v/>
      </c>
      <c r="BZ214" s="4" t="str">
        <f>IFERROR(IF($I214="Historical", IF(AF214&lt;&gt;INDEX('Historical BMP Records'!AF:AF, MATCH($G214, 'Historical BMP Records'!$G:$G, 0)), 1, 0), IF(AF214&lt;&gt;INDEX('Planned and Progress BMPs'!AD:AD, MATCH($G214, 'Planned and Progress BMPs'!$D:$D, 0)), 1, 0)), "")</f>
        <v/>
      </c>
      <c r="CA214" s="4" t="str">
        <f>IFERROR(IF($I214="Historical", IF(AG214&lt;&gt;INDEX('Historical BMP Records'!AG:AG, MATCH($G214, 'Historical BMP Records'!$G:$G, 0)), 1, 0), IF(AG214&lt;&gt;INDEX('Planned and Progress BMPs'!AE:AE, MATCH($G214, 'Planned and Progress BMPs'!$D:$D, 0)), 1, 0)), "")</f>
        <v/>
      </c>
      <c r="CB214" s="4" t="str">
        <f>IFERROR(IF($I214="Historical", IF(AH214&lt;&gt;INDEX('Historical BMP Records'!AH:AH, MATCH($G214, 'Historical BMP Records'!$G:$G, 0)), 1, 0), IF(AH214&lt;&gt;INDEX('Planned and Progress BMPs'!AF:AF, MATCH($G214, 'Planned and Progress BMPs'!$D:$D, 0)), 1, 0)), "")</f>
        <v/>
      </c>
      <c r="CC214" s="4" t="str">
        <f>IFERROR(IF($I214="Historical", IF(AI214&lt;&gt;INDEX('Historical BMP Records'!AI:AI, MATCH($G214, 'Historical BMP Records'!$G:$G, 0)), 1, 0), IF(AI214&lt;&gt;INDEX('Planned and Progress BMPs'!AG:AG, MATCH($G214, 'Planned and Progress BMPs'!$D:$D, 0)), 1, 0)), "")</f>
        <v/>
      </c>
      <c r="CD214" s="4" t="str">
        <f>IFERROR(IF($I214="Historical", IF(AJ214&lt;&gt;INDEX('Historical BMP Records'!AJ:AJ, MATCH($G214, 'Historical BMP Records'!$G:$G, 0)), 1, 0), IF(AJ214&lt;&gt;INDEX('Planned and Progress BMPs'!AH:AH, MATCH($G214, 'Planned and Progress BMPs'!$D:$D, 0)), 1, 0)), "")</f>
        <v/>
      </c>
      <c r="CE214" s="4" t="str">
        <f>IFERROR(IF($I214="Historical", IF(AK214&lt;&gt;INDEX('Historical BMP Records'!AK:AK, MATCH($G214, 'Historical BMP Records'!$G:$G, 0)), 1, 0), IF(AK214&lt;&gt;INDEX('Planned and Progress BMPs'!AI:AI, MATCH($G214, 'Planned and Progress BMPs'!$D:$D, 0)), 1, 0)), "")</f>
        <v/>
      </c>
      <c r="CF214" s="4" t="str">
        <f>IFERROR(IF($I214="Historical", IF(AL214&lt;&gt;INDEX('Historical BMP Records'!AL:AL, MATCH($G214, 'Historical BMP Records'!$G:$G, 0)), 1, 0), IF(AL214&lt;&gt;INDEX('Planned and Progress BMPs'!AJ:AJ, MATCH($G214, 'Planned and Progress BMPs'!$D:$D, 0)), 1, 0)), "")</f>
        <v/>
      </c>
      <c r="CG214" s="4" t="str">
        <f>IFERROR(IF($I214="Historical", IF(AM214&lt;&gt;INDEX('Historical BMP Records'!AM:AM, MATCH($G214, 'Historical BMP Records'!$G:$G, 0)), 1, 0), IF(AM214&lt;&gt;INDEX('Planned and Progress BMPs'!AK:AK, MATCH($G214, 'Planned and Progress BMPs'!$D:$D, 0)), 1, 0)), "")</f>
        <v/>
      </c>
      <c r="CH214" s="4" t="str">
        <f>IFERROR(IF($I214="Historical", IF(AN214&lt;&gt;INDEX('Historical BMP Records'!AN:AN, MATCH($G214, 'Historical BMP Records'!$G:$G, 0)), 1, 0), IF(AN214&lt;&gt;INDEX('Planned and Progress BMPs'!AL:AL, MATCH($G214, 'Planned and Progress BMPs'!$D:$D, 0)), 1, 0)), "")</f>
        <v/>
      </c>
      <c r="CI214" s="4" t="str">
        <f>IFERROR(IF($I214="Historical", IF(AO214&lt;&gt;INDEX('Historical BMP Records'!AO:AO, MATCH($G214, 'Historical BMP Records'!$G:$G, 0)), 1, 0), IF(AO214&lt;&gt;INDEX('Planned and Progress BMPs'!AM:AM, MATCH($G214, 'Planned and Progress BMPs'!$D:$D, 0)), 1, 0)), "")</f>
        <v/>
      </c>
      <c r="CJ214" s="4" t="str">
        <f>IFERROR(IF($I214="Historical", IF(AP214&lt;&gt;INDEX('Historical BMP Records'!AP:AP, MATCH($G214, 'Historical BMP Records'!$G:$G, 0)), 1, 0), IF(AP214&lt;&gt;INDEX('Planned and Progress BMPs'!AN:AN, MATCH($G214, 'Planned and Progress BMPs'!$D:$D, 0)), 1, 0)), "")</f>
        <v/>
      </c>
      <c r="CK214" s="4" t="str">
        <f>IFERROR(IF($I214="Historical", IF(AQ214&lt;&gt;INDEX('Historical BMP Records'!AQ:AQ, MATCH($G214, 'Historical BMP Records'!$G:$G, 0)), 1, 0), IF(AQ214&lt;&gt;INDEX('Planned and Progress BMPs'!AO:AO, MATCH($G214, 'Planned and Progress BMPs'!$D:$D, 0)), 1, 0)), "")</f>
        <v/>
      </c>
      <c r="CL214" s="4" t="str">
        <f>IFERROR(IF($I214="Historical", IF(AR214&lt;&gt;INDEX('Historical BMP Records'!AR:AR, MATCH($G214, 'Historical BMP Records'!$G:$G, 0)), 1, 0), IF(AR214&lt;&gt;INDEX('Planned and Progress BMPs'!AQ:AQ, MATCH($G214, 'Planned and Progress BMPs'!$D:$D, 0)), 1, 0)), "")</f>
        <v/>
      </c>
      <c r="CM214" s="4" t="str">
        <f>IFERROR(IF($I214="Historical", IF(AS214&lt;&gt;INDEX('Historical BMP Records'!AS:AS, MATCH($G214, 'Historical BMP Records'!$G:$G, 0)), 1, 0), IF(AS214&lt;&gt;INDEX('Planned and Progress BMPs'!AP:AP, MATCH($G214, 'Planned and Progress BMPs'!$D:$D, 0)), 1, 0)), "")</f>
        <v/>
      </c>
      <c r="CN214" s="4" t="str">
        <f>IFERROR(IF($I214="Historical", IF(AT214&lt;&gt;INDEX('Historical BMP Records'!AT:AT, MATCH($G214, 'Historical BMP Records'!$G:$G, 0)), 1, 0), IF(AT214&lt;&gt;INDEX('Planned and Progress BMPs'!AQ:AQ, MATCH($G214, 'Planned and Progress BMPs'!$D:$D, 0)), 1, 0)), "")</f>
        <v/>
      </c>
      <c r="CO214" s="4">
        <f>SUM(T_Historical9[[#This Row],[FY17 Crediting Status Change]:[Comments Change]])</f>
        <v>0</v>
      </c>
    </row>
    <row r="215" spans="1:93" ht="15" customHeight="1" x14ac:dyDescent="0.55000000000000004">
      <c r="A215" s="126" t="s">
        <v>2461</v>
      </c>
      <c r="B215" s="126" t="s">
        <v>2458</v>
      </c>
      <c r="C215" s="126" t="s">
        <v>2458</v>
      </c>
      <c r="D215" s="126"/>
      <c r="E215" s="126"/>
      <c r="F215" s="126" t="s">
        <v>890</v>
      </c>
      <c r="G215" s="126" t="s">
        <v>891</v>
      </c>
      <c r="H215" s="126"/>
      <c r="I215" s="126" t="s">
        <v>243</v>
      </c>
      <c r="J215" s="126"/>
      <c r="K215" s="73"/>
      <c r="L215" s="64">
        <v>38718</v>
      </c>
      <c r="M215" s="126" t="s">
        <v>455</v>
      </c>
      <c r="N215" s="126" t="s">
        <v>831</v>
      </c>
      <c r="O215" s="126" t="s">
        <v>457</v>
      </c>
      <c r="P215" s="73" t="s">
        <v>551</v>
      </c>
      <c r="Q215" s="64">
        <v>0.125</v>
      </c>
      <c r="R215" s="126">
        <v>0.125</v>
      </c>
      <c r="S215" s="126">
        <v>1.0416666666666666E-2</v>
      </c>
      <c r="T215" s="126" t="s">
        <v>860</v>
      </c>
      <c r="U215" s="126"/>
      <c r="V215" s="126"/>
      <c r="W215" s="126">
        <v>40.213123099999997</v>
      </c>
      <c r="X215" s="65">
        <v>-77.175899299999998</v>
      </c>
      <c r="Y215" s="126"/>
      <c r="Z215" s="126" t="s">
        <v>245</v>
      </c>
      <c r="AA215" s="126" t="s">
        <v>327</v>
      </c>
      <c r="AB215" s="126" t="s">
        <v>155</v>
      </c>
      <c r="AC215" s="126" t="s">
        <v>2460</v>
      </c>
      <c r="AD215" s="64">
        <v>40661</v>
      </c>
      <c r="AE215" s="126" t="s">
        <v>267</v>
      </c>
      <c r="AF215" s="64"/>
      <c r="AG215" s="64"/>
      <c r="AH215" s="126"/>
      <c r="AI215" s="64"/>
      <c r="AK215" s="64"/>
      <c r="AL215" s="64"/>
      <c r="AM215" s="64"/>
      <c r="AN215" s="64"/>
      <c r="AO215" s="64"/>
      <c r="AP215" s="64"/>
      <c r="AQ215" s="64"/>
      <c r="AR215" s="64"/>
      <c r="AS215" s="64"/>
      <c r="AT215" s="126"/>
      <c r="AU215" s="4" t="str">
        <f>IFERROR(IF($I215="Historical", IF(A215&lt;&gt;INDEX('Historical BMP Records'!A:A, MATCH($G215, 'Historical BMP Records'!$G:$G, 0)), 1, 0), IF(A215&lt;&gt;INDEX('Planned and Progress BMPs'!A:A, MATCH($G215, 'Planned and Progress BMPs'!$D:$D, 0)), 1, 0)), "")</f>
        <v/>
      </c>
      <c r="AV215" s="4" t="str">
        <f>IFERROR(IF($I215="Historical", IF(B215&lt;&gt;INDEX('Historical BMP Records'!B:B, MATCH($G215, 'Historical BMP Records'!$G:$G, 0)), 1, 0), IF(B215&lt;&gt;INDEX('Planned and Progress BMPs'!A:A, MATCH($G215, 'Planned and Progress BMPs'!$D:$D, 0)), 1, 0)), "")</f>
        <v/>
      </c>
      <c r="AW215" s="4" t="str">
        <f>IFERROR(IF($I215="Historical", IF(C215&lt;&gt;INDEX('Historical BMP Records'!C:C, MATCH($G215, 'Historical BMP Records'!$G:$G, 0)), 1, 0), IF(C215&lt;&gt;INDEX('Planned and Progress BMPs'!A:A, MATCH($G215, 'Planned and Progress BMPs'!$D:$D, 0)), 1, 0)), "")</f>
        <v/>
      </c>
      <c r="AX215" s="4" t="str">
        <f>IFERROR(IF($I215="Historical", IF(D215&lt;&gt;INDEX('Historical BMP Records'!D:D, MATCH($G215, 'Historical BMP Records'!$G:$G, 0)), 1, 0), IF(D215&lt;&gt;INDEX('Planned and Progress BMPs'!A:A, MATCH($G215, 'Planned and Progress BMPs'!$D:$D, 0)), 1, 0)), "")</f>
        <v/>
      </c>
      <c r="AY215" s="4" t="str">
        <f>IFERROR(IF($I215="Historical", IF(E215&lt;&gt;INDEX('Historical BMP Records'!E:E, MATCH($G215, 'Historical BMP Records'!$G:$G, 0)), 1, 0), IF(E215&lt;&gt;INDEX('Planned and Progress BMPs'!B:B, MATCH($G215, 'Planned and Progress BMPs'!$D:$D, 0)), 1, 0)), "")</f>
        <v/>
      </c>
      <c r="AZ215" s="4" t="str">
        <f>IFERROR(IF($I215="Historical", IF(F215&lt;&gt;INDEX('Historical BMP Records'!F:F, MATCH($G215, 'Historical BMP Records'!$G:$G, 0)), 1, 0), IF(F215&lt;&gt;INDEX('Planned and Progress BMPs'!C:C, MATCH($G215, 'Planned and Progress BMPs'!$D:$D, 0)), 1, 0)), "")</f>
        <v/>
      </c>
      <c r="BA215" s="4" t="str">
        <f>IFERROR(IF($I215="Historical", IF(G215&lt;&gt;INDEX('Historical BMP Records'!G:G, MATCH($G215, 'Historical BMP Records'!$G:$G, 0)), 1, 0), IF(G215&lt;&gt;INDEX('Planned and Progress BMPs'!D:D, MATCH($G215, 'Planned and Progress BMPs'!$D:$D, 0)), 1, 0)), "")</f>
        <v/>
      </c>
      <c r="BB215" s="4" t="str">
        <f>IFERROR(IF($I215="Historical", IF(H215&lt;&gt;INDEX('Historical BMP Records'!H:H, MATCH($G215, 'Historical BMP Records'!$G:$G, 0)), 1, 0), IF(H215&lt;&gt;INDEX('Planned and Progress BMPs'!E:E, MATCH($G215, 'Planned and Progress BMPs'!$D:$D, 0)), 1, 0)), "")</f>
        <v/>
      </c>
      <c r="BC215" s="4" t="str">
        <f>IFERROR(IF($I215="Historical", IF(I215&lt;&gt;INDEX('Historical BMP Records'!I:I, MATCH($G215, 'Historical BMP Records'!$G:$G, 0)), 1, 0), IF(I215&lt;&gt;INDEX('Planned and Progress BMPs'!F:F, MATCH($G215, 'Planned and Progress BMPs'!$D:$D, 0)), 1, 0)), "")</f>
        <v/>
      </c>
      <c r="BD215" s="4" t="str">
        <f>IFERROR(IF($I215="Historical", IF(J215&lt;&gt;INDEX('Historical BMP Records'!J:J, MATCH($G215, 'Historical BMP Records'!$G:$G, 0)), 1, 0), IF(J215&lt;&gt;INDEX('Planned and Progress BMPs'!G:G, MATCH($G215, 'Planned and Progress BMPs'!$D:$D, 0)), 1, 0)), "")</f>
        <v/>
      </c>
      <c r="BE215" s="4" t="str">
        <f>IFERROR(IF($I215="Historical", IF(K215&lt;&gt;INDEX('Historical BMP Records'!K:K, MATCH($G215, 'Historical BMP Records'!$G:$G, 0)), 1, 0), IF(K215&lt;&gt;INDEX('Planned and Progress BMPs'!H:H, MATCH($G215, 'Planned and Progress BMPs'!$D:$D, 0)), 1, 0)), "")</f>
        <v/>
      </c>
      <c r="BF215" s="4" t="str">
        <f>IFERROR(IF($I215="Historical", IF(L215&lt;&gt;INDEX('Historical BMP Records'!L:L, MATCH($G215, 'Historical BMP Records'!$G:$G, 0)), 1, 0), IF(L215&lt;&gt;INDEX('Planned and Progress BMPs'!I:I, MATCH($G215, 'Planned and Progress BMPs'!$D:$D, 0)), 1, 0)), "")</f>
        <v/>
      </c>
      <c r="BG215" s="4" t="str">
        <f>IFERROR(IF($I215="Historical", IF(M215&lt;&gt;INDEX('Historical BMP Records'!M:M, MATCH($G215, 'Historical BMP Records'!$G:$G, 0)), 1, 0), IF(M215&lt;&gt;INDEX('Planned and Progress BMPs'!J:J, MATCH($G215, 'Planned and Progress BMPs'!$D:$D, 0)), 1, 0)), "")</f>
        <v/>
      </c>
      <c r="BH215" s="4" t="str">
        <f>IFERROR(IF($I215="Historical", IF(N215&lt;&gt;INDEX('Historical BMP Records'!N:N, MATCH($G215, 'Historical BMP Records'!$G:$G, 0)), 1, 0), IF(N215&lt;&gt;INDEX('Planned and Progress BMPs'!K:K, MATCH($G215, 'Planned and Progress BMPs'!$D:$D, 0)), 1, 0)), "")</f>
        <v/>
      </c>
      <c r="BI215" s="4" t="str">
        <f>IFERROR(IF($I215="Historical", IF(O215&lt;&gt;INDEX('Historical BMP Records'!O:O, MATCH($G215, 'Historical BMP Records'!$G:$G, 0)), 1, 0), IF(O215&lt;&gt;INDEX('Planned and Progress BMPs'!L:L, MATCH($G215, 'Planned and Progress BMPs'!$D:$D, 0)), 1, 0)), "")</f>
        <v/>
      </c>
      <c r="BJ215" s="4" t="str">
        <f>IFERROR(IF($I215="Historical", IF(P215&lt;&gt;INDEX('Historical BMP Records'!P:P, MATCH($G215, 'Historical BMP Records'!$G:$G, 0)), 1, 0), IF(P215&lt;&gt;INDEX('Planned and Progress BMPs'!M:M, MATCH($G215, 'Planned and Progress BMPs'!$D:$D, 0)), 1, 0)), "")</f>
        <v/>
      </c>
      <c r="BK215" s="4" t="str">
        <f>IFERROR(IF($I215="Historical", IF(Q215&lt;&gt;INDEX('Historical BMP Records'!Q:Q, MATCH($G215, 'Historical BMP Records'!$G:$G, 0)), 1, 0), IF(Q215&lt;&gt;INDEX('Planned and Progress BMPs'!N:N, MATCH($G215, 'Planned and Progress BMPs'!$D:$D, 0)), 1, 0)), "")</f>
        <v/>
      </c>
      <c r="BL215" s="4" t="str">
        <f>IFERROR(IF($I215="Historical", IF(R215&lt;&gt;INDEX('Historical BMP Records'!R:R, MATCH($G215, 'Historical BMP Records'!$G:$G, 0)), 1, 0), IF(R215&lt;&gt;INDEX('Planned and Progress BMPs'!O:O, MATCH($G215, 'Planned and Progress BMPs'!$D:$D, 0)), 1, 0)), "")</f>
        <v/>
      </c>
      <c r="BM215" s="4" t="str">
        <f>IFERROR(IF($I215="Historical", IF(S215&lt;&gt;INDEX('Historical BMP Records'!S:S, MATCH($G215, 'Historical BMP Records'!$G:$G, 0)), 1, 0), IF(S215&lt;&gt;INDEX('Planned and Progress BMPs'!P:P, MATCH($G215, 'Planned and Progress BMPs'!$D:$D, 0)), 1, 0)), "")</f>
        <v/>
      </c>
      <c r="BN215" s="4" t="str">
        <f>IFERROR(IF($I215="Historical", IF(T215&lt;&gt;INDEX('Historical BMP Records'!T:T, MATCH($G215, 'Historical BMP Records'!$G:$G, 0)), 1, 0), IF(T215&lt;&gt;INDEX('Planned and Progress BMPs'!Q:Q, MATCH($G215, 'Planned and Progress BMPs'!$D:$D, 0)), 1, 0)), "")</f>
        <v/>
      </c>
      <c r="BO215" s="4" t="str">
        <f>IFERROR(IF($I215="Historical", IF(AB215&lt;&gt;INDEX('Historical BMP Records'!#REF!, MATCH($G215, 'Historical BMP Records'!$G:$G, 0)), 1, 0), IF(AB215&lt;&gt;INDEX('Planned and Progress BMPs'!Z:Z, MATCH($G215, 'Planned and Progress BMPs'!$D:$D, 0)), 1, 0)), "")</f>
        <v/>
      </c>
      <c r="BP215" s="4" t="str">
        <f>IFERROR(IF($I215="Historical", IF(U215&lt;&gt;INDEX('Historical BMP Records'!U:U, MATCH($G215, 'Historical BMP Records'!$G:$G, 0)), 1, 0), IF(U215&lt;&gt;INDEX('Planned and Progress BMPs'!S:S, MATCH($G215, 'Planned and Progress BMPs'!$D:$D, 0)), 1, 0)), "")</f>
        <v/>
      </c>
      <c r="BQ215" s="4" t="str">
        <f>IFERROR(IF($I215="Historical", IF(V215&lt;&gt;INDEX('Historical BMP Records'!V:V, MATCH($G215, 'Historical BMP Records'!$G:$G, 0)), 1, 0), IF(V215&lt;&gt;INDEX('Planned and Progress BMPs'!T:T, MATCH($G215, 'Planned and Progress BMPs'!$D:$D, 0)), 1, 0)), "")</f>
        <v/>
      </c>
      <c r="BR215" s="4" t="str">
        <f>IFERROR(IF($I215="Historical", IF(W215&lt;&gt;INDEX('Historical BMP Records'!W:W, MATCH($G215, 'Historical BMP Records'!$G:$G, 0)), 1, 0), IF(W215&lt;&gt;INDEX('Planned and Progress BMPs'!U:U, MATCH($G215, 'Planned and Progress BMPs'!$D:$D, 0)), 1, 0)), "")</f>
        <v/>
      </c>
      <c r="BS215" s="4" t="str">
        <f>IFERROR(IF($I215="Historical", IF(X215&lt;&gt;INDEX('Historical BMP Records'!X:X, MATCH($G215, 'Historical BMP Records'!$G:$G, 0)), 1, 0), IF(X215&lt;&gt;INDEX('Planned and Progress BMPs'!V:V, MATCH($G215, 'Planned and Progress BMPs'!$D:$D, 0)), 1, 0)), "")</f>
        <v/>
      </c>
      <c r="BT215" s="4" t="str">
        <f>IFERROR(IF($I215="Historical", IF(Y215&lt;&gt;INDEX('Historical BMP Records'!Y:Y, MATCH($G215, 'Historical BMP Records'!$G:$G, 0)), 1, 0), IF(Y215&lt;&gt;INDEX('Planned and Progress BMPs'!W:W, MATCH($G215, 'Planned and Progress BMPs'!$D:$D, 0)), 1, 0)), "")</f>
        <v/>
      </c>
      <c r="BU215" s="4" t="str">
        <f>IFERROR(IF($I215="Historical", IF(Z215&lt;&gt;INDEX('Historical BMP Records'!Z:Z, MATCH($G215, 'Historical BMP Records'!$G:$G, 0)), 1, 0), IF(Z215&lt;&gt;INDEX('Planned and Progress BMPs'!X:X, MATCH($G215, 'Planned and Progress BMPs'!$D:$D, 0)), 1, 0)), "")</f>
        <v/>
      </c>
      <c r="BV215" s="4" t="str">
        <f>IFERROR(IF($I215="Historical", IF(AA215&lt;&gt;INDEX('Historical BMP Records'!AA:AA, MATCH($G215, 'Historical BMP Records'!$G:$G, 0)), 1, 0), IF(AA215&lt;&gt;INDEX('Planned and Progress BMPs'!#REF!, MATCH($G215, 'Planned and Progress BMPs'!$D:$D, 0)), 1, 0)), "")</f>
        <v/>
      </c>
      <c r="BW215" s="4" t="str">
        <f>IFERROR(IF($I215="Historical", IF(AC215&lt;&gt;INDEX('Historical BMP Records'!AC:AC, MATCH($G215, 'Historical BMP Records'!$G:$G, 0)), 1, 0), IF(AC215&lt;&gt;INDEX('Planned and Progress BMPs'!AA:AA, MATCH($G215, 'Planned and Progress BMPs'!$D:$D, 0)), 1, 0)), "")</f>
        <v/>
      </c>
      <c r="BX215" s="4" t="str">
        <f>IFERROR(IF($I215="Historical", IF(AD215&lt;&gt;INDEX('Historical BMP Records'!AD:AD, MATCH($G215, 'Historical BMP Records'!$G:$G, 0)), 1, 0), IF(AD215&lt;&gt;INDEX('Planned and Progress BMPs'!AB:AB, MATCH($G215, 'Planned and Progress BMPs'!$D:$D, 0)), 1, 0)), "")</f>
        <v/>
      </c>
      <c r="BY215" s="4" t="str">
        <f>IFERROR(IF($I215="Historical", IF(AE215&lt;&gt;INDEX('Historical BMP Records'!AE:AE, MATCH($G215, 'Historical BMP Records'!$G:$G, 0)), 1, 0), IF(AE215&lt;&gt;INDEX('Planned and Progress BMPs'!AC:AC, MATCH($G215, 'Planned and Progress BMPs'!$D:$D, 0)), 1, 0)), "")</f>
        <v/>
      </c>
      <c r="BZ215" s="4" t="str">
        <f>IFERROR(IF($I215="Historical", IF(AF215&lt;&gt;INDEX('Historical BMP Records'!AF:AF, MATCH($G215, 'Historical BMP Records'!$G:$G, 0)), 1, 0), IF(AF215&lt;&gt;INDEX('Planned and Progress BMPs'!AD:AD, MATCH($G215, 'Planned and Progress BMPs'!$D:$D, 0)), 1, 0)), "")</f>
        <v/>
      </c>
      <c r="CA215" s="4" t="str">
        <f>IFERROR(IF($I215="Historical", IF(AG215&lt;&gt;INDEX('Historical BMP Records'!AG:AG, MATCH($G215, 'Historical BMP Records'!$G:$G, 0)), 1, 0), IF(AG215&lt;&gt;INDEX('Planned and Progress BMPs'!AE:AE, MATCH($G215, 'Planned and Progress BMPs'!$D:$D, 0)), 1, 0)), "")</f>
        <v/>
      </c>
      <c r="CB215" s="4" t="str">
        <f>IFERROR(IF($I215="Historical", IF(AH215&lt;&gt;INDEX('Historical BMP Records'!AH:AH, MATCH($G215, 'Historical BMP Records'!$G:$G, 0)), 1, 0), IF(AH215&lt;&gt;INDEX('Planned and Progress BMPs'!AF:AF, MATCH($G215, 'Planned and Progress BMPs'!$D:$D, 0)), 1, 0)), "")</f>
        <v/>
      </c>
      <c r="CC215" s="4" t="str">
        <f>IFERROR(IF($I215="Historical", IF(AI215&lt;&gt;INDEX('Historical BMP Records'!AI:AI, MATCH($G215, 'Historical BMP Records'!$G:$G, 0)), 1, 0), IF(AI215&lt;&gt;INDEX('Planned and Progress BMPs'!AG:AG, MATCH($G215, 'Planned and Progress BMPs'!$D:$D, 0)), 1, 0)), "")</f>
        <v/>
      </c>
      <c r="CD215" s="4" t="str">
        <f>IFERROR(IF($I215="Historical", IF(AJ215&lt;&gt;INDEX('Historical BMP Records'!AJ:AJ, MATCH($G215, 'Historical BMP Records'!$G:$G, 0)), 1, 0), IF(AJ215&lt;&gt;INDEX('Planned and Progress BMPs'!AH:AH, MATCH($G215, 'Planned and Progress BMPs'!$D:$D, 0)), 1, 0)), "")</f>
        <v/>
      </c>
      <c r="CE215" s="4" t="str">
        <f>IFERROR(IF($I215="Historical", IF(AK215&lt;&gt;INDEX('Historical BMP Records'!AK:AK, MATCH($G215, 'Historical BMP Records'!$G:$G, 0)), 1, 0), IF(AK215&lt;&gt;INDEX('Planned and Progress BMPs'!AI:AI, MATCH($G215, 'Planned and Progress BMPs'!$D:$D, 0)), 1, 0)), "")</f>
        <v/>
      </c>
      <c r="CF215" s="4" t="str">
        <f>IFERROR(IF($I215="Historical", IF(AL215&lt;&gt;INDEX('Historical BMP Records'!AL:AL, MATCH($G215, 'Historical BMP Records'!$G:$G, 0)), 1, 0), IF(AL215&lt;&gt;INDEX('Planned and Progress BMPs'!AJ:AJ, MATCH($G215, 'Planned and Progress BMPs'!$D:$D, 0)), 1, 0)), "")</f>
        <v/>
      </c>
      <c r="CG215" s="4" t="str">
        <f>IFERROR(IF($I215="Historical", IF(AM215&lt;&gt;INDEX('Historical BMP Records'!AM:AM, MATCH($G215, 'Historical BMP Records'!$G:$G, 0)), 1, 0), IF(AM215&lt;&gt;INDEX('Planned and Progress BMPs'!AK:AK, MATCH($G215, 'Planned and Progress BMPs'!$D:$D, 0)), 1, 0)), "")</f>
        <v/>
      </c>
      <c r="CH215" s="4" t="str">
        <f>IFERROR(IF($I215="Historical", IF(AN215&lt;&gt;INDEX('Historical BMP Records'!AN:AN, MATCH($G215, 'Historical BMP Records'!$G:$G, 0)), 1, 0), IF(AN215&lt;&gt;INDEX('Planned and Progress BMPs'!AL:AL, MATCH($G215, 'Planned and Progress BMPs'!$D:$D, 0)), 1, 0)), "")</f>
        <v/>
      </c>
      <c r="CI215" s="4" t="str">
        <f>IFERROR(IF($I215="Historical", IF(AO215&lt;&gt;INDEX('Historical BMP Records'!AO:AO, MATCH($G215, 'Historical BMP Records'!$G:$G, 0)), 1, 0), IF(AO215&lt;&gt;INDEX('Planned and Progress BMPs'!AM:AM, MATCH($G215, 'Planned and Progress BMPs'!$D:$D, 0)), 1, 0)), "")</f>
        <v/>
      </c>
      <c r="CJ215" s="4" t="str">
        <f>IFERROR(IF($I215="Historical", IF(AP215&lt;&gt;INDEX('Historical BMP Records'!AP:AP, MATCH($G215, 'Historical BMP Records'!$G:$G, 0)), 1, 0), IF(AP215&lt;&gt;INDEX('Planned and Progress BMPs'!AN:AN, MATCH($G215, 'Planned and Progress BMPs'!$D:$D, 0)), 1, 0)), "")</f>
        <v/>
      </c>
      <c r="CK215" s="4" t="str">
        <f>IFERROR(IF($I215="Historical", IF(AQ215&lt;&gt;INDEX('Historical BMP Records'!AQ:AQ, MATCH($G215, 'Historical BMP Records'!$G:$G, 0)), 1, 0), IF(AQ215&lt;&gt;INDEX('Planned and Progress BMPs'!AO:AO, MATCH($G215, 'Planned and Progress BMPs'!$D:$D, 0)), 1, 0)), "")</f>
        <v/>
      </c>
      <c r="CL215" s="4" t="str">
        <f>IFERROR(IF($I215="Historical", IF(AR215&lt;&gt;INDEX('Historical BMP Records'!AR:AR, MATCH($G215, 'Historical BMP Records'!$G:$G, 0)), 1, 0), IF(AR215&lt;&gt;INDEX('Planned and Progress BMPs'!AQ:AQ, MATCH($G215, 'Planned and Progress BMPs'!$D:$D, 0)), 1, 0)), "")</f>
        <v/>
      </c>
      <c r="CM215" s="4" t="str">
        <f>IFERROR(IF($I215="Historical", IF(AS215&lt;&gt;INDEX('Historical BMP Records'!AS:AS, MATCH($G215, 'Historical BMP Records'!$G:$G, 0)), 1, 0), IF(AS215&lt;&gt;INDEX('Planned and Progress BMPs'!AP:AP, MATCH($G215, 'Planned and Progress BMPs'!$D:$D, 0)), 1, 0)), "")</f>
        <v/>
      </c>
      <c r="CN215" s="4" t="str">
        <f>IFERROR(IF($I215="Historical", IF(AT215&lt;&gt;INDEX('Historical BMP Records'!AT:AT, MATCH($G215, 'Historical BMP Records'!$G:$G, 0)), 1, 0), IF(AT215&lt;&gt;INDEX('Planned and Progress BMPs'!AQ:AQ, MATCH($G215, 'Planned and Progress BMPs'!$D:$D, 0)), 1, 0)), "")</f>
        <v/>
      </c>
      <c r="CO215" s="4">
        <f>SUM(T_Historical9[[#This Row],[FY17 Crediting Status Change]:[Comments Change]])</f>
        <v>0</v>
      </c>
    </row>
    <row r="216" spans="1:93" ht="15" customHeight="1" x14ac:dyDescent="0.55000000000000004">
      <c r="A216" s="126" t="s">
        <v>2461</v>
      </c>
      <c r="B216" s="126" t="s">
        <v>2458</v>
      </c>
      <c r="C216" s="126" t="s">
        <v>2458</v>
      </c>
      <c r="D216" s="126"/>
      <c r="E216" s="126"/>
      <c r="F216" s="126" t="s">
        <v>892</v>
      </c>
      <c r="G216" s="126" t="s">
        <v>893</v>
      </c>
      <c r="H216" s="126"/>
      <c r="I216" s="126" t="s">
        <v>243</v>
      </c>
      <c r="J216" s="126"/>
      <c r="K216" s="73"/>
      <c r="L216" s="64">
        <v>38718</v>
      </c>
      <c r="M216" s="126" t="s">
        <v>455</v>
      </c>
      <c r="N216" s="126" t="s">
        <v>831</v>
      </c>
      <c r="O216" s="126" t="s">
        <v>457</v>
      </c>
      <c r="P216" s="73" t="s">
        <v>551</v>
      </c>
      <c r="Q216" s="64">
        <v>0.125</v>
      </c>
      <c r="R216" s="126">
        <v>0.125</v>
      </c>
      <c r="S216" s="126">
        <v>1.0416666666666666E-2</v>
      </c>
      <c r="T216" s="126" t="s">
        <v>860</v>
      </c>
      <c r="U216" s="126"/>
      <c r="V216" s="126"/>
      <c r="W216" s="126">
        <v>40.213181400000003</v>
      </c>
      <c r="X216" s="65">
        <v>-77.173303300000001</v>
      </c>
      <c r="Y216" s="126"/>
      <c r="Z216" s="126" t="s">
        <v>245</v>
      </c>
      <c r="AA216" s="126" t="s">
        <v>327</v>
      </c>
      <c r="AB216" s="126" t="s">
        <v>155</v>
      </c>
      <c r="AC216" s="126" t="s">
        <v>2460</v>
      </c>
      <c r="AD216" s="64">
        <v>40669</v>
      </c>
      <c r="AE216" s="126" t="s">
        <v>267</v>
      </c>
      <c r="AF216" s="64"/>
      <c r="AG216" s="64"/>
      <c r="AH216" s="126"/>
      <c r="AI216" s="64"/>
      <c r="AK216" s="64"/>
      <c r="AL216" s="64"/>
      <c r="AM216" s="64"/>
      <c r="AN216" s="64"/>
      <c r="AO216" s="64"/>
      <c r="AP216" s="64"/>
      <c r="AQ216" s="64"/>
      <c r="AR216" s="64"/>
      <c r="AS216" s="64"/>
      <c r="AT216" s="126"/>
      <c r="AU216" s="4" t="str">
        <f>IFERROR(IF($I216="Historical", IF(A216&lt;&gt;INDEX('Historical BMP Records'!A:A, MATCH($G216, 'Historical BMP Records'!$G:$G, 0)), 1, 0), IF(A216&lt;&gt;INDEX('Planned and Progress BMPs'!A:A, MATCH($G216, 'Planned and Progress BMPs'!$D:$D, 0)), 1, 0)), "")</f>
        <v/>
      </c>
      <c r="AV216" s="4" t="str">
        <f>IFERROR(IF($I216="Historical", IF(B216&lt;&gt;INDEX('Historical BMP Records'!B:B, MATCH($G216, 'Historical BMP Records'!$G:$G, 0)), 1, 0), IF(B216&lt;&gt;INDEX('Planned and Progress BMPs'!A:A, MATCH($G216, 'Planned and Progress BMPs'!$D:$D, 0)), 1, 0)), "")</f>
        <v/>
      </c>
      <c r="AW216" s="4" t="str">
        <f>IFERROR(IF($I216="Historical", IF(C216&lt;&gt;INDEX('Historical BMP Records'!C:C, MATCH($G216, 'Historical BMP Records'!$G:$G, 0)), 1, 0), IF(C216&lt;&gt;INDEX('Planned and Progress BMPs'!A:A, MATCH($G216, 'Planned and Progress BMPs'!$D:$D, 0)), 1, 0)), "")</f>
        <v/>
      </c>
      <c r="AX216" s="4" t="str">
        <f>IFERROR(IF($I216="Historical", IF(D216&lt;&gt;INDEX('Historical BMP Records'!D:D, MATCH($G216, 'Historical BMP Records'!$G:$G, 0)), 1, 0), IF(D216&lt;&gt;INDEX('Planned and Progress BMPs'!A:A, MATCH($G216, 'Planned and Progress BMPs'!$D:$D, 0)), 1, 0)), "")</f>
        <v/>
      </c>
      <c r="AY216" s="4" t="str">
        <f>IFERROR(IF($I216="Historical", IF(E216&lt;&gt;INDEX('Historical BMP Records'!E:E, MATCH($G216, 'Historical BMP Records'!$G:$G, 0)), 1, 0), IF(E216&lt;&gt;INDEX('Planned and Progress BMPs'!B:B, MATCH($G216, 'Planned and Progress BMPs'!$D:$D, 0)), 1, 0)), "")</f>
        <v/>
      </c>
      <c r="AZ216" s="4" t="str">
        <f>IFERROR(IF($I216="Historical", IF(F216&lt;&gt;INDEX('Historical BMP Records'!F:F, MATCH($G216, 'Historical BMP Records'!$G:$G, 0)), 1, 0), IF(F216&lt;&gt;INDEX('Planned and Progress BMPs'!C:C, MATCH($G216, 'Planned and Progress BMPs'!$D:$D, 0)), 1, 0)), "")</f>
        <v/>
      </c>
      <c r="BA216" s="4" t="str">
        <f>IFERROR(IF($I216="Historical", IF(G216&lt;&gt;INDEX('Historical BMP Records'!G:G, MATCH($G216, 'Historical BMP Records'!$G:$G, 0)), 1, 0), IF(G216&lt;&gt;INDEX('Planned and Progress BMPs'!D:D, MATCH($G216, 'Planned and Progress BMPs'!$D:$D, 0)), 1, 0)), "")</f>
        <v/>
      </c>
      <c r="BB216" s="4" t="str">
        <f>IFERROR(IF($I216="Historical", IF(H216&lt;&gt;INDEX('Historical BMP Records'!H:H, MATCH($G216, 'Historical BMP Records'!$G:$G, 0)), 1, 0), IF(H216&lt;&gt;INDEX('Planned and Progress BMPs'!E:E, MATCH($G216, 'Planned and Progress BMPs'!$D:$D, 0)), 1, 0)), "")</f>
        <v/>
      </c>
      <c r="BC216" s="4" t="str">
        <f>IFERROR(IF($I216="Historical", IF(I216&lt;&gt;INDEX('Historical BMP Records'!I:I, MATCH($G216, 'Historical BMP Records'!$G:$G, 0)), 1, 0), IF(I216&lt;&gt;INDEX('Planned and Progress BMPs'!F:F, MATCH($G216, 'Planned and Progress BMPs'!$D:$D, 0)), 1, 0)), "")</f>
        <v/>
      </c>
      <c r="BD216" s="4" t="str">
        <f>IFERROR(IF($I216="Historical", IF(J216&lt;&gt;INDEX('Historical BMP Records'!J:J, MATCH($G216, 'Historical BMP Records'!$G:$G, 0)), 1, 0), IF(J216&lt;&gt;INDEX('Planned and Progress BMPs'!G:G, MATCH($G216, 'Planned and Progress BMPs'!$D:$D, 0)), 1, 0)), "")</f>
        <v/>
      </c>
      <c r="BE216" s="4" t="str">
        <f>IFERROR(IF($I216="Historical", IF(K216&lt;&gt;INDEX('Historical BMP Records'!K:K, MATCH($G216, 'Historical BMP Records'!$G:$G, 0)), 1, 0), IF(K216&lt;&gt;INDEX('Planned and Progress BMPs'!H:H, MATCH($G216, 'Planned and Progress BMPs'!$D:$D, 0)), 1, 0)), "")</f>
        <v/>
      </c>
      <c r="BF216" s="4" t="str">
        <f>IFERROR(IF($I216="Historical", IF(L216&lt;&gt;INDEX('Historical BMP Records'!L:L, MATCH($G216, 'Historical BMP Records'!$G:$G, 0)), 1, 0), IF(L216&lt;&gt;INDEX('Planned and Progress BMPs'!I:I, MATCH($G216, 'Planned and Progress BMPs'!$D:$D, 0)), 1, 0)), "")</f>
        <v/>
      </c>
      <c r="BG216" s="4" t="str">
        <f>IFERROR(IF($I216="Historical", IF(M216&lt;&gt;INDEX('Historical BMP Records'!M:M, MATCH($G216, 'Historical BMP Records'!$G:$G, 0)), 1, 0), IF(M216&lt;&gt;INDEX('Planned and Progress BMPs'!J:J, MATCH($G216, 'Planned and Progress BMPs'!$D:$D, 0)), 1, 0)), "")</f>
        <v/>
      </c>
      <c r="BH216" s="4" t="str">
        <f>IFERROR(IF($I216="Historical", IF(N216&lt;&gt;INDEX('Historical BMP Records'!N:N, MATCH($G216, 'Historical BMP Records'!$G:$G, 0)), 1, 0), IF(N216&lt;&gt;INDEX('Planned and Progress BMPs'!K:K, MATCH($G216, 'Planned and Progress BMPs'!$D:$D, 0)), 1, 0)), "")</f>
        <v/>
      </c>
      <c r="BI216" s="4" t="str">
        <f>IFERROR(IF($I216="Historical", IF(O216&lt;&gt;INDEX('Historical BMP Records'!O:O, MATCH($G216, 'Historical BMP Records'!$G:$G, 0)), 1, 0), IF(O216&lt;&gt;INDEX('Planned and Progress BMPs'!L:L, MATCH($G216, 'Planned and Progress BMPs'!$D:$D, 0)), 1, 0)), "")</f>
        <v/>
      </c>
      <c r="BJ216" s="4" t="str">
        <f>IFERROR(IF($I216="Historical", IF(P216&lt;&gt;INDEX('Historical BMP Records'!P:P, MATCH($G216, 'Historical BMP Records'!$G:$G, 0)), 1, 0), IF(P216&lt;&gt;INDEX('Planned and Progress BMPs'!M:M, MATCH($G216, 'Planned and Progress BMPs'!$D:$D, 0)), 1, 0)), "")</f>
        <v/>
      </c>
      <c r="BK216" s="4" t="str">
        <f>IFERROR(IF($I216="Historical", IF(Q216&lt;&gt;INDEX('Historical BMP Records'!Q:Q, MATCH($G216, 'Historical BMP Records'!$G:$G, 0)), 1, 0), IF(Q216&lt;&gt;INDEX('Planned and Progress BMPs'!N:N, MATCH($G216, 'Planned and Progress BMPs'!$D:$D, 0)), 1, 0)), "")</f>
        <v/>
      </c>
      <c r="BL216" s="4" t="str">
        <f>IFERROR(IF($I216="Historical", IF(R216&lt;&gt;INDEX('Historical BMP Records'!R:R, MATCH($G216, 'Historical BMP Records'!$G:$G, 0)), 1, 0), IF(R216&lt;&gt;INDEX('Planned and Progress BMPs'!O:O, MATCH($G216, 'Planned and Progress BMPs'!$D:$D, 0)), 1, 0)), "")</f>
        <v/>
      </c>
      <c r="BM216" s="4" t="str">
        <f>IFERROR(IF($I216="Historical", IF(S216&lt;&gt;INDEX('Historical BMP Records'!S:S, MATCH($G216, 'Historical BMP Records'!$G:$G, 0)), 1, 0), IF(S216&lt;&gt;INDEX('Planned and Progress BMPs'!P:P, MATCH($G216, 'Planned and Progress BMPs'!$D:$D, 0)), 1, 0)), "")</f>
        <v/>
      </c>
      <c r="BN216" s="4" t="str">
        <f>IFERROR(IF($I216="Historical", IF(T216&lt;&gt;INDEX('Historical BMP Records'!T:T, MATCH($G216, 'Historical BMP Records'!$G:$G, 0)), 1, 0), IF(T216&lt;&gt;INDEX('Planned and Progress BMPs'!Q:Q, MATCH($G216, 'Planned and Progress BMPs'!$D:$D, 0)), 1, 0)), "")</f>
        <v/>
      </c>
      <c r="BO216" s="4" t="str">
        <f>IFERROR(IF($I216="Historical", IF(AB216&lt;&gt;INDEX('Historical BMP Records'!#REF!, MATCH($G216, 'Historical BMP Records'!$G:$G, 0)), 1, 0), IF(AB216&lt;&gt;INDEX('Planned and Progress BMPs'!Z:Z, MATCH($G216, 'Planned and Progress BMPs'!$D:$D, 0)), 1, 0)), "")</f>
        <v/>
      </c>
      <c r="BP216" s="4" t="str">
        <f>IFERROR(IF($I216="Historical", IF(U216&lt;&gt;INDEX('Historical BMP Records'!U:U, MATCH($G216, 'Historical BMP Records'!$G:$G, 0)), 1, 0), IF(U216&lt;&gt;INDEX('Planned and Progress BMPs'!S:S, MATCH($G216, 'Planned and Progress BMPs'!$D:$D, 0)), 1, 0)), "")</f>
        <v/>
      </c>
      <c r="BQ216" s="4" t="str">
        <f>IFERROR(IF($I216="Historical", IF(V216&lt;&gt;INDEX('Historical BMP Records'!V:V, MATCH($G216, 'Historical BMP Records'!$G:$G, 0)), 1, 0), IF(V216&lt;&gt;INDEX('Planned and Progress BMPs'!T:T, MATCH($G216, 'Planned and Progress BMPs'!$D:$D, 0)), 1, 0)), "")</f>
        <v/>
      </c>
      <c r="BR216" s="4" t="str">
        <f>IFERROR(IF($I216="Historical", IF(W216&lt;&gt;INDEX('Historical BMP Records'!W:W, MATCH($G216, 'Historical BMP Records'!$G:$G, 0)), 1, 0), IF(W216&lt;&gt;INDEX('Planned and Progress BMPs'!U:U, MATCH($G216, 'Planned and Progress BMPs'!$D:$D, 0)), 1, 0)), "")</f>
        <v/>
      </c>
      <c r="BS216" s="4" t="str">
        <f>IFERROR(IF($I216="Historical", IF(X216&lt;&gt;INDEX('Historical BMP Records'!X:X, MATCH($G216, 'Historical BMP Records'!$G:$G, 0)), 1, 0), IF(X216&lt;&gt;INDEX('Planned and Progress BMPs'!V:V, MATCH($G216, 'Planned and Progress BMPs'!$D:$D, 0)), 1, 0)), "")</f>
        <v/>
      </c>
      <c r="BT216" s="4" t="str">
        <f>IFERROR(IF($I216="Historical", IF(Y216&lt;&gt;INDEX('Historical BMP Records'!Y:Y, MATCH($G216, 'Historical BMP Records'!$G:$G, 0)), 1, 0), IF(Y216&lt;&gt;INDEX('Planned and Progress BMPs'!W:W, MATCH($G216, 'Planned and Progress BMPs'!$D:$D, 0)), 1, 0)), "")</f>
        <v/>
      </c>
      <c r="BU216" s="4" t="str">
        <f>IFERROR(IF($I216="Historical", IF(Z216&lt;&gt;INDEX('Historical BMP Records'!Z:Z, MATCH($G216, 'Historical BMP Records'!$G:$G, 0)), 1, 0), IF(Z216&lt;&gt;INDEX('Planned and Progress BMPs'!X:X, MATCH($G216, 'Planned and Progress BMPs'!$D:$D, 0)), 1, 0)), "")</f>
        <v/>
      </c>
      <c r="BV216" s="4" t="str">
        <f>IFERROR(IF($I216="Historical", IF(AA216&lt;&gt;INDEX('Historical BMP Records'!AA:AA, MATCH($G216, 'Historical BMP Records'!$G:$G, 0)), 1, 0), IF(AA216&lt;&gt;INDEX('Planned and Progress BMPs'!#REF!, MATCH($G216, 'Planned and Progress BMPs'!$D:$D, 0)), 1, 0)), "")</f>
        <v/>
      </c>
      <c r="BW216" s="4" t="str">
        <f>IFERROR(IF($I216="Historical", IF(AC216&lt;&gt;INDEX('Historical BMP Records'!AC:AC, MATCH($G216, 'Historical BMP Records'!$G:$G, 0)), 1, 0), IF(AC216&lt;&gt;INDEX('Planned and Progress BMPs'!AA:AA, MATCH($G216, 'Planned and Progress BMPs'!$D:$D, 0)), 1, 0)), "")</f>
        <v/>
      </c>
      <c r="BX216" s="4" t="str">
        <f>IFERROR(IF($I216="Historical", IF(AD216&lt;&gt;INDEX('Historical BMP Records'!AD:AD, MATCH($G216, 'Historical BMP Records'!$G:$G, 0)), 1, 0), IF(AD216&lt;&gt;INDEX('Planned and Progress BMPs'!AB:AB, MATCH($G216, 'Planned and Progress BMPs'!$D:$D, 0)), 1, 0)), "")</f>
        <v/>
      </c>
      <c r="BY216" s="4" t="str">
        <f>IFERROR(IF($I216="Historical", IF(AE216&lt;&gt;INDEX('Historical BMP Records'!AE:AE, MATCH($G216, 'Historical BMP Records'!$G:$G, 0)), 1, 0), IF(AE216&lt;&gt;INDEX('Planned and Progress BMPs'!AC:AC, MATCH($G216, 'Planned and Progress BMPs'!$D:$D, 0)), 1, 0)), "")</f>
        <v/>
      </c>
      <c r="BZ216" s="4" t="str">
        <f>IFERROR(IF($I216="Historical", IF(AF216&lt;&gt;INDEX('Historical BMP Records'!AF:AF, MATCH($G216, 'Historical BMP Records'!$G:$G, 0)), 1, 0), IF(AF216&lt;&gt;INDEX('Planned and Progress BMPs'!AD:AD, MATCH($G216, 'Planned and Progress BMPs'!$D:$D, 0)), 1, 0)), "")</f>
        <v/>
      </c>
      <c r="CA216" s="4" t="str">
        <f>IFERROR(IF($I216="Historical", IF(AG216&lt;&gt;INDEX('Historical BMP Records'!AG:AG, MATCH($G216, 'Historical BMP Records'!$G:$G, 0)), 1, 0), IF(AG216&lt;&gt;INDEX('Planned and Progress BMPs'!AE:AE, MATCH($G216, 'Planned and Progress BMPs'!$D:$D, 0)), 1, 0)), "")</f>
        <v/>
      </c>
      <c r="CB216" s="4" t="str">
        <f>IFERROR(IF($I216="Historical", IF(AH216&lt;&gt;INDEX('Historical BMP Records'!AH:AH, MATCH($G216, 'Historical BMP Records'!$G:$G, 0)), 1, 0), IF(AH216&lt;&gt;INDEX('Planned and Progress BMPs'!AF:AF, MATCH($G216, 'Planned and Progress BMPs'!$D:$D, 0)), 1, 0)), "")</f>
        <v/>
      </c>
      <c r="CC216" s="4" t="str">
        <f>IFERROR(IF($I216="Historical", IF(AI216&lt;&gt;INDEX('Historical BMP Records'!AI:AI, MATCH($G216, 'Historical BMP Records'!$G:$G, 0)), 1, 0), IF(AI216&lt;&gt;INDEX('Planned and Progress BMPs'!AG:AG, MATCH($G216, 'Planned and Progress BMPs'!$D:$D, 0)), 1, 0)), "")</f>
        <v/>
      </c>
      <c r="CD216" s="4" t="str">
        <f>IFERROR(IF($I216="Historical", IF(AJ216&lt;&gt;INDEX('Historical BMP Records'!AJ:AJ, MATCH($G216, 'Historical BMP Records'!$G:$G, 0)), 1, 0), IF(AJ216&lt;&gt;INDEX('Planned and Progress BMPs'!AH:AH, MATCH($G216, 'Planned and Progress BMPs'!$D:$D, 0)), 1, 0)), "")</f>
        <v/>
      </c>
      <c r="CE216" s="4" t="str">
        <f>IFERROR(IF($I216="Historical", IF(AK216&lt;&gt;INDEX('Historical BMP Records'!AK:AK, MATCH($G216, 'Historical BMP Records'!$G:$G, 0)), 1, 0), IF(AK216&lt;&gt;INDEX('Planned and Progress BMPs'!AI:AI, MATCH($G216, 'Planned and Progress BMPs'!$D:$D, 0)), 1, 0)), "")</f>
        <v/>
      </c>
      <c r="CF216" s="4" t="str">
        <f>IFERROR(IF($I216="Historical", IF(AL216&lt;&gt;INDEX('Historical BMP Records'!AL:AL, MATCH($G216, 'Historical BMP Records'!$G:$G, 0)), 1, 0), IF(AL216&lt;&gt;INDEX('Planned and Progress BMPs'!AJ:AJ, MATCH($G216, 'Planned and Progress BMPs'!$D:$D, 0)), 1, 0)), "")</f>
        <v/>
      </c>
      <c r="CG216" s="4" t="str">
        <f>IFERROR(IF($I216="Historical", IF(AM216&lt;&gt;INDEX('Historical BMP Records'!AM:AM, MATCH($G216, 'Historical BMP Records'!$G:$G, 0)), 1, 0), IF(AM216&lt;&gt;INDEX('Planned and Progress BMPs'!AK:AK, MATCH($G216, 'Planned and Progress BMPs'!$D:$D, 0)), 1, 0)), "")</f>
        <v/>
      </c>
      <c r="CH216" s="4" t="str">
        <f>IFERROR(IF($I216="Historical", IF(AN216&lt;&gt;INDEX('Historical BMP Records'!AN:AN, MATCH($G216, 'Historical BMP Records'!$G:$G, 0)), 1, 0), IF(AN216&lt;&gt;INDEX('Planned and Progress BMPs'!AL:AL, MATCH($G216, 'Planned and Progress BMPs'!$D:$D, 0)), 1, 0)), "")</f>
        <v/>
      </c>
      <c r="CI216" s="4" t="str">
        <f>IFERROR(IF($I216="Historical", IF(AO216&lt;&gt;INDEX('Historical BMP Records'!AO:AO, MATCH($G216, 'Historical BMP Records'!$G:$G, 0)), 1, 0), IF(AO216&lt;&gt;INDEX('Planned and Progress BMPs'!AM:AM, MATCH($G216, 'Planned and Progress BMPs'!$D:$D, 0)), 1, 0)), "")</f>
        <v/>
      </c>
      <c r="CJ216" s="4" t="str">
        <f>IFERROR(IF($I216="Historical", IF(AP216&lt;&gt;INDEX('Historical BMP Records'!AP:AP, MATCH($G216, 'Historical BMP Records'!$G:$G, 0)), 1, 0), IF(AP216&lt;&gt;INDEX('Planned and Progress BMPs'!AN:AN, MATCH($G216, 'Planned and Progress BMPs'!$D:$D, 0)), 1, 0)), "")</f>
        <v/>
      </c>
      <c r="CK216" s="4" t="str">
        <f>IFERROR(IF($I216="Historical", IF(AQ216&lt;&gt;INDEX('Historical BMP Records'!AQ:AQ, MATCH($G216, 'Historical BMP Records'!$G:$G, 0)), 1, 0), IF(AQ216&lt;&gt;INDEX('Planned and Progress BMPs'!AO:AO, MATCH($G216, 'Planned and Progress BMPs'!$D:$D, 0)), 1, 0)), "")</f>
        <v/>
      </c>
      <c r="CL216" s="4" t="str">
        <f>IFERROR(IF($I216="Historical", IF(AR216&lt;&gt;INDEX('Historical BMP Records'!AR:AR, MATCH($G216, 'Historical BMP Records'!$G:$G, 0)), 1, 0), IF(AR216&lt;&gt;INDEX('Planned and Progress BMPs'!AQ:AQ, MATCH($G216, 'Planned and Progress BMPs'!$D:$D, 0)), 1, 0)), "")</f>
        <v/>
      </c>
      <c r="CM216" s="4" t="str">
        <f>IFERROR(IF($I216="Historical", IF(AS216&lt;&gt;INDEX('Historical BMP Records'!AS:AS, MATCH($G216, 'Historical BMP Records'!$G:$G, 0)), 1, 0), IF(AS216&lt;&gt;INDEX('Planned and Progress BMPs'!AP:AP, MATCH($G216, 'Planned and Progress BMPs'!$D:$D, 0)), 1, 0)), "")</f>
        <v/>
      </c>
      <c r="CN216" s="4" t="str">
        <f>IFERROR(IF($I216="Historical", IF(AT216&lt;&gt;INDEX('Historical BMP Records'!AT:AT, MATCH($G216, 'Historical BMP Records'!$G:$G, 0)), 1, 0), IF(AT216&lt;&gt;INDEX('Planned and Progress BMPs'!AQ:AQ, MATCH($G216, 'Planned and Progress BMPs'!$D:$D, 0)), 1, 0)), "")</f>
        <v/>
      </c>
      <c r="CO216" s="4">
        <f>SUM(T_Historical9[[#This Row],[FY17 Crediting Status Change]:[Comments Change]])</f>
        <v>0</v>
      </c>
    </row>
    <row r="217" spans="1:93" ht="15" customHeight="1" x14ac:dyDescent="0.55000000000000004">
      <c r="A217" s="126" t="s">
        <v>2461</v>
      </c>
      <c r="B217" s="126" t="s">
        <v>2458</v>
      </c>
      <c r="C217" s="126" t="s">
        <v>2458</v>
      </c>
      <c r="D217" s="126"/>
      <c r="E217" s="126"/>
      <c r="F217" s="126" t="s">
        <v>894</v>
      </c>
      <c r="G217" s="126" t="s">
        <v>895</v>
      </c>
      <c r="H217" s="126"/>
      <c r="I217" s="126" t="s">
        <v>243</v>
      </c>
      <c r="J217" s="126"/>
      <c r="K217" s="73"/>
      <c r="L217" s="64">
        <v>38718</v>
      </c>
      <c r="M217" s="126" t="s">
        <v>455</v>
      </c>
      <c r="N217" s="126" t="s">
        <v>831</v>
      </c>
      <c r="O217" s="126" t="s">
        <v>457</v>
      </c>
      <c r="P217" s="73" t="s">
        <v>551</v>
      </c>
      <c r="Q217" s="64">
        <v>0.125</v>
      </c>
      <c r="R217" s="126">
        <v>0.125</v>
      </c>
      <c r="S217" s="126">
        <v>1.0416666666666666E-2</v>
      </c>
      <c r="T217" s="126" t="s">
        <v>860</v>
      </c>
      <c r="U217" s="126"/>
      <c r="V217" s="126"/>
      <c r="W217" s="126">
        <v>40.213342599999997</v>
      </c>
      <c r="X217" s="65">
        <v>-77.175406300000006</v>
      </c>
      <c r="Y217" s="126"/>
      <c r="Z217" s="126" t="s">
        <v>245</v>
      </c>
      <c r="AA217" s="126" t="s">
        <v>327</v>
      </c>
      <c r="AB217" s="126" t="s">
        <v>155</v>
      </c>
      <c r="AC217" s="126" t="s">
        <v>2460</v>
      </c>
      <c r="AD217" s="64">
        <v>40661</v>
      </c>
      <c r="AE217" s="126" t="s">
        <v>267</v>
      </c>
      <c r="AF217" s="64"/>
      <c r="AG217" s="64"/>
      <c r="AH217" s="126"/>
      <c r="AI217" s="64"/>
      <c r="AK217" s="64"/>
      <c r="AL217" s="64"/>
      <c r="AM217" s="64"/>
      <c r="AN217" s="64"/>
      <c r="AO217" s="64"/>
      <c r="AP217" s="64"/>
      <c r="AQ217" s="64"/>
      <c r="AR217" s="64"/>
      <c r="AS217" s="64"/>
      <c r="AT217" s="126"/>
      <c r="AU217" s="4" t="str">
        <f>IFERROR(IF($I217="Historical", IF(A217&lt;&gt;INDEX('Historical BMP Records'!A:A, MATCH($G217, 'Historical BMP Records'!$G:$G, 0)), 1, 0), IF(A217&lt;&gt;INDEX('Planned and Progress BMPs'!A:A, MATCH($G217, 'Planned and Progress BMPs'!$D:$D, 0)), 1, 0)), "")</f>
        <v/>
      </c>
      <c r="AV217" s="4" t="str">
        <f>IFERROR(IF($I217="Historical", IF(B217&lt;&gt;INDEX('Historical BMP Records'!B:B, MATCH($G217, 'Historical BMP Records'!$G:$G, 0)), 1, 0), IF(B217&lt;&gt;INDEX('Planned and Progress BMPs'!A:A, MATCH($G217, 'Planned and Progress BMPs'!$D:$D, 0)), 1, 0)), "")</f>
        <v/>
      </c>
      <c r="AW217" s="4" t="str">
        <f>IFERROR(IF($I217="Historical", IF(C217&lt;&gt;INDEX('Historical BMP Records'!C:C, MATCH($G217, 'Historical BMP Records'!$G:$G, 0)), 1, 0), IF(C217&lt;&gt;INDEX('Planned and Progress BMPs'!A:A, MATCH($G217, 'Planned and Progress BMPs'!$D:$D, 0)), 1, 0)), "")</f>
        <v/>
      </c>
      <c r="AX217" s="4" t="str">
        <f>IFERROR(IF($I217="Historical", IF(D217&lt;&gt;INDEX('Historical BMP Records'!D:D, MATCH($G217, 'Historical BMP Records'!$G:$G, 0)), 1, 0), IF(D217&lt;&gt;INDEX('Planned and Progress BMPs'!A:A, MATCH($G217, 'Planned and Progress BMPs'!$D:$D, 0)), 1, 0)), "")</f>
        <v/>
      </c>
      <c r="AY217" s="4" t="str">
        <f>IFERROR(IF($I217="Historical", IF(E217&lt;&gt;INDEX('Historical BMP Records'!E:E, MATCH($G217, 'Historical BMP Records'!$G:$G, 0)), 1, 0), IF(E217&lt;&gt;INDEX('Planned and Progress BMPs'!B:B, MATCH($G217, 'Planned and Progress BMPs'!$D:$D, 0)), 1, 0)), "")</f>
        <v/>
      </c>
      <c r="AZ217" s="4" t="str">
        <f>IFERROR(IF($I217="Historical", IF(F217&lt;&gt;INDEX('Historical BMP Records'!F:F, MATCH($G217, 'Historical BMP Records'!$G:$G, 0)), 1, 0), IF(F217&lt;&gt;INDEX('Planned and Progress BMPs'!C:C, MATCH($G217, 'Planned and Progress BMPs'!$D:$D, 0)), 1, 0)), "")</f>
        <v/>
      </c>
      <c r="BA217" s="4" t="str">
        <f>IFERROR(IF($I217="Historical", IF(G217&lt;&gt;INDEX('Historical BMP Records'!G:G, MATCH($G217, 'Historical BMP Records'!$G:$G, 0)), 1, 0), IF(G217&lt;&gt;INDEX('Planned and Progress BMPs'!D:D, MATCH($G217, 'Planned and Progress BMPs'!$D:$D, 0)), 1, 0)), "")</f>
        <v/>
      </c>
      <c r="BB217" s="4" t="str">
        <f>IFERROR(IF($I217="Historical", IF(H217&lt;&gt;INDEX('Historical BMP Records'!H:H, MATCH($G217, 'Historical BMP Records'!$G:$G, 0)), 1, 0), IF(H217&lt;&gt;INDEX('Planned and Progress BMPs'!E:E, MATCH($G217, 'Planned and Progress BMPs'!$D:$D, 0)), 1, 0)), "")</f>
        <v/>
      </c>
      <c r="BC217" s="4" t="str">
        <f>IFERROR(IF($I217="Historical", IF(I217&lt;&gt;INDEX('Historical BMP Records'!I:I, MATCH($G217, 'Historical BMP Records'!$G:$G, 0)), 1, 0), IF(I217&lt;&gt;INDEX('Planned and Progress BMPs'!F:F, MATCH($G217, 'Planned and Progress BMPs'!$D:$D, 0)), 1, 0)), "")</f>
        <v/>
      </c>
      <c r="BD217" s="4" t="str">
        <f>IFERROR(IF($I217="Historical", IF(J217&lt;&gt;INDEX('Historical BMP Records'!J:J, MATCH($G217, 'Historical BMP Records'!$G:$G, 0)), 1, 0), IF(J217&lt;&gt;INDEX('Planned and Progress BMPs'!G:G, MATCH($G217, 'Planned and Progress BMPs'!$D:$D, 0)), 1, 0)), "")</f>
        <v/>
      </c>
      <c r="BE217" s="4" t="str">
        <f>IFERROR(IF($I217="Historical", IF(K217&lt;&gt;INDEX('Historical BMP Records'!K:K, MATCH($G217, 'Historical BMP Records'!$G:$G, 0)), 1, 0), IF(K217&lt;&gt;INDEX('Planned and Progress BMPs'!H:H, MATCH($G217, 'Planned and Progress BMPs'!$D:$D, 0)), 1, 0)), "")</f>
        <v/>
      </c>
      <c r="BF217" s="4" t="str">
        <f>IFERROR(IF($I217="Historical", IF(L217&lt;&gt;INDEX('Historical BMP Records'!L:L, MATCH($G217, 'Historical BMP Records'!$G:$G, 0)), 1, 0), IF(L217&lt;&gt;INDEX('Planned and Progress BMPs'!I:I, MATCH($G217, 'Planned and Progress BMPs'!$D:$D, 0)), 1, 0)), "")</f>
        <v/>
      </c>
      <c r="BG217" s="4" t="str">
        <f>IFERROR(IF($I217="Historical", IF(M217&lt;&gt;INDEX('Historical BMP Records'!M:M, MATCH($G217, 'Historical BMP Records'!$G:$G, 0)), 1, 0), IF(M217&lt;&gt;INDEX('Planned and Progress BMPs'!J:J, MATCH($G217, 'Planned and Progress BMPs'!$D:$D, 0)), 1, 0)), "")</f>
        <v/>
      </c>
      <c r="BH217" s="4" t="str">
        <f>IFERROR(IF($I217="Historical", IF(N217&lt;&gt;INDEX('Historical BMP Records'!N:N, MATCH($G217, 'Historical BMP Records'!$G:$G, 0)), 1, 0), IF(N217&lt;&gt;INDEX('Planned and Progress BMPs'!K:K, MATCH($G217, 'Planned and Progress BMPs'!$D:$D, 0)), 1, 0)), "")</f>
        <v/>
      </c>
      <c r="BI217" s="4" t="str">
        <f>IFERROR(IF($I217="Historical", IF(O217&lt;&gt;INDEX('Historical BMP Records'!O:O, MATCH($G217, 'Historical BMP Records'!$G:$G, 0)), 1, 0), IF(O217&lt;&gt;INDEX('Planned and Progress BMPs'!L:L, MATCH($G217, 'Planned and Progress BMPs'!$D:$D, 0)), 1, 0)), "")</f>
        <v/>
      </c>
      <c r="BJ217" s="4" t="str">
        <f>IFERROR(IF($I217="Historical", IF(P217&lt;&gt;INDEX('Historical BMP Records'!P:P, MATCH($G217, 'Historical BMP Records'!$G:$G, 0)), 1, 0), IF(P217&lt;&gt;INDEX('Planned and Progress BMPs'!M:M, MATCH($G217, 'Planned and Progress BMPs'!$D:$D, 0)), 1, 0)), "")</f>
        <v/>
      </c>
      <c r="BK217" s="4" t="str">
        <f>IFERROR(IF($I217="Historical", IF(Q217&lt;&gt;INDEX('Historical BMP Records'!Q:Q, MATCH($G217, 'Historical BMP Records'!$G:$G, 0)), 1, 0), IF(Q217&lt;&gt;INDEX('Planned and Progress BMPs'!N:N, MATCH($G217, 'Planned and Progress BMPs'!$D:$D, 0)), 1, 0)), "")</f>
        <v/>
      </c>
      <c r="BL217" s="4" t="str">
        <f>IFERROR(IF($I217="Historical", IF(R217&lt;&gt;INDEX('Historical BMP Records'!R:R, MATCH($G217, 'Historical BMP Records'!$G:$G, 0)), 1, 0), IF(R217&lt;&gt;INDEX('Planned and Progress BMPs'!O:O, MATCH($G217, 'Planned and Progress BMPs'!$D:$D, 0)), 1, 0)), "")</f>
        <v/>
      </c>
      <c r="BM217" s="4" t="str">
        <f>IFERROR(IF($I217="Historical", IF(S217&lt;&gt;INDEX('Historical BMP Records'!S:S, MATCH($G217, 'Historical BMP Records'!$G:$G, 0)), 1, 0), IF(S217&lt;&gt;INDEX('Planned and Progress BMPs'!P:P, MATCH($G217, 'Planned and Progress BMPs'!$D:$D, 0)), 1, 0)), "")</f>
        <v/>
      </c>
      <c r="BN217" s="4" t="str">
        <f>IFERROR(IF($I217="Historical", IF(T217&lt;&gt;INDEX('Historical BMP Records'!T:T, MATCH($G217, 'Historical BMP Records'!$G:$G, 0)), 1, 0), IF(T217&lt;&gt;INDEX('Planned and Progress BMPs'!Q:Q, MATCH($G217, 'Planned and Progress BMPs'!$D:$D, 0)), 1, 0)), "")</f>
        <v/>
      </c>
      <c r="BO217" s="4" t="str">
        <f>IFERROR(IF($I217="Historical", IF(AB217&lt;&gt;INDEX('Historical BMP Records'!#REF!, MATCH($G217, 'Historical BMP Records'!$G:$G, 0)), 1, 0), IF(AB217&lt;&gt;INDEX('Planned and Progress BMPs'!Z:Z, MATCH($G217, 'Planned and Progress BMPs'!$D:$D, 0)), 1, 0)), "")</f>
        <v/>
      </c>
      <c r="BP217" s="4" t="str">
        <f>IFERROR(IF($I217="Historical", IF(U217&lt;&gt;INDEX('Historical BMP Records'!U:U, MATCH($G217, 'Historical BMP Records'!$G:$G, 0)), 1, 0), IF(U217&lt;&gt;INDEX('Planned and Progress BMPs'!S:S, MATCH($G217, 'Planned and Progress BMPs'!$D:$D, 0)), 1, 0)), "")</f>
        <v/>
      </c>
      <c r="BQ217" s="4" t="str">
        <f>IFERROR(IF($I217="Historical", IF(V217&lt;&gt;INDEX('Historical BMP Records'!V:V, MATCH($G217, 'Historical BMP Records'!$G:$G, 0)), 1, 0), IF(V217&lt;&gt;INDEX('Planned and Progress BMPs'!T:T, MATCH($G217, 'Planned and Progress BMPs'!$D:$D, 0)), 1, 0)), "")</f>
        <v/>
      </c>
      <c r="BR217" s="4" t="str">
        <f>IFERROR(IF($I217="Historical", IF(W217&lt;&gt;INDEX('Historical BMP Records'!W:W, MATCH($G217, 'Historical BMP Records'!$G:$G, 0)), 1, 0), IF(W217&lt;&gt;INDEX('Planned and Progress BMPs'!U:U, MATCH($G217, 'Planned and Progress BMPs'!$D:$D, 0)), 1, 0)), "")</f>
        <v/>
      </c>
      <c r="BS217" s="4" t="str">
        <f>IFERROR(IF($I217="Historical", IF(X217&lt;&gt;INDEX('Historical BMP Records'!X:X, MATCH($G217, 'Historical BMP Records'!$G:$G, 0)), 1, 0), IF(X217&lt;&gt;INDEX('Planned and Progress BMPs'!V:V, MATCH($G217, 'Planned and Progress BMPs'!$D:$D, 0)), 1, 0)), "")</f>
        <v/>
      </c>
      <c r="BT217" s="4" t="str">
        <f>IFERROR(IF($I217="Historical", IF(Y217&lt;&gt;INDEX('Historical BMP Records'!Y:Y, MATCH($G217, 'Historical BMP Records'!$G:$G, 0)), 1, 0), IF(Y217&lt;&gt;INDEX('Planned and Progress BMPs'!W:W, MATCH($G217, 'Planned and Progress BMPs'!$D:$D, 0)), 1, 0)), "")</f>
        <v/>
      </c>
      <c r="BU217" s="4" t="str">
        <f>IFERROR(IF($I217="Historical", IF(Z217&lt;&gt;INDEX('Historical BMP Records'!Z:Z, MATCH($G217, 'Historical BMP Records'!$G:$G, 0)), 1, 0), IF(Z217&lt;&gt;INDEX('Planned and Progress BMPs'!X:X, MATCH($G217, 'Planned and Progress BMPs'!$D:$D, 0)), 1, 0)), "")</f>
        <v/>
      </c>
      <c r="BV217" s="4" t="str">
        <f>IFERROR(IF($I217="Historical", IF(AA217&lt;&gt;INDEX('Historical BMP Records'!AA:AA, MATCH($G217, 'Historical BMP Records'!$G:$G, 0)), 1, 0), IF(AA217&lt;&gt;INDEX('Planned and Progress BMPs'!#REF!, MATCH($G217, 'Planned and Progress BMPs'!$D:$D, 0)), 1, 0)), "")</f>
        <v/>
      </c>
      <c r="BW217" s="4" t="str">
        <f>IFERROR(IF($I217="Historical", IF(AC217&lt;&gt;INDEX('Historical BMP Records'!AC:AC, MATCH($G217, 'Historical BMP Records'!$G:$G, 0)), 1, 0), IF(AC217&lt;&gt;INDEX('Planned and Progress BMPs'!AA:AA, MATCH($G217, 'Planned and Progress BMPs'!$D:$D, 0)), 1, 0)), "")</f>
        <v/>
      </c>
      <c r="BX217" s="4" t="str">
        <f>IFERROR(IF($I217="Historical", IF(AD217&lt;&gt;INDEX('Historical BMP Records'!AD:AD, MATCH($G217, 'Historical BMP Records'!$G:$G, 0)), 1, 0), IF(AD217&lt;&gt;INDEX('Planned and Progress BMPs'!AB:AB, MATCH($G217, 'Planned and Progress BMPs'!$D:$D, 0)), 1, 0)), "")</f>
        <v/>
      </c>
      <c r="BY217" s="4" t="str">
        <f>IFERROR(IF($I217="Historical", IF(AE217&lt;&gt;INDEX('Historical BMP Records'!AE:AE, MATCH($G217, 'Historical BMP Records'!$G:$G, 0)), 1, 0), IF(AE217&lt;&gt;INDEX('Planned and Progress BMPs'!AC:AC, MATCH($G217, 'Planned and Progress BMPs'!$D:$D, 0)), 1, 0)), "")</f>
        <v/>
      </c>
      <c r="BZ217" s="4" t="str">
        <f>IFERROR(IF($I217="Historical", IF(AF217&lt;&gt;INDEX('Historical BMP Records'!AF:AF, MATCH($G217, 'Historical BMP Records'!$G:$G, 0)), 1, 0), IF(AF217&lt;&gt;INDEX('Planned and Progress BMPs'!AD:AD, MATCH($G217, 'Planned and Progress BMPs'!$D:$D, 0)), 1, 0)), "")</f>
        <v/>
      </c>
      <c r="CA217" s="4" t="str">
        <f>IFERROR(IF($I217="Historical", IF(AG217&lt;&gt;INDEX('Historical BMP Records'!AG:AG, MATCH($G217, 'Historical BMP Records'!$G:$G, 0)), 1, 0), IF(AG217&lt;&gt;INDEX('Planned and Progress BMPs'!AE:AE, MATCH($G217, 'Planned and Progress BMPs'!$D:$D, 0)), 1, 0)), "")</f>
        <v/>
      </c>
      <c r="CB217" s="4" t="str">
        <f>IFERROR(IF($I217="Historical", IF(AH217&lt;&gt;INDEX('Historical BMP Records'!AH:AH, MATCH($G217, 'Historical BMP Records'!$G:$G, 0)), 1, 0), IF(AH217&lt;&gt;INDEX('Planned and Progress BMPs'!AF:AF, MATCH($G217, 'Planned and Progress BMPs'!$D:$D, 0)), 1, 0)), "")</f>
        <v/>
      </c>
      <c r="CC217" s="4" t="str">
        <f>IFERROR(IF($I217="Historical", IF(AI217&lt;&gt;INDEX('Historical BMP Records'!AI:AI, MATCH($G217, 'Historical BMP Records'!$G:$G, 0)), 1, 0), IF(AI217&lt;&gt;INDEX('Planned and Progress BMPs'!AG:AG, MATCH($G217, 'Planned and Progress BMPs'!$D:$D, 0)), 1, 0)), "")</f>
        <v/>
      </c>
      <c r="CD217" s="4" t="str">
        <f>IFERROR(IF($I217="Historical", IF(AJ217&lt;&gt;INDEX('Historical BMP Records'!AJ:AJ, MATCH($G217, 'Historical BMP Records'!$G:$G, 0)), 1, 0), IF(AJ217&lt;&gt;INDEX('Planned and Progress BMPs'!AH:AH, MATCH($G217, 'Planned and Progress BMPs'!$D:$D, 0)), 1, 0)), "")</f>
        <v/>
      </c>
      <c r="CE217" s="4" t="str">
        <f>IFERROR(IF($I217="Historical", IF(AK217&lt;&gt;INDEX('Historical BMP Records'!AK:AK, MATCH($G217, 'Historical BMP Records'!$G:$G, 0)), 1, 0), IF(AK217&lt;&gt;INDEX('Planned and Progress BMPs'!AI:AI, MATCH($G217, 'Planned and Progress BMPs'!$D:$D, 0)), 1, 0)), "")</f>
        <v/>
      </c>
      <c r="CF217" s="4" t="str">
        <f>IFERROR(IF($I217="Historical", IF(AL217&lt;&gt;INDEX('Historical BMP Records'!AL:AL, MATCH($G217, 'Historical BMP Records'!$G:$G, 0)), 1, 0), IF(AL217&lt;&gt;INDEX('Planned and Progress BMPs'!AJ:AJ, MATCH($G217, 'Planned and Progress BMPs'!$D:$D, 0)), 1, 0)), "")</f>
        <v/>
      </c>
      <c r="CG217" s="4" t="str">
        <f>IFERROR(IF($I217="Historical", IF(AM217&lt;&gt;INDEX('Historical BMP Records'!AM:AM, MATCH($G217, 'Historical BMP Records'!$G:$G, 0)), 1, 0), IF(AM217&lt;&gt;INDEX('Planned and Progress BMPs'!AK:AK, MATCH($G217, 'Planned and Progress BMPs'!$D:$D, 0)), 1, 0)), "")</f>
        <v/>
      </c>
      <c r="CH217" s="4" t="str">
        <f>IFERROR(IF($I217="Historical", IF(AN217&lt;&gt;INDEX('Historical BMP Records'!AN:AN, MATCH($G217, 'Historical BMP Records'!$G:$G, 0)), 1, 0), IF(AN217&lt;&gt;INDEX('Planned and Progress BMPs'!AL:AL, MATCH($G217, 'Planned and Progress BMPs'!$D:$D, 0)), 1, 0)), "")</f>
        <v/>
      </c>
      <c r="CI217" s="4" t="str">
        <f>IFERROR(IF($I217="Historical", IF(AO217&lt;&gt;INDEX('Historical BMP Records'!AO:AO, MATCH($G217, 'Historical BMP Records'!$G:$G, 0)), 1, 0), IF(AO217&lt;&gt;INDEX('Planned and Progress BMPs'!AM:AM, MATCH($G217, 'Planned and Progress BMPs'!$D:$D, 0)), 1, 0)), "")</f>
        <v/>
      </c>
      <c r="CJ217" s="4" t="str">
        <f>IFERROR(IF($I217="Historical", IF(AP217&lt;&gt;INDEX('Historical BMP Records'!AP:AP, MATCH($G217, 'Historical BMP Records'!$G:$G, 0)), 1, 0), IF(AP217&lt;&gt;INDEX('Planned and Progress BMPs'!AN:AN, MATCH($G217, 'Planned and Progress BMPs'!$D:$D, 0)), 1, 0)), "")</f>
        <v/>
      </c>
      <c r="CK217" s="4" t="str">
        <f>IFERROR(IF($I217="Historical", IF(AQ217&lt;&gt;INDEX('Historical BMP Records'!AQ:AQ, MATCH($G217, 'Historical BMP Records'!$G:$G, 0)), 1, 0), IF(AQ217&lt;&gt;INDEX('Planned and Progress BMPs'!AO:AO, MATCH($G217, 'Planned and Progress BMPs'!$D:$D, 0)), 1, 0)), "")</f>
        <v/>
      </c>
      <c r="CL217" s="4" t="str">
        <f>IFERROR(IF($I217="Historical", IF(AR217&lt;&gt;INDEX('Historical BMP Records'!AR:AR, MATCH($G217, 'Historical BMP Records'!$G:$G, 0)), 1, 0), IF(AR217&lt;&gt;INDEX('Planned and Progress BMPs'!AQ:AQ, MATCH($G217, 'Planned and Progress BMPs'!$D:$D, 0)), 1, 0)), "")</f>
        <v/>
      </c>
      <c r="CM217" s="4" t="str">
        <f>IFERROR(IF($I217="Historical", IF(AS217&lt;&gt;INDEX('Historical BMP Records'!AS:AS, MATCH($G217, 'Historical BMP Records'!$G:$G, 0)), 1, 0), IF(AS217&lt;&gt;INDEX('Planned and Progress BMPs'!AP:AP, MATCH($G217, 'Planned and Progress BMPs'!$D:$D, 0)), 1, 0)), "")</f>
        <v/>
      </c>
      <c r="CN217" s="4" t="str">
        <f>IFERROR(IF($I217="Historical", IF(AT217&lt;&gt;INDEX('Historical BMP Records'!AT:AT, MATCH($G217, 'Historical BMP Records'!$G:$G, 0)), 1, 0), IF(AT217&lt;&gt;INDEX('Planned and Progress BMPs'!AQ:AQ, MATCH($G217, 'Planned and Progress BMPs'!$D:$D, 0)), 1, 0)), "")</f>
        <v/>
      </c>
      <c r="CO217" s="4">
        <f>SUM(T_Historical9[[#This Row],[FY17 Crediting Status Change]:[Comments Change]])</f>
        <v>0</v>
      </c>
    </row>
    <row r="218" spans="1:93" ht="15" customHeight="1" x14ac:dyDescent="0.55000000000000004">
      <c r="A218" s="126" t="s">
        <v>2461</v>
      </c>
      <c r="B218" s="126" t="s">
        <v>2458</v>
      </c>
      <c r="C218" s="126" t="s">
        <v>2458</v>
      </c>
      <c r="D218" s="126"/>
      <c r="E218" s="126"/>
      <c r="F218" s="126" t="s">
        <v>896</v>
      </c>
      <c r="G218" s="126" t="s">
        <v>897</v>
      </c>
      <c r="H218" s="126"/>
      <c r="I218" s="126" t="s">
        <v>243</v>
      </c>
      <c r="J218" s="126"/>
      <c r="K218" s="73"/>
      <c r="L218" s="64">
        <v>38718</v>
      </c>
      <c r="M218" s="126" t="s">
        <v>455</v>
      </c>
      <c r="N218" s="126" t="s">
        <v>831</v>
      </c>
      <c r="O218" s="126" t="s">
        <v>457</v>
      </c>
      <c r="P218" s="73" t="s">
        <v>551</v>
      </c>
      <c r="Q218" s="64">
        <v>0.125</v>
      </c>
      <c r="R218" s="126">
        <v>0.125</v>
      </c>
      <c r="S218" s="126">
        <v>1.0416666666666666E-2</v>
      </c>
      <c r="T218" s="126" t="s">
        <v>860</v>
      </c>
      <c r="U218" s="126"/>
      <c r="V218" s="126"/>
      <c r="W218" s="126">
        <v>40.213395499999997</v>
      </c>
      <c r="X218" s="65">
        <v>-77.172930300000004</v>
      </c>
      <c r="Y218" s="126"/>
      <c r="Z218" s="126" t="s">
        <v>245</v>
      </c>
      <c r="AA218" s="126" t="s">
        <v>327</v>
      </c>
      <c r="AB218" s="126" t="s">
        <v>155</v>
      </c>
      <c r="AC218" s="126" t="s">
        <v>2460</v>
      </c>
      <c r="AD218" s="64">
        <v>40669</v>
      </c>
      <c r="AE218" s="126" t="s">
        <v>267</v>
      </c>
      <c r="AF218" s="64"/>
      <c r="AG218" s="64"/>
      <c r="AH218" s="126"/>
      <c r="AI218" s="64"/>
      <c r="AK218" s="64"/>
      <c r="AL218" s="64"/>
      <c r="AM218" s="64"/>
      <c r="AN218" s="64"/>
      <c r="AO218" s="64"/>
      <c r="AP218" s="64"/>
      <c r="AQ218" s="64"/>
      <c r="AR218" s="64"/>
      <c r="AS218" s="64"/>
      <c r="AT218" s="126"/>
      <c r="AU218" s="4" t="str">
        <f>IFERROR(IF($I218="Historical", IF(A218&lt;&gt;INDEX('Historical BMP Records'!A:A, MATCH($G218, 'Historical BMP Records'!$G:$G, 0)), 1, 0), IF(A218&lt;&gt;INDEX('Planned and Progress BMPs'!A:A, MATCH($G218, 'Planned and Progress BMPs'!$D:$D, 0)), 1, 0)), "")</f>
        <v/>
      </c>
      <c r="AV218" s="4" t="str">
        <f>IFERROR(IF($I218="Historical", IF(B218&lt;&gt;INDEX('Historical BMP Records'!B:B, MATCH($G218, 'Historical BMP Records'!$G:$G, 0)), 1, 0), IF(B218&lt;&gt;INDEX('Planned and Progress BMPs'!A:A, MATCH($G218, 'Planned and Progress BMPs'!$D:$D, 0)), 1, 0)), "")</f>
        <v/>
      </c>
      <c r="AW218" s="4" t="str">
        <f>IFERROR(IF($I218="Historical", IF(C218&lt;&gt;INDEX('Historical BMP Records'!C:C, MATCH($G218, 'Historical BMP Records'!$G:$G, 0)), 1, 0), IF(C218&lt;&gt;INDEX('Planned and Progress BMPs'!A:A, MATCH($G218, 'Planned and Progress BMPs'!$D:$D, 0)), 1, 0)), "")</f>
        <v/>
      </c>
      <c r="AX218" s="4" t="str">
        <f>IFERROR(IF($I218="Historical", IF(D218&lt;&gt;INDEX('Historical BMP Records'!D:D, MATCH($G218, 'Historical BMP Records'!$G:$G, 0)), 1, 0), IF(D218&lt;&gt;INDEX('Planned and Progress BMPs'!A:A, MATCH($G218, 'Planned and Progress BMPs'!$D:$D, 0)), 1, 0)), "")</f>
        <v/>
      </c>
      <c r="AY218" s="4" t="str">
        <f>IFERROR(IF($I218="Historical", IF(E218&lt;&gt;INDEX('Historical BMP Records'!E:E, MATCH($G218, 'Historical BMP Records'!$G:$G, 0)), 1, 0), IF(E218&lt;&gt;INDEX('Planned and Progress BMPs'!B:B, MATCH($G218, 'Planned and Progress BMPs'!$D:$D, 0)), 1, 0)), "")</f>
        <v/>
      </c>
      <c r="AZ218" s="4" t="str">
        <f>IFERROR(IF($I218="Historical", IF(F218&lt;&gt;INDEX('Historical BMP Records'!F:F, MATCH($G218, 'Historical BMP Records'!$G:$G, 0)), 1, 0), IF(F218&lt;&gt;INDEX('Planned and Progress BMPs'!C:C, MATCH($G218, 'Planned and Progress BMPs'!$D:$D, 0)), 1, 0)), "")</f>
        <v/>
      </c>
      <c r="BA218" s="4" t="str">
        <f>IFERROR(IF($I218="Historical", IF(G218&lt;&gt;INDEX('Historical BMP Records'!G:G, MATCH($G218, 'Historical BMP Records'!$G:$G, 0)), 1, 0), IF(G218&lt;&gt;INDEX('Planned and Progress BMPs'!D:D, MATCH($G218, 'Planned and Progress BMPs'!$D:$D, 0)), 1, 0)), "")</f>
        <v/>
      </c>
      <c r="BB218" s="4" t="str">
        <f>IFERROR(IF($I218="Historical", IF(H218&lt;&gt;INDEX('Historical BMP Records'!H:H, MATCH($G218, 'Historical BMP Records'!$G:$G, 0)), 1, 0), IF(H218&lt;&gt;INDEX('Planned and Progress BMPs'!E:E, MATCH($G218, 'Planned and Progress BMPs'!$D:$D, 0)), 1, 0)), "")</f>
        <v/>
      </c>
      <c r="BC218" s="4" t="str">
        <f>IFERROR(IF($I218="Historical", IF(I218&lt;&gt;INDEX('Historical BMP Records'!I:I, MATCH($G218, 'Historical BMP Records'!$G:$G, 0)), 1, 0), IF(I218&lt;&gt;INDEX('Planned and Progress BMPs'!F:F, MATCH($G218, 'Planned and Progress BMPs'!$D:$D, 0)), 1, 0)), "")</f>
        <v/>
      </c>
      <c r="BD218" s="4" t="str">
        <f>IFERROR(IF($I218="Historical", IF(J218&lt;&gt;INDEX('Historical BMP Records'!J:J, MATCH($G218, 'Historical BMP Records'!$G:$G, 0)), 1, 0), IF(J218&lt;&gt;INDEX('Planned and Progress BMPs'!G:G, MATCH($G218, 'Planned and Progress BMPs'!$D:$D, 0)), 1, 0)), "")</f>
        <v/>
      </c>
      <c r="BE218" s="4" t="str">
        <f>IFERROR(IF($I218="Historical", IF(K218&lt;&gt;INDEX('Historical BMP Records'!K:K, MATCH($G218, 'Historical BMP Records'!$G:$G, 0)), 1, 0), IF(K218&lt;&gt;INDEX('Planned and Progress BMPs'!H:H, MATCH($G218, 'Planned and Progress BMPs'!$D:$D, 0)), 1, 0)), "")</f>
        <v/>
      </c>
      <c r="BF218" s="4" t="str">
        <f>IFERROR(IF($I218="Historical", IF(L218&lt;&gt;INDEX('Historical BMP Records'!L:L, MATCH($G218, 'Historical BMP Records'!$G:$G, 0)), 1, 0), IF(L218&lt;&gt;INDEX('Planned and Progress BMPs'!I:I, MATCH($G218, 'Planned and Progress BMPs'!$D:$D, 0)), 1, 0)), "")</f>
        <v/>
      </c>
      <c r="BG218" s="4" t="str">
        <f>IFERROR(IF($I218="Historical", IF(M218&lt;&gt;INDEX('Historical BMP Records'!M:M, MATCH($G218, 'Historical BMP Records'!$G:$G, 0)), 1, 0), IF(M218&lt;&gt;INDEX('Planned and Progress BMPs'!J:J, MATCH($G218, 'Planned and Progress BMPs'!$D:$D, 0)), 1, 0)), "")</f>
        <v/>
      </c>
      <c r="BH218" s="4" t="str">
        <f>IFERROR(IF($I218="Historical", IF(N218&lt;&gt;INDEX('Historical BMP Records'!N:N, MATCH($G218, 'Historical BMP Records'!$G:$G, 0)), 1, 0), IF(N218&lt;&gt;INDEX('Planned and Progress BMPs'!K:K, MATCH($G218, 'Planned and Progress BMPs'!$D:$D, 0)), 1, 0)), "")</f>
        <v/>
      </c>
      <c r="BI218" s="4" t="str">
        <f>IFERROR(IF($I218="Historical", IF(O218&lt;&gt;INDEX('Historical BMP Records'!O:O, MATCH($G218, 'Historical BMP Records'!$G:$G, 0)), 1, 0), IF(O218&lt;&gt;INDEX('Planned and Progress BMPs'!L:L, MATCH($G218, 'Planned and Progress BMPs'!$D:$D, 0)), 1, 0)), "")</f>
        <v/>
      </c>
      <c r="BJ218" s="4" t="str">
        <f>IFERROR(IF($I218="Historical", IF(P218&lt;&gt;INDEX('Historical BMP Records'!P:P, MATCH($G218, 'Historical BMP Records'!$G:$G, 0)), 1, 0), IF(P218&lt;&gt;INDEX('Planned and Progress BMPs'!M:M, MATCH($G218, 'Planned and Progress BMPs'!$D:$D, 0)), 1, 0)), "")</f>
        <v/>
      </c>
      <c r="BK218" s="4" t="str">
        <f>IFERROR(IF($I218="Historical", IF(Q218&lt;&gt;INDEX('Historical BMP Records'!Q:Q, MATCH($G218, 'Historical BMP Records'!$G:$G, 0)), 1, 0), IF(Q218&lt;&gt;INDEX('Planned and Progress BMPs'!N:N, MATCH($G218, 'Planned and Progress BMPs'!$D:$D, 0)), 1, 0)), "")</f>
        <v/>
      </c>
      <c r="BL218" s="4" t="str">
        <f>IFERROR(IF($I218="Historical", IF(R218&lt;&gt;INDEX('Historical BMP Records'!R:R, MATCH($G218, 'Historical BMP Records'!$G:$G, 0)), 1, 0), IF(R218&lt;&gt;INDEX('Planned and Progress BMPs'!O:O, MATCH($G218, 'Planned and Progress BMPs'!$D:$D, 0)), 1, 0)), "")</f>
        <v/>
      </c>
      <c r="BM218" s="4" t="str">
        <f>IFERROR(IF($I218="Historical", IF(S218&lt;&gt;INDEX('Historical BMP Records'!S:S, MATCH($G218, 'Historical BMP Records'!$G:$G, 0)), 1, 0), IF(S218&lt;&gt;INDEX('Planned and Progress BMPs'!P:P, MATCH($G218, 'Planned and Progress BMPs'!$D:$D, 0)), 1, 0)), "")</f>
        <v/>
      </c>
      <c r="BN218" s="4" t="str">
        <f>IFERROR(IF($I218="Historical", IF(T218&lt;&gt;INDEX('Historical BMP Records'!T:T, MATCH($G218, 'Historical BMP Records'!$G:$G, 0)), 1, 0), IF(T218&lt;&gt;INDEX('Planned and Progress BMPs'!Q:Q, MATCH($G218, 'Planned and Progress BMPs'!$D:$D, 0)), 1, 0)), "")</f>
        <v/>
      </c>
      <c r="BO218" s="4" t="str">
        <f>IFERROR(IF($I218="Historical", IF(AB218&lt;&gt;INDEX('Historical BMP Records'!#REF!, MATCH($G218, 'Historical BMP Records'!$G:$G, 0)), 1, 0), IF(AB218&lt;&gt;INDEX('Planned and Progress BMPs'!Z:Z, MATCH($G218, 'Planned and Progress BMPs'!$D:$D, 0)), 1, 0)), "")</f>
        <v/>
      </c>
      <c r="BP218" s="4" t="str">
        <f>IFERROR(IF($I218="Historical", IF(U218&lt;&gt;INDEX('Historical BMP Records'!U:U, MATCH($G218, 'Historical BMP Records'!$G:$G, 0)), 1, 0), IF(U218&lt;&gt;INDEX('Planned and Progress BMPs'!S:S, MATCH($G218, 'Planned and Progress BMPs'!$D:$D, 0)), 1, 0)), "")</f>
        <v/>
      </c>
      <c r="BQ218" s="4" t="str">
        <f>IFERROR(IF($I218="Historical", IF(V218&lt;&gt;INDEX('Historical BMP Records'!V:V, MATCH($G218, 'Historical BMP Records'!$G:$G, 0)), 1, 0), IF(V218&lt;&gt;INDEX('Planned and Progress BMPs'!T:T, MATCH($G218, 'Planned and Progress BMPs'!$D:$D, 0)), 1, 0)), "")</f>
        <v/>
      </c>
      <c r="BR218" s="4" t="str">
        <f>IFERROR(IF($I218="Historical", IF(W218&lt;&gt;INDEX('Historical BMP Records'!W:W, MATCH($G218, 'Historical BMP Records'!$G:$G, 0)), 1, 0), IF(W218&lt;&gt;INDEX('Planned and Progress BMPs'!U:U, MATCH($G218, 'Planned and Progress BMPs'!$D:$D, 0)), 1, 0)), "")</f>
        <v/>
      </c>
      <c r="BS218" s="4" t="str">
        <f>IFERROR(IF($I218="Historical", IF(X218&lt;&gt;INDEX('Historical BMP Records'!X:X, MATCH($G218, 'Historical BMP Records'!$G:$G, 0)), 1, 0), IF(X218&lt;&gt;INDEX('Planned and Progress BMPs'!V:V, MATCH($G218, 'Planned and Progress BMPs'!$D:$D, 0)), 1, 0)), "")</f>
        <v/>
      </c>
      <c r="BT218" s="4" t="str">
        <f>IFERROR(IF($I218="Historical", IF(Y218&lt;&gt;INDEX('Historical BMP Records'!Y:Y, MATCH($G218, 'Historical BMP Records'!$G:$G, 0)), 1, 0), IF(Y218&lt;&gt;INDEX('Planned and Progress BMPs'!W:W, MATCH($G218, 'Planned and Progress BMPs'!$D:$D, 0)), 1, 0)), "")</f>
        <v/>
      </c>
      <c r="BU218" s="4" t="str">
        <f>IFERROR(IF($I218="Historical", IF(Z218&lt;&gt;INDEX('Historical BMP Records'!Z:Z, MATCH($G218, 'Historical BMP Records'!$G:$G, 0)), 1, 0), IF(Z218&lt;&gt;INDEX('Planned and Progress BMPs'!X:X, MATCH($G218, 'Planned and Progress BMPs'!$D:$D, 0)), 1, 0)), "")</f>
        <v/>
      </c>
      <c r="BV218" s="4" t="str">
        <f>IFERROR(IF($I218="Historical", IF(AA218&lt;&gt;INDEX('Historical BMP Records'!AA:AA, MATCH($G218, 'Historical BMP Records'!$G:$G, 0)), 1, 0), IF(AA218&lt;&gt;INDEX('Planned and Progress BMPs'!#REF!, MATCH($G218, 'Planned and Progress BMPs'!$D:$D, 0)), 1, 0)), "")</f>
        <v/>
      </c>
      <c r="BW218" s="4" t="str">
        <f>IFERROR(IF($I218="Historical", IF(AC218&lt;&gt;INDEX('Historical BMP Records'!AC:AC, MATCH($G218, 'Historical BMP Records'!$G:$G, 0)), 1, 0), IF(AC218&lt;&gt;INDEX('Planned and Progress BMPs'!AA:AA, MATCH($G218, 'Planned and Progress BMPs'!$D:$D, 0)), 1, 0)), "")</f>
        <v/>
      </c>
      <c r="BX218" s="4" t="str">
        <f>IFERROR(IF($I218="Historical", IF(AD218&lt;&gt;INDEX('Historical BMP Records'!AD:AD, MATCH($G218, 'Historical BMP Records'!$G:$G, 0)), 1, 0), IF(AD218&lt;&gt;INDEX('Planned and Progress BMPs'!AB:AB, MATCH($G218, 'Planned and Progress BMPs'!$D:$D, 0)), 1, 0)), "")</f>
        <v/>
      </c>
      <c r="BY218" s="4" t="str">
        <f>IFERROR(IF($I218="Historical", IF(AE218&lt;&gt;INDEX('Historical BMP Records'!AE:AE, MATCH($G218, 'Historical BMP Records'!$G:$G, 0)), 1, 0), IF(AE218&lt;&gt;INDEX('Planned and Progress BMPs'!AC:AC, MATCH($G218, 'Planned and Progress BMPs'!$D:$D, 0)), 1, 0)), "")</f>
        <v/>
      </c>
      <c r="BZ218" s="4" t="str">
        <f>IFERROR(IF($I218="Historical", IF(AF218&lt;&gt;INDEX('Historical BMP Records'!AF:AF, MATCH($G218, 'Historical BMP Records'!$G:$G, 0)), 1, 0), IF(AF218&lt;&gt;INDEX('Planned and Progress BMPs'!AD:AD, MATCH($G218, 'Planned and Progress BMPs'!$D:$D, 0)), 1, 0)), "")</f>
        <v/>
      </c>
      <c r="CA218" s="4" t="str">
        <f>IFERROR(IF($I218="Historical", IF(AG218&lt;&gt;INDEX('Historical BMP Records'!AG:AG, MATCH($G218, 'Historical BMP Records'!$G:$G, 0)), 1, 0), IF(AG218&lt;&gt;INDEX('Planned and Progress BMPs'!AE:AE, MATCH($G218, 'Planned and Progress BMPs'!$D:$D, 0)), 1, 0)), "")</f>
        <v/>
      </c>
      <c r="CB218" s="4" t="str">
        <f>IFERROR(IF($I218="Historical", IF(AH218&lt;&gt;INDEX('Historical BMP Records'!AH:AH, MATCH($G218, 'Historical BMP Records'!$G:$G, 0)), 1, 0), IF(AH218&lt;&gt;INDEX('Planned and Progress BMPs'!AF:AF, MATCH($G218, 'Planned and Progress BMPs'!$D:$D, 0)), 1, 0)), "")</f>
        <v/>
      </c>
      <c r="CC218" s="4" t="str">
        <f>IFERROR(IF($I218="Historical", IF(AI218&lt;&gt;INDEX('Historical BMP Records'!AI:AI, MATCH($G218, 'Historical BMP Records'!$G:$G, 0)), 1, 0), IF(AI218&lt;&gt;INDEX('Planned and Progress BMPs'!AG:AG, MATCH($G218, 'Planned and Progress BMPs'!$D:$D, 0)), 1, 0)), "")</f>
        <v/>
      </c>
      <c r="CD218" s="4" t="str">
        <f>IFERROR(IF($I218="Historical", IF(AJ218&lt;&gt;INDEX('Historical BMP Records'!AJ:AJ, MATCH($G218, 'Historical BMP Records'!$G:$G, 0)), 1, 0), IF(AJ218&lt;&gt;INDEX('Planned and Progress BMPs'!AH:AH, MATCH($G218, 'Planned and Progress BMPs'!$D:$D, 0)), 1, 0)), "")</f>
        <v/>
      </c>
      <c r="CE218" s="4" t="str">
        <f>IFERROR(IF($I218="Historical", IF(AK218&lt;&gt;INDEX('Historical BMP Records'!AK:AK, MATCH($G218, 'Historical BMP Records'!$G:$G, 0)), 1, 0), IF(AK218&lt;&gt;INDEX('Planned and Progress BMPs'!AI:AI, MATCH($G218, 'Planned and Progress BMPs'!$D:$D, 0)), 1, 0)), "")</f>
        <v/>
      </c>
      <c r="CF218" s="4" t="str">
        <f>IFERROR(IF($I218="Historical", IF(AL218&lt;&gt;INDEX('Historical BMP Records'!AL:AL, MATCH($G218, 'Historical BMP Records'!$G:$G, 0)), 1, 0), IF(AL218&lt;&gt;INDEX('Planned and Progress BMPs'!AJ:AJ, MATCH($G218, 'Planned and Progress BMPs'!$D:$D, 0)), 1, 0)), "")</f>
        <v/>
      </c>
      <c r="CG218" s="4" t="str">
        <f>IFERROR(IF($I218="Historical", IF(AM218&lt;&gt;INDEX('Historical BMP Records'!AM:AM, MATCH($G218, 'Historical BMP Records'!$G:$G, 0)), 1, 0), IF(AM218&lt;&gt;INDEX('Planned and Progress BMPs'!AK:AK, MATCH($G218, 'Planned and Progress BMPs'!$D:$D, 0)), 1, 0)), "")</f>
        <v/>
      </c>
      <c r="CH218" s="4" t="str">
        <f>IFERROR(IF($I218="Historical", IF(AN218&lt;&gt;INDEX('Historical BMP Records'!AN:AN, MATCH($G218, 'Historical BMP Records'!$G:$G, 0)), 1, 0), IF(AN218&lt;&gt;INDEX('Planned and Progress BMPs'!AL:AL, MATCH($G218, 'Planned and Progress BMPs'!$D:$D, 0)), 1, 0)), "")</f>
        <v/>
      </c>
      <c r="CI218" s="4" t="str">
        <f>IFERROR(IF($I218="Historical", IF(AO218&lt;&gt;INDEX('Historical BMP Records'!AO:AO, MATCH($G218, 'Historical BMP Records'!$G:$G, 0)), 1, 0), IF(AO218&lt;&gt;INDEX('Planned and Progress BMPs'!AM:AM, MATCH($G218, 'Planned and Progress BMPs'!$D:$D, 0)), 1, 0)), "")</f>
        <v/>
      </c>
      <c r="CJ218" s="4" t="str">
        <f>IFERROR(IF($I218="Historical", IF(AP218&lt;&gt;INDEX('Historical BMP Records'!AP:AP, MATCH($G218, 'Historical BMP Records'!$G:$G, 0)), 1, 0), IF(AP218&lt;&gt;INDEX('Planned and Progress BMPs'!AN:AN, MATCH($G218, 'Planned and Progress BMPs'!$D:$D, 0)), 1, 0)), "")</f>
        <v/>
      </c>
      <c r="CK218" s="4" t="str">
        <f>IFERROR(IF($I218="Historical", IF(AQ218&lt;&gt;INDEX('Historical BMP Records'!AQ:AQ, MATCH($G218, 'Historical BMP Records'!$G:$G, 0)), 1, 0), IF(AQ218&lt;&gt;INDEX('Planned and Progress BMPs'!AO:AO, MATCH($G218, 'Planned and Progress BMPs'!$D:$D, 0)), 1, 0)), "")</f>
        <v/>
      </c>
      <c r="CL218" s="4" t="str">
        <f>IFERROR(IF($I218="Historical", IF(AR218&lt;&gt;INDEX('Historical BMP Records'!AR:AR, MATCH($G218, 'Historical BMP Records'!$G:$G, 0)), 1, 0), IF(AR218&lt;&gt;INDEX('Planned and Progress BMPs'!AQ:AQ, MATCH($G218, 'Planned and Progress BMPs'!$D:$D, 0)), 1, 0)), "")</f>
        <v/>
      </c>
      <c r="CM218" s="4" t="str">
        <f>IFERROR(IF($I218="Historical", IF(AS218&lt;&gt;INDEX('Historical BMP Records'!AS:AS, MATCH($G218, 'Historical BMP Records'!$G:$G, 0)), 1, 0), IF(AS218&lt;&gt;INDEX('Planned and Progress BMPs'!AP:AP, MATCH($G218, 'Planned and Progress BMPs'!$D:$D, 0)), 1, 0)), "")</f>
        <v/>
      </c>
      <c r="CN218" s="4" t="str">
        <f>IFERROR(IF($I218="Historical", IF(AT218&lt;&gt;INDEX('Historical BMP Records'!AT:AT, MATCH($G218, 'Historical BMP Records'!$G:$G, 0)), 1, 0), IF(AT218&lt;&gt;INDEX('Planned and Progress BMPs'!AQ:AQ, MATCH($G218, 'Planned and Progress BMPs'!$D:$D, 0)), 1, 0)), "")</f>
        <v/>
      </c>
      <c r="CO218" s="4">
        <f>SUM(T_Historical9[[#This Row],[FY17 Crediting Status Change]:[Comments Change]])</f>
        <v>0</v>
      </c>
    </row>
    <row r="219" spans="1:93" ht="15" customHeight="1" x14ac:dyDescent="0.55000000000000004">
      <c r="A219" s="126" t="s">
        <v>2461</v>
      </c>
      <c r="B219" s="126" t="s">
        <v>2458</v>
      </c>
      <c r="C219" s="126" t="s">
        <v>2458</v>
      </c>
      <c r="D219" s="126"/>
      <c r="E219" s="126"/>
      <c r="F219" s="126" t="s">
        <v>898</v>
      </c>
      <c r="G219" s="126" t="s">
        <v>899</v>
      </c>
      <c r="H219" s="126"/>
      <c r="I219" s="126" t="s">
        <v>243</v>
      </c>
      <c r="J219" s="126"/>
      <c r="K219" s="73"/>
      <c r="L219" s="64">
        <v>38718</v>
      </c>
      <c r="M219" s="126" t="s">
        <v>455</v>
      </c>
      <c r="N219" s="126" t="s">
        <v>831</v>
      </c>
      <c r="O219" s="126" t="s">
        <v>457</v>
      </c>
      <c r="P219" s="73" t="s">
        <v>551</v>
      </c>
      <c r="Q219" s="64">
        <v>0.125</v>
      </c>
      <c r="R219" s="126">
        <v>0.125</v>
      </c>
      <c r="S219" s="126">
        <v>1.0416666666666666E-2</v>
      </c>
      <c r="T219" s="126" t="s">
        <v>860</v>
      </c>
      <c r="U219" s="126"/>
      <c r="V219" s="126"/>
      <c r="W219" s="126">
        <v>40.213439100000002</v>
      </c>
      <c r="X219" s="65">
        <v>-77.175112600000006</v>
      </c>
      <c r="Y219" s="126"/>
      <c r="Z219" s="126" t="s">
        <v>245</v>
      </c>
      <c r="AA219" s="126" t="s">
        <v>327</v>
      </c>
      <c r="AB219" s="126" t="s">
        <v>155</v>
      </c>
      <c r="AC219" s="126" t="s">
        <v>2460</v>
      </c>
      <c r="AD219" s="64">
        <v>40661</v>
      </c>
      <c r="AE219" s="126" t="s">
        <v>267</v>
      </c>
      <c r="AF219" s="64"/>
      <c r="AG219" s="64"/>
      <c r="AH219" s="126"/>
      <c r="AI219" s="64"/>
      <c r="AK219" s="64"/>
      <c r="AL219" s="64"/>
      <c r="AM219" s="64"/>
      <c r="AN219" s="64"/>
      <c r="AO219" s="64"/>
      <c r="AP219" s="64"/>
      <c r="AQ219" s="64"/>
      <c r="AR219" s="64"/>
      <c r="AS219" s="64"/>
      <c r="AT219" s="126"/>
      <c r="AU219" s="4" t="str">
        <f>IFERROR(IF($I219="Historical", IF(A219&lt;&gt;INDEX('Historical BMP Records'!A:A, MATCH($G219, 'Historical BMP Records'!$G:$G, 0)), 1, 0), IF(A219&lt;&gt;INDEX('Planned and Progress BMPs'!A:A, MATCH($G219, 'Planned and Progress BMPs'!$D:$D, 0)), 1, 0)), "")</f>
        <v/>
      </c>
      <c r="AV219" s="4" t="str">
        <f>IFERROR(IF($I219="Historical", IF(B219&lt;&gt;INDEX('Historical BMP Records'!B:B, MATCH($G219, 'Historical BMP Records'!$G:$G, 0)), 1, 0), IF(B219&lt;&gt;INDEX('Planned and Progress BMPs'!A:A, MATCH($G219, 'Planned and Progress BMPs'!$D:$D, 0)), 1, 0)), "")</f>
        <v/>
      </c>
      <c r="AW219" s="4" t="str">
        <f>IFERROR(IF($I219="Historical", IF(C219&lt;&gt;INDEX('Historical BMP Records'!C:C, MATCH($G219, 'Historical BMP Records'!$G:$G, 0)), 1, 0), IF(C219&lt;&gt;INDEX('Planned and Progress BMPs'!A:A, MATCH($G219, 'Planned and Progress BMPs'!$D:$D, 0)), 1, 0)), "")</f>
        <v/>
      </c>
      <c r="AX219" s="4" t="str">
        <f>IFERROR(IF($I219="Historical", IF(D219&lt;&gt;INDEX('Historical BMP Records'!D:D, MATCH($G219, 'Historical BMP Records'!$G:$G, 0)), 1, 0), IF(D219&lt;&gt;INDEX('Planned and Progress BMPs'!A:A, MATCH($G219, 'Planned and Progress BMPs'!$D:$D, 0)), 1, 0)), "")</f>
        <v/>
      </c>
      <c r="AY219" s="4" t="str">
        <f>IFERROR(IF($I219="Historical", IF(E219&lt;&gt;INDEX('Historical BMP Records'!E:E, MATCH($G219, 'Historical BMP Records'!$G:$G, 0)), 1, 0), IF(E219&lt;&gt;INDEX('Planned and Progress BMPs'!B:B, MATCH($G219, 'Planned and Progress BMPs'!$D:$D, 0)), 1, 0)), "")</f>
        <v/>
      </c>
      <c r="AZ219" s="4" t="str">
        <f>IFERROR(IF($I219="Historical", IF(F219&lt;&gt;INDEX('Historical BMP Records'!F:F, MATCH($G219, 'Historical BMP Records'!$G:$G, 0)), 1, 0), IF(F219&lt;&gt;INDEX('Planned and Progress BMPs'!C:C, MATCH($G219, 'Planned and Progress BMPs'!$D:$D, 0)), 1, 0)), "")</f>
        <v/>
      </c>
      <c r="BA219" s="4" t="str">
        <f>IFERROR(IF($I219="Historical", IF(G219&lt;&gt;INDEX('Historical BMP Records'!G:G, MATCH($G219, 'Historical BMP Records'!$G:$G, 0)), 1, 0), IF(G219&lt;&gt;INDEX('Planned and Progress BMPs'!D:D, MATCH($G219, 'Planned and Progress BMPs'!$D:$D, 0)), 1, 0)), "")</f>
        <v/>
      </c>
      <c r="BB219" s="4" t="str">
        <f>IFERROR(IF($I219="Historical", IF(H219&lt;&gt;INDEX('Historical BMP Records'!H:H, MATCH($G219, 'Historical BMP Records'!$G:$G, 0)), 1, 0), IF(H219&lt;&gt;INDEX('Planned and Progress BMPs'!E:E, MATCH($G219, 'Planned and Progress BMPs'!$D:$D, 0)), 1, 0)), "")</f>
        <v/>
      </c>
      <c r="BC219" s="4" t="str">
        <f>IFERROR(IF($I219="Historical", IF(I219&lt;&gt;INDEX('Historical BMP Records'!I:I, MATCH($G219, 'Historical BMP Records'!$G:$G, 0)), 1, 0), IF(I219&lt;&gt;INDEX('Planned and Progress BMPs'!F:F, MATCH($G219, 'Planned and Progress BMPs'!$D:$D, 0)), 1, 0)), "")</f>
        <v/>
      </c>
      <c r="BD219" s="4" t="str">
        <f>IFERROR(IF($I219="Historical", IF(J219&lt;&gt;INDEX('Historical BMP Records'!J:J, MATCH($G219, 'Historical BMP Records'!$G:$G, 0)), 1, 0), IF(J219&lt;&gt;INDEX('Planned and Progress BMPs'!G:G, MATCH($G219, 'Planned and Progress BMPs'!$D:$D, 0)), 1, 0)), "")</f>
        <v/>
      </c>
      <c r="BE219" s="4" t="str">
        <f>IFERROR(IF($I219="Historical", IF(K219&lt;&gt;INDEX('Historical BMP Records'!K:K, MATCH($G219, 'Historical BMP Records'!$G:$G, 0)), 1, 0), IF(K219&lt;&gt;INDEX('Planned and Progress BMPs'!H:H, MATCH($G219, 'Planned and Progress BMPs'!$D:$D, 0)), 1, 0)), "")</f>
        <v/>
      </c>
      <c r="BF219" s="4" t="str">
        <f>IFERROR(IF($I219="Historical", IF(L219&lt;&gt;INDEX('Historical BMP Records'!L:L, MATCH($G219, 'Historical BMP Records'!$G:$G, 0)), 1, 0), IF(L219&lt;&gt;INDEX('Planned and Progress BMPs'!I:I, MATCH($G219, 'Planned and Progress BMPs'!$D:$D, 0)), 1, 0)), "")</f>
        <v/>
      </c>
      <c r="BG219" s="4" t="str">
        <f>IFERROR(IF($I219="Historical", IF(M219&lt;&gt;INDEX('Historical BMP Records'!M:M, MATCH($G219, 'Historical BMP Records'!$G:$G, 0)), 1, 0), IF(M219&lt;&gt;INDEX('Planned and Progress BMPs'!J:J, MATCH($G219, 'Planned and Progress BMPs'!$D:$D, 0)), 1, 0)), "")</f>
        <v/>
      </c>
      <c r="BH219" s="4" t="str">
        <f>IFERROR(IF($I219="Historical", IF(N219&lt;&gt;INDEX('Historical BMP Records'!N:N, MATCH($G219, 'Historical BMP Records'!$G:$G, 0)), 1, 0), IF(N219&lt;&gt;INDEX('Planned and Progress BMPs'!K:K, MATCH($G219, 'Planned and Progress BMPs'!$D:$D, 0)), 1, 0)), "")</f>
        <v/>
      </c>
      <c r="BI219" s="4" t="str">
        <f>IFERROR(IF($I219="Historical", IF(O219&lt;&gt;INDEX('Historical BMP Records'!O:O, MATCH($G219, 'Historical BMP Records'!$G:$G, 0)), 1, 0), IF(O219&lt;&gt;INDEX('Planned and Progress BMPs'!L:L, MATCH($G219, 'Planned and Progress BMPs'!$D:$D, 0)), 1, 0)), "")</f>
        <v/>
      </c>
      <c r="BJ219" s="4" t="str">
        <f>IFERROR(IF($I219="Historical", IF(P219&lt;&gt;INDEX('Historical BMP Records'!P:P, MATCH($G219, 'Historical BMP Records'!$G:$G, 0)), 1, 0), IF(P219&lt;&gt;INDEX('Planned and Progress BMPs'!M:M, MATCH($G219, 'Planned and Progress BMPs'!$D:$D, 0)), 1, 0)), "")</f>
        <v/>
      </c>
      <c r="BK219" s="4" t="str">
        <f>IFERROR(IF($I219="Historical", IF(Q219&lt;&gt;INDEX('Historical BMP Records'!Q:Q, MATCH($G219, 'Historical BMP Records'!$G:$G, 0)), 1, 0), IF(Q219&lt;&gt;INDEX('Planned and Progress BMPs'!N:N, MATCH($G219, 'Planned and Progress BMPs'!$D:$D, 0)), 1, 0)), "")</f>
        <v/>
      </c>
      <c r="BL219" s="4" t="str">
        <f>IFERROR(IF($I219="Historical", IF(R219&lt;&gt;INDEX('Historical BMP Records'!R:R, MATCH($G219, 'Historical BMP Records'!$G:$G, 0)), 1, 0), IF(R219&lt;&gt;INDEX('Planned and Progress BMPs'!O:O, MATCH($G219, 'Planned and Progress BMPs'!$D:$D, 0)), 1, 0)), "")</f>
        <v/>
      </c>
      <c r="BM219" s="4" t="str">
        <f>IFERROR(IF($I219="Historical", IF(S219&lt;&gt;INDEX('Historical BMP Records'!S:S, MATCH($G219, 'Historical BMP Records'!$G:$G, 0)), 1, 0), IF(S219&lt;&gt;INDEX('Planned and Progress BMPs'!P:P, MATCH($G219, 'Planned and Progress BMPs'!$D:$D, 0)), 1, 0)), "")</f>
        <v/>
      </c>
      <c r="BN219" s="4" t="str">
        <f>IFERROR(IF($I219="Historical", IF(T219&lt;&gt;INDEX('Historical BMP Records'!T:T, MATCH($G219, 'Historical BMP Records'!$G:$G, 0)), 1, 0), IF(T219&lt;&gt;INDEX('Planned and Progress BMPs'!Q:Q, MATCH($G219, 'Planned and Progress BMPs'!$D:$D, 0)), 1, 0)), "")</f>
        <v/>
      </c>
      <c r="BO219" s="4" t="str">
        <f>IFERROR(IF($I219="Historical", IF(AB219&lt;&gt;INDEX('Historical BMP Records'!#REF!, MATCH($G219, 'Historical BMP Records'!$G:$G, 0)), 1, 0), IF(AB219&lt;&gt;INDEX('Planned and Progress BMPs'!Z:Z, MATCH($G219, 'Planned and Progress BMPs'!$D:$D, 0)), 1, 0)), "")</f>
        <v/>
      </c>
      <c r="BP219" s="4" t="str">
        <f>IFERROR(IF($I219="Historical", IF(U219&lt;&gt;INDEX('Historical BMP Records'!U:U, MATCH($G219, 'Historical BMP Records'!$G:$G, 0)), 1, 0), IF(U219&lt;&gt;INDEX('Planned and Progress BMPs'!S:S, MATCH($G219, 'Planned and Progress BMPs'!$D:$D, 0)), 1, 0)), "")</f>
        <v/>
      </c>
      <c r="BQ219" s="4" t="str">
        <f>IFERROR(IF($I219="Historical", IF(V219&lt;&gt;INDEX('Historical BMP Records'!V:V, MATCH($G219, 'Historical BMP Records'!$G:$G, 0)), 1, 0), IF(V219&lt;&gt;INDEX('Planned and Progress BMPs'!T:T, MATCH($G219, 'Planned and Progress BMPs'!$D:$D, 0)), 1, 0)), "")</f>
        <v/>
      </c>
      <c r="BR219" s="4" t="str">
        <f>IFERROR(IF($I219="Historical", IF(W219&lt;&gt;INDEX('Historical BMP Records'!W:W, MATCH($G219, 'Historical BMP Records'!$G:$G, 0)), 1, 0), IF(W219&lt;&gt;INDEX('Planned and Progress BMPs'!U:U, MATCH($G219, 'Planned and Progress BMPs'!$D:$D, 0)), 1, 0)), "")</f>
        <v/>
      </c>
      <c r="BS219" s="4" t="str">
        <f>IFERROR(IF($I219="Historical", IF(X219&lt;&gt;INDEX('Historical BMP Records'!X:X, MATCH($G219, 'Historical BMP Records'!$G:$G, 0)), 1, 0), IF(X219&lt;&gt;INDEX('Planned and Progress BMPs'!V:V, MATCH($G219, 'Planned and Progress BMPs'!$D:$D, 0)), 1, 0)), "")</f>
        <v/>
      </c>
      <c r="BT219" s="4" t="str">
        <f>IFERROR(IF($I219="Historical", IF(Y219&lt;&gt;INDEX('Historical BMP Records'!Y:Y, MATCH($G219, 'Historical BMP Records'!$G:$G, 0)), 1, 0), IF(Y219&lt;&gt;INDEX('Planned and Progress BMPs'!W:W, MATCH($G219, 'Planned and Progress BMPs'!$D:$D, 0)), 1, 0)), "")</f>
        <v/>
      </c>
      <c r="BU219" s="4" t="str">
        <f>IFERROR(IF($I219="Historical", IF(Z219&lt;&gt;INDEX('Historical BMP Records'!Z:Z, MATCH($G219, 'Historical BMP Records'!$G:$G, 0)), 1, 0), IF(Z219&lt;&gt;INDEX('Planned and Progress BMPs'!X:X, MATCH($G219, 'Planned and Progress BMPs'!$D:$D, 0)), 1, 0)), "")</f>
        <v/>
      </c>
      <c r="BV219" s="4" t="str">
        <f>IFERROR(IF($I219="Historical", IF(AA219&lt;&gt;INDEX('Historical BMP Records'!AA:AA, MATCH($G219, 'Historical BMP Records'!$G:$G, 0)), 1, 0), IF(AA219&lt;&gt;INDEX('Planned and Progress BMPs'!#REF!, MATCH($G219, 'Planned and Progress BMPs'!$D:$D, 0)), 1, 0)), "")</f>
        <v/>
      </c>
      <c r="BW219" s="4" t="str">
        <f>IFERROR(IF($I219="Historical", IF(AC219&lt;&gt;INDEX('Historical BMP Records'!AC:AC, MATCH($G219, 'Historical BMP Records'!$G:$G, 0)), 1, 0), IF(AC219&lt;&gt;INDEX('Planned and Progress BMPs'!AA:AA, MATCH($G219, 'Planned and Progress BMPs'!$D:$D, 0)), 1, 0)), "")</f>
        <v/>
      </c>
      <c r="BX219" s="4" t="str">
        <f>IFERROR(IF($I219="Historical", IF(AD219&lt;&gt;INDEX('Historical BMP Records'!AD:AD, MATCH($G219, 'Historical BMP Records'!$G:$G, 0)), 1, 0), IF(AD219&lt;&gt;INDEX('Planned and Progress BMPs'!AB:AB, MATCH($G219, 'Planned and Progress BMPs'!$D:$D, 0)), 1, 0)), "")</f>
        <v/>
      </c>
      <c r="BY219" s="4" t="str">
        <f>IFERROR(IF($I219="Historical", IF(AE219&lt;&gt;INDEX('Historical BMP Records'!AE:AE, MATCH($G219, 'Historical BMP Records'!$G:$G, 0)), 1, 0), IF(AE219&lt;&gt;INDEX('Planned and Progress BMPs'!AC:AC, MATCH($G219, 'Planned and Progress BMPs'!$D:$D, 0)), 1, 0)), "")</f>
        <v/>
      </c>
      <c r="BZ219" s="4" t="str">
        <f>IFERROR(IF($I219="Historical", IF(AF219&lt;&gt;INDEX('Historical BMP Records'!AF:AF, MATCH($G219, 'Historical BMP Records'!$G:$G, 0)), 1, 0), IF(AF219&lt;&gt;INDEX('Planned and Progress BMPs'!AD:AD, MATCH($G219, 'Planned and Progress BMPs'!$D:$D, 0)), 1, 0)), "")</f>
        <v/>
      </c>
      <c r="CA219" s="4" t="str">
        <f>IFERROR(IF($I219="Historical", IF(AG219&lt;&gt;INDEX('Historical BMP Records'!AG:AG, MATCH($G219, 'Historical BMP Records'!$G:$G, 0)), 1, 0), IF(AG219&lt;&gt;INDEX('Planned and Progress BMPs'!AE:AE, MATCH($G219, 'Planned and Progress BMPs'!$D:$D, 0)), 1, 0)), "")</f>
        <v/>
      </c>
      <c r="CB219" s="4" t="str">
        <f>IFERROR(IF($I219="Historical", IF(AH219&lt;&gt;INDEX('Historical BMP Records'!AH:AH, MATCH($G219, 'Historical BMP Records'!$G:$G, 0)), 1, 0), IF(AH219&lt;&gt;INDEX('Planned and Progress BMPs'!AF:AF, MATCH($G219, 'Planned and Progress BMPs'!$D:$D, 0)), 1, 0)), "")</f>
        <v/>
      </c>
      <c r="CC219" s="4" t="str">
        <f>IFERROR(IF($I219="Historical", IF(AI219&lt;&gt;INDEX('Historical BMP Records'!AI:AI, MATCH($G219, 'Historical BMP Records'!$G:$G, 0)), 1, 0), IF(AI219&lt;&gt;INDEX('Planned and Progress BMPs'!AG:AG, MATCH($G219, 'Planned and Progress BMPs'!$D:$D, 0)), 1, 0)), "")</f>
        <v/>
      </c>
      <c r="CD219" s="4" t="str">
        <f>IFERROR(IF($I219="Historical", IF(AJ219&lt;&gt;INDEX('Historical BMP Records'!AJ:AJ, MATCH($G219, 'Historical BMP Records'!$G:$G, 0)), 1, 0), IF(AJ219&lt;&gt;INDEX('Planned and Progress BMPs'!AH:AH, MATCH($G219, 'Planned and Progress BMPs'!$D:$D, 0)), 1, 0)), "")</f>
        <v/>
      </c>
      <c r="CE219" s="4" t="str">
        <f>IFERROR(IF($I219="Historical", IF(AK219&lt;&gt;INDEX('Historical BMP Records'!AK:AK, MATCH($G219, 'Historical BMP Records'!$G:$G, 0)), 1, 0), IF(AK219&lt;&gt;INDEX('Planned and Progress BMPs'!AI:AI, MATCH($G219, 'Planned and Progress BMPs'!$D:$D, 0)), 1, 0)), "")</f>
        <v/>
      </c>
      <c r="CF219" s="4" t="str">
        <f>IFERROR(IF($I219="Historical", IF(AL219&lt;&gt;INDEX('Historical BMP Records'!AL:AL, MATCH($G219, 'Historical BMP Records'!$G:$G, 0)), 1, 0), IF(AL219&lt;&gt;INDEX('Planned and Progress BMPs'!AJ:AJ, MATCH($G219, 'Planned and Progress BMPs'!$D:$D, 0)), 1, 0)), "")</f>
        <v/>
      </c>
      <c r="CG219" s="4" t="str">
        <f>IFERROR(IF($I219="Historical", IF(AM219&lt;&gt;INDEX('Historical BMP Records'!AM:AM, MATCH($G219, 'Historical BMP Records'!$G:$G, 0)), 1, 0), IF(AM219&lt;&gt;INDEX('Planned and Progress BMPs'!AK:AK, MATCH($G219, 'Planned and Progress BMPs'!$D:$D, 0)), 1, 0)), "")</f>
        <v/>
      </c>
      <c r="CH219" s="4" t="str">
        <f>IFERROR(IF($I219="Historical", IF(AN219&lt;&gt;INDEX('Historical BMP Records'!AN:AN, MATCH($G219, 'Historical BMP Records'!$G:$G, 0)), 1, 0), IF(AN219&lt;&gt;INDEX('Planned and Progress BMPs'!AL:AL, MATCH($G219, 'Planned and Progress BMPs'!$D:$D, 0)), 1, 0)), "")</f>
        <v/>
      </c>
      <c r="CI219" s="4" t="str">
        <f>IFERROR(IF($I219="Historical", IF(AO219&lt;&gt;INDEX('Historical BMP Records'!AO:AO, MATCH($G219, 'Historical BMP Records'!$G:$G, 0)), 1, 0), IF(AO219&lt;&gt;INDEX('Planned and Progress BMPs'!AM:AM, MATCH($G219, 'Planned and Progress BMPs'!$D:$D, 0)), 1, 0)), "")</f>
        <v/>
      </c>
      <c r="CJ219" s="4" t="str">
        <f>IFERROR(IF($I219="Historical", IF(AP219&lt;&gt;INDEX('Historical BMP Records'!AP:AP, MATCH($G219, 'Historical BMP Records'!$G:$G, 0)), 1, 0), IF(AP219&lt;&gt;INDEX('Planned and Progress BMPs'!AN:AN, MATCH($G219, 'Planned and Progress BMPs'!$D:$D, 0)), 1, 0)), "")</f>
        <v/>
      </c>
      <c r="CK219" s="4" t="str">
        <f>IFERROR(IF($I219="Historical", IF(AQ219&lt;&gt;INDEX('Historical BMP Records'!AQ:AQ, MATCH($G219, 'Historical BMP Records'!$G:$G, 0)), 1, 0), IF(AQ219&lt;&gt;INDEX('Planned and Progress BMPs'!AO:AO, MATCH($G219, 'Planned and Progress BMPs'!$D:$D, 0)), 1, 0)), "")</f>
        <v/>
      </c>
      <c r="CL219" s="4" t="str">
        <f>IFERROR(IF($I219="Historical", IF(AR219&lt;&gt;INDEX('Historical BMP Records'!AR:AR, MATCH($G219, 'Historical BMP Records'!$G:$G, 0)), 1, 0), IF(AR219&lt;&gt;INDEX('Planned and Progress BMPs'!AQ:AQ, MATCH($G219, 'Planned and Progress BMPs'!$D:$D, 0)), 1, 0)), "")</f>
        <v/>
      </c>
      <c r="CM219" s="4" t="str">
        <f>IFERROR(IF($I219="Historical", IF(AS219&lt;&gt;INDEX('Historical BMP Records'!AS:AS, MATCH($G219, 'Historical BMP Records'!$G:$G, 0)), 1, 0), IF(AS219&lt;&gt;INDEX('Planned and Progress BMPs'!AP:AP, MATCH($G219, 'Planned and Progress BMPs'!$D:$D, 0)), 1, 0)), "")</f>
        <v/>
      </c>
      <c r="CN219" s="4" t="str">
        <f>IFERROR(IF($I219="Historical", IF(AT219&lt;&gt;INDEX('Historical BMP Records'!AT:AT, MATCH($G219, 'Historical BMP Records'!$G:$G, 0)), 1, 0), IF(AT219&lt;&gt;INDEX('Planned and Progress BMPs'!AQ:AQ, MATCH($G219, 'Planned and Progress BMPs'!$D:$D, 0)), 1, 0)), "")</f>
        <v/>
      </c>
      <c r="CO219" s="4">
        <f>SUM(T_Historical9[[#This Row],[FY17 Crediting Status Change]:[Comments Change]])</f>
        <v>0</v>
      </c>
    </row>
    <row r="220" spans="1:93" ht="15" customHeight="1" x14ac:dyDescent="0.55000000000000004">
      <c r="A220" s="126" t="s">
        <v>2461</v>
      </c>
      <c r="B220" s="126" t="s">
        <v>2458</v>
      </c>
      <c r="C220" s="126" t="s">
        <v>2458</v>
      </c>
      <c r="D220" s="126"/>
      <c r="E220" s="126"/>
      <c r="F220" s="126" t="s">
        <v>900</v>
      </c>
      <c r="G220" s="126" t="s">
        <v>901</v>
      </c>
      <c r="H220" s="126"/>
      <c r="I220" s="126" t="s">
        <v>243</v>
      </c>
      <c r="J220" s="126"/>
      <c r="K220" s="73"/>
      <c r="L220" s="64">
        <v>38718</v>
      </c>
      <c r="M220" s="126" t="s">
        <v>455</v>
      </c>
      <c r="N220" s="126" t="s">
        <v>831</v>
      </c>
      <c r="O220" s="126" t="s">
        <v>457</v>
      </c>
      <c r="P220" s="73" t="s">
        <v>551</v>
      </c>
      <c r="Q220" s="64">
        <v>0.125</v>
      </c>
      <c r="R220" s="126">
        <v>0.125</v>
      </c>
      <c r="S220" s="126">
        <v>1.0416666666666666E-2</v>
      </c>
      <c r="T220" s="126" t="s">
        <v>860</v>
      </c>
      <c r="U220" s="126"/>
      <c r="V220" s="126"/>
      <c r="W220" s="126">
        <v>40.213566499999999</v>
      </c>
      <c r="X220" s="65">
        <v>-77.174614700000006</v>
      </c>
      <c r="Y220" s="126"/>
      <c r="Z220" s="126" t="s">
        <v>245</v>
      </c>
      <c r="AA220" s="126" t="s">
        <v>327</v>
      </c>
      <c r="AB220" s="126" t="s">
        <v>155</v>
      </c>
      <c r="AC220" s="126" t="s">
        <v>2460</v>
      </c>
      <c r="AD220" s="64">
        <v>40669</v>
      </c>
      <c r="AE220" s="126" t="s">
        <v>267</v>
      </c>
      <c r="AF220" s="64"/>
      <c r="AG220" s="64"/>
      <c r="AH220" s="126"/>
      <c r="AI220" s="64"/>
      <c r="AK220" s="64"/>
      <c r="AL220" s="64"/>
      <c r="AM220" s="64"/>
      <c r="AN220" s="64"/>
      <c r="AO220" s="64"/>
      <c r="AP220" s="64"/>
      <c r="AQ220" s="64"/>
      <c r="AR220" s="64"/>
      <c r="AS220" s="64"/>
      <c r="AT220" s="126"/>
      <c r="AU220" s="4" t="str">
        <f>IFERROR(IF($I220="Historical", IF(A220&lt;&gt;INDEX('Historical BMP Records'!A:A, MATCH($G220, 'Historical BMP Records'!$G:$G, 0)), 1, 0), IF(A220&lt;&gt;INDEX('Planned and Progress BMPs'!A:A, MATCH($G220, 'Planned and Progress BMPs'!$D:$D, 0)), 1, 0)), "")</f>
        <v/>
      </c>
      <c r="AV220" s="4" t="str">
        <f>IFERROR(IF($I220="Historical", IF(B220&lt;&gt;INDEX('Historical BMP Records'!B:B, MATCH($G220, 'Historical BMP Records'!$G:$G, 0)), 1, 0), IF(B220&lt;&gt;INDEX('Planned and Progress BMPs'!A:A, MATCH($G220, 'Planned and Progress BMPs'!$D:$D, 0)), 1, 0)), "")</f>
        <v/>
      </c>
      <c r="AW220" s="4" t="str">
        <f>IFERROR(IF($I220="Historical", IF(C220&lt;&gt;INDEX('Historical BMP Records'!C:C, MATCH($G220, 'Historical BMP Records'!$G:$G, 0)), 1, 0), IF(C220&lt;&gt;INDEX('Planned and Progress BMPs'!A:A, MATCH($G220, 'Planned and Progress BMPs'!$D:$D, 0)), 1, 0)), "")</f>
        <v/>
      </c>
      <c r="AX220" s="4" t="str">
        <f>IFERROR(IF($I220="Historical", IF(D220&lt;&gt;INDEX('Historical BMP Records'!D:D, MATCH($G220, 'Historical BMP Records'!$G:$G, 0)), 1, 0), IF(D220&lt;&gt;INDEX('Planned and Progress BMPs'!A:A, MATCH($G220, 'Planned and Progress BMPs'!$D:$D, 0)), 1, 0)), "")</f>
        <v/>
      </c>
      <c r="AY220" s="4" t="str">
        <f>IFERROR(IF($I220="Historical", IF(E220&lt;&gt;INDEX('Historical BMP Records'!E:E, MATCH($G220, 'Historical BMP Records'!$G:$G, 0)), 1, 0), IF(E220&lt;&gt;INDEX('Planned and Progress BMPs'!B:B, MATCH($G220, 'Planned and Progress BMPs'!$D:$D, 0)), 1, 0)), "")</f>
        <v/>
      </c>
      <c r="AZ220" s="4" t="str">
        <f>IFERROR(IF($I220="Historical", IF(F220&lt;&gt;INDEX('Historical BMP Records'!F:F, MATCH($G220, 'Historical BMP Records'!$G:$G, 0)), 1, 0), IF(F220&lt;&gt;INDEX('Planned and Progress BMPs'!C:C, MATCH($G220, 'Planned and Progress BMPs'!$D:$D, 0)), 1, 0)), "")</f>
        <v/>
      </c>
      <c r="BA220" s="4" t="str">
        <f>IFERROR(IF($I220="Historical", IF(G220&lt;&gt;INDEX('Historical BMP Records'!G:G, MATCH($G220, 'Historical BMP Records'!$G:$G, 0)), 1, 0), IF(G220&lt;&gt;INDEX('Planned and Progress BMPs'!D:D, MATCH($G220, 'Planned and Progress BMPs'!$D:$D, 0)), 1, 0)), "")</f>
        <v/>
      </c>
      <c r="BB220" s="4" t="str">
        <f>IFERROR(IF($I220="Historical", IF(H220&lt;&gt;INDEX('Historical BMP Records'!H:H, MATCH($G220, 'Historical BMP Records'!$G:$G, 0)), 1, 0), IF(H220&lt;&gt;INDEX('Planned and Progress BMPs'!E:E, MATCH($G220, 'Planned and Progress BMPs'!$D:$D, 0)), 1, 0)), "")</f>
        <v/>
      </c>
      <c r="BC220" s="4" t="str">
        <f>IFERROR(IF($I220="Historical", IF(I220&lt;&gt;INDEX('Historical BMP Records'!I:I, MATCH($G220, 'Historical BMP Records'!$G:$G, 0)), 1, 0), IF(I220&lt;&gt;INDEX('Planned and Progress BMPs'!F:F, MATCH($G220, 'Planned and Progress BMPs'!$D:$D, 0)), 1, 0)), "")</f>
        <v/>
      </c>
      <c r="BD220" s="4" t="str">
        <f>IFERROR(IF($I220="Historical", IF(J220&lt;&gt;INDEX('Historical BMP Records'!J:J, MATCH($G220, 'Historical BMP Records'!$G:$G, 0)), 1, 0), IF(J220&lt;&gt;INDEX('Planned and Progress BMPs'!G:G, MATCH($G220, 'Planned and Progress BMPs'!$D:$D, 0)), 1, 0)), "")</f>
        <v/>
      </c>
      <c r="BE220" s="4" t="str">
        <f>IFERROR(IF($I220="Historical", IF(K220&lt;&gt;INDEX('Historical BMP Records'!K:K, MATCH($G220, 'Historical BMP Records'!$G:$G, 0)), 1, 0), IF(K220&lt;&gt;INDEX('Planned and Progress BMPs'!H:H, MATCH($G220, 'Planned and Progress BMPs'!$D:$D, 0)), 1, 0)), "")</f>
        <v/>
      </c>
      <c r="BF220" s="4" t="str">
        <f>IFERROR(IF($I220="Historical", IF(L220&lt;&gt;INDEX('Historical BMP Records'!L:L, MATCH($G220, 'Historical BMP Records'!$G:$G, 0)), 1, 0), IF(L220&lt;&gt;INDEX('Planned and Progress BMPs'!I:I, MATCH($G220, 'Planned and Progress BMPs'!$D:$D, 0)), 1, 0)), "")</f>
        <v/>
      </c>
      <c r="BG220" s="4" t="str">
        <f>IFERROR(IF($I220="Historical", IF(M220&lt;&gt;INDEX('Historical BMP Records'!M:M, MATCH($G220, 'Historical BMP Records'!$G:$G, 0)), 1, 0), IF(M220&lt;&gt;INDEX('Planned and Progress BMPs'!J:J, MATCH($G220, 'Planned and Progress BMPs'!$D:$D, 0)), 1, 0)), "")</f>
        <v/>
      </c>
      <c r="BH220" s="4" t="str">
        <f>IFERROR(IF($I220="Historical", IF(N220&lt;&gt;INDEX('Historical BMP Records'!N:N, MATCH($G220, 'Historical BMP Records'!$G:$G, 0)), 1, 0), IF(N220&lt;&gt;INDEX('Planned and Progress BMPs'!K:K, MATCH($G220, 'Planned and Progress BMPs'!$D:$D, 0)), 1, 0)), "")</f>
        <v/>
      </c>
      <c r="BI220" s="4" t="str">
        <f>IFERROR(IF($I220="Historical", IF(O220&lt;&gt;INDEX('Historical BMP Records'!O:O, MATCH($G220, 'Historical BMP Records'!$G:$G, 0)), 1, 0), IF(O220&lt;&gt;INDEX('Planned and Progress BMPs'!L:L, MATCH($G220, 'Planned and Progress BMPs'!$D:$D, 0)), 1, 0)), "")</f>
        <v/>
      </c>
      <c r="BJ220" s="4" t="str">
        <f>IFERROR(IF($I220="Historical", IF(P220&lt;&gt;INDEX('Historical BMP Records'!P:P, MATCH($G220, 'Historical BMP Records'!$G:$G, 0)), 1, 0), IF(P220&lt;&gt;INDEX('Planned and Progress BMPs'!M:M, MATCH($G220, 'Planned and Progress BMPs'!$D:$D, 0)), 1, 0)), "")</f>
        <v/>
      </c>
      <c r="BK220" s="4" t="str">
        <f>IFERROR(IF($I220="Historical", IF(Q220&lt;&gt;INDEX('Historical BMP Records'!Q:Q, MATCH($G220, 'Historical BMP Records'!$G:$G, 0)), 1, 0), IF(Q220&lt;&gt;INDEX('Planned and Progress BMPs'!N:N, MATCH($G220, 'Planned and Progress BMPs'!$D:$D, 0)), 1, 0)), "")</f>
        <v/>
      </c>
      <c r="BL220" s="4" t="str">
        <f>IFERROR(IF($I220="Historical", IF(R220&lt;&gt;INDEX('Historical BMP Records'!R:R, MATCH($G220, 'Historical BMP Records'!$G:$G, 0)), 1, 0), IF(R220&lt;&gt;INDEX('Planned and Progress BMPs'!O:O, MATCH($G220, 'Planned and Progress BMPs'!$D:$D, 0)), 1, 0)), "")</f>
        <v/>
      </c>
      <c r="BM220" s="4" t="str">
        <f>IFERROR(IF($I220="Historical", IF(S220&lt;&gt;INDEX('Historical BMP Records'!S:S, MATCH($G220, 'Historical BMP Records'!$G:$G, 0)), 1, 0), IF(S220&lt;&gt;INDEX('Planned and Progress BMPs'!P:P, MATCH($G220, 'Planned and Progress BMPs'!$D:$D, 0)), 1, 0)), "")</f>
        <v/>
      </c>
      <c r="BN220" s="4" t="str">
        <f>IFERROR(IF($I220="Historical", IF(T220&lt;&gt;INDEX('Historical BMP Records'!T:T, MATCH($G220, 'Historical BMP Records'!$G:$G, 0)), 1, 0), IF(T220&lt;&gt;INDEX('Planned and Progress BMPs'!Q:Q, MATCH($G220, 'Planned and Progress BMPs'!$D:$D, 0)), 1, 0)), "")</f>
        <v/>
      </c>
      <c r="BO220" s="4" t="str">
        <f>IFERROR(IF($I220="Historical", IF(AB220&lt;&gt;INDEX('Historical BMP Records'!#REF!, MATCH($G220, 'Historical BMP Records'!$G:$G, 0)), 1, 0), IF(AB220&lt;&gt;INDEX('Planned and Progress BMPs'!Z:Z, MATCH($G220, 'Planned and Progress BMPs'!$D:$D, 0)), 1, 0)), "")</f>
        <v/>
      </c>
      <c r="BP220" s="4" t="str">
        <f>IFERROR(IF($I220="Historical", IF(U220&lt;&gt;INDEX('Historical BMP Records'!U:U, MATCH($G220, 'Historical BMP Records'!$G:$G, 0)), 1, 0), IF(U220&lt;&gt;INDEX('Planned and Progress BMPs'!S:S, MATCH($G220, 'Planned and Progress BMPs'!$D:$D, 0)), 1, 0)), "")</f>
        <v/>
      </c>
      <c r="BQ220" s="4" t="str">
        <f>IFERROR(IF($I220="Historical", IF(V220&lt;&gt;INDEX('Historical BMP Records'!V:V, MATCH($G220, 'Historical BMP Records'!$G:$G, 0)), 1, 0), IF(V220&lt;&gt;INDEX('Planned and Progress BMPs'!T:T, MATCH($G220, 'Planned and Progress BMPs'!$D:$D, 0)), 1, 0)), "")</f>
        <v/>
      </c>
      <c r="BR220" s="4" t="str">
        <f>IFERROR(IF($I220="Historical", IF(W220&lt;&gt;INDEX('Historical BMP Records'!W:W, MATCH($G220, 'Historical BMP Records'!$G:$G, 0)), 1, 0), IF(W220&lt;&gt;INDEX('Planned and Progress BMPs'!U:U, MATCH($G220, 'Planned and Progress BMPs'!$D:$D, 0)), 1, 0)), "")</f>
        <v/>
      </c>
      <c r="BS220" s="4" t="str">
        <f>IFERROR(IF($I220="Historical", IF(X220&lt;&gt;INDEX('Historical BMP Records'!X:X, MATCH($G220, 'Historical BMP Records'!$G:$G, 0)), 1, 0), IF(X220&lt;&gt;INDEX('Planned and Progress BMPs'!V:V, MATCH($G220, 'Planned and Progress BMPs'!$D:$D, 0)), 1, 0)), "")</f>
        <v/>
      </c>
      <c r="BT220" s="4" t="str">
        <f>IFERROR(IF($I220="Historical", IF(Y220&lt;&gt;INDEX('Historical BMP Records'!Y:Y, MATCH($G220, 'Historical BMP Records'!$G:$G, 0)), 1, 0), IF(Y220&lt;&gt;INDEX('Planned and Progress BMPs'!W:W, MATCH($G220, 'Planned and Progress BMPs'!$D:$D, 0)), 1, 0)), "")</f>
        <v/>
      </c>
      <c r="BU220" s="4" t="str">
        <f>IFERROR(IF($I220="Historical", IF(Z220&lt;&gt;INDEX('Historical BMP Records'!Z:Z, MATCH($G220, 'Historical BMP Records'!$G:$G, 0)), 1, 0), IF(Z220&lt;&gt;INDEX('Planned and Progress BMPs'!X:X, MATCH($G220, 'Planned and Progress BMPs'!$D:$D, 0)), 1, 0)), "")</f>
        <v/>
      </c>
      <c r="BV220" s="4" t="str">
        <f>IFERROR(IF($I220="Historical", IF(AA220&lt;&gt;INDEX('Historical BMP Records'!AA:AA, MATCH($G220, 'Historical BMP Records'!$G:$G, 0)), 1, 0), IF(AA220&lt;&gt;INDEX('Planned and Progress BMPs'!#REF!, MATCH($G220, 'Planned and Progress BMPs'!$D:$D, 0)), 1, 0)), "")</f>
        <v/>
      </c>
      <c r="BW220" s="4" t="str">
        <f>IFERROR(IF($I220="Historical", IF(AC220&lt;&gt;INDEX('Historical BMP Records'!AC:AC, MATCH($G220, 'Historical BMP Records'!$G:$G, 0)), 1, 0), IF(AC220&lt;&gt;INDEX('Planned and Progress BMPs'!AA:AA, MATCH($G220, 'Planned and Progress BMPs'!$D:$D, 0)), 1, 0)), "")</f>
        <v/>
      </c>
      <c r="BX220" s="4" t="str">
        <f>IFERROR(IF($I220="Historical", IF(AD220&lt;&gt;INDEX('Historical BMP Records'!AD:AD, MATCH($G220, 'Historical BMP Records'!$G:$G, 0)), 1, 0), IF(AD220&lt;&gt;INDEX('Planned and Progress BMPs'!AB:AB, MATCH($G220, 'Planned and Progress BMPs'!$D:$D, 0)), 1, 0)), "")</f>
        <v/>
      </c>
      <c r="BY220" s="4" t="str">
        <f>IFERROR(IF($I220="Historical", IF(AE220&lt;&gt;INDEX('Historical BMP Records'!AE:AE, MATCH($G220, 'Historical BMP Records'!$G:$G, 0)), 1, 0), IF(AE220&lt;&gt;INDEX('Planned and Progress BMPs'!AC:AC, MATCH($G220, 'Planned and Progress BMPs'!$D:$D, 0)), 1, 0)), "")</f>
        <v/>
      </c>
      <c r="BZ220" s="4" t="str">
        <f>IFERROR(IF($I220="Historical", IF(AF220&lt;&gt;INDEX('Historical BMP Records'!AF:AF, MATCH($G220, 'Historical BMP Records'!$G:$G, 0)), 1, 0), IF(AF220&lt;&gt;INDEX('Planned and Progress BMPs'!AD:AD, MATCH($G220, 'Planned and Progress BMPs'!$D:$D, 0)), 1, 0)), "")</f>
        <v/>
      </c>
      <c r="CA220" s="4" t="str">
        <f>IFERROR(IF($I220="Historical", IF(AG220&lt;&gt;INDEX('Historical BMP Records'!AG:AG, MATCH($G220, 'Historical BMP Records'!$G:$G, 0)), 1, 0), IF(AG220&lt;&gt;INDEX('Planned and Progress BMPs'!AE:AE, MATCH($G220, 'Planned and Progress BMPs'!$D:$D, 0)), 1, 0)), "")</f>
        <v/>
      </c>
      <c r="CB220" s="4" t="str">
        <f>IFERROR(IF($I220="Historical", IF(AH220&lt;&gt;INDEX('Historical BMP Records'!AH:AH, MATCH($G220, 'Historical BMP Records'!$G:$G, 0)), 1, 0), IF(AH220&lt;&gt;INDEX('Planned and Progress BMPs'!AF:AF, MATCH($G220, 'Planned and Progress BMPs'!$D:$D, 0)), 1, 0)), "")</f>
        <v/>
      </c>
      <c r="CC220" s="4" t="str">
        <f>IFERROR(IF($I220="Historical", IF(AI220&lt;&gt;INDEX('Historical BMP Records'!AI:AI, MATCH($G220, 'Historical BMP Records'!$G:$G, 0)), 1, 0), IF(AI220&lt;&gt;INDEX('Planned and Progress BMPs'!AG:AG, MATCH($G220, 'Planned and Progress BMPs'!$D:$D, 0)), 1, 0)), "")</f>
        <v/>
      </c>
      <c r="CD220" s="4" t="str">
        <f>IFERROR(IF($I220="Historical", IF(AJ220&lt;&gt;INDEX('Historical BMP Records'!AJ:AJ, MATCH($G220, 'Historical BMP Records'!$G:$G, 0)), 1, 0), IF(AJ220&lt;&gt;INDEX('Planned and Progress BMPs'!AH:AH, MATCH($G220, 'Planned and Progress BMPs'!$D:$D, 0)), 1, 0)), "")</f>
        <v/>
      </c>
      <c r="CE220" s="4" t="str">
        <f>IFERROR(IF($I220="Historical", IF(AK220&lt;&gt;INDEX('Historical BMP Records'!AK:AK, MATCH($G220, 'Historical BMP Records'!$G:$G, 0)), 1, 0), IF(AK220&lt;&gt;INDEX('Planned and Progress BMPs'!AI:AI, MATCH($G220, 'Planned and Progress BMPs'!$D:$D, 0)), 1, 0)), "")</f>
        <v/>
      </c>
      <c r="CF220" s="4" t="str">
        <f>IFERROR(IF($I220="Historical", IF(AL220&lt;&gt;INDEX('Historical BMP Records'!AL:AL, MATCH($G220, 'Historical BMP Records'!$G:$G, 0)), 1, 0), IF(AL220&lt;&gt;INDEX('Planned and Progress BMPs'!AJ:AJ, MATCH($G220, 'Planned and Progress BMPs'!$D:$D, 0)), 1, 0)), "")</f>
        <v/>
      </c>
      <c r="CG220" s="4" t="str">
        <f>IFERROR(IF($I220="Historical", IF(AM220&lt;&gt;INDEX('Historical BMP Records'!AM:AM, MATCH($G220, 'Historical BMP Records'!$G:$G, 0)), 1, 0), IF(AM220&lt;&gt;INDEX('Planned and Progress BMPs'!AK:AK, MATCH($G220, 'Planned and Progress BMPs'!$D:$D, 0)), 1, 0)), "")</f>
        <v/>
      </c>
      <c r="CH220" s="4" t="str">
        <f>IFERROR(IF($I220="Historical", IF(AN220&lt;&gt;INDEX('Historical BMP Records'!AN:AN, MATCH($G220, 'Historical BMP Records'!$G:$G, 0)), 1, 0), IF(AN220&lt;&gt;INDEX('Planned and Progress BMPs'!AL:AL, MATCH($G220, 'Planned and Progress BMPs'!$D:$D, 0)), 1, 0)), "")</f>
        <v/>
      </c>
      <c r="CI220" s="4" t="str">
        <f>IFERROR(IF($I220="Historical", IF(AO220&lt;&gt;INDEX('Historical BMP Records'!AO:AO, MATCH($G220, 'Historical BMP Records'!$G:$G, 0)), 1, 0), IF(AO220&lt;&gt;INDEX('Planned and Progress BMPs'!AM:AM, MATCH($G220, 'Planned and Progress BMPs'!$D:$D, 0)), 1, 0)), "")</f>
        <v/>
      </c>
      <c r="CJ220" s="4" t="str">
        <f>IFERROR(IF($I220="Historical", IF(AP220&lt;&gt;INDEX('Historical BMP Records'!AP:AP, MATCH($G220, 'Historical BMP Records'!$G:$G, 0)), 1, 0), IF(AP220&lt;&gt;INDEX('Planned and Progress BMPs'!AN:AN, MATCH($G220, 'Planned and Progress BMPs'!$D:$D, 0)), 1, 0)), "")</f>
        <v/>
      </c>
      <c r="CK220" s="4" t="str">
        <f>IFERROR(IF($I220="Historical", IF(AQ220&lt;&gt;INDEX('Historical BMP Records'!AQ:AQ, MATCH($G220, 'Historical BMP Records'!$G:$G, 0)), 1, 0), IF(AQ220&lt;&gt;INDEX('Planned and Progress BMPs'!AO:AO, MATCH($G220, 'Planned and Progress BMPs'!$D:$D, 0)), 1, 0)), "")</f>
        <v/>
      </c>
      <c r="CL220" s="4" t="str">
        <f>IFERROR(IF($I220="Historical", IF(AR220&lt;&gt;INDEX('Historical BMP Records'!AR:AR, MATCH($G220, 'Historical BMP Records'!$G:$G, 0)), 1, 0), IF(AR220&lt;&gt;INDEX('Planned and Progress BMPs'!AQ:AQ, MATCH($G220, 'Planned and Progress BMPs'!$D:$D, 0)), 1, 0)), "")</f>
        <v/>
      </c>
      <c r="CM220" s="4" t="str">
        <f>IFERROR(IF($I220="Historical", IF(AS220&lt;&gt;INDEX('Historical BMP Records'!AS:AS, MATCH($G220, 'Historical BMP Records'!$G:$G, 0)), 1, 0), IF(AS220&lt;&gt;INDEX('Planned and Progress BMPs'!AP:AP, MATCH($G220, 'Planned and Progress BMPs'!$D:$D, 0)), 1, 0)), "")</f>
        <v/>
      </c>
      <c r="CN220" s="4" t="str">
        <f>IFERROR(IF($I220="Historical", IF(AT220&lt;&gt;INDEX('Historical BMP Records'!AT:AT, MATCH($G220, 'Historical BMP Records'!$G:$G, 0)), 1, 0), IF(AT220&lt;&gt;INDEX('Planned and Progress BMPs'!AQ:AQ, MATCH($G220, 'Planned and Progress BMPs'!$D:$D, 0)), 1, 0)), "")</f>
        <v/>
      </c>
      <c r="CO220" s="4">
        <f>SUM(T_Historical9[[#This Row],[FY17 Crediting Status Change]:[Comments Change]])</f>
        <v>0</v>
      </c>
    </row>
    <row r="221" spans="1:93" ht="15" customHeight="1" x14ac:dyDescent="0.55000000000000004">
      <c r="A221" s="126" t="s">
        <v>2461</v>
      </c>
      <c r="B221" s="126" t="s">
        <v>2458</v>
      </c>
      <c r="C221" s="126" t="s">
        <v>2458</v>
      </c>
      <c r="D221" s="126"/>
      <c r="E221" s="126"/>
      <c r="F221" s="126" t="s">
        <v>902</v>
      </c>
      <c r="G221" s="126" t="s">
        <v>903</v>
      </c>
      <c r="H221" s="126"/>
      <c r="I221" s="126" t="s">
        <v>243</v>
      </c>
      <c r="J221" s="126"/>
      <c r="K221" s="73"/>
      <c r="L221" s="64">
        <v>38718</v>
      </c>
      <c r="M221" s="126" t="s">
        <v>455</v>
      </c>
      <c r="N221" s="126" t="s">
        <v>831</v>
      </c>
      <c r="O221" s="126" t="s">
        <v>457</v>
      </c>
      <c r="P221" s="73" t="s">
        <v>551</v>
      </c>
      <c r="Q221" s="64">
        <v>0.125</v>
      </c>
      <c r="R221" s="126">
        <v>0.125</v>
      </c>
      <c r="S221" s="126">
        <v>1.0416666666666666E-2</v>
      </c>
      <c r="T221" s="126" t="s">
        <v>860</v>
      </c>
      <c r="U221" s="126"/>
      <c r="V221" s="126"/>
      <c r="W221" s="126">
        <v>40.213604099999998</v>
      </c>
      <c r="X221" s="65">
        <v>-77.170766</v>
      </c>
      <c r="Y221" s="126"/>
      <c r="Z221" s="126" t="s">
        <v>245</v>
      </c>
      <c r="AA221" s="126" t="s">
        <v>327</v>
      </c>
      <c r="AB221" s="126" t="s">
        <v>155</v>
      </c>
      <c r="AC221" s="126" t="s">
        <v>2460</v>
      </c>
      <c r="AD221" s="64">
        <v>40669</v>
      </c>
      <c r="AE221" s="126" t="s">
        <v>267</v>
      </c>
      <c r="AF221" s="64"/>
      <c r="AG221" s="64"/>
      <c r="AH221" s="126"/>
      <c r="AI221" s="64"/>
      <c r="AK221" s="64"/>
      <c r="AL221" s="64"/>
      <c r="AM221" s="64"/>
      <c r="AN221" s="64"/>
      <c r="AO221" s="64"/>
      <c r="AP221" s="64"/>
      <c r="AQ221" s="64"/>
      <c r="AR221" s="64"/>
      <c r="AS221" s="64"/>
      <c r="AT221" s="126"/>
      <c r="AU221" s="4" t="str">
        <f>IFERROR(IF($I221="Historical", IF(A221&lt;&gt;INDEX('Historical BMP Records'!A:A, MATCH($G221, 'Historical BMP Records'!$G:$G, 0)), 1, 0), IF(A221&lt;&gt;INDEX('Planned and Progress BMPs'!A:A, MATCH($G221, 'Planned and Progress BMPs'!$D:$D, 0)), 1, 0)), "")</f>
        <v/>
      </c>
      <c r="AV221" s="4" t="str">
        <f>IFERROR(IF($I221="Historical", IF(B221&lt;&gt;INDEX('Historical BMP Records'!B:B, MATCH($G221, 'Historical BMP Records'!$G:$G, 0)), 1, 0), IF(B221&lt;&gt;INDEX('Planned and Progress BMPs'!A:A, MATCH($G221, 'Planned and Progress BMPs'!$D:$D, 0)), 1, 0)), "")</f>
        <v/>
      </c>
      <c r="AW221" s="4" t="str">
        <f>IFERROR(IF($I221="Historical", IF(C221&lt;&gt;INDEX('Historical BMP Records'!C:C, MATCH($G221, 'Historical BMP Records'!$G:$G, 0)), 1, 0), IF(C221&lt;&gt;INDEX('Planned and Progress BMPs'!A:A, MATCH($G221, 'Planned and Progress BMPs'!$D:$D, 0)), 1, 0)), "")</f>
        <v/>
      </c>
      <c r="AX221" s="4" t="str">
        <f>IFERROR(IF($I221="Historical", IF(D221&lt;&gt;INDEX('Historical BMP Records'!D:D, MATCH($G221, 'Historical BMP Records'!$G:$G, 0)), 1, 0), IF(D221&lt;&gt;INDEX('Planned and Progress BMPs'!A:A, MATCH($G221, 'Planned and Progress BMPs'!$D:$D, 0)), 1, 0)), "")</f>
        <v/>
      </c>
      <c r="AY221" s="4" t="str">
        <f>IFERROR(IF($I221="Historical", IF(E221&lt;&gt;INDEX('Historical BMP Records'!E:E, MATCH($G221, 'Historical BMP Records'!$G:$G, 0)), 1, 0), IF(E221&lt;&gt;INDEX('Planned and Progress BMPs'!B:B, MATCH($G221, 'Planned and Progress BMPs'!$D:$D, 0)), 1, 0)), "")</f>
        <v/>
      </c>
      <c r="AZ221" s="4" t="str">
        <f>IFERROR(IF($I221="Historical", IF(F221&lt;&gt;INDEX('Historical BMP Records'!F:F, MATCH($G221, 'Historical BMP Records'!$G:$G, 0)), 1, 0), IF(F221&lt;&gt;INDEX('Planned and Progress BMPs'!C:C, MATCH($G221, 'Planned and Progress BMPs'!$D:$D, 0)), 1, 0)), "")</f>
        <v/>
      </c>
      <c r="BA221" s="4" t="str">
        <f>IFERROR(IF($I221="Historical", IF(G221&lt;&gt;INDEX('Historical BMP Records'!G:G, MATCH($G221, 'Historical BMP Records'!$G:$G, 0)), 1, 0), IF(G221&lt;&gt;INDEX('Planned and Progress BMPs'!D:D, MATCH($G221, 'Planned and Progress BMPs'!$D:$D, 0)), 1, 0)), "")</f>
        <v/>
      </c>
      <c r="BB221" s="4" t="str">
        <f>IFERROR(IF($I221="Historical", IF(H221&lt;&gt;INDEX('Historical BMP Records'!H:H, MATCH($G221, 'Historical BMP Records'!$G:$G, 0)), 1, 0), IF(H221&lt;&gt;INDEX('Planned and Progress BMPs'!E:E, MATCH($G221, 'Planned and Progress BMPs'!$D:$D, 0)), 1, 0)), "")</f>
        <v/>
      </c>
      <c r="BC221" s="4" t="str">
        <f>IFERROR(IF($I221="Historical", IF(I221&lt;&gt;INDEX('Historical BMP Records'!I:I, MATCH($G221, 'Historical BMP Records'!$G:$G, 0)), 1, 0), IF(I221&lt;&gt;INDEX('Planned and Progress BMPs'!F:F, MATCH($G221, 'Planned and Progress BMPs'!$D:$D, 0)), 1, 0)), "")</f>
        <v/>
      </c>
      <c r="BD221" s="4" t="str">
        <f>IFERROR(IF($I221="Historical", IF(J221&lt;&gt;INDEX('Historical BMP Records'!J:J, MATCH($G221, 'Historical BMP Records'!$G:$G, 0)), 1, 0), IF(J221&lt;&gt;INDEX('Planned and Progress BMPs'!G:G, MATCH($G221, 'Planned and Progress BMPs'!$D:$D, 0)), 1, 0)), "")</f>
        <v/>
      </c>
      <c r="BE221" s="4" t="str">
        <f>IFERROR(IF($I221="Historical", IF(K221&lt;&gt;INDEX('Historical BMP Records'!K:K, MATCH($G221, 'Historical BMP Records'!$G:$G, 0)), 1, 0), IF(K221&lt;&gt;INDEX('Planned and Progress BMPs'!H:H, MATCH($G221, 'Planned and Progress BMPs'!$D:$D, 0)), 1, 0)), "")</f>
        <v/>
      </c>
      <c r="BF221" s="4" t="str">
        <f>IFERROR(IF($I221="Historical", IF(L221&lt;&gt;INDEX('Historical BMP Records'!L:L, MATCH($G221, 'Historical BMP Records'!$G:$G, 0)), 1, 0), IF(L221&lt;&gt;INDEX('Planned and Progress BMPs'!I:I, MATCH($G221, 'Planned and Progress BMPs'!$D:$D, 0)), 1, 0)), "")</f>
        <v/>
      </c>
      <c r="BG221" s="4" t="str">
        <f>IFERROR(IF($I221="Historical", IF(M221&lt;&gt;INDEX('Historical BMP Records'!M:M, MATCH($G221, 'Historical BMP Records'!$G:$G, 0)), 1, 0), IF(M221&lt;&gt;INDEX('Planned and Progress BMPs'!J:J, MATCH($G221, 'Planned and Progress BMPs'!$D:$D, 0)), 1, 0)), "")</f>
        <v/>
      </c>
      <c r="BH221" s="4" t="str">
        <f>IFERROR(IF($I221="Historical", IF(N221&lt;&gt;INDEX('Historical BMP Records'!N:N, MATCH($G221, 'Historical BMP Records'!$G:$G, 0)), 1, 0), IF(N221&lt;&gt;INDEX('Planned and Progress BMPs'!K:K, MATCH($G221, 'Planned and Progress BMPs'!$D:$D, 0)), 1, 0)), "")</f>
        <v/>
      </c>
      <c r="BI221" s="4" t="str">
        <f>IFERROR(IF($I221="Historical", IF(O221&lt;&gt;INDEX('Historical BMP Records'!O:O, MATCH($G221, 'Historical BMP Records'!$G:$G, 0)), 1, 0), IF(O221&lt;&gt;INDEX('Planned and Progress BMPs'!L:L, MATCH($G221, 'Planned and Progress BMPs'!$D:$D, 0)), 1, 0)), "")</f>
        <v/>
      </c>
      <c r="BJ221" s="4" t="str">
        <f>IFERROR(IF($I221="Historical", IF(P221&lt;&gt;INDEX('Historical BMP Records'!P:P, MATCH($G221, 'Historical BMP Records'!$G:$G, 0)), 1, 0), IF(P221&lt;&gt;INDEX('Planned and Progress BMPs'!M:M, MATCH($G221, 'Planned and Progress BMPs'!$D:$D, 0)), 1, 0)), "")</f>
        <v/>
      </c>
      <c r="BK221" s="4" t="str">
        <f>IFERROR(IF($I221="Historical", IF(Q221&lt;&gt;INDEX('Historical BMP Records'!Q:Q, MATCH($G221, 'Historical BMP Records'!$G:$G, 0)), 1, 0), IF(Q221&lt;&gt;INDEX('Planned and Progress BMPs'!N:N, MATCH($G221, 'Planned and Progress BMPs'!$D:$D, 0)), 1, 0)), "")</f>
        <v/>
      </c>
      <c r="BL221" s="4" t="str">
        <f>IFERROR(IF($I221="Historical", IF(R221&lt;&gt;INDEX('Historical BMP Records'!R:R, MATCH($G221, 'Historical BMP Records'!$G:$G, 0)), 1, 0), IF(R221&lt;&gt;INDEX('Planned and Progress BMPs'!O:O, MATCH($G221, 'Planned and Progress BMPs'!$D:$D, 0)), 1, 0)), "")</f>
        <v/>
      </c>
      <c r="BM221" s="4" t="str">
        <f>IFERROR(IF($I221="Historical", IF(S221&lt;&gt;INDEX('Historical BMP Records'!S:S, MATCH($G221, 'Historical BMP Records'!$G:$G, 0)), 1, 0), IF(S221&lt;&gt;INDEX('Planned and Progress BMPs'!P:P, MATCH($G221, 'Planned and Progress BMPs'!$D:$D, 0)), 1, 0)), "")</f>
        <v/>
      </c>
      <c r="BN221" s="4" t="str">
        <f>IFERROR(IF($I221="Historical", IF(T221&lt;&gt;INDEX('Historical BMP Records'!T:T, MATCH($G221, 'Historical BMP Records'!$G:$G, 0)), 1, 0), IF(T221&lt;&gt;INDEX('Planned and Progress BMPs'!Q:Q, MATCH($G221, 'Planned and Progress BMPs'!$D:$D, 0)), 1, 0)), "")</f>
        <v/>
      </c>
      <c r="BO221" s="4" t="str">
        <f>IFERROR(IF($I221="Historical", IF(AB221&lt;&gt;INDEX('Historical BMP Records'!#REF!, MATCH($G221, 'Historical BMP Records'!$G:$G, 0)), 1, 0), IF(AB221&lt;&gt;INDEX('Planned and Progress BMPs'!Z:Z, MATCH($G221, 'Planned and Progress BMPs'!$D:$D, 0)), 1, 0)), "")</f>
        <v/>
      </c>
      <c r="BP221" s="4" t="str">
        <f>IFERROR(IF($I221="Historical", IF(U221&lt;&gt;INDEX('Historical BMP Records'!U:U, MATCH($G221, 'Historical BMP Records'!$G:$G, 0)), 1, 0), IF(U221&lt;&gt;INDEX('Planned and Progress BMPs'!S:S, MATCH($G221, 'Planned and Progress BMPs'!$D:$D, 0)), 1, 0)), "")</f>
        <v/>
      </c>
      <c r="BQ221" s="4" t="str">
        <f>IFERROR(IF($I221="Historical", IF(V221&lt;&gt;INDEX('Historical BMP Records'!V:V, MATCH($G221, 'Historical BMP Records'!$G:$G, 0)), 1, 0), IF(V221&lt;&gt;INDEX('Planned and Progress BMPs'!T:T, MATCH($G221, 'Planned and Progress BMPs'!$D:$D, 0)), 1, 0)), "")</f>
        <v/>
      </c>
      <c r="BR221" s="4" t="str">
        <f>IFERROR(IF($I221="Historical", IF(W221&lt;&gt;INDEX('Historical BMP Records'!W:W, MATCH($G221, 'Historical BMP Records'!$G:$G, 0)), 1, 0), IF(W221&lt;&gt;INDEX('Planned and Progress BMPs'!U:U, MATCH($G221, 'Planned and Progress BMPs'!$D:$D, 0)), 1, 0)), "")</f>
        <v/>
      </c>
      <c r="BS221" s="4" t="str">
        <f>IFERROR(IF($I221="Historical", IF(X221&lt;&gt;INDEX('Historical BMP Records'!X:X, MATCH($G221, 'Historical BMP Records'!$G:$G, 0)), 1, 0), IF(X221&lt;&gt;INDEX('Planned and Progress BMPs'!V:V, MATCH($G221, 'Planned and Progress BMPs'!$D:$D, 0)), 1, 0)), "")</f>
        <v/>
      </c>
      <c r="BT221" s="4" t="str">
        <f>IFERROR(IF($I221="Historical", IF(Y221&lt;&gt;INDEX('Historical BMP Records'!Y:Y, MATCH($G221, 'Historical BMP Records'!$G:$G, 0)), 1, 0), IF(Y221&lt;&gt;INDEX('Planned and Progress BMPs'!W:W, MATCH($G221, 'Planned and Progress BMPs'!$D:$D, 0)), 1, 0)), "")</f>
        <v/>
      </c>
      <c r="BU221" s="4" t="str">
        <f>IFERROR(IF($I221="Historical", IF(Z221&lt;&gt;INDEX('Historical BMP Records'!Z:Z, MATCH($G221, 'Historical BMP Records'!$G:$G, 0)), 1, 0), IF(Z221&lt;&gt;INDEX('Planned and Progress BMPs'!X:X, MATCH($G221, 'Planned and Progress BMPs'!$D:$D, 0)), 1, 0)), "")</f>
        <v/>
      </c>
      <c r="BV221" s="4" t="str">
        <f>IFERROR(IF($I221="Historical", IF(AA221&lt;&gt;INDEX('Historical BMP Records'!AA:AA, MATCH($G221, 'Historical BMP Records'!$G:$G, 0)), 1, 0), IF(AA221&lt;&gt;INDEX('Planned and Progress BMPs'!#REF!, MATCH($G221, 'Planned and Progress BMPs'!$D:$D, 0)), 1, 0)), "")</f>
        <v/>
      </c>
      <c r="BW221" s="4" t="str">
        <f>IFERROR(IF($I221="Historical", IF(AC221&lt;&gt;INDEX('Historical BMP Records'!AC:AC, MATCH($G221, 'Historical BMP Records'!$G:$G, 0)), 1, 0), IF(AC221&lt;&gt;INDEX('Planned and Progress BMPs'!AA:AA, MATCH($G221, 'Planned and Progress BMPs'!$D:$D, 0)), 1, 0)), "")</f>
        <v/>
      </c>
      <c r="BX221" s="4" t="str">
        <f>IFERROR(IF($I221="Historical", IF(AD221&lt;&gt;INDEX('Historical BMP Records'!AD:AD, MATCH($G221, 'Historical BMP Records'!$G:$G, 0)), 1, 0), IF(AD221&lt;&gt;INDEX('Planned and Progress BMPs'!AB:AB, MATCH($G221, 'Planned and Progress BMPs'!$D:$D, 0)), 1, 0)), "")</f>
        <v/>
      </c>
      <c r="BY221" s="4" t="str">
        <f>IFERROR(IF($I221="Historical", IF(AE221&lt;&gt;INDEX('Historical BMP Records'!AE:AE, MATCH($G221, 'Historical BMP Records'!$G:$G, 0)), 1, 0), IF(AE221&lt;&gt;INDEX('Planned and Progress BMPs'!AC:AC, MATCH($G221, 'Planned and Progress BMPs'!$D:$D, 0)), 1, 0)), "")</f>
        <v/>
      </c>
      <c r="BZ221" s="4" t="str">
        <f>IFERROR(IF($I221="Historical", IF(AF221&lt;&gt;INDEX('Historical BMP Records'!AF:AF, MATCH($G221, 'Historical BMP Records'!$G:$G, 0)), 1, 0), IF(AF221&lt;&gt;INDEX('Planned and Progress BMPs'!AD:AD, MATCH($G221, 'Planned and Progress BMPs'!$D:$D, 0)), 1, 0)), "")</f>
        <v/>
      </c>
      <c r="CA221" s="4" t="str">
        <f>IFERROR(IF($I221="Historical", IF(AG221&lt;&gt;INDEX('Historical BMP Records'!AG:AG, MATCH($G221, 'Historical BMP Records'!$G:$G, 0)), 1, 0), IF(AG221&lt;&gt;INDEX('Planned and Progress BMPs'!AE:AE, MATCH($G221, 'Planned and Progress BMPs'!$D:$D, 0)), 1, 0)), "")</f>
        <v/>
      </c>
      <c r="CB221" s="4" t="str">
        <f>IFERROR(IF($I221="Historical", IF(AH221&lt;&gt;INDEX('Historical BMP Records'!AH:AH, MATCH($G221, 'Historical BMP Records'!$G:$G, 0)), 1, 0), IF(AH221&lt;&gt;INDEX('Planned and Progress BMPs'!AF:AF, MATCH($G221, 'Planned and Progress BMPs'!$D:$D, 0)), 1, 0)), "")</f>
        <v/>
      </c>
      <c r="CC221" s="4" t="str">
        <f>IFERROR(IF($I221="Historical", IF(AI221&lt;&gt;INDEX('Historical BMP Records'!AI:AI, MATCH($G221, 'Historical BMP Records'!$G:$G, 0)), 1, 0), IF(AI221&lt;&gt;INDEX('Planned and Progress BMPs'!AG:AG, MATCH($G221, 'Planned and Progress BMPs'!$D:$D, 0)), 1, 0)), "")</f>
        <v/>
      </c>
      <c r="CD221" s="4" t="str">
        <f>IFERROR(IF($I221="Historical", IF(AJ221&lt;&gt;INDEX('Historical BMP Records'!AJ:AJ, MATCH($G221, 'Historical BMP Records'!$G:$G, 0)), 1, 0), IF(AJ221&lt;&gt;INDEX('Planned and Progress BMPs'!AH:AH, MATCH($G221, 'Planned and Progress BMPs'!$D:$D, 0)), 1, 0)), "")</f>
        <v/>
      </c>
      <c r="CE221" s="4" t="str">
        <f>IFERROR(IF($I221="Historical", IF(AK221&lt;&gt;INDEX('Historical BMP Records'!AK:AK, MATCH($G221, 'Historical BMP Records'!$G:$G, 0)), 1, 0), IF(AK221&lt;&gt;INDEX('Planned and Progress BMPs'!AI:AI, MATCH($G221, 'Planned and Progress BMPs'!$D:$D, 0)), 1, 0)), "")</f>
        <v/>
      </c>
      <c r="CF221" s="4" t="str">
        <f>IFERROR(IF($I221="Historical", IF(AL221&lt;&gt;INDEX('Historical BMP Records'!AL:AL, MATCH($G221, 'Historical BMP Records'!$G:$G, 0)), 1, 0), IF(AL221&lt;&gt;INDEX('Planned and Progress BMPs'!AJ:AJ, MATCH($G221, 'Planned and Progress BMPs'!$D:$D, 0)), 1, 0)), "")</f>
        <v/>
      </c>
      <c r="CG221" s="4" t="str">
        <f>IFERROR(IF($I221="Historical", IF(AM221&lt;&gt;INDEX('Historical BMP Records'!AM:AM, MATCH($G221, 'Historical BMP Records'!$G:$G, 0)), 1, 0), IF(AM221&lt;&gt;INDEX('Planned and Progress BMPs'!AK:AK, MATCH($G221, 'Planned and Progress BMPs'!$D:$D, 0)), 1, 0)), "")</f>
        <v/>
      </c>
      <c r="CH221" s="4" t="str">
        <f>IFERROR(IF($I221="Historical", IF(AN221&lt;&gt;INDEX('Historical BMP Records'!AN:AN, MATCH($G221, 'Historical BMP Records'!$G:$G, 0)), 1, 0), IF(AN221&lt;&gt;INDEX('Planned and Progress BMPs'!AL:AL, MATCH($G221, 'Planned and Progress BMPs'!$D:$D, 0)), 1, 0)), "")</f>
        <v/>
      </c>
      <c r="CI221" s="4" t="str">
        <f>IFERROR(IF($I221="Historical", IF(AO221&lt;&gt;INDEX('Historical BMP Records'!AO:AO, MATCH($G221, 'Historical BMP Records'!$G:$G, 0)), 1, 0), IF(AO221&lt;&gt;INDEX('Planned and Progress BMPs'!AM:AM, MATCH($G221, 'Planned and Progress BMPs'!$D:$D, 0)), 1, 0)), "")</f>
        <v/>
      </c>
      <c r="CJ221" s="4" t="str">
        <f>IFERROR(IF($I221="Historical", IF(AP221&lt;&gt;INDEX('Historical BMP Records'!AP:AP, MATCH($G221, 'Historical BMP Records'!$G:$G, 0)), 1, 0), IF(AP221&lt;&gt;INDEX('Planned and Progress BMPs'!AN:AN, MATCH($G221, 'Planned and Progress BMPs'!$D:$D, 0)), 1, 0)), "")</f>
        <v/>
      </c>
      <c r="CK221" s="4" t="str">
        <f>IFERROR(IF($I221="Historical", IF(AQ221&lt;&gt;INDEX('Historical BMP Records'!AQ:AQ, MATCH($G221, 'Historical BMP Records'!$G:$G, 0)), 1, 0), IF(AQ221&lt;&gt;INDEX('Planned and Progress BMPs'!AO:AO, MATCH($G221, 'Planned and Progress BMPs'!$D:$D, 0)), 1, 0)), "")</f>
        <v/>
      </c>
      <c r="CL221" s="4" t="str">
        <f>IFERROR(IF($I221="Historical", IF(AR221&lt;&gt;INDEX('Historical BMP Records'!AR:AR, MATCH($G221, 'Historical BMP Records'!$G:$G, 0)), 1, 0), IF(AR221&lt;&gt;INDEX('Planned and Progress BMPs'!AQ:AQ, MATCH($G221, 'Planned and Progress BMPs'!$D:$D, 0)), 1, 0)), "")</f>
        <v/>
      </c>
      <c r="CM221" s="4" t="str">
        <f>IFERROR(IF($I221="Historical", IF(AS221&lt;&gt;INDEX('Historical BMP Records'!AS:AS, MATCH($G221, 'Historical BMP Records'!$G:$G, 0)), 1, 0), IF(AS221&lt;&gt;INDEX('Planned and Progress BMPs'!AP:AP, MATCH($G221, 'Planned and Progress BMPs'!$D:$D, 0)), 1, 0)), "")</f>
        <v/>
      </c>
      <c r="CN221" s="4" t="str">
        <f>IFERROR(IF($I221="Historical", IF(AT221&lt;&gt;INDEX('Historical BMP Records'!AT:AT, MATCH($G221, 'Historical BMP Records'!$G:$G, 0)), 1, 0), IF(AT221&lt;&gt;INDEX('Planned and Progress BMPs'!AQ:AQ, MATCH($G221, 'Planned and Progress BMPs'!$D:$D, 0)), 1, 0)), "")</f>
        <v/>
      </c>
      <c r="CO221" s="4">
        <f>SUM(T_Historical9[[#This Row],[FY17 Crediting Status Change]:[Comments Change]])</f>
        <v>0</v>
      </c>
    </row>
    <row r="222" spans="1:93" ht="15" customHeight="1" x14ac:dyDescent="0.55000000000000004">
      <c r="A222" s="126" t="s">
        <v>2461</v>
      </c>
      <c r="B222" s="126" t="s">
        <v>2458</v>
      </c>
      <c r="C222" s="126" t="s">
        <v>2458</v>
      </c>
      <c r="D222" s="126"/>
      <c r="E222" s="126"/>
      <c r="F222" s="126" t="s">
        <v>904</v>
      </c>
      <c r="G222" s="126" t="s">
        <v>905</v>
      </c>
      <c r="H222" s="126"/>
      <c r="I222" s="126" t="s">
        <v>243</v>
      </c>
      <c r="J222" s="126"/>
      <c r="K222" s="73"/>
      <c r="L222" s="64">
        <v>38718</v>
      </c>
      <c r="M222" s="126" t="s">
        <v>455</v>
      </c>
      <c r="N222" s="126" t="s">
        <v>831</v>
      </c>
      <c r="O222" s="126" t="s">
        <v>457</v>
      </c>
      <c r="P222" s="73" t="s">
        <v>551</v>
      </c>
      <c r="Q222" s="64">
        <v>0.125</v>
      </c>
      <c r="R222" s="126">
        <v>0.125</v>
      </c>
      <c r="S222" s="126">
        <v>1.0416666666666666E-2</v>
      </c>
      <c r="T222" s="126" t="s">
        <v>860</v>
      </c>
      <c r="U222" s="126"/>
      <c r="V222" s="126"/>
      <c r="W222" s="126">
        <v>40.2136499</v>
      </c>
      <c r="X222" s="65">
        <v>-77.171187200000006</v>
      </c>
      <c r="Y222" s="126"/>
      <c r="Z222" s="126" t="s">
        <v>245</v>
      </c>
      <c r="AA222" s="126" t="s">
        <v>327</v>
      </c>
      <c r="AB222" s="126" t="s">
        <v>155</v>
      </c>
      <c r="AC222" s="126" t="s">
        <v>2460</v>
      </c>
      <c r="AD222" s="64">
        <v>40669</v>
      </c>
      <c r="AE222" s="126" t="s">
        <v>267</v>
      </c>
      <c r="AF222" s="64"/>
      <c r="AG222" s="64"/>
      <c r="AH222" s="126"/>
      <c r="AI222" s="64"/>
      <c r="AK222" s="64"/>
      <c r="AL222" s="64"/>
      <c r="AM222" s="64"/>
      <c r="AN222" s="64"/>
      <c r="AO222" s="64"/>
      <c r="AP222" s="64"/>
      <c r="AQ222" s="64"/>
      <c r="AR222" s="64"/>
      <c r="AS222" s="64"/>
      <c r="AT222" s="126"/>
      <c r="AU222" s="4" t="str">
        <f>IFERROR(IF($I222="Historical", IF(A222&lt;&gt;INDEX('Historical BMP Records'!A:A, MATCH($G222, 'Historical BMP Records'!$G:$G, 0)), 1, 0), IF(A222&lt;&gt;INDEX('Planned and Progress BMPs'!A:A, MATCH($G222, 'Planned and Progress BMPs'!$D:$D, 0)), 1, 0)), "")</f>
        <v/>
      </c>
      <c r="AV222" s="4" t="str">
        <f>IFERROR(IF($I222="Historical", IF(B222&lt;&gt;INDEX('Historical BMP Records'!B:B, MATCH($G222, 'Historical BMP Records'!$G:$G, 0)), 1, 0), IF(B222&lt;&gt;INDEX('Planned and Progress BMPs'!A:A, MATCH($G222, 'Planned and Progress BMPs'!$D:$D, 0)), 1, 0)), "")</f>
        <v/>
      </c>
      <c r="AW222" s="4" t="str">
        <f>IFERROR(IF($I222="Historical", IF(C222&lt;&gt;INDEX('Historical BMP Records'!C:C, MATCH($G222, 'Historical BMP Records'!$G:$G, 0)), 1, 0), IF(C222&lt;&gt;INDEX('Planned and Progress BMPs'!A:A, MATCH($G222, 'Planned and Progress BMPs'!$D:$D, 0)), 1, 0)), "")</f>
        <v/>
      </c>
      <c r="AX222" s="4" t="str">
        <f>IFERROR(IF($I222="Historical", IF(D222&lt;&gt;INDEX('Historical BMP Records'!D:D, MATCH($G222, 'Historical BMP Records'!$G:$G, 0)), 1, 0), IF(D222&lt;&gt;INDEX('Planned and Progress BMPs'!A:A, MATCH($G222, 'Planned and Progress BMPs'!$D:$D, 0)), 1, 0)), "")</f>
        <v/>
      </c>
      <c r="AY222" s="4" t="str">
        <f>IFERROR(IF($I222="Historical", IF(E222&lt;&gt;INDEX('Historical BMP Records'!E:E, MATCH($G222, 'Historical BMP Records'!$G:$G, 0)), 1, 0), IF(E222&lt;&gt;INDEX('Planned and Progress BMPs'!B:B, MATCH($G222, 'Planned and Progress BMPs'!$D:$D, 0)), 1, 0)), "")</f>
        <v/>
      </c>
      <c r="AZ222" s="4" t="str">
        <f>IFERROR(IF($I222="Historical", IF(F222&lt;&gt;INDEX('Historical BMP Records'!F:F, MATCH($G222, 'Historical BMP Records'!$G:$G, 0)), 1, 0), IF(F222&lt;&gt;INDEX('Planned and Progress BMPs'!C:C, MATCH($G222, 'Planned and Progress BMPs'!$D:$D, 0)), 1, 0)), "")</f>
        <v/>
      </c>
      <c r="BA222" s="4" t="str">
        <f>IFERROR(IF($I222="Historical", IF(G222&lt;&gt;INDEX('Historical BMP Records'!G:G, MATCH($G222, 'Historical BMP Records'!$G:$G, 0)), 1, 0), IF(G222&lt;&gt;INDEX('Planned and Progress BMPs'!D:D, MATCH($G222, 'Planned and Progress BMPs'!$D:$D, 0)), 1, 0)), "")</f>
        <v/>
      </c>
      <c r="BB222" s="4" t="str">
        <f>IFERROR(IF($I222="Historical", IF(H222&lt;&gt;INDEX('Historical BMP Records'!H:H, MATCH($G222, 'Historical BMP Records'!$G:$G, 0)), 1, 0), IF(H222&lt;&gt;INDEX('Planned and Progress BMPs'!E:E, MATCH($G222, 'Planned and Progress BMPs'!$D:$D, 0)), 1, 0)), "")</f>
        <v/>
      </c>
      <c r="BC222" s="4" t="str">
        <f>IFERROR(IF($I222="Historical", IF(I222&lt;&gt;INDEX('Historical BMP Records'!I:I, MATCH($G222, 'Historical BMP Records'!$G:$G, 0)), 1, 0), IF(I222&lt;&gt;INDEX('Planned and Progress BMPs'!F:F, MATCH($G222, 'Planned and Progress BMPs'!$D:$D, 0)), 1, 0)), "")</f>
        <v/>
      </c>
      <c r="BD222" s="4" t="str">
        <f>IFERROR(IF($I222="Historical", IF(J222&lt;&gt;INDEX('Historical BMP Records'!J:J, MATCH($G222, 'Historical BMP Records'!$G:$G, 0)), 1, 0), IF(J222&lt;&gt;INDEX('Planned and Progress BMPs'!G:G, MATCH($G222, 'Planned and Progress BMPs'!$D:$D, 0)), 1, 0)), "")</f>
        <v/>
      </c>
      <c r="BE222" s="4" t="str">
        <f>IFERROR(IF($I222="Historical", IF(K222&lt;&gt;INDEX('Historical BMP Records'!K:K, MATCH($G222, 'Historical BMP Records'!$G:$G, 0)), 1, 0), IF(K222&lt;&gt;INDEX('Planned and Progress BMPs'!H:H, MATCH($G222, 'Planned and Progress BMPs'!$D:$D, 0)), 1, 0)), "")</f>
        <v/>
      </c>
      <c r="BF222" s="4" t="str">
        <f>IFERROR(IF($I222="Historical", IF(L222&lt;&gt;INDEX('Historical BMP Records'!L:L, MATCH($G222, 'Historical BMP Records'!$G:$G, 0)), 1, 0), IF(L222&lt;&gt;INDEX('Planned and Progress BMPs'!I:I, MATCH($G222, 'Planned and Progress BMPs'!$D:$D, 0)), 1, 0)), "")</f>
        <v/>
      </c>
      <c r="BG222" s="4" t="str">
        <f>IFERROR(IF($I222="Historical", IF(M222&lt;&gt;INDEX('Historical BMP Records'!M:M, MATCH($G222, 'Historical BMP Records'!$G:$G, 0)), 1, 0), IF(M222&lt;&gt;INDEX('Planned and Progress BMPs'!J:J, MATCH($G222, 'Planned and Progress BMPs'!$D:$D, 0)), 1, 0)), "")</f>
        <v/>
      </c>
      <c r="BH222" s="4" t="str">
        <f>IFERROR(IF($I222="Historical", IF(N222&lt;&gt;INDEX('Historical BMP Records'!N:N, MATCH($G222, 'Historical BMP Records'!$G:$G, 0)), 1, 0), IF(N222&lt;&gt;INDEX('Planned and Progress BMPs'!K:K, MATCH($G222, 'Planned and Progress BMPs'!$D:$D, 0)), 1, 0)), "")</f>
        <v/>
      </c>
      <c r="BI222" s="4" t="str">
        <f>IFERROR(IF($I222="Historical", IF(O222&lt;&gt;INDEX('Historical BMP Records'!O:O, MATCH($G222, 'Historical BMP Records'!$G:$G, 0)), 1, 0), IF(O222&lt;&gt;INDEX('Planned and Progress BMPs'!L:L, MATCH($G222, 'Planned and Progress BMPs'!$D:$D, 0)), 1, 0)), "")</f>
        <v/>
      </c>
      <c r="BJ222" s="4" t="str">
        <f>IFERROR(IF($I222="Historical", IF(P222&lt;&gt;INDEX('Historical BMP Records'!P:P, MATCH($G222, 'Historical BMP Records'!$G:$G, 0)), 1, 0), IF(P222&lt;&gt;INDEX('Planned and Progress BMPs'!M:M, MATCH($G222, 'Planned and Progress BMPs'!$D:$D, 0)), 1, 0)), "")</f>
        <v/>
      </c>
      <c r="BK222" s="4" t="str">
        <f>IFERROR(IF($I222="Historical", IF(Q222&lt;&gt;INDEX('Historical BMP Records'!Q:Q, MATCH($G222, 'Historical BMP Records'!$G:$G, 0)), 1, 0), IF(Q222&lt;&gt;INDEX('Planned and Progress BMPs'!N:N, MATCH($G222, 'Planned and Progress BMPs'!$D:$D, 0)), 1, 0)), "")</f>
        <v/>
      </c>
      <c r="BL222" s="4" t="str">
        <f>IFERROR(IF($I222="Historical", IF(R222&lt;&gt;INDEX('Historical BMP Records'!R:R, MATCH($G222, 'Historical BMP Records'!$G:$G, 0)), 1, 0), IF(R222&lt;&gt;INDEX('Planned and Progress BMPs'!O:O, MATCH($G222, 'Planned and Progress BMPs'!$D:$D, 0)), 1, 0)), "")</f>
        <v/>
      </c>
      <c r="BM222" s="4" t="str">
        <f>IFERROR(IF($I222="Historical", IF(S222&lt;&gt;INDEX('Historical BMP Records'!S:S, MATCH($G222, 'Historical BMP Records'!$G:$G, 0)), 1, 0), IF(S222&lt;&gt;INDEX('Planned and Progress BMPs'!P:P, MATCH($G222, 'Planned and Progress BMPs'!$D:$D, 0)), 1, 0)), "")</f>
        <v/>
      </c>
      <c r="BN222" s="4" t="str">
        <f>IFERROR(IF($I222="Historical", IF(T222&lt;&gt;INDEX('Historical BMP Records'!T:T, MATCH($G222, 'Historical BMP Records'!$G:$G, 0)), 1, 0), IF(T222&lt;&gt;INDEX('Planned and Progress BMPs'!Q:Q, MATCH($G222, 'Planned and Progress BMPs'!$D:$D, 0)), 1, 0)), "")</f>
        <v/>
      </c>
      <c r="BO222" s="4" t="str">
        <f>IFERROR(IF($I222="Historical", IF(AB222&lt;&gt;INDEX('Historical BMP Records'!#REF!, MATCH($G222, 'Historical BMP Records'!$G:$G, 0)), 1, 0), IF(AB222&lt;&gt;INDEX('Planned and Progress BMPs'!Z:Z, MATCH($G222, 'Planned and Progress BMPs'!$D:$D, 0)), 1, 0)), "")</f>
        <v/>
      </c>
      <c r="BP222" s="4" t="str">
        <f>IFERROR(IF($I222="Historical", IF(U222&lt;&gt;INDEX('Historical BMP Records'!U:U, MATCH($G222, 'Historical BMP Records'!$G:$G, 0)), 1, 0), IF(U222&lt;&gt;INDEX('Planned and Progress BMPs'!S:S, MATCH($G222, 'Planned and Progress BMPs'!$D:$D, 0)), 1, 0)), "")</f>
        <v/>
      </c>
      <c r="BQ222" s="4" t="str">
        <f>IFERROR(IF($I222="Historical", IF(V222&lt;&gt;INDEX('Historical BMP Records'!V:V, MATCH($G222, 'Historical BMP Records'!$G:$G, 0)), 1, 0), IF(V222&lt;&gt;INDEX('Planned and Progress BMPs'!T:T, MATCH($G222, 'Planned and Progress BMPs'!$D:$D, 0)), 1, 0)), "")</f>
        <v/>
      </c>
      <c r="BR222" s="4" t="str">
        <f>IFERROR(IF($I222="Historical", IF(W222&lt;&gt;INDEX('Historical BMP Records'!W:W, MATCH($G222, 'Historical BMP Records'!$G:$G, 0)), 1, 0), IF(W222&lt;&gt;INDEX('Planned and Progress BMPs'!U:U, MATCH($G222, 'Planned and Progress BMPs'!$D:$D, 0)), 1, 0)), "")</f>
        <v/>
      </c>
      <c r="BS222" s="4" t="str">
        <f>IFERROR(IF($I222="Historical", IF(X222&lt;&gt;INDEX('Historical BMP Records'!X:X, MATCH($G222, 'Historical BMP Records'!$G:$G, 0)), 1, 0), IF(X222&lt;&gt;INDEX('Planned and Progress BMPs'!V:V, MATCH($G222, 'Planned and Progress BMPs'!$D:$D, 0)), 1, 0)), "")</f>
        <v/>
      </c>
      <c r="BT222" s="4" t="str">
        <f>IFERROR(IF($I222="Historical", IF(Y222&lt;&gt;INDEX('Historical BMP Records'!Y:Y, MATCH($G222, 'Historical BMP Records'!$G:$G, 0)), 1, 0), IF(Y222&lt;&gt;INDEX('Planned and Progress BMPs'!W:W, MATCH($G222, 'Planned and Progress BMPs'!$D:$D, 0)), 1, 0)), "")</f>
        <v/>
      </c>
      <c r="BU222" s="4" t="str">
        <f>IFERROR(IF($I222="Historical", IF(Z222&lt;&gt;INDEX('Historical BMP Records'!Z:Z, MATCH($G222, 'Historical BMP Records'!$G:$G, 0)), 1, 0), IF(Z222&lt;&gt;INDEX('Planned and Progress BMPs'!X:X, MATCH($G222, 'Planned and Progress BMPs'!$D:$D, 0)), 1, 0)), "")</f>
        <v/>
      </c>
      <c r="BV222" s="4" t="str">
        <f>IFERROR(IF($I222="Historical", IF(AA222&lt;&gt;INDEX('Historical BMP Records'!AA:AA, MATCH($G222, 'Historical BMP Records'!$G:$G, 0)), 1, 0), IF(AA222&lt;&gt;INDEX('Planned and Progress BMPs'!#REF!, MATCH($G222, 'Planned and Progress BMPs'!$D:$D, 0)), 1, 0)), "")</f>
        <v/>
      </c>
      <c r="BW222" s="4" t="str">
        <f>IFERROR(IF($I222="Historical", IF(AC222&lt;&gt;INDEX('Historical BMP Records'!AC:AC, MATCH($G222, 'Historical BMP Records'!$G:$G, 0)), 1, 0), IF(AC222&lt;&gt;INDEX('Planned and Progress BMPs'!AA:AA, MATCH($G222, 'Planned and Progress BMPs'!$D:$D, 0)), 1, 0)), "")</f>
        <v/>
      </c>
      <c r="BX222" s="4" t="str">
        <f>IFERROR(IF($I222="Historical", IF(AD222&lt;&gt;INDEX('Historical BMP Records'!AD:AD, MATCH($G222, 'Historical BMP Records'!$G:$G, 0)), 1, 0), IF(AD222&lt;&gt;INDEX('Planned and Progress BMPs'!AB:AB, MATCH($G222, 'Planned and Progress BMPs'!$D:$D, 0)), 1, 0)), "")</f>
        <v/>
      </c>
      <c r="BY222" s="4" t="str">
        <f>IFERROR(IF($I222="Historical", IF(AE222&lt;&gt;INDEX('Historical BMP Records'!AE:AE, MATCH($G222, 'Historical BMP Records'!$G:$G, 0)), 1, 0), IF(AE222&lt;&gt;INDEX('Planned and Progress BMPs'!AC:AC, MATCH($G222, 'Planned and Progress BMPs'!$D:$D, 0)), 1, 0)), "")</f>
        <v/>
      </c>
      <c r="BZ222" s="4" t="str">
        <f>IFERROR(IF($I222="Historical", IF(AF222&lt;&gt;INDEX('Historical BMP Records'!AF:AF, MATCH($G222, 'Historical BMP Records'!$G:$G, 0)), 1, 0), IF(AF222&lt;&gt;INDEX('Planned and Progress BMPs'!AD:AD, MATCH($G222, 'Planned and Progress BMPs'!$D:$D, 0)), 1, 0)), "")</f>
        <v/>
      </c>
      <c r="CA222" s="4" t="str">
        <f>IFERROR(IF($I222="Historical", IF(AG222&lt;&gt;INDEX('Historical BMP Records'!AG:AG, MATCH($G222, 'Historical BMP Records'!$G:$G, 0)), 1, 0), IF(AG222&lt;&gt;INDEX('Planned and Progress BMPs'!AE:AE, MATCH($G222, 'Planned and Progress BMPs'!$D:$D, 0)), 1, 0)), "")</f>
        <v/>
      </c>
      <c r="CB222" s="4" t="str">
        <f>IFERROR(IF($I222="Historical", IF(AH222&lt;&gt;INDEX('Historical BMP Records'!AH:AH, MATCH($G222, 'Historical BMP Records'!$G:$G, 0)), 1, 0), IF(AH222&lt;&gt;INDEX('Planned and Progress BMPs'!AF:AF, MATCH($G222, 'Planned and Progress BMPs'!$D:$D, 0)), 1, 0)), "")</f>
        <v/>
      </c>
      <c r="CC222" s="4" t="str">
        <f>IFERROR(IF($I222="Historical", IF(AI222&lt;&gt;INDEX('Historical BMP Records'!AI:AI, MATCH($G222, 'Historical BMP Records'!$G:$G, 0)), 1, 0), IF(AI222&lt;&gt;INDEX('Planned and Progress BMPs'!AG:AG, MATCH($G222, 'Planned and Progress BMPs'!$D:$D, 0)), 1, 0)), "")</f>
        <v/>
      </c>
      <c r="CD222" s="4" t="str">
        <f>IFERROR(IF($I222="Historical", IF(AJ222&lt;&gt;INDEX('Historical BMP Records'!AJ:AJ, MATCH($G222, 'Historical BMP Records'!$G:$G, 0)), 1, 0), IF(AJ222&lt;&gt;INDEX('Planned and Progress BMPs'!AH:AH, MATCH($G222, 'Planned and Progress BMPs'!$D:$D, 0)), 1, 0)), "")</f>
        <v/>
      </c>
      <c r="CE222" s="4" t="str">
        <f>IFERROR(IF($I222="Historical", IF(AK222&lt;&gt;INDEX('Historical BMP Records'!AK:AK, MATCH($G222, 'Historical BMP Records'!$G:$G, 0)), 1, 0), IF(AK222&lt;&gt;INDEX('Planned and Progress BMPs'!AI:AI, MATCH($G222, 'Planned and Progress BMPs'!$D:$D, 0)), 1, 0)), "")</f>
        <v/>
      </c>
      <c r="CF222" s="4" t="str">
        <f>IFERROR(IF($I222="Historical", IF(AL222&lt;&gt;INDEX('Historical BMP Records'!AL:AL, MATCH($G222, 'Historical BMP Records'!$G:$G, 0)), 1, 0), IF(AL222&lt;&gt;INDEX('Planned and Progress BMPs'!AJ:AJ, MATCH($G222, 'Planned and Progress BMPs'!$D:$D, 0)), 1, 0)), "")</f>
        <v/>
      </c>
      <c r="CG222" s="4" t="str">
        <f>IFERROR(IF($I222="Historical", IF(AM222&lt;&gt;INDEX('Historical BMP Records'!AM:AM, MATCH($G222, 'Historical BMP Records'!$G:$G, 0)), 1, 0), IF(AM222&lt;&gt;INDEX('Planned and Progress BMPs'!AK:AK, MATCH($G222, 'Planned and Progress BMPs'!$D:$D, 0)), 1, 0)), "")</f>
        <v/>
      </c>
      <c r="CH222" s="4" t="str">
        <f>IFERROR(IF($I222="Historical", IF(AN222&lt;&gt;INDEX('Historical BMP Records'!AN:AN, MATCH($G222, 'Historical BMP Records'!$G:$G, 0)), 1, 0), IF(AN222&lt;&gt;INDEX('Planned and Progress BMPs'!AL:AL, MATCH($G222, 'Planned and Progress BMPs'!$D:$D, 0)), 1, 0)), "")</f>
        <v/>
      </c>
      <c r="CI222" s="4" t="str">
        <f>IFERROR(IF($I222="Historical", IF(AO222&lt;&gt;INDEX('Historical BMP Records'!AO:AO, MATCH($G222, 'Historical BMP Records'!$G:$G, 0)), 1, 0), IF(AO222&lt;&gt;INDEX('Planned and Progress BMPs'!AM:AM, MATCH($G222, 'Planned and Progress BMPs'!$D:$D, 0)), 1, 0)), "")</f>
        <v/>
      </c>
      <c r="CJ222" s="4" t="str">
        <f>IFERROR(IF($I222="Historical", IF(AP222&lt;&gt;INDEX('Historical BMP Records'!AP:AP, MATCH($G222, 'Historical BMP Records'!$G:$G, 0)), 1, 0), IF(AP222&lt;&gt;INDEX('Planned and Progress BMPs'!AN:AN, MATCH($G222, 'Planned and Progress BMPs'!$D:$D, 0)), 1, 0)), "")</f>
        <v/>
      </c>
      <c r="CK222" s="4" t="str">
        <f>IFERROR(IF($I222="Historical", IF(AQ222&lt;&gt;INDEX('Historical BMP Records'!AQ:AQ, MATCH($G222, 'Historical BMP Records'!$G:$G, 0)), 1, 0), IF(AQ222&lt;&gt;INDEX('Planned and Progress BMPs'!AO:AO, MATCH($G222, 'Planned and Progress BMPs'!$D:$D, 0)), 1, 0)), "")</f>
        <v/>
      </c>
      <c r="CL222" s="4" t="str">
        <f>IFERROR(IF($I222="Historical", IF(AR222&lt;&gt;INDEX('Historical BMP Records'!AR:AR, MATCH($G222, 'Historical BMP Records'!$G:$G, 0)), 1, 0), IF(AR222&lt;&gt;INDEX('Planned and Progress BMPs'!AQ:AQ, MATCH($G222, 'Planned and Progress BMPs'!$D:$D, 0)), 1, 0)), "")</f>
        <v/>
      </c>
      <c r="CM222" s="4" t="str">
        <f>IFERROR(IF($I222="Historical", IF(AS222&lt;&gt;INDEX('Historical BMP Records'!AS:AS, MATCH($G222, 'Historical BMP Records'!$G:$G, 0)), 1, 0), IF(AS222&lt;&gt;INDEX('Planned and Progress BMPs'!AP:AP, MATCH($G222, 'Planned and Progress BMPs'!$D:$D, 0)), 1, 0)), "")</f>
        <v/>
      </c>
      <c r="CN222" s="4" t="str">
        <f>IFERROR(IF($I222="Historical", IF(AT222&lt;&gt;INDEX('Historical BMP Records'!AT:AT, MATCH($G222, 'Historical BMP Records'!$G:$G, 0)), 1, 0), IF(AT222&lt;&gt;INDEX('Planned and Progress BMPs'!AQ:AQ, MATCH($G222, 'Planned and Progress BMPs'!$D:$D, 0)), 1, 0)), "")</f>
        <v/>
      </c>
      <c r="CO222" s="4">
        <f>SUM(T_Historical9[[#This Row],[FY17 Crediting Status Change]:[Comments Change]])</f>
        <v>0</v>
      </c>
    </row>
    <row r="223" spans="1:93" ht="15" customHeight="1" x14ac:dyDescent="0.55000000000000004">
      <c r="A223" s="126" t="s">
        <v>2461</v>
      </c>
      <c r="B223" s="126" t="s">
        <v>2458</v>
      </c>
      <c r="C223" s="126" t="s">
        <v>2458</v>
      </c>
      <c r="D223" s="126"/>
      <c r="E223" s="126"/>
      <c r="F223" s="126" t="s">
        <v>906</v>
      </c>
      <c r="G223" s="126" t="s">
        <v>907</v>
      </c>
      <c r="H223" s="126"/>
      <c r="I223" s="126" t="s">
        <v>243</v>
      </c>
      <c r="J223" s="126"/>
      <c r="K223" s="73"/>
      <c r="L223" s="64">
        <v>38718</v>
      </c>
      <c r="M223" s="126" t="s">
        <v>455</v>
      </c>
      <c r="N223" s="126" t="s">
        <v>831</v>
      </c>
      <c r="O223" s="126" t="s">
        <v>457</v>
      </c>
      <c r="P223" s="73" t="s">
        <v>551</v>
      </c>
      <c r="Q223" s="64">
        <v>0.125</v>
      </c>
      <c r="R223" s="126">
        <v>0.125</v>
      </c>
      <c r="S223" s="126">
        <v>1.0416666666666666E-2</v>
      </c>
      <c r="T223" s="126" t="s">
        <v>860</v>
      </c>
      <c r="U223" s="126"/>
      <c r="V223" s="126"/>
      <c r="W223" s="126">
        <v>40.213658199999998</v>
      </c>
      <c r="X223" s="65">
        <v>-77.172426299999998</v>
      </c>
      <c r="Y223" s="126"/>
      <c r="Z223" s="126" t="s">
        <v>245</v>
      </c>
      <c r="AA223" s="126" t="s">
        <v>327</v>
      </c>
      <c r="AB223" s="126" t="s">
        <v>155</v>
      </c>
      <c r="AC223" s="126" t="s">
        <v>2460</v>
      </c>
      <c r="AD223" s="64">
        <v>40669</v>
      </c>
      <c r="AE223" s="126" t="s">
        <v>267</v>
      </c>
      <c r="AF223" s="64"/>
      <c r="AG223" s="64"/>
      <c r="AH223" s="126"/>
      <c r="AI223" s="64"/>
      <c r="AK223" s="64"/>
      <c r="AL223" s="64"/>
      <c r="AM223" s="64"/>
      <c r="AN223" s="64"/>
      <c r="AO223" s="64"/>
      <c r="AP223" s="64"/>
      <c r="AQ223" s="64"/>
      <c r="AR223" s="64"/>
      <c r="AS223" s="64"/>
      <c r="AT223" s="126"/>
      <c r="AU223" s="4" t="str">
        <f>IFERROR(IF($I223="Historical", IF(A223&lt;&gt;INDEX('Historical BMP Records'!A:A, MATCH($G223, 'Historical BMP Records'!$G:$G, 0)), 1, 0), IF(A223&lt;&gt;INDEX('Planned and Progress BMPs'!A:A, MATCH($G223, 'Planned and Progress BMPs'!$D:$D, 0)), 1, 0)), "")</f>
        <v/>
      </c>
      <c r="AV223" s="4" t="str">
        <f>IFERROR(IF($I223="Historical", IF(B223&lt;&gt;INDEX('Historical BMP Records'!B:B, MATCH($G223, 'Historical BMP Records'!$G:$G, 0)), 1, 0), IF(B223&lt;&gt;INDEX('Planned and Progress BMPs'!A:A, MATCH($G223, 'Planned and Progress BMPs'!$D:$D, 0)), 1, 0)), "")</f>
        <v/>
      </c>
      <c r="AW223" s="4" t="str">
        <f>IFERROR(IF($I223="Historical", IF(C223&lt;&gt;INDEX('Historical BMP Records'!C:C, MATCH($G223, 'Historical BMP Records'!$G:$G, 0)), 1, 0), IF(C223&lt;&gt;INDEX('Planned and Progress BMPs'!A:A, MATCH($G223, 'Planned and Progress BMPs'!$D:$D, 0)), 1, 0)), "")</f>
        <v/>
      </c>
      <c r="AX223" s="4" t="str">
        <f>IFERROR(IF($I223="Historical", IF(D223&lt;&gt;INDEX('Historical BMP Records'!D:D, MATCH($G223, 'Historical BMP Records'!$G:$G, 0)), 1, 0), IF(D223&lt;&gt;INDEX('Planned and Progress BMPs'!A:A, MATCH($G223, 'Planned and Progress BMPs'!$D:$D, 0)), 1, 0)), "")</f>
        <v/>
      </c>
      <c r="AY223" s="4" t="str">
        <f>IFERROR(IF($I223="Historical", IF(E223&lt;&gt;INDEX('Historical BMP Records'!E:E, MATCH($G223, 'Historical BMP Records'!$G:$G, 0)), 1, 0), IF(E223&lt;&gt;INDEX('Planned and Progress BMPs'!B:B, MATCH($G223, 'Planned and Progress BMPs'!$D:$D, 0)), 1, 0)), "")</f>
        <v/>
      </c>
      <c r="AZ223" s="4" t="str">
        <f>IFERROR(IF($I223="Historical", IF(F223&lt;&gt;INDEX('Historical BMP Records'!F:F, MATCH($G223, 'Historical BMP Records'!$G:$G, 0)), 1, 0), IF(F223&lt;&gt;INDEX('Planned and Progress BMPs'!C:C, MATCH($G223, 'Planned and Progress BMPs'!$D:$D, 0)), 1, 0)), "")</f>
        <v/>
      </c>
      <c r="BA223" s="4" t="str">
        <f>IFERROR(IF($I223="Historical", IF(G223&lt;&gt;INDEX('Historical BMP Records'!G:G, MATCH($G223, 'Historical BMP Records'!$G:$G, 0)), 1, 0), IF(G223&lt;&gt;INDEX('Planned and Progress BMPs'!D:D, MATCH($G223, 'Planned and Progress BMPs'!$D:$D, 0)), 1, 0)), "")</f>
        <v/>
      </c>
      <c r="BB223" s="4" t="str">
        <f>IFERROR(IF($I223="Historical", IF(H223&lt;&gt;INDEX('Historical BMP Records'!H:H, MATCH($G223, 'Historical BMP Records'!$G:$G, 0)), 1, 0), IF(H223&lt;&gt;INDEX('Planned and Progress BMPs'!E:E, MATCH($G223, 'Planned and Progress BMPs'!$D:$D, 0)), 1, 0)), "")</f>
        <v/>
      </c>
      <c r="BC223" s="4" t="str">
        <f>IFERROR(IF($I223="Historical", IF(I223&lt;&gt;INDEX('Historical BMP Records'!I:I, MATCH($G223, 'Historical BMP Records'!$G:$G, 0)), 1, 0), IF(I223&lt;&gt;INDEX('Planned and Progress BMPs'!F:F, MATCH($G223, 'Planned and Progress BMPs'!$D:$D, 0)), 1, 0)), "")</f>
        <v/>
      </c>
      <c r="BD223" s="4" t="str">
        <f>IFERROR(IF($I223="Historical", IF(J223&lt;&gt;INDEX('Historical BMP Records'!J:J, MATCH($G223, 'Historical BMP Records'!$G:$G, 0)), 1, 0), IF(J223&lt;&gt;INDEX('Planned and Progress BMPs'!G:G, MATCH($G223, 'Planned and Progress BMPs'!$D:$D, 0)), 1, 0)), "")</f>
        <v/>
      </c>
      <c r="BE223" s="4" t="str">
        <f>IFERROR(IF($I223="Historical", IF(K223&lt;&gt;INDEX('Historical BMP Records'!K:K, MATCH($G223, 'Historical BMP Records'!$G:$G, 0)), 1, 0), IF(K223&lt;&gt;INDEX('Planned and Progress BMPs'!H:H, MATCH($G223, 'Planned and Progress BMPs'!$D:$D, 0)), 1, 0)), "")</f>
        <v/>
      </c>
      <c r="BF223" s="4" t="str">
        <f>IFERROR(IF($I223="Historical", IF(L223&lt;&gt;INDEX('Historical BMP Records'!L:L, MATCH($G223, 'Historical BMP Records'!$G:$G, 0)), 1, 0), IF(L223&lt;&gt;INDEX('Planned and Progress BMPs'!I:I, MATCH($G223, 'Planned and Progress BMPs'!$D:$D, 0)), 1, 0)), "")</f>
        <v/>
      </c>
      <c r="BG223" s="4" t="str">
        <f>IFERROR(IF($I223="Historical", IF(M223&lt;&gt;INDEX('Historical BMP Records'!M:M, MATCH($G223, 'Historical BMP Records'!$G:$G, 0)), 1, 0), IF(M223&lt;&gt;INDEX('Planned and Progress BMPs'!J:J, MATCH($G223, 'Planned and Progress BMPs'!$D:$D, 0)), 1, 0)), "")</f>
        <v/>
      </c>
      <c r="BH223" s="4" t="str">
        <f>IFERROR(IF($I223="Historical", IF(N223&lt;&gt;INDEX('Historical BMP Records'!N:N, MATCH($G223, 'Historical BMP Records'!$G:$G, 0)), 1, 0), IF(N223&lt;&gt;INDEX('Planned and Progress BMPs'!K:K, MATCH($G223, 'Planned and Progress BMPs'!$D:$D, 0)), 1, 0)), "")</f>
        <v/>
      </c>
      <c r="BI223" s="4" t="str">
        <f>IFERROR(IF($I223="Historical", IF(O223&lt;&gt;INDEX('Historical BMP Records'!O:O, MATCH($G223, 'Historical BMP Records'!$G:$G, 0)), 1, 0), IF(O223&lt;&gt;INDEX('Planned and Progress BMPs'!L:L, MATCH($G223, 'Planned and Progress BMPs'!$D:$D, 0)), 1, 0)), "")</f>
        <v/>
      </c>
      <c r="BJ223" s="4" t="str">
        <f>IFERROR(IF($I223="Historical", IF(P223&lt;&gt;INDEX('Historical BMP Records'!P:P, MATCH($G223, 'Historical BMP Records'!$G:$G, 0)), 1, 0), IF(P223&lt;&gt;INDEX('Planned and Progress BMPs'!M:M, MATCH($G223, 'Planned and Progress BMPs'!$D:$D, 0)), 1, 0)), "")</f>
        <v/>
      </c>
      <c r="BK223" s="4" t="str">
        <f>IFERROR(IF($I223="Historical", IF(Q223&lt;&gt;INDEX('Historical BMP Records'!Q:Q, MATCH($G223, 'Historical BMP Records'!$G:$G, 0)), 1, 0), IF(Q223&lt;&gt;INDEX('Planned and Progress BMPs'!N:N, MATCH($G223, 'Planned and Progress BMPs'!$D:$D, 0)), 1, 0)), "")</f>
        <v/>
      </c>
      <c r="BL223" s="4" t="str">
        <f>IFERROR(IF($I223="Historical", IF(R223&lt;&gt;INDEX('Historical BMP Records'!R:R, MATCH($G223, 'Historical BMP Records'!$G:$G, 0)), 1, 0), IF(R223&lt;&gt;INDEX('Planned and Progress BMPs'!O:O, MATCH($G223, 'Planned and Progress BMPs'!$D:$D, 0)), 1, 0)), "")</f>
        <v/>
      </c>
      <c r="BM223" s="4" t="str">
        <f>IFERROR(IF($I223="Historical", IF(S223&lt;&gt;INDEX('Historical BMP Records'!S:S, MATCH($G223, 'Historical BMP Records'!$G:$G, 0)), 1, 0), IF(S223&lt;&gt;INDEX('Planned and Progress BMPs'!P:P, MATCH($G223, 'Planned and Progress BMPs'!$D:$D, 0)), 1, 0)), "")</f>
        <v/>
      </c>
      <c r="BN223" s="4" t="str">
        <f>IFERROR(IF($I223="Historical", IF(T223&lt;&gt;INDEX('Historical BMP Records'!T:T, MATCH($G223, 'Historical BMP Records'!$G:$G, 0)), 1, 0), IF(T223&lt;&gt;INDEX('Planned and Progress BMPs'!Q:Q, MATCH($G223, 'Planned and Progress BMPs'!$D:$D, 0)), 1, 0)), "")</f>
        <v/>
      </c>
      <c r="BO223" s="4" t="str">
        <f>IFERROR(IF($I223="Historical", IF(AB223&lt;&gt;INDEX('Historical BMP Records'!#REF!, MATCH($G223, 'Historical BMP Records'!$G:$G, 0)), 1, 0), IF(AB223&lt;&gt;INDEX('Planned and Progress BMPs'!Z:Z, MATCH($G223, 'Planned and Progress BMPs'!$D:$D, 0)), 1, 0)), "")</f>
        <v/>
      </c>
      <c r="BP223" s="4" t="str">
        <f>IFERROR(IF($I223="Historical", IF(U223&lt;&gt;INDEX('Historical BMP Records'!U:U, MATCH($G223, 'Historical BMP Records'!$G:$G, 0)), 1, 0), IF(U223&lt;&gt;INDEX('Planned and Progress BMPs'!S:S, MATCH($G223, 'Planned and Progress BMPs'!$D:$D, 0)), 1, 0)), "")</f>
        <v/>
      </c>
      <c r="BQ223" s="4" t="str">
        <f>IFERROR(IF($I223="Historical", IF(V223&lt;&gt;INDEX('Historical BMP Records'!V:V, MATCH($G223, 'Historical BMP Records'!$G:$G, 0)), 1, 0), IF(V223&lt;&gt;INDEX('Planned and Progress BMPs'!T:T, MATCH($G223, 'Planned and Progress BMPs'!$D:$D, 0)), 1, 0)), "")</f>
        <v/>
      </c>
      <c r="BR223" s="4" t="str">
        <f>IFERROR(IF($I223="Historical", IF(W223&lt;&gt;INDEX('Historical BMP Records'!W:W, MATCH($G223, 'Historical BMP Records'!$G:$G, 0)), 1, 0), IF(W223&lt;&gt;INDEX('Planned and Progress BMPs'!U:U, MATCH($G223, 'Planned and Progress BMPs'!$D:$D, 0)), 1, 0)), "")</f>
        <v/>
      </c>
      <c r="BS223" s="4" t="str">
        <f>IFERROR(IF($I223="Historical", IF(X223&lt;&gt;INDEX('Historical BMP Records'!X:X, MATCH($G223, 'Historical BMP Records'!$G:$G, 0)), 1, 0), IF(X223&lt;&gt;INDEX('Planned and Progress BMPs'!V:V, MATCH($G223, 'Planned and Progress BMPs'!$D:$D, 0)), 1, 0)), "")</f>
        <v/>
      </c>
      <c r="BT223" s="4" t="str">
        <f>IFERROR(IF($I223="Historical", IF(Y223&lt;&gt;INDEX('Historical BMP Records'!Y:Y, MATCH($G223, 'Historical BMP Records'!$G:$G, 0)), 1, 0), IF(Y223&lt;&gt;INDEX('Planned and Progress BMPs'!W:W, MATCH($G223, 'Planned and Progress BMPs'!$D:$D, 0)), 1, 0)), "")</f>
        <v/>
      </c>
      <c r="BU223" s="4" t="str">
        <f>IFERROR(IF($I223="Historical", IF(Z223&lt;&gt;INDEX('Historical BMP Records'!Z:Z, MATCH($G223, 'Historical BMP Records'!$G:$G, 0)), 1, 0), IF(Z223&lt;&gt;INDEX('Planned and Progress BMPs'!X:X, MATCH($G223, 'Planned and Progress BMPs'!$D:$D, 0)), 1, 0)), "")</f>
        <v/>
      </c>
      <c r="BV223" s="4" t="str">
        <f>IFERROR(IF($I223="Historical", IF(AA223&lt;&gt;INDEX('Historical BMP Records'!AA:AA, MATCH($G223, 'Historical BMP Records'!$G:$G, 0)), 1, 0), IF(AA223&lt;&gt;INDEX('Planned and Progress BMPs'!#REF!, MATCH($G223, 'Planned and Progress BMPs'!$D:$D, 0)), 1, 0)), "")</f>
        <v/>
      </c>
      <c r="BW223" s="4" t="str">
        <f>IFERROR(IF($I223="Historical", IF(AC223&lt;&gt;INDEX('Historical BMP Records'!AC:AC, MATCH($G223, 'Historical BMP Records'!$G:$G, 0)), 1, 0), IF(AC223&lt;&gt;INDEX('Planned and Progress BMPs'!AA:AA, MATCH($G223, 'Planned and Progress BMPs'!$D:$D, 0)), 1, 0)), "")</f>
        <v/>
      </c>
      <c r="BX223" s="4" t="str">
        <f>IFERROR(IF($I223="Historical", IF(AD223&lt;&gt;INDEX('Historical BMP Records'!AD:AD, MATCH($G223, 'Historical BMP Records'!$G:$G, 0)), 1, 0), IF(AD223&lt;&gt;INDEX('Planned and Progress BMPs'!AB:AB, MATCH($G223, 'Planned and Progress BMPs'!$D:$D, 0)), 1, 0)), "")</f>
        <v/>
      </c>
      <c r="BY223" s="4" t="str">
        <f>IFERROR(IF($I223="Historical", IF(AE223&lt;&gt;INDEX('Historical BMP Records'!AE:AE, MATCH($G223, 'Historical BMP Records'!$G:$G, 0)), 1, 0), IF(AE223&lt;&gt;INDEX('Planned and Progress BMPs'!AC:AC, MATCH($G223, 'Planned and Progress BMPs'!$D:$D, 0)), 1, 0)), "")</f>
        <v/>
      </c>
      <c r="BZ223" s="4" t="str">
        <f>IFERROR(IF($I223="Historical", IF(AF223&lt;&gt;INDEX('Historical BMP Records'!AF:AF, MATCH($G223, 'Historical BMP Records'!$G:$G, 0)), 1, 0), IF(AF223&lt;&gt;INDEX('Planned and Progress BMPs'!AD:AD, MATCH($G223, 'Planned and Progress BMPs'!$D:$D, 0)), 1, 0)), "")</f>
        <v/>
      </c>
      <c r="CA223" s="4" t="str">
        <f>IFERROR(IF($I223="Historical", IF(AG223&lt;&gt;INDEX('Historical BMP Records'!AG:AG, MATCH($G223, 'Historical BMP Records'!$G:$G, 0)), 1, 0), IF(AG223&lt;&gt;INDEX('Planned and Progress BMPs'!AE:AE, MATCH($G223, 'Planned and Progress BMPs'!$D:$D, 0)), 1, 0)), "")</f>
        <v/>
      </c>
      <c r="CB223" s="4" t="str">
        <f>IFERROR(IF($I223="Historical", IF(AH223&lt;&gt;INDEX('Historical BMP Records'!AH:AH, MATCH($G223, 'Historical BMP Records'!$G:$G, 0)), 1, 0), IF(AH223&lt;&gt;INDEX('Planned and Progress BMPs'!AF:AF, MATCH($G223, 'Planned and Progress BMPs'!$D:$D, 0)), 1, 0)), "")</f>
        <v/>
      </c>
      <c r="CC223" s="4" t="str">
        <f>IFERROR(IF($I223="Historical", IF(AI223&lt;&gt;INDEX('Historical BMP Records'!AI:AI, MATCH($G223, 'Historical BMP Records'!$G:$G, 0)), 1, 0), IF(AI223&lt;&gt;INDEX('Planned and Progress BMPs'!AG:AG, MATCH($G223, 'Planned and Progress BMPs'!$D:$D, 0)), 1, 0)), "")</f>
        <v/>
      </c>
      <c r="CD223" s="4" t="str">
        <f>IFERROR(IF($I223="Historical", IF(AJ223&lt;&gt;INDEX('Historical BMP Records'!AJ:AJ, MATCH($G223, 'Historical BMP Records'!$G:$G, 0)), 1, 0), IF(AJ223&lt;&gt;INDEX('Planned and Progress BMPs'!AH:AH, MATCH($G223, 'Planned and Progress BMPs'!$D:$D, 0)), 1, 0)), "")</f>
        <v/>
      </c>
      <c r="CE223" s="4" t="str">
        <f>IFERROR(IF($I223="Historical", IF(AK223&lt;&gt;INDEX('Historical BMP Records'!AK:AK, MATCH($G223, 'Historical BMP Records'!$G:$G, 0)), 1, 0), IF(AK223&lt;&gt;INDEX('Planned and Progress BMPs'!AI:AI, MATCH($G223, 'Planned and Progress BMPs'!$D:$D, 0)), 1, 0)), "")</f>
        <v/>
      </c>
      <c r="CF223" s="4" t="str">
        <f>IFERROR(IF($I223="Historical", IF(AL223&lt;&gt;INDEX('Historical BMP Records'!AL:AL, MATCH($G223, 'Historical BMP Records'!$G:$G, 0)), 1, 0), IF(AL223&lt;&gt;INDEX('Planned and Progress BMPs'!AJ:AJ, MATCH($G223, 'Planned and Progress BMPs'!$D:$D, 0)), 1, 0)), "")</f>
        <v/>
      </c>
      <c r="CG223" s="4" t="str">
        <f>IFERROR(IF($I223="Historical", IF(AM223&lt;&gt;INDEX('Historical BMP Records'!AM:AM, MATCH($G223, 'Historical BMP Records'!$G:$G, 0)), 1, 0), IF(AM223&lt;&gt;INDEX('Planned and Progress BMPs'!AK:AK, MATCH($G223, 'Planned and Progress BMPs'!$D:$D, 0)), 1, 0)), "")</f>
        <v/>
      </c>
      <c r="CH223" s="4" t="str">
        <f>IFERROR(IF($I223="Historical", IF(AN223&lt;&gt;INDEX('Historical BMP Records'!AN:AN, MATCH($G223, 'Historical BMP Records'!$G:$G, 0)), 1, 0), IF(AN223&lt;&gt;INDEX('Planned and Progress BMPs'!AL:AL, MATCH($G223, 'Planned and Progress BMPs'!$D:$D, 0)), 1, 0)), "")</f>
        <v/>
      </c>
      <c r="CI223" s="4" t="str">
        <f>IFERROR(IF($I223="Historical", IF(AO223&lt;&gt;INDEX('Historical BMP Records'!AO:AO, MATCH($G223, 'Historical BMP Records'!$G:$G, 0)), 1, 0), IF(AO223&lt;&gt;INDEX('Planned and Progress BMPs'!AM:AM, MATCH($G223, 'Planned and Progress BMPs'!$D:$D, 0)), 1, 0)), "")</f>
        <v/>
      </c>
      <c r="CJ223" s="4" t="str">
        <f>IFERROR(IF($I223="Historical", IF(AP223&lt;&gt;INDEX('Historical BMP Records'!AP:AP, MATCH($G223, 'Historical BMP Records'!$G:$G, 0)), 1, 0), IF(AP223&lt;&gt;INDEX('Planned and Progress BMPs'!AN:AN, MATCH($G223, 'Planned and Progress BMPs'!$D:$D, 0)), 1, 0)), "")</f>
        <v/>
      </c>
      <c r="CK223" s="4" t="str">
        <f>IFERROR(IF($I223="Historical", IF(AQ223&lt;&gt;INDEX('Historical BMP Records'!AQ:AQ, MATCH($G223, 'Historical BMP Records'!$G:$G, 0)), 1, 0), IF(AQ223&lt;&gt;INDEX('Planned and Progress BMPs'!AO:AO, MATCH($G223, 'Planned and Progress BMPs'!$D:$D, 0)), 1, 0)), "")</f>
        <v/>
      </c>
      <c r="CL223" s="4" t="str">
        <f>IFERROR(IF($I223="Historical", IF(AR223&lt;&gt;INDEX('Historical BMP Records'!AR:AR, MATCH($G223, 'Historical BMP Records'!$G:$G, 0)), 1, 0), IF(AR223&lt;&gt;INDEX('Planned and Progress BMPs'!AQ:AQ, MATCH($G223, 'Planned and Progress BMPs'!$D:$D, 0)), 1, 0)), "")</f>
        <v/>
      </c>
      <c r="CM223" s="4" t="str">
        <f>IFERROR(IF($I223="Historical", IF(AS223&lt;&gt;INDEX('Historical BMP Records'!AS:AS, MATCH($G223, 'Historical BMP Records'!$G:$G, 0)), 1, 0), IF(AS223&lt;&gt;INDEX('Planned and Progress BMPs'!AP:AP, MATCH($G223, 'Planned and Progress BMPs'!$D:$D, 0)), 1, 0)), "")</f>
        <v/>
      </c>
      <c r="CN223" s="4" t="str">
        <f>IFERROR(IF($I223="Historical", IF(AT223&lt;&gt;INDEX('Historical BMP Records'!AT:AT, MATCH($G223, 'Historical BMP Records'!$G:$G, 0)), 1, 0), IF(AT223&lt;&gt;INDEX('Planned and Progress BMPs'!AQ:AQ, MATCH($G223, 'Planned and Progress BMPs'!$D:$D, 0)), 1, 0)), "")</f>
        <v/>
      </c>
      <c r="CO223" s="4">
        <f>SUM(T_Historical9[[#This Row],[FY17 Crediting Status Change]:[Comments Change]])</f>
        <v>0</v>
      </c>
    </row>
    <row r="224" spans="1:93" ht="15" customHeight="1" x14ac:dyDescent="0.55000000000000004">
      <c r="A224" s="126" t="s">
        <v>2461</v>
      </c>
      <c r="B224" s="126" t="s">
        <v>2458</v>
      </c>
      <c r="C224" s="126" t="s">
        <v>2458</v>
      </c>
      <c r="D224" s="126"/>
      <c r="E224" s="126"/>
      <c r="F224" s="126" t="s">
        <v>908</v>
      </c>
      <c r="G224" s="126" t="s">
        <v>909</v>
      </c>
      <c r="H224" s="126"/>
      <c r="I224" s="126" t="s">
        <v>243</v>
      </c>
      <c r="J224" s="126"/>
      <c r="K224" s="73"/>
      <c r="L224" s="64">
        <v>38718</v>
      </c>
      <c r="M224" s="126" t="s">
        <v>455</v>
      </c>
      <c r="N224" s="126" t="s">
        <v>831</v>
      </c>
      <c r="O224" s="126" t="s">
        <v>457</v>
      </c>
      <c r="P224" s="73" t="s">
        <v>551</v>
      </c>
      <c r="Q224" s="64">
        <v>0.125</v>
      </c>
      <c r="R224" s="126">
        <v>0.125</v>
      </c>
      <c r="S224" s="126">
        <v>1.0416666666666666E-2</v>
      </c>
      <c r="T224" s="126" t="s">
        <v>860</v>
      </c>
      <c r="U224" s="126"/>
      <c r="V224" s="126"/>
      <c r="W224" s="126">
        <v>40.213680699999998</v>
      </c>
      <c r="X224" s="65">
        <v>-77.174334200000004</v>
      </c>
      <c r="Y224" s="126"/>
      <c r="Z224" s="126" t="s">
        <v>245</v>
      </c>
      <c r="AA224" s="126" t="s">
        <v>327</v>
      </c>
      <c r="AB224" s="126" t="s">
        <v>155</v>
      </c>
      <c r="AC224" s="126" t="s">
        <v>2460</v>
      </c>
      <c r="AD224" s="64">
        <v>40669</v>
      </c>
      <c r="AE224" s="126" t="s">
        <v>267</v>
      </c>
      <c r="AF224" s="64"/>
      <c r="AG224" s="64"/>
      <c r="AH224" s="126"/>
      <c r="AI224" s="64"/>
      <c r="AK224" s="64"/>
      <c r="AL224" s="64"/>
      <c r="AM224" s="64"/>
      <c r="AN224" s="64"/>
      <c r="AO224" s="64"/>
      <c r="AP224" s="64"/>
      <c r="AQ224" s="64"/>
      <c r="AR224" s="64"/>
      <c r="AS224" s="64"/>
      <c r="AT224" s="126"/>
      <c r="AU224" s="4" t="str">
        <f>IFERROR(IF($I224="Historical", IF(A224&lt;&gt;INDEX('Historical BMP Records'!A:A, MATCH($G224, 'Historical BMP Records'!$G:$G, 0)), 1, 0), IF(A224&lt;&gt;INDEX('Planned and Progress BMPs'!A:A, MATCH($G224, 'Planned and Progress BMPs'!$D:$D, 0)), 1, 0)), "")</f>
        <v/>
      </c>
      <c r="AV224" s="4" t="str">
        <f>IFERROR(IF($I224="Historical", IF(B224&lt;&gt;INDEX('Historical BMP Records'!B:B, MATCH($G224, 'Historical BMP Records'!$G:$G, 0)), 1, 0), IF(B224&lt;&gt;INDEX('Planned and Progress BMPs'!A:A, MATCH($G224, 'Planned and Progress BMPs'!$D:$D, 0)), 1, 0)), "")</f>
        <v/>
      </c>
      <c r="AW224" s="4" t="str">
        <f>IFERROR(IF($I224="Historical", IF(C224&lt;&gt;INDEX('Historical BMP Records'!C:C, MATCH($G224, 'Historical BMP Records'!$G:$G, 0)), 1, 0), IF(C224&lt;&gt;INDEX('Planned and Progress BMPs'!A:A, MATCH($G224, 'Planned and Progress BMPs'!$D:$D, 0)), 1, 0)), "")</f>
        <v/>
      </c>
      <c r="AX224" s="4" t="str">
        <f>IFERROR(IF($I224="Historical", IF(D224&lt;&gt;INDEX('Historical BMP Records'!D:D, MATCH($G224, 'Historical BMP Records'!$G:$G, 0)), 1, 0), IF(D224&lt;&gt;INDEX('Planned and Progress BMPs'!A:A, MATCH($G224, 'Planned and Progress BMPs'!$D:$D, 0)), 1, 0)), "")</f>
        <v/>
      </c>
      <c r="AY224" s="4" t="str">
        <f>IFERROR(IF($I224="Historical", IF(E224&lt;&gt;INDEX('Historical BMP Records'!E:E, MATCH($G224, 'Historical BMP Records'!$G:$G, 0)), 1, 0), IF(E224&lt;&gt;INDEX('Planned and Progress BMPs'!B:B, MATCH($G224, 'Planned and Progress BMPs'!$D:$D, 0)), 1, 0)), "")</f>
        <v/>
      </c>
      <c r="AZ224" s="4" t="str">
        <f>IFERROR(IF($I224="Historical", IF(F224&lt;&gt;INDEX('Historical BMP Records'!F:F, MATCH($G224, 'Historical BMP Records'!$G:$G, 0)), 1, 0), IF(F224&lt;&gt;INDEX('Planned and Progress BMPs'!C:C, MATCH($G224, 'Planned and Progress BMPs'!$D:$D, 0)), 1, 0)), "")</f>
        <v/>
      </c>
      <c r="BA224" s="4" t="str">
        <f>IFERROR(IF($I224="Historical", IF(G224&lt;&gt;INDEX('Historical BMP Records'!G:G, MATCH($G224, 'Historical BMP Records'!$G:$G, 0)), 1, 0), IF(G224&lt;&gt;INDEX('Planned and Progress BMPs'!D:D, MATCH($G224, 'Planned and Progress BMPs'!$D:$D, 0)), 1, 0)), "")</f>
        <v/>
      </c>
      <c r="BB224" s="4" t="str">
        <f>IFERROR(IF($I224="Historical", IF(H224&lt;&gt;INDEX('Historical BMP Records'!H:H, MATCH($G224, 'Historical BMP Records'!$G:$G, 0)), 1, 0), IF(H224&lt;&gt;INDEX('Planned and Progress BMPs'!E:E, MATCH($G224, 'Planned and Progress BMPs'!$D:$D, 0)), 1, 0)), "")</f>
        <v/>
      </c>
      <c r="BC224" s="4" t="str">
        <f>IFERROR(IF($I224="Historical", IF(I224&lt;&gt;INDEX('Historical BMP Records'!I:I, MATCH($G224, 'Historical BMP Records'!$G:$G, 0)), 1, 0), IF(I224&lt;&gt;INDEX('Planned and Progress BMPs'!F:F, MATCH($G224, 'Planned and Progress BMPs'!$D:$D, 0)), 1, 0)), "")</f>
        <v/>
      </c>
      <c r="BD224" s="4" t="str">
        <f>IFERROR(IF($I224="Historical", IF(J224&lt;&gt;INDEX('Historical BMP Records'!J:J, MATCH($G224, 'Historical BMP Records'!$G:$G, 0)), 1, 0), IF(J224&lt;&gt;INDEX('Planned and Progress BMPs'!G:G, MATCH($G224, 'Planned and Progress BMPs'!$D:$D, 0)), 1, 0)), "")</f>
        <v/>
      </c>
      <c r="BE224" s="4" t="str">
        <f>IFERROR(IF($I224="Historical", IF(K224&lt;&gt;INDEX('Historical BMP Records'!K:K, MATCH($G224, 'Historical BMP Records'!$G:$G, 0)), 1, 0), IF(K224&lt;&gt;INDEX('Planned and Progress BMPs'!H:H, MATCH($G224, 'Planned and Progress BMPs'!$D:$D, 0)), 1, 0)), "")</f>
        <v/>
      </c>
      <c r="BF224" s="4" t="str">
        <f>IFERROR(IF($I224="Historical", IF(L224&lt;&gt;INDEX('Historical BMP Records'!L:L, MATCH($G224, 'Historical BMP Records'!$G:$G, 0)), 1, 0), IF(L224&lt;&gt;INDEX('Planned and Progress BMPs'!I:I, MATCH($G224, 'Planned and Progress BMPs'!$D:$D, 0)), 1, 0)), "")</f>
        <v/>
      </c>
      <c r="BG224" s="4" t="str">
        <f>IFERROR(IF($I224="Historical", IF(M224&lt;&gt;INDEX('Historical BMP Records'!M:M, MATCH($G224, 'Historical BMP Records'!$G:$G, 0)), 1, 0), IF(M224&lt;&gt;INDEX('Planned and Progress BMPs'!J:J, MATCH($G224, 'Planned and Progress BMPs'!$D:$D, 0)), 1, 0)), "")</f>
        <v/>
      </c>
      <c r="BH224" s="4" t="str">
        <f>IFERROR(IF($I224="Historical", IF(N224&lt;&gt;INDEX('Historical BMP Records'!N:N, MATCH($G224, 'Historical BMP Records'!$G:$G, 0)), 1, 0), IF(N224&lt;&gt;INDEX('Planned and Progress BMPs'!K:K, MATCH($G224, 'Planned and Progress BMPs'!$D:$D, 0)), 1, 0)), "")</f>
        <v/>
      </c>
      <c r="BI224" s="4" t="str">
        <f>IFERROR(IF($I224="Historical", IF(O224&lt;&gt;INDEX('Historical BMP Records'!O:O, MATCH($G224, 'Historical BMP Records'!$G:$G, 0)), 1, 0), IF(O224&lt;&gt;INDEX('Planned and Progress BMPs'!L:L, MATCH($G224, 'Planned and Progress BMPs'!$D:$D, 0)), 1, 0)), "")</f>
        <v/>
      </c>
      <c r="BJ224" s="4" t="str">
        <f>IFERROR(IF($I224="Historical", IF(P224&lt;&gt;INDEX('Historical BMP Records'!P:P, MATCH($G224, 'Historical BMP Records'!$G:$G, 0)), 1, 0), IF(P224&lt;&gt;INDEX('Planned and Progress BMPs'!M:M, MATCH($G224, 'Planned and Progress BMPs'!$D:$D, 0)), 1, 0)), "")</f>
        <v/>
      </c>
      <c r="BK224" s="4" t="str">
        <f>IFERROR(IF($I224="Historical", IF(Q224&lt;&gt;INDEX('Historical BMP Records'!Q:Q, MATCH($G224, 'Historical BMP Records'!$G:$G, 0)), 1, 0), IF(Q224&lt;&gt;INDEX('Planned and Progress BMPs'!N:N, MATCH($G224, 'Planned and Progress BMPs'!$D:$D, 0)), 1, 0)), "")</f>
        <v/>
      </c>
      <c r="BL224" s="4" t="str">
        <f>IFERROR(IF($I224="Historical", IF(R224&lt;&gt;INDEX('Historical BMP Records'!R:R, MATCH($G224, 'Historical BMP Records'!$G:$G, 0)), 1, 0), IF(R224&lt;&gt;INDEX('Planned and Progress BMPs'!O:O, MATCH($G224, 'Planned and Progress BMPs'!$D:$D, 0)), 1, 0)), "")</f>
        <v/>
      </c>
      <c r="BM224" s="4" t="str">
        <f>IFERROR(IF($I224="Historical", IF(S224&lt;&gt;INDEX('Historical BMP Records'!S:S, MATCH($G224, 'Historical BMP Records'!$G:$G, 0)), 1, 0), IF(S224&lt;&gt;INDEX('Planned and Progress BMPs'!P:P, MATCH($G224, 'Planned and Progress BMPs'!$D:$D, 0)), 1, 0)), "")</f>
        <v/>
      </c>
      <c r="BN224" s="4" t="str">
        <f>IFERROR(IF($I224="Historical", IF(T224&lt;&gt;INDEX('Historical BMP Records'!T:T, MATCH($G224, 'Historical BMP Records'!$G:$G, 0)), 1, 0), IF(T224&lt;&gt;INDEX('Planned and Progress BMPs'!Q:Q, MATCH($G224, 'Planned and Progress BMPs'!$D:$D, 0)), 1, 0)), "")</f>
        <v/>
      </c>
      <c r="BO224" s="4" t="str">
        <f>IFERROR(IF($I224="Historical", IF(AB224&lt;&gt;INDEX('Historical BMP Records'!#REF!, MATCH($G224, 'Historical BMP Records'!$G:$G, 0)), 1, 0), IF(AB224&lt;&gt;INDEX('Planned and Progress BMPs'!Z:Z, MATCH($G224, 'Planned and Progress BMPs'!$D:$D, 0)), 1, 0)), "")</f>
        <v/>
      </c>
      <c r="BP224" s="4" t="str">
        <f>IFERROR(IF($I224="Historical", IF(U224&lt;&gt;INDEX('Historical BMP Records'!U:U, MATCH($G224, 'Historical BMP Records'!$G:$G, 0)), 1, 0), IF(U224&lt;&gt;INDEX('Planned and Progress BMPs'!S:S, MATCH($G224, 'Planned and Progress BMPs'!$D:$D, 0)), 1, 0)), "")</f>
        <v/>
      </c>
      <c r="BQ224" s="4" t="str">
        <f>IFERROR(IF($I224="Historical", IF(V224&lt;&gt;INDEX('Historical BMP Records'!V:V, MATCH($G224, 'Historical BMP Records'!$G:$G, 0)), 1, 0), IF(V224&lt;&gt;INDEX('Planned and Progress BMPs'!T:T, MATCH($G224, 'Planned and Progress BMPs'!$D:$D, 0)), 1, 0)), "")</f>
        <v/>
      </c>
      <c r="BR224" s="4" t="str">
        <f>IFERROR(IF($I224="Historical", IF(W224&lt;&gt;INDEX('Historical BMP Records'!W:W, MATCH($G224, 'Historical BMP Records'!$G:$G, 0)), 1, 0), IF(W224&lt;&gt;INDEX('Planned and Progress BMPs'!U:U, MATCH($G224, 'Planned and Progress BMPs'!$D:$D, 0)), 1, 0)), "")</f>
        <v/>
      </c>
      <c r="BS224" s="4" t="str">
        <f>IFERROR(IF($I224="Historical", IF(X224&lt;&gt;INDEX('Historical BMP Records'!X:X, MATCH($G224, 'Historical BMP Records'!$G:$G, 0)), 1, 0), IF(X224&lt;&gt;INDEX('Planned and Progress BMPs'!V:V, MATCH($G224, 'Planned and Progress BMPs'!$D:$D, 0)), 1, 0)), "")</f>
        <v/>
      </c>
      <c r="BT224" s="4" t="str">
        <f>IFERROR(IF($I224="Historical", IF(Y224&lt;&gt;INDEX('Historical BMP Records'!Y:Y, MATCH($G224, 'Historical BMP Records'!$G:$G, 0)), 1, 0), IF(Y224&lt;&gt;INDEX('Planned and Progress BMPs'!W:W, MATCH($G224, 'Planned and Progress BMPs'!$D:$D, 0)), 1, 0)), "")</f>
        <v/>
      </c>
      <c r="BU224" s="4" t="str">
        <f>IFERROR(IF($I224="Historical", IF(Z224&lt;&gt;INDEX('Historical BMP Records'!Z:Z, MATCH($G224, 'Historical BMP Records'!$G:$G, 0)), 1, 0), IF(Z224&lt;&gt;INDEX('Planned and Progress BMPs'!X:X, MATCH($G224, 'Planned and Progress BMPs'!$D:$D, 0)), 1, 0)), "")</f>
        <v/>
      </c>
      <c r="BV224" s="4" t="str">
        <f>IFERROR(IF($I224="Historical", IF(AA224&lt;&gt;INDEX('Historical BMP Records'!AA:AA, MATCH($G224, 'Historical BMP Records'!$G:$G, 0)), 1, 0), IF(AA224&lt;&gt;INDEX('Planned and Progress BMPs'!#REF!, MATCH($G224, 'Planned and Progress BMPs'!$D:$D, 0)), 1, 0)), "")</f>
        <v/>
      </c>
      <c r="BW224" s="4" t="str">
        <f>IFERROR(IF($I224="Historical", IF(AC224&lt;&gt;INDEX('Historical BMP Records'!AC:AC, MATCH($G224, 'Historical BMP Records'!$G:$G, 0)), 1, 0), IF(AC224&lt;&gt;INDEX('Planned and Progress BMPs'!AA:AA, MATCH($G224, 'Planned and Progress BMPs'!$D:$D, 0)), 1, 0)), "")</f>
        <v/>
      </c>
      <c r="BX224" s="4" t="str">
        <f>IFERROR(IF($I224="Historical", IF(AD224&lt;&gt;INDEX('Historical BMP Records'!AD:AD, MATCH($G224, 'Historical BMP Records'!$G:$G, 0)), 1, 0), IF(AD224&lt;&gt;INDEX('Planned and Progress BMPs'!AB:AB, MATCH($G224, 'Planned and Progress BMPs'!$D:$D, 0)), 1, 0)), "")</f>
        <v/>
      </c>
      <c r="BY224" s="4" t="str">
        <f>IFERROR(IF($I224="Historical", IF(AE224&lt;&gt;INDEX('Historical BMP Records'!AE:AE, MATCH($G224, 'Historical BMP Records'!$G:$G, 0)), 1, 0), IF(AE224&lt;&gt;INDEX('Planned and Progress BMPs'!AC:AC, MATCH($G224, 'Planned and Progress BMPs'!$D:$D, 0)), 1, 0)), "")</f>
        <v/>
      </c>
      <c r="BZ224" s="4" t="str">
        <f>IFERROR(IF($I224="Historical", IF(AF224&lt;&gt;INDEX('Historical BMP Records'!AF:AF, MATCH($G224, 'Historical BMP Records'!$G:$G, 0)), 1, 0), IF(AF224&lt;&gt;INDEX('Planned and Progress BMPs'!AD:AD, MATCH($G224, 'Planned and Progress BMPs'!$D:$D, 0)), 1, 0)), "")</f>
        <v/>
      </c>
      <c r="CA224" s="4" t="str">
        <f>IFERROR(IF($I224="Historical", IF(AG224&lt;&gt;INDEX('Historical BMP Records'!AG:AG, MATCH($G224, 'Historical BMP Records'!$G:$G, 0)), 1, 0), IF(AG224&lt;&gt;INDEX('Planned and Progress BMPs'!AE:AE, MATCH($G224, 'Planned and Progress BMPs'!$D:$D, 0)), 1, 0)), "")</f>
        <v/>
      </c>
      <c r="CB224" s="4" t="str">
        <f>IFERROR(IF($I224="Historical", IF(AH224&lt;&gt;INDEX('Historical BMP Records'!AH:AH, MATCH($G224, 'Historical BMP Records'!$G:$G, 0)), 1, 0), IF(AH224&lt;&gt;INDEX('Planned and Progress BMPs'!AF:AF, MATCH($G224, 'Planned and Progress BMPs'!$D:$D, 0)), 1, 0)), "")</f>
        <v/>
      </c>
      <c r="CC224" s="4" t="str">
        <f>IFERROR(IF($I224="Historical", IF(AI224&lt;&gt;INDEX('Historical BMP Records'!AI:AI, MATCH($G224, 'Historical BMP Records'!$G:$G, 0)), 1, 0), IF(AI224&lt;&gt;INDEX('Planned and Progress BMPs'!AG:AG, MATCH($G224, 'Planned and Progress BMPs'!$D:$D, 0)), 1, 0)), "")</f>
        <v/>
      </c>
      <c r="CD224" s="4" t="str">
        <f>IFERROR(IF($I224="Historical", IF(AJ224&lt;&gt;INDEX('Historical BMP Records'!AJ:AJ, MATCH($G224, 'Historical BMP Records'!$G:$G, 0)), 1, 0), IF(AJ224&lt;&gt;INDEX('Planned and Progress BMPs'!AH:AH, MATCH($G224, 'Planned and Progress BMPs'!$D:$D, 0)), 1, 0)), "")</f>
        <v/>
      </c>
      <c r="CE224" s="4" t="str">
        <f>IFERROR(IF($I224="Historical", IF(AK224&lt;&gt;INDEX('Historical BMP Records'!AK:AK, MATCH($G224, 'Historical BMP Records'!$G:$G, 0)), 1, 0), IF(AK224&lt;&gt;INDEX('Planned and Progress BMPs'!AI:AI, MATCH($G224, 'Planned and Progress BMPs'!$D:$D, 0)), 1, 0)), "")</f>
        <v/>
      </c>
      <c r="CF224" s="4" t="str">
        <f>IFERROR(IF($I224="Historical", IF(AL224&lt;&gt;INDEX('Historical BMP Records'!AL:AL, MATCH($G224, 'Historical BMP Records'!$G:$G, 0)), 1, 0), IF(AL224&lt;&gt;INDEX('Planned and Progress BMPs'!AJ:AJ, MATCH($G224, 'Planned and Progress BMPs'!$D:$D, 0)), 1, 0)), "")</f>
        <v/>
      </c>
      <c r="CG224" s="4" t="str">
        <f>IFERROR(IF($I224="Historical", IF(AM224&lt;&gt;INDEX('Historical BMP Records'!AM:AM, MATCH($G224, 'Historical BMP Records'!$G:$G, 0)), 1, 0), IF(AM224&lt;&gt;INDEX('Planned and Progress BMPs'!AK:AK, MATCH($G224, 'Planned and Progress BMPs'!$D:$D, 0)), 1, 0)), "")</f>
        <v/>
      </c>
      <c r="CH224" s="4" t="str">
        <f>IFERROR(IF($I224="Historical", IF(AN224&lt;&gt;INDEX('Historical BMP Records'!AN:AN, MATCH($G224, 'Historical BMP Records'!$G:$G, 0)), 1, 0), IF(AN224&lt;&gt;INDEX('Planned and Progress BMPs'!AL:AL, MATCH($G224, 'Planned and Progress BMPs'!$D:$D, 0)), 1, 0)), "")</f>
        <v/>
      </c>
      <c r="CI224" s="4" t="str">
        <f>IFERROR(IF($I224="Historical", IF(AO224&lt;&gt;INDEX('Historical BMP Records'!AO:AO, MATCH($G224, 'Historical BMP Records'!$G:$G, 0)), 1, 0), IF(AO224&lt;&gt;INDEX('Planned and Progress BMPs'!AM:AM, MATCH($G224, 'Planned and Progress BMPs'!$D:$D, 0)), 1, 0)), "")</f>
        <v/>
      </c>
      <c r="CJ224" s="4" t="str">
        <f>IFERROR(IF($I224="Historical", IF(AP224&lt;&gt;INDEX('Historical BMP Records'!AP:AP, MATCH($G224, 'Historical BMP Records'!$G:$G, 0)), 1, 0), IF(AP224&lt;&gt;INDEX('Planned and Progress BMPs'!AN:AN, MATCH($G224, 'Planned and Progress BMPs'!$D:$D, 0)), 1, 0)), "")</f>
        <v/>
      </c>
      <c r="CK224" s="4" t="str">
        <f>IFERROR(IF($I224="Historical", IF(AQ224&lt;&gt;INDEX('Historical BMP Records'!AQ:AQ, MATCH($G224, 'Historical BMP Records'!$G:$G, 0)), 1, 0), IF(AQ224&lt;&gt;INDEX('Planned and Progress BMPs'!AO:AO, MATCH($G224, 'Planned and Progress BMPs'!$D:$D, 0)), 1, 0)), "")</f>
        <v/>
      </c>
      <c r="CL224" s="4" t="str">
        <f>IFERROR(IF($I224="Historical", IF(AR224&lt;&gt;INDEX('Historical BMP Records'!AR:AR, MATCH($G224, 'Historical BMP Records'!$G:$G, 0)), 1, 0), IF(AR224&lt;&gt;INDEX('Planned and Progress BMPs'!AQ:AQ, MATCH($G224, 'Planned and Progress BMPs'!$D:$D, 0)), 1, 0)), "")</f>
        <v/>
      </c>
      <c r="CM224" s="4" t="str">
        <f>IFERROR(IF($I224="Historical", IF(AS224&lt;&gt;INDEX('Historical BMP Records'!AS:AS, MATCH($G224, 'Historical BMP Records'!$G:$G, 0)), 1, 0), IF(AS224&lt;&gt;INDEX('Planned and Progress BMPs'!AP:AP, MATCH($G224, 'Planned and Progress BMPs'!$D:$D, 0)), 1, 0)), "")</f>
        <v/>
      </c>
      <c r="CN224" s="4" t="str">
        <f>IFERROR(IF($I224="Historical", IF(AT224&lt;&gt;INDEX('Historical BMP Records'!AT:AT, MATCH($G224, 'Historical BMP Records'!$G:$G, 0)), 1, 0), IF(AT224&lt;&gt;INDEX('Planned and Progress BMPs'!AQ:AQ, MATCH($G224, 'Planned and Progress BMPs'!$D:$D, 0)), 1, 0)), "")</f>
        <v/>
      </c>
      <c r="CO224" s="4">
        <f>SUM(T_Historical9[[#This Row],[FY17 Crediting Status Change]:[Comments Change]])</f>
        <v>0</v>
      </c>
    </row>
    <row r="225" spans="1:93" ht="15" customHeight="1" x14ac:dyDescent="0.55000000000000004">
      <c r="A225" s="126" t="s">
        <v>2461</v>
      </c>
      <c r="B225" s="126" t="s">
        <v>2458</v>
      </c>
      <c r="C225" s="126" t="s">
        <v>2458</v>
      </c>
      <c r="D225" s="126"/>
      <c r="E225" s="126"/>
      <c r="F225" s="126" t="s">
        <v>910</v>
      </c>
      <c r="G225" s="126" t="s">
        <v>911</v>
      </c>
      <c r="H225" s="126"/>
      <c r="I225" s="126" t="s">
        <v>243</v>
      </c>
      <c r="J225" s="126"/>
      <c r="K225" s="73"/>
      <c r="L225" s="64">
        <v>38718</v>
      </c>
      <c r="M225" s="126" t="s">
        <v>455</v>
      </c>
      <c r="N225" s="126" t="s">
        <v>831</v>
      </c>
      <c r="O225" s="126" t="s">
        <v>457</v>
      </c>
      <c r="P225" s="73" t="s">
        <v>551</v>
      </c>
      <c r="Q225" s="64">
        <v>0.125</v>
      </c>
      <c r="R225" s="126">
        <v>0.125</v>
      </c>
      <c r="S225" s="126">
        <v>1.0416666666666666E-2</v>
      </c>
      <c r="T225" s="126" t="s">
        <v>860</v>
      </c>
      <c r="U225" s="126"/>
      <c r="V225" s="126"/>
      <c r="W225" s="126">
        <v>40.2137064</v>
      </c>
      <c r="X225" s="65">
        <v>-77.1716385</v>
      </c>
      <c r="Y225" s="126"/>
      <c r="Z225" s="126" t="s">
        <v>245</v>
      </c>
      <c r="AA225" s="126" t="s">
        <v>327</v>
      </c>
      <c r="AB225" s="126" t="s">
        <v>155</v>
      </c>
      <c r="AC225" s="126" t="s">
        <v>2460</v>
      </c>
      <c r="AD225" s="64">
        <v>40669</v>
      </c>
      <c r="AE225" s="126" t="s">
        <v>267</v>
      </c>
      <c r="AF225" s="64"/>
      <c r="AG225" s="64"/>
      <c r="AH225" s="126"/>
      <c r="AI225" s="64"/>
      <c r="AK225" s="64"/>
      <c r="AL225" s="64"/>
      <c r="AM225" s="64"/>
      <c r="AN225" s="64"/>
      <c r="AO225" s="64"/>
      <c r="AP225" s="64"/>
      <c r="AQ225" s="64"/>
      <c r="AR225" s="64"/>
      <c r="AS225" s="64"/>
      <c r="AT225" s="126"/>
      <c r="AU225" s="4" t="str">
        <f>IFERROR(IF($I225="Historical", IF(A225&lt;&gt;INDEX('Historical BMP Records'!A:A, MATCH($G225, 'Historical BMP Records'!$G:$G, 0)), 1, 0), IF(A225&lt;&gt;INDEX('Planned and Progress BMPs'!A:A, MATCH($G225, 'Planned and Progress BMPs'!$D:$D, 0)), 1, 0)), "")</f>
        <v/>
      </c>
      <c r="AV225" s="4" t="str">
        <f>IFERROR(IF($I225="Historical", IF(B225&lt;&gt;INDEX('Historical BMP Records'!B:B, MATCH($G225, 'Historical BMP Records'!$G:$G, 0)), 1, 0), IF(B225&lt;&gt;INDEX('Planned and Progress BMPs'!A:A, MATCH($G225, 'Planned and Progress BMPs'!$D:$D, 0)), 1, 0)), "")</f>
        <v/>
      </c>
      <c r="AW225" s="4" t="str">
        <f>IFERROR(IF($I225="Historical", IF(C225&lt;&gt;INDEX('Historical BMP Records'!C:C, MATCH($G225, 'Historical BMP Records'!$G:$G, 0)), 1, 0), IF(C225&lt;&gt;INDEX('Planned and Progress BMPs'!A:A, MATCH($G225, 'Planned and Progress BMPs'!$D:$D, 0)), 1, 0)), "")</f>
        <v/>
      </c>
      <c r="AX225" s="4" t="str">
        <f>IFERROR(IF($I225="Historical", IF(D225&lt;&gt;INDEX('Historical BMP Records'!D:D, MATCH($G225, 'Historical BMP Records'!$G:$G, 0)), 1, 0), IF(D225&lt;&gt;INDEX('Planned and Progress BMPs'!A:A, MATCH($G225, 'Planned and Progress BMPs'!$D:$D, 0)), 1, 0)), "")</f>
        <v/>
      </c>
      <c r="AY225" s="4" t="str">
        <f>IFERROR(IF($I225="Historical", IF(E225&lt;&gt;INDEX('Historical BMP Records'!E:E, MATCH($G225, 'Historical BMP Records'!$G:$G, 0)), 1, 0), IF(E225&lt;&gt;INDEX('Planned and Progress BMPs'!B:B, MATCH($G225, 'Planned and Progress BMPs'!$D:$D, 0)), 1, 0)), "")</f>
        <v/>
      </c>
      <c r="AZ225" s="4" t="str">
        <f>IFERROR(IF($I225="Historical", IF(F225&lt;&gt;INDEX('Historical BMP Records'!F:F, MATCH($G225, 'Historical BMP Records'!$G:$G, 0)), 1, 0), IF(F225&lt;&gt;INDEX('Planned and Progress BMPs'!C:C, MATCH($G225, 'Planned and Progress BMPs'!$D:$D, 0)), 1, 0)), "")</f>
        <v/>
      </c>
      <c r="BA225" s="4" t="str">
        <f>IFERROR(IF($I225="Historical", IF(G225&lt;&gt;INDEX('Historical BMP Records'!G:G, MATCH($G225, 'Historical BMP Records'!$G:$G, 0)), 1, 0), IF(G225&lt;&gt;INDEX('Planned and Progress BMPs'!D:D, MATCH($G225, 'Planned and Progress BMPs'!$D:$D, 0)), 1, 0)), "")</f>
        <v/>
      </c>
      <c r="BB225" s="4" t="str">
        <f>IFERROR(IF($I225="Historical", IF(H225&lt;&gt;INDEX('Historical BMP Records'!H:H, MATCH($G225, 'Historical BMP Records'!$G:$G, 0)), 1, 0), IF(H225&lt;&gt;INDEX('Planned and Progress BMPs'!E:E, MATCH($G225, 'Planned and Progress BMPs'!$D:$D, 0)), 1, 0)), "")</f>
        <v/>
      </c>
      <c r="BC225" s="4" t="str">
        <f>IFERROR(IF($I225="Historical", IF(I225&lt;&gt;INDEX('Historical BMP Records'!I:I, MATCH($G225, 'Historical BMP Records'!$G:$G, 0)), 1, 0), IF(I225&lt;&gt;INDEX('Planned and Progress BMPs'!F:F, MATCH($G225, 'Planned and Progress BMPs'!$D:$D, 0)), 1, 0)), "")</f>
        <v/>
      </c>
      <c r="BD225" s="4" t="str">
        <f>IFERROR(IF($I225="Historical", IF(J225&lt;&gt;INDEX('Historical BMP Records'!J:J, MATCH($G225, 'Historical BMP Records'!$G:$G, 0)), 1, 0), IF(J225&lt;&gt;INDEX('Planned and Progress BMPs'!G:G, MATCH($G225, 'Planned and Progress BMPs'!$D:$D, 0)), 1, 0)), "")</f>
        <v/>
      </c>
      <c r="BE225" s="4" t="str">
        <f>IFERROR(IF($I225="Historical", IF(K225&lt;&gt;INDEX('Historical BMP Records'!K:K, MATCH($G225, 'Historical BMP Records'!$G:$G, 0)), 1, 0), IF(K225&lt;&gt;INDEX('Planned and Progress BMPs'!H:H, MATCH($G225, 'Planned and Progress BMPs'!$D:$D, 0)), 1, 0)), "")</f>
        <v/>
      </c>
      <c r="BF225" s="4" t="str">
        <f>IFERROR(IF($I225="Historical", IF(L225&lt;&gt;INDEX('Historical BMP Records'!L:L, MATCH($G225, 'Historical BMP Records'!$G:$G, 0)), 1, 0), IF(L225&lt;&gt;INDEX('Planned and Progress BMPs'!I:I, MATCH($G225, 'Planned and Progress BMPs'!$D:$D, 0)), 1, 0)), "")</f>
        <v/>
      </c>
      <c r="BG225" s="4" t="str">
        <f>IFERROR(IF($I225="Historical", IF(M225&lt;&gt;INDEX('Historical BMP Records'!M:M, MATCH($G225, 'Historical BMP Records'!$G:$G, 0)), 1, 0), IF(M225&lt;&gt;INDEX('Planned and Progress BMPs'!J:J, MATCH($G225, 'Planned and Progress BMPs'!$D:$D, 0)), 1, 0)), "")</f>
        <v/>
      </c>
      <c r="BH225" s="4" t="str">
        <f>IFERROR(IF($I225="Historical", IF(N225&lt;&gt;INDEX('Historical BMP Records'!N:N, MATCH($G225, 'Historical BMP Records'!$G:$G, 0)), 1, 0), IF(N225&lt;&gt;INDEX('Planned and Progress BMPs'!K:K, MATCH($G225, 'Planned and Progress BMPs'!$D:$D, 0)), 1, 0)), "")</f>
        <v/>
      </c>
      <c r="BI225" s="4" t="str">
        <f>IFERROR(IF($I225="Historical", IF(O225&lt;&gt;INDEX('Historical BMP Records'!O:O, MATCH($G225, 'Historical BMP Records'!$G:$G, 0)), 1, 0), IF(O225&lt;&gt;INDEX('Planned and Progress BMPs'!L:L, MATCH($G225, 'Planned and Progress BMPs'!$D:$D, 0)), 1, 0)), "")</f>
        <v/>
      </c>
      <c r="BJ225" s="4" t="str">
        <f>IFERROR(IF($I225="Historical", IF(P225&lt;&gt;INDEX('Historical BMP Records'!P:P, MATCH($G225, 'Historical BMP Records'!$G:$G, 0)), 1, 0), IF(P225&lt;&gt;INDEX('Planned and Progress BMPs'!M:M, MATCH($G225, 'Planned and Progress BMPs'!$D:$D, 0)), 1, 0)), "")</f>
        <v/>
      </c>
      <c r="BK225" s="4" t="str">
        <f>IFERROR(IF($I225="Historical", IF(Q225&lt;&gt;INDEX('Historical BMP Records'!Q:Q, MATCH($G225, 'Historical BMP Records'!$G:$G, 0)), 1, 0), IF(Q225&lt;&gt;INDEX('Planned and Progress BMPs'!N:N, MATCH($G225, 'Planned and Progress BMPs'!$D:$D, 0)), 1, 0)), "")</f>
        <v/>
      </c>
      <c r="BL225" s="4" t="str">
        <f>IFERROR(IF($I225="Historical", IF(R225&lt;&gt;INDEX('Historical BMP Records'!R:R, MATCH($G225, 'Historical BMP Records'!$G:$G, 0)), 1, 0), IF(R225&lt;&gt;INDEX('Planned and Progress BMPs'!O:O, MATCH($G225, 'Planned and Progress BMPs'!$D:$D, 0)), 1, 0)), "")</f>
        <v/>
      </c>
      <c r="BM225" s="4" t="str">
        <f>IFERROR(IF($I225="Historical", IF(S225&lt;&gt;INDEX('Historical BMP Records'!S:S, MATCH($G225, 'Historical BMP Records'!$G:$G, 0)), 1, 0), IF(S225&lt;&gt;INDEX('Planned and Progress BMPs'!P:P, MATCH($G225, 'Planned and Progress BMPs'!$D:$D, 0)), 1, 0)), "")</f>
        <v/>
      </c>
      <c r="BN225" s="4" t="str">
        <f>IFERROR(IF($I225="Historical", IF(T225&lt;&gt;INDEX('Historical BMP Records'!T:T, MATCH($G225, 'Historical BMP Records'!$G:$G, 0)), 1, 0), IF(T225&lt;&gt;INDEX('Planned and Progress BMPs'!Q:Q, MATCH($G225, 'Planned and Progress BMPs'!$D:$D, 0)), 1, 0)), "")</f>
        <v/>
      </c>
      <c r="BO225" s="4" t="str">
        <f>IFERROR(IF($I225="Historical", IF(AB225&lt;&gt;INDEX('Historical BMP Records'!#REF!, MATCH($G225, 'Historical BMP Records'!$G:$G, 0)), 1, 0), IF(AB225&lt;&gt;INDEX('Planned and Progress BMPs'!Z:Z, MATCH($G225, 'Planned and Progress BMPs'!$D:$D, 0)), 1, 0)), "")</f>
        <v/>
      </c>
      <c r="BP225" s="4" t="str">
        <f>IFERROR(IF($I225="Historical", IF(U225&lt;&gt;INDEX('Historical BMP Records'!U:U, MATCH($G225, 'Historical BMP Records'!$G:$G, 0)), 1, 0), IF(U225&lt;&gt;INDEX('Planned and Progress BMPs'!S:S, MATCH($G225, 'Planned and Progress BMPs'!$D:$D, 0)), 1, 0)), "")</f>
        <v/>
      </c>
      <c r="BQ225" s="4" t="str">
        <f>IFERROR(IF($I225="Historical", IF(V225&lt;&gt;INDEX('Historical BMP Records'!V:V, MATCH($G225, 'Historical BMP Records'!$G:$G, 0)), 1, 0), IF(V225&lt;&gt;INDEX('Planned and Progress BMPs'!T:T, MATCH($G225, 'Planned and Progress BMPs'!$D:$D, 0)), 1, 0)), "")</f>
        <v/>
      </c>
      <c r="BR225" s="4" t="str">
        <f>IFERROR(IF($I225="Historical", IF(W225&lt;&gt;INDEX('Historical BMP Records'!W:W, MATCH($G225, 'Historical BMP Records'!$G:$G, 0)), 1, 0), IF(W225&lt;&gt;INDEX('Planned and Progress BMPs'!U:U, MATCH($G225, 'Planned and Progress BMPs'!$D:$D, 0)), 1, 0)), "")</f>
        <v/>
      </c>
      <c r="BS225" s="4" t="str">
        <f>IFERROR(IF($I225="Historical", IF(X225&lt;&gt;INDEX('Historical BMP Records'!X:X, MATCH($G225, 'Historical BMP Records'!$G:$G, 0)), 1, 0), IF(X225&lt;&gt;INDEX('Planned and Progress BMPs'!V:V, MATCH($G225, 'Planned and Progress BMPs'!$D:$D, 0)), 1, 0)), "")</f>
        <v/>
      </c>
      <c r="BT225" s="4" t="str">
        <f>IFERROR(IF($I225="Historical", IF(Y225&lt;&gt;INDEX('Historical BMP Records'!Y:Y, MATCH($G225, 'Historical BMP Records'!$G:$G, 0)), 1, 0), IF(Y225&lt;&gt;INDEX('Planned and Progress BMPs'!W:W, MATCH($G225, 'Planned and Progress BMPs'!$D:$D, 0)), 1, 0)), "")</f>
        <v/>
      </c>
      <c r="BU225" s="4" t="str">
        <f>IFERROR(IF($I225="Historical", IF(Z225&lt;&gt;INDEX('Historical BMP Records'!Z:Z, MATCH($G225, 'Historical BMP Records'!$G:$G, 0)), 1, 0), IF(Z225&lt;&gt;INDEX('Planned and Progress BMPs'!X:X, MATCH($G225, 'Planned and Progress BMPs'!$D:$D, 0)), 1, 0)), "")</f>
        <v/>
      </c>
      <c r="BV225" s="4" t="str">
        <f>IFERROR(IF($I225="Historical", IF(AA225&lt;&gt;INDEX('Historical BMP Records'!AA:AA, MATCH($G225, 'Historical BMP Records'!$G:$G, 0)), 1, 0), IF(AA225&lt;&gt;INDEX('Planned and Progress BMPs'!#REF!, MATCH($G225, 'Planned and Progress BMPs'!$D:$D, 0)), 1, 0)), "")</f>
        <v/>
      </c>
      <c r="BW225" s="4" t="str">
        <f>IFERROR(IF($I225="Historical", IF(AC225&lt;&gt;INDEX('Historical BMP Records'!AC:AC, MATCH($G225, 'Historical BMP Records'!$G:$G, 0)), 1, 0), IF(AC225&lt;&gt;INDEX('Planned and Progress BMPs'!AA:AA, MATCH($G225, 'Planned and Progress BMPs'!$D:$D, 0)), 1, 0)), "")</f>
        <v/>
      </c>
      <c r="BX225" s="4" t="str">
        <f>IFERROR(IF($I225="Historical", IF(AD225&lt;&gt;INDEX('Historical BMP Records'!AD:AD, MATCH($G225, 'Historical BMP Records'!$G:$G, 0)), 1, 0), IF(AD225&lt;&gt;INDEX('Planned and Progress BMPs'!AB:AB, MATCH($G225, 'Planned and Progress BMPs'!$D:$D, 0)), 1, 0)), "")</f>
        <v/>
      </c>
      <c r="BY225" s="4" t="str">
        <f>IFERROR(IF($I225="Historical", IF(AE225&lt;&gt;INDEX('Historical BMP Records'!AE:AE, MATCH($G225, 'Historical BMP Records'!$G:$G, 0)), 1, 0), IF(AE225&lt;&gt;INDEX('Planned and Progress BMPs'!AC:AC, MATCH($G225, 'Planned and Progress BMPs'!$D:$D, 0)), 1, 0)), "")</f>
        <v/>
      </c>
      <c r="BZ225" s="4" t="str">
        <f>IFERROR(IF($I225="Historical", IF(AF225&lt;&gt;INDEX('Historical BMP Records'!AF:AF, MATCH($G225, 'Historical BMP Records'!$G:$G, 0)), 1, 0), IF(AF225&lt;&gt;INDEX('Planned and Progress BMPs'!AD:AD, MATCH($G225, 'Planned and Progress BMPs'!$D:$D, 0)), 1, 0)), "")</f>
        <v/>
      </c>
      <c r="CA225" s="4" t="str">
        <f>IFERROR(IF($I225="Historical", IF(AG225&lt;&gt;INDEX('Historical BMP Records'!AG:AG, MATCH($G225, 'Historical BMP Records'!$G:$G, 0)), 1, 0), IF(AG225&lt;&gt;INDEX('Planned and Progress BMPs'!AE:AE, MATCH($G225, 'Planned and Progress BMPs'!$D:$D, 0)), 1, 0)), "")</f>
        <v/>
      </c>
      <c r="CB225" s="4" t="str">
        <f>IFERROR(IF($I225="Historical", IF(AH225&lt;&gt;INDEX('Historical BMP Records'!AH:AH, MATCH($G225, 'Historical BMP Records'!$G:$G, 0)), 1, 0), IF(AH225&lt;&gt;INDEX('Planned and Progress BMPs'!AF:AF, MATCH($G225, 'Planned and Progress BMPs'!$D:$D, 0)), 1, 0)), "")</f>
        <v/>
      </c>
      <c r="CC225" s="4" t="str">
        <f>IFERROR(IF($I225="Historical", IF(AI225&lt;&gt;INDEX('Historical BMP Records'!AI:AI, MATCH($G225, 'Historical BMP Records'!$G:$G, 0)), 1, 0), IF(AI225&lt;&gt;INDEX('Planned and Progress BMPs'!AG:AG, MATCH($G225, 'Planned and Progress BMPs'!$D:$D, 0)), 1, 0)), "")</f>
        <v/>
      </c>
      <c r="CD225" s="4" t="str">
        <f>IFERROR(IF($I225="Historical", IF(AJ225&lt;&gt;INDEX('Historical BMP Records'!AJ:AJ, MATCH($G225, 'Historical BMP Records'!$G:$G, 0)), 1, 0), IF(AJ225&lt;&gt;INDEX('Planned and Progress BMPs'!AH:AH, MATCH($G225, 'Planned and Progress BMPs'!$D:$D, 0)), 1, 0)), "")</f>
        <v/>
      </c>
      <c r="CE225" s="4" t="str">
        <f>IFERROR(IF($I225="Historical", IF(AK225&lt;&gt;INDEX('Historical BMP Records'!AK:AK, MATCH($G225, 'Historical BMP Records'!$G:$G, 0)), 1, 0), IF(AK225&lt;&gt;INDEX('Planned and Progress BMPs'!AI:AI, MATCH($G225, 'Planned and Progress BMPs'!$D:$D, 0)), 1, 0)), "")</f>
        <v/>
      </c>
      <c r="CF225" s="4" t="str">
        <f>IFERROR(IF($I225="Historical", IF(AL225&lt;&gt;INDEX('Historical BMP Records'!AL:AL, MATCH($G225, 'Historical BMP Records'!$G:$G, 0)), 1, 0), IF(AL225&lt;&gt;INDEX('Planned and Progress BMPs'!AJ:AJ, MATCH($G225, 'Planned and Progress BMPs'!$D:$D, 0)), 1, 0)), "")</f>
        <v/>
      </c>
      <c r="CG225" s="4" t="str">
        <f>IFERROR(IF($I225="Historical", IF(AM225&lt;&gt;INDEX('Historical BMP Records'!AM:AM, MATCH($G225, 'Historical BMP Records'!$G:$G, 0)), 1, 0), IF(AM225&lt;&gt;INDEX('Planned and Progress BMPs'!AK:AK, MATCH($G225, 'Planned and Progress BMPs'!$D:$D, 0)), 1, 0)), "")</f>
        <v/>
      </c>
      <c r="CH225" s="4" t="str">
        <f>IFERROR(IF($I225="Historical", IF(AN225&lt;&gt;INDEX('Historical BMP Records'!AN:AN, MATCH($G225, 'Historical BMP Records'!$G:$G, 0)), 1, 0), IF(AN225&lt;&gt;INDEX('Planned and Progress BMPs'!AL:AL, MATCH($G225, 'Planned and Progress BMPs'!$D:$D, 0)), 1, 0)), "")</f>
        <v/>
      </c>
      <c r="CI225" s="4" t="str">
        <f>IFERROR(IF($I225="Historical", IF(AO225&lt;&gt;INDEX('Historical BMP Records'!AO:AO, MATCH($G225, 'Historical BMP Records'!$G:$G, 0)), 1, 0), IF(AO225&lt;&gt;INDEX('Planned and Progress BMPs'!AM:AM, MATCH($G225, 'Planned and Progress BMPs'!$D:$D, 0)), 1, 0)), "")</f>
        <v/>
      </c>
      <c r="CJ225" s="4" t="str">
        <f>IFERROR(IF($I225="Historical", IF(AP225&lt;&gt;INDEX('Historical BMP Records'!AP:AP, MATCH($G225, 'Historical BMP Records'!$G:$G, 0)), 1, 0), IF(AP225&lt;&gt;INDEX('Planned and Progress BMPs'!AN:AN, MATCH($G225, 'Planned and Progress BMPs'!$D:$D, 0)), 1, 0)), "")</f>
        <v/>
      </c>
      <c r="CK225" s="4" t="str">
        <f>IFERROR(IF($I225="Historical", IF(AQ225&lt;&gt;INDEX('Historical BMP Records'!AQ:AQ, MATCH($G225, 'Historical BMP Records'!$G:$G, 0)), 1, 0), IF(AQ225&lt;&gt;INDEX('Planned and Progress BMPs'!AO:AO, MATCH($G225, 'Planned and Progress BMPs'!$D:$D, 0)), 1, 0)), "")</f>
        <v/>
      </c>
      <c r="CL225" s="4" t="str">
        <f>IFERROR(IF($I225="Historical", IF(AR225&lt;&gt;INDEX('Historical BMP Records'!AR:AR, MATCH($G225, 'Historical BMP Records'!$G:$G, 0)), 1, 0), IF(AR225&lt;&gt;INDEX('Planned and Progress BMPs'!AQ:AQ, MATCH($G225, 'Planned and Progress BMPs'!$D:$D, 0)), 1, 0)), "")</f>
        <v/>
      </c>
      <c r="CM225" s="4" t="str">
        <f>IFERROR(IF($I225="Historical", IF(AS225&lt;&gt;INDEX('Historical BMP Records'!AS:AS, MATCH($G225, 'Historical BMP Records'!$G:$G, 0)), 1, 0), IF(AS225&lt;&gt;INDEX('Planned and Progress BMPs'!AP:AP, MATCH($G225, 'Planned and Progress BMPs'!$D:$D, 0)), 1, 0)), "")</f>
        <v/>
      </c>
      <c r="CN225" s="4" t="str">
        <f>IFERROR(IF($I225="Historical", IF(AT225&lt;&gt;INDEX('Historical BMP Records'!AT:AT, MATCH($G225, 'Historical BMP Records'!$G:$G, 0)), 1, 0), IF(AT225&lt;&gt;INDEX('Planned and Progress BMPs'!AQ:AQ, MATCH($G225, 'Planned and Progress BMPs'!$D:$D, 0)), 1, 0)), "")</f>
        <v/>
      </c>
      <c r="CO225" s="4">
        <f>SUM(T_Historical9[[#This Row],[FY17 Crediting Status Change]:[Comments Change]])</f>
        <v>0</v>
      </c>
    </row>
    <row r="226" spans="1:93" ht="15" customHeight="1" x14ac:dyDescent="0.55000000000000004">
      <c r="A226" s="126" t="s">
        <v>2461</v>
      </c>
      <c r="B226" s="126" t="s">
        <v>2458</v>
      </c>
      <c r="C226" s="126" t="s">
        <v>2458</v>
      </c>
      <c r="D226" s="126"/>
      <c r="E226" s="126"/>
      <c r="F226" s="126" t="s">
        <v>912</v>
      </c>
      <c r="G226" s="126" t="s">
        <v>913</v>
      </c>
      <c r="H226" s="126"/>
      <c r="I226" s="126" t="s">
        <v>243</v>
      </c>
      <c r="J226" s="126"/>
      <c r="K226" s="73"/>
      <c r="L226" s="64">
        <v>38718</v>
      </c>
      <c r="M226" s="126" t="s">
        <v>455</v>
      </c>
      <c r="N226" s="126" t="s">
        <v>831</v>
      </c>
      <c r="O226" s="126" t="s">
        <v>457</v>
      </c>
      <c r="P226" s="73" t="s">
        <v>551</v>
      </c>
      <c r="Q226" s="64">
        <v>0.125</v>
      </c>
      <c r="R226" s="126">
        <v>0.125</v>
      </c>
      <c r="S226" s="126">
        <v>1.0416666666666666E-2</v>
      </c>
      <c r="T226" s="126" t="s">
        <v>860</v>
      </c>
      <c r="U226" s="126"/>
      <c r="V226" s="126"/>
      <c r="W226" s="126">
        <v>40.213806300000002</v>
      </c>
      <c r="X226" s="65">
        <v>-77.173963000000001</v>
      </c>
      <c r="Y226" s="126"/>
      <c r="Z226" s="126" t="s">
        <v>245</v>
      </c>
      <c r="AA226" s="126" t="s">
        <v>327</v>
      </c>
      <c r="AB226" s="126" t="s">
        <v>155</v>
      </c>
      <c r="AC226" s="126" t="s">
        <v>2460</v>
      </c>
      <c r="AD226" s="64">
        <v>40669</v>
      </c>
      <c r="AE226" s="126" t="s">
        <v>267</v>
      </c>
      <c r="AF226" s="64"/>
      <c r="AG226" s="64"/>
      <c r="AH226" s="126"/>
      <c r="AI226" s="64"/>
      <c r="AK226" s="64"/>
      <c r="AL226" s="64"/>
      <c r="AM226" s="64"/>
      <c r="AN226" s="64"/>
      <c r="AO226" s="64"/>
      <c r="AP226" s="64"/>
      <c r="AQ226" s="64"/>
      <c r="AR226" s="64"/>
      <c r="AS226" s="64"/>
      <c r="AT226" s="126"/>
      <c r="AU226" s="4" t="str">
        <f>IFERROR(IF($I226="Historical", IF(A226&lt;&gt;INDEX('Historical BMP Records'!A:A, MATCH($G226, 'Historical BMP Records'!$G:$G, 0)), 1, 0), IF(A226&lt;&gt;INDEX('Planned and Progress BMPs'!A:A, MATCH($G226, 'Planned and Progress BMPs'!$D:$D, 0)), 1, 0)), "")</f>
        <v/>
      </c>
      <c r="AV226" s="4" t="str">
        <f>IFERROR(IF($I226="Historical", IF(B226&lt;&gt;INDEX('Historical BMP Records'!B:B, MATCH($G226, 'Historical BMP Records'!$G:$G, 0)), 1, 0), IF(B226&lt;&gt;INDEX('Planned and Progress BMPs'!A:A, MATCH($G226, 'Planned and Progress BMPs'!$D:$D, 0)), 1, 0)), "")</f>
        <v/>
      </c>
      <c r="AW226" s="4" t="str">
        <f>IFERROR(IF($I226="Historical", IF(C226&lt;&gt;INDEX('Historical BMP Records'!C:C, MATCH($G226, 'Historical BMP Records'!$G:$G, 0)), 1, 0), IF(C226&lt;&gt;INDEX('Planned and Progress BMPs'!A:A, MATCH($G226, 'Planned and Progress BMPs'!$D:$D, 0)), 1, 0)), "")</f>
        <v/>
      </c>
      <c r="AX226" s="4" t="str">
        <f>IFERROR(IF($I226="Historical", IF(D226&lt;&gt;INDEX('Historical BMP Records'!D:D, MATCH($G226, 'Historical BMP Records'!$G:$G, 0)), 1, 0), IF(D226&lt;&gt;INDEX('Planned and Progress BMPs'!A:A, MATCH($G226, 'Planned and Progress BMPs'!$D:$D, 0)), 1, 0)), "")</f>
        <v/>
      </c>
      <c r="AY226" s="4" t="str">
        <f>IFERROR(IF($I226="Historical", IF(E226&lt;&gt;INDEX('Historical BMP Records'!E:E, MATCH($G226, 'Historical BMP Records'!$G:$G, 0)), 1, 0), IF(E226&lt;&gt;INDEX('Planned and Progress BMPs'!B:B, MATCH($G226, 'Planned and Progress BMPs'!$D:$D, 0)), 1, 0)), "")</f>
        <v/>
      </c>
      <c r="AZ226" s="4" t="str">
        <f>IFERROR(IF($I226="Historical", IF(F226&lt;&gt;INDEX('Historical BMP Records'!F:F, MATCH($G226, 'Historical BMP Records'!$G:$G, 0)), 1, 0), IF(F226&lt;&gt;INDEX('Planned and Progress BMPs'!C:C, MATCH($G226, 'Planned and Progress BMPs'!$D:$D, 0)), 1, 0)), "")</f>
        <v/>
      </c>
      <c r="BA226" s="4" t="str">
        <f>IFERROR(IF($I226="Historical", IF(G226&lt;&gt;INDEX('Historical BMP Records'!G:G, MATCH($G226, 'Historical BMP Records'!$G:$G, 0)), 1, 0), IF(G226&lt;&gt;INDEX('Planned and Progress BMPs'!D:D, MATCH($G226, 'Planned and Progress BMPs'!$D:$D, 0)), 1, 0)), "")</f>
        <v/>
      </c>
      <c r="BB226" s="4" t="str">
        <f>IFERROR(IF($I226="Historical", IF(H226&lt;&gt;INDEX('Historical BMP Records'!H:H, MATCH($G226, 'Historical BMP Records'!$G:$G, 0)), 1, 0), IF(H226&lt;&gt;INDEX('Planned and Progress BMPs'!E:E, MATCH($G226, 'Planned and Progress BMPs'!$D:$D, 0)), 1, 0)), "")</f>
        <v/>
      </c>
      <c r="BC226" s="4" t="str">
        <f>IFERROR(IF($I226="Historical", IF(I226&lt;&gt;INDEX('Historical BMP Records'!I:I, MATCH($G226, 'Historical BMP Records'!$G:$G, 0)), 1, 0), IF(I226&lt;&gt;INDEX('Planned and Progress BMPs'!F:F, MATCH($G226, 'Planned and Progress BMPs'!$D:$D, 0)), 1, 0)), "")</f>
        <v/>
      </c>
      <c r="BD226" s="4" t="str">
        <f>IFERROR(IF($I226="Historical", IF(J226&lt;&gt;INDEX('Historical BMP Records'!J:J, MATCH($G226, 'Historical BMP Records'!$G:$G, 0)), 1, 0), IF(J226&lt;&gt;INDEX('Planned and Progress BMPs'!G:G, MATCH($G226, 'Planned and Progress BMPs'!$D:$D, 0)), 1, 0)), "")</f>
        <v/>
      </c>
      <c r="BE226" s="4" t="str">
        <f>IFERROR(IF($I226="Historical", IF(K226&lt;&gt;INDEX('Historical BMP Records'!K:K, MATCH($G226, 'Historical BMP Records'!$G:$G, 0)), 1, 0), IF(K226&lt;&gt;INDEX('Planned and Progress BMPs'!H:H, MATCH($G226, 'Planned and Progress BMPs'!$D:$D, 0)), 1, 0)), "")</f>
        <v/>
      </c>
      <c r="BF226" s="4" t="str">
        <f>IFERROR(IF($I226="Historical", IF(L226&lt;&gt;INDEX('Historical BMP Records'!L:L, MATCH($G226, 'Historical BMP Records'!$G:$G, 0)), 1, 0), IF(L226&lt;&gt;INDEX('Planned and Progress BMPs'!I:I, MATCH($G226, 'Planned and Progress BMPs'!$D:$D, 0)), 1, 0)), "")</f>
        <v/>
      </c>
      <c r="BG226" s="4" t="str">
        <f>IFERROR(IF($I226="Historical", IF(M226&lt;&gt;INDEX('Historical BMP Records'!M:M, MATCH($G226, 'Historical BMP Records'!$G:$G, 0)), 1, 0), IF(M226&lt;&gt;INDEX('Planned and Progress BMPs'!J:J, MATCH($G226, 'Planned and Progress BMPs'!$D:$D, 0)), 1, 0)), "")</f>
        <v/>
      </c>
      <c r="BH226" s="4" t="str">
        <f>IFERROR(IF($I226="Historical", IF(N226&lt;&gt;INDEX('Historical BMP Records'!N:N, MATCH($G226, 'Historical BMP Records'!$G:$G, 0)), 1, 0), IF(N226&lt;&gt;INDEX('Planned and Progress BMPs'!K:K, MATCH($G226, 'Planned and Progress BMPs'!$D:$D, 0)), 1, 0)), "")</f>
        <v/>
      </c>
      <c r="BI226" s="4" t="str">
        <f>IFERROR(IF($I226="Historical", IF(O226&lt;&gt;INDEX('Historical BMP Records'!O:O, MATCH($G226, 'Historical BMP Records'!$G:$G, 0)), 1, 0), IF(O226&lt;&gt;INDEX('Planned and Progress BMPs'!L:L, MATCH($G226, 'Planned and Progress BMPs'!$D:$D, 0)), 1, 0)), "")</f>
        <v/>
      </c>
      <c r="BJ226" s="4" t="str">
        <f>IFERROR(IF($I226="Historical", IF(P226&lt;&gt;INDEX('Historical BMP Records'!P:P, MATCH($G226, 'Historical BMP Records'!$G:$G, 0)), 1, 0), IF(P226&lt;&gt;INDEX('Planned and Progress BMPs'!M:M, MATCH($G226, 'Planned and Progress BMPs'!$D:$D, 0)), 1, 0)), "")</f>
        <v/>
      </c>
      <c r="BK226" s="4" t="str">
        <f>IFERROR(IF($I226="Historical", IF(Q226&lt;&gt;INDEX('Historical BMP Records'!Q:Q, MATCH($G226, 'Historical BMP Records'!$G:$G, 0)), 1, 0), IF(Q226&lt;&gt;INDEX('Planned and Progress BMPs'!N:N, MATCH($G226, 'Planned and Progress BMPs'!$D:$D, 0)), 1, 0)), "")</f>
        <v/>
      </c>
      <c r="BL226" s="4" t="str">
        <f>IFERROR(IF($I226="Historical", IF(R226&lt;&gt;INDEX('Historical BMP Records'!R:R, MATCH($G226, 'Historical BMP Records'!$G:$G, 0)), 1, 0), IF(R226&lt;&gt;INDEX('Planned and Progress BMPs'!O:O, MATCH($G226, 'Planned and Progress BMPs'!$D:$D, 0)), 1, 0)), "")</f>
        <v/>
      </c>
      <c r="BM226" s="4" t="str">
        <f>IFERROR(IF($I226="Historical", IF(S226&lt;&gt;INDEX('Historical BMP Records'!S:S, MATCH($G226, 'Historical BMP Records'!$G:$G, 0)), 1, 0), IF(S226&lt;&gt;INDEX('Planned and Progress BMPs'!P:P, MATCH($G226, 'Planned and Progress BMPs'!$D:$D, 0)), 1, 0)), "")</f>
        <v/>
      </c>
      <c r="BN226" s="4" t="str">
        <f>IFERROR(IF($I226="Historical", IF(T226&lt;&gt;INDEX('Historical BMP Records'!T:T, MATCH($G226, 'Historical BMP Records'!$G:$G, 0)), 1, 0), IF(T226&lt;&gt;INDEX('Planned and Progress BMPs'!Q:Q, MATCH($G226, 'Planned and Progress BMPs'!$D:$D, 0)), 1, 0)), "")</f>
        <v/>
      </c>
      <c r="BO226" s="4" t="str">
        <f>IFERROR(IF($I226="Historical", IF(AB226&lt;&gt;INDEX('Historical BMP Records'!#REF!, MATCH($G226, 'Historical BMP Records'!$G:$G, 0)), 1, 0), IF(AB226&lt;&gt;INDEX('Planned and Progress BMPs'!Z:Z, MATCH($G226, 'Planned and Progress BMPs'!$D:$D, 0)), 1, 0)), "")</f>
        <v/>
      </c>
      <c r="BP226" s="4" t="str">
        <f>IFERROR(IF($I226="Historical", IF(U226&lt;&gt;INDEX('Historical BMP Records'!U:U, MATCH($G226, 'Historical BMP Records'!$G:$G, 0)), 1, 0), IF(U226&lt;&gt;INDEX('Planned and Progress BMPs'!S:S, MATCH($G226, 'Planned and Progress BMPs'!$D:$D, 0)), 1, 0)), "")</f>
        <v/>
      </c>
      <c r="BQ226" s="4" t="str">
        <f>IFERROR(IF($I226="Historical", IF(V226&lt;&gt;INDEX('Historical BMP Records'!V:V, MATCH($G226, 'Historical BMP Records'!$G:$G, 0)), 1, 0), IF(V226&lt;&gt;INDEX('Planned and Progress BMPs'!T:T, MATCH($G226, 'Planned and Progress BMPs'!$D:$D, 0)), 1, 0)), "")</f>
        <v/>
      </c>
      <c r="BR226" s="4" t="str">
        <f>IFERROR(IF($I226="Historical", IF(W226&lt;&gt;INDEX('Historical BMP Records'!W:W, MATCH($G226, 'Historical BMP Records'!$G:$G, 0)), 1, 0), IF(W226&lt;&gt;INDEX('Planned and Progress BMPs'!U:U, MATCH($G226, 'Planned and Progress BMPs'!$D:$D, 0)), 1, 0)), "")</f>
        <v/>
      </c>
      <c r="BS226" s="4" t="str">
        <f>IFERROR(IF($I226="Historical", IF(X226&lt;&gt;INDEX('Historical BMP Records'!X:X, MATCH($G226, 'Historical BMP Records'!$G:$G, 0)), 1, 0), IF(X226&lt;&gt;INDEX('Planned and Progress BMPs'!V:V, MATCH($G226, 'Planned and Progress BMPs'!$D:$D, 0)), 1, 0)), "")</f>
        <v/>
      </c>
      <c r="BT226" s="4" t="str">
        <f>IFERROR(IF($I226="Historical", IF(Y226&lt;&gt;INDEX('Historical BMP Records'!Y:Y, MATCH($G226, 'Historical BMP Records'!$G:$G, 0)), 1, 0), IF(Y226&lt;&gt;INDEX('Planned and Progress BMPs'!W:W, MATCH($G226, 'Planned and Progress BMPs'!$D:$D, 0)), 1, 0)), "")</f>
        <v/>
      </c>
      <c r="BU226" s="4" t="str">
        <f>IFERROR(IF($I226="Historical", IF(Z226&lt;&gt;INDEX('Historical BMP Records'!Z:Z, MATCH($G226, 'Historical BMP Records'!$G:$G, 0)), 1, 0), IF(Z226&lt;&gt;INDEX('Planned and Progress BMPs'!X:X, MATCH($G226, 'Planned and Progress BMPs'!$D:$D, 0)), 1, 0)), "")</f>
        <v/>
      </c>
      <c r="BV226" s="4" t="str">
        <f>IFERROR(IF($I226="Historical", IF(AA226&lt;&gt;INDEX('Historical BMP Records'!AA:AA, MATCH($G226, 'Historical BMP Records'!$G:$G, 0)), 1, 0), IF(AA226&lt;&gt;INDEX('Planned and Progress BMPs'!#REF!, MATCH($G226, 'Planned and Progress BMPs'!$D:$D, 0)), 1, 0)), "")</f>
        <v/>
      </c>
      <c r="BW226" s="4" t="str">
        <f>IFERROR(IF($I226="Historical", IF(AC226&lt;&gt;INDEX('Historical BMP Records'!AC:AC, MATCH($G226, 'Historical BMP Records'!$G:$G, 0)), 1, 0), IF(AC226&lt;&gt;INDEX('Planned and Progress BMPs'!AA:AA, MATCH($G226, 'Planned and Progress BMPs'!$D:$D, 0)), 1, 0)), "")</f>
        <v/>
      </c>
      <c r="BX226" s="4" t="str">
        <f>IFERROR(IF($I226="Historical", IF(AD226&lt;&gt;INDEX('Historical BMP Records'!AD:AD, MATCH($G226, 'Historical BMP Records'!$G:$G, 0)), 1, 0), IF(AD226&lt;&gt;INDEX('Planned and Progress BMPs'!AB:AB, MATCH($G226, 'Planned and Progress BMPs'!$D:$D, 0)), 1, 0)), "")</f>
        <v/>
      </c>
      <c r="BY226" s="4" t="str">
        <f>IFERROR(IF($I226="Historical", IF(AE226&lt;&gt;INDEX('Historical BMP Records'!AE:AE, MATCH($G226, 'Historical BMP Records'!$G:$G, 0)), 1, 0), IF(AE226&lt;&gt;INDEX('Planned and Progress BMPs'!AC:AC, MATCH($G226, 'Planned and Progress BMPs'!$D:$D, 0)), 1, 0)), "")</f>
        <v/>
      </c>
      <c r="BZ226" s="4" t="str">
        <f>IFERROR(IF($I226="Historical", IF(AF226&lt;&gt;INDEX('Historical BMP Records'!AF:AF, MATCH($G226, 'Historical BMP Records'!$G:$G, 0)), 1, 0), IF(AF226&lt;&gt;INDEX('Planned and Progress BMPs'!AD:AD, MATCH($G226, 'Planned and Progress BMPs'!$D:$D, 0)), 1, 0)), "")</f>
        <v/>
      </c>
      <c r="CA226" s="4" t="str">
        <f>IFERROR(IF($I226="Historical", IF(AG226&lt;&gt;INDEX('Historical BMP Records'!AG:AG, MATCH($G226, 'Historical BMP Records'!$G:$G, 0)), 1, 0), IF(AG226&lt;&gt;INDEX('Planned and Progress BMPs'!AE:AE, MATCH($G226, 'Planned and Progress BMPs'!$D:$D, 0)), 1, 0)), "")</f>
        <v/>
      </c>
      <c r="CB226" s="4" t="str">
        <f>IFERROR(IF($I226="Historical", IF(AH226&lt;&gt;INDEX('Historical BMP Records'!AH:AH, MATCH($G226, 'Historical BMP Records'!$G:$G, 0)), 1, 0), IF(AH226&lt;&gt;INDEX('Planned and Progress BMPs'!AF:AF, MATCH($G226, 'Planned and Progress BMPs'!$D:$D, 0)), 1, 0)), "")</f>
        <v/>
      </c>
      <c r="CC226" s="4" t="str">
        <f>IFERROR(IF($I226="Historical", IF(AI226&lt;&gt;INDEX('Historical BMP Records'!AI:AI, MATCH($G226, 'Historical BMP Records'!$G:$G, 0)), 1, 0), IF(AI226&lt;&gt;INDEX('Planned and Progress BMPs'!AG:AG, MATCH($G226, 'Planned and Progress BMPs'!$D:$D, 0)), 1, 0)), "")</f>
        <v/>
      </c>
      <c r="CD226" s="4" t="str">
        <f>IFERROR(IF($I226="Historical", IF(AJ226&lt;&gt;INDEX('Historical BMP Records'!AJ:AJ, MATCH($G226, 'Historical BMP Records'!$G:$G, 0)), 1, 0), IF(AJ226&lt;&gt;INDEX('Planned and Progress BMPs'!AH:AH, MATCH($G226, 'Planned and Progress BMPs'!$D:$D, 0)), 1, 0)), "")</f>
        <v/>
      </c>
      <c r="CE226" s="4" t="str">
        <f>IFERROR(IF($I226="Historical", IF(AK226&lt;&gt;INDEX('Historical BMP Records'!AK:AK, MATCH($G226, 'Historical BMP Records'!$G:$G, 0)), 1, 0), IF(AK226&lt;&gt;INDEX('Planned and Progress BMPs'!AI:AI, MATCH($G226, 'Planned and Progress BMPs'!$D:$D, 0)), 1, 0)), "")</f>
        <v/>
      </c>
      <c r="CF226" s="4" t="str">
        <f>IFERROR(IF($I226="Historical", IF(AL226&lt;&gt;INDEX('Historical BMP Records'!AL:AL, MATCH($G226, 'Historical BMP Records'!$G:$G, 0)), 1, 0), IF(AL226&lt;&gt;INDEX('Planned and Progress BMPs'!AJ:AJ, MATCH($G226, 'Planned and Progress BMPs'!$D:$D, 0)), 1, 0)), "")</f>
        <v/>
      </c>
      <c r="CG226" s="4" t="str">
        <f>IFERROR(IF($I226="Historical", IF(AM226&lt;&gt;INDEX('Historical BMP Records'!AM:AM, MATCH($G226, 'Historical BMP Records'!$G:$G, 0)), 1, 0), IF(AM226&lt;&gt;INDEX('Planned and Progress BMPs'!AK:AK, MATCH($G226, 'Planned and Progress BMPs'!$D:$D, 0)), 1, 0)), "")</f>
        <v/>
      </c>
      <c r="CH226" s="4" t="str">
        <f>IFERROR(IF($I226="Historical", IF(AN226&lt;&gt;INDEX('Historical BMP Records'!AN:AN, MATCH($G226, 'Historical BMP Records'!$G:$G, 0)), 1, 0), IF(AN226&lt;&gt;INDEX('Planned and Progress BMPs'!AL:AL, MATCH($G226, 'Planned and Progress BMPs'!$D:$D, 0)), 1, 0)), "")</f>
        <v/>
      </c>
      <c r="CI226" s="4" t="str">
        <f>IFERROR(IF($I226="Historical", IF(AO226&lt;&gt;INDEX('Historical BMP Records'!AO:AO, MATCH($G226, 'Historical BMP Records'!$G:$G, 0)), 1, 0), IF(AO226&lt;&gt;INDEX('Planned and Progress BMPs'!AM:AM, MATCH($G226, 'Planned and Progress BMPs'!$D:$D, 0)), 1, 0)), "")</f>
        <v/>
      </c>
      <c r="CJ226" s="4" t="str">
        <f>IFERROR(IF($I226="Historical", IF(AP226&lt;&gt;INDEX('Historical BMP Records'!AP:AP, MATCH($G226, 'Historical BMP Records'!$G:$G, 0)), 1, 0), IF(AP226&lt;&gt;INDEX('Planned and Progress BMPs'!AN:AN, MATCH($G226, 'Planned and Progress BMPs'!$D:$D, 0)), 1, 0)), "")</f>
        <v/>
      </c>
      <c r="CK226" s="4" t="str">
        <f>IFERROR(IF($I226="Historical", IF(AQ226&lt;&gt;INDEX('Historical BMP Records'!AQ:AQ, MATCH($G226, 'Historical BMP Records'!$G:$G, 0)), 1, 0), IF(AQ226&lt;&gt;INDEX('Planned and Progress BMPs'!AO:AO, MATCH($G226, 'Planned and Progress BMPs'!$D:$D, 0)), 1, 0)), "")</f>
        <v/>
      </c>
      <c r="CL226" s="4" t="str">
        <f>IFERROR(IF($I226="Historical", IF(AR226&lt;&gt;INDEX('Historical BMP Records'!AR:AR, MATCH($G226, 'Historical BMP Records'!$G:$G, 0)), 1, 0), IF(AR226&lt;&gt;INDEX('Planned and Progress BMPs'!AQ:AQ, MATCH($G226, 'Planned and Progress BMPs'!$D:$D, 0)), 1, 0)), "")</f>
        <v/>
      </c>
      <c r="CM226" s="4" t="str">
        <f>IFERROR(IF($I226="Historical", IF(AS226&lt;&gt;INDEX('Historical BMP Records'!AS:AS, MATCH($G226, 'Historical BMP Records'!$G:$G, 0)), 1, 0), IF(AS226&lt;&gt;INDEX('Planned and Progress BMPs'!AP:AP, MATCH($G226, 'Planned and Progress BMPs'!$D:$D, 0)), 1, 0)), "")</f>
        <v/>
      </c>
      <c r="CN226" s="4" t="str">
        <f>IFERROR(IF($I226="Historical", IF(AT226&lt;&gt;INDEX('Historical BMP Records'!AT:AT, MATCH($G226, 'Historical BMP Records'!$G:$G, 0)), 1, 0), IF(AT226&lt;&gt;INDEX('Planned and Progress BMPs'!AQ:AQ, MATCH($G226, 'Planned and Progress BMPs'!$D:$D, 0)), 1, 0)), "")</f>
        <v/>
      </c>
      <c r="CO226" s="4">
        <f>SUM(T_Historical9[[#This Row],[FY17 Crediting Status Change]:[Comments Change]])</f>
        <v>0</v>
      </c>
    </row>
    <row r="227" spans="1:93" ht="15" customHeight="1" x14ac:dyDescent="0.55000000000000004">
      <c r="A227" s="126" t="s">
        <v>2461</v>
      </c>
      <c r="B227" s="126" t="s">
        <v>2458</v>
      </c>
      <c r="C227" s="126" t="s">
        <v>2458</v>
      </c>
      <c r="D227" s="126"/>
      <c r="E227" s="126"/>
      <c r="F227" s="126" t="s">
        <v>914</v>
      </c>
      <c r="G227" s="126" t="s">
        <v>915</v>
      </c>
      <c r="H227" s="126"/>
      <c r="I227" s="126" t="s">
        <v>243</v>
      </c>
      <c r="J227" s="126"/>
      <c r="K227" s="73"/>
      <c r="L227" s="64">
        <v>38718</v>
      </c>
      <c r="M227" s="126" t="s">
        <v>455</v>
      </c>
      <c r="N227" s="126" t="s">
        <v>831</v>
      </c>
      <c r="O227" s="126" t="s">
        <v>457</v>
      </c>
      <c r="P227" s="73" t="s">
        <v>551</v>
      </c>
      <c r="Q227" s="64">
        <v>0.125</v>
      </c>
      <c r="R227" s="126">
        <v>0.125</v>
      </c>
      <c r="S227" s="126">
        <v>1.0416666666666666E-2</v>
      </c>
      <c r="T227" s="126" t="s">
        <v>860</v>
      </c>
      <c r="U227" s="126"/>
      <c r="V227" s="126"/>
      <c r="W227" s="126">
        <v>40.213824199999998</v>
      </c>
      <c r="X227" s="65">
        <v>-77.172011100000006</v>
      </c>
      <c r="Y227" s="126"/>
      <c r="Z227" s="126" t="s">
        <v>245</v>
      </c>
      <c r="AA227" s="126" t="s">
        <v>327</v>
      </c>
      <c r="AB227" s="126" t="s">
        <v>155</v>
      </c>
      <c r="AC227" s="126" t="s">
        <v>2460</v>
      </c>
      <c r="AD227" s="64">
        <v>40669</v>
      </c>
      <c r="AE227" s="126" t="s">
        <v>267</v>
      </c>
      <c r="AF227" s="64"/>
      <c r="AG227" s="64"/>
      <c r="AH227" s="126"/>
      <c r="AI227" s="64"/>
      <c r="AK227" s="64"/>
      <c r="AL227" s="64"/>
      <c r="AM227" s="64"/>
      <c r="AN227" s="64"/>
      <c r="AO227" s="64"/>
      <c r="AP227" s="64"/>
      <c r="AQ227" s="64"/>
      <c r="AR227" s="64"/>
      <c r="AS227" s="64"/>
      <c r="AT227" s="126"/>
      <c r="AU227" s="4" t="str">
        <f>IFERROR(IF($I227="Historical", IF(A227&lt;&gt;INDEX('Historical BMP Records'!A:A, MATCH($G227, 'Historical BMP Records'!$G:$G, 0)), 1, 0), IF(A227&lt;&gt;INDEX('Planned and Progress BMPs'!A:A, MATCH($G227, 'Planned and Progress BMPs'!$D:$D, 0)), 1, 0)), "")</f>
        <v/>
      </c>
      <c r="AV227" s="4" t="str">
        <f>IFERROR(IF($I227="Historical", IF(B227&lt;&gt;INDEX('Historical BMP Records'!B:B, MATCH($G227, 'Historical BMP Records'!$G:$G, 0)), 1, 0), IF(B227&lt;&gt;INDEX('Planned and Progress BMPs'!A:A, MATCH($G227, 'Planned and Progress BMPs'!$D:$D, 0)), 1, 0)), "")</f>
        <v/>
      </c>
      <c r="AW227" s="4" t="str">
        <f>IFERROR(IF($I227="Historical", IF(C227&lt;&gt;INDEX('Historical BMP Records'!C:C, MATCH($G227, 'Historical BMP Records'!$G:$G, 0)), 1, 0), IF(C227&lt;&gt;INDEX('Planned and Progress BMPs'!A:A, MATCH($G227, 'Planned and Progress BMPs'!$D:$D, 0)), 1, 0)), "")</f>
        <v/>
      </c>
      <c r="AX227" s="4" t="str">
        <f>IFERROR(IF($I227="Historical", IF(D227&lt;&gt;INDEX('Historical BMP Records'!D:D, MATCH($G227, 'Historical BMP Records'!$G:$G, 0)), 1, 0), IF(D227&lt;&gt;INDEX('Planned and Progress BMPs'!A:A, MATCH($G227, 'Planned and Progress BMPs'!$D:$D, 0)), 1, 0)), "")</f>
        <v/>
      </c>
      <c r="AY227" s="4" t="str">
        <f>IFERROR(IF($I227="Historical", IF(E227&lt;&gt;INDEX('Historical BMP Records'!E:E, MATCH($G227, 'Historical BMP Records'!$G:$G, 0)), 1, 0), IF(E227&lt;&gt;INDEX('Planned and Progress BMPs'!B:B, MATCH($G227, 'Planned and Progress BMPs'!$D:$D, 0)), 1, 0)), "")</f>
        <v/>
      </c>
      <c r="AZ227" s="4" t="str">
        <f>IFERROR(IF($I227="Historical", IF(F227&lt;&gt;INDEX('Historical BMP Records'!F:F, MATCH($G227, 'Historical BMP Records'!$G:$G, 0)), 1, 0), IF(F227&lt;&gt;INDEX('Planned and Progress BMPs'!C:C, MATCH($G227, 'Planned and Progress BMPs'!$D:$D, 0)), 1, 0)), "")</f>
        <v/>
      </c>
      <c r="BA227" s="4" t="str">
        <f>IFERROR(IF($I227="Historical", IF(G227&lt;&gt;INDEX('Historical BMP Records'!G:G, MATCH($G227, 'Historical BMP Records'!$G:$G, 0)), 1, 0), IF(G227&lt;&gt;INDEX('Planned and Progress BMPs'!D:D, MATCH($G227, 'Planned and Progress BMPs'!$D:$D, 0)), 1, 0)), "")</f>
        <v/>
      </c>
      <c r="BB227" s="4" t="str">
        <f>IFERROR(IF($I227="Historical", IF(H227&lt;&gt;INDEX('Historical BMP Records'!H:H, MATCH($G227, 'Historical BMP Records'!$G:$G, 0)), 1, 0), IF(H227&lt;&gt;INDEX('Planned and Progress BMPs'!E:E, MATCH($G227, 'Planned and Progress BMPs'!$D:$D, 0)), 1, 0)), "")</f>
        <v/>
      </c>
      <c r="BC227" s="4" t="str">
        <f>IFERROR(IF($I227="Historical", IF(I227&lt;&gt;INDEX('Historical BMP Records'!I:I, MATCH($G227, 'Historical BMP Records'!$G:$G, 0)), 1, 0), IF(I227&lt;&gt;INDEX('Planned and Progress BMPs'!F:F, MATCH($G227, 'Planned and Progress BMPs'!$D:$D, 0)), 1, 0)), "")</f>
        <v/>
      </c>
      <c r="BD227" s="4" t="str">
        <f>IFERROR(IF($I227="Historical", IF(J227&lt;&gt;INDEX('Historical BMP Records'!J:J, MATCH($G227, 'Historical BMP Records'!$G:$G, 0)), 1, 0), IF(J227&lt;&gt;INDEX('Planned and Progress BMPs'!G:G, MATCH($G227, 'Planned and Progress BMPs'!$D:$D, 0)), 1, 0)), "")</f>
        <v/>
      </c>
      <c r="BE227" s="4" t="str">
        <f>IFERROR(IF($I227="Historical", IF(K227&lt;&gt;INDEX('Historical BMP Records'!K:K, MATCH($G227, 'Historical BMP Records'!$G:$G, 0)), 1, 0), IF(K227&lt;&gt;INDEX('Planned and Progress BMPs'!H:H, MATCH($G227, 'Planned and Progress BMPs'!$D:$D, 0)), 1, 0)), "")</f>
        <v/>
      </c>
      <c r="BF227" s="4" t="str">
        <f>IFERROR(IF($I227="Historical", IF(L227&lt;&gt;INDEX('Historical BMP Records'!L:L, MATCH($G227, 'Historical BMP Records'!$G:$G, 0)), 1, 0), IF(L227&lt;&gt;INDEX('Planned and Progress BMPs'!I:I, MATCH($G227, 'Planned and Progress BMPs'!$D:$D, 0)), 1, 0)), "")</f>
        <v/>
      </c>
      <c r="BG227" s="4" t="str">
        <f>IFERROR(IF($I227="Historical", IF(M227&lt;&gt;INDEX('Historical BMP Records'!M:M, MATCH($G227, 'Historical BMP Records'!$G:$G, 0)), 1, 0), IF(M227&lt;&gt;INDEX('Planned and Progress BMPs'!J:J, MATCH($G227, 'Planned and Progress BMPs'!$D:$D, 0)), 1, 0)), "")</f>
        <v/>
      </c>
      <c r="BH227" s="4" t="str">
        <f>IFERROR(IF($I227="Historical", IF(N227&lt;&gt;INDEX('Historical BMP Records'!N:N, MATCH($G227, 'Historical BMP Records'!$G:$G, 0)), 1, 0), IF(N227&lt;&gt;INDEX('Planned and Progress BMPs'!K:K, MATCH($G227, 'Planned and Progress BMPs'!$D:$D, 0)), 1, 0)), "")</f>
        <v/>
      </c>
      <c r="BI227" s="4" t="str">
        <f>IFERROR(IF($I227="Historical", IF(O227&lt;&gt;INDEX('Historical BMP Records'!O:O, MATCH($G227, 'Historical BMP Records'!$G:$G, 0)), 1, 0), IF(O227&lt;&gt;INDEX('Planned and Progress BMPs'!L:L, MATCH($G227, 'Planned and Progress BMPs'!$D:$D, 0)), 1, 0)), "")</f>
        <v/>
      </c>
      <c r="BJ227" s="4" t="str">
        <f>IFERROR(IF($I227="Historical", IF(P227&lt;&gt;INDEX('Historical BMP Records'!P:P, MATCH($G227, 'Historical BMP Records'!$G:$G, 0)), 1, 0), IF(P227&lt;&gt;INDEX('Planned and Progress BMPs'!M:M, MATCH($G227, 'Planned and Progress BMPs'!$D:$D, 0)), 1, 0)), "")</f>
        <v/>
      </c>
      <c r="BK227" s="4" t="str">
        <f>IFERROR(IF($I227="Historical", IF(Q227&lt;&gt;INDEX('Historical BMP Records'!Q:Q, MATCH($G227, 'Historical BMP Records'!$G:$G, 0)), 1, 0), IF(Q227&lt;&gt;INDEX('Planned and Progress BMPs'!N:N, MATCH($G227, 'Planned and Progress BMPs'!$D:$D, 0)), 1, 0)), "")</f>
        <v/>
      </c>
      <c r="BL227" s="4" t="str">
        <f>IFERROR(IF($I227="Historical", IF(R227&lt;&gt;INDEX('Historical BMP Records'!R:R, MATCH($G227, 'Historical BMP Records'!$G:$G, 0)), 1, 0), IF(R227&lt;&gt;INDEX('Planned and Progress BMPs'!O:O, MATCH($G227, 'Planned and Progress BMPs'!$D:$D, 0)), 1, 0)), "")</f>
        <v/>
      </c>
      <c r="BM227" s="4" t="str">
        <f>IFERROR(IF($I227="Historical", IF(S227&lt;&gt;INDEX('Historical BMP Records'!S:S, MATCH($G227, 'Historical BMP Records'!$G:$G, 0)), 1, 0), IF(S227&lt;&gt;INDEX('Planned and Progress BMPs'!P:P, MATCH($G227, 'Planned and Progress BMPs'!$D:$D, 0)), 1, 0)), "")</f>
        <v/>
      </c>
      <c r="BN227" s="4" t="str">
        <f>IFERROR(IF($I227="Historical", IF(T227&lt;&gt;INDEX('Historical BMP Records'!T:T, MATCH($G227, 'Historical BMP Records'!$G:$G, 0)), 1, 0), IF(T227&lt;&gt;INDEX('Planned and Progress BMPs'!Q:Q, MATCH($G227, 'Planned and Progress BMPs'!$D:$D, 0)), 1, 0)), "")</f>
        <v/>
      </c>
      <c r="BO227" s="4" t="str">
        <f>IFERROR(IF($I227="Historical", IF(AB227&lt;&gt;INDEX('Historical BMP Records'!#REF!, MATCH($G227, 'Historical BMP Records'!$G:$G, 0)), 1, 0), IF(AB227&lt;&gt;INDEX('Planned and Progress BMPs'!Z:Z, MATCH($G227, 'Planned and Progress BMPs'!$D:$D, 0)), 1, 0)), "")</f>
        <v/>
      </c>
      <c r="BP227" s="4" t="str">
        <f>IFERROR(IF($I227="Historical", IF(U227&lt;&gt;INDEX('Historical BMP Records'!U:U, MATCH($G227, 'Historical BMP Records'!$G:$G, 0)), 1, 0), IF(U227&lt;&gt;INDEX('Planned and Progress BMPs'!S:S, MATCH($G227, 'Planned and Progress BMPs'!$D:$D, 0)), 1, 0)), "")</f>
        <v/>
      </c>
      <c r="BQ227" s="4" t="str">
        <f>IFERROR(IF($I227="Historical", IF(V227&lt;&gt;INDEX('Historical BMP Records'!V:V, MATCH($G227, 'Historical BMP Records'!$G:$G, 0)), 1, 0), IF(V227&lt;&gt;INDEX('Planned and Progress BMPs'!T:T, MATCH($G227, 'Planned and Progress BMPs'!$D:$D, 0)), 1, 0)), "")</f>
        <v/>
      </c>
      <c r="BR227" s="4" t="str">
        <f>IFERROR(IF($I227="Historical", IF(W227&lt;&gt;INDEX('Historical BMP Records'!W:W, MATCH($G227, 'Historical BMP Records'!$G:$G, 0)), 1, 0), IF(W227&lt;&gt;INDEX('Planned and Progress BMPs'!U:U, MATCH($G227, 'Planned and Progress BMPs'!$D:$D, 0)), 1, 0)), "")</f>
        <v/>
      </c>
      <c r="BS227" s="4" t="str">
        <f>IFERROR(IF($I227="Historical", IF(X227&lt;&gt;INDEX('Historical BMP Records'!X:X, MATCH($G227, 'Historical BMP Records'!$G:$G, 0)), 1, 0), IF(X227&lt;&gt;INDEX('Planned and Progress BMPs'!V:V, MATCH($G227, 'Planned and Progress BMPs'!$D:$D, 0)), 1, 0)), "")</f>
        <v/>
      </c>
      <c r="BT227" s="4" t="str">
        <f>IFERROR(IF($I227="Historical", IF(Y227&lt;&gt;INDEX('Historical BMP Records'!Y:Y, MATCH($G227, 'Historical BMP Records'!$G:$G, 0)), 1, 0), IF(Y227&lt;&gt;INDEX('Planned and Progress BMPs'!W:W, MATCH($G227, 'Planned and Progress BMPs'!$D:$D, 0)), 1, 0)), "")</f>
        <v/>
      </c>
      <c r="BU227" s="4" t="str">
        <f>IFERROR(IF($I227="Historical", IF(Z227&lt;&gt;INDEX('Historical BMP Records'!Z:Z, MATCH($G227, 'Historical BMP Records'!$G:$G, 0)), 1, 0), IF(Z227&lt;&gt;INDEX('Planned and Progress BMPs'!X:X, MATCH($G227, 'Planned and Progress BMPs'!$D:$D, 0)), 1, 0)), "")</f>
        <v/>
      </c>
      <c r="BV227" s="4" t="str">
        <f>IFERROR(IF($I227="Historical", IF(AA227&lt;&gt;INDEX('Historical BMP Records'!AA:AA, MATCH($G227, 'Historical BMP Records'!$G:$G, 0)), 1, 0), IF(AA227&lt;&gt;INDEX('Planned and Progress BMPs'!#REF!, MATCH($G227, 'Planned and Progress BMPs'!$D:$D, 0)), 1, 0)), "")</f>
        <v/>
      </c>
      <c r="BW227" s="4" t="str">
        <f>IFERROR(IF($I227="Historical", IF(AC227&lt;&gt;INDEX('Historical BMP Records'!AC:AC, MATCH($G227, 'Historical BMP Records'!$G:$G, 0)), 1, 0), IF(AC227&lt;&gt;INDEX('Planned and Progress BMPs'!AA:AA, MATCH($G227, 'Planned and Progress BMPs'!$D:$D, 0)), 1, 0)), "")</f>
        <v/>
      </c>
      <c r="BX227" s="4" t="str">
        <f>IFERROR(IF($I227="Historical", IF(AD227&lt;&gt;INDEX('Historical BMP Records'!AD:AD, MATCH($G227, 'Historical BMP Records'!$G:$G, 0)), 1, 0), IF(AD227&lt;&gt;INDEX('Planned and Progress BMPs'!AB:AB, MATCH($G227, 'Planned and Progress BMPs'!$D:$D, 0)), 1, 0)), "")</f>
        <v/>
      </c>
      <c r="BY227" s="4" t="str">
        <f>IFERROR(IF($I227="Historical", IF(AE227&lt;&gt;INDEX('Historical BMP Records'!AE:AE, MATCH($G227, 'Historical BMP Records'!$G:$G, 0)), 1, 0), IF(AE227&lt;&gt;INDEX('Planned and Progress BMPs'!AC:AC, MATCH($G227, 'Planned and Progress BMPs'!$D:$D, 0)), 1, 0)), "")</f>
        <v/>
      </c>
      <c r="BZ227" s="4" t="str">
        <f>IFERROR(IF($I227="Historical", IF(AF227&lt;&gt;INDEX('Historical BMP Records'!AF:AF, MATCH($G227, 'Historical BMP Records'!$G:$G, 0)), 1, 0), IF(AF227&lt;&gt;INDEX('Planned and Progress BMPs'!AD:AD, MATCH($G227, 'Planned and Progress BMPs'!$D:$D, 0)), 1, 0)), "")</f>
        <v/>
      </c>
      <c r="CA227" s="4" t="str">
        <f>IFERROR(IF($I227="Historical", IF(AG227&lt;&gt;INDEX('Historical BMP Records'!AG:AG, MATCH($G227, 'Historical BMP Records'!$G:$G, 0)), 1, 0), IF(AG227&lt;&gt;INDEX('Planned and Progress BMPs'!AE:AE, MATCH($G227, 'Planned and Progress BMPs'!$D:$D, 0)), 1, 0)), "")</f>
        <v/>
      </c>
      <c r="CB227" s="4" t="str">
        <f>IFERROR(IF($I227="Historical", IF(AH227&lt;&gt;INDEX('Historical BMP Records'!AH:AH, MATCH($G227, 'Historical BMP Records'!$G:$G, 0)), 1, 0), IF(AH227&lt;&gt;INDEX('Planned and Progress BMPs'!AF:AF, MATCH($G227, 'Planned and Progress BMPs'!$D:$D, 0)), 1, 0)), "")</f>
        <v/>
      </c>
      <c r="CC227" s="4" t="str">
        <f>IFERROR(IF($I227="Historical", IF(AI227&lt;&gt;INDEX('Historical BMP Records'!AI:AI, MATCH($G227, 'Historical BMP Records'!$G:$G, 0)), 1, 0), IF(AI227&lt;&gt;INDEX('Planned and Progress BMPs'!AG:AG, MATCH($G227, 'Planned and Progress BMPs'!$D:$D, 0)), 1, 0)), "")</f>
        <v/>
      </c>
      <c r="CD227" s="4" t="str">
        <f>IFERROR(IF($I227="Historical", IF(AJ227&lt;&gt;INDEX('Historical BMP Records'!AJ:AJ, MATCH($G227, 'Historical BMP Records'!$G:$G, 0)), 1, 0), IF(AJ227&lt;&gt;INDEX('Planned and Progress BMPs'!AH:AH, MATCH($G227, 'Planned and Progress BMPs'!$D:$D, 0)), 1, 0)), "")</f>
        <v/>
      </c>
      <c r="CE227" s="4" t="str">
        <f>IFERROR(IF($I227="Historical", IF(AK227&lt;&gt;INDEX('Historical BMP Records'!AK:AK, MATCH($G227, 'Historical BMP Records'!$G:$G, 0)), 1, 0), IF(AK227&lt;&gt;INDEX('Planned and Progress BMPs'!AI:AI, MATCH($G227, 'Planned and Progress BMPs'!$D:$D, 0)), 1, 0)), "")</f>
        <v/>
      </c>
      <c r="CF227" s="4" t="str">
        <f>IFERROR(IF($I227="Historical", IF(AL227&lt;&gt;INDEX('Historical BMP Records'!AL:AL, MATCH($G227, 'Historical BMP Records'!$G:$G, 0)), 1, 0), IF(AL227&lt;&gt;INDEX('Planned and Progress BMPs'!AJ:AJ, MATCH($G227, 'Planned and Progress BMPs'!$D:$D, 0)), 1, 0)), "")</f>
        <v/>
      </c>
      <c r="CG227" s="4" t="str">
        <f>IFERROR(IF($I227="Historical", IF(AM227&lt;&gt;INDEX('Historical BMP Records'!AM:AM, MATCH($G227, 'Historical BMP Records'!$G:$G, 0)), 1, 0), IF(AM227&lt;&gt;INDEX('Planned and Progress BMPs'!AK:AK, MATCH($G227, 'Planned and Progress BMPs'!$D:$D, 0)), 1, 0)), "")</f>
        <v/>
      </c>
      <c r="CH227" s="4" t="str">
        <f>IFERROR(IF($I227="Historical", IF(AN227&lt;&gt;INDEX('Historical BMP Records'!AN:AN, MATCH($G227, 'Historical BMP Records'!$G:$G, 0)), 1, 0), IF(AN227&lt;&gt;INDEX('Planned and Progress BMPs'!AL:AL, MATCH($G227, 'Planned and Progress BMPs'!$D:$D, 0)), 1, 0)), "")</f>
        <v/>
      </c>
      <c r="CI227" s="4" t="str">
        <f>IFERROR(IF($I227="Historical", IF(AO227&lt;&gt;INDEX('Historical BMP Records'!AO:AO, MATCH($G227, 'Historical BMP Records'!$G:$G, 0)), 1, 0), IF(AO227&lt;&gt;INDEX('Planned and Progress BMPs'!AM:AM, MATCH($G227, 'Planned and Progress BMPs'!$D:$D, 0)), 1, 0)), "")</f>
        <v/>
      </c>
      <c r="CJ227" s="4" t="str">
        <f>IFERROR(IF($I227="Historical", IF(AP227&lt;&gt;INDEX('Historical BMP Records'!AP:AP, MATCH($G227, 'Historical BMP Records'!$G:$G, 0)), 1, 0), IF(AP227&lt;&gt;INDEX('Planned and Progress BMPs'!AN:AN, MATCH($G227, 'Planned and Progress BMPs'!$D:$D, 0)), 1, 0)), "")</f>
        <v/>
      </c>
      <c r="CK227" s="4" t="str">
        <f>IFERROR(IF($I227="Historical", IF(AQ227&lt;&gt;INDEX('Historical BMP Records'!AQ:AQ, MATCH($G227, 'Historical BMP Records'!$G:$G, 0)), 1, 0), IF(AQ227&lt;&gt;INDEX('Planned and Progress BMPs'!AO:AO, MATCH($G227, 'Planned and Progress BMPs'!$D:$D, 0)), 1, 0)), "")</f>
        <v/>
      </c>
      <c r="CL227" s="4" t="str">
        <f>IFERROR(IF($I227="Historical", IF(AR227&lt;&gt;INDEX('Historical BMP Records'!AR:AR, MATCH($G227, 'Historical BMP Records'!$G:$G, 0)), 1, 0), IF(AR227&lt;&gt;INDEX('Planned and Progress BMPs'!AQ:AQ, MATCH($G227, 'Planned and Progress BMPs'!$D:$D, 0)), 1, 0)), "")</f>
        <v/>
      </c>
      <c r="CM227" s="4" t="str">
        <f>IFERROR(IF($I227="Historical", IF(AS227&lt;&gt;INDEX('Historical BMP Records'!AS:AS, MATCH($G227, 'Historical BMP Records'!$G:$G, 0)), 1, 0), IF(AS227&lt;&gt;INDEX('Planned and Progress BMPs'!AP:AP, MATCH($G227, 'Planned and Progress BMPs'!$D:$D, 0)), 1, 0)), "")</f>
        <v/>
      </c>
      <c r="CN227" s="4" t="str">
        <f>IFERROR(IF($I227="Historical", IF(AT227&lt;&gt;INDEX('Historical BMP Records'!AT:AT, MATCH($G227, 'Historical BMP Records'!$G:$G, 0)), 1, 0), IF(AT227&lt;&gt;INDEX('Planned and Progress BMPs'!AQ:AQ, MATCH($G227, 'Planned and Progress BMPs'!$D:$D, 0)), 1, 0)), "")</f>
        <v/>
      </c>
      <c r="CO227" s="4">
        <f>SUM(T_Historical9[[#This Row],[FY17 Crediting Status Change]:[Comments Change]])</f>
        <v>0</v>
      </c>
    </row>
    <row r="228" spans="1:93" ht="15" customHeight="1" x14ac:dyDescent="0.55000000000000004">
      <c r="A228" s="126" t="s">
        <v>2461</v>
      </c>
      <c r="B228" s="126" t="s">
        <v>2458</v>
      </c>
      <c r="C228" s="126" t="s">
        <v>2458</v>
      </c>
      <c r="D228" s="126"/>
      <c r="E228" s="126"/>
      <c r="F228" s="126" t="s">
        <v>916</v>
      </c>
      <c r="G228" s="126" t="s">
        <v>917</v>
      </c>
      <c r="H228" s="126"/>
      <c r="I228" s="126" t="s">
        <v>243</v>
      </c>
      <c r="J228" s="126"/>
      <c r="K228" s="73"/>
      <c r="L228" s="64">
        <v>38718</v>
      </c>
      <c r="M228" s="126" t="s">
        <v>455</v>
      </c>
      <c r="N228" s="126" t="s">
        <v>831</v>
      </c>
      <c r="O228" s="126" t="s">
        <v>457</v>
      </c>
      <c r="P228" s="73" t="s">
        <v>551</v>
      </c>
      <c r="Q228" s="64">
        <v>0.125</v>
      </c>
      <c r="R228" s="126">
        <v>0.125</v>
      </c>
      <c r="S228" s="126">
        <v>1.0416666666666666E-2</v>
      </c>
      <c r="T228" s="126" t="s">
        <v>860</v>
      </c>
      <c r="U228" s="126"/>
      <c r="V228" s="126"/>
      <c r="W228" s="126">
        <v>40.213921399999997</v>
      </c>
      <c r="X228" s="65">
        <v>-77.173631700000001</v>
      </c>
      <c r="Y228" s="126"/>
      <c r="Z228" s="126" t="s">
        <v>245</v>
      </c>
      <c r="AA228" s="126" t="s">
        <v>327</v>
      </c>
      <c r="AB228" s="126" t="s">
        <v>155</v>
      </c>
      <c r="AC228" s="126" t="s">
        <v>2460</v>
      </c>
      <c r="AD228" s="64">
        <v>40669</v>
      </c>
      <c r="AE228" s="126" t="s">
        <v>267</v>
      </c>
      <c r="AF228" s="64"/>
      <c r="AG228" s="64"/>
      <c r="AH228" s="126"/>
      <c r="AI228" s="64"/>
      <c r="AK228" s="64"/>
      <c r="AL228" s="64"/>
      <c r="AM228" s="64"/>
      <c r="AN228" s="64"/>
      <c r="AO228" s="64"/>
      <c r="AP228" s="64"/>
      <c r="AQ228" s="64"/>
      <c r="AR228" s="64"/>
      <c r="AS228" s="64"/>
      <c r="AT228" s="126"/>
      <c r="AU228" s="4" t="str">
        <f>IFERROR(IF($I228="Historical", IF(A228&lt;&gt;INDEX('Historical BMP Records'!A:A, MATCH($G228, 'Historical BMP Records'!$G:$G, 0)), 1, 0), IF(A228&lt;&gt;INDEX('Planned and Progress BMPs'!A:A, MATCH($G228, 'Planned and Progress BMPs'!$D:$D, 0)), 1, 0)), "")</f>
        <v/>
      </c>
      <c r="AV228" s="4" t="str">
        <f>IFERROR(IF($I228="Historical", IF(B228&lt;&gt;INDEX('Historical BMP Records'!B:B, MATCH($G228, 'Historical BMP Records'!$G:$G, 0)), 1, 0), IF(B228&lt;&gt;INDEX('Planned and Progress BMPs'!A:A, MATCH($G228, 'Planned and Progress BMPs'!$D:$D, 0)), 1, 0)), "")</f>
        <v/>
      </c>
      <c r="AW228" s="4" t="str">
        <f>IFERROR(IF($I228="Historical", IF(C228&lt;&gt;INDEX('Historical BMP Records'!C:C, MATCH($G228, 'Historical BMP Records'!$G:$G, 0)), 1, 0), IF(C228&lt;&gt;INDEX('Planned and Progress BMPs'!A:A, MATCH($G228, 'Planned and Progress BMPs'!$D:$D, 0)), 1, 0)), "")</f>
        <v/>
      </c>
      <c r="AX228" s="4" t="str">
        <f>IFERROR(IF($I228="Historical", IF(D228&lt;&gt;INDEX('Historical BMP Records'!D:D, MATCH($G228, 'Historical BMP Records'!$G:$G, 0)), 1, 0), IF(D228&lt;&gt;INDEX('Planned and Progress BMPs'!A:A, MATCH($G228, 'Planned and Progress BMPs'!$D:$D, 0)), 1, 0)), "")</f>
        <v/>
      </c>
      <c r="AY228" s="4" t="str">
        <f>IFERROR(IF($I228="Historical", IF(E228&lt;&gt;INDEX('Historical BMP Records'!E:E, MATCH($G228, 'Historical BMP Records'!$G:$G, 0)), 1, 0), IF(E228&lt;&gt;INDEX('Planned and Progress BMPs'!B:B, MATCH($G228, 'Planned and Progress BMPs'!$D:$D, 0)), 1, 0)), "")</f>
        <v/>
      </c>
      <c r="AZ228" s="4" t="str">
        <f>IFERROR(IF($I228="Historical", IF(F228&lt;&gt;INDEX('Historical BMP Records'!F:F, MATCH($G228, 'Historical BMP Records'!$G:$G, 0)), 1, 0), IF(F228&lt;&gt;INDEX('Planned and Progress BMPs'!C:C, MATCH($G228, 'Planned and Progress BMPs'!$D:$D, 0)), 1, 0)), "")</f>
        <v/>
      </c>
      <c r="BA228" s="4" t="str">
        <f>IFERROR(IF($I228="Historical", IF(G228&lt;&gt;INDEX('Historical BMP Records'!G:G, MATCH($G228, 'Historical BMP Records'!$G:$G, 0)), 1, 0), IF(G228&lt;&gt;INDEX('Planned and Progress BMPs'!D:D, MATCH($G228, 'Planned and Progress BMPs'!$D:$D, 0)), 1, 0)), "")</f>
        <v/>
      </c>
      <c r="BB228" s="4" t="str">
        <f>IFERROR(IF($I228="Historical", IF(H228&lt;&gt;INDEX('Historical BMP Records'!H:H, MATCH($G228, 'Historical BMP Records'!$G:$G, 0)), 1, 0), IF(H228&lt;&gt;INDEX('Planned and Progress BMPs'!E:E, MATCH($G228, 'Planned and Progress BMPs'!$D:$D, 0)), 1, 0)), "")</f>
        <v/>
      </c>
      <c r="BC228" s="4" t="str">
        <f>IFERROR(IF($I228="Historical", IF(I228&lt;&gt;INDEX('Historical BMP Records'!I:I, MATCH($G228, 'Historical BMP Records'!$G:$G, 0)), 1, 0), IF(I228&lt;&gt;INDEX('Planned and Progress BMPs'!F:F, MATCH($G228, 'Planned and Progress BMPs'!$D:$D, 0)), 1, 0)), "")</f>
        <v/>
      </c>
      <c r="BD228" s="4" t="str">
        <f>IFERROR(IF($I228="Historical", IF(J228&lt;&gt;INDEX('Historical BMP Records'!J:J, MATCH($G228, 'Historical BMP Records'!$G:$G, 0)), 1, 0), IF(J228&lt;&gt;INDEX('Planned and Progress BMPs'!G:G, MATCH($G228, 'Planned and Progress BMPs'!$D:$D, 0)), 1, 0)), "")</f>
        <v/>
      </c>
      <c r="BE228" s="4" t="str">
        <f>IFERROR(IF($I228="Historical", IF(K228&lt;&gt;INDEX('Historical BMP Records'!K:K, MATCH($G228, 'Historical BMP Records'!$G:$G, 0)), 1, 0), IF(K228&lt;&gt;INDEX('Planned and Progress BMPs'!H:H, MATCH($G228, 'Planned and Progress BMPs'!$D:$D, 0)), 1, 0)), "")</f>
        <v/>
      </c>
      <c r="BF228" s="4" t="str">
        <f>IFERROR(IF($I228="Historical", IF(L228&lt;&gt;INDEX('Historical BMP Records'!L:L, MATCH($G228, 'Historical BMP Records'!$G:$G, 0)), 1, 0), IF(L228&lt;&gt;INDEX('Planned and Progress BMPs'!I:I, MATCH($G228, 'Planned and Progress BMPs'!$D:$D, 0)), 1, 0)), "")</f>
        <v/>
      </c>
      <c r="BG228" s="4" t="str">
        <f>IFERROR(IF($I228="Historical", IF(M228&lt;&gt;INDEX('Historical BMP Records'!M:M, MATCH($G228, 'Historical BMP Records'!$G:$G, 0)), 1, 0), IF(M228&lt;&gt;INDEX('Planned and Progress BMPs'!J:J, MATCH($G228, 'Planned and Progress BMPs'!$D:$D, 0)), 1, 0)), "")</f>
        <v/>
      </c>
      <c r="BH228" s="4" t="str">
        <f>IFERROR(IF($I228="Historical", IF(N228&lt;&gt;INDEX('Historical BMP Records'!N:N, MATCH($G228, 'Historical BMP Records'!$G:$G, 0)), 1, 0), IF(N228&lt;&gt;INDEX('Planned and Progress BMPs'!K:K, MATCH($G228, 'Planned and Progress BMPs'!$D:$D, 0)), 1, 0)), "")</f>
        <v/>
      </c>
      <c r="BI228" s="4" t="str">
        <f>IFERROR(IF($I228="Historical", IF(O228&lt;&gt;INDEX('Historical BMP Records'!O:O, MATCH($G228, 'Historical BMP Records'!$G:$G, 0)), 1, 0), IF(O228&lt;&gt;INDEX('Planned and Progress BMPs'!L:L, MATCH($G228, 'Planned and Progress BMPs'!$D:$D, 0)), 1, 0)), "")</f>
        <v/>
      </c>
      <c r="BJ228" s="4" t="str">
        <f>IFERROR(IF($I228="Historical", IF(P228&lt;&gt;INDEX('Historical BMP Records'!P:P, MATCH($G228, 'Historical BMP Records'!$G:$G, 0)), 1, 0), IF(P228&lt;&gt;INDEX('Planned and Progress BMPs'!M:M, MATCH($G228, 'Planned and Progress BMPs'!$D:$D, 0)), 1, 0)), "")</f>
        <v/>
      </c>
      <c r="BK228" s="4" t="str">
        <f>IFERROR(IF($I228="Historical", IF(Q228&lt;&gt;INDEX('Historical BMP Records'!Q:Q, MATCH($G228, 'Historical BMP Records'!$G:$G, 0)), 1, 0), IF(Q228&lt;&gt;INDEX('Planned and Progress BMPs'!N:N, MATCH($G228, 'Planned and Progress BMPs'!$D:$D, 0)), 1, 0)), "")</f>
        <v/>
      </c>
      <c r="BL228" s="4" t="str">
        <f>IFERROR(IF($I228="Historical", IF(R228&lt;&gt;INDEX('Historical BMP Records'!R:R, MATCH($G228, 'Historical BMP Records'!$G:$G, 0)), 1, 0), IF(R228&lt;&gt;INDEX('Planned and Progress BMPs'!O:O, MATCH($G228, 'Planned and Progress BMPs'!$D:$D, 0)), 1, 0)), "")</f>
        <v/>
      </c>
      <c r="BM228" s="4" t="str">
        <f>IFERROR(IF($I228="Historical", IF(S228&lt;&gt;INDEX('Historical BMP Records'!S:S, MATCH($G228, 'Historical BMP Records'!$G:$G, 0)), 1, 0), IF(S228&lt;&gt;INDEX('Planned and Progress BMPs'!P:P, MATCH($G228, 'Planned and Progress BMPs'!$D:$D, 0)), 1, 0)), "")</f>
        <v/>
      </c>
      <c r="BN228" s="4" t="str">
        <f>IFERROR(IF($I228="Historical", IF(T228&lt;&gt;INDEX('Historical BMP Records'!T:T, MATCH($G228, 'Historical BMP Records'!$G:$G, 0)), 1, 0), IF(T228&lt;&gt;INDEX('Planned and Progress BMPs'!Q:Q, MATCH($G228, 'Planned and Progress BMPs'!$D:$D, 0)), 1, 0)), "")</f>
        <v/>
      </c>
      <c r="BO228" s="4" t="str">
        <f>IFERROR(IF($I228="Historical", IF(AB228&lt;&gt;INDEX('Historical BMP Records'!#REF!, MATCH($G228, 'Historical BMP Records'!$G:$G, 0)), 1, 0), IF(AB228&lt;&gt;INDEX('Planned and Progress BMPs'!Z:Z, MATCH($G228, 'Planned and Progress BMPs'!$D:$D, 0)), 1, 0)), "")</f>
        <v/>
      </c>
      <c r="BP228" s="4" t="str">
        <f>IFERROR(IF($I228="Historical", IF(U228&lt;&gt;INDEX('Historical BMP Records'!U:U, MATCH($G228, 'Historical BMP Records'!$G:$G, 0)), 1, 0), IF(U228&lt;&gt;INDEX('Planned and Progress BMPs'!S:S, MATCH($G228, 'Planned and Progress BMPs'!$D:$D, 0)), 1, 0)), "")</f>
        <v/>
      </c>
      <c r="BQ228" s="4" t="str">
        <f>IFERROR(IF($I228="Historical", IF(V228&lt;&gt;INDEX('Historical BMP Records'!V:V, MATCH($G228, 'Historical BMP Records'!$G:$G, 0)), 1, 0), IF(V228&lt;&gt;INDEX('Planned and Progress BMPs'!T:T, MATCH($G228, 'Planned and Progress BMPs'!$D:$D, 0)), 1, 0)), "")</f>
        <v/>
      </c>
      <c r="BR228" s="4" t="str">
        <f>IFERROR(IF($I228="Historical", IF(W228&lt;&gt;INDEX('Historical BMP Records'!W:W, MATCH($G228, 'Historical BMP Records'!$G:$G, 0)), 1, 0), IF(W228&lt;&gt;INDEX('Planned and Progress BMPs'!U:U, MATCH($G228, 'Planned and Progress BMPs'!$D:$D, 0)), 1, 0)), "")</f>
        <v/>
      </c>
      <c r="BS228" s="4" t="str">
        <f>IFERROR(IF($I228="Historical", IF(X228&lt;&gt;INDEX('Historical BMP Records'!X:X, MATCH($G228, 'Historical BMP Records'!$G:$G, 0)), 1, 0), IF(X228&lt;&gt;INDEX('Planned and Progress BMPs'!V:V, MATCH($G228, 'Planned and Progress BMPs'!$D:$D, 0)), 1, 0)), "")</f>
        <v/>
      </c>
      <c r="BT228" s="4" t="str">
        <f>IFERROR(IF($I228="Historical", IF(Y228&lt;&gt;INDEX('Historical BMP Records'!Y:Y, MATCH($G228, 'Historical BMP Records'!$G:$G, 0)), 1, 0), IF(Y228&lt;&gt;INDEX('Planned and Progress BMPs'!W:W, MATCH($G228, 'Planned and Progress BMPs'!$D:$D, 0)), 1, 0)), "")</f>
        <v/>
      </c>
      <c r="BU228" s="4" t="str">
        <f>IFERROR(IF($I228="Historical", IF(Z228&lt;&gt;INDEX('Historical BMP Records'!Z:Z, MATCH($G228, 'Historical BMP Records'!$G:$G, 0)), 1, 0), IF(Z228&lt;&gt;INDEX('Planned and Progress BMPs'!X:X, MATCH($G228, 'Planned and Progress BMPs'!$D:$D, 0)), 1, 0)), "")</f>
        <v/>
      </c>
      <c r="BV228" s="4" t="str">
        <f>IFERROR(IF($I228="Historical", IF(AA228&lt;&gt;INDEX('Historical BMP Records'!AA:AA, MATCH($G228, 'Historical BMP Records'!$G:$G, 0)), 1, 0), IF(AA228&lt;&gt;INDEX('Planned and Progress BMPs'!#REF!, MATCH($G228, 'Planned and Progress BMPs'!$D:$D, 0)), 1, 0)), "")</f>
        <v/>
      </c>
      <c r="BW228" s="4" t="str">
        <f>IFERROR(IF($I228="Historical", IF(AC228&lt;&gt;INDEX('Historical BMP Records'!AC:AC, MATCH($G228, 'Historical BMP Records'!$G:$G, 0)), 1, 0), IF(AC228&lt;&gt;INDEX('Planned and Progress BMPs'!AA:AA, MATCH($G228, 'Planned and Progress BMPs'!$D:$D, 0)), 1, 0)), "")</f>
        <v/>
      </c>
      <c r="BX228" s="4" t="str">
        <f>IFERROR(IF($I228="Historical", IF(AD228&lt;&gt;INDEX('Historical BMP Records'!AD:AD, MATCH($G228, 'Historical BMP Records'!$G:$G, 0)), 1, 0), IF(AD228&lt;&gt;INDEX('Planned and Progress BMPs'!AB:AB, MATCH($G228, 'Planned and Progress BMPs'!$D:$D, 0)), 1, 0)), "")</f>
        <v/>
      </c>
      <c r="BY228" s="4" t="str">
        <f>IFERROR(IF($I228="Historical", IF(AE228&lt;&gt;INDEX('Historical BMP Records'!AE:AE, MATCH($G228, 'Historical BMP Records'!$G:$G, 0)), 1, 0), IF(AE228&lt;&gt;INDEX('Planned and Progress BMPs'!AC:AC, MATCH($G228, 'Planned and Progress BMPs'!$D:$D, 0)), 1, 0)), "")</f>
        <v/>
      </c>
      <c r="BZ228" s="4" t="str">
        <f>IFERROR(IF($I228="Historical", IF(AF228&lt;&gt;INDEX('Historical BMP Records'!AF:AF, MATCH($G228, 'Historical BMP Records'!$G:$G, 0)), 1, 0), IF(AF228&lt;&gt;INDEX('Planned and Progress BMPs'!AD:AD, MATCH($G228, 'Planned and Progress BMPs'!$D:$D, 0)), 1, 0)), "")</f>
        <v/>
      </c>
      <c r="CA228" s="4" t="str">
        <f>IFERROR(IF($I228="Historical", IF(AG228&lt;&gt;INDEX('Historical BMP Records'!AG:AG, MATCH($G228, 'Historical BMP Records'!$G:$G, 0)), 1, 0), IF(AG228&lt;&gt;INDEX('Planned and Progress BMPs'!AE:AE, MATCH($G228, 'Planned and Progress BMPs'!$D:$D, 0)), 1, 0)), "")</f>
        <v/>
      </c>
      <c r="CB228" s="4" t="str">
        <f>IFERROR(IF($I228="Historical", IF(AH228&lt;&gt;INDEX('Historical BMP Records'!AH:AH, MATCH($G228, 'Historical BMP Records'!$G:$G, 0)), 1, 0), IF(AH228&lt;&gt;INDEX('Planned and Progress BMPs'!AF:AF, MATCH($G228, 'Planned and Progress BMPs'!$D:$D, 0)), 1, 0)), "")</f>
        <v/>
      </c>
      <c r="CC228" s="4" t="str">
        <f>IFERROR(IF($I228="Historical", IF(AI228&lt;&gt;INDEX('Historical BMP Records'!AI:AI, MATCH($G228, 'Historical BMP Records'!$G:$G, 0)), 1, 0), IF(AI228&lt;&gt;INDEX('Planned and Progress BMPs'!AG:AG, MATCH($G228, 'Planned and Progress BMPs'!$D:$D, 0)), 1, 0)), "")</f>
        <v/>
      </c>
      <c r="CD228" s="4" t="str">
        <f>IFERROR(IF($I228="Historical", IF(AJ228&lt;&gt;INDEX('Historical BMP Records'!AJ:AJ, MATCH($G228, 'Historical BMP Records'!$G:$G, 0)), 1, 0), IF(AJ228&lt;&gt;INDEX('Planned and Progress BMPs'!AH:AH, MATCH($G228, 'Planned and Progress BMPs'!$D:$D, 0)), 1, 0)), "")</f>
        <v/>
      </c>
      <c r="CE228" s="4" t="str">
        <f>IFERROR(IF($I228="Historical", IF(AK228&lt;&gt;INDEX('Historical BMP Records'!AK:AK, MATCH($G228, 'Historical BMP Records'!$G:$G, 0)), 1, 0), IF(AK228&lt;&gt;INDEX('Planned and Progress BMPs'!AI:AI, MATCH($G228, 'Planned and Progress BMPs'!$D:$D, 0)), 1, 0)), "")</f>
        <v/>
      </c>
      <c r="CF228" s="4" t="str">
        <f>IFERROR(IF($I228="Historical", IF(AL228&lt;&gt;INDEX('Historical BMP Records'!AL:AL, MATCH($G228, 'Historical BMP Records'!$G:$G, 0)), 1, 0), IF(AL228&lt;&gt;INDEX('Planned and Progress BMPs'!AJ:AJ, MATCH($G228, 'Planned and Progress BMPs'!$D:$D, 0)), 1, 0)), "")</f>
        <v/>
      </c>
      <c r="CG228" s="4" t="str">
        <f>IFERROR(IF($I228="Historical", IF(AM228&lt;&gt;INDEX('Historical BMP Records'!AM:AM, MATCH($G228, 'Historical BMP Records'!$G:$G, 0)), 1, 0), IF(AM228&lt;&gt;INDEX('Planned and Progress BMPs'!AK:AK, MATCH($G228, 'Planned and Progress BMPs'!$D:$D, 0)), 1, 0)), "")</f>
        <v/>
      </c>
      <c r="CH228" s="4" t="str">
        <f>IFERROR(IF($I228="Historical", IF(AN228&lt;&gt;INDEX('Historical BMP Records'!AN:AN, MATCH($G228, 'Historical BMP Records'!$G:$G, 0)), 1, 0), IF(AN228&lt;&gt;INDEX('Planned and Progress BMPs'!AL:AL, MATCH($G228, 'Planned and Progress BMPs'!$D:$D, 0)), 1, 0)), "")</f>
        <v/>
      </c>
      <c r="CI228" s="4" t="str">
        <f>IFERROR(IF($I228="Historical", IF(AO228&lt;&gt;INDEX('Historical BMP Records'!AO:AO, MATCH($G228, 'Historical BMP Records'!$G:$G, 0)), 1, 0), IF(AO228&lt;&gt;INDEX('Planned and Progress BMPs'!AM:AM, MATCH($G228, 'Planned and Progress BMPs'!$D:$D, 0)), 1, 0)), "")</f>
        <v/>
      </c>
      <c r="CJ228" s="4" t="str">
        <f>IFERROR(IF($I228="Historical", IF(AP228&lt;&gt;INDEX('Historical BMP Records'!AP:AP, MATCH($G228, 'Historical BMP Records'!$G:$G, 0)), 1, 0), IF(AP228&lt;&gt;INDEX('Planned and Progress BMPs'!AN:AN, MATCH($G228, 'Planned and Progress BMPs'!$D:$D, 0)), 1, 0)), "")</f>
        <v/>
      </c>
      <c r="CK228" s="4" t="str">
        <f>IFERROR(IF($I228="Historical", IF(AQ228&lt;&gt;INDEX('Historical BMP Records'!AQ:AQ, MATCH($G228, 'Historical BMP Records'!$G:$G, 0)), 1, 0), IF(AQ228&lt;&gt;INDEX('Planned and Progress BMPs'!AO:AO, MATCH($G228, 'Planned and Progress BMPs'!$D:$D, 0)), 1, 0)), "")</f>
        <v/>
      </c>
      <c r="CL228" s="4" t="str">
        <f>IFERROR(IF($I228="Historical", IF(AR228&lt;&gt;INDEX('Historical BMP Records'!AR:AR, MATCH($G228, 'Historical BMP Records'!$G:$G, 0)), 1, 0), IF(AR228&lt;&gt;INDEX('Planned and Progress BMPs'!AQ:AQ, MATCH($G228, 'Planned and Progress BMPs'!$D:$D, 0)), 1, 0)), "")</f>
        <v/>
      </c>
      <c r="CM228" s="4" t="str">
        <f>IFERROR(IF($I228="Historical", IF(AS228&lt;&gt;INDEX('Historical BMP Records'!AS:AS, MATCH($G228, 'Historical BMP Records'!$G:$G, 0)), 1, 0), IF(AS228&lt;&gt;INDEX('Planned and Progress BMPs'!AP:AP, MATCH($G228, 'Planned and Progress BMPs'!$D:$D, 0)), 1, 0)), "")</f>
        <v/>
      </c>
      <c r="CN228" s="4" t="str">
        <f>IFERROR(IF($I228="Historical", IF(AT228&lt;&gt;INDEX('Historical BMP Records'!AT:AT, MATCH($G228, 'Historical BMP Records'!$G:$G, 0)), 1, 0), IF(AT228&lt;&gt;INDEX('Planned and Progress BMPs'!AQ:AQ, MATCH($G228, 'Planned and Progress BMPs'!$D:$D, 0)), 1, 0)), "")</f>
        <v/>
      </c>
      <c r="CO228" s="4">
        <f>SUM(T_Historical9[[#This Row],[FY17 Crediting Status Change]:[Comments Change]])</f>
        <v>0</v>
      </c>
    </row>
    <row r="229" spans="1:93" ht="15" customHeight="1" x14ac:dyDescent="0.55000000000000004">
      <c r="A229" s="126" t="s">
        <v>2461</v>
      </c>
      <c r="B229" s="126" t="s">
        <v>2458</v>
      </c>
      <c r="C229" s="126" t="s">
        <v>2458</v>
      </c>
      <c r="D229" s="126"/>
      <c r="E229" s="126"/>
      <c r="F229" s="126" t="s">
        <v>918</v>
      </c>
      <c r="G229" s="126" t="s">
        <v>919</v>
      </c>
      <c r="H229" s="126"/>
      <c r="I229" s="126" t="s">
        <v>243</v>
      </c>
      <c r="J229" s="126"/>
      <c r="K229" s="73"/>
      <c r="L229" s="64">
        <v>38718</v>
      </c>
      <c r="M229" s="126" t="s">
        <v>455</v>
      </c>
      <c r="N229" s="126" t="s">
        <v>831</v>
      </c>
      <c r="O229" s="126" t="s">
        <v>457</v>
      </c>
      <c r="P229" s="73" t="s">
        <v>551</v>
      </c>
      <c r="Q229" s="64">
        <v>0.125</v>
      </c>
      <c r="R229" s="126">
        <v>0.125</v>
      </c>
      <c r="S229" s="126">
        <v>1.0416666666666666E-2</v>
      </c>
      <c r="T229" s="126" t="s">
        <v>860</v>
      </c>
      <c r="U229" s="126"/>
      <c r="V229" s="126"/>
      <c r="W229" s="126">
        <v>40.214089899999998</v>
      </c>
      <c r="X229" s="65">
        <v>-77.173230099999998</v>
      </c>
      <c r="Y229" s="126"/>
      <c r="Z229" s="126" t="s">
        <v>245</v>
      </c>
      <c r="AA229" s="126" t="s">
        <v>327</v>
      </c>
      <c r="AB229" s="126" t="s">
        <v>155</v>
      </c>
      <c r="AC229" s="126" t="s">
        <v>2460</v>
      </c>
      <c r="AD229" s="64">
        <v>40669</v>
      </c>
      <c r="AE229" s="126" t="s">
        <v>267</v>
      </c>
      <c r="AF229" s="64"/>
      <c r="AG229" s="64"/>
      <c r="AH229" s="126"/>
      <c r="AI229" s="64"/>
      <c r="AK229" s="64"/>
      <c r="AL229" s="64"/>
      <c r="AM229" s="64"/>
      <c r="AN229" s="64"/>
      <c r="AO229" s="64"/>
      <c r="AP229" s="64"/>
      <c r="AQ229" s="64"/>
      <c r="AR229" s="64"/>
      <c r="AS229" s="64"/>
      <c r="AT229" s="126"/>
      <c r="AU229" s="4" t="str">
        <f>IFERROR(IF($I229="Historical", IF(A229&lt;&gt;INDEX('Historical BMP Records'!A:A, MATCH($G229, 'Historical BMP Records'!$G:$G, 0)), 1, 0), IF(A229&lt;&gt;INDEX('Planned and Progress BMPs'!A:A, MATCH($G229, 'Planned and Progress BMPs'!$D:$D, 0)), 1, 0)), "")</f>
        <v/>
      </c>
      <c r="AV229" s="4" t="str">
        <f>IFERROR(IF($I229="Historical", IF(B229&lt;&gt;INDEX('Historical BMP Records'!B:B, MATCH($G229, 'Historical BMP Records'!$G:$G, 0)), 1, 0), IF(B229&lt;&gt;INDEX('Planned and Progress BMPs'!A:A, MATCH($G229, 'Planned and Progress BMPs'!$D:$D, 0)), 1, 0)), "")</f>
        <v/>
      </c>
      <c r="AW229" s="4" t="str">
        <f>IFERROR(IF($I229="Historical", IF(C229&lt;&gt;INDEX('Historical BMP Records'!C:C, MATCH($G229, 'Historical BMP Records'!$G:$G, 0)), 1, 0), IF(C229&lt;&gt;INDEX('Planned and Progress BMPs'!A:A, MATCH($G229, 'Planned and Progress BMPs'!$D:$D, 0)), 1, 0)), "")</f>
        <v/>
      </c>
      <c r="AX229" s="4" t="str">
        <f>IFERROR(IF($I229="Historical", IF(D229&lt;&gt;INDEX('Historical BMP Records'!D:D, MATCH($G229, 'Historical BMP Records'!$G:$G, 0)), 1, 0), IF(D229&lt;&gt;INDEX('Planned and Progress BMPs'!A:A, MATCH($G229, 'Planned and Progress BMPs'!$D:$D, 0)), 1, 0)), "")</f>
        <v/>
      </c>
      <c r="AY229" s="4" t="str">
        <f>IFERROR(IF($I229="Historical", IF(E229&lt;&gt;INDEX('Historical BMP Records'!E:E, MATCH($G229, 'Historical BMP Records'!$G:$G, 0)), 1, 0), IF(E229&lt;&gt;INDEX('Planned and Progress BMPs'!B:B, MATCH($G229, 'Planned and Progress BMPs'!$D:$D, 0)), 1, 0)), "")</f>
        <v/>
      </c>
      <c r="AZ229" s="4" t="str">
        <f>IFERROR(IF($I229="Historical", IF(F229&lt;&gt;INDEX('Historical BMP Records'!F:F, MATCH($G229, 'Historical BMP Records'!$G:$G, 0)), 1, 0), IF(F229&lt;&gt;INDEX('Planned and Progress BMPs'!C:C, MATCH($G229, 'Planned and Progress BMPs'!$D:$D, 0)), 1, 0)), "")</f>
        <v/>
      </c>
      <c r="BA229" s="4" t="str">
        <f>IFERROR(IF($I229="Historical", IF(G229&lt;&gt;INDEX('Historical BMP Records'!G:G, MATCH($G229, 'Historical BMP Records'!$G:$G, 0)), 1, 0), IF(G229&lt;&gt;INDEX('Planned and Progress BMPs'!D:D, MATCH($G229, 'Planned and Progress BMPs'!$D:$D, 0)), 1, 0)), "")</f>
        <v/>
      </c>
      <c r="BB229" s="4" t="str">
        <f>IFERROR(IF($I229="Historical", IF(H229&lt;&gt;INDEX('Historical BMP Records'!H:H, MATCH($G229, 'Historical BMP Records'!$G:$G, 0)), 1, 0), IF(H229&lt;&gt;INDEX('Planned and Progress BMPs'!E:E, MATCH($G229, 'Planned and Progress BMPs'!$D:$D, 0)), 1, 0)), "")</f>
        <v/>
      </c>
      <c r="BC229" s="4" t="str">
        <f>IFERROR(IF($I229="Historical", IF(I229&lt;&gt;INDEX('Historical BMP Records'!I:I, MATCH($G229, 'Historical BMP Records'!$G:$G, 0)), 1, 0), IF(I229&lt;&gt;INDEX('Planned and Progress BMPs'!F:F, MATCH($G229, 'Planned and Progress BMPs'!$D:$D, 0)), 1, 0)), "")</f>
        <v/>
      </c>
      <c r="BD229" s="4" t="str">
        <f>IFERROR(IF($I229="Historical", IF(J229&lt;&gt;INDEX('Historical BMP Records'!J:J, MATCH($G229, 'Historical BMP Records'!$G:$G, 0)), 1, 0), IF(J229&lt;&gt;INDEX('Planned and Progress BMPs'!G:G, MATCH($G229, 'Planned and Progress BMPs'!$D:$D, 0)), 1, 0)), "")</f>
        <v/>
      </c>
      <c r="BE229" s="4" t="str">
        <f>IFERROR(IF($I229="Historical", IF(K229&lt;&gt;INDEX('Historical BMP Records'!K:K, MATCH($G229, 'Historical BMP Records'!$G:$G, 0)), 1, 0), IF(K229&lt;&gt;INDEX('Planned and Progress BMPs'!H:H, MATCH($G229, 'Planned and Progress BMPs'!$D:$D, 0)), 1, 0)), "")</f>
        <v/>
      </c>
      <c r="BF229" s="4" t="str">
        <f>IFERROR(IF($I229="Historical", IF(L229&lt;&gt;INDEX('Historical BMP Records'!L:L, MATCH($G229, 'Historical BMP Records'!$G:$G, 0)), 1, 0), IF(L229&lt;&gt;INDEX('Planned and Progress BMPs'!I:I, MATCH($G229, 'Planned and Progress BMPs'!$D:$D, 0)), 1, 0)), "")</f>
        <v/>
      </c>
      <c r="BG229" s="4" t="str">
        <f>IFERROR(IF($I229="Historical", IF(M229&lt;&gt;INDEX('Historical BMP Records'!M:M, MATCH($G229, 'Historical BMP Records'!$G:$G, 0)), 1, 0), IF(M229&lt;&gt;INDEX('Planned and Progress BMPs'!J:J, MATCH($G229, 'Planned and Progress BMPs'!$D:$D, 0)), 1, 0)), "")</f>
        <v/>
      </c>
      <c r="BH229" s="4" t="str">
        <f>IFERROR(IF($I229="Historical", IF(N229&lt;&gt;INDEX('Historical BMP Records'!N:N, MATCH($G229, 'Historical BMP Records'!$G:$G, 0)), 1, 0), IF(N229&lt;&gt;INDEX('Planned and Progress BMPs'!K:K, MATCH($G229, 'Planned and Progress BMPs'!$D:$D, 0)), 1, 0)), "")</f>
        <v/>
      </c>
      <c r="BI229" s="4" t="str">
        <f>IFERROR(IF($I229="Historical", IF(O229&lt;&gt;INDEX('Historical BMP Records'!O:O, MATCH($G229, 'Historical BMP Records'!$G:$G, 0)), 1, 0), IF(O229&lt;&gt;INDEX('Planned and Progress BMPs'!L:L, MATCH($G229, 'Planned and Progress BMPs'!$D:$D, 0)), 1, 0)), "")</f>
        <v/>
      </c>
      <c r="BJ229" s="4" t="str">
        <f>IFERROR(IF($I229="Historical", IF(P229&lt;&gt;INDEX('Historical BMP Records'!P:P, MATCH($G229, 'Historical BMP Records'!$G:$G, 0)), 1, 0), IF(P229&lt;&gt;INDEX('Planned and Progress BMPs'!M:M, MATCH($G229, 'Planned and Progress BMPs'!$D:$D, 0)), 1, 0)), "")</f>
        <v/>
      </c>
      <c r="BK229" s="4" t="str">
        <f>IFERROR(IF($I229="Historical", IF(Q229&lt;&gt;INDEX('Historical BMP Records'!Q:Q, MATCH($G229, 'Historical BMP Records'!$G:$G, 0)), 1, 0), IF(Q229&lt;&gt;INDEX('Planned and Progress BMPs'!N:N, MATCH($G229, 'Planned and Progress BMPs'!$D:$D, 0)), 1, 0)), "")</f>
        <v/>
      </c>
      <c r="BL229" s="4" t="str">
        <f>IFERROR(IF($I229="Historical", IF(R229&lt;&gt;INDEX('Historical BMP Records'!R:R, MATCH($G229, 'Historical BMP Records'!$G:$G, 0)), 1, 0), IF(R229&lt;&gt;INDEX('Planned and Progress BMPs'!O:O, MATCH($G229, 'Planned and Progress BMPs'!$D:$D, 0)), 1, 0)), "")</f>
        <v/>
      </c>
      <c r="BM229" s="4" t="str">
        <f>IFERROR(IF($I229="Historical", IF(S229&lt;&gt;INDEX('Historical BMP Records'!S:S, MATCH($G229, 'Historical BMP Records'!$G:$G, 0)), 1, 0), IF(S229&lt;&gt;INDEX('Planned and Progress BMPs'!P:P, MATCH($G229, 'Planned and Progress BMPs'!$D:$D, 0)), 1, 0)), "")</f>
        <v/>
      </c>
      <c r="BN229" s="4" t="str">
        <f>IFERROR(IF($I229="Historical", IF(T229&lt;&gt;INDEX('Historical BMP Records'!T:T, MATCH($G229, 'Historical BMP Records'!$G:$G, 0)), 1, 0), IF(T229&lt;&gt;INDEX('Planned and Progress BMPs'!Q:Q, MATCH($G229, 'Planned and Progress BMPs'!$D:$D, 0)), 1, 0)), "")</f>
        <v/>
      </c>
      <c r="BO229" s="4" t="str">
        <f>IFERROR(IF($I229="Historical", IF(AB229&lt;&gt;INDEX('Historical BMP Records'!#REF!, MATCH($G229, 'Historical BMP Records'!$G:$G, 0)), 1, 0), IF(AB229&lt;&gt;INDEX('Planned and Progress BMPs'!Z:Z, MATCH($G229, 'Planned and Progress BMPs'!$D:$D, 0)), 1, 0)), "")</f>
        <v/>
      </c>
      <c r="BP229" s="4" t="str">
        <f>IFERROR(IF($I229="Historical", IF(U229&lt;&gt;INDEX('Historical BMP Records'!U:U, MATCH($G229, 'Historical BMP Records'!$G:$G, 0)), 1, 0), IF(U229&lt;&gt;INDEX('Planned and Progress BMPs'!S:S, MATCH($G229, 'Planned and Progress BMPs'!$D:$D, 0)), 1, 0)), "")</f>
        <v/>
      </c>
      <c r="BQ229" s="4" t="str">
        <f>IFERROR(IF($I229="Historical", IF(V229&lt;&gt;INDEX('Historical BMP Records'!V:V, MATCH($G229, 'Historical BMP Records'!$G:$G, 0)), 1, 0), IF(V229&lt;&gt;INDEX('Planned and Progress BMPs'!T:T, MATCH($G229, 'Planned and Progress BMPs'!$D:$D, 0)), 1, 0)), "")</f>
        <v/>
      </c>
      <c r="BR229" s="4" t="str">
        <f>IFERROR(IF($I229="Historical", IF(W229&lt;&gt;INDEX('Historical BMP Records'!W:W, MATCH($G229, 'Historical BMP Records'!$G:$G, 0)), 1, 0), IF(W229&lt;&gt;INDEX('Planned and Progress BMPs'!U:U, MATCH($G229, 'Planned and Progress BMPs'!$D:$D, 0)), 1, 0)), "")</f>
        <v/>
      </c>
      <c r="BS229" s="4" t="str">
        <f>IFERROR(IF($I229="Historical", IF(X229&lt;&gt;INDEX('Historical BMP Records'!X:X, MATCH($G229, 'Historical BMP Records'!$G:$G, 0)), 1, 0), IF(X229&lt;&gt;INDEX('Planned and Progress BMPs'!V:V, MATCH($G229, 'Planned and Progress BMPs'!$D:$D, 0)), 1, 0)), "")</f>
        <v/>
      </c>
      <c r="BT229" s="4" t="str">
        <f>IFERROR(IF($I229="Historical", IF(Y229&lt;&gt;INDEX('Historical BMP Records'!Y:Y, MATCH($G229, 'Historical BMP Records'!$G:$G, 0)), 1, 0), IF(Y229&lt;&gt;INDEX('Planned and Progress BMPs'!W:W, MATCH($G229, 'Planned and Progress BMPs'!$D:$D, 0)), 1, 0)), "")</f>
        <v/>
      </c>
      <c r="BU229" s="4" t="str">
        <f>IFERROR(IF($I229="Historical", IF(Z229&lt;&gt;INDEX('Historical BMP Records'!Z:Z, MATCH($G229, 'Historical BMP Records'!$G:$G, 0)), 1, 0), IF(Z229&lt;&gt;INDEX('Planned and Progress BMPs'!X:X, MATCH($G229, 'Planned and Progress BMPs'!$D:$D, 0)), 1, 0)), "")</f>
        <v/>
      </c>
      <c r="BV229" s="4" t="str">
        <f>IFERROR(IF($I229="Historical", IF(AA229&lt;&gt;INDEX('Historical BMP Records'!AA:AA, MATCH($G229, 'Historical BMP Records'!$G:$G, 0)), 1, 0), IF(AA229&lt;&gt;INDEX('Planned and Progress BMPs'!#REF!, MATCH($G229, 'Planned and Progress BMPs'!$D:$D, 0)), 1, 0)), "")</f>
        <v/>
      </c>
      <c r="BW229" s="4" t="str">
        <f>IFERROR(IF($I229="Historical", IF(AC229&lt;&gt;INDEX('Historical BMP Records'!AC:AC, MATCH($G229, 'Historical BMP Records'!$G:$G, 0)), 1, 0), IF(AC229&lt;&gt;INDEX('Planned and Progress BMPs'!AA:AA, MATCH($G229, 'Planned and Progress BMPs'!$D:$D, 0)), 1, 0)), "")</f>
        <v/>
      </c>
      <c r="BX229" s="4" t="str">
        <f>IFERROR(IF($I229="Historical", IF(AD229&lt;&gt;INDEX('Historical BMP Records'!AD:AD, MATCH($G229, 'Historical BMP Records'!$G:$G, 0)), 1, 0), IF(AD229&lt;&gt;INDEX('Planned and Progress BMPs'!AB:AB, MATCH($G229, 'Planned and Progress BMPs'!$D:$D, 0)), 1, 0)), "")</f>
        <v/>
      </c>
      <c r="BY229" s="4" t="str">
        <f>IFERROR(IF($I229="Historical", IF(AE229&lt;&gt;INDEX('Historical BMP Records'!AE:AE, MATCH($G229, 'Historical BMP Records'!$G:$G, 0)), 1, 0), IF(AE229&lt;&gt;INDEX('Planned and Progress BMPs'!AC:AC, MATCH($G229, 'Planned and Progress BMPs'!$D:$D, 0)), 1, 0)), "")</f>
        <v/>
      </c>
      <c r="BZ229" s="4" t="str">
        <f>IFERROR(IF($I229="Historical", IF(AF229&lt;&gt;INDEX('Historical BMP Records'!AF:AF, MATCH($G229, 'Historical BMP Records'!$G:$G, 0)), 1, 0), IF(AF229&lt;&gt;INDEX('Planned and Progress BMPs'!AD:AD, MATCH($G229, 'Planned and Progress BMPs'!$D:$D, 0)), 1, 0)), "")</f>
        <v/>
      </c>
      <c r="CA229" s="4" t="str">
        <f>IFERROR(IF($I229="Historical", IF(AG229&lt;&gt;INDEX('Historical BMP Records'!AG:AG, MATCH($G229, 'Historical BMP Records'!$G:$G, 0)), 1, 0), IF(AG229&lt;&gt;INDEX('Planned and Progress BMPs'!AE:AE, MATCH($G229, 'Planned and Progress BMPs'!$D:$D, 0)), 1, 0)), "")</f>
        <v/>
      </c>
      <c r="CB229" s="4" t="str">
        <f>IFERROR(IF($I229="Historical", IF(AH229&lt;&gt;INDEX('Historical BMP Records'!AH:AH, MATCH($G229, 'Historical BMP Records'!$G:$G, 0)), 1, 0), IF(AH229&lt;&gt;INDEX('Planned and Progress BMPs'!AF:AF, MATCH($G229, 'Planned and Progress BMPs'!$D:$D, 0)), 1, 0)), "")</f>
        <v/>
      </c>
      <c r="CC229" s="4" t="str">
        <f>IFERROR(IF($I229="Historical", IF(AI229&lt;&gt;INDEX('Historical BMP Records'!AI:AI, MATCH($G229, 'Historical BMP Records'!$G:$G, 0)), 1, 0), IF(AI229&lt;&gt;INDEX('Planned and Progress BMPs'!AG:AG, MATCH($G229, 'Planned and Progress BMPs'!$D:$D, 0)), 1, 0)), "")</f>
        <v/>
      </c>
      <c r="CD229" s="4" t="str">
        <f>IFERROR(IF($I229="Historical", IF(AJ229&lt;&gt;INDEX('Historical BMP Records'!AJ:AJ, MATCH($G229, 'Historical BMP Records'!$G:$G, 0)), 1, 0), IF(AJ229&lt;&gt;INDEX('Planned and Progress BMPs'!AH:AH, MATCH($G229, 'Planned and Progress BMPs'!$D:$D, 0)), 1, 0)), "")</f>
        <v/>
      </c>
      <c r="CE229" s="4" t="str">
        <f>IFERROR(IF($I229="Historical", IF(AK229&lt;&gt;INDEX('Historical BMP Records'!AK:AK, MATCH($G229, 'Historical BMP Records'!$G:$G, 0)), 1, 0), IF(AK229&lt;&gt;INDEX('Planned and Progress BMPs'!AI:AI, MATCH($G229, 'Planned and Progress BMPs'!$D:$D, 0)), 1, 0)), "")</f>
        <v/>
      </c>
      <c r="CF229" s="4" t="str">
        <f>IFERROR(IF($I229="Historical", IF(AL229&lt;&gt;INDEX('Historical BMP Records'!AL:AL, MATCH($G229, 'Historical BMP Records'!$G:$G, 0)), 1, 0), IF(AL229&lt;&gt;INDEX('Planned and Progress BMPs'!AJ:AJ, MATCH($G229, 'Planned and Progress BMPs'!$D:$D, 0)), 1, 0)), "")</f>
        <v/>
      </c>
      <c r="CG229" s="4" t="str">
        <f>IFERROR(IF($I229="Historical", IF(AM229&lt;&gt;INDEX('Historical BMP Records'!AM:AM, MATCH($G229, 'Historical BMP Records'!$G:$G, 0)), 1, 0), IF(AM229&lt;&gt;INDEX('Planned and Progress BMPs'!AK:AK, MATCH($G229, 'Planned and Progress BMPs'!$D:$D, 0)), 1, 0)), "")</f>
        <v/>
      </c>
      <c r="CH229" s="4" t="str">
        <f>IFERROR(IF($I229="Historical", IF(AN229&lt;&gt;INDEX('Historical BMP Records'!AN:AN, MATCH($G229, 'Historical BMP Records'!$G:$G, 0)), 1, 0), IF(AN229&lt;&gt;INDEX('Planned and Progress BMPs'!AL:AL, MATCH($G229, 'Planned and Progress BMPs'!$D:$D, 0)), 1, 0)), "")</f>
        <v/>
      </c>
      <c r="CI229" s="4" t="str">
        <f>IFERROR(IF($I229="Historical", IF(AO229&lt;&gt;INDEX('Historical BMP Records'!AO:AO, MATCH($G229, 'Historical BMP Records'!$G:$G, 0)), 1, 0), IF(AO229&lt;&gt;INDEX('Planned and Progress BMPs'!AM:AM, MATCH($G229, 'Planned and Progress BMPs'!$D:$D, 0)), 1, 0)), "")</f>
        <v/>
      </c>
      <c r="CJ229" s="4" t="str">
        <f>IFERROR(IF($I229="Historical", IF(AP229&lt;&gt;INDEX('Historical BMP Records'!AP:AP, MATCH($G229, 'Historical BMP Records'!$G:$G, 0)), 1, 0), IF(AP229&lt;&gt;INDEX('Planned and Progress BMPs'!AN:AN, MATCH($G229, 'Planned and Progress BMPs'!$D:$D, 0)), 1, 0)), "")</f>
        <v/>
      </c>
      <c r="CK229" s="4" t="str">
        <f>IFERROR(IF($I229="Historical", IF(AQ229&lt;&gt;INDEX('Historical BMP Records'!AQ:AQ, MATCH($G229, 'Historical BMP Records'!$G:$G, 0)), 1, 0), IF(AQ229&lt;&gt;INDEX('Planned and Progress BMPs'!AO:AO, MATCH($G229, 'Planned and Progress BMPs'!$D:$D, 0)), 1, 0)), "")</f>
        <v/>
      </c>
      <c r="CL229" s="4" t="str">
        <f>IFERROR(IF($I229="Historical", IF(AR229&lt;&gt;INDEX('Historical BMP Records'!AR:AR, MATCH($G229, 'Historical BMP Records'!$G:$G, 0)), 1, 0), IF(AR229&lt;&gt;INDEX('Planned and Progress BMPs'!AQ:AQ, MATCH($G229, 'Planned and Progress BMPs'!$D:$D, 0)), 1, 0)), "")</f>
        <v/>
      </c>
      <c r="CM229" s="4" t="str">
        <f>IFERROR(IF($I229="Historical", IF(AS229&lt;&gt;INDEX('Historical BMP Records'!AS:AS, MATCH($G229, 'Historical BMP Records'!$G:$G, 0)), 1, 0), IF(AS229&lt;&gt;INDEX('Planned and Progress BMPs'!AP:AP, MATCH($G229, 'Planned and Progress BMPs'!$D:$D, 0)), 1, 0)), "")</f>
        <v/>
      </c>
      <c r="CN229" s="4" t="str">
        <f>IFERROR(IF($I229="Historical", IF(AT229&lt;&gt;INDEX('Historical BMP Records'!AT:AT, MATCH($G229, 'Historical BMP Records'!$G:$G, 0)), 1, 0), IF(AT229&lt;&gt;INDEX('Planned and Progress BMPs'!AQ:AQ, MATCH($G229, 'Planned and Progress BMPs'!$D:$D, 0)), 1, 0)), "")</f>
        <v/>
      </c>
      <c r="CO229" s="4">
        <f>SUM(T_Historical9[[#This Row],[FY17 Crediting Status Change]:[Comments Change]])</f>
        <v>0</v>
      </c>
    </row>
    <row r="230" spans="1:93" ht="15" customHeight="1" x14ac:dyDescent="0.55000000000000004">
      <c r="A230" s="126" t="s">
        <v>2461</v>
      </c>
      <c r="B230" s="126" t="s">
        <v>2458</v>
      </c>
      <c r="C230" s="126" t="s">
        <v>2458</v>
      </c>
      <c r="D230" s="126"/>
      <c r="E230" s="126"/>
      <c r="F230" s="126" t="s">
        <v>920</v>
      </c>
      <c r="G230" s="126" t="s">
        <v>921</v>
      </c>
      <c r="H230" s="126"/>
      <c r="I230" s="126" t="s">
        <v>243</v>
      </c>
      <c r="J230" s="126"/>
      <c r="K230" s="73"/>
      <c r="L230" s="64">
        <v>38718</v>
      </c>
      <c r="M230" s="126" t="s">
        <v>455</v>
      </c>
      <c r="N230" s="126" t="s">
        <v>831</v>
      </c>
      <c r="O230" s="126" t="s">
        <v>457</v>
      </c>
      <c r="P230" s="73" t="s">
        <v>551</v>
      </c>
      <c r="Q230" s="64">
        <v>0.125</v>
      </c>
      <c r="R230" s="126">
        <v>0.125</v>
      </c>
      <c r="S230" s="126">
        <v>1.0416666666666666E-2</v>
      </c>
      <c r="T230" s="126" t="s">
        <v>860</v>
      </c>
      <c r="U230" s="126"/>
      <c r="V230" s="126"/>
      <c r="W230" s="126">
        <v>40.214134299999998</v>
      </c>
      <c r="X230" s="65">
        <v>-77.170087499999994</v>
      </c>
      <c r="Y230" s="126"/>
      <c r="Z230" s="126" t="s">
        <v>245</v>
      </c>
      <c r="AA230" s="126" t="s">
        <v>327</v>
      </c>
      <c r="AB230" s="126" t="s">
        <v>155</v>
      </c>
      <c r="AC230" s="126" t="s">
        <v>2460</v>
      </c>
      <c r="AD230" s="64">
        <v>40669</v>
      </c>
      <c r="AE230" s="126" t="s">
        <v>267</v>
      </c>
      <c r="AF230" s="64"/>
      <c r="AG230" s="64"/>
      <c r="AH230" s="126"/>
      <c r="AI230" s="64"/>
      <c r="AK230" s="64"/>
      <c r="AL230" s="64"/>
      <c r="AM230" s="64"/>
      <c r="AN230" s="64"/>
      <c r="AO230" s="64"/>
      <c r="AP230" s="64"/>
      <c r="AQ230" s="64"/>
      <c r="AR230" s="64"/>
      <c r="AS230" s="64"/>
      <c r="AT230" s="126"/>
      <c r="AU230" s="4" t="str">
        <f>IFERROR(IF($I230="Historical", IF(A230&lt;&gt;INDEX('Historical BMP Records'!A:A, MATCH($G230, 'Historical BMP Records'!$G:$G, 0)), 1, 0), IF(A230&lt;&gt;INDEX('Planned and Progress BMPs'!A:A, MATCH($G230, 'Planned and Progress BMPs'!$D:$D, 0)), 1, 0)), "")</f>
        <v/>
      </c>
      <c r="AV230" s="4" t="str">
        <f>IFERROR(IF($I230="Historical", IF(B230&lt;&gt;INDEX('Historical BMP Records'!B:B, MATCH($G230, 'Historical BMP Records'!$G:$G, 0)), 1, 0), IF(B230&lt;&gt;INDEX('Planned and Progress BMPs'!A:A, MATCH($G230, 'Planned and Progress BMPs'!$D:$D, 0)), 1, 0)), "")</f>
        <v/>
      </c>
      <c r="AW230" s="4" t="str">
        <f>IFERROR(IF($I230="Historical", IF(C230&lt;&gt;INDEX('Historical BMP Records'!C:C, MATCH($G230, 'Historical BMP Records'!$G:$G, 0)), 1, 0), IF(C230&lt;&gt;INDEX('Planned and Progress BMPs'!A:A, MATCH($G230, 'Planned and Progress BMPs'!$D:$D, 0)), 1, 0)), "")</f>
        <v/>
      </c>
      <c r="AX230" s="4" t="str">
        <f>IFERROR(IF($I230="Historical", IF(D230&lt;&gt;INDEX('Historical BMP Records'!D:D, MATCH($G230, 'Historical BMP Records'!$G:$G, 0)), 1, 0), IF(D230&lt;&gt;INDEX('Planned and Progress BMPs'!A:A, MATCH($G230, 'Planned and Progress BMPs'!$D:$D, 0)), 1, 0)), "")</f>
        <v/>
      </c>
      <c r="AY230" s="4" t="str">
        <f>IFERROR(IF($I230="Historical", IF(E230&lt;&gt;INDEX('Historical BMP Records'!E:E, MATCH($G230, 'Historical BMP Records'!$G:$G, 0)), 1, 0), IF(E230&lt;&gt;INDEX('Planned and Progress BMPs'!B:B, MATCH($G230, 'Planned and Progress BMPs'!$D:$D, 0)), 1, 0)), "")</f>
        <v/>
      </c>
      <c r="AZ230" s="4" t="str">
        <f>IFERROR(IF($I230="Historical", IF(F230&lt;&gt;INDEX('Historical BMP Records'!F:F, MATCH($G230, 'Historical BMP Records'!$G:$G, 0)), 1, 0), IF(F230&lt;&gt;INDEX('Planned and Progress BMPs'!C:C, MATCH($G230, 'Planned and Progress BMPs'!$D:$D, 0)), 1, 0)), "")</f>
        <v/>
      </c>
      <c r="BA230" s="4" t="str">
        <f>IFERROR(IF($I230="Historical", IF(G230&lt;&gt;INDEX('Historical BMP Records'!G:G, MATCH($G230, 'Historical BMP Records'!$G:$G, 0)), 1, 0), IF(G230&lt;&gt;INDEX('Planned and Progress BMPs'!D:D, MATCH($G230, 'Planned and Progress BMPs'!$D:$D, 0)), 1, 0)), "")</f>
        <v/>
      </c>
      <c r="BB230" s="4" t="str">
        <f>IFERROR(IF($I230="Historical", IF(H230&lt;&gt;INDEX('Historical BMP Records'!H:H, MATCH($G230, 'Historical BMP Records'!$G:$G, 0)), 1, 0), IF(H230&lt;&gt;INDEX('Planned and Progress BMPs'!E:E, MATCH($G230, 'Planned and Progress BMPs'!$D:$D, 0)), 1, 0)), "")</f>
        <v/>
      </c>
      <c r="BC230" s="4" t="str">
        <f>IFERROR(IF($I230="Historical", IF(I230&lt;&gt;INDEX('Historical BMP Records'!I:I, MATCH($G230, 'Historical BMP Records'!$G:$G, 0)), 1, 0), IF(I230&lt;&gt;INDEX('Planned and Progress BMPs'!F:F, MATCH($G230, 'Planned and Progress BMPs'!$D:$D, 0)), 1, 0)), "")</f>
        <v/>
      </c>
      <c r="BD230" s="4" t="str">
        <f>IFERROR(IF($I230="Historical", IF(J230&lt;&gt;INDEX('Historical BMP Records'!J:J, MATCH($G230, 'Historical BMP Records'!$G:$G, 0)), 1, 0), IF(J230&lt;&gt;INDEX('Planned and Progress BMPs'!G:G, MATCH($G230, 'Planned and Progress BMPs'!$D:$D, 0)), 1, 0)), "")</f>
        <v/>
      </c>
      <c r="BE230" s="4" t="str">
        <f>IFERROR(IF($I230="Historical", IF(K230&lt;&gt;INDEX('Historical BMP Records'!K:K, MATCH($G230, 'Historical BMP Records'!$G:$G, 0)), 1, 0), IF(K230&lt;&gt;INDEX('Planned and Progress BMPs'!H:H, MATCH($G230, 'Planned and Progress BMPs'!$D:$D, 0)), 1, 0)), "")</f>
        <v/>
      </c>
      <c r="BF230" s="4" t="str">
        <f>IFERROR(IF($I230="Historical", IF(L230&lt;&gt;INDEX('Historical BMP Records'!L:L, MATCH($G230, 'Historical BMP Records'!$G:$G, 0)), 1, 0), IF(L230&lt;&gt;INDEX('Planned and Progress BMPs'!I:I, MATCH($G230, 'Planned and Progress BMPs'!$D:$D, 0)), 1, 0)), "")</f>
        <v/>
      </c>
      <c r="BG230" s="4" t="str">
        <f>IFERROR(IF($I230="Historical", IF(M230&lt;&gt;INDEX('Historical BMP Records'!M:M, MATCH($G230, 'Historical BMP Records'!$G:$G, 0)), 1, 0), IF(M230&lt;&gt;INDEX('Planned and Progress BMPs'!J:J, MATCH($G230, 'Planned and Progress BMPs'!$D:$D, 0)), 1, 0)), "")</f>
        <v/>
      </c>
      <c r="BH230" s="4" t="str">
        <f>IFERROR(IF($I230="Historical", IF(N230&lt;&gt;INDEX('Historical BMP Records'!N:N, MATCH($G230, 'Historical BMP Records'!$G:$G, 0)), 1, 0), IF(N230&lt;&gt;INDEX('Planned and Progress BMPs'!K:K, MATCH($G230, 'Planned and Progress BMPs'!$D:$D, 0)), 1, 0)), "")</f>
        <v/>
      </c>
      <c r="BI230" s="4" t="str">
        <f>IFERROR(IF($I230="Historical", IF(O230&lt;&gt;INDEX('Historical BMP Records'!O:O, MATCH($G230, 'Historical BMP Records'!$G:$G, 0)), 1, 0), IF(O230&lt;&gt;INDEX('Planned and Progress BMPs'!L:L, MATCH($G230, 'Planned and Progress BMPs'!$D:$D, 0)), 1, 0)), "")</f>
        <v/>
      </c>
      <c r="BJ230" s="4" t="str">
        <f>IFERROR(IF($I230="Historical", IF(P230&lt;&gt;INDEX('Historical BMP Records'!P:P, MATCH($G230, 'Historical BMP Records'!$G:$G, 0)), 1, 0), IF(P230&lt;&gt;INDEX('Planned and Progress BMPs'!M:M, MATCH($G230, 'Planned and Progress BMPs'!$D:$D, 0)), 1, 0)), "")</f>
        <v/>
      </c>
      <c r="BK230" s="4" t="str">
        <f>IFERROR(IF($I230="Historical", IF(Q230&lt;&gt;INDEX('Historical BMP Records'!Q:Q, MATCH($G230, 'Historical BMP Records'!$G:$G, 0)), 1, 0), IF(Q230&lt;&gt;INDEX('Planned and Progress BMPs'!N:N, MATCH($G230, 'Planned and Progress BMPs'!$D:$D, 0)), 1, 0)), "")</f>
        <v/>
      </c>
      <c r="BL230" s="4" t="str">
        <f>IFERROR(IF($I230="Historical", IF(R230&lt;&gt;INDEX('Historical BMP Records'!R:R, MATCH($G230, 'Historical BMP Records'!$G:$G, 0)), 1, 0), IF(R230&lt;&gt;INDEX('Planned and Progress BMPs'!O:O, MATCH($G230, 'Planned and Progress BMPs'!$D:$D, 0)), 1, 0)), "")</f>
        <v/>
      </c>
      <c r="BM230" s="4" t="str">
        <f>IFERROR(IF($I230="Historical", IF(S230&lt;&gt;INDEX('Historical BMP Records'!S:S, MATCH($G230, 'Historical BMP Records'!$G:$G, 0)), 1, 0), IF(S230&lt;&gt;INDEX('Planned and Progress BMPs'!P:P, MATCH($G230, 'Planned and Progress BMPs'!$D:$D, 0)), 1, 0)), "")</f>
        <v/>
      </c>
      <c r="BN230" s="4" t="str">
        <f>IFERROR(IF($I230="Historical", IF(T230&lt;&gt;INDEX('Historical BMP Records'!T:T, MATCH($G230, 'Historical BMP Records'!$G:$G, 0)), 1, 0), IF(T230&lt;&gt;INDEX('Planned and Progress BMPs'!Q:Q, MATCH($G230, 'Planned and Progress BMPs'!$D:$D, 0)), 1, 0)), "")</f>
        <v/>
      </c>
      <c r="BO230" s="4" t="str">
        <f>IFERROR(IF($I230="Historical", IF(AB230&lt;&gt;INDEX('Historical BMP Records'!#REF!, MATCH($G230, 'Historical BMP Records'!$G:$G, 0)), 1, 0), IF(AB230&lt;&gt;INDEX('Planned and Progress BMPs'!Z:Z, MATCH($G230, 'Planned and Progress BMPs'!$D:$D, 0)), 1, 0)), "")</f>
        <v/>
      </c>
      <c r="BP230" s="4" t="str">
        <f>IFERROR(IF($I230="Historical", IF(U230&lt;&gt;INDEX('Historical BMP Records'!U:U, MATCH($G230, 'Historical BMP Records'!$G:$G, 0)), 1, 0), IF(U230&lt;&gt;INDEX('Planned and Progress BMPs'!S:S, MATCH($G230, 'Planned and Progress BMPs'!$D:$D, 0)), 1, 0)), "")</f>
        <v/>
      </c>
      <c r="BQ230" s="4" t="str">
        <f>IFERROR(IF($I230="Historical", IF(V230&lt;&gt;INDEX('Historical BMP Records'!V:V, MATCH($G230, 'Historical BMP Records'!$G:$G, 0)), 1, 0), IF(V230&lt;&gt;INDEX('Planned and Progress BMPs'!T:T, MATCH($G230, 'Planned and Progress BMPs'!$D:$D, 0)), 1, 0)), "")</f>
        <v/>
      </c>
      <c r="BR230" s="4" t="str">
        <f>IFERROR(IF($I230="Historical", IF(W230&lt;&gt;INDEX('Historical BMP Records'!W:W, MATCH($G230, 'Historical BMP Records'!$G:$G, 0)), 1, 0), IF(W230&lt;&gt;INDEX('Planned and Progress BMPs'!U:U, MATCH($G230, 'Planned and Progress BMPs'!$D:$D, 0)), 1, 0)), "")</f>
        <v/>
      </c>
      <c r="BS230" s="4" t="str">
        <f>IFERROR(IF($I230="Historical", IF(X230&lt;&gt;INDEX('Historical BMP Records'!X:X, MATCH($G230, 'Historical BMP Records'!$G:$G, 0)), 1, 0), IF(X230&lt;&gt;INDEX('Planned and Progress BMPs'!V:V, MATCH($G230, 'Planned and Progress BMPs'!$D:$D, 0)), 1, 0)), "")</f>
        <v/>
      </c>
      <c r="BT230" s="4" t="str">
        <f>IFERROR(IF($I230="Historical", IF(Y230&lt;&gt;INDEX('Historical BMP Records'!Y:Y, MATCH($G230, 'Historical BMP Records'!$G:$G, 0)), 1, 0), IF(Y230&lt;&gt;INDEX('Planned and Progress BMPs'!W:W, MATCH($G230, 'Planned and Progress BMPs'!$D:$D, 0)), 1, 0)), "")</f>
        <v/>
      </c>
      <c r="BU230" s="4" t="str">
        <f>IFERROR(IF($I230="Historical", IF(Z230&lt;&gt;INDEX('Historical BMP Records'!Z:Z, MATCH($G230, 'Historical BMP Records'!$G:$G, 0)), 1, 0), IF(Z230&lt;&gt;INDEX('Planned and Progress BMPs'!X:X, MATCH($G230, 'Planned and Progress BMPs'!$D:$D, 0)), 1, 0)), "")</f>
        <v/>
      </c>
      <c r="BV230" s="4" t="str">
        <f>IFERROR(IF($I230="Historical", IF(AA230&lt;&gt;INDEX('Historical BMP Records'!AA:AA, MATCH($G230, 'Historical BMP Records'!$G:$G, 0)), 1, 0), IF(AA230&lt;&gt;INDEX('Planned and Progress BMPs'!#REF!, MATCH($G230, 'Planned and Progress BMPs'!$D:$D, 0)), 1, 0)), "")</f>
        <v/>
      </c>
      <c r="BW230" s="4" t="str">
        <f>IFERROR(IF($I230="Historical", IF(AC230&lt;&gt;INDEX('Historical BMP Records'!AC:AC, MATCH($G230, 'Historical BMP Records'!$G:$G, 0)), 1, 0), IF(AC230&lt;&gt;INDEX('Planned and Progress BMPs'!AA:AA, MATCH($G230, 'Planned and Progress BMPs'!$D:$D, 0)), 1, 0)), "")</f>
        <v/>
      </c>
      <c r="BX230" s="4" t="str">
        <f>IFERROR(IF($I230="Historical", IF(AD230&lt;&gt;INDEX('Historical BMP Records'!AD:AD, MATCH($G230, 'Historical BMP Records'!$G:$G, 0)), 1, 0), IF(AD230&lt;&gt;INDEX('Planned and Progress BMPs'!AB:AB, MATCH($G230, 'Planned and Progress BMPs'!$D:$D, 0)), 1, 0)), "")</f>
        <v/>
      </c>
      <c r="BY230" s="4" t="str">
        <f>IFERROR(IF($I230="Historical", IF(AE230&lt;&gt;INDEX('Historical BMP Records'!AE:AE, MATCH($G230, 'Historical BMP Records'!$G:$G, 0)), 1, 0), IF(AE230&lt;&gt;INDEX('Planned and Progress BMPs'!AC:AC, MATCH($G230, 'Planned and Progress BMPs'!$D:$D, 0)), 1, 0)), "")</f>
        <v/>
      </c>
      <c r="BZ230" s="4" t="str">
        <f>IFERROR(IF($I230="Historical", IF(AF230&lt;&gt;INDEX('Historical BMP Records'!AF:AF, MATCH($G230, 'Historical BMP Records'!$G:$G, 0)), 1, 0), IF(AF230&lt;&gt;INDEX('Planned and Progress BMPs'!AD:AD, MATCH($G230, 'Planned and Progress BMPs'!$D:$D, 0)), 1, 0)), "")</f>
        <v/>
      </c>
      <c r="CA230" s="4" t="str">
        <f>IFERROR(IF($I230="Historical", IF(AG230&lt;&gt;INDEX('Historical BMP Records'!AG:AG, MATCH($G230, 'Historical BMP Records'!$G:$G, 0)), 1, 0), IF(AG230&lt;&gt;INDEX('Planned and Progress BMPs'!AE:AE, MATCH($G230, 'Planned and Progress BMPs'!$D:$D, 0)), 1, 0)), "")</f>
        <v/>
      </c>
      <c r="CB230" s="4" t="str">
        <f>IFERROR(IF($I230="Historical", IF(AH230&lt;&gt;INDEX('Historical BMP Records'!AH:AH, MATCH($G230, 'Historical BMP Records'!$G:$G, 0)), 1, 0), IF(AH230&lt;&gt;INDEX('Planned and Progress BMPs'!AF:AF, MATCH($G230, 'Planned and Progress BMPs'!$D:$D, 0)), 1, 0)), "")</f>
        <v/>
      </c>
      <c r="CC230" s="4" t="str">
        <f>IFERROR(IF($I230="Historical", IF(AI230&lt;&gt;INDEX('Historical BMP Records'!AI:AI, MATCH($G230, 'Historical BMP Records'!$G:$G, 0)), 1, 0), IF(AI230&lt;&gt;INDEX('Planned and Progress BMPs'!AG:AG, MATCH($G230, 'Planned and Progress BMPs'!$D:$D, 0)), 1, 0)), "")</f>
        <v/>
      </c>
      <c r="CD230" s="4" t="str">
        <f>IFERROR(IF($I230="Historical", IF(AJ230&lt;&gt;INDEX('Historical BMP Records'!AJ:AJ, MATCH($G230, 'Historical BMP Records'!$G:$G, 0)), 1, 0), IF(AJ230&lt;&gt;INDEX('Planned and Progress BMPs'!AH:AH, MATCH($G230, 'Planned and Progress BMPs'!$D:$D, 0)), 1, 0)), "")</f>
        <v/>
      </c>
      <c r="CE230" s="4" t="str">
        <f>IFERROR(IF($I230="Historical", IF(AK230&lt;&gt;INDEX('Historical BMP Records'!AK:AK, MATCH($G230, 'Historical BMP Records'!$G:$G, 0)), 1, 0), IF(AK230&lt;&gt;INDEX('Planned and Progress BMPs'!AI:AI, MATCH($G230, 'Planned and Progress BMPs'!$D:$D, 0)), 1, 0)), "")</f>
        <v/>
      </c>
      <c r="CF230" s="4" t="str">
        <f>IFERROR(IF($I230="Historical", IF(AL230&lt;&gt;INDEX('Historical BMP Records'!AL:AL, MATCH($G230, 'Historical BMP Records'!$G:$G, 0)), 1, 0), IF(AL230&lt;&gt;INDEX('Planned and Progress BMPs'!AJ:AJ, MATCH($G230, 'Planned and Progress BMPs'!$D:$D, 0)), 1, 0)), "")</f>
        <v/>
      </c>
      <c r="CG230" s="4" t="str">
        <f>IFERROR(IF($I230="Historical", IF(AM230&lt;&gt;INDEX('Historical BMP Records'!AM:AM, MATCH($G230, 'Historical BMP Records'!$G:$G, 0)), 1, 0), IF(AM230&lt;&gt;INDEX('Planned and Progress BMPs'!AK:AK, MATCH($G230, 'Planned and Progress BMPs'!$D:$D, 0)), 1, 0)), "")</f>
        <v/>
      </c>
      <c r="CH230" s="4" t="str">
        <f>IFERROR(IF($I230="Historical", IF(AN230&lt;&gt;INDEX('Historical BMP Records'!AN:AN, MATCH($G230, 'Historical BMP Records'!$G:$G, 0)), 1, 0), IF(AN230&lt;&gt;INDEX('Planned and Progress BMPs'!AL:AL, MATCH($G230, 'Planned and Progress BMPs'!$D:$D, 0)), 1, 0)), "")</f>
        <v/>
      </c>
      <c r="CI230" s="4" t="str">
        <f>IFERROR(IF($I230="Historical", IF(AO230&lt;&gt;INDEX('Historical BMP Records'!AO:AO, MATCH($G230, 'Historical BMP Records'!$G:$G, 0)), 1, 0), IF(AO230&lt;&gt;INDEX('Planned and Progress BMPs'!AM:AM, MATCH($G230, 'Planned and Progress BMPs'!$D:$D, 0)), 1, 0)), "")</f>
        <v/>
      </c>
      <c r="CJ230" s="4" t="str">
        <f>IFERROR(IF($I230="Historical", IF(AP230&lt;&gt;INDEX('Historical BMP Records'!AP:AP, MATCH($G230, 'Historical BMP Records'!$G:$G, 0)), 1, 0), IF(AP230&lt;&gt;INDEX('Planned and Progress BMPs'!AN:AN, MATCH($G230, 'Planned and Progress BMPs'!$D:$D, 0)), 1, 0)), "")</f>
        <v/>
      </c>
      <c r="CK230" s="4" t="str">
        <f>IFERROR(IF($I230="Historical", IF(AQ230&lt;&gt;INDEX('Historical BMP Records'!AQ:AQ, MATCH($G230, 'Historical BMP Records'!$G:$G, 0)), 1, 0), IF(AQ230&lt;&gt;INDEX('Planned and Progress BMPs'!AO:AO, MATCH($G230, 'Planned and Progress BMPs'!$D:$D, 0)), 1, 0)), "")</f>
        <v/>
      </c>
      <c r="CL230" s="4" t="str">
        <f>IFERROR(IF($I230="Historical", IF(AR230&lt;&gt;INDEX('Historical BMP Records'!AR:AR, MATCH($G230, 'Historical BMP Records'!$G:$G, 0)), 1, 0), IF(AR230&lt;&gt;INDEX('Planned and Progress BMPs'!AQ:AQ, MATCH($G230, 'Planned and Progress BMPs'!$D:$D, 0)), 1, 0)), "")</f>
        <v/>
      </c>
      <c r="CM230" s="4" t="str">
        <f>IFERROR(IF($I230="Historical", IF(AS230&lt;&gt;INDEX('Historical BMP Records'!AS:AS, MATCH($G230, 'Historical BMP Records'!$G:$G, 0)), 1, 0), IF(AS230&lt;&gt;INDEX('Planned and Progress BMPs'!AP:AP, MATCH($G230, 'Planned and Progress BMPs'!$D:$D, 0)), 1, 0)), "")</f>
        <v/>
      </c>
      <c r="CN230" s="4" t="str">
        <f>IFERROR(IF($I230="Historical", IF(AT230&lt;&gt;INDEX('Historical BMP Records'!AT:AT, MATCH($G230, 'Historical BMP Records'!$G:$G, 0)), 1, 0), IF(AT230&lt;&gt;INDEX('Planned and Progress BMPs'!AQ:AQ, MATCH($G230, 'Planned and Progress BMPs'!$D:$D, 0)), 1, 0)), "")</f>
        <v/>
      </c>
      <c r="CO230" s="4">
        <f>SUM(T_Historical9[[#This Row],[FY17 Crediting Status Change]:[Comments Change]])</f>
        <v>0</v>
      </c>
    </row>
    <row r="231" spans="1:93" ht="15" customHeight="1" x14ac:dyDescent="0.55000000000000004">
      <c r="A231" s="126" t="s">
        <v>2461</v>
      </c>
      <c r="B231" s="126" t="s">
        <v>2458</v>
      </c>
      <c r="C231" s="126" t="s">
        <v>2458</v>
      </c>
      <c r="D231" s="126"/>
      <c r="E231" s="126"/>
      <c r="F231" s="126" t="s">
        <v>922</v>
      </c>
      <c r="G231" s="126" t="s">
        <v>923</v>
      </c>
      <c r="H231" s="126"/>
      <c r="I231" s="126" t="s">
        <v>243</v>
      </c>
      <c r="J231" s="126"/>
      <c r="K231" s="73"/>
      <c r="L231" s="64">
        <v>38718</v>
      </c>
      <c r="M231" s="126" t="s">
        <v>455</v>
      </c>
      <c r="N231" s="126" t="s">
        <v>831</v>
      </c>
      <c r="O231" s="126" t="s">
        <v>457</v>
      </c>
      <c r="P231" s="73" t="s">
        <v>551</v>
      </c>
      <c r="Q231" s="64">
        <v>0.125</v>
      </c>
      <c r="R231" s="126">
        <v>0.125</v>
      </c>
      <c r="S231" s="126">
        <v>1.0416666666666666E-2</v>
      </c>
      <c r="T231" s="126" t="s">
        <v>860</v>
      </c>
      <c r="U231" s="126"/>
      <c r="V231" s="126"/>
      <c r="W231" s="126">
        <v>40.214213299999997</v>
      </c>
      <c r="X231" s="65">
        <v>-77.172675100000006</v>
      </c>
      <c r="Y231" s="126"/>
      <c r="Z231" s="126" t="s">
        <v>245</v>
      </c>
      <c r="AA231" s="126" t="s">
        <v>327</v>
      </c>
      <c r="AB231" s="126" t="s">
        <v>155</v>
      </c>
      <c r="AC231" s="126" t="s">
        <v>2460</v>
      </c>
      <c r="AD231" s="64">
        <v>40669</v>
      </c>
      <c r="AE231" s="126" t="s">
        <v>267</v>
      </c>
      <c r="AF231" s="64"/>
      <c r="AG231" s="64"/>
      <c r="AH231" s="126"/>
      <c r="AI231" s="64"/>
      <c r="AK231" s="64"/>
      <c r="AL231" s="64"/>
      <c r="AM231" s="64"/>
      <c r="AN231" s="64"/>
      <c r="AO231" s="64"/>
      <c r="AP231" s="64"/>
      <c r="AQ231" s="64"/>
      <c r="AR231" s="64"/>
      <c r="AS231" s="64"/>
      <c r="AT231" s="126"/>
      <c r="AU231" s="4" t="str">
        <f>IFERROR(IF($I231="Historical", IF(A231&lt;&gt;INDEX('Historical BMP Records'!A:A, MATCH($G231, 'Historical BMP Records'!$G:$G, 0)), 1, 0), IF(A231&lt;&gt;INDEX('Planned and Progress BMPs'!A:A, MATCH($G231, 'Planned and Progress BMPs'!$D:$D, 0)), 1, 0)), "")</f>
        <v/>
      </c>
      <c r="AV231" s="4" t="str">
        <f>IFERROR(IF($I231="Historical", IF(B231&lt;&gt;INDEX('Historical BMP Records'!B:B, MATCH($G231, 'Historical BMP Records'!$G:$G, 0)), 1, 0), IF(B231&lt;&gt;INDEX('Planned and Progress BMPs'!A:A, MATCH($G231, 'Planned and Progress BMPs'!$D:$D, 0)), 1, 0)), "")</f>
        <v/>
      </c>
      <c r="AW231" s="4" t="str">
        <f>IFERROR(IF($I231="Historical", IF(C231&lt;&gt;INDEX('Historical BMP Records'!C:C, MATCH($G231, 'Historical BMP Records'!$G:$G, 0)), 1, 0), IF(C231&lt;&gt;INDEX('Planned and Progress BMPs'!A:A, MATCH($G231, 'Planned and Progress BMPs'!$D:$D, 0)), 1, 0)), "")</f>
        <v/>
      </c>
      <c r="AX231" s="4" t="str">
        <f>IFERROR(IF($I231="Historical", IF(D231&lt;&gt;INDEX('Historical BMP Records'!D:D, MATCH($G231, 'Historical BMP Records'!$G:$G, 0)), 1, 0), IF(D231&lt;&gt;INDEX('Planned and Progress BMPs'!A:A, MATCH($G231, 'Planned and Progress BMPs'!$D:$D, 0)), 1, 0)), "")</f>
        <v/>
      </c>
      <c r="AY231" s="4" t="str">
        <f>IFERROR(IF($I231="Historical", IF(E231&lt;&gt;INDEX('Historical BMP Records'!E:E, MATCH($G231, 'Historical BMP Records'!$G:$G, 0)), 1, 0), IF(E231&lt;&gt;INDEX('Planned and Progress BMPs'!B:B, MATCH($G231, 'Planned and Progress BMPs'!$D:$D, 0)), 1, 0)), "")</f>
        <v/>
      </c>
      <c r="AZ231" s="4" t="str">
        <f>IFERROR(IF($I231="Historical", IF(F231&lt;&gt;INDEX('Historical BMP Records'!F:F, MATCH($G231, 'Historical BMP Records'!$G:$G, 0)), 1, 0), IF(F231&lt;&gt;INDEX('Planned and Progress BMPs'!C:C, MATCH($G231, 'Planned and Progress BMPs'!$D:$D, 0)), 1, 0)), "")</f>
        <v/>
      </c>
      <c r="BA231" s="4" t="str">
        <f>IFERROR(IF($I231="Historical", IF(G231&lt;&gt;INDEX('Historical BMP Records'!G:G, MATCH($G231, 'Historical BMP Records'!$G:$G, 0)), 1, 0), IF(G231&lt;&gt;INDEX('Planned and Progress BMPs'!D:D, MATCH($G231, 'Planned and Progress BMPs'!$D:$D, 0)), 1, 0)), "")</f>
        <v/>
      </c>
      <c r="BB231" s="4" t="str">
        <f>IFERROR(IF($I231="Historical", IF(H231&lt;&gt;INDEX('Historical BMP Records'!H:H, MATCH($G231, 'Historical BMP Records'!$G:$G, 0)), 1, 0), IF(H231&lt;&gt;INDEX('Planned and Progress BMPs'!E:E, MATCH($G231, 'Planned and Progress BMPs'!$D:$D, 0)), 1, 0)), "")</f>
        <v/>
      </c>
      <c r="BC231" s="4" t="str">
        <f>IFERROR(IF($I231="Historical", IF(I231&lt;&gt;INDEX('Historical BMP Records'!I:I, MATCH($G231, 'Historical BMP Records'!$G:$G, 0)), 1, 0), IF(I231&lt;&gt;INDEX('Planned and Progress BMPs'!F:F, MATCH($G231, 'Planned and Progress BMPs'!$D:$D, 0)), 1, 0)), "")</f>
        <v/>
      </c>
      <c r="BD231" s="4" t="str">
        <f>IFERROR(IF($I231="Historical", IF(J231&lt;&gt;INDEX('Historical BMP Records'!J:J, MATCH($G231, 'Historical BMP Records'!$G:$G, 0)), 1, 0), IF(J231&lt;&gt;INDEX('Planned and Progress BMPs'!G:G, MATCH($G231, 'Planned and Progress BMPs'!$D:$D, 0)), 1, 0)), "")</f>
        <v/>
      </c>
      <c r="BE231" s="4" t="str">
        <f>IFERROR(IF($I231="Historical", IF(K231&lt;&gt;INDEX('Historical BMP Records'!K:K, MATCH($G231, 'Historical BMP Records'!$G:$G, 0)), 1, 0), IF(K231&lt;&gt;INDEX('Planned and Progress BMPs'!H:H, MATCH($G231, 'Planned and Progress BMPs'!$D:$D, 0)), 1, 0)), "")</f>
        <v/>
      </c>
      <c r="BF231" s="4" t="str">
        <f>IFERROR(IF($I231="Historical", IF(L231&lt;&gt;INDEX('Historical BMP Records'!L:L, MATCH($G231, 'Historical BMP Records'!$G:$G, 0)), 1, 0), IF(L231&lt;&gt;INDEX('Planned and Progress BMPs'!I:I, MATCH($G231, 'Planned and Progress BMPs'!$D:$D, 0)), 1, 0)), "")</f>
        <v/>
      </c>
      <c r="BG231" s="4" t="str">
        <f>IFERROR(IF($I231="Historical", IF(M231&lt;&gt;INDEX('Historical BMP Records'!M:M, MATCH($G231, 'Historical BMP Records'!$G:$G, 0)), 1, 0), IF(M231&lt;&gt;INDEX('Planned and Progress BMPs'!J:J, MATCH($G231, 'Planned and Progress BMPs'!$D:$D, 0)), 1, 0)), "")</f>
        <v/>
      </c>
      <c r="BH231" s="4" t="str">
        <f>IFERROR(IF($I231="Historical", IF(N231&lt;&gt;INDEX('Historical BMP Records'!N:N, MATCH($G231, 'Historical BMP Records'!$G:$G, 0)), 1, 0), IF(N231&lt;&gt;INDEX('Planned and Progress BMPs'!K:K, MATCH($G231, 'Planned and Progress BMPs'!$D:$D, 0)), 1, 0)), "")</f>
        <v/>
      </c>
      <c r="BI231" s="4" t="str">
        <f>IFERROR(IF($I231="Historical", IF(O231&lt;&gt;INDEX('Historical BMP Records'!O:O, MATCH($G231, 'Historical BMP Records'!$G:$G, 0)), 1, 0), IF(O231&lt;&gt;INDEX('Planned and Progress BMPs'!L:L, MATCH($G231, 'Planned and Progress BMPs'!$D:$D, 0)), 1, 0)), "")</f>
        <v/>
      </c>
      <c r="BJ231" s="4" t="str">
        <f>IFERROR(IF($I231="Historical", IF(P231&lt;&gt;INDEX('Historical BMP Records'!P:P, MATCH($G231, 'Historical BMP Records'!$G:$G, 0)), 1, 0), IF(P231&lt;&gt;INDEX('Planned and Progress BMPs'!M:M, MATCH($G231, 'Planned and Progress BMPs'!$D:$D, 0)), 1, 0)), "")</f>
        <v/>
      </c>
      <c r="BK231" s="4" t="str">
        <f>IFERROR(IF($I231="Historical", IF(Q231&lt;&gt;INDEX('Historical BMP Records'!Q:Q, MATCH($G231, 'Historical BMP Records'!$G:$G, 0)), 1, 0), IF(Q231&lt;&gt;INDEX('Planned and Progress BMPs'!N:N, MATCH($G231, 'Planned and Progress BMPs'!$D:$D, 0)), 1, 0)), "")</f>
        <v/>
      </c>
      <c r="BL231" s="4" t="str">
        <f>IFERROR(IF($I231="Historical", IF(R231&lt;&gt;INDEX('Historical BMP Records'!R:R, MATCH($G231, 'Historical BMP Records'!$G:$G, 0)), 1, 0), IF(R231&lt;&gt;INDEX('Planned and Progress BMPs'!O:O, MATCH($G231, 'Planned and Progress BMPs'!$D:$D, 0)), 1, 0)), "")</f>
        <v/>
      </c>
      <c r="BM231" s="4" t="str">
        <f>IFERROR(IF($I231="Historical", IF(S231&lt;&gt;INDEX('Historical BMP Records'!S:S, MATCH($G231, 'Historical BMP Records'!$G:$G, 0)), 1, 0), IF(S231&lt;&gt;INDEX('Planned and Progress BMPs'!P:P, MATCH($G231, 'Planned and Progress BMPs'!$D:$D, 0)), 1, 0)), "")</f>
        <v/>
      </c>
      <c r="BN231" s="4" t="str">
        <f>IFERROR(IF($I231="Historical", IF(T231&lt;&gt;INDEX('Historical BMP Records'!T:T, MATCH($G231, 'Historical BMP Records'!$G:$G, 0)), 1, 0), IF(T231&lt;&gt;INDEX('Planned and Progress BMPs'!Q:Q, MATCH($G231, 'Planned and Progress BMPs'!$D:$D, 0)), 1, 0)), "")</f>
        <v/>
      </c>
      <c r="BO231" s="4" t="str">
        <f>IFERROR(IF($I231="Historical", IF(AB231&lt;&gt;INDEX('Historical BMP Records'!#REF!, MATCH($G231, 'Historical BMP Records'!$G:$G, 0)), 1, 0), IF(AB231&lt;&gt;INDEX('Planned and Progress BMPs'!Z:Z, MATCH($G231, 'Planned and Progress BMPs'!$D:$D, 0)), 1, 0)), "")</f>
        <v/>
      </c>
      <c r="BP231" s="4" t="str">
        <f>IFERROR(IF($I231="Historical", IF(U231&lt;&gt;INDEX('Historical BMP Records'!U:U, MATCH($G231, 'Historical BMP Records'!$G:$G, 0)), 1, 0), IF(U231&lt;&gt;INDEX('Planned and Progress BMPs'!S:S, MATCH($G231, 'Planned and Progress BMPs'!$D:$D, 0)), 1, 0)), "")</f>
        <v/>
      </c>
      <c r="BQ231" s="4" t="str">
        <f>IFERROR(IF($I231="Historical", IF(V231&lt;&gt;INDEX('Historical BMP Records'!V:V, MATCH($G231, 'Historical BMP Records'!$G:$G, 0)), 1, 0), IF(V231&lt;&gt;INDEX('Planned and Progress BMPs'!T:T, MATCH($G231, 'Planned and Progress BMPs'!$D:$D, 0)), 1, 0)), "")</f>
        <v/>
      </c>
      <c r="BR231" s="4" t="str">
        <f>IFERROR(IF($I231="Historical", IF(W231&lt;&gt;INDEX('Historical BMP Records'!W:W, MATCH($G231, 'Historical BMP Records'!$G:$G, 0)), 1, 0), IF(W231&lt;&gt;INDEX('Planned and Progress BMPs'!U:U, MATCH($G231, 'Planned and Progress BMPs'!$D:$D, 0)), 1, 0)), "")</f>
        <v/>
      </c>
      <c r="BS231" s="4" t="str">
        <f>IFERROR(IF($I231="Historical", IF(X231&lt;&gt;INDEX('Historical BMP Records'!X:X, MATCH($G231, 'Historical BMP Records'!$G:$G, 0)), 1, 0), IF(X231&lt;&gt;INDEX('Planned and Progress BMPs'!V:V, MATCH($G231, 'Planned and Progress BMPs'!$D:$D, 0)), 1, 0)), "")</f>
        <v/>
      </c>
      <c r="BT231" s="4" t="str">
        <f>IFERROR(IF($I231="Historical", IF(Y231&lt;&gt;INDEX('Historical BMP Records'!Y:Y, MATCH($G231, 'Historical BMP Records'!$G:$G, 0)), 1, 0), IF(Y231&lt;&gt;INDEX('Planned and Progress BMPs'!W:W, MATCH($G231, 'Planned and Progress BMPs'!$D:$D, 0)), 1, 0)), "")</f>
        <v/>
      </c>
      <c r="BU231" s="4" t="str">
        <f>IFERROR(IF($I231="Historical", IF(Z231&lt;&gt;INDEX('Historical BMP Records'!Z:Z, MATCH($G231, 'Historical BMP Records'!$G:$G, 0)), 1, 0), IF(Z231&lt;&gt;INDEX('Planned and Progress BMPs'!X:X, MATCH($G231, 'Planned and Progress BMPs'!$D:$D, 0)), 1, 0)), "")</f>
        <v/>
      </c>
      <c r="BV231" s="4" t="str">
        <f>IFERROR(IF($I231="Historical", IF(AA231&lt;&gt;INDEX('Historical BMP Records'!AA:AA, MATCH($G231, 'Historical BMP Records'!$G:$G, 0)), 1, 0), IF(AA231&lt;&gt;INDEX('Planned and Progress BMPs'!#REF!, MATCH($G231, 'Planned and Progress BMPs'!$D:$D, 0)), 1, 0)), "")</f>
        <v/>
      </c>
      <c r="BW231" s="4" t="str">
        <f>IFERROR(IF($I231="Historical", IF(AC231&lt;&gt;INDEX('Historical BMP Records'!AC:AC, MATCH($G231, 'Historical BMP Records'!$G:$G, 0)), 1, 0), IF(AC231&lt;&gt;INDEX('Planned and Progress BMPs'!AA:AA, MATCH($G231, 'Planned and Progress BMPs'!$D:$D, 0)), 1, 0)), "")</f>
        <v/>
      </c>
      <c r="BX231" s="4" t="str">
        <f>IFERROR(IF($I231="Historical", IF(AD231&lt;&gt;INDEX('Historical BMP Records'!AD:AD, MATCH($G231, 'Historical BMP Records'!$G:$G, 0)), 1, 0), IF(AD231&lt;&gt;INDEX('Planned and Progress BMPs'!AB:AB, MATCH($G231, 'Planned and Progress BMPs'!$D:$D, 0)), 1, 0)), "")</f>
        <v/>
      </c>
      <c r="BY231" s="4" t="str">
        <f>IFERROR(IF($I231="Historical", IF(AE231&lt;&gt;INDEX('Historical BMP Records'!AE:AE, MATCH($G231, 'Historical BMP Records'!$G:$G, 0)), 1, 0), IF(AE231&lt;&gt;INDEX('Planned and Progress BMPs'!AC:AC, MATCH($G231, 'Planned and Progress BMPs'!$D:$D, 0)), 1, 0)), "")</f>
        <v/>
      </c>
      <c r="BZ231" s="4" t="str">
        <f>IFERROR(IF($I231="Historical", IF(AF231&lt;&gt;INDEX('Historical BMP Records'!AF:AF, MATCH($G231, 'Historical BMP Records'!$G:$G, 0)), 1, 0), IF(AF231&lt;&gt;INDEX('Planned and Progress BMPs'!AD:AD, MATCH($G231, 'Planned and Progress BMPs'!$D:$D, 0)), 1, 0)), "")</f>
        <v/>
      </c>
      <c r="CA231" s="4" t="str">
        <f>IFERROR(IF($I231="Historical", IF(AG231&lt;&gt;INDEX('Historical BMP Records'!AG:AG, MATCH($G231, 'Historical BMP Records'!$G:$G, 0)), 1, 0), IF(AG231&lt;&gt;INDEX('Planned and Progress BMPs'!AE:AE, MATCH($G231, 'Planned and Progress BMPs'!$D:$D, 0)), 1, 0)), "")</f>
        <v/>
      </c>
      <c r="CB231" s="4" t="str">
        <f>IFERROR(IF($I231="Historical", IF(AH231&lt;&gt;INDEX('Historical BMP Records'!AH:AH, MATCH($G231, 'Historical BMP Records'!$G:$G, 0)), 1, 0), IF(AH231&lt;&gt;INDEX('Planned and Progress BMPs'!AF:AF, MATCH($G231, 'Planned and Progress BMPs'!$D:$D, 0)), 1, 0)), "")</f>
        <v/>
      </c>
      <c r="CC231" s="4" t="str">
        <f>IFERROR(IF($I231="Historical", IF(AI231&lt;&gt;INDEX('Historical BMP Records'!AI:AI, MATCH($G231, 'Historical BMP Records'!$G:$G, 0)), 1, 0), IF(AI231&lt;&gt;INDEX('Planned and Progress BMPs'!AG:AG, MATCH($G231, 'Planned and Progress BMPs'!$D:$D, 0)), 1, 0)), "")</f>
        <v/>
      </c>
      <c r="CD231" s="4" t="str">
        <f>IFERROR(IF($I231="Historical", IF(AJ231&lt;&gt;INDEX('Historical BMP Records'!AJ:AJ, MATCH($G231, 'Historical BMP Records'!$G:$G, 0)), 1, 0), IF(AJ231&lt;&gt;INDEX('Planned and Progress BMPs'!AH:AH, MATCH($G231, 'Planned and Progress BMPs'!$D:$D, 0)), 1, 0)), "")</f>
        <v/>
      </c>
      <c r="CE231" s="4" t="str">
        <f>IFERROR(IF($I231="Historical", IF(AK231&lt;&gt;INDEX('Historical BMP Records'!AK:AK, MATCH($G231, 'Historical BMP Records'!$G:$G, 0)), 1, 0), IF(AK231&lt;&gt;INDEX('Planned and Progress BMPs'!AI:AI, MATCH($G231, 'Planned and Progress BMPs'!$D:$D, 0)), 1, 0)), "")</f>
        <v/>
      </c>
      <c r="CF231" s="4" t="str">
        <f>IFERROR(IF($I231="Historical", IF(AL231&lt;&gt;INDEX('Historical BMP Records'!AL:AL, MATCH($G231, 'Historical BMP Records'!$G:$G, 0)), 1, 0), IF(AL231&lt;&gt;INDEX('Planned and Progress BMPs'!AJ:AJ, MATCH($G231, 'Planned and Progress BMPs'!$D:$D, 0)), 1, 0)), "")</f>
        <v/>
      </c>
      <c r="CG231" s="4" t="str">
        <f>IFERROR(IF($I231="Historical", IF(AM231&lt;&gt;INDEX('Historical BMP Records'!AM:AM, MATCH($G231, 'Historical BMP Records'!$G:$G, 0)), 1, 0), IF(AM231&lt;&gt;INDEX('Planned and Progress BMPs'!AK:AK, MATCH($G231, 'Planned and Progress BMPs'!$D:$D, 0)), 1, 0)), "")</f>
        <v/>
      </c>
      <c r="CH231" s="4" t="str">
        <f>IFERROR(IF($I231="Historical", IF(AN231&lt;&gt;INDEX('Historical BMP Records'!AN:AN, MATCH($G231, 'Historical BMP Records'!$G:$G, 0)), 1, 0), IF(AN231&lt;&gt;INDEX('Planned and Progress BMPs'!AL:AL, MATCH($G231, 'Planned and Progress BMPs'!$D:$D, 0)), 1, 0)), "")</f>
        <v/>
      </c>
      <c r="CI231" s="4" t="str">
        <f>IFERROR(IF($I231="Historical", IF(AO231&lt;&gt;INDEX('Historical BMP Records'!AO:AO, MATCH($G231, 'Historical BMP Records'!$G:$G, 0)), 1, 0), IF(AO231&lt;&gt;INDEX('Planned and Progress BMPs'!AM:AM, MATCH($G231, 'Planned and Progress BMPs'!$D:$D, 0)), 1, 0)), "")</f>
        <v/>
      </c>
      <c r="CJ231" s="4" t="str">
        <f>IFERROR(IF($I231="Historical", IF(AP231&lt;&gt;INDEX('Historical BMP Records'!AP:AP, MATCH($G231, 'Historical BMP Records'!$G:$G, 0)), 1, 0), IF(AP231&lt;&gt;INDEX('Planned and Progress BMPs'!AN:AN, MATCH($G231, 'Planned and Progress BMPs'!$D:$D, 0)), 1, 0)), "")</f>
        <v/>
      </c>
      <c r="CK231" s="4" t="str">
        <f>IFERROR(IF($I231="Historical", IF(AQ231&lt;&gt;INDEX('Historical BMP Records'!AQ:AQ, MATCH($G231, 'Historical BMP Records'!$G:$G, 0)), 1, 0), IF(AQ231&lt;&gt;INDEX('Planned and Progress BMPs'!AO:AO, MATCH($G231, 'Planned and Progress BMPs'!$D:$D, 0)), 1, 0)), "")</f>
        <v/>
      </c>
      <c r="CL231" s="4" t="str">
        <f>IFERROR(IF($I231="Historical", IF(AR231&lt;&gt;INDEX('Historical BMP Records'!AR:AR, MATCH($G231, 'Historical BMP Records'!$G:$G, 0)), 1, 0), IF(AR231&lt;&gt;INDEX('Planned and Progress BMPs'!AQ:AQ, MATCH($G231, 'Planned and Progress BMPs'!$D:$D, 0)), 1, 0)), "")</f>
        <v/>
      </c>
      <c r="CM231" s="4" t="str">
        <f>IFERROR(IF($I231="Historical", IF(AS231&lt;&gt;INDEX('Historical BMP Records'!AS:AS, MATCH($G231, 'Historical BMP Records'!$G:$G, 0)), 1, 0), IF(AS231&lt;&gt;INDEX('Planned and Progress BMPs'!AP:AP, MATCH($G231, 'Planned and Progress BMPs'!$D:$D, 0)), 1, 0)), "")</f>
        <v/>
      </c>
      <c r="CN231" s="4" t="str">
        <f>IFERROR(IF($I231="Historical", IF(AT231&lt;&gt;INDEX('Historical BMP Records'!AT:AT, MATCH($G231, 'Historical BMP Records'!$G:$G, 0)), 1, 0), IF(AT231&lt;&gt;INDEX('Planned and Progress BMPs'!AQ:AQ, MATCH($G231, 'Planned and Progress BMPs'!$D:$D, 0)), 1, 0)), "")</f>
        <v/>
      </c>
      <c r="CO231" s="4">
        <f>SUM(T_Historical9[[#This Row],[FY17 Crediting Status Change]:[Comments Change]])</f>
        <v>0</v>
      </c>
    </row>
    <row r="232" spans="1:93" ht="15" customHeight="1" x14ac:dyDescent="0.55000000000000004">
      <c r="A232" s="126" t="s">
        <v>2461</v>
      </c>
      <c r="B232" s="126" t="s">
        <v>2458</v>
      </c>
      <c r="C232" s="126" t="s">
        <v>2458</v>
      </c>
      <c r="D232" s="126"/>
      <c r="E232" s="126"/>
      <c r="F232" s="126" t="s">
        <v>924</v>
      </c>
      <c r="G232" s="126" t="s">
        <v>925</v>
      </c>
      <c r="H232" s="126"/>
      <c r="I232" s="126" t="s">
        <v>243</v>
      </c>
      <c r="J232" s="126"/>
      <c r="K232" s="73"/>
      <c r="L232" s="64">
        <v>38718</v>
      </c>
      <c r="M232" s="126" t="s">
        <v>455</v>
      </c>
      <c r="N232" s="126" t="s">
        <v>831</v>
      </c>
      <c r="O232" s="126" t="s">
        <v>457</v>
      </c>
      <c r="P232" s="73" t="s">
        <v>551</v>
      </c>
      <c r="Q232" s="64">
        <v>0.125</v>
      </c>
      <c r="R232" s="126">
        <v>0.125</v>
      </c>
      <c r="S232" s="126">
        <v>1.0416666666666666E-2</v>
      </c>
      <c r="T232" s="126" t="s">
        <v>860</v>
      </c>
      <c r="U232" s="126"/>
      <c r="V232" s="126"/>
      <c r="W232" s="126">
        <v>40.214429000000003</v>
      </c>
      <c r="X232" s="65">
        <v>-77.170493300000004</v>
      </c>
      <c r="Y232" s="126"/>
      <c r="Z232" s="126" t="s">
        <v>245</v>
      </c>
      <c r="AA232" s="126" t="s">
        <v>327</v>
      </c>
      <c r="AB232" s="126" t="s">
        <v>155</v>
      </c>
      <c r="AC232" s="126" t="s">
        <v>2460</v>
      </c>
      <c r="AD232" s="64">
        <v>40669</v>
      </c>
      <c r="AE232" s="126" t="s">
        <v>267</v>
      </c>
      <c r="AF232" s="64"/>
      <c r="AG232" s="64"/>
      <c r="AH232" s="126"/>
      <c r="AI232" s="64"/>
      <c r="AK232" s="64"/>
      <c r="AL232" s="64"/>
      <c r="AM232" s="64"/>
      <c r="AN232" s="64"/>
      <c r="AO232" s="64"/>
      <c r="AP232" s="64"/>
      <c r="AQ232" s="64"/>
      <c r="AR232" s="64"/>
      <c r="AS232" s="64"/>
      <c r="AT232" s="126"/>
      <c r="AU232" s="4" t="str">
        <f>IFERROR(IF($I232="Historical", IF(A232&lt;&gt;INDEX('Historical BMP Records'!A:A, MATCH($G232, 'Historical BMP Records'!$G:$G, 0)), 1, 0), IF(A232&lt;&gt;INDEX('Planned and Progress BMPs'!A:A, MATCH($G232, 'Planned and Progress BMPs'!$D:$D, 0)), 1, 0)), "")</f>
        <v/>
      </c>
      <c r="AV232" s="4" t="str">
        <f>IFERROR(IF($I232="Historical", IF(B232&lt;&gt;INDEX('Historical BMP Records'!B:B, MATCH($G232, 'Historical BMP Records'!$G:$G, 0)), 1, 0), IF(B232&lt;&gt;INDEX('Planned and Progress BMPs'!A:A, MATCH($G232, 'Planned and Progress BMPs'!$D:$D, 0)), 1, 0)), "")</f>
        <v/>
      </c>
      <c r="AW232" s="4" t="str">
        <f>IFERROR(IF($I232="Historical", IF(C232&lt;&gt;INDEX('Historical BMP Records'!C:C, MATCH($G232, 'Historical BMP Records'!$G:$G, 0)), 1, 0), IF(C232&lt;&gt;INDEX('Planned and Progress BMPs'!A:A, MATCH($G232, 'Planned and Progress BMPs'!$D:$D, 0)), 1, 0)), "")</f>
        <v/>
      </c>
      <c r="AX232" s="4" t="str">
        <f>IFERROR(IF($I232="Historical", IF(D232&lt;&gt;INDEX('Historical BMP Records'!D:D, MATCH($G232, 'Historical BMP Records'!$G:$G, 0)), 1, 0), IF(D232&lt;&gt;INDEX('Planned and Progress BMPs'!A:A, MATCH($G232, 'Planned and Progress BMPs'!$D:$D, 0)), 1, 0)), "")</f>
        <v/>
      </c>
      <c r="AY232" s="4" t="str">
        <f>IFERROR(IF($I232="Historical", IF(E232&lt;&gt;INDEX('Historical BMP Records'!E:E, MATCH($G232, 'Historical BMP Records'!$G:$G, 0)), 1, 0), IF(E232&lt;&gt;INDEX('Planned and Progress BMPs'!B:B, MATCH($G232, 'Planned and Progress BMPs'!$D:$D, 0)), 1, 0)), "")</f>
        <v/>
      </c>
      <c r="AZ232" s="4" t="str">
        <f>IFERROR(IF($I232="Historical", IF(F232&lt;&gt;INDEX('Historical BMP Records'!F:F, MATCH($G232, 'Historical BMP Records'!$G:$G, 0)), 1, 0), IF(F232&lt;&gt;INDEX('Planned and Progress BMPs'!C:C, MATCH($G232, 'Planned and Progress BMPs'!$D:$D, 0)), 1, 0)), "")</f>
        <v/>
      </c>
      <c r="BA232" s="4" t="str">
        <f>IFERROR(IF($I232="Historical", IF(G232&lt;&gt;INDEX('Historical BMP Records'!G:G, MATCH($G232, 'Historical BMP Records'!$G:$G, 0)), 1, 0), IF(G232&lt;&gt;INDEX('Planned and Progress BMPs'!D:D, MATCH($G232, 'Planned and Progress BMPs'!$D:$D, 0)), 1, 0)), "")</f>
        <v/>
      </c>
      <c r="BB232" s="4" t="str">
        <f>IFERROR(IF($I232="Historical", IF(H232&lt;&gt;INDEX('Historical BMP Records'!H:H, MATCH($G232, 'Historical BMP Records'!$G:$G, 0)), 1, 0), IF(H232&lt;&gt;INDEX('Planned and Progress BMPs'!E:E, MATCH($G232, 'Planned and Progress BMPs'!$D:$D, 0)), 1, 0)), "")</f>
        <v/>
      </c>
      <c r="BC232" s="4" t="str">
        <f>IFERROR(IF($I232="Historical", IF(I232&lt;&gt;INDEX('Historical BMP Records'!I:I, MATCH($G232, 'Historical BMP Records'!$G:$G, 0)), 1, 0), IF(I232&lt;&gt;INDEX('Planned and Progress BMPs'!F:F, MATCH($G232, 'Planned and Progress BMPs'!$D:$D, 0)), 1, 0)), "")</f>
        <v/>
      </c>
      <c r="BD232" s="4" t="str">
        <f>IFERROR(IF($I232="Historical", IF(J232&lt;&gt;INDEX('Historical BMP Records'!J:J, MATCH($G232, 'Historical BMP Records'!$G:$G, 0)), 1, 0), IF(J232&lt;&gt;INDEX('Planned and Progress BMPs'!G:G, MATCH($G232, 'Planned and Progress BMPs'!$D:$D, 0)), 1, 0)), "")</f>
        <v/>
      </c>
      <c r="BE232" s="4" t="str">
        <f>IFERROR(IF($I232="Historical", IF(K232&lt;&gt;INDEX('Historical BMP Records'!K:K, MATCH($G232, 'Historical BMP Records'!$G:$G, 0)), 1, 0), IF(K232&lt;&gt;INDEX('Planned and Progress BMPs'!H:H, MATCH($G232, 'Planned and Progress BMPs'!$D:$D, 0)), 1, 0)), "")</f>
        <v/>
      </c>
      <c r="BF232" s="4" t="str">
        <f>IFERROR(IF($I232="Historical", IF(L232&lt;&gt;INDEX('Historical BMP Records'!L:L, MATCH($G232, 'Historical BMP Records'!$G:$G, 0)), 1, 0), IF(L232&lt;&gt;INDEX('Planned and Progress BMPs'!I:I, MATCH($G232, 'Planned and Progress BMPs'!$D:$D, 0)), 1, 0)), "")</f>
        <v/>
      </c>
      <c r="BG232" s="4" t="str">
        <f>IFERROR(IF($I232="Historical", IF(M232&lt;&gt;INDEX('Historical BMP Records'!M:M, MATCH($G232, 'Historical BMP Records'!$G:$G, 0)), 1, 0), IF(M232&lt;&gt;INDEX('Planned and Progress BMPs'!J:J, MATCH($G232, 'Planned and Progress BMPs'!$D:$D, 0)), 1, 0)), "")</f>
        <v/>
      </c>
      <c r="BH232" s="4" t="str">
        <f>IFERROR(IF($I232="Historical", IF(N232&lt;&gt;INDEX('Historical BMP Records'!N:N, MATCH($G232, 'Historical BMP Records'!$G:$G, 0)), 1, 0), IF(N232&lt;&gt;INDEX('Planned and Progress BMPs'!K:K, MATCH($G232, 'Planned and Progress BMPs'!$D:$D, 0)), 1, 0)), "")</f>
        <v/>
      </c>
      <c r="BI232" s="4" t="str">
        <f>IFERROR(IF($I232="Historical", IF(O232&lt;&gt;INDEX('Historical BMP Records'!O:O, MATCH($G232, 'Historical BMP Records'!$G:$G, 0)), 1, 0), IF(O232&lt;&gt;INDEX('Planned and Progress BMPs'!L:L, MATCH($G232, 'Planned and Progress BMPs'!$D:$D, 0)), 1, 0)), "")</f>
        <v/>
      </c>
      <c r="BJ232" s="4" t="str">
        <f>IFERROR(IF($I232="Historical", IF(P232&lt;&gt;INDEX('Historical BMP Records'!P:P, MATCH($G232, 'Historical BMP Records'!$G:$G, 0)), 1, 0), IF(P232&lt;&gt;INDEX('Planned and Progress BMPs'!M:M, MATCH($G232, 'Planned and Progress BMPs'!$D:$D, 0)), 1, 0)), "")</f>
        <v/>
      </c>
      <c r="BK232" s="4" t="str">
        <f>IFERROR(IF($I232="Historical", IF(Q232&lt;&gt;INDEX('Historical BMP Records'!Q:Q, MATCH($G232, 'Historical BMP Records'!$G:$G, 0)), 1, 0), IF(Q232&lt;&gt;INDEX('Planned and Progress BMPs'!N:N, MATCH($G232, 'Planned and Progress BMPs'!$D:$D, 0)), 1, 0)), "")</f>
        <v/>
      </c>
      <c r="BL232" s="4" t="str">
        <f>IFERROR(IF($I232="Historical", IF(R232&lt;&gt;INDEX('Historical BMP Records'!R:R, MATCH($G232, 'Historical BMP Records'!$G:$G, 0)), 1, 0), IF(R232&lt;&gt;INDEX('Planned and Progress BMPs'!O:O, MATCH($G232, 'Planned and Progress BMPs'!$D:$D, 0)), 1, 0)), "")</f>
        <v/>
      </c>
      <c r="BM232" s="4" t="str">
        <f>IFERROR(IF($I232="Historical", IF(S232&lt;&gt;INDEX('Historical BMP Records'!S:S, MATCH($G232, 'Historical BMP Records'!$G:$G, 0)), 1, 0), IF(S232&lt;&gt;INDEX('Planned and Progress BMPs'!P:P, MATCH($G232, 'Planned and Progress BMPs'!$D:$D, 0)), 1, 0)), "")</f>
        <v/>
      </c>
      <c r="BN232" s="4" t="str">
        <f>IFERROR(IF($I232="Historical", IF(T232&lt;&gt;INDEX('Historical BMP Records'!T:T, MATCH($G232, 'Historical BMP Records'!$G:$G, 0)), 1, 0), IF(T232&lt;&gt;INDEX('Planned and Progress BMPs'!Q:Q, MATCH($G232, 'Planned and Progress BMPs'!$D:$D, 0)), 1, 0)), "")</f>
        <v/>
      </c>
      <c r="BO232" s="4" t="str">
        <f>IFERROR(IF($I232="Historical", IF(AB232&lt;&gt;INDEX('Historical BMP Records'!#REF!, MATCH($G232, 'Historical BMP Records'!$G:$G, 0)), 1, 0), IF(AB232&lt;&gt;INDEX('Planned and Progress BMPs'!Z:Z, MATCH($G232, 'Planned and Progress BMPs'!$D:$D, 0)), 1, 0)), "")</f>
        <v/>
      </c>
      <c r="BP232" s="4" t="str">
        <f>IFERROR(IF($I232="Historical", IF(U232&lt;&gt;INDEX('Historical BMP Records'!U:U, MATCH($G232, 'Historical BMP Records'!$G:$G, 0)), 1, 0), IF(U232&lt;&gt;INDEX('Planned and Progress BMPs'!S:S, MATCH($G232, 'Planned and Progress BMPs'!$D:$D, 0)), 1, 0)), "")</f>
        <v/>
      </c>
      <c r="BQ232" s="4" t="str">
        <f>IFERROR(IF($I232="Historical", IF(V232&lt;&gt;INDEX('Historical BMP Records'!V:V, MATCH($G232, 'Historical BMP Records'!$G:$G, 0)), 1, 0), IF(V232&lt;&gt;INDEX('Planned and Progress BMPs'!T:T, MATCH($G232, 'Planned and Progress BMPs'!$D:$D, 0)), 1, 0)), "")</f>
        <v/>
      </c>
      <c r="BR232" s="4" t="str">
        <f>IFERROR(IF($I232="Historical", IF(W232&lt;&gt;INDEX('Historical BMP Records'!W:W, MATCH($G232, 'Historical BMP Records'!$G:$G, 0)), 1, 0), IF(W232&lt;&gt;INDEX('Planned and Progress BMPs'!U:U, MATCH($G232, 'Planned and Progress BMPs'!$D:$D, 0)), 1, 0)), "")</f>
        <v/>
      </c>
      <c r="BS232" s="4" t="str">
        <f>IFERROR(IF($I232="Historical", IF(X232&lt;&gt;INDEX('Historical BMP Records'!X:X, MATCH($G232, 'Historical BMP Records'!$G:$G, 0)), 1, 0), IF(X232&lt;&gt;INDEX('Planned and Progress BMPs'!V:V, MATCH($G232, 'Planned and Progress BMPs'!$D:$D, 0)), 1, 0)), "")</f>
        <v/>
      </c>
      <c r="BT232" s="4" t="str">
        <f>IFERROR(IF($I232="Historical", IF(Y232&lt;&gt;INDEX('Historical BMP Records'!Y:Y, MATCH($G232, 'Historical BMP Records'!$G:$G, 0)), 1, 0), IF(Y232&lt;&gt;INDEX('Planned and Progress BMPs'!W:W, MATCH($G232, 'Planned and Progress BMPs'!$D:$D, 0)), 1, 0)), "")</f>
        <v/>
      </c>
      <c r="BU232" s="4" t="str">
        <f>IFERROR(IF($I232="Historical", IF(Z232&lt;&gt;INDEX('Historical BMP Records'!Z:Z, MATCH($G232, 'Historical BMP Records'!$G:$G, 0)), 1, 0), IF(Z232&lt;&gt;INDEX('Planned and Progress BMPs'!X:X, MATCH($G232, 'Planned and Progress BMPs'!$D:$D, 0)), 1, 0)), "")</f>
        <v/>
      </c>
      <c r="BV232" s="4" t="str">
        <f>IFERROR(IF($I232="Historical", IF(AA232&lt;&gt;INDEX('Historical BMP Records'!AA:AA, MATCH($G232, 'Historical BMP Records'!$G:$G, 0)), 1, 0), IF(AA232&lt;&gt;INDEX('Planned and Progress BMPs'!#REF!, MATCH($G232, 'Planned and Progress BMPs'!$D:$D, 0)), 1, 0)), "")</f>
        <v/>
      </c>
      <c r="BW232" s="4" t="str">
        <f>IFERROR(IF($I232="Historical", IF(AC232&lt;&gt;INDEX('Historical BMP Records'!AC:AC, MATCH($G232, 'Historical BMP Records'!$G:$G, 0)), 1, 0), IF(AC232&lt;&gt;INDEX('Planned and Progress BMPs'!AA:AA, MATCH($G232, 'Planned and Progress BMPs'!$D:$D, 0)), 1, 0)), "")</f>
        <v/>
      </c>
      <c r="BX232" s="4" t="str">
        <f>IFERROR(IF($I232="Historical", IF(AD232&lt;&gt;INDEX('Historical BMP Records'!AD:AD, MATCH($G232, 'Historical BMP Records'!$G:$G, 0)), 1, 0), IF(AD232&lt;&gt;INDEX('Planned and Progress BMPs'!AB:AB, MATCH($G232, 'Planned and Progress BMPs'!$D:$D, 0)), 1, 0)), "")</f>
        <v/>
      </c>
      <c r="BY232" s="4" t="str">
        <f>IFERROR(IF($I232="Historical", IF(AE232&lt;&gt;INDEX('Historical BMP Records'!AE:AE, MATCH($G232, 'Historical BMP Records'!$G:$G, 0)), 1, 0), IF(AE232&lt;&gt;INDEX('Planned and Progress BMPs'!AC:AC, MATCH($G232, 'Planned and Progress BMPs'!$D:$D, 0)), 1, 0)), "")</f>
        <v/>
      </c>
      <c r="BZ232" s="4" t="str">
        <f>IFERROR(IF($I232="Historical", IF(AF232&lt;&gt;INDEX('Historical BMP Records'!AF:AF, MATCH($G232, 'Historical BMP Records'!$G:$G, 0)), 1, 0), IF(AF232&lt;&gt;INDEX('Planned and Progress BMPs'!AD:AD, MATCH($G232, 'Planned and Progress BMPs'!$D:$D, 0)), 1, 0)), "")</f>
        <v/>
      </c>
      <c r="CA232" s="4" t="str">
        <f>IFERROR(IF($I232="Historical", IF(AG232&lt;&gt;INDEX('Historical BMP Records'!AG:AG, MATCH($G232, 'Historical BMP Records'!$G:$G, 0)), 1, 0), IF(AG232&lt;&gt;INDEX('Planned and Progress BMPs'!AE:AE, MATCH($G232, 'Planned and Progress BMPs'!$D:$D, 0)), 1, 0)), "")</f>
        <v/>
      </c>
      <c r="CB232" s="4" t="str">
        <f>IFERROR(IF($I232="Historical", IF(AH232&lt;&gt;INDEX('Historical BMP Records'!AH:AH, MATCH($G232, 'Historical BMP Records'!$G:$G, 0)), 1, 0), IF(AH232&lt;&gt;INDEX('Planned and Progress BMPs'!AF:AF, MATCH($G232, 'Planned and Progress BMPs'!$D:$D, 0)), 1, 0)), "")</f>
        <v/>
      </c>
      <c r="CC232" s="4" t="str">
        <f>IFERROR(IF($I232="Historical", IF(AI232&lt;&gt;INDEX('Historical BMP Records'!AI:AI, MATCH($G232, 'Historical BMP Records'!$G:$G, 0)), 1, 0), IF(AI232&lt;&gt;INDEX('Planned and Progress BMPs'!AG:AG, MATCH($G232, 'Planned and Progress BMPs'!$D:$D, 0)), 1, 0)), "")</f>
        <v/>
      </c>
      <c r="CD232" s="4" t="str">
        <f>IFERROR(IF($I232="Historical", IF(AJ232&lt;&gt;INDEX('Historical BMP Records'!AJ:AJ, MATCH($G232, 'Historical BMP Records'!$G:$G, 0)), 1, 0), IF(AJ232&lt;&gt;INDEX('Planned and Progress BMPs'!AH:AH, MATCH($G232, 'Planned and Progress BMPs'!$D:$D, 0)), 1, 0)), "")</f>
        <v/>
      </c>
      <c r="CE232" s="4" t="str">
        <f>IFERROR(IF($I232="Historical", IF(AK232&lt;&gt;INDEX('Historical BMP Records'!AK:AK, MATCH($G232, 'Historical BMP Records'!$G:$G, 0)), 1, 0), IF(AK232&lt;&gt;INDEX('Planned and Progress BMPs'!AI:AI, MATCH($G232, 'Planned and Progress BMPs'!$D:$D, 0)), 1, 0)), "")</f>
        <v/>
      </c>
      <c r="CF232" s="4" t="str">
        <f>IFERROR(IF($I232="Historical", IF(AL232&lt;&gt;INDEX('Historical BMP Records'!AL:AL, MATCH($G232, 'Historical BMP Records'!$G:$G, 0)), 1, 0), IF(AL232&lt;&gt;INDEX('Planned and Progress BMPs'!AJ:AJ, MATCH($G232, 'Planned and Progress BMPs'!$D:$D, 0)), 1, 0)), "")</f>
        <v/>
      </c>
      <c r="CG232" s="4" t="str">
        <f>IFERROR(IF($I232="Historical", IF(AM232&lt;&gt;INDEX('Historical BMP Records'!AM:AM, MATCH($G232, 'Historical BMP Records'!$G:$G, 0)), 1, 0), IF(AM232&lt;&gt;INDEX('Planned and Progress BMPs'!AK:AK, MATCH($G232, 'Planned and Progress BMPs'!$D:$D, 0)), 1, 0)), "")</f>
        <v/>
      </c>
      <c r="CH232" s="4" t="str">
        <f>IFERROR(IF($I232="Historical", IF(AN232&lt;&gt;INDEX('Historical BMP Records'!AN:AN, MATCH($G232, 'Historical BMP Records'!$G:$G, 0)), 1, 0), IF(AN232&lt;&gt;INDEX('Planned and Progress BMPs'!AL:AL, MATCH($G232, 'Planned and Progress BMPs'!$D:$D, 0)), 1, 0)), "")</f>
        <v/>
      </c>
      <c r="CI232" s="4" t="str">
        <f>IFERROR(IF($I232="Historical", IF(AO232&lt;&gt;INDEX('Historical BMP Records'!AO:AO, MATCH($G232, 'Historical BMP Records'!$G:$G, 0)), 1, 0), IF(AO232&lt;&gt;INDEX('Planned and Progress BMPs'!AM:AM, MATCH($G232, 'Planned and Progress BMPs'!$D:$D, 0)), 1, 0)), "")</f>
        <v/>
      </c>
      <c r="CJ232" s="4" t="str">
        <f>IFERROR(IF($I232="Historical", IF(AP232&lt;&gt;INDEX('Historical BMP Records'!AP:AP, MATCH($G232, 'Historical BMP Records'!$G:$G, 0)), 1, 0), IF(AP232&lt;&gt;INDEX('Planned and Progress BMPs'!AN:AN, MATCH($G232, 'Planned and Progress BMPs'!$D:$D, 0)), 1, 0)), "")</f>
        <v/>
      </c>
      <c r="CK232" s="4" t="str">
        <f>IFERROR(IF($I232="Historical", IF(AQ232&lt;&gt;INDEX('Historical BMP Records'!AQ:AQ, MATCH($G232, 'Historical BMP Records'!$G:$G, 0)), 1, 0), IF(AQ232&lt;&gt;INDEX('Planned and Progress BMPs'!AO:AO, MATCH($G232, 'Planned and Progress BMPs'!$D:$D, 0)), 1, 0)), "")</f>
        <v/>
      </c>
      <c r="CL232" s="4" t="str">
        <f>IFERROR(IF($I232="Historical", IF(AR232&lt;&gt;INDEX('Historical BMP Records'!AR:AR, MATCH($G232, 'Historical BMP Records'!$G:$G, 0)), 1, 0), IF(AR232&lt;&gt;INDEX('Planned and Progress BMPs'!AQ:AQ, MATCH($G232, 'Planned and Progress BMPs'!$D:$D, 0)), 1, 0)), "")</f>
        <v/>
      </c>
      <c r="CM232" s="4" t="str">
        <f>IFERROR(IF($I232="Historical", IF(AS232&lt;&gt;INDEX('Historical BMP Records'!AS:AS, MATCH($G232, 'Historical BMP Records'!$G:$G, 0)), 1, 0), IF(AS232&lt;&gt;INDEX('Planned and Progress BMPs'!AP:AP, MATCH($G232, 'Planned and Progress BMPs'!$D:$D, 0)), 1, 0)), "")</f>
        <v/>
      </c>
      <c r="CN232" s="4" t="str">
        <f>IFERROR(IF($I232="Historical", IF(AT232&lt;&gt;INDEX('Historical BMP Records'!AT:AT, MATCH($G232, 'Historical BMP Records'!$G:$G, 0)), 1, 0), IF(AT232&lt;&gt;INDEX('Planned and Progress BMPs'!AQ:AQ, MATCH($G232, 'Planned and Progress BMPs'!$D:$D, 0)), 1, 0)), "")</f>
        <v/>
      </c>
      <c r="CO232" s="4">
        <f>SUM(T_Historical9[[#This Row],[FY17 Crediting Status Change]:[Comments Change]])</f>
        <v>0</v>
      </c>
    </row>
    <row r="233" spans="1:93" ht="15" customHeight="1" x14ac:dyDescent="0.55000000000000004">
      <c r="A233" s="126" t="s">
        <v>2461</v>
      </c>
      <c r="B233" s="126" t="s">
        <v>2458</v>
      </c>
      <c r="C233" s="126" t="s">
        <v>2458</v>
      </c>
      <c r="D233" s="126"/>
      <c r="E233" s="126"/>
      <c r="F233" s="126" t="s">
        <v>926</v>
      </c>
      <c r="G233" s="126" t="s">
        <v>927</v>
      </c>
      <c r="H233" s="126"/>
      <c r="I233" s="126" t="s">
        <v>243</v>
      </c>
      <c r="J233" s="126"/>
      <c r="K233" s="73"/>
      <c r="L233" s="64">
        <v>38718</v>
      </c>
      <c r="M233" s="126" t="s">
        <v>455</v>
      </c>
      <c r="N233" s="126" t="s">
        <v>831</v>
      </c>
      <c r="O233" s="126" t="s">
        <v>457</v>
      </c>
      <c r="P233" s="73" t="s">
        <v>551</v>
      </c>
      <c r="Q233" s="64">
        <v>0.125</v>
      </c>
      <c r="R233" s="126">
        <v>0.125</v>
      </c>
      <c r="S233" s="126">
        <v>1.0416666666666666E-2</v>
      </c>
      <c r="T233" s="126" t="s">
        <v>860</v>
      </c>
      <c r="U233" s="126"/>
      <c r="V233" s="126"/>
      <c r="W233" s="126">
        <v>40.2144944</v>
      </c>
      <c r="X233" s="65">
        <v>-77.172243100000003</v>
      </c>
      <c r="Y233" s="126"/>
      <c r="Z233" s="126" t="s">
        <v>245</v>
      </c>
      <c r="AA233" s="126" t="s">
        <v>327</v>
      </c>
      <c r="AB233" s="126" t="s">
        <v>155</v>
      </c>
      <c r="AC233" s="126" t="s">
        <v>2460</v>
      </c>
      <c r="AD233" s="64">
        <v>40669</v>
      </c>
      <c r="AE233" s="126" t="s">
        <v>267</v>
      </c>
      <c r="AF233" s="64"/>
      <c r="AG233" s="64"/>
      <c r="AH233" s="126"/>
      <c r="AI233" s="64"/>
      <c r="AK233" s="64"/>
      <c r="AL233" s="64"/>
      <c r="AM233" s="64"/>
      <c r="AN233" s="64"/>
      <c r="AO233" s="64"/>
      <c r="AP233" s="64"/>
      <c r="AQ233" s="64"/>
      <c r="AR233" s="64"/>
      <c r="AS233" s="64"/>
      <c r="AT233" s="126"/>
      <c r="AU233" s="4" t="str">
        <f>IFERROR(IF($I233="Historical", IF(A233&lt;&gt;INDEX('Historical BMP Records'!A:A, MATCH($G233, 'Historical BMP Records'!$G:$G, 0)), 1, 0), IF(A233&lt;&gt;INDEX('Planned and Progress BMPs'!A:A, MATCH($G233, 'Planned and Progress BMPs'!$D:$D, 0)), 1, 0)), "")</f>
        <v/>
      </c>
      <c r="AV233" s="4" t="str">
        <f>IFERROR(IF($I233="Historical", IF(B233&lt;&gt;INDEX('Historical BMP Records'!B:B, MATCH($G233, 'Historical BMP Records'!$G:$G, 0)), 1, 0), IF(B233&lt;&gt;INDEX('Planned and Progress BMPs'!A:A, MATCH($G233, 'Planned and Progress BMPs'!$D:$D, 0)), 1, 0)), "")</f>
        <v/>
      </c>
      <c r="AW233" s="4" t="str">
        <f>IFERROR(IF($I233="Historical", IF(C233&lt;&gt;INDEX('Historical BMP Records'!C:C, MATCH($G233, 'Historical BMP Records'!$G:$G, 0)), 1, 0), IF(C233&lt;&gt;INDEX('Planned and Progress BMPs'!A:A, MATCH($G233, 'Planned and Progress BMPs'!$D:$D, 0)), 1, 0)), "")</f>
        <v/>
      </c>
      <c r="AX233" s="4" t="str">
        <f>IFERROR(IF($I233="Historical", IF(D233&lt;&gt;INDEX('Historical BMP Records'!D:D, MATCH($G233, 'Historical BMP Records'!$G:$G, 0)), 1, 0), IF(D233&lt;&gt;INDEX('Planned and Progress BMPs'!A:A, MATCH($G233, 'Planned and Progress BMPs'!$D:$D, 0)), 1, 0)), "")</f>
        <v/>
      </c>
      <c r="AY233" s="4" t="str">
        <f>IFERROR(IF($I233="Historical", IF(E233&lt;&gt;INDEX('Historical BMP Records'!E:E, MATCH($G233, 'Historical BMP Records'!$G:$G, 0)), 1, 0), IF(E233&lt;&gt;INDEX('Planned and Progress BMPs'!B:B, MATCH($G233, 'Planned and Progress BMPs'!$D:$D, 0)), 1, 0)), "")</f>
        <v/>
      </c>
      <c r="AZ233" s="4" t="str">
        <f>IFERROR(IF($I233="Historical", IF(F233&lt;&gt;INDEX('Historical BMP Records'!F:F, MATCH($G233, 'Historical BMP Records'!$G:$G, 0)), 1, 0), IF(F233&lt;&gt;INDEX('Planned and Progress BMPs'!C:C, MATCH($G233, 'Planned and Progress BMPs'!$D:$D, 0)), 1, 0)), "")</f>
        <v/>
      </c>
      <c r="BA233" s="4" t="str">
        <f>IFERROR(IF($I233="Historical", IF(G233&lt;&gt;INDEX('Historical BMP Records'!G:G, MATCH($G233, 'Historical BMP Records'!$G:$G, 0)), 1, 0), IF(G233&lt;&gt;INDEX('Planned and Progress BMPs'!D:D, MATCH($G233, 'Planned and Progress BMPs'!$D:$D, 0)), 1, 0)), "")</f>
        <v/>
      </c>
      <c r="BB233" s="4" t="str">
        <f>IFERROR(IF($I233="Historical", IF(H233&lt;&gt;INDEX('Historical BMP Records'!H:H, MATCH($G233, 'Historical BMP Records'!$G:$G, 0)), 1, 0), IF(H233&lt;&gt;INDEX('Planned and Progress BMPs'!E:E, MATCH($G233, 'Planned and Progress BMPs'!$D:$D, 0)), 1, 0)), "")</f>
        <v/>
      </c>
      <c r="BC233" s="4" t="str">
        <f>IFERROR(IF($I233="Historical", IF(I233&lt;&gt;INDEX('Historical BMP Records'!I:I, MATCH($G233, 'Historical BMP Records'!$G:$G, 0)), 1, 0), IF(I233&lt;&gt;INDEX('Planned and Progress BMPs'!F:F, MATCH($G233, 'Planned and Progress BMPs'!$D:$D, 0)), 1, 0)), "")</f>
        <v/>
      </c>
      <c r="BD233" s="4" t="str">
        <f>IFERROR(IF($I233="Historical", IF(J233&lt;&gt;INDEX('Historical BMP Records'!J:J, MATCH($G233, 'Historical BMP Records'!$G:$G, 0)), 1, 0), IF(J233&lt;&gt;INDEX('Planned and Progress BMPs'!G:G, MATCH($G233, 'Planned and Progress BMPs'!$D:$D, 0)), 1, 0)), "")</f>
        <v/>
      </c>
      <c r="BE233" s="4" t="str">
        <f>IFERROR(IF($I233="Historical", IF(K233&lt;&gt;INDEX('Historical BMP Records'!K:K, MATCH($G233, 'Historical BMP Records'!$G:$G, 0)), 1, 0), IF(K233&lt;&gt;INDEX('Planned and Progress BMPs'!H:H, MATCH($G233, 'Planned and Progress BMPs'!$D:$D, 0)), 1, 0)), "")</f>
        <v/>
      </c>
      <c r="BF233" s="4" t="str">
        <f>IFERROR(IF($I233="Historical", IF(L233&lt;&gt;INDEX('Historical BMP Records'!L:L, MATCH($G233, 'Historical BMP Records'!$G:$G, 0)), 1, 0), IF(L233&lt;&gt;INDEX('Planned and Progress BMPs'!I:I, MATCH($G233, 'Planned and Progress BMPs'!$D:$D, 0)), 1, 0)), "")</f>
        <v/>
      </c>
      <c r="BG233" s="4" t="str">
        <f>IFERROR(IF($I233="Historical", IF(M233&lt;&gt;INDEX('Historical BMP Records'!M:M, MATCH($G233, 'Historical BMP Records'!$G:$G, 0)), 1, 0), IF(M233&lt;&gt;INDEX('Planned and Progress BMPs'!J:J, MATCH($G233, 'Planned and Progress BMPs'!$D:$D, 0)), 1, 0)), "")</f>
        <v/>
      </c>
      <c r="BH233" s="4" t="str">
        <f>IFERROR(IF($I233="Historical", IF(N233&lt;&gt;INDEX('Historical BMP Records'!N:N, MATCH($G233, 'Historical BMP Records'!$G:$G, 0)), 1, 0), IF(N233&lt;&gt;INDEX('Planned and Progress BMPs'!K:K, MATCH($G233, 'Planned and Progress BMPs'!$D:$D, 0)), 1, 0)), "")</f>
        <v/>
      </c>
      <c r="BI233" s="4" t="str">
        <f>IFERROR(IF($I233="Historical", IF(O233&lt;&gt;INDEX('Historical BMP Records'!O:O, MATCH($G233, 'Historical BMP Records'!$G:$G, 0)), 1, 0), IF(O233&lt;&gt;INDEX('Planned and Progress BMPs'!L:L, MATCH($G233, 'Planned and Progress BMPs'!$D:$D, 0)), 1, 0)), "")</f>
        <v/>
      </c>
      <c r="BJ233" s="4" t="str">
        <f>IFERROR(IF($I233="Historical", IF(P233&lt;&gt;INDEX('Historical BMP Records'!P:P, MATCH($G233, 'Historical BMP Records'!$G:$G, 0)), 1, 0), IF(P233&lt;&gt;INDEX('Planned and Progress BMPs'!M:M, MATCH($G233, 'Planned and Progress BMPs'!$D:$D, 0)), 1, 0)), "")</f>
        <v/>
      </c>
      <c r="BK233" s="4" t="str">
        <f>IFERROR(IF($I233="Historical", IF(Q233&lt;&gt;INDEX('Historical BMP Records'!Q:Q, MATCH($G233, 'Historical BMP Records'!$G:$G, 0)), 1, 0), IF(Q233&lt;&gt;INDEX('Planned and Progress BMPs'!N:N, MATCH($G233, 'Planned and Progress BMPs'!$D:$D, 0)), 1, 0)), "")</f>
        <v/>
      </c>
      <c r="BL233" s="4" t="str">
        <f>IFERROR(IF($I233="Historical", IF(R233&lt;&gt;INDEX('Historical BMP Records'!R:R, MATCH($G233, 'Historical BMP Records'!$G:$G, 0)), 1, 0), IF(R233&lt;&gt;INDEX('Planned and Progress BMPs'!O:O, MATCH($G233, 'Planned and Progress BMPs'!$D:$D, 0)), 1, 0)), "")</f>
        <v/>
      </c>
      <c r="BM233" s="4" t="str">
        <f>IFERROR(IF($I233="Historical", IF(S233&lt;&gt;INDEX('Historical BMP Records'!S:S, MATCH($G233, 'Historical BMP Records'!$G:$G, 0)), 1, 0), IF(S233&lt;&gt;INDEX('Planned and Progress BMPs'!P:P, MATCH($G233, 'Planned and Progress BMPs'!$D:$D, 0)), 1, 0)), "")</f>
        <v/>
      </c>
      <c r="BN233" s="4" t="str">
        <f>IFERROR(IF($I233="Historical", IF(T233&lt;&gt;INDEX('Historical BMP Records'!T:T, MATCH($G233, 'Historical BMP Records'!$G:$G, 0)), 1, 0), IF(T233&lt;&gt;INDEX('Planned and Progress BMPs'!Q:Q, MATCH($G233, 'Planned and Progress BMPs'!$D:$D, 0)), 1, 0)), "")</f>
        <v/>
      </c>
      <c r="BO233" s="4" t="str">
        <f>IFERROR(IF($I233="Historical", IF(AB233&lt;&gt;INDEX('Historical BMP Records'!#REF!, MATCH($G233, 'Historical BMP Records'!$G:$G, 0)), 1, 0), IF(AB233&lt;&gt;INDEX('Planned and Progress BMPs'!Z:Z, MATCH($G233, 'Planned and Progress BMPs'!$D:$D, 0)), 1, 0)), "")</f>
        <v/>
      </c>
      <c r="BP233" s="4" t="str">
        <f>IFERROR(IF($I233="Historical", IF(U233&lt;&gt;INDEX('Historical BMP Records'!U:U, MATCH($G233, 'Historical BMP Records'!$G:$G, 0)), 1, 0), IF(U233&lt;&gt;INDEX('Planned and Progress BMPs'!S:S, MATCH($G233, 'Planned and Progress BMPs'!$D:$D, 0)), 1, 0)), "")</f>
        <v/>
      </c>
      <c r="BQ233" s="4" t="str">
        <f>IFERROR(IF($I233="Historical", IF(V233&lt;&gt;INDEX('Historical BMP Records'!V:V, MATCH($G233, 'Historical BMP Records'!$G:$G, 0)), 1, 0), IF(V233&lt;&gt;INDEX('Planned and Progress BMPs'!T:T, MATCH($G233, 'Planned and Progress BMPs'!$D:$D, 0)), 1, 0)), "")</f>
        <v/>
      </c>
      <c r="BR233" s="4" t="str">
        <f>IFERROR(IF($I233="Historical", IF(W233&lt;&gt;INDEX('Historical BMP Records'!W:W, MATCH($G233, 'Historical BMP Records'!$G:$G, 0)), 1, 0), IF(W233&lt;&gt;INDEX('Planned and Progress BMPs'!U:U, MATCH($G233, 'Planned and Progress BMPs'!$D:$D, 0)), 1, 0)), "")</f>
        <v/>
      </c>
      <c r="BS233" s="4" t="str">
        <f>IFERROR(IF($I233="Historical", IF(X233&lt;&gt;INDEX('Historical BMP Records'!X:X, MATCH($G233, 'Historical BMP Records'!$G:$G, 0)), 1, 0), IF(X233&lt;&gt;INDEX('Planned and Progress BMPs'!V:V, MATCH($G233, 'Planned and Progress BMPs'!$D:$D, 0)), 1, 0)), "")</f>
        <v/>
      </c>
      <c r="BT233" s="4" t="str">
        <f>IFERROR(IF($I233="Historical", IF(Y233&lt;&gt;INDEX('Historical BMP Records'!Y:Y, MATCH($G233, 'Historical BMP Records'!$G:$G, 0)), 1, 0), IF(Y233&lt;&gt;INDEX('Planned and Progress BMPs'!W:W, MATCH($G233, 'Planned and Progress BMPs'!$D:$D, 0)), 1, 0)), "")</f>
        <v/>
      </c>
      <c r="BU233" s="4" t="str">
        <f>IFERROR(IF($I233="Historical", IF(Z233&lt;&gt;INDEX('Historical BMP Records'!Z:Z, MATCH($G233, 'Historical BMP Records'!$G:$G, 0)), 1, 0), IF(Z233&lt;&gt;INDEX('Planned and Progress BMPs'!X:X, MATCH($G233, 'Planned and Progress BMPs'!$D:$D, 0)), 1, 0)), "")</f>
        <v/>
      </c>
      <c r="BV233" s="4" t="str">
        <f>IFERROR(IF($I233="Historical", IF(AA233&lt;&gt;INDEX('Historical BMP Records'!AA:AA, MATCH($G233, 'Historical BMP Records'!$G:$G, 0)), 1, 0), IF(AA233&lt;&gt;INDEX('Planned and Progress BMPs'!#REF!, MATCH($G233, 'Planned and Progress BMPs'!$D:$D, 0)), 1, 0)), "")</f>
        <v/>
      </c>
      <c r="BW233" s="4" t="str">
        <f>IFERROR(IF($I233="Historical", IF(AC233&lt;&gt;INDEX('Historical BMP Records'!AC:AC, MATCH($G233, 'Historical BMP Records'!$G:$G, 0)), 1, 0), IF(AC233&lt;&gt;INDEX('Planned and Progress BMPs'!AA:AA, MATCH($G233, 'Planned and Progress BMPs'!$D:$D, 0)), 1, 0)), "")</f>
        <v/>
      </c>
      <c r="BX233" s="4" t="str">
        <f>IFERROR(IF($I233="Historical", IF(AD233&lt;&gt;INDEX('Historical BMP Records'!AD:AD, MATCH($G233, 'Historical BMP Records'!$G:$G, 0)), 1, 0), IF(AD233&lt;&gt;INDEX('Planned and Progress BMPs'!AB:AB, MATCH($G233, 'Planned and Progress BMPs'!$D:$D, 0)), 1, 0)), "")</f>
        <v/>
      </c>
      <c r="BY233" s="4" t="str">
        <f>IFERROR(IF($I233="Historical", IF(AE233&lt;&gt;INDEX('Historical BMP Records'!AE:AE, MATCH($G233, 'Historical BMP Records'!$G:$G, 0)), 1, 0), IF(AE233&lt;&gt;INDEX('Planned and Progress BMPs'!AC:AC, MATCH($G233, 'Planned and Progress BMPs'!$D:$D, 0)), 1, 0)), "")</f>
        <v/>
      </c>
      <c r="BZ233" s="4" t="str">
        <f>IFERROR(IF($I233="Historical", IF(AF233&lt;&gt;INDEX('Historical BMP Records'!AF:AF, MATCH($G233, 'Historical BMP Records'!$G:$G, 0)), 1, 0), IF(AF233&lt;&gt;INDEX('Planned and Progress BMPs'!AD:AD, MATCH($G233, 'Planned and Progress BMPs'!$D:$D, 0)), 1, 0)), "")</f>
        <v/>
      </c>
      <c r="CA233" s="4" t="str">
        <f>IFERROR(IF($I233="Historical", IF(AG233&lt;&gt;INDEX('Historical BMP Records'!AG:AG, MATCH($G233, 'Historical BMP Records'!$G:$G, 0)), 1, 0), IF(AG233&lt;&gt;INDEX('Planned and Progress BMPs'!AE:AE, MATCH($G233, 'Planned and Progress BMPs'!$D:$D, 0)), 1, 0)), "")</f>
        <v/>
      </c>
      <c r="CB233" s="4" t="str">
        <f>IFERROR(IF($I233="Historical", IF(AH233&lt;&gt;INDEX('Historical BMP Records'!AH:AH, MATCH($G233, 'Historical BMP Records'!$G:$G, 0)), 1, 0), IF(AH233&lt;&gt;INDEX('Planned and Progress BMPs'!AF:AF, MATCH($G233, 'Planned and Progress BMPs'!$D:$D, 0)), 1, 0)), "")</f>
        <v/>
      </c>
      <c r="CC233" s="4" t="str">
        <f>IFERROR(IF($I233="Historical", IF(AI233&lt;&gt;INDEX('Historical BMP Records'!AI:AI, MATCH($G233, 'Historical BMP Records'!$G:$G, 0)), 1, 0), IF(AI233&lt;&gt;INDEX('Planned and Progress BMPs'!AG:AG, MATCH($G233, 'Planned and Progress BMPs'!$D:$D, 0)), 1, 0)), "")</f>
        <v/>
      </c>
      <c r="CD233" s="4" t="str">
        <f>IFERROR(IF($I233="Historical", IF(AJ233&lt;&gt;INDEX('Historical BMP Records'!AJ:AJ, MATCH($G233, 'Historical BMP Records'!$G:$G, 0)), 1, 0), IF(AJ233&lt;&gt;INDEX('Planned and Progress BMPs'!AH:AH, MATCH($G233, 'Planned and Progress BMPs'!$D:$D, 0)), 1, 0)), "")</f>
        <v/>
      </c>
      <c r="CE233" s="4" t="str">
        <f>IFERROR(IF($I233="Historical", IF(AK233&lt;&gt;INDEX('Historical BMP Records'!AK:AK, MATCH($G233, 'Historical BMP Records'!$G:$G, 0)), 1, 0), IF(AK233&lt;&gt;INDEX('Planned and Progress BMPs'!AI:AI, MATCH($G233, 'Planned and Progress BMPs'!$D:$D, 0)), 1, 0)), "")</f>
        <v/>
      </c>
      <c r="CF233" s="4" t="str">
        <f>IFERROR(IF($I233="Historical", IF(AL233&lt;&gt;INDEX('Historical BMP Records'!AL:AL, MATCH($G233, 'Historical BMP Records'!$G:$G, 0)), 1, 0), IF(AL233&lt;&gt;INDEX('Planned and Progress BMPs'!AJ:AJ, MATCH($G233, 'Planned and Progress BMPs'!$D:$D, 0)), 1, 0)), "")</f>
        <v/>
      </c>
      <c r="CG233" s="4" t="str">
        <f>IFERROR(IF($I233="Historical", IF(AM233&lt;&gt;INDEX('Historical BMP Records'!AM:AM, MATCH($G233, 'Historical BMP Records'!$G:$G, 0)), 1, 0), IF(AM233&lt;&gt;INDEX('Planned and Progress BMPs'!AK:AK, MATCH($G233, 'Planned and Progress BMPs'!$D:$D, 0)), 1, 0)), "")</f>
        <v/>
      </c>
      <c r="CH233" s="4" t="str">
        <f>IFERROR(IF($I233="Historical", IF(AN233&lt;&gt;INDEX('Historical BMP Records'!AN:AN, MATCH($G233, 'Historical BMP Records'!$G:$G, 0)), 1, 0), IF(AN233&lt;&gt;INDEX('Planned and Progress BMPs'!AL:AL, MATCH($G233, 'Planned and Progress BMPs'!$D:$D, 0)), 1, 0)), "")</f>
        <v/>
      </c>
      <c r="CI233" s="4" t="str">
        <f>IFERROR(IF($I233="Historical", IF(AO233&lt;&gt;INDEX('Historical BMP Records'!AO:AO, MATCH($G233, 'Historical BMP Records'!$G:$G, 0)), 1, 0), IF(AO233&lt;&gt;INDEX('Planned and Progress BMPs'!AM:AM, MATCH($G233, 'Planned and Progress BMPs'!$D:$D, 0)), 1, 0)), "")</f>
        <v/>
      </c>
      <c r="CJ233" s="4" t="str">
        <f>IFERROR(IF($I233="Historical", IF(AP233&lt;&gt;INDEX('Historical BMP Records'!AP:AP, MATCH($G233, 'Historical BMP Records'!$G:$G, 0)), 1, 0), IF(AP233&lt;&gt;INDEX('Planned and Progress BMPs'!AN:AN, MATCH($G233, 'Planned and Progress BMPs'!$D:$D, 0)), 1, 0)), "")</f>
        <v/>
      </c>
      <c r="CK233" s="4" t="str">
        <f>IFERROR(IF($I233="Historical", IF(AQ233&lt;&gt;INDEX('Historical BMP Records'!AQ:AQ, MATCH($G233, 'Historical BMP Records'!$G:$G, 0)), 1, 0), IF(AQ233&lt;&gt;INDEX('Planned and Progress BMPs'!AO:AO, MATCH($G233, 'Planned and Progress BMPs'!$D:$D, 0)), 1, 0)), "")</f>
        <v/>
      </c>
      <c r="CL233" s="4" t="str">
        <f>IFERROR(IF($I233="Historical", IF(AR233&lt;&gt;INDEX('Historical BMP Records'!AR:AR, MATCH($G233, 'Historical BMP Records'!$G:$G, 0)), 1, 0), IF(AR233&lt;&gt;INDEX('Planned and Progress BMPs'!AQ:AQ, MATCH($G233, 'Planned and Progress BMPs'!$D:$D, 0)), 1, 0)), "")</f>
        <v/>
      </c>
      <c r="CM233" s="4" t="str">
        <f>IFERROR(IF($I233="Historical", IF(AS233&lt;&gt;INDEX('Historical BMP Records'!AS:AS, MATCH($G233, 'Historical BMP Records'!$G:$G, 0)), 1, 0), IF(AS233&lt;&gt;INDEX('Planned and Progress BMPs'!AP:AP, MATCH($G233, 'Planned and Progress BMPs'!$D:$D, 0)), 1, 0)), "")</f>
        <v/>
      </c>
      <c r="CN233" s="4" t="str">
        <f>IFERROR(IF($I233="Historical", IF(AT233&lt;&gt;INDEX('Historical BMP Records'!AT:AT, MATCH($G233, 'Historical BMP Records'!$G:$G, 0)), 1, 0), IF(AT233&lt;&gt;INDEX('Planned and Progress BMPs'!AQ:AQ, MATCH($G233, 'Planned and Progress BMPs'!$D:$D, 0)), 1, 0)), "")</f>
        <v/>
      </c>
      <c r="CO233" s="4">
        <f>SUM(T_Historical9[[#This Row],[FY17 Crediting Status Change]:[Comments Change]])</f>
        <v>0</v>
      </c>
    </row>
    <row r="234" spans="1:93" ht="15" customHeight="1" x14ac:dyDescent="0.55000000000000004">
      <c r="A234" s="126" t="s">
        <v>2461</v>
      </c>
      <c r="B234" s="126" t="s">
        <v>2458</v>
      </c>
      <c r="C234" s="126" t="s">
        <v>2458</v>
      </c>
      <c r="D234" s="126"/>
      <c r="E234" s="126"/>
      <c r="F234" s="126" t="s">
        <v>928</v>
      </c>
      <c r="G234" s="126" t="s">
        <v>929</v>
      </c>
      <c r="H234" s="126"/>
      <c r="I234" s="126" t="s">
        <v>243</v>
      </c>
      <c r="J234" s="126"/>
      <c r="K234" s="73"/>
      <c r="L234" s="64">
        <v>38718</v>
      </c>
      <c r="M234" s="126" t="s">
        <v>455</v>
      </c>
      <c r="N234" s="126" t="s">
        <v>831</v>
      </c>
      <c r="O234" s="126" t="s">
        <v>457</v>
      </c>
      <c r="P234" s="73" t="s">
        <v>551</v>
      </c>
      <c r="Q234" s="64">
        <v>0.125</v>
      </c>
      <c r="R234" s="126">
        <v>0.125</v>
      </c>
      <c r="S234" s="126">
        <v>1.0416666666666666E-2</v>
      </c>
      <c r="T234" s="126" t="s">
        <v>860</v>
      </c>
      <c r="U234" s="126"/>
      <c r="V234" s="126"/>
      <c r="W234" s="126">
        <v>40.214564000000003</v>
      </c>
      <c r="X234" s="65">
        <v>-77.170939399999995</v>
      </c>
      <c r="Y234" s="126"/>
      <c r="Z234" s="126" t="s">
        <v>245</v>
      </c>
      <c r="AA234" s="126" t="s">
        <v>327</v>
      </c>
      <c r="AB234" s="126" t="s">
        <v>155</v>
      </c>
      <c r="AC234" s="126" t="s">
        <v>2460</v>
      </c>
      <c r="AD234" s="64">
        <v>40669</v>
      </c>
      <c r="AE234" s="126" t="s">
        <v>267</v>
      </c>
      <c r="AF234" s="64"/>
      <c r="AG234" s="64"/>
      <c r="AH234" s="126"/>
      <c r="AI234" s="64"/>
      <c r="AK234" s="64"/>
      <c r="AL234" s="64"/>
      <c r="AM234" s="64"/>
      <c r="AN234" s="64"/>
      <c r="AO234" s="64"/>
      <c r="AP234" s="64"/>
      <c r="AQ234" s="64"/>
      <c r="AR234" s="64"/>
      <c r="AS234" s="64"/>
      <c r="AT234" s="126"/>
      <c r="AU234" s="4" t="str">
        <f>IFERROR(IF($I234="Historical", IF(A234&lt;&gt;INDEX('Historical BMP Records'!A:A, MATCH($G234, 'Historical BMP Records'!$G:$G, 0)), 1, 0), IF(A234&lt;&gt;INDEX('Planned and Progress BMPs'!A:A, MATCH($G234, 'Planned and Progress BMPs'!$D:$D, 0)), 1, 0)), "")</f>
        <v/>
      </c>
      <c r="AV234" s="4" t="str">
        <f>IFERROR(IF($I234="Historical", IF(B234&lt;&gt;INDEX('Historical BMP Records'!B:B, MATCH($G234, 'Historical BMP Records'!$G:$G, 0)), 1, 0), IF(B234&lt;&gt;INDEX('Planned and Progress BMPs'!A:A, MATCH($G234, 'Planned and Progress BMPs'!$D:$D, 0)), 1, 0)), "")</f>
        <v/>
      </c>
      <c r="AW234" s="4" t="str">
        <f>IFERROR(IF($I234="Historical", IF(C234&lt;&gt;INDEX('Historical BMP Records'!C:C, MATCH($G234, 'Historical BMP Records'!$G:$G, 0)), 1, 0), IF(C234&lt;&gt;INDEX('Planned and Progress BMPs'!A:A, MATCH($G234, 'Planned and Progress BMPs'!$D:$D, 0)), 1, 0)), "")</f>
        <v/>
      </c>
      <c r="AX234" s="4" t="str">
        <f>IFERROR(IF($I234="Historical", IF(D234&lt;&gt;INDEX('Historical BMP Records'!D:D, MATCH($G234, 'Historical BMP Records'!$G:$G, 0)), 1, 0), IF(D234&lt;&gt;INDEX('Planned and Progress BMPs'!A:A, MATCH($G234, 'Planned and Progress BMPs'!$D:$D, 0)), 1, 0)), "")</f>
        <v/>
      </c>
      <c r="AY234" s="4" t="str">
        <f>IFERROR(IF($I234="Historical", IF(E234&lt;&gt;INDEX('Historical BMP Records'!E:E, MATCH($G234, 'Historical BMP Records'!$G:$G, 0)), 1, 0), IF(E234&lt;&gt;INDEX('Planned and Progress BMPs'!B:B, MATCH($G234, 'Planned and Progress BMPs'!$D:$D, 0)), 1, 0)), "")</f>
        <v/>
      </c>
      <c r="AZ234" s="4" t="str">
        <f>IFERROR(IF($I234="Historical", IF(F234&lt;&gt;INDEX('Historical BMP Records'!F:F, MATCH($G234, 'Historical BMP Records'!$G:$G, 0)), 1, 0), IF(F234&lt;&gt;INDEX('Planned and Progress BMPs'!C:C, MATCH($G234, 'Planned and Progress BMPs'!$D:$D, 0)), 1, 0)), "")</f>
        <v/>
      </c>
      <c r="BA234" s="4" t="str">
        <f>IFERROR(IF($I234="Historical", IF(G234&lt;&gt;INDEX('Historical BMP Records'!G:G, MATCH($G234, 'Historical BMP Records'!$G:$G, 0)), 1, 0), IF(G234&lt;&gt;INDEX('Planned and Progress BMPs'!D:D, MATCH($G234, 'Planned and Progress BMPs'!$D:$D, 0)), 1, 0)), "")</f>
        <v/>
      </c>
      <c r="BB234" s="4" t="str">
        <f>IFERROR(IF($I234="Historical", IF(H234&lt;&gt;INDEX('Historical BMP Records'!H:H, MATCH($G234, 'Historical BMP Records'!$G:$G, 0)), 1, 0), IF(H234&lt;&gt;INDEX('Planned and Progress BMPs'!E:E, MATCH($G234, 'Planned and Progress BMPs'!$D:$D, 0)), 1, 0)), "")</f>
        <v/>
      </c>
      <c r="BC234" s="4" t="str">
        <f>IFERROR(IF($I234="Historical", IF(I234&lt;&gt;INDEX('Historical BMP Records'!I:I, MATCH($G234, 'Historical BMP Records'!$G:$G, 0)), 1, 0), IF(I234&lt;&gt;INDEX('Planned and Progress BMPs'!F:F, MATCH($G234, 'Planned and Progress BMPs'!$D:$D, 0)), 1, 0)), "")</f>
        <v/>
      </c>
      <c r="BD234" s="4" t="str">
        <f>IFERROR(IF($I234="Historical", IF(J234&lt;&gt;INDEX('Historical BMP Records'!J:J, MATCH($G234, 'Historical BMP Records'!$G:$G, 0)), 1, 0), IF(J234&lt;&gt;INDEX('Planned and Progress BMPs'!G:G, MATCH($G234, 'Planned and Progress BMPs'!$D:$D, 0)), 1, 0)), "")</f>
        <v/>
      </c>
      <c r="BE234" s="4" t="str">
        <f>IFERROR(IF($I234="Historical", IF(K234&lt;&gt;INDEX('Historical BMP Records'!K:K, MATCH($G234, 'Historical BMP Records'!$G:$G, 0)), 1, 0), IF(K234&lt;&gt;INDEX('Planned and Progress BMPs'!H:H, MATCH($G234, 'Planned and Progress BMPs'!$D:$D, 0)), 1, 0)), "")</f>
        <v/>
      </c>
      <c r="BF234" s="4" t="str">
        <f>IFERROR(IF($I234="Historical", IF(L234&lt;&gt;INDEX('Historical BMP Records'!L:L, MATCH($G234, 'Historical BMP Records'!$G:$G, 0)), 1, 0), IF(L234&lt;&gt;INDEX('Planned and Progress BMPs'!I:I, MATCH($G234, 'Planned and Progress BMPs'!$D:$D, 0)), 1, 0)), "")</f>
        <v/>
      </c>
      <c r="BG234" s="4" t="str">
        <f>IFERROR(IF($I234="Historical", IF(M234&lt;&gt;INDEX('Historical BMP Records'!M:M, MATCH($G234, 'Historical BMP Records'!$G:$G, 0)), 1, 0), IF(M234&lt;&gt;INDEX('Planned and Progress BMPs'!J:J, MATCH($G234, 'Planned and Progress BMPs'!$D:$D, 0)), 1, 0)), "")</f>
        <v/>
      </c>
      <c r="BH234" s="4" t="str">
        <f>IFERROR(IF($I234="Historical", IF(N234&lt;&gt;INDEX('Historical BMP Records'!N:N, MATCH($G234, 'Historical BMP Records'!$G:$G, 0)), 1, 0), IF(N234&lt;&gt;INDEX('Planned and Progress BMPs'!K:K, MATCH($G234, 'Planned and Progress BMPs'!$D:$D, 0)), 1, 0)), "")</f>
        <v/>
      </c>
      <c r="BI234" s="4" t="str">
        <f>IFERROR(IF($I234="Historical", IF(O234&lt;&gt;INDEX('Historical BMP Records'!O:O, MATCH($G234, 'Historical BMP Records'!$G:$G, 0)), 1, 0), IF(O234&lt;&gt;INDEX('Planned and Progress BMPs'!L:L, MATCH($G234, 'Planned and Progress BMPs'!$D:$D, 0)), 1, 0)), "")</f>
        <v/>
      </c>
      <c r="BJ234" s="4" t="str">
        <f>IFERROR(IF($I234="Historical", IF(P234&lt;&gt;INDEX('Historical BMP Records'!P:P, MATCH($G234, 'Historical BMP Records'!$G:$G, 0)), 1, 0), IF(P234&lt;&gt;INDEX('Planned and Progress BMPs'!M:M, MATCH($G234, 'Planned and Progress BMPs'!$D:$D, 0)), 1, 0)), "")</f>
        <v/>
      </c>
      <c r="BK234" s="4" t="str">
        <f>IFERROR(IF($I234="Historical", IF(Q234&lt;&gt;INDEX('Historical BMP Records'!Q:Q, MATCH($G234, 'Historical BMP Records'!$G:$G, 0)), 1, 0), IF(Q234&lt;&gt;INDEX('Planned and Progress BMPs'!N:N, MATCH($G234, 'Planned and Progress BMPs'!$D:$D, 0)), 1, 0)), "")</f>
        <v/>
      </c>
      <c r="BL234" s="4" t="str">
        <f>IFERROR(IF($I234="Historical", IF(R234&lt;&gt;INDEX('Historical BMP Records'!R:R, MATCH($G234, 'Historical BMP Records'!$G:$G, 0)), 1, 0), IF(R234&lt;&gt;INDEX('Planned and Progress BMPs'!O:O, MATCH($G234, 'Planned and Progress BMPs'!$D:$D, 0)), 1, 0)), "")</f>
        <v/>
      </c>
      <c r="BM234" s="4" t="str">
        <f>IFERROR(IF($I234="Historical", IF(S234&lt;&gt;INDEX('Historical BMP Records'!S:S, MATCH($G234, 'Historical BMP Records'!$G:$G, 0)), 1, 0), IF(S234&lt;&gt;INDEX('Planned and Progress BMPs'!P:P, MATCH($G234, 'Planned and Progress BMPs'!$D:$D, 0)), 1, 0)), "")</f>
        <v/>
      </c>
      <c r="BN234" s="4" t="str">
        <f>IFERROR(IF($I234="Historical", IF(T234&lt;&gt;INDEX('Historical BMP Records'!T:T, MATCH($G234, 'Historical BMP Records'!$G:$G, 0)), 1, 0), IF(T234&lt;&gt;INDEX('Planned and Progress BMPs'!Q:Q, MATCH($G234, 'Planned and Progress BMPs'!$D:$D, 0)), 1, 0)), "")</f>
        <v/>
      </c>
      <c r="BO234" s="4" t="str">
        <f>IFERROR(IF($I234="Historical", IF(AB234&lt;&gt;INDEX('Historical BMP Records'!#REF!, MATCH($G234, 'Historical BMP Records'!$G:$G, 0)), 1, 0), IF(AB234&lt;&gt;INDEX('Planned and Progress BMPs'!Z:Z, MATCH($G234, 'Planned and Progress BMPs'!$D:$D, 0)), 1, 0)), "")</f>
        <v/>
      </c>
      <c r="BP234" s="4" t="str">
        <f>IFERROR(IF($I234="Historical", IF(U234&lt;&gt;INDEX('Historical BMP Records'!U:U, MATCH($G234, 'Historical BMP Records'!$G:$G, 0)), 1, 0), IF(U234&lt;&gt;INDEX('Planned and Progress BMPs'!S:S, MATCH($G234, 'Planned and Progress BMPs'!$D:$D, 0)), 1, 0)), "")</f>
        <v/>
      </c>
      <c r="BQ234" s="4" t="str">
        <f>IFERROR(IF($I234="Historical", IF(V234&lt;&gt;INDEX('Historical BMP Records'!V:V, MATCH($G234, 'Historical BMP Records'!$G:$G, 0)), 1, 0), IF(V234&lt;&gt;INDEX('Planned and Progress BMPs'!T:T, MATCH($G234, 'Planned and Progress BMPs'!$D:$D, 0)), 1, 0)), "")</f>
        <v/>
      </c>
      <c r="BR234" s="4" t="str">
        <f>IFERROR(IF($I234="Historical", IF(W234&lt;&gt;INDEX('Historical BMP Records'!W:W, MATCH($G234, 'Historical BMP Records'!$G:$G, 0)), 1, 0), IF(W234&lt;&gt;INDEX('Planned and Progress BMPs'!U:U, MATCH($G234, 'Planned and Progress BMPs'!$D:$D, 0)), 1, 0)), "")</f>
        <v/>
      </c>
      <c r="BS234" s="4" t="str">
        <f>IFERROR(IF($I234="Historical", IF(X234&lt;&gt;INDEX('Historical BMP Records'!X:X, MATCH($G234, 'Historical BMP Records'!$G:$G, 0)), 1, 0), IF(X234&lt;&gt;INDEX('Planned and Progress BMPs'!V:V, MATCH($G234, 'Planned and Progress BMPs'!$D:$D, 0)), 1, 0)), "")</f>
        <v/>
      </c>
      <c r="BT234" s="4" t="str">
        <f>IFERROR(IF($I234="Historical", IF(Y234&lt;&gt;INDEX('Historical BMP Records'!Y:Y, MATCH($G234, 'Historical BMP Records'!$G:$G, 0)), 1, 0), IF(Y234&lt;&gt;INDEX('Planned and Progress BMPs'!W:W, MATCH($G234, 'Planned and Progress BMPs'!$D:$D, 0)), 1, 0)), "")</f>
        <v/>
      </c>
      <c r="BU234" s="4" t="str">
        <f>IFERROR(IF($I234="Historical", IF(Z234&lt;&gt;INDEX('Historical BMP Records'!Z:Z, MATCH($G234, 'Historical BMP Records'!$G:$G, 0)), 1, 0), IF(Z234&lt;&gt;INDEX('Planned and Progress BMPs'!X:X, MATCH($G234, 'Planned and Progress BMPs'!$D:$D, 0)), 1, 0)), "")</f>
        <v/>
      </c>
      <c r="BV234" s="4" t="str">
        <f>IFERROR(IF($I234="Historical", IF(AA234&lt;&gt;INDEX('Historical BMP Records'!AA:AA, MATCH($G234, 'Historical BMP Records'!$G:$G, 0)), 1, 0), IF(AA234&lt;&gt;INDEX('Planned and Progress BMPs'!#REF!, MATCH($G234, 'Planned and Progress BMPs'!$D:$D, 0)), 1, 0)), "")</f>
        <v/>
      </c>
      <c r="BW234" s="4" t="str">
        <f>IFERROR(IF($I234="Historical", IF(AC234&lt;&gt;INDEX('Historical BMP Records'!AC:AC, MATCH($G234, 'Historical BMP Records'!$G:$G, 0)), 1, 0), IF(AC234&lt;&gt;INDEX('Planned and Progress BMPs'!AA:AA, MATCH($G234, 'Planned and Progress BMPs'!$D:$D, 0)), 1, 0)), "")</f>
        <v/>
      </c>
      <c r="BX234" s="4" t="str">
        <f>IFERROR(IF($I234="Historical", IF(AD234&lt;&gt;INDEX('Historical BMP Records'!AD:AD, MATCH($G234, 'Historical BMP Records'!$G:$G, 0)), 1, 0), IF(AD234&lt;&gt;INDEX('Planned and Progress BMPs'!AB:AB, MATCH($G234, 'Planned and Progress BMPs'!$D:$D, 0)), 1, 0)), "")</f>
        <v/>
      </c>
      <c r="BY234" s="4" t="str">
        <f>IFERROR(IF($I234="Historical", IF(AE234&lt;&gt;INDEX('Historical BMP Records'!AE:AE, MATCH($G234, 'Historical BMP Records'!$G:$G, 0)), 1, 0), IF(AE234&lt;&gt;INDEX('Planned and Progress BMPs'!AC:AC, MATCH($G234, 'Planned and Progress BMPs'!$D:$D, 0)), 1, 0)), "")</f>
        <v/>
      </c>
      <c r="BZ234" s="4" t="str">
        <f>IFERROR(IF($I234="Historical", IF(AF234&lt;&gt;INDEX('Historical BMP Records'!AF:AF, MATCH($G234, 'Historical BMP Records'!$G:$G, 0)), 1, 0), IF(AF234&lt;&gt;INDEX('Planned and Progress BMPs'!AD:AD, MATCH($G234, 'Planned and Progress BMPs'!$D:$D, 0)), 1, 0)), "")</f>
        <v/>
      </c>
      <c r="CA234" s="4" t="str">
        <f>IFERROR(IF($I234="Historical", IF(AG234&lt;&gt;INDEX('Historical BMP Records'!AG:AG, MATCH($G234, 'Historical BMP Records'!$G:$G, 0)), 1, 0), IF(AG234&lt;&gt;INDEX('Planned and Progress BMPs'!AE:AE, MATCH($G234, 'Planned and Progress BMPs'!$D:$D, 0)), 1, 0)), "")</f>
        <v/>
      </c>
      <c r="CB234" s="4" t="str">
        <f>IFERROR(IF($I234="Historical", IF(AH234&lt;&gt;INDEX('Historical BMP Records'!AH:AH, MATCH($G234, 'Historical BMP Records'!$G:$G, 0)), 1, 0), IF(AH234&lt;&gt;INDEX('Planned and Progress BMPs'!AF:AF, MATCH($G234, 'Planned and Progress BMPs'!$D:$D, 0)), 1, 0)), "")</f>
        <v/>
      </c>
      <c r="CC234" s="4" t="str">
        <f>IFERROR(IF($I234="Historical", IF(AI234&lt;&gt;INDEX('Historical BMP Records'!AI:AI, MATCH($G234, 'Historical BMP Records'!$G:$G, 0)), 1, 0), IF(AI234&lt;&gt;INDEX('Planned and Progress BMPs'!AG:AG, MATCH($G234, 'Planned and Progress BMPs'!$D:$D, 0)), 1, 0)), "")</f>
        <v/>
      </c>
      <c r="CD234" s="4" t="str">
        <f>IFERROR(IF($I234="Historical", IF(AJ234&lt;&gt;INDEX('Historical BMP Records'!AJ:AJ, MATCH($G234, 'Historical BMP Records'!$G:$G, 0)), 1, 0), IF(AJ234&lt;&gt;INDEX('Planned and Progress BMPs'!AH:AH, MATCH($G234, 'Planned and Progress BMPs'!$D:$D, 0)), 1, 0)), "")</f>
        <v/>
      </c>
      <c r="CE234" s="4" t="str">
        <f>IFERROR(IF($I234="Historical", IF(AK234&lt;&gt;INDEX('Historical BMP Records'!AK:AK, MATCH($G234, 'Historical BMP Records'!$G:$G, 0)), 1, 0), IF(AK234&lt;&gt;INDEX('Planned and Progress BMPs'!AI:AI, MATCH($G234, 'Planned and Progress BMPs'!$D:$D, 0)), 1, 0)), "")</f>
        <v/>
      </c>
      <c r="CF234" s="4" t="str">
        <f>IFERROR(IF($I234="Historical", IF(AL234&lt;&gt;INDEX('Historical BMP Records'!AL:AL, MATCH($G234, 'Historical BMP Records'!$G:$G, 0)), 1, 0), IF(AL234&lt;&gt;INDEX('Planned and Progress BMPs'!AJ:AJ, MATCH($G234, 'Planned and Progress BMPs'!$D:$D, 0)), 1, 0)), "")</f>
        <v/>
      </c>
      <c r="CG234" s="4" t="str">
        <f>IFERROR(IF($I234="Historical", IF(AM234&lt;&gt;INDEX('Historical BMP Records'!AM:AM, MATCH($G234, 'Historical BMP Records'!$G:$G, 0)), 1, 0), IF(AM234&lt;&gt;INDEX('Planned and Progress BMPs'!AK:AK, MATCH($G234, 'Planned and Progress BMPs'!$D:$D, 0)), 1, 0)), "")</f>
        <v/>
      </c>
      <c r="CH234" s="4" t="str">
        <f>IFERROR(IF($I234="Historical", IF(AN234&lt;&gt;INDEX('Historical BMP Records'!AN:AN, MATCH($G234, 'Historical BMP Records'!$G:$G, 0)), 1, 0), IF(AN234&lt;&gt;INDEX('Planned and Progress BMPs'!AL:AL, MATCH($G234, 'Planned and Progress BMPs'!$D:$D, 0)), 1, 0)), "")</f>
        <v/>
      </c>
      <c r="CI234" s="4" t="str">
        <f>IFERROR(IF($I234="Historical", IF(AO234&lt;&gt;INDEX('Historical BMP Records'!AO:AO, MATCH($G234, 'Historical BMP Records'!$G:$G, 0)), 1, 0), IF(AO234&lt;&gt;INDEX('Planned and Progress BMPs'!AM:AM, MATCH($G234, 'Planned and Progress BMPs'!$D:$D, 0)), 1, 0)), "")</f>
        <v/>
      </c>
      <c r="CJ234" s="4" t="str">
        <f>IFERROR(IF($I234="Historical", IF(AP234&lt;&gt;INDEX('Historical BMP Records'!AP:AP, MATCH($G234, 'Historical BMP Records'!$G:$G, 0)), 1, 0), IF(AP234&lt;&gt;INDEX('Planned and Progress BMPs'!AN:AN, MATCH($G234, 'Planned and Progress BMPs'!$D:$D, 0)), 1, 0)), "")</f>
        <v/>
      </c>
      <c r="CK234" s="4" t="str">
        <f>IFERROR(IF($I234="Historical", IF(AQ234&lt;&gt;INDEX('Historical BMP Records'!AQ:AQ, MATCH($G234, 'Historical BMP Records'!$G:$G, 0)), 1, 0), IF(AQ234&lt;&gt;INDEX('Planned and Progress BMPs'!AO:AO, MATCH($G234, 'Planned and Progress BMPs'!$D:$D, 0)), 1, 0)), "")</f>
        <v/>
      </c>
      <c r="CL234" s="4" t="str">
        <f>IFERROR(IF($I234="Historical", IF(AR234&lt;&gt;INDEX('Historical BMP Records'!AR:AR, MATCH($G234, 'Historical BMP Records'!$G:$G, 0)), 1, 0), IF(AR234&lt;&gt;INDEX('Planned and Progress BMPs'!AQ:AQ, MATCH($G234, 'Planned and Progress BMPs'!$D:$D, 0)), 1, 0)), "")</f>
        <v/>
      </c>
      <c r="CM234" s="4" t="str">
        <f>IFERROR(IF($I234="Historical", IF(AS234&lt;&gt;INDEX('Historical BMP Records'!AS:AS, MATCH($G234, 'Historical BMP Records'!$G:$G, 0)), 1, 0), IF(AS234&lt;&gt;INDEX('Planned and Progress BMPs'!AP:AP, MATCH($G234, 'Planned and Progress BMPs'!$D:$D, 0)), 1, 0)), "")</f>
        <v/>
      </c>
      <c r="CN234" s="4" t="str">
        <f>IFERROR(IF($I234="Historical", IF(AT234&lt;&gt;INDEX('Historical BMP Records'!AT:AT, MATCH($G234, 'Historical BMP Records'!$G:$G, 0)), 1, 0), IF(AT234&lt;&gt;INDEX('Planned and Progress BMPs'!AQ:AQ, MATCH($G234, 'Planned and Progress BMPs'!$D:$D, 0)), 1, 0)), "")</f>
        <v/>
      </c>
      <c r="CO234" s="4">
        <f>SUM(T_Historical9[[#This Row],[FY17 Crediting Status Change]:[Comments Change]])</f>
        <v>0</v>
      </c>
    </row>
    <row r="235" spans="1:93" ht="15" customHeight="1" x14ac:dyDescent="0.55000000000000004">
      <c r="A235" s="126" t="s">
        <v>2461</v>
      </c>
      <c r="B235" s="126" t="s">
        <v>2458</v>
      </c>
      <c r="C235" s="126" t="s">
        <v>2458</v>
      </c>
      <c r="D235" s="126"/>
      <c r="E235" s="126"/>
      <c r="F235" s="126" t="s">
        <v>930</v>
      </c>
      <c r="G235" s="126" t="s">
        <v>931</v>
      </c>
      <c r="H235" s="126"/>
      <c r="I235" s="126" t="s">
        <v>243</v>
      </c>
      <c r="J235" s="126"/>
      <c r="K235" s="73"/>
      <c r="L235" s="64">
        <v>38718</v>
      </c>
      <c r="M235" s="126" t="s">
        <v>455</v>
      </c>
      <c r="N235" s="126" t="s">
        <v>831</v>
      </c>
      <c r="O235" s="126" t="s">
        <v>457</v>
      </c>
      <c r="P235" s="73" t="s">
        <v>551</v>
      </c>
      <c r="Q235" s="64">
        <v>0.125</v>
      </c>
      <c r="R235" s="126">
        <v>0.125</v>
      </c>
      <c r="S235" s="126">
        <v>1.0416666666666666E-2</v>
      </c>
      <c r="T235" s="126" t="s">
        <v>860</v>
      </c>
      <c r="U235" s="126"/>
      <c r="V235" s="126"/>
      <c r="W235" s="126">
        <v>40.214657299999999</v>
      </c>
      <c r="X235" s="65">
        <v>-77.171879399999995</v>
      </c>
      <c r="Y235" s="126"/>
      <c r="Z235" s="126" t="s">
        <v>245</v>
      </c>
      <c r="AA235" s="126" t="s">
        <v>327</v>
      </c>
      <c r="AB235" s="126" t="s">
        <v>155</v>
      </c>
      <c r="AC235" s="126" t="s">
        <v>2460</v>
      </c>
      <c r="AD235" s="64">
        <v>40669</v>
      </c>
      <c r="AE235" s="126" t="s">
        <v>267</v>
      </c>
      <c r="AF235" s="64"/>
      <c r="AG235" s="64"/>
      <c r="AH235" s="126"/>
      <c r="AI235" s="64"/>
      <c r="AK235" s="64"/>
      <c r="AL235" s="64"/>
      <c r="AM235" s="64"/>
      <c r="AN235" s="64"/>
      <c r="AO235" s="64"/>
      <c r="AP235" s="64"/>
      <c r="AQ235" s="64"/>
      <c r="AR235" s="64"/>
      <c r="AS235" s="64"/>
      <c r="AT235" s="126"/>
      <c r="AU235" s="4" t="str">
        <f>IFERROR(IF($I235="Historical", IF(A235&lt;&gt;INDEX('Historical BMP Records'!A:A, MATCH($G235, 'Historical BMP Records'!$G:$G, 0)), 1, 0), IF(A235&lt;&gt;INDEX('Planned and Progress BMPs'!A:A, MATCH($G235, 'Planned and Progress BMPs'!$D:$D, 0)), 1, 0)), "")</f>
        <v/>
      </c>
      <c r="AV235" s="4" t="str">
        <f>IFERROR(IF($I235="Historical", IF(B235&lt;&gt;INDEX('Historical BMP Records'!B:B, MATCH($G235, 'Historical BMP Records'!$G:$G, 0)), 1, 0), IF(B235&lt;&gt;INDEX('Planned and Progress BMPs'!A:A, MATCH($G235, 'Planned and Progress BMPs'!$D:$D, 0)), 1, 0)), "")</f>
        <v/>
      </c>
      <c r="AW235" s="4" t="str">
        <f>IFERROR(IF($I235="Historical", IF(C235&lt;&gt;INDEX('Historical BMP Records'!C:C, MATCH($G235, 'Historical BMP Records'!$G:$G, 0)), 1, 0), IF(C235&lt;&gt;INDEX('Planned and Progress BMPs'!A:A, MATCH($G235, 'Planned and Progress BMPs'!$D:$D, 0)), 1, 0)), "")</f>
        <v/>
      </c>
      <c r="AX235" s="4" t="str">
        <f>IFERROR(IF($I235="Historical", IF(D235&lt;&gt;INDEX('Historical BMP Records'!D:D, MATCH($G235, 'Historical BMP Records'!$G:$G, 0)), 1, 0), IF(D235&lt;&gt;INDEX('Planned and Progress BMPs'!A:A, MATCH($G235, 'Planned and Progress BMPs'!$D:$D, 0)), 1, 0)), "")</f>
        <v/>
      </c>
      <c r="AY235" s="4" t="str">
        <f>IFERROR(IF($I235="Historical", IF(E235&lt;&gt;INDEX('Historical BMP Records'!E:E, MATCH($G235, 'Historical BMP Records'!$G:$G, 0)), 1, 0), IF(E235&lt;&gt;INDEX('Planned and Progress BMPs'!B:B, MATCH($G235, 'Planned and Progress BMPs'!$D:$D, 0)), 1, 0)), "")</f>
        <v/>
      </c>
      <c r="AZ235" s="4" t="str">
        <f>IFERROR(IF($I235="Historical", IF(F235&lt;&gt;INDEX('Historical BMP Records'!F:F, MATCH($G235, 'Historical BMP Records'!$G:$G, 0)), 1, 0), IF(F235&lt;&gt;INDEX('Planned and Progress BMPs'!C:C, MATCH($G235, 'Planned and Progress BMPs'!$D:$D, 0)), 1, 0)), "")</f>
        <v/>
      </c>
      <c r="BA235" s="4" t="str">
        <f>IFERROR(IF($I235="Historical", IF(G235&lt;&gt;INDEX('Historical BMP Records'!G:G, MATCH($G235, 'Historical BMP Records'!$G:$G, 0)), 1, 0), IF(G235&lt;&gt;INDEX('Planned and Progress BMPs'!D:D, MATCH($G235, 'Planned and Progress BMPs'!$D:$D, 0)), 1, 0)), "")</f>
        <v/>
      </c>
      <c r="BB235" s="4" t="str">
        <f>IFERROR(IF($I235="Historical", IF(H235&lt;&gt;INDEX('Historical BMP Records'!H:H, MATCH($G235, 'Historical BMP Records'!$G:$G, 0)), 1, 0), IF(H235&lt;&gt;INDEX('Planned and Progress BMPs'!E:E, MATCH($G235, 'Planned and Progress BMPs'!$D:$D, 0)), 1, 0)), "")</f>
        <v/>
      </c>
      <c r="BC235" s="4" t="str">
        <f>IFERROR(IF($I235="Historical", IF(I235&lt;&gt;INDEX('Historical BMP Records'!I:I, MATCH($G235, 'Historical BMP Records'!$G:$G, 0)), 1, 0), IF(I235&lt;&gt;INDEX('Planned and Progress BMPs'!F:F, MATCH($G235, 'Planned and Progress BMPs'!$D:$D, 0)), 1, 0)), "")</f>
        <v/>
      </c>
      <c r="BD235" s="4" t="str">
        <f>IFERROR(IF($I235="Historical", IF(J235&lt;&gt;INDEX('Historical BMP Records'!J:J, MATCH($G235, 'Historical BMP Records'!$G:$G, 0)), 1, 0), IF(J235&lt;&gt;INDEX('Planned and Progress BMPs'!G:G, MATCH($G235, 'Planned and Progress BMPs'!$D:$D, 0)), 1, 0)), "")</f>
        <v/>
      </c>
      <c r="BE235" s="4" t="str">
        <f>IFERROR(IF($I235="Historical", IF(K235&lt;&gt;INDEX('Historical BMP Records'!K:K, MATCH($G235, 'Historical BMP Records'!$G:$G, 0)), 1, 0), IF(K235&lt;&gt;INDEX('Planned and Progress BMPs'!H:H, MATCH($G235, 'Planned and Progress BMPs'!$D:$D, 0)), 1, 0)), "")</f>
        <v/>
      </c>
      <c r="BF235" s="4" t="str">
        <f>IFERROR(IF($I235="Historical", IF(L235&lt;&gt;INDEX('Historical BMP Records'!L:L, MATCH($G235, 'Historical BMP Records'!$G:$G, 0)), 1, 0), IF(L235&lt;&gt;INDEX('Planned and Progress BMPs'!I:I, MATCH($G235, 'Planned and Progress BMPs'!$D:$D, 0)), 1, 0)), "")</f>
        <v/>
      </c>
      <c r="BG235" s="4" t="str">
        <f>IFERROR(IF($I235="Historical", IF(M235&lt;&gt;INDEX('Historical BMP Records'!M:M, MATCH($G235, 'Historical BMP Records'!$G:$G, 0)), 1, 0), IF(M235&lt;&gt;INDEX('Planned and Progress BMPs'!J:J, MATCH($G235, 'Planned and Progress BMPs'!$D:$D, 0)), 1, 0)), "")</f>
        <v/>
      </c>
      <c r="BH235" s="4" t="str">
        <f>IFERROR(IF($I235="Historical", IF(N235&lt;&gt;INDEX('Historical BMP Records'!N:N, MATCH($G235, 'Historical BMP Records'!$G:$G, 0)), 1, 0), IF(N235&lt;&gt;INDEX('Planned and Progress BMPs'!K:K, MATCH($G235, 'Planned and Progress BMPs'!$D:$D, 0)), 1, 0)), "")</f>
        <v/>
      </c>
      <c r="BI235" s="4" t="str">
        <f>IFERROR(IF($I235="Historical", IF(O235&lt;&gt;INDEX('Historical BMP Records'!O:O, MATCH($G235, 'Historical BMP Records'!$G:$G, 0)), 1, 0), IF(O235&lt;&gt;INDEX('Planned and Progress BMPs'!L:L, MATCH($G235, 'Planned and Progress BMPs'!$D:$D, 0)), 1, 0)), "")</f>
        <v/>
      </c>
      <c r="BJ235" s="4" t="str">
        <f>IFERROR(IF($I235="Historical", IF(P235&lt;&gt;INDEX('Historical BMP Records'!P:P, MATCH($G235, 'Historical BMP Records'!$G:$G, 0)), 1, 0), IF(P235&lt;&gt;INDEX('Planned and Progress BMPs'!M:M, MATCH($G235, 'Planned and Progress BMPs'!$D:$D, 0)), 1, 0)), "")</f>
        <v/>
      </c>
      <c r="BK235" s="4" t="str">
        <f>IFERROR(IF($I235="Historical", IF(Q235&lt;&gt;INDEX('Historical BMP Records'!Q:Q, MATCH($G235, 'Historical BMP Records'!$G:$G, 0)), 1, 0), IF(Q235&lt;&gt;INDEX('Planned and Progress BMPs'!N:N, MATCH($G235, 'Planned and Progress BMPs'!$D:$D, 0)), 1, 0)), "")</f>
        <v/>
      </c>
      <c r="BL235" s="4" t="str">
        <f>IFERROR(IF($I235="Historical", IF(R235&lt;&gt;INDEX('Historical BMP Records'!R:R, MATCH($G235, 'Historical BMP Records'!$G:$G, 0)), 1, 0), IF(R235&lt;&gt;INDEX('Planned and Progress BMPs'!O:O, MATCH($G235, 'Planned and Progress BMPs'!$D:$D, 0)), 1, 0)), "")</f>
        <v/>
      </c>
      <c r="BM235" s="4" t="str">
        <f>IFERROR(IF($I235="Historical", IF(S235&lt;&gt;INDEX('Historical BMP Records'!S:S, MATCH($G235, 'Historical BMP Records'!$G:$G, 0)), 1, 0), IF(S235&lt;&gt;INDEX('Planned and Progress BMPs'!P:P, MATCH($G235, 'Planned and Progress BMPs'!$D:$D, 0)), 1, 0)), "")</f>
        <v/>
      </c>
      <c r="BN235" s="4" t="str">
        <f>IFERROR(IF($I235="Historical", IF(T235&lt;&gt;INDEX('Historical BMP Records'!T:T, MATCH($G235, 'Historical BMP Records'!$G:$G, 0)), 1, 0), IF(T235&lt;&gt;INDEX('Planned and Progress BMPs'!Q:Q, MATCH($G235, 'Planned and Progress BMPs'!$D:$D, 0)), 1, 0)), "")</f>
        <v/>
      </c>
      <c r="BO235" s="4" t="str">
        <f>IFERROR(IF($I235="Historical", IF(AB235&lt;&gt;INDEX('Historical BMP Records'!#REF!, MATCH($G235, 'Historical BMP Records'!$G:$G, 0)), 1, 0), IF(AB235&lt;&gt;INDEX('Planned and Progress BMPs'!Z:Z, MATCH($G235, 'Planned and Progress BMPs'!$D:$D, 0)), 1, 0)), "")</f>
        <v/>
      </c>
      <c r="BP235" s="4" t="str">
        <f>IFERROR(IF($I235="Historical", IF(U235&lt;&gt;INDEX('Historical BMP Records'!U:U, MATCH($G235, 'Historical BMP Records'!$G:$G, 0)), 1, 0), IF(U235&lt;&gt;INDEX('Planned and Progress BMPs'!S:S, MATCH($G235, 'Planned and Progress BMPs'!$D:$D, 0)), 1, 0)), "")</f>
        <v/>
      </c>
      <c r="BQ235" s="4" t="str">
        <f>IFERROR(IF($I235="Historical", IF(V235&lt;&gt;INDEX('Historical BMP Records'!V:V, MATCH($G235, 'Historical BMP Records'!$G:$G, 0)), 1, 0), IF(V235&lt;&gt;INDEX('Planned and Progress BMPs'!T:T, MATCH($G235, 'Planned and Progress BMPs'!$D:$D, 0)), 1, 0)), "")</f>
        <v/>
      </c>
      <c r="BR235" s="4" t="str">
        <f>IFERROR(IF($I235="Historical", IF(W235&lt;&gt;INDEX('Historical BMP Records'!W:W, MATCH($G235, 'Historical BMP Records'!$G:$G, 0)), 1, 0), IF(W235&lt;&gt;INDEX('Planned and Progress BMPs'!U:U, MATCH($G235, 'Planned and Progress BMPs'!$D:$D, 0)), 1, 0)), "")</f>
        <v/>
      </c>
      <c r="BS235" s="4" t="str">
        <f>IFERROR(IF($I235="Historical", IF(X235&lt;&gt;INDEX('Historical BMP Records'!X:X, MATCH($G235, 'Historical BMP Records'!$G:$G, 0)), 1, 0), IF(X235&lt;&gt;INDEX('Planned and Progress BMPs'!V:V, MATCH($G235, 'Planned and Progress BMPs'!$D:$D, 0)), 1, 0)), "")</f>
        <v/>
      </c>
      <c r="BT235" s="4" t="str">
        <f>IFERROR(IF($I235="Historical", IF(Y235&lt;&gt;INDEX('Historical BMP Records'!Y:Y, MATCH($G235, 'Historical BMP Records'!$G:$G, 0)), 1, 0), IF(Y235&lt;&gt;INDEX('Planned and Progress BMPs'!W:W, MATCH($G235, 'Planned and Progress BMPs'!$D:$D, 0)), 1, 0)), "")</f>
        <v/>
      </c>
      <c r="BU235" s="4" t="str">
        <f>IFERROR(IF($I235="Historical", IF(Z235&lt;&gt;INDEX('Historical BMP Records'!Z:Z, MATCH($G235, 'Historical BMP Records'!$G:$G, 0)), 1, 0), IF(Z235&lt;&gt;INDEX('Planned and Progress BMPs'!X:X, MATCH($G235, 'Planned and Progress BMPs'!$D:$D, 0)), 1, 0)), "")</f>
        <v/>
      </c>
      <c r="BV235" s="4" t="str">
        <f>IFERROR(IF($I235="Historical", IF(AA235&lt;&gt;INDEX('Historical BMP Records'!AA:AA, MATCH($G235, 'Historical BMP Records'!$G:$G, 0)), 1, 0), IF(AA235&lt;&gt;INDEX('Planned and Progress BMPs'!#REF!, MATCH($G235, 'Planned and Progress BMPs'!$D:$D, 0)), 1, 0)), "")</f>
        <v/>
      </c>
      <c r="BW235" s="4" t="str">
        <f>IFERROR(IF($I235="Historical", IF(AC235&lt;&gt;INDEX('Historical BMP Records'!AC:AC, MATCH($G235, 'Historical BMP Records'!$G:$G, 0)), 1, 0), IF(AC235&lt;&gt;INDEX('Planned and Progress BMPs'!AA:AA, MATCH($G235, 'Planned and Progress BMPs'!$D:$D, 0)), 1, 0)), "")</f>
        <v/>
      </c>
      <c r="BX235" s="4" t="str">
        <f>IFERROR(IF($I235="Historical", IF(AD235&lt;&gt;INDEX('Historical BMP Records'!AD:AD, MATCH($G235, 'Historical BMP Records'!$G:$G, 0)), 1, 0), IF(AD235&lt;&gt;INDEX('Planned and Progress BMPs'!AB:AB, MATCH($G235, 'Planned and Progress BMPs'!$D:$D, 0)), 1, 0)), "")</f>
        <v/>
      </c>
      <c r="BY235" s="4" t="str">
        <f>IFERROR(IF($I235="Historical", IF(AE235&lt;&gt;INDEX('Historical BMP Records'!AE:AE, MATCH($G235, 'Historical BMP Records'!$G:$G, 0)), 1, 0), IF(AE235&lt;&gt;INDEX('Planned and Progress BMPs'!AC:AC, MATCH($G235, 'Planned and Progress BMPs'!$D:$D, 0)), 1, 0)), "")</f>
        <v/>
      </c>
      <c r="BZ235" s="4" t="str">
        <f>IFERROR(IF($I235="Historical", IF(AF235&lt;&gt;INDEX('Historical BMP Records'!AF:AF, MATCH($G235, 'Historical BMP Records'!$G:$G, 0)), 1, 0), IF(AF235&lt;&gt;INDEX('Planned and Progress BMPs'!AD:AD, MATCH($G235, 'Planned and Progress BMPs'!$D:$D, 0)), 1, 0)), "")</f>
        <v/>
      </c>
      <c r="CA235" s="4" t="str">
        <f>IFERROR(IF($I235="Historical", IF(AG235&lt;&gt;INDEX('Historical BMP Records'!AG:AG, MATCH($G235, 'Historical BMP Records'!$G:$G, 0)), 1, 0), IF(AG235&lt;&gt;INDEX('Planned and Progress BMPs'!AE:AE, MATCH($G235, 'Planned and Progress BMPs'!$D:$D, 0)), 1, 0)), "")</f>
        <v/>
      </c>
      <c r="CB235" s="4" t="str">
        <f>IFERROR(IF($I235="Historical", IF(AH235&lt;&gt;INDEX('Historical BMP Records'!AH:AH, MATCH($G235, 'Historical BMP Records'!$G:$G, 0)), 1, 0), IF(AH235&lt;&gt;INDEX('Planned and Progress BMPs'!AF:AF, MATCH($G235, 'Planned and Progress BMPs'!$D:$D, 0)), 1, 0)), "")</f>
        <v/>
      </c>
      <c r="CC235" s="4" t="str">
        <f>IFERROR(IF($I235="Historical", IF(AI235&lt;&gt;INDEX('Historical BMP Records'!AI:AI, MATCH($G235, 'Historical BMP Records'!$G:$G, 0)), 1, 0), IF(AI235&lt;&gt;INDEX('Planned and Progress BMPs'!AG:AG, MATCH($G235, 'Planned and Progress BMPs'!$D:$D, 0)), 1, 0)), "")</f>
        <v/>
      </c>
      <c r="CD235" s="4" t="str">
        <f>IFERROR(IF($I235="Historical", IF(AJ235&lt;&gt;INDEX('Historical BMP Records'!AJ:AJ, MATCH($G235, 'Historical BMP Records'!$G:$G, 0)), 1, 0), IF(AJ235&lt;&gt;INDEX('Planned and Progress BMPs'!AH:AH, MATCH($G235, 'Planned and Progress BMPs'!$D:$D, 0)), 1, 0)), "")</f>
        <v/>
      </c>
      <c r="CE235" s="4" t="str">
        <f>IFERROR(IF($I235="Historical", IF(AK235&lt;&gt;INDEX('Historical BMP Records'!AK:AK, MATCH($G235, 'Historical BMP Records'!$G:$G, 0)), 1, 0), IF(AK235&lt;&gt;INDEX('Planned and Progress BMPs'!AI:AI, MATCH($G235, 'Planned and Progress BMPs'!$D:$D, 0)), 1, 0)), "")</f>
        <v/>
      </c>
      <c r="CF235" s="4" t="str">
        <f>IFERROR(IF($I235="Historical", IF(AL235&lt;&gt;INDEX('Historical BMP Records'!AL:AL, MATCH($G235, 'Historical BMP Records'!$G:$G, 0)), 1, 0), IF(AL235&lt;&gt;INDEX('Planned and Progress BMPs'!AJ:AJ, MATCH($G235, 'Planned and Progress BMPs'!$D:$D, 0)), 1, 0)), "")</f>
        <v/>
      </c>
      <c r="CG235" s="4" t="str">
        <f>IFERROR(IF($I235="Historical", IF(AM235&lt;&gt;INDEX('Historical BMP Records'!AM:AM, MATCH($G235, 'Historical BMP Records'!$G:$G, 0)), 1, 0), IF(AM235&lt;&gt;INDEX('Planned and Progress BMPs'!AK:AK, MATCH($G235, 'Planned and Progress BMPs'!$D:$D, 0)), 1, 0)), "")</f>
        <v/>
      </c>
      <c r="CH235" s="4" t="str">
        <f>IFERROR(IF($I235="Historical", IF(AN235&lt;&gt;INDEX('Historical BMP Records'!AN:AN, MATCH($G235, 'Historical BMP Records'!$G:$G, 0)), 1, 0), IF(AN235&lt;&gt;INDEX('Planned and Progress BMPs'!AL:AL, MATCH($G235, 'Planned and Progress BMPs'!$D:$D, 0)), 1, 0)), "")</f>
        <v/>
      </c>
      <c r="CI235" s="4" t="str">
        <f>IFERROR(IF($I235="Historical", IF(AO235&lt;&gt;INDEX('Historical BMP Records'!AO:AO, MATCH($G235, 'Historical BMP Records'!$G:$G, 0)), 1, 0), IF(AO235&lt;&gt;INDEX('Planned and Progress BMPs'!AM:AM, MATCH($G235, 'Planned and Progress BMPs'!$D:$D, 0)), 1, 0)), "")</f>
        <v/>
      </c>
      <c r="CJ235" s="4" t="str">
        <f>IFERROR(IF($I235="Historical", IF(AP235&lt;&gt;INDEX('Historical BMP Records'!AP:AP, MATCH($G235, 'Historical BMP Records'!$G:$G, 0)), 1, 0), IF(AP235&lt;&gt;INDEX('Planned and Progress BMPs'!AN:AN, MATCH($G235, 'Planned and Progress BMPs'!$D:$D, 0)), 1, 0)), "")</f>
        <v/>
      </c>
      <c r="CK235" s="4" t="str">
        <f>IFERROR(IF($I235="Historical", IF(AQ235&lt;&gt;INDEX('Historical BMP Records'!AQ:AQ, MATCH($G235, 'Historical BMP Records'!$G:$G, 0)), 1, 0), IF(AQ235&lt;&gt;INDEX('Planned and Progress BMPs'!AO:AO, MATCH($G235, 'Planned and Progress BMPs'!$D:$D, 0)), 1, 0)), "")</f>
        <v/>
      </c>
      <c r="CL235" s="4" t="str">
        <f>IFERROR(IF($I235="Historical", IF(AR235&lt;&gt;INDEX('Historical BMP Records'!AR:AR, MATCH($G235, 'Historical BMP Records'!$G:$G, 0)), 1, 0), IF(AR235&lt;&gt;INDEX('Planned and Progress BMPs'!AQ:AQ, MATCH($G235, 'Planned and Progress BMPs'!$D:$D, 0)), 1, 0)), "")</f>
        <v/>
      </c>
      <c r="CM235" s="4" t="str">
        <f>IFERROR(IF($I235="Historical", IF(AS235&lt;&gt;INDEX('Historical BMP Records'!AS:AS, MATCH($G235, 'Historical BMP Records'!$G:$G, 0)), 1, 0), IF(AS235&lt;&gt;INDEX('Planned and Progress BMPs'!AP:AP, MATCH($G235, 'Planned and Progress BMPs'!$D:$D, 0)), 1, 0)), "")</f>
        <v/>
      </c>
      <c r="CN235" s="4" t="str">
        <f>IFERROR(IF($I235="Historical", IF(AT235&lt;&gt;INDEX('Historical BMP Records'!AT:AT, MATCH($G235, 'Historical BMP Records'!$G:$G, 0)), 1, 0), IF(AT235&lt;&gt;INDEX('Planned and Progress BMPs'!AQ:AQ, MATCH($G235, 'Planned and Progress BMPs'!$D:$D, 0)), 1, 0)), "")</f>
        <v/>
      </c>
      <c r="CO235" s="4">
        <f>SUM(T_Historical9[[#This Row],[FY17 Crediting Status Change]:[Comments Change]])</f>
        <v>0</v>
      </c>
    </row>
    <row r="236" spans="1:93" ht="15" customHeight="1" x14ac:dyDescent="0.55000000000000004">
      <c r="A236" s="126" t="s">
        <v>2461</v>
      </c>
      <c r="B236" s="126" t="s">
        <v>2458</v>
      </c>
      <c r="C236" s="126" t="s">
        <v>2458</v>
      </c>
      <c r="D236" s="126"/>
      <c r="E236" s="126"/>
      <c r="F236" s="126" t="s">
        <v>932</v>
      </c>
      <c r="G236" s="126" t="s">
        <v>933</v>
      </c>
      <c r="H236" s="126"/>
      <c r="I236" s="126" t="s">
        <v>243</v>
      </c>
      <c r="J236" s="126"/>
      <c r="K236" s="73"/>
      <c r="L236" s="64">
        <v>38718</v>
      </c>
      <c r="M236" s="126" t="s">
        <v>455</v>
      </c>
      <c r="N236" s="126" t="s">
        <v>831</v>
      </c>
      <c r="O236" s="126" t="s">
        <v>457</v>
      </c>
      <c r="P236" s="73" t="s">
        <v>551</v>
      </c>
      <c r="Q236" s="64">
        <v>0.125</v>
      </c>
      <c r="R236" s="126">
        <v>0.125</v>
      </c>
      <c r="S236" s="126">
        <v>1.0416666666666666E-2</v>
      </c>
      <c r="T236" s="126" t="s">
        <v>860</v>
      </c>
      <c r="U236" s="126"/>
      <c r="V236" s="126"/>
      <c r="W236" s="126">
        <v>40.2147741</v>
      </c>
      <c r="X236" s="65">
        <v>-77.171349000000006</v>
      </c>
      <c r="Y236" s="126"/>
      <c r="Z236" s="126" t="s">
        <v>245</v>
      </c>
      <c r="AA236" s="126" t="s">
        <v>327</v>
      </c>
      <c r="AB236" s="126" t="s">
        <v>155</v>
      </c>
      <c r="AC236" s="126" t="s">
        <v>2460</v>
      </c>
      <c r="AD236" s="64">
        <v>40669</v>
      </c>
      <c r="AE236" s="126" t="s">
        <v>267</v>
      </c>
      <c r="AF236" s="64"/>
      <c r="AG236" s="64"/>
      <c r="AH236" s="126"/>
      <c r="AI236" s="64"/>
      <c r="AK236" s="64"/>
      <c r="AL236" s="64"/>
      <c r="AM236" s="64"/>
      <c r="AN236" s="64"/>
      <c r="AO236" s="64"/>
      <c r="AP236" s="64"/>
      <c r="AQ236" s="64"/>
      <c r="AR236" s="64"/>
      <c r="AS236" s="64"/>
      <c r="AT236" s="126"/>
      <c r="AU236" s="4" t="str">
        <f>IFERROR(IF($I236="Historical", IF(A236&lt;&gt;INDEX('Historical BMP Records'!A:A, MATCH($G236, 'Historical BMP Records'!$G:$G, 0)), 1, 0), IF(A236&lt;&gt;INDEX('Planned and Progress BMPs'!A:A, MATCH($G236, 'Planned and Progress BMPs'!$D:$D, 0)), 1, 0)), "")</f>
        <v/>
      </c>
      <c r="AV236" s="4" t="str">
        <f>IFERROR(IF($I236="Historical", IF(B236&lt;&gt;INDEX('Historical BMP Records'!B:B, MATCH($G236, 'Historical BMP Records'!$G:$G, 0)), 1, 0), IF(B236&lt;&gt;INDEX('Planned and Progress BMPs'!A:A, MATCH($G236, 'Planned and Progress BMPs'!$D:$D, 0)), 1, 0)), "")</f>
        <v/>
      </c>
      <c r="AW236" s="4" t="str">
        <f>IFERROR(IF($I236="Historical", IF(C236&lt;&gt;INDEX('Historical BMP Records'!C:C, MATCH($G236, 'Historical BMP Records'!$G:$G, 0)), 1, 0), IF(C236&lt;&gt;INDEX('Planned and Progress BMPs'!A:A, MATCH($G236, 'Planned and Progress BMPs'!$D:$D, 0)), 1, 0)), "")</f>
        <v/>
      </c>
      <c r="AX236" s="4" t="str">
        <f>IFERROR(IF($I236="Historical", IF(D236&lt;&gt;INDEX('Historical BMP Records'!D:D, MATCH($G236, 'Historical BMP Records'!$G:$G, 0)), 1, 0), IF(D236&lt;&gt;INDEX('Planned and Progress BMPs'!A:A, MATCH($G236, 'Planned and Progress BMPs'!$D:$D, 0)), 1, 0)), "")</f>
        <v/>
      </c>
      <c r="AY236" s="4" t="str">
        <f>IFERROR(IF($I236="Historical", IF(E236&lt;&gt;INDEX('Historical BMP Records'!E:E, MATCH($G236, 'Historical BMP Records'!$G:$G, 0)), 1, 0), IF(E236&lt;&gt;INDEX('Planned and Progress BMPs'!B:B, MATCH($G236, 'Planned and Progress BMPs'!$D:$D, 0)), 1, 0)), "")</f>
        <v/>
      </c>
      <c r="AZ236" s="4" t="str">
        <f>IFERROR(IF($I236="Historical", IF(F236&lt;&gt;INDEX('Historical BMP Records'!F:F, MATCH($G236, 'Historical BMP Records'!$G:$G, 0)), 1, 0), IF(F236&lt;&gt;INDEX('Planned and Progress BMPs'!C:C, MATCH($G236, 'Planned and Progress BMPs'!$D:$D, 0)), 1, 0)), "")</f>
        <v/>
      </c>
      <c r="BA236" s="4" t="str">
        <f>IFERROR(IF($I236="Historical", IF(G236&lt;&gt;INDEX('Historical BMP Records'!G:G, MATCH($G236, 'Historical BMP Records'!$G:$G, 0)), 1, 0), IF(G236&lt;&gt;INDEX('Planned and Progress BMPs'!D:D, MATCH($G236, 'Planned and Progress BMPs'!$D:$D, 0)), 1, 0)), "")</f>
        <v/>
      </c>
      <c r="BB236" s="4" t="str">
        <f>IFERROR(IF($I236="Historical", IF(H236&lt;&gt;INDEX('Historical BMP Records'!H:H, MATCH($G236, 'Historical BMP Records'!$G:$G, 0)), 1, 0), IF(H236&lt;&gt;INDEX('Planned and Progress BMPs'!E:E, MATCH($G236, 'Planned and Progress BMPs'!$D:$D, 0)), 1, 0)), "")</f>
        <v/>
      </c>
      <c r="BC236" s="4" t="str">
        <f>IFERROR(IF($I236="Historical", IF(I236&lt;&gt;INDEX('Historical BMP Records'!I:I, MATCH($G236, 'Historical BMP Records'!$G:$G, 0)), 1, 0), IF(I236&lt;&gt;INDEX('Planned and Progress BMPs'!F:F, MATCH($G236, 'Planned and Progress BMPs'!$D:$D, 0)), 1, 0)), "")</f>
        <v/>
      </c>
      <c r="BD236" s="4" t="str">
        <f>IFERROR(IF($I236="Historical", IF(J236&lt;&gt;INDEX('Historical BMP Records'!J:J, MATCH($G236, 'Historical BMP Records'!$G:$G, 0)), 1, 0), IF(J236&lt;&gt;INDEX('Planned and Progress BMPs'!G:G, MATCH($G236, 'Planned and Progress BMPs'!$D:$D, 0)), 1, 0)), "")</f>
        <v/>
      </c>
      <c r="BE236" s="4" t="str">
        <f>IFERROR(IF($I236="Historical", IF(K236&lt;&gt;INDEX('Historical BMP Records'!K:K, MATCH($G236, 'Historical BMP Records'!$G:$G, 0)), 1, 0), IF(K236&lt;&gt;INDEX('Planned and Progress BMPs'!H:H, MATCH($G236, 'Planned and Progress BMPs'!$D:$D, 0)), 1, 0)), "")</f>
        <v/>
      </c>
      <c r="BF236" s="4" t="str">
        <f>IFERROR(IF($I236="Historical", IF(L236&lt;&gt;INDEX('Historical BMP Records'!L:L, MATCH($G236, 'Historical BMP Records'!$G:$G, 0)), 1, 0), IF(L236&lt;&gt;INDEX('Planned and Progress BMPs'!I:I, MATCH($G236, 'Planned and Progress BMPs'!$D:$D, 0)), 1, 0)), "")</f>
        <v/>
      </c>
      <c r="BG236" s="4" t="str">
        <f>IFERROR(IF($I236="Historical", IF(M236&lt;&gt;INDEX('Historical BMP Records'!M:M, MATCH($G236, 'Historical BMP Records'!$G:$G, 0)), 1, 0), IF(M236&lt;&gt;INDEX('Planned and Progress BMPs'!J:J, MATCH($G236, 'Planned and Progress BMPs'!$D:$D, 0)), 1, 0)), "")</f>
        <v/>
      </c>
      <c r="BH236" s="4" t="str">
        <f>IFERROR(IF($I236="Historical", IF(N236&lt;&gt;INDEX('Historical BMP Records'!N:N, MATCH($G236, 'Historical BMP Records'!$G:$G, 0)), 1, 0), IF(N236&lt;&gt;INDEX('Planned and Progress BMPs'!K:K, MATCH($G236, 'Planned and Progress BMPs'!$D:$D, 0)), 1, 0)), "")</f>
        <v/>
      </c>
      <c r="BI236" s="4" t="str">
        <f>IFERROR(IF($I236="Historical", IF(O236&lt;&gt;INDEX('Historical BMP Records'!O:O, MATCH($G236, 'Historical BMP Records'!$G:$G, 0)), 1, 0), IF(O236&lt;&gt;INDEX('Planned and Progress BMPs'!L:L, MATCH($G236, 'Planned and Progress BMPs'!$D:$D, 0)), 1, 0)), "")</f>
        <v/>
      </c>
      <c r="BJ236" s="4" t="str">
        <f>IFERROR(IF($I236="Historical", IF(P236&lt;&gt;INDEX('Historical BMP Records'!P:P, MATCH($G236, 'Historical BMP Records'!$G:$G, 0)), 1, 0), IF(P236&lt;&gt;INDEX('Planned and Progress BMPs'!M:M, MATCH($G236, 'Planned and Progress BMPs'!$D:$D, 0)), 1, 0)), "")</f>
        <v/>
      </c>
      <c r="BK236" s="4" t="str">
        <f>IFERROR(IF($I236="Historical", IF(Q236&lt;&gt;INDEX('Historical BMP Records'!Q:Q, MATCH($G236, 'Historical BMP Records'!$G:$G, 0)), 1, 0), IF(Q236&lt;&gt;INDEX('Planned and Progress BMPs'!N:N, MATCH($G236, 'Planned and Progress BMPs'!$D:$D, 0)), 1, 0)), "")</f>
        <v/>
      </c>
      <c r="BL236" s="4" t="str">
        <f>IFERROR(IF($I236="Historical", IF(R236&lt;&gt;INDEX('Historical BMP Records'!R:R, MATCH($G236, 'Historical BMP Records'!$G:$G, 0)), 1, 0), IF(R236&lt;&gt;INDEX('Planned and Progress BMPs'!O:O, MATCH($G236, 'Planned and Progress BMPs'!$D:$D, 0)), 1, 0)), "")</f>
        <v/>
      </c>
      <c r="BM236" s="4" t="str">
        <f>IFERROR(IF($I236="Historical", IF(S236&lt;&gt;INDEX('Historical BMP Records'!S:S, MATCH($G236, 'Historical BMP Records'!$G:$G, 0)), 1, 0), IF(S236&lt;&gt;INDEX('Planned and Progress BMPs'!P:P, MATCH($G236, 'Planned and Progress BMPs'!$D:$D, 0)), 1, 0)), "")</f>
        <v/>
      </c>
      <c r="BN236" s="4" t="str">
        <f>IFERROR(IF($I236="Historical", IF(T236&lt;&gt;INDEX('Historical BMP Records'!T:T, MATCH($G236, 'Historical BMP Records'!$G:$G, 0)), 1, 0), IF(T236&lt;&gt;INDEX('Planned and Progress BMPs'!Q:Q, MATCH($G236, 'Planned and Progress BMPs'!$D:$D, 0)), 1, 0)), "")</f>
        <v/>
      </c>
      <c r="BO236" s="4" t="str">
        <f>IFERROR(IF($I236="Historical", IF(AB236&lt;&gt;INDEX('Historical BMP Records'!#REF!, MATCH($G236, 'Historical BMP Records'!$G:$G, 0)), 1, 0), IF(AB236&lt;&gt;INDEX('Planned and Progress BMPs'!Z:Z, MATCH($G236, 'Planned and Progress BMPs'!$D:$D, 0)), 1, 0)), "")</f>
        <v/>
      </c>
      <c r="BP236" s="4" t="str">
        <f>IFERROR(IF($I236="Historical", IF(U236&lt;&gt;INDEX('Historical BMP Records'!U:U, MATCH($G236, 'Historical BMP Records'!$G:$G, 0)), 1, 0), IF(U236&lt;&gt;INDEX('Planned and Progress BMPs'!S:S, MATCH($G236, 'Planned and Progress BMPs'!$D:$D, 0)), 1, 0)), "")</f>
        <v/>
      </c>
      <c r="BQ236" s="4" t="str">
        <f>IFERROR(IF($I236="Historical", IF(V236&lt;&gt;INDEX('Historical BMP Records'!V:V, MATCH($G236, 'Historical BMP Records'!$G:$G, 0)), 1, 0), IF(V236&lt;&gt;INDEX('Planned and Progress BMPs'!T:T, MATCH($G236, 'Planned and Progress BMPs'!$D:$D, 0)), 1, 0)), "")</f>
        <v/>
      </c>
      <c r="BR236" s="4" t="str">
        <f>IFERROR(IF($I236="Historical", IF(W236&lt;&gt;INDEX('Historical BMP Records'!W:W, MATCH($G236, 'Historical BMP Records'!$G:$G, 0)), 1, 0), IF(W236&lt;&gt;INDEX('Planned and Progress BMPs'!U:U, MATCH($G236, 'Planned and Progress BMPs'!$D:$D, 0)), 1, 0)), "")</f>
        <v/>
      </c>
      <c r="BS236" s="4" t="str">
        <f>IFERROR(IF($I236="Historical", IF(X236&lt;&gt;INDEX('Historical BMP Records'!X:X, MATCH($G236, 'Historical BMP Records'!$G:$G, 0)), 1, 0), IF(X236&lt;&gt;INDEX('Planned and Progress BMPs'!V:V, MATCH($G236, 'Planned and Progress BMPs'!$D:$D, 0)), 1, 0)), "")</f>
        <v/>
      </c>
      <c r="BT236" s="4" t="str">
        <f>IFERROR(IF($I236="Historical", IF(Y236&lt;&gt;INDEX('Historical BMP Records'!Y:Y, MATCH($G236, 'Historical BMP Records'!$G:$G, 0)), 1, 0), IF(Y236&lt;&gt;INDEX('Planned and Progress BMPs'!W:W, MATCH($G236, 'Planned and Progress BMPs'!$D:$D, 0)), 1, 0)), "")</f>
        <v/>
      </c>
      <c r="BU236" s="4" t="str">
        <f>IFERROR(IF($I236="Historical", IF(Z236&lt;&gt;INDEX('Historical BMP Records'!Z:Z, MATCH($G236, 'Historical BMP Records'!$G:$G, 0)), 1, 0), IF(Z236&lt;&gt;INDEX('Planned and Progress BMPs'!X:X, MATCH($G236, 'Planned and Progress BMPs'!$D:$D, 0)), 1, 0)), "")</f>
        <v/>
      </c>
      <c r="BV236" s="4" t="str">
        <f>IFERROR(IF($I236="Historical", IF(AA236&lt;&gt;INDEX('Historical BMP Records'!AA:AA, MATCH($G236, 'Historical BMP Records'!$G:$G, 0)), 1, 0), IF(AA236&lt;&gt;INDEX('Planned and Progress BMPs'!#REF!, MATCH($G236, 'Planned and Progress BMPs'!$D:$D, 0)), 1, 0)), "")</f>
        <v/>
      </c>
      <c r="BW236" s="4" t="str">
        <f>IFERROR(IF($I236="Historical", IF(AC236&lt;&gt;INDEX('Historical BMP Records'!AC:AC, MATCH($G236, 'Historical BMP Records'!$G:$G, 0)), 1, 0), IF(AC236&lt;&gt;INDEX('Planned and Progress BMPs'!AA:AA, MATCH($G236, 'Planned and Progress BMPs'!$D:$D, 0)), 1, 0)), "")</f>
        <v/>
      </c>
      <c r="BX236" s="4" t="str">
        <f>IFERROR(IF($I236="Historical", IF(AD236&lt;&gt;INDEX('Historical BMP Records'!AD:AD, MATCH($G236, 'Historical BMP Records'!$G:$G, 0)), 1, 0), IF(AD236&lt;&gt;INDEX('Planned and Progress BMPs'!AB:AB, MATCH($G236, 'Planned and Progress BMPs'!$D:$D, 0)), 1, 0)), "")</f>
        <v/>
      </c>
      <c r="BY236" s="4" t="str">
        <f>IFERROR(IF($I236="Historical", IF(AE236&lt;&gt;INDEX('Historical BMP Records'!AE:AE, MATCH($G236, 'Historical BMP Records'!$G:$G, 0)), 1, 0), IF(AE236&lt;&gt;INDEX('Planned and Progress BMPs'!AC:AC, MATCH($G236, 'Planned and Progress BMPs'!$D:$D, 0)), 1, 0)), "")</f>
        <v/>
      </c>
      <c r="BZ236" s="4" t="str">
        <f>IFERROR(IF($I236="Historical", IF(AF236&lt;&gt;INDEX('Historical BMP Records'!AF:AF, MATCH($G236, 'Historical BMP Records'!$G:$G, 0)), 1, 0), IF(AF236&lt;&gt;INDEX('Planned and Progress BMPs'!AD:AD, MATCH($G236, 'Planned and Progress BMPs'!$D:$D, 0)), 1, 0)), "")</f>
        <v/>
      </c>
      <c r="CA236" s="4" t="str">
        <f>IFERROR(IF($I236="Historical", IF(AG236&lt;&gt;INDEX('Historical BMP Records'!AG:AG, MATCH($G236, 'Historical BMP Records'!$G:$G, 0)), 1, 0), IF(AG236&lt;&gt;INDEX('Planned and Progress BMPs'!AE:AE, MATCH($G236, 'Planned and Progress BMPs'!$D:$D, 0)), 1, 0)), "")</f>
        <v/>
      </c>
      <c r="CB236" s="4" t="str">
        <f>IFERROR(IF($I236="Historical", IF(AH236&lt;&gt;INDEX('Historical BMP Records'!AH:AH, MATCH($G236, 'Historical BMP Records'!$G:$G, 0)), 1, 0), IF(AH236&lt;&gt;INDEX('Planned and Progress BMPs'!AF:AF, MATCH($G236, 'Planned and Progress BMPs'!$D:$D, 0)), 1, 0)), "")</f>
        <v/>
      </c>
      <c r="CC236" s="4" t="str">
        <f>IFERROR(IF($I236="Historical", IF(AI236&lt;&gt;INDEX('Historical BMP Records'!AI:AI, MATCH($G236, 'Historical BMP Records'!$G:$G, 0)), 1, 0), IF(AI236&lt;&gt;INDEX('Planned and Progress BMPs'!AG:AG, MATCH($G236, 'Planned and Progress BMPs'!$D:$D, 0)), 1, 0)), "")</f>
        <v/>
      </c>
      <c r="CD236" s="4" t="str">
        <f>IFERROR(IF($I236="Historical", IF(AJ236&lt;&gt;INDEX('Historical BMP Records'!AJ:AJ, MATCH($G236, 'Historical BMP Records'!$G:$G, 0)), 1, 0), IF(AJ236&lt;&gt;INDEX('Planned and Progress BMPs'!AH:AH, MATCH($G236, 'Planned and Progress BMPs'!$D:$D, 0)), 1, 0)), "")</f>
        <v/>
      </c>
      <c r="CE236" s="4" t="str">
        <f>IFERROR(IF($I236="Historical", IF(AK236&lt;&gt;INDEX('Historical BMP Records'!AK:AK, MATCH($G236, 'Historical BMP Records'!$G:$G, 0)), 1, 0), IF(AK236&lt;&gt;INDEX('Planned and Progress BMPs'!AI:AI, MATCH($G236, 'Planned and Progress BMPs'!$D:$D, 0)), 1, 0)), "")</f>
        <v/>
      </c>
      <c r="CF236" s="4" t="str">
        <f>IFERROR(IF($I236="Historical", IF(AL236&lt;&gt;INDEX('Historical BMP Records'!AL:AL, MATCH($G236, 'Historical BMP Records'!$G:$G, 0)), 1, 0), IF(AL236&lt;&gt;INDEX('Planned and Progress BMPs'!AJ:AJ, MATCH($G236, 'Planned and Progress BMPs'!$D:$D, 0)), 1, 0)), "")</f>
        <v/>
      </c>
      <c r="CG236" s="4" t="str">
        <f>IFERROR(IF($I236="Historical", IF(AM236&lt;&gt;INDEX('Historical BMP Records'!AM:AM, MATCH($G236, 'Historical BMP Records'!$G:$G, 0)), 1, 0), IF(AM236&lt;&gt;INDEX('Planned and Progress BMPs'!AK:AK, MATCH($G236, 'Planned and Progress BMPs'!$D:$D, 0)), 1, 0)), "")</f>
        <v/>
      </c>
      <c r="CH236" s="4" t="str">
        <f>IFERROR(IF($I236="Historical", IF(AN236&lt;&gt;INDEX('Historical BMP Records'!AN:AN, MATCH($G236, 'Historical BMP Records'!$G:$G, 0)), 1, 0), IF(AN236&lt;&gt;INDEX('Planned and Progress BMPs'!AL:AL, MATCH($G236, 'Planned and Progress BMPs'!$D:$D, 0)), 1, 0)), "")</f>
        <v/>
      </c>
      <c r="CI236" s="4" t="str">
        <f>IFERROR(IF($I236="Historical", IF(AO236&lt;&gt;INDEX('Historical BMP Records'!AO:AO, MATCH($G236, 'Historical BMP Records'!$G:$G, 0)), 1, 0), IF(AO236&lt;&gt;INDEX('Planned and Progress BMPs'!AM:AM, MATCH($G236, 'Planned and Progress BMPs'!$D:$D, 0)), 1, 0)), "")</f>
        <v/>
      </c>
      <c r="CJ236" s="4" t="str">
        <f>IFERROR(IF($I236="Historical", IF(AP236&lt;&gt;INDEX('Historical BMP Records'!AP:AP, MATCH($G236, 'Historical BMP Records'!$G:$G, 0)), 1, 0), IF(AP236&lt;&gt;INDEX('Planned and Progress BMPs'!AN:AN, MATCH($G236, 'Planned and Progress BMPs'!$D:$D, 0)), 1, 0)), "")</f>
        <v/>
      </c>
      <c r="CK236" s="4" t="str">
        <f>IFERROR(IF($I236="Historical", IF(AQ236&lt;&gt;INDEX('Historical BMP Records'!AQ:AQ, MATCH($G236, 'Historical BMP Records'!$G:$G, 0)), 1, 0), IF(AQ236&lt;&gt;INDEX('Planned and Progress BMPs'!AO:AO, MATCH($G236, 'Planned and Progress BMPs'!$D:$D, 0)), 1, 0)), "")</f>
        <v/>
      </c>
      <c r="CL236" s="4" t="str">
        <f>IFERROR(IF($I236="Historical", IF(AR236&lt;&gt;INDEX('Historical BMP Records'!AR:AR, MATCH($G236, 'Historical BMP Records'!$G:$G, 0)), 1, 0), IF(AR236&lt;&gt;INDEX('Planned and Progress BMPs'!AQ:AQ, MATCH($G236, 'Planned and Progress BMPs'!$D:$D, 0)), 1, 0)), "")</f>
        <v/>
      </c>
      <c r="CM236" s="4" t="str">
        <f>IFERROR(IF($I236="Historical", IF(AS236&lt;&gt;INDEX('Historical BMP Records'!AS:AS, MATCH($G236, 'Historical BMP Records'!$G:$G, 0)), 1, 0), IF(AS236&lt;&gt;INDEX('Planned and Progress BMPs'!AP:AP, MATCH($G236, 'Planned and Progress BMPs'!$D:$D, 0)), 1, 0)), "")</f>
        <v/>
      </c>
      <c r="CN236" s="4" t="str">
        <f>IFERROR(IF($I236="Historical", IF(AT236&lt;&gt;INDEX('Historical BMP Records'!AT:AT, MATCH($G236, 'Historical BMP Records'!$G:$G, 0)), 1, 0), IF(AT236&lt;&gt;INDEX('Planned and Progress BMPs'!AQ:AQ, MATCH($G236, 'Planned and Progress BMPs'!$D:$D, 0)), 1, 0)), "")</f>
        <v/>
      </c>
      <c r="CO236" s="4">
        <f>SUM(T_Historical9[[#This Row],[FY17 Crediting Status Change]:[Comments Change]])</f>
        <v>0</v>
      </c>
    </row>
    <row r="237" spans="1:93" ht="15" customHeight="1" x14ac:dyDescent="0.55000000000000004">
      <c r="A237" s="126" t="s">
        <v>2461</v>
      </c>
      <c r="B237" s="126" t="s">
        <v>2458</v>
      </c>
      <c r="C237" s="126" t="s">
        <v>2458</v>
      </c>
      <c r="D237" s="126"/>
      <c r="E237" s="126"/>
      <c r="F237" s="126" t="s">
        <v>934</v>
      </c>
      <c r="G237" s="126" t="s">
        <v>935</v>
      </c>
      <c r="H237" s="126"/>
      <c r="I237" s="126" t="s">
        <v>243</v>
      </c>
      <c r="J237" s="126">
        <v>2006</v>
      </c>
      <c r="K237" s="73"/>
      <c r="L237" s="64">
        <v>38718</v>
      </c>
      <c r="M237" s="126" t="s">
        <v>264</v>
      </c>
      <c r="N237" s="126" t="s">
        <v>594</v>
      </c>
      <c r="O237" s="126" t="s">
        <v>151</v>
      </c>
      <c r="P237" s="73" t="s">
        <v>551</v>
      </c>
      <c r="Q237" s="64">
        <v>30.3</v>
      </c>
      <c r="R237" s="126">
        <v>3.2</v>
      </c>
      <c r="S237" s="126">
        <v>0.26666666666666666</v>
      </c>
      <c r="T237" s="126" t="s">
        <v>595</v>
      </c>
      <c r="U237" s="126"/>
      <c r="V237" s="126"/>
      <c r="W237" s="126">
        <v>40.409169159999998</v>
      </c>
      <c r="X237" s="65">
        <v>-76.694375649999998</v>
      </c>
      <c r="Y237" s="126"/>
      <c r="Z237" s="126" t="s">
        <v>201</v>
      </c>
      <c r="AA237" s="126" t="s">
        <v>458</v>
      </c>
      <c r="AB237" s="126" t="s">
        <v>203</v>
      </c>
      <c r="AC237" s="126" t="s">
        <v>2460</v>
      </c>
      <c r="AD237" s="64">
        <v>41754</v>
      </c>
      <c r="AE237" s="126" t="s">
        <v>267</v>
      </c>
      <c r="AF237" s="64"/>
      <c r="AG237" s="64"/>
      <c r="AH237" s="126"/>
      <c r="AI237" s="64"/>
      <c r="AK237" s="64"/>
      <c r="AL237" s="64"/>
      <c r="AM237" s="64"/>
      <c r="AN237" s="64"/>
      <c r="AO237" s="64"/>
      <c r="AP237" s="64"/>
      <c r="AQ237" s="64"/>
      <c r="AR237" s="64"/>
      <c r="AS237" s="64"/>
      <c r="AT237" s="126"/>
      <c r="AU237" s="4" t="str">
        <f>IFERROR(IF($I237="Historical", IF(A237&lt;&gt;INDEX('Historical BMP Records'!A:A, MATCH($G237, 'Historical BMP Records'!$G:$G, 0)), 1, 0), IF(A237&lt;&gt;INDEX('Planned and Progress BMPs'!A:A, MATCH($G237, 'Planned and Progress BMPs'!$D:$D, 0)), 1, 0)), "")</f>
        <v/>
      </c>
      <c r="AV237" s="4" t="str">
        <f>IFERROR(IF($I237="Historical", IF(B237&lt;&gt;INDEX('Historical BMP Records'!B:B, MATCH($G237, 'Historical BMP Records'!$G:$G, 0)), 1, 0), IF(B237&lt;&gt;INDEX('Planned and Progress BMPs'!A:A, MATCH($G237, 'Planned and Progress BMPs'!$D:$D, 0)), 1, 0)), "")</f>
        <v/>
      </c>
      <c r="AW237" s="4" t="str">
        <f>IFERROR(IF($I237="Historical", IF(C237&lt;&gt;INDEX('Historical BMP Records'!C:C, MATCH($G237, 'Historical BMP Records'!$G:$G, 0)), 1, 0), IF(C237&lt;&gt;INDEX('Planned and Progress BMPs'!A:A, MATCH($G237, 'Planned and Progress BMPs'!$D:$D, 0)), 1, 0)), "")</f>
        <v/>
      </c>
      <c r="AX237" s="4" t="str">
        <f>IFERROR(IF($I237="Historical", IF(D237&lt;&gt;INDEX('Historical BMP Records'!D:D, MATCH($G237, 'Historical BMP Records'!$G:$G, 0)), 1, 0), IF(D237&lt;&gt;INDEX('Planned and Progress BMPs'!A:A, MATCH($G237, 'Planned and Progress BMPs'!$D:$D, 0)), 1, 0)), "")</f>
        <v/>
      </c>
      <c r="AY237" s="4" t="str">
        <f>IFERROR(IF($I237="Historical", IF(E237&lt;&gt;INDEX('Historical BMP Records'!E:E, MATCH($G237, 'Historical BMP Records'!$G:$G, 0)), 1, 0), IF(E237&lt;&gt;INDEX('Planned and Progress BMPs'!B:B, MATCH($G237, 'Planned and Progress BMPs'!$D:$D, 0)), 1, 0)), "")</f>
        <v/>
      </c>
      <c r="AZ237" s="4" t="str">
        <f>IFERROR(IF($I237="Historical", IF(F237&lt;&gt;INDEX('Historical BMP Records'!F:F, MATCH($G237, 'Historical BMP Records'!$G:$G, 0)), 1, 0), IF(F237&lt;&gt;INDEX('Planned and Progress BMPs'!C:C, MATCH($G237, 'Planned and Progress BMPs'!$D:$D, 0)), 1, 0)), "")</f>
        <v/>
      </c>
      <c r="BA237" s="4" t="str">
        <f>IFERROR(IF($I237="Historical", IF(G237&lt;&gt;INDEX('Historical BMP Records'!G:G, MATCH($G237, 'Historical BMP Records'!$G:$G, 0)), 1, 0), IF(G237&lt;&gt;INDEX('Planned and Progress BMPs'!D:D, MATCH($G237, 'Planned and Progress BMPs'!$D:$D, 0)), 1, 0)), "")</f>
        <v/>
      </c>
      <c r="BB237" s="4" t="str">
        <f>IFERROR(IF($I237="Historical", IF(H237&lt;&gt;INDEX('Historical BMP Records'!H:H, MATCH($G237, 'Historical BMP Records'!$G:$G, 0)), 1, 0), IF(H237&lt;&gt;INDEX('Planned and Progress BMPs'!E:E, MATCH($G237, 'Planned and Progress BMPs'!$D:$D, 0)), 1, 0)), "")</f>
        <v/>
      </c>
      <c r="BC237" s="4" t="str">
        <f>IFERROR(IF($I237="Historical", IF(I237&lt;&gt;INDEX('Historical BMP Records'!I:I, MATCH($G237, 'Historical BMP Records'!$G:$G, 0)), 1, 0), IF(I237&lt;&gt;INDEX('Planned and Progress BMPs'!F:F, MATCH($G237, 'Planned and Progress BMPs'!$D:$D, 0)), 1, 0)), "")</f>
        <v/>
      </c>
      <c r="BD237" s="4" t="str">
        <f>IFERROR(IF($I237="Historical", IF(J237&lt;&gt;INDEX('Historical BMP Records'!J:J, MATCH($G237, 'Historical BMP Records'!$G:$G, 0)), 1, 0), IF(J237&lt;&gt;INDEX('Planned and Progress BMPs'!G:G, MATCH($G237, 'Planned and Progress BMPs'!$D:$D, 0)), 1, 0)), "")</f>
        <v/>
      </c>
      <c r="BE237" s="4" t="str">
        <f>IFERROR(IF($I237="Historical", IF(K237&lt;&gt;INDEX('Historical BMP Records'!K:K, MATCH($G237, 'Historical BMP Records'!$G:$G, 0)), 1, 0), IF(K237&lt;&gt;INDEX('Planned and Progress BMPs'!H:H, MATCH($G237, 'Planned and Progress BMPs'!$D:$D, 0)), 1, 0)), "")</f>
        <v/>
      </c>
      <c r="BF237" s="4" t="str">
        <f>IFERROR(IF($I237="Historical", IF(L237&lt;&gt;INDEX('Historical BMP Records'!L:L, MATCH($G237, 'Historical BMP Records'!$G:$G, 0)), 1, 0), IF(L237&lt;&gt;INDEX('Planned and Progress BMPs'!I:I, MATCH($G237, 'Planned and Progress BMPs'!$D:$D, 0)), 1, 0)), "")</f>
        <v/>
      </c>
      <c r="BG237" s="4" t="str">
        <f>IFERROR(IF($I237="Historical", IF(M237&lt;&gt;INDEX('Historical BMP Records'!M:M, MATCH($G237, 'Historical BMP Records'!$G:$G, 0)), 1, 0), IF(M237&lt;&gt;INDEX('Planned and Progress BMPs'!J:J, MATCH($G237, 'Planned and Progress BMPs'!$D:$D, 0)), 1, 0)), "")</f>
        <v/>
      </c>
      <c r="BH237" s="4" t="str">
        <f>IFERROR(IF($I237="Historical", IF(N237&lt;&gt;INDEX('Historical BMP Records'!N:N, MATCH($G237, 'Historical BMP Records'!$G:$G, 0)), 1, 0), IF(N237&lt;&gt;INDEX('Planned and Progress BMPs'!K:K, MATCH($G237, 'Planned and Progress BMPs'!$D:$D, 0)), 1, 0)), "")</f>
        <v/>
      </c>
      <c r="BI237" s="4" t="str">
        <f>IFERROR(IF($I237="Historical", IF(O237&lt;&gt;INDEX('Historical BMP Records'!O:O, MATCH($G237, 'Historical BMP Records'!$G:$G, 0)), 1, 0), IF(O237&lt;&gt;INDEX('Planned and Progress BMPs'!L:L, MATCH($G237, 'Planned and Progress BMPs'!$D:$D, 0)), 1, 0)), "")</f>
        <v/>
      </c>
      <c r="BJ237" s="4" t="str">
        <f>IFERROR(IF($I237="Historical", IF(P237&lt;&gt;INDEX('Historical BMP Records'!P:P, MATCH($G237, 'Historical BMP Records'!$G:$G, 0)), 1, 0), IF(P237&lt;&gt;INDEX('Planned and Progress BMPs'!M:M, MATCH($G237, 'Planned and Progress BMPs'!$D:$D, 0)), 1, 0)), "")</f>
        <v/>
      </c>
      <c r="BK237" s="4" t="str">
        <f>IFERROR(IF($I237="Historical", IF(Q237&lt;&gt;INDEX('Historical BMP Records'!Q:Q, MATCH($G237, 'Historical BMP Records'!$G:$G, 0)), 1, 0), IF(Q237&lt;&gt;INDEX('Planned and Progress BMPs'!N:N, MATCH($G237, 'Planned and Progress BMPs'!$D:$D, 0)), 1, 0)), "")</f>
        <v/>
      </c>
      <c r="BL237" s="4" t="str">
        <f>IFERROR(IF($I237="Historical", IF(R237&lt;&gt;INDEX('Historical BMP Records'!R:R, MATCH($G237, 'Historical BMP Records'!$G:$G, 0)), 1, 0), IF(R237&lt;&gt;INDEX('Planned and Progress BMPs'!O:O, MATCH($G237, 'Planned and Progress BMPs'!$D:$D, 0)), 1, 0)), "")</f>
        <v/>
      </c>
      <c r="BM237" s="4" t="str">
        <f>IFERROR(IF($I237="Historical", IF(S237&lt;&gt;INDEX('Historical BMP Records'!S:S, MATCH($G237, 'Historical BMP Records'!$G:$G, 0)), 1, 0), IF(S237&lt;&gt;INDEX('Planned and Progress BMPs'!P:P, MATCH($G237, 'Planned and Progress BMPs'!$D:$D, 0)), 1, 0)), "")</f>
        <v/>
      </c>
      <c r="BN237" s="4" t="str">
        <f>IFERROR(IF($I237="Historical", IF(T237&lt;&gt;INDEX('Historical BMP Records'!T:T, MATCH($G237, 'Historical BMP Records'!$G:$G, 0)), 1, 0), IF(T237&lt;&gt;INDEX('Planned and Progress BMPs'!Q:Q, MATCH($G237, 'Planned and Progress BMPs'!$D:$D, 0)), 1, 0)), "")</f>
        <v/>
      </c>
      <c r="BO237" s="4" t="str">
        <f>IFERROR(IF($I237="Historical", IF(AB237&lt;&gt;INDEX('Historical BMP Records'!#REF!, MATCH($G237, 'Historical BMP Records'!$G:$G, 0)), 1, 0), IF(AB237&lt;&gt;INDEX('Planned and Progress BMPs'!Z:Z, MATCH($G237, 'Planned and Progress BMPs'!$D:$D, 0)), 1, 0)), "")</f>
        <v/>
      </c>
      <c r="BP237" s="4" t="str">
        <f>IFERROR(IF($I237="Historical", IF(U237&lt;&gt;INDEX('Historical BMP Records'!U:U, MATCH($G237, 'Historical BMP Records'!$G:$G, 0)), 1, 0), IF(U237&lt;&gt;INDEX('Planned and Progress BMPs'!S:S, MATCH($G237, 'Planned and Progress BMPs'!$D:$D, 0)), 1, 0)), "")</f>
        <v/>
      </c>
      <c r="BQ237" s="4" t="str">
        <f>IFERROR(IF($I237="Historical", IF(V237&lt;&gt;INDEX('Historical BMP Records'!V:V, MATCH($G237, 'Historical BMP Records'!$G:$G, 0)), 1, 0), IF(V237&lt;&gt;INDEX('Planned and Progress BMPs'!T:T, MATCH($G237, 'Planned and Progress BMPs'!$D:$D, 0)), 1, 0)), "")</f>
        <v/>
      </c>
      <c r="BR237" s="4" t="str">
        <f>IFERROR(IF($I237="Historical", IF(W237&lt;&gt;INDEX('Historical BMP Records'!W:W, MATCH($G237, 'Historical BMP Records'!$G:$G, 0)), 1, 0), IF(W237&lt;&gt;INDEX('Planned and Progress BMPs'!U:U, MATCH($G237, 'Planned and Progress BMPs'!$D:$D, 0)), 1, 0)), "")</f>
        <v/>
      </c>
      <c r="BS237" s="4" t="str">
        <f>IFERROR(IF($I237="Historical", IF(X237&lt;&gt;INDEX('Historical BMP Records'!X:X, MATCH($G237, 'Historical BMP Records'!$G:$G, 0)), 1, 0), IF(X237&lt;&gt;INDEX('Planned and Progress BMPs'!V:V, MATCH($G237, 'Planned and Progress BMPs'!$D:$D, 0)), 1, 0)), "")</f>
        <v/>
      </c>
      <c r="BT237" s="4" t="str">
        <f>IFERROR(IF($I237="Historical", IF(Y237&lt;&gt;INDEX('Historical BMP Records'!Y:Y, MATCH($G237, 'Historical BMP Records'!$G:$G, 0)), 1, 0), IF(Y237&lt;&gt;INDEX('Planned and Progress BMPs'!W:W, MATCH($G237, 'Planned and Progress BMPs'!$D:$D, 0)), 1, 0)), "")</f>
        <v/>
      </c>
      <c r="BU237" s="4" t="str">
        <f>IFERROR(IF($I237="Historical", IF(Z237&lt;&gt;INDEX('Historical BMP Records'!Z:Z, MATCH($G237, 'Historical BMP Records'!$G:$G, 0)), 1, 0), IF(Z237&lt;&gt;INDEX('Planned and Progress BMPs'!X:X, MATCH($G237, 'Planned and Progress BMPs'!$D:$D, 0)), 1, 0)), "")</f>
        <v/>
      </c>
      <c r="BV237" s="4" t="str">
        <f>IFERROR(IF($I237="Historical", IF(AA237&lt;&gt;INDEX('Historical BMP Records'!AA:AA, MATCH($G237, 'Historical BMP Records'!$G:$G, 0)), 1, 0), IF(AA237&lt;&gt;INDEX('Planned and Progress BMPs'!#REF!, MATCH($G237, 'Planned and Progress BMPs'!$D:$D, 0)), 1, 0)), "")</f>
        <v/>
      </c>
      <c r="BW237" s="4" t="str">
        <f>IFERROR(IF($I237="Historical", IF(AC237&lt;&gt;INDEX('Historical BMP Records'!AC:AC, MATCH($G237, 'Historical BMP Records'!$G:$G, 0)), 1, 0), IF(AC237&lt;&gt;INDEX('Planned and Progress BMPs'!AA:AA, MATCH($G237, 'Planned and Progress BMPs'!$D:$D, 0)), 1, 0)), "")</f>
        <v/>
      </c>
      <c r="BX237" s="4" t="str">
        <f>IFERROR(IF($I237="Historical", IF(AD237&lt;&gt;INDEX('Historical BMP Records'!AD:AD, MATCH($G237, 'Historical BMP Records'!$G:$G, 0)), 1, 0), IF(AD237&lt;&gt;INDEX('Planned and Progress BMPs'!AB:AB, MATCH($G237, 'Planned and Progress BMPs'!$D:$D, 0)), 1, 0)), "")</f>
        <v/>
      </c>
      <c r="BY237" s="4" t="str">
        <f>IFERROR(IF($I237="Historical", IF(AE237&lt;&gt;INDEX('Historical BMP Records'!AE:AE, MATCH($G237, 'Historical BMP Records'!$G:$G, 0)), 1, 0), IF(AE237&lt;&gt;INDEX('Planned and Progress BMPs'!AC:AC, MATCH($G237, 'Planned and Progress BMPs'!$D:$D, 0)), 1, 0)), "")</f>
        <v/>
      </c>
      <c r="BZ237" s="4" t="str">
        <f>IFERROR(IF($I237="Historical", IF(AF237&lt;&gt;INDEX('Historical BMP Records'!AF:AF, MATCH($G237, 'Historical BMP Records'!$G:$G, 0)), 1, 0), IF(AF237&lt;&gt;INDEX('Planned and Progress BMPs'!AD:AD, MATCH($G237, 'Planned and Progress BMPs'!$D:$D, 0)), 1, 0)), "")</f>
        <v/>
      </c>
      <c r="CA237" s="4" t="str">
        <f>IFERROR(IF($I237="Historical", IF(AG237&lt;&gt;INDEX('Historical BMP Records'!AG:AG, MATCH($G237, 'Historical BMP Records'!$G:$G, 0)), 1, 0), IF(AG237&lt;&gt;INDEX('Planned and Progress BMPs'!AE:AE, MATCH($G237, 'Planned and Progress BMPs'!$D:$D, 0)), 1, 0)), "")</f>
        <v/>
      </c>
      <c r="CB237" s="4" t="str">
        <f>IFERROR(IF($I237="Historical", IF(AH237&lt;&gt;INDEX('Historical BMP Records'!AH:AH, MATCH($G237, 'Historical BMP Records'!$G:$G, 0)), 1, 0), IF(AH237&lt;&gt;INDEX('Planned and Progress BMPs'!AF:AF, MATCH($G237, 'Planned and Progress BMPs'!$D:$D, 0)), 1, 0)), "")</f>
        <v/>
      </c>
      <c r="CC237" s="4" t="str">
        <f>IFERROR(IF($I237="Historical", IF(AI237&lt;&gt;INDEX('Historical BMP Records'!AI:AI, MATCH($G237, 'Historical BMP Records'!$G:$G, 0)), 1, 0), IF(AI237&lt;&gt;INDEX('Planned and Progress BMPs'!AG:AG, MATCH($G237, 'Planned and Progress BMPs'!$D:$D, 0)), 1, 0)), "")</f>
        <v/>
      </c>
      <c r="CD237" s="4" t="str">
        <f>IFERROR(IF($I237="Historical", IF(AJ237&lt;&gt;INDEX('Historical BMP Records'!AJ:AJ, MATCH($G237, 'Historical BMP Records'!$G:$G, 0)), 1, 0), IF(AJ237&lt;&gt;INDEX('Planned and Progress BMPs'!AH:AH, MATCH($G237, 'Planned and Progress BMPs'!$D:$D, 0)), 1, 0)), "")</f>
        <v/>
      </c>
      <c r="CE237" s="4" t="str">
        <f>IFERROR(IF($I237="Historical", IF(AK237&lt;&gt;INDEX('Historical BMP Records'!AK:AK, MATCH($G237, 'Historical BMP Records'!$G:$G, 0)), 1, 0), IF(AK237&lt;&gt;INDEX('Planned and Progress BMPs'!AI:AI, MATCH($G237, 'Planned and Progress BMPs'!$D:$D, 0)), 1, 0)), "")</f>
        <v/>
      </c>
      <c r="CF237" s="4" t="str">
        <f>IFERROR(IF($I237="Historical", IF(AL237&lt;&gt;INDEX('Historical BMP Records'!AL:AL, MATCH($G237, 'Historical BMP Records'!$G:$G, 0)), 1, 0), IF(AL237&lt;&gt;INDEX('Planned and Progress BMPs'!AJ:AJ, MATCH($G237, 'Planned and Progress BMPs'!$D:$D, 0)), 1, 0)), "")</f>
        <v/>
      </c>
      <c r="CG237" s="4" t="str">
        <f>IFERROR(IF($I237="Historical", IF(AM237&lt;&gt;INDEX('Historical BMP Records'!AM:AM, MATCH($G237, 'Historical BMP Records'!$G:$G, 0)), 1, 0), IF(AM237&lt;&gt;INDEX('Planned and Progress BMPs'!AK:AK, MATCH($G237, 'Planned and Progress BMPs'!$D:$D, 0)), 1, 0)), "")</f>
        <v/>
      </c>
      <c r="CH237" s="4" t="str">
        <f>IFERROR(IF($I237="Historical", IF(AN237&lt;&gt;INDEX('Historical BMP Records'!AN:AN, MATCH($G237, 'Historical BMP Records'!$G:$G, 0)), 1, 0), IF(AN237&lt;&gt;INDEX('Planned and Progress BMPs'!AL:AL, MATCH($G237, 'Planned and Progress BMPs'!$D:$D, 0)), 1, 0)), "")</f>
        <v/>
      </c>
      <c r="CI237" s="4" t="str">
        <f>IFERROR(IF($I237="Historical", IF(AO237&lt;&gt;INDEX('Historical BMP Records'!AO:AO, MATCH($G237, 'Historical BMP Records'!$G:$G, 0)), 1, 0), IF(AO237&lt;&gt;INDEX('Planned and Progress BMPs'!AM:AM, MATCH($G237, 'Planned and Progress BMPs'!$D:$D, 0)), 1, 0)), "")</f>
        <v/>
      </c>
      <c r="CJ237" s="4" t="str">
        <f>IFERROR(IF($I237="Historical", IF(AP237&lt;&gt;INDEX('Historical BMP Records'!AP:AP, MATCH($G237, 'Historical BMP Records'!$G:$G, 0)), 1, 0), IF(AP237&lt;&gt;INDEX('Planned and Progress BMPs'!AN:AN, MATCH($G237, 'Planned and Progress BMPs'!$D:$D, 0)), 1, 0)), "")</f>
        <v/>
      </c>
      <c r="CK237" s="4" t="str">
        <f>IFERROR(IF($I237="Historical", IF(AQ237&lt;&gt;INDEX('Historical BMP Records'!AQ:AQ, MATCH($G237, 'Historical BMP Records'!$G:$G, 0)), 1, 0), IF(AQ237&lt;&gt;INDEX('Planned and Progress BMPs'!AO:AO, MATCH($G237, 'Planned and Progress BMPs'!$D:$D, 0)), 1, 0)), "")</f>
        <v/>
      </c>
      <c r="CL237" s="4" t="str">
        <f>IFERROR(IF($I237="Historical", IF(AR237&lt;&gt;INDEX('Historical BMP Records'!AR:AR, MATCH($G237, 'Historical BMP Records'!$G:$G, 0)), 1, 0), IF(AR237&lt;&gt;INDEX('Planned and Progress BMPs'!AQ:AQ, MATCH($G237, 'Planned and Progress BMPs'!$D:$D, 0)), 1, 0)), "")</f>
        <v/>
      </c>
      <c r="CM237" s="4" t="str">
        <f>IFERROR(IF($I237="Historical", IF(AS237&lt;&gt;INDEX('Historical BMP Records'!AS:AS, MATCH($G237, 'Historical BMP Records'!$G:$G, 0)), 1, 0), IF(AS237&lt;&gt;INDEX('Planned and Progress BMPs'!AP:AP, MATCH($G237, 'Planned and Progress BMPs'!$D:$D, 0)), 1, 0)), "")</f>
        <v/>
      </c>
      <c r="CN237" s="4" t="str">
        <f>IFERROR(IF($I237="Historical", IF(AT237&lt;&gt;INDEX('Historical BMP Records'!AT:AT, MATCH($G237, 'Historical BMP Records'!$G:$G, 0)), 1, 0), IF(AT237&lt;&gt;INDEX('Planned and Progress BMPs'!AQ:AQ, MATCH($G237, 'Planned and Progress BMPs'!$D:$D, 0)), 1, 0)), "")</f>
        <v/>
      </c>
      <c r="CO237" s="4">
        <f>SUM(T_Historical9[[#This Row],[FY17 Crediting Status Change]:[Comments Change]])</f>
        <v>0</v>
      </c>
    </row>
    <row r="238" spans="1:93" ht="15" customHeight="1" x14ac:dyDescent="0.55000000000000004">
      <c r="A238" s="126" t="s">
        <v>2461</v>
      </c>
      <c r="B238" s="126" t="s">
        <v>2458</v>
      </c>
      <c r="C238" s="126" t="s">
        <v>2458</v>
      </c>
      <c r="D238" s="126"/>
      <c r="E238" s="126"/>
      <c r="F238" s="126" t="s">
        <v>936</v>
      </c>
      <c r="G238" s="126" t="s">
        <v>937</v>
      </c>
      <c r="H238" s="126"/>
      <c r="I238" s="126" t="s">
        <v>243</v>
      </c>
      <c r="J238" s="126">
        <v>2006</v>
      </c>
      <c r="K238" s="73"/>
      <c r="L238" s="64">
        <v>38718</v>
      </c>
      <c r="M238" s="126" t="s">
        <v>264</v>
      </c>
      <c r="N238" s="126" t="s">
        <v>594</v>
      </c>
      <c r="O238" s="126" t="s">
        <v>151</v>
      </c>
      <c r="P238" s="73" t="s">
        <v>551</v>
      </c>
      <c r="Q238" s="64">
        <v>11.5</v>
      </c>
      <c r="R238" s="126">
        <v>1.4</v>
      </c>
      <c r="S238" s="126">
        <v>0.11666666666666665</v>
      </c>
      <c r="T238" s="126" t="s">
        <v>595</v>
      </c>
      <c r="U238" s="126"/>
      <c r="V238" s="126"/>
      <c r="W238" s="126">
        <v>40.409903409999998</v>
      </c>
      <c r="X238" s="65">
        <v>-76.692624850000001</v>
      </c>
      <c r="Y238" s="126"/>
      <c r="Z238" s="126" t="s">
        <v>201</v>
      </c>
      <c r="AA238" s="126" t="s">
        <v>458</v>
      </c>
      <c r="AB238" s="126" t="s">
        <v>203</v>
      </c>
      <c r="AC238" s="126" t="s">
        <v>2460</v>
      </c>
      <c r="AD238" s="64">
        <v>41754</v>
      </c>
      <c r="AE238" s="126" t="s">
        <v>267</v>
      </c>
      <c r="AF238" s="64"/>
      <c r="AG238" s="64"/>
      <c r="AH238" s="126"/>
      <c r="AI238" s="64"/>
      <c r="AK238" s="64"/>
      <c r="AL238" s="64"/>
      <c r="AM238" s="64"/>
      <c r="AN238" s="64"/>
      <c r="AO238" s="64"/>
      <c r="AP238" s="64"/>
      <c r="AQ238" s="64"/>
      <c r="AR238" s="64"/>
      <c r="AS238" s="64"/>
      <c r="AT238" s="126"/>
      <c r="AU238" s="4" t="str">
        <f>IFERROR(IF($I238="Historical", IF(A238&lt;&gt;INDEX('Historical BMP Records'!A:A, MATCH($G238, 'Historical BMP Records'!$G:$G, 0)), 1, 0), IF(A238&lt;&gt;INDEX('Planned and Progress BMPs'!A:A, MATCH($G238, 'Planned and Progress BMPs'!$D:$D, 0)), 1, 0)), "")</f>
        <v/>
      </c>
      <c r="AV238" s="4" t="str">
        <f>IFERROR(IF($I238="Historical", IF(B238&lt;&gt;INDEX('Historical BMP Records'!B:B, MATCH($G238, 'Historical BMP Records'!$G:$G, 0)), 1, 0), IF(B238&lt;&gt;INDEX('Planned and Progress BMPs'!A:A, MATCH($G238, 'Planned and Progress BMPs'!$D:$D, 0)), 1, 0)), "")</f>
        <v/>
      </c>
      <c r="AW238" s="4" t="str">
        <f>IFERROR(IF($I238="Historical", IF(C238&lt;&gt;INDEX('Historical BMP Records'!C:C, MATCH($G238, 'Historical BMP Records'!$G:$G, 0)), 1, 0), IF(C238&lt;&gt;INDEX('Planned and Progress BMPs'!A:A, MATCH($G238, 'Planned and Progress BMPs'!$D:$D, 0)), 1, 0)), "")</f>
        <v/>
      </c>
      <c r="AX238" s="4" t="str">
        <f>IFERROR(IF($I238="Historical", IF(D238&lt;&gt;INDEX('Historical BMP Records'!D:D, MATCH($G238, 'Historical BMP Records'!$G:$G, 0)), 1, 0), IF(D238&lt;&gt;INDEX('Planned and Progress BMPs'!A:A, MATCH($G238, 'Planned and Progress BMPs'!$D:$D, 0)), 1, 0)), "")</f>
        <v/>
      </c>
      <c r="AY238" s="4" t="str">
        <f>IFERROR(IF($I238="Historical", IF(E238&lt;&gt;INDEX('Historical BMP Records'!E:E, MATCH($G238, 'Historical BMP Records'!$G:$G, 0)), 1, 0), IF(E238&lt;&gt;INDEX('Planned and Progress BMPs'!B:B, MATCH($G238, 'Planned and Progress BMPs'!$D:$D, 0)), 1, 0)), "")</f>
        <v/>
      </c>
      <c r="AZ238" s="4" t="str">
        <f>IFERROR(IF($I238="Historical", IF(F238&lt;&gt;INDEX('Historical BMP Records'!F:F, MATCH($G238, 'Historical BMP Records'!$G:$G, 0)), 1, 0), IF(F238&lt;&gt;INDEX('Planned and Progress BMPs'!C:C, MATCH($G238, 'Planned and Progress BMPs'!$D:$D, 0)), 1, 0)), "")</f>
        <v/>
      </c>
      <c r="BA238" s="4" t="str">
        <f>IFERROR(IF($I238="Historical", IF(G238&lt;&gt;INDEX('Historical BMP Records'!G:G, MATCH($G238, 'Historical BMP Records'!$G:$G, 0)), 1, 0), IF(G238&lt;&gt;INDEX('Planned and Progress BMPs'!D:D, MATCH($G238, 'Planned and Progress BMPs'!$D:$D, 0)), 1, 0)), "")</f>
        <v/>
      </c>
      <c r="BB238" s="4" t="str">
        <f>IFERROR(IF($I238="Historical", IF(H238&lt;&gt;INDEX('Historical BMP Records'!H:H, MATCH($G238, 'Historical BMP Records'!$G:$G, 0)), 1, 0), IF(H238&lt;&gt;INDEX('Planned and Progress BMPs'!E:E, MATCH($G238, 'Planned and Progress BMPs'!$D:$D, 0)), 1, 0)), "")</f>
        <v/>
      </c>
      <c r="BC238" s="4" t="str">
        <f>IFERROR(IF($I238="Historical", IF(I238&lt;&gt;INDEX('Historical BMP Records'!I:I, MATCH($G238, 'Historical BMP Records'!$G:$G, 0)), 1, 0), IF(I238&lt;&gt;INDEX('Planned and Progress BMPs'!F:F, MATCH($G238, 'Planned and Progress BMPs'!$D:$D, 0)), 1, 0)), "")</f>
        <v/>
      </c>
      <c r="BD238" s="4" t="str">
        <f>IFERROR(IF($I238="Historical", IF(J238&lt;&gt;INDEX('Historical BMP Records'!J:J, MATCH($G238, 'Historical BMP Records'!$G:$G, 0)), 1, 0), IF(J238&lt;&gt;INDEX('Planned and Progress BMPs'!G:G, MATCH($G238, 'Planned and Progress BMPs'!$D:$D, 0)), 1, 0)), "")</f>
        <v/>
      </c>
      <c r="BE238" s="4" t="str">
        <f>IFERROR(IF($I238="Historical", IF(K238&lt;&gt;INDEX('Historical BMP Records'!K:K, MATCH($G238, 'Historical BMP Records'!$G:$G, 0)), 1, 0), IF(K238&lt;&gt;INDEX('Planned and Progress BMPs'!H:H, MATCH($G238, 'Planned and Progress BMPs'!$D:$D, 0)), 1, 0)), "")</f>
        <v/>
      </c>
      <c r="BF238" s="4" t="str">
        <f>IFERROR(IF($I238="Historical", IF(L238&lt;&gt;INDEX('Historical BMP Records'!L:L, MATCH($G238, 'Historical BMP Records'!$G:$G, 0)), 1, 0), IF(L238&lt;&gt;INDEX('Planned and Progress BMPs'!I:I, MATCH($G238, 'Planned and Progress BMPs'!$D:$D, 0)), 1, 0)), "")</f>
        <v/>
      </c>
      <c r="BG238" s="4" t="str">
        <f>IFERROR(IF($I238="Historical", IF(M238&lt;&gt;INDEX('Historical BMP Records'!M:M, MATCH($G238, 'Historical BMP Records'!$G:$G, 0)), 1, 0), IF(M238&lt;&gt;INDEX('Planned and Progress BMPs'!J:J, MATCH($G238, 'Planned and Progress BMPs'!$D:$D, 0)), 1, 0)), "")</f>
        <v/>
      </c>
      <c r="BH238" s="4" t="str">
        <f>IFERROR(IF($I238="Historical", IF(N238&lt;&gt;INDEX('Historical BMP Records'!N:N, MATCH($G238, 'Historical BMP Records'!$G:$G, 0)), 1, 0), IF(N238&lt;&gt;INDEX('Planned and Progress BMPs'!K:K, MATCH($G238, 'Planned and Progress BMPs'!$D:$D, 0)), 1, 0)), "")</f>
        <v/>
      </c>
      <c r="BI238" s="4" t="str">
        <f>IFERROR(IF($I238="Historical", IF(O238&lt;&gt;INDEX('Historical BMP Records'!O:O, MATCH($G238, 'Historical BMP Records'!$G:$G, 0)), 1, 0), IF(O238&lt;&gt;INDEX('Planned and Progress BMPs'!L:L, MATCH($G238, 'Planned and Progress BMPs'!$D:$D, 0)), 1, 0)), "")</f>
        <v/>
      </c>
      <c r="BJ238" s="4" t="str">
        <f>IFERROR(IF($I238="Historical", IF(P238&lt;&gt;INDEX('Historical BMP Records'!P:P, MATCH($G238, 'Historical BMP Records'!$G:$G, 0)), 1, 0), IF(P238&lt;&gt;INDEX('Planned and Progress BMPs'!M:M, MATCH($G238, 'Planned and Progress BMPs'!$D:$D, 0)), 1, 0)), "")</f>
        <v/>
      </c>
      <c r="BK238" s="4" t="str">
        <f>IFERROR(IF($I238="Historical", IF(Q238&lt;&gt;INDEX('Historical BMP Records'!Q:Q, MATCH($G238, 'Historical BMP Records'!$G:$G, 0)), 1, 0), IF(Q238&lt;&gt;INDEX('Planned and Progress BMPs'!N:N, MATCH($G238, 'Planned and Progress BMPs'!$D:$D, 0)), 1, 0)), "")</f>
        <v/>
      </c>
      <c r="BL238" s="4" t="str">
        <f>IFERROR(IF($I238="Historical", IF(R238&lt;&gt;INDEX('Historical BMP Records'!R:R, MATCH($G238, 'Historical BMP Records'!$G:$G, 0)), 1, 0), IF(R238&lt;&gt;INDEX('Planned and Progress BMPs'!O:O, MATCH($G238, 'Planned and Progress BMPs'!$D:$D, 0)), 1, 0)), "")</f>
        <v/>
      </c>
      <c r="BM238" s="4" t="str">
        <f>IFERROR(IF($I238="Historical", IF(S238&lt;&gt;INDEX('Historical BMP Records'!S:S, MATCH($G238, 'Historical BMP Records'!$G:$G, 0)), 1, 0), IF(S238&lt;&gt;INDEX('Planned and Progress BMPs'!P:P, MATCH($G238, 'Planned and Progress BMPs'!$D:$D, 0)), 1, 0)), "")</f>
        <v/>
      </c>
      <c r="BN238" s="4" t="str">
        <f>IFERROR(IF($I238="Historical", IF(T238&lt;&gt;INDEX('Historical BMP Records'!T:T, MATCH($G238, 'Historical BMP Records'!$G:$G, 0)), 1, 0), IF(T238&lt;&gt;INDEX('Planned and Progress BMPs'!Q:Q, MATCH($G238, 'Planned and Progress BMPs'!$D:$D, 0)), 1, 0)), "")</f>
        <v/>
      </c>
      <c r="BO238" s="4" t="str">
        <f>IFERROR(IF($I238="Historical", IF(AB238&lt;&gt;INDEX('Historical BMP Records'!#REF!, MATCH($G238, 'Historical BMP Records'!$G:$G, 0)), 1, 0), IF(AB238&lt;&gt;INDEX('Planned and Progress BMPs'!Z:Z, MATCH($G238, 'Planned and Progress BMPs'!$D:$D, 0)), 1, 0)), "")</f>
        <v/>
      </c>
      <c r="BP238" s="4" t="str">
        <f>IFERROR(IF($I238="Historical", IF(U238&lt;&gt;INDEX('Historical BMP Records'!U:U, MATCH($G238, 'Historical BMP Records'!$G:$G, 0)), 1, 0), IF(U238&lt;&gt;INDEX('Planned and Progress BMPs'!S:S, MATCH($G238, 'Planned and Progress BMPs'!$D:$D, 0)), 1, 0)), "")</f>
        <v/>
      </c>
      <c r="BQ238" s="4" t="str">
        <f>IFERROR(IF($I238="Historical", IF(V238&lt;&gt;INDEX('Historical BMP Records'!V:V, MATCH($G238, 'Historical BMP Records'!$G:$G, 0)), 1, 0), IF(V238&lt;&gt;INDEX('Planned and Progress BMPs'!T:T, MATCH($G238, 'Planned and Progress BMPs'!$D:$D, 0)), 1, 0)), "")</f>
        <v/>
      </c>
      <c r="BR238" s="4" t="str">
        <f>IFERROR(IF($I238="Historical", IF(W238&lt;&gt;INDEX('Historical BMP Records'!W:W, MATCH($G238, 'Historical BMP Records'!$G:$G, 0)), 1, 0), IF(W238&lt;&gt;INDEX('Planned and Progress BMPs'!U:U, MATCH($G238, 'Planned and Progress BMPs'!$D:$D, 0)), 1, 0)), "")</f>
        <v/>
      </c>
      <c r="BS238" s="4" t="str">
        <f>IFERROR(IF($I238="Historical", IF(X238&lt;&gt;INDEX('Historical BMP Records'!X:X, MATCH($G238, 'Historical BMP Records'!$G:$G, 0)), 1, 0), IF(X238&lt;&gt;INDEX('Planned and Progress BMPs'!V:V, MATCH($G238, 'Planned and Progress BMPs'!$D:$D, 0)), 1, 0)), "")</f>
        <v/>
      </c>
      <c r="BT238" s="4" t="str">
        <f>IFERROR(IF($I238="Historical", IF(Y238&lt;&gt;INDEX('Historical BMP Records'!Y:Y, MATCH($G238, 'Historical BMP Records'!$G:$G, 0)), 1, 0), IF(Y238&lt;&gt;INDEX('Planned and Progress BMPs'!W:W, MATCH($G238, 'Planned and Progress BMPs'!$D:$D, 0)), 1, 0)), "")</f>
        <v/>
      </c>
      <c r="BU238" s="4" t="str">
        <f>IFERROR(IF($I238="Historical", IF(Z238&lt;&gt;INDEX('Historical BMP Records'!Z:Z, MATCH($G238, 'Historical BMP Records'!$G:$G, 0)), 1, 0), IF(Z238&lt;&gt;INDEX('Planned and Progress BMPs'!X:X, MATCH($G238, 'Planned and Progress BMPs'!$D:$D, 0)), 1, 0)), "")</f>
        <v/>
      </c>
      <c r="BV238" s="4" t="str">
        <f>IFERROR(IF($I238="Historical", IF(AA238&lt;&gt;INDEX('Historical BMP Records'!AA:AA, MATCH($G238, 'Historical BMP Records'!$G:$G, 0)), 1, 0), IF(AA238&lt;&gt;INDEX('Planned and Progress BMPs'!#REF!, MATCH($G238, 'Planned and Progress BMPs'!$D:$D, 0)), 1, 0)), "")</f>
        <v/>
      </c>
      <c r="BW238" s="4" t="str">
        <f>IFERROR(IF($I238="Historical", IF(AC238&lt;&gt;INDEX('Historical BMP Records'!AC:AC, MATCH($G238, 'Historical BMP Records'!$G:$G, 0)), 1, 0), IF(AC238&lt;&gt;INDEX('Planned and Progress BMPs'!AA:AA, MATCH($G238, 'Planned and Progress BMPs'!$D:$D, 0)), 1, 0)), "")</f>
        <v/>
      </c>
      <c r="BX238" s="4" t="str">
        <f>IFERROR(IF($I238="Historical", IF(AD238&lt;&gt;INDEX('Historical BMP Records'!AD:AD, MATCH($G238, 'Historical BMP Records'!$G:$G, 0)), 1, 0), IF(AD238&lt;&gt;INDEX('Planned and Progress BMPs'!AB:AB, MATCH($G238, 'Planned and Progress BMPs'!$D:$D, 0)), 1, 0)), "")</f>
        <v/>
      </c>
      <c r="BY238" s="4" t="str">
        <f>IFERROR(IF($I238="Historical", IF(AE238&lt;&gt;INDEX('Historical BMP Records'!AE:AE, MATCH($G238, 'Historical BMP Records'!$G:$G, 0)), 1, 0), IF(AE238&lt;&gt;INDEX('Planned and Progress BMPs'!AC:AC, MATCH($G238, 'Planned and Progress BMPs'!$D:$D, 0)), 1, 0)), "")</f>
        <v/>
      </c>
      <c r="BZ238" s="4" t="str">
        <f>IFERROR(IF($I238="Historical", IF(AF238&lt;&gt;INDEX('Historical BMP Records'!AF:AF, MATCH($G238, 'Historical BMP Records'!$G:$G, 0)), 1, 0), IF(AF238&lt;&gt;INDEX('Planned and Progress BMPs'!AD:AD, MATCH($G238, 'Planned and Progress BMPs'!$D:$D, 0)), 1, 0)), "")</f>
        <v/>
      </c>
      <c r="CA238" s="4" t="str">
        <f>IFERROR(IF($I238="Historical", IF(AG238&lt;&gt;INDEX('Historical BMP Records'!AG:AG, MATCH($G238, 'Historical BMP Records'!$G:$G, 0)), 1, 0), IF(AG238&lt;&gt;INDEX('Planned and Progress BMPs'!AE:AE, MATCH($G238, 'Planned and Progress BMPs'!$D:$D, 0)), 1, 0)), "")</f>
        <v/>
      </c>
      <c r="CB238" s="4" t="str">
        <f>IFERROR(IF($I238="Historical", IF(AH238&lt;&gt;INDEX('Historical BMP Records'!AH:AH, MATCH($G238, 'Historical BMP Records'!$G:$G, 0)), 1, 0), IF(AH238&lt;&gt;INDEX('Planned and Progress BMPs'!AF:AF, MATCH($G238, 'Planned and Progress BMPs'!$D:$D, 0)), 1, 0)), "")</f>
        <v/>
      </c>
      <c r="CC238" s="4" t="str">
        <f>IFERROR(IF($I238="Historical", IF(AI238&lt;&gt;INDEX('Historical BMP Records'!AI:AI, MATCH($G238, 'Historical BMP Records'!$G:$G, 0)), 1, 0), IF(AI238&lt;&gt;INDEX('Planned and Progress BMPs'!AG:AG, MATCH($G238, 'Planned and Progress BMPs'!$D:$D, 0)), 1, 0)), "")</f>
        <v/>
      </c>
      <c r="CD238" s="4" t="str">
        <f>IFERROR(IF($I238="Historical", IF(AJ238&lt;&gt;INDEX('Historical BMP Records'!AJ:AJ, MATCH($G238, 'Historical BMP Records'!$G:$G, 0)), 1, 0), IF(AJ238&lt;&gt;INDEX('Planned and Progress BMPs'!AH:AH, MATCH($G238, 'Planned and Progress BMPs'!$D:$D, 0)), 1, 0)), "")</f>
        <v/>
      </c>
      <c r="CE238" s="4" t="str">
        <f>IFERROR(IF($I238="Historical", IF(AK238&lt;&gt;INDEX('Historical BMP Records'!AK:AK, MATCH($G238, 'Historical BMP Records'!$G:$G, 0)), 1, 0), IF(AK238&lt;&gt;INDEX('Planned and Progress BMPs'!AI:AI, MATCH($G238, 'Planned and Progress BMPs'!$D:$D, 0)), 1, 0)), "")</f>
        <v/>
      </c>
      <c r="CF238" s="4" t="str">
        <f>IFERROR(IF($I238="Historical", IF(AL238&lt;&gt;INDEX('Historical BMP Records'!AL:AL, MATCH($G238, 'Historical BMP Records'!$G:$G, 0)), 1, 0), IF(AL238&lt;&gt;INDEX('Planned and Progress BMPs'!AJ:AJ, MATCH($G238, 'Planned and Progress BMPs'!$D:$D, 0)), 1, 0)), "")</f>
        <v/>
      </c>
      <c r="CG238" s="4" t="str">
        <f>IFERROR(IF($I238="Historical", IF(AM238&lt;&gt;INDEX('Historical BMP Records'!AM:AM, MATCH($G238, 'Historical BMP Records'!$G:$G, 0)), 1, 0), IF(AM238&lt;&gt;INDEX('Planned and Progress BMPs'!AK:AK, MATCH($G238, 'Planned and Progress BMPs'!$D:$D, 0)), 1, 0)), "")</f>
        <v/>
      </c>
      <c r="CH238" s="4" t="str">
        <f>IFERROR(IF($I238="Historical", IF(AN238&lt;&gt;INDEX('Historical BMP Records'!AN:AN, MATCH($G238, 'Historical BMP Records'!$G:$G, 0)), 1, 0), IF(AN238&lt;&gt;INDEX('Planned and Progress BMPs'!AL:AL, MATCH($G238, 'Planned and Progress BMPs'!$D:$D, 0)), 1, 0)), "")</f>
        <v/>
      </c>
      <c r="CI238" s="4" t="str">
        <f>IFERROR(IF($I238="Historical", IF(AO238&lt;&gt;INDEX('Historical BMP Records'!AO:AO, MATCH($G238, 'Historical BMP Records'!$G:$G, 0)), 1, 0), IF(AO238&lt;&gt;INDEX('Planned and Progress BMPs'!AM:AM, MATCH($G238, 'Planned and Progress BMPs'!$D:$D, 0)), 1, 0)), "")</f>
        <v/>
      </c>
      <c r="CJ238" s="4" t="str">
        <f>IFERROR(IF($I238="Historical", IF(AP238&lt;&gt;INDEX('Historical BMP Records'!AP:AP, MATCH($G238, 'Historical BMP Records'!$G:$G, 0)), 1, 0), IF(AP238&lt;&gt;INDEX('Planned and Progress BMPs'!AN:AN, MATCH($G238, 'Planned and Progress BMPs'!$D:$D, 0)), 1, 0)), "")</f>
        <v/>
      </c>
      <c r="CK238" s="4" t="str">
        <f>IFERROR(IF($I238="Historical", IF(AQ238&lt;&gt;INDEX('Historical BMP Records'!AQ:AQ, MATCH($G238, 'Historical BMP Records'!$G:$G, 0)), 1, 0), IF(AQ238&lt;&gt;INDEX('Planned and Progress BMPs'!AO:AO, MATCH($G238, 'Planned and Progress BMPs'!$D:$D, 0)), 1, 0)), "")</f>
        <v/>
      </c>
      <c r="CL238" s="4" t="str">
        <f>IFERROR(IF($I238="Historical", IF(AR238&lt;&gt;INDEX('Historical BMP Records'!AR:AR, MATCH($G238, 'Historical BMP Records'!$G:$G, 0)), 1, 0), IF(AR238&lt;&gt;INDEX('Planned and Progress BMPs'!AQ:AQ, MATCH($G238, 'Planned and Progress BMPs'!$D:$D, 0)), 1, 0)), "")</f>
        <v/>
      </c>
      <c r="CM238" s="4" t="str">
        <f>IFERROR(IF($I238="Historical", IF(AS238&lt;&gt;INDEX('Historical BMP Records'!AS:AS, MATCH($G238, 'Historical BMP Records'!$G:$G, 0)), 1, 0), IF(AS238&lt;&gt;INDEX('Planned and Progress BMPs'!AP:AP, MATCH($G238, 'Planned and Progress BMPs'!$D:$D, 0)), 1, 0)), "")</f>
        <v/>
      </c>
      <c r="CN238" s="4" t="str">
        <f>IFERROR(IF($I238="Historical", IF(AT238&lt;&gt;INDEX('Historical BMP Records'!AT:AT, MATCH($G238, 'Historical BMP Records'!$G:$G, 0)), 1, 0), IF(AT238&lt;&gt;INDEX('Planned and Progress BMPs'!AQ:AQ, MATCH($G238, 'Planned and Progress BMPs'!$D:$D, 0)), 1, 0)), "")</f>
        <v/>
      </c>
      <c r="CO238" s="4">
        <f>SUM(T_Historical9[[#This Row],[FY17 Crediting Status Change]:[Comments Change]])</f>
        <v>0</v>
      </c>
    </row>
    <row r="239" spans="1:93" ht="15" customHeight="1" x14ac:dyDescent="0.55000000000000004">
      <c r="A239" s="126" t="s">
        <v>2461</v>
      </c>
      <c r="B239" s="126" t="s">
        <v>2458</v>
      </c>
      <c r="C239" s="126" t="s">
        <v>2458</v>
      </c>
      <c r="D239" s="126"/>
      <c r="E239" s="126"/>
      <c r="F239" s="126" t="s">
        <v>938</v>
      </c>
      <c r="G239" s="126" t="s">
        <v>939</v>
      </c>
      <c r="H239" s="126"/>
      <c r="I239" s="126" t="s">
        <v>243</v>
      </c>
      <c r="J239" s="126">
        <v>2006</v>
      </c>
      <c r="K239" s="73"/>
      <c r="L239" s="64">
        <v>38718</v>
      </c>
      <c r="M239" s="126" t="s">
        <v>264</v>
      </c>
      <c r="N239" s="126" t="s">
        <v>594</v>
      </c>
      <c r="O239" s="126" t="s">
        <v>151</v>
      </c>
      <c r="P239" s="73" t="s">
        <v>551</v>
      </c>
      <c r="Q239" s="64">
        <v>13.2</v>
      </c>
      <c r="R239" s="126">
        <v>0.5</v>
      </c>
      <c r="S239" s="126">
        <v>4.1666666666666664E-2</v>
      </c>
      <c r="T239" s="126" t="s">
        <v>595</v>
      </c>
      <c r="U239" s="126"/>
      <c r="V239" s="126"/>
      <c r="W239" s="126">
        <v>40.410886660000003</v>
      </c>
      <c r="X239" s="65">
        <v>-76.690059790000007</v>
      </c>
      <c r="Y239" s="126"/>
      <c r="Z239" s="126" t="s">
        <v>201</v>
      </c>
      <c r="AA239" s="126" t="s">
        <v>458</v>
      </c>
      <c r="AB239" s="126" t="s">
        <v>203</v>
      </c>
      <c r="AC239" s="126" t="s">
        <v>2460</v>
      </c>
      <c r="AD239" s="64">
        <v>41754</v>
      </c>
      <c r="AE239" s="126" t="s">
        <v>267</v>
      </c>
      <c r="AF239" s="64"/>
      <c r="AG239" s="64"/>
      <c r="AH239" s="126"/>
      <c r="AI239" s="64"/>
      <c r="AK239" s="64"/>
      <c r="AL239" s="64"/>
      <c r="AM239" s="64"/>
      <c r="AN239" s="64"/>
      <c r="AO239" s="64"/>
      <c r="AP239" s="64"/>
      <c r="AQ239" s="64"/>
      <c r="AR239" s="64"/>
      <c r="AS239" s="64"/>
      <c r="AT239" s="126"/>
      <c r="AU239" s="4" t="str">
        <f>IFERROR(IF($I239="Historical", IF(A239&lt;&gt;INDEX('Historical BMP Records'!A:A, MATCH($G239, 'Historical BMP Records'!$G:$G, 0)), 1, 0), IF(A239&lt;&gt;INDEX('Planned and Progress BMPs'!A:A, MATCH($G239, 'Planned and Progress BMPs'!$D:$D, 0)), 1, 0)), "")</f>
        <v/>
      </c>
      <c r="AV239" s="4" t="str">
        <f>IFERROR(IF($I239="Historical", IF(B239&lt;&gt;INDEX('Historical BMP Records'!B:B, MATCH($G239, 'Historical BMP Records'!$G:$G, 0)), 1, 0), IF(B239&lt;&gt;INDEX('Planned and Progress BMPs'!A:A, MATCH($G239, 'Planned and Progress BMPs'!$D:$D, 0)), 1, 0)), "")</f>
        <v/>
      </c>
      <c r="AW239" s="4" t="str">
        <f>IFERROR(IF($I239="Historical", IF(C239&lt;&gt;INDEX('Historical BMP Records'!C:C, MATCH($G239, 'Historical BMP Records'!$G:$G, 0)), 1, 0), IF(C239&lt;&gt;INDEX('Planned and Progress BMPs'!A:A, MATCH($G239, 'Planned and Progress BMPs'!$D:$D, 0)), 1, 0)), "")</f>
        <v/>
      </c>
      <c r="AX239" s="4" t="str">
        <f>IFERROR(IF($I239="Historical", IF(D239&lt;&gt;INDEX('Historical BMP Records'!D:D, MATCH($G239, 'Historical BMP Records'!$G:$G, 0)), 1, 0), IF(D239&lt;&gt;INDEX('Planned and Progress BMPs'!A:A, MATCH($G239, 'Planned and Progress BMPs'!$D:$D, 0)), 1, 0)), "")</f>
        <v/>
      </c>
      <c r="AY239" s="4" t="str">
        <f>IFERROR(IF($I239="Historical", IF(E239&lt;&gt;INDEX('Historical BMP Records'!E:E, MATCH($G239, 'Historical BMP Records'!$G:$G, 0)), 1, 0), IF(E239&lt;&gt;INDEX('Planned and Progress BMPs'!B:B, MATCH($G239, 'Planned and Progress BMPs'!$D:$D, 0)), 1, 0)), "")</f>
        <v/>
      </c>
      <c r="AZ239" s="4" t="str">
        <f>IFERROR(IF($I239="Historical", IF(F239&lt;&gt;INDEX('Historical BMP Records'!F:F, MATCH($G239, 'Historical BMP Records'!$G:$G, 0)), 1, 0), IF(F239&lt;&gt;INDEX('Planned and Progress BMPs'!C:C, MATCH($G239, 'Planned and Progress BMPs'!$D:$D, 0)), 1, 0)), "")</f>
        <v/>
      </c>
      <c r="BA239" s="4" t="str">
        <f>IFERROR(IF($I239="Historical", IF(G239&lt;&gt;INDEX('Historical BMP Records'!G:G, MATCH($G239, 'Historical BMP Records'!$G:$G, 0)), 1, 0), IF(G239&lt;&gt;INDEX('Planned and Progress BMPs'!D:D, MATCH($G239, 'Planned and Progress BMPs'!$D:$D, 0)), 1, 0)), "")</f>
        <v/>
      </c>
      <c r="BB239" s="4" t="str">
        <f>IFERROR(IF($I239="Historical", IF(H239&lt;&gt;INDEX('Historical BMP Records'!H:H, MATCH($G239, 'Historical BMP Records'!$G:$G, 0)), 1, 0), IF(H239&lt;&gt;INDEX('Planned and Progress BMPs'!E:E, MATCH($G239, 'Planned and Progress BMPs'!$D:$D, 0)), 1, 0)), "")</f>
        <v/>
      </c>
      <c r="BC239" s="4" t="str">
        <f>IFERROR(IF($I239="Historical", IF(I239&lt;&gt;INDEX('Historical BMP Records'!I:I, MATCH($G239, 'Historical BMP Records'!$G:$G, 0)), 1, 0), IF(I239&lt;&gt;INDEX('Planned and Progress BMPs'!F:F, MATCH($G239, 'Planned and Progress BMPs'!$D:$D, 0)), 1, 0)), "")</f>
        <v/>
      </c>
      <c r="BD239" s="4" t="str">
        <f>IFERROR(IF($I239="Historical", IF(J239&lt;&gt;INDEX('Historical BMP Records'!J:J, MATCH($G239, 'Historical BMP Records'!$G:$G, 0)), 1, 0), IF(J239&lt;&gt;INDEX('Planned and Progress BMPs'!G:G, MATCH($G239, 'Planned and Progress BMPs'!$D:$D, 0)), 1, 0)), "")</f>
        <v/>
      </c>
      <c r="BE239" s="4" t="str">
        <f>IFERROR(IF($I239="Historical", IF(K239&lt;&gt;INDEX('Historical BMP Records'!K:K, MATCH($G239, 'Historical BMP Records'!$G:$G, 0)), 1, 0), IF(K239&lt;&gt;INDEX('Planned and Progress BMPs'!H:H, MATCH($G239, 'Planned and Progress BMPs'!$D:$D, 0)), 1, 0)), "")</f>
        <v/>
      </c>
      <c r="BF239" s="4" t="str">
        <f>IFERROR(IF($I239="Historical", IF(L239&lt;&gt;INDEX('Historical BMP Records'!L:L, MATCH($G239, 'Historical BMP Records'!$G:$G, 0)), 1, 0), IF(L239&lt;&gt;INDEX('Planned and Progress BMPs'!I:I, MATCH($G239, 'Planned and Progress BMPs'!$D:$D, 0)), 1, 0)), "")</f>
        <v/>
      </c>
      <c r="BG239" s="4" t="str">
        <f>IFERROR(IF($I239="Historical", IF(M239&lt;&gt;INDEX('Historical BMP Records'!M:M, MATCH($G239, 'Historical BMP Records'!$G:$G, 0)), 1, 0), IF(M239&lt;&gt;INDEX('Planned and Progress BMPs'!J:J, MATCH($G239, 'Planned and Progress BMPs'!$D:$D, 0)), 1, 0)), "")</f>
        <v/>
      </c>
      <c r="BH239" s="4" t="str">
        <f>IFERROR(IF($I239="Historical", IF(N239&lt;&gt;INDEX('Historical BMP Records'!N:N, MATCH($G239, 'Historical BMP Records'!$G:$G, 0)), 1, 0), IF(N239&lt;&gt;INDEX('Planned and Progress BMPs'!K:K, MATCH($G239, 'Planned and Progress BMPs'!$D:$D, 0)), 1, 0)), "")</f>
        <v/>
      </c>
      <c r="BI239" s="4" t="str">
        <f>IFERROR(IF($I239="Historical", IF(O239&lt;&gt;INDEX('Historical BMP Records'!O:O, MATCH($G239, 'Historical BMP Records'!$G:$G, 0)), 1, 0), IF(O239&lt;&gt;INDEX('Planned and Progress BMPs'!L:L, MATCH($G239, 'Planned and Progress BMPs'!$D:$D, 0)), 1, 0)), "")</f>
        <v/>
      </c>
      <c r="BJ239" s="4" t="str">
        <f>IFERROR(IF($I239="Historical", IF(P239&lt;&gt;INDEX('Historical BMP Records'!P:P, MATCH($G239, 'Historical BMP Records'!$G:$G, 0)), 1, 0), IF(P239&lt;&gt;INDEX('Planned and Progress BMPs'!M:M, MATCH($G239, 'Planned and Progress BMPs'!$D:$D, 0)), 1, 0)), "")</f>
        <v/>
      </c>
      <c r="BK239" s="4" t="str">
        <f>IFERROR(IF($I239="Historical", IF(Q239&lt;&gt;INDEX('Historical BMP Records'!Q:Q, MATCH($G239, 'Historical BMP Records'!$G:$G, 0)), 1, 0), IF(Q239&lt;&gt;INDEX('Planned and Progress BMPs'!N:N, MATCH($G239, 'Planned and Progress BMPs'!$D:$D, 0)), 1, 0)), "")</f>
        <v/>
      </c>
      <c r="BL239" s="4" t="str">
        <f>IFERROR(IF($I239="Historical", IF(R239&lt;&gt;INDEX('Historical BMP Records'!R:R, MATCH($G239, 'Historical BMP Records'!$G:$G, 0)), 1, 0), IF(R239&lt;&gt;INDEX('Planned and Progress BMPs'!O:O, MATCH($G239, 'Planned and Progress BMPs'!$D:$D, 0)), 1, 0)), "")</f>
        <v/>
      </c>
      <c r="BM239" s="4" t="str">
        <f>IFERROR(IF($I239="Historical", IF(S239&lt;&gt;INDEX('Historical BMP Records'!S:S, MATCH($G239, 'Historical BMP Records'!$G:$G, 0)), 1, 0), IF(S239&lt;&gt;INDEX('Planned and Progress BMPs'!P:P, MATCH($G239, 'Planned and Progress BMPs'!$D:$D, 0)), 1, 0)), "")</f>
        <v/>
      </c>
      <c r="BN239" s="4" t="str">
        <f>IFERROR(IF($I239="Historical", IF(T239&lt;&gt;INDEX('Historical BMP Records'!T:T, MATCH($G239, 'Historical BMP Records'!$G:$G, 0)), 1, 0), IF(T239&lt;&gt;INDEX('Planned and Progress BMPs'!Q:Q, MATCH($G239, 'Planned and Progress BMPs'!$D:$D, 0)), 1, 0)), "")</f>
        <v/>
      </c>
      <c r="BO239" s="4" t="str">
        <f>IFERROR(IF($I239="Historical", IF(AB239&lt;&gt;INDEX('Historical BMP Records'!#REF!, MATCH($G239, 'Historical BMP Records'!$G:$G, 0)), 1, 0), IF(AB239&lt;&gt;INDEX('Planned and Progress BMPs'!Z:Z, MATCH($G239, 'Planned and Progress BMPs'!$D:$D, 0)), 1, 0)), "")</f>
        <v/>
      </c>
      <c r="BP239" s="4" t="str">
        <f>IFERROR(IF($I239="Historical", IF(U239&lt;&gt;INDEX('Historical BMP Records'!U:U, MATCH($G239, 'Historical BMP Records'!$G:$G, 0)), 1, 0), IF(U239&lt;&gt;INDEX('Planned and Progress BMPs'!S:S, MATCH($G239, 'Planned and Progress BMPs'!$D:$D, 0)), 1, 0)), "")</f>
        <v/>
      </c>
      <c r="BQ239" s="4" t="str">
        <f>IFERROR(IF($I239="Historical", IF(V239&lt;&gt;INDEX('Historical BMP Records'!V:V, MATCH($G239, 'Historical BMP Records'!$G:$G, 0)), 1, 0), IF(V239&lt;&gt;INDEX('Planned and Progress BMPs'!T:T, MATCH($G239, 'Planned and Progress BMPs'!$D:$D, 0)), 1, 0)), "")</f>
        <v/>
      </c>
      <c r="BR239" s="4" t="str">
        <f>IFERROR(IF($I239="Historical", IF(W239&lt;&gt;INDEX('Historical BMP Records'!W:W, MATCH($G239, 'Historical BMP Records'!$G:$G, 0)), 1, 0), IF(W239&lt;&gt;INDEX('Planned and Progress BMPs'!U:U, MATCH($G239, 'Planned and Progress BMPs'!$D:$D, 0)), 1, 0)), "")</f>
        <v/>
      </c>
      <c r="BS239" s="4" t="str">
        <f>IFERROR(IF($I239="Historical", IF(X239&lt;&gt;INDEX('Historical BMP Records'!X:X, MATCH($G239, 'Historical BMP Records'!$G:$G, 0)), 1, 0), IF(X239&lt;&gt;INDEX('Planned and Progress BMPs'!V:V, MATCH($G239, 'Planned and Progress BMPs'!$D:$D, 0)), 1, 0)), "")</f>
        <v/>
      </c>
      <c r="BT239" s="4" t="str">
        <f>IFERROR(IF($I239="Historical", IF(Y239&lt;&gt;INDEX('Historical BMP Records'!Y:Y, MATCH($G239, 'Historical BMP Records'!$G:$G, 0)), 1, 0), IF(Y239&lt;&gt;INDEX('Planned and Progress BMPs'!W:W, MATCH($G239, 'Planned and Progress BMPs'!$D:$D, 0)), 1, 0)), "")</f>
        <v/>
      </c>
      <c r="BU239" s="4" t="str">
        <f>IFERROR(IF($I239="Historical", IF(Z239&lt;&gt;INDEX('Historical BMP Records'!Z:Z, MATCH($G239, 'Historical BMP Records'!$G:$G, 0)), 1, 0), IF(Z239&lt;&gt;INDEX('Planned and Progress BMPs'!X:X, MATCH($G239, 'Planned and Progress BMPs'!$D:$D, 0)), 1, 0)), "")</f>
        <v/>
      </c>
      <c r="BV239" s="4" t="str">
        <f>IFERROR(IF($I239="Historical", IF(AA239&lt;&gt;INDEX('Historical BMP Records'!AA:AA, MATCH($G239, 'Historical BMP Records'!$G:$G, 0)), 1, 0), IF(AA239&lt;&gt;INDEX('Planned and Progress BMPs'!#REF!, MATCH($G239, 'Planned and Progress BMPs'!$D:$D, 0)), 1, 0)), "")</f>
        <v/>
      </c>
      <c r="BW239" s="4" t="str">
        <f>IFERROR(IF($I239="Historical", IF(AC239&lt;&gt;INDEX('Historical BMP Records'!AC:AC, MATCH($G239, 'Historical BMP Records'!$G:$G, 0)), 1, 0), IF(AC239&lt;&gt;INDEX('Planned and Progress BMPs'!AA:AA, MATCH($G239, 'Planned and Progress BMPs'!$D:$D, 0)), 1, 0)), "")</f>
        <v/>
      </c>
      <c r="BX239" s="4" t="str">
        <f>IFERROR(IF($I239="Historical", IF(AD239&lt;&gt;INDEX('Historical BMP Records'!AD:AD, MATCH($G239, 'Historical BMP Records'!$G:$G, 0)), 1, 0), IF(AD239&lt;&gt;INDEX('Planned and Progress BMPs'!AB:AB, MATCH($G239, 'Planned and Progress BMPs'!$D:$D, 0)), 1, 0)), "")</f>
        <v/>
      </c>
      <c r="BY239" s="4" t="str">
        <f>IFERROR(IF($I239="Historical", IF(AE239&lt;&gt;INDEX('Historical BMP Records'!AE:AE, MATCH($G239, 'Historical BMP Records'!$G:$G, 0)), 1, 0), IF(AE239&lt;&gt;INDEX('Planned and Progress BMPs'!AC:AC, MATCH($G239, 'Planned and Progress BMPs'!$D:$D, 0)), 1, 0)), "")</f>
        <v/>
      </c>
      <c r="BZ239" s="4" t="str">
        <f>IFERROR(IF($I239="Historical", IF(AF239&lt;&gt;INDEX('Historical BMP Records'!AF:AF, MATCH($G239, 'Historical BMP Records'!$G:$G, 0)), 1, 0), IF(AF239&lt;&gt;INDEX('Planned and Progress BMPs'!AD:AD, MATCH($G239, 'Planned and Progress BMPs'!$D:$D, 0)), 1, 0)), "")</f>
        <v/>
      </c>
      <c r="CA239" s="4" t="str">
        <f>IFERROR(IF($I239="Historical", IF(AG239&lt;&gt;INDEX('Historical BMP Records'!AG:AG, MATCH($G239, 'Historical BMP Records'!$G:$G, 0)), 1, 0), IF(AG239&lt;&gt;INDEX('Planned and Progress BMPs'!AE:AE, MATCH($G239, 'Planned and Progress BMPs'!$D:$D, 0)), 1, 0)), "")</f>
        <v/>
      </c>
      <c r="CB239" s="4" t="str">
        <f>IFERROR(IF($I239="Historical", IF(AH239&lt;&gt;INDEX('Historical BMP Records'!AH:AH, MATCH($G239, 'Historical BMP Records'!$G:$G, 0)), 1, 0), IF(AH239&lt;&gt;INDEX('Planned and Progress BMPs'!AF:AF, MATCH($G239, 'Planned and Progress BMPs'!$D:$D, 0)), 1, 0)), "")</f>
        <v/>
      </c>
      <c r="CC239" s="4" t="str">
        <f>IFERROR(IF($I239="Historical", IF(AI239&lt;&gt;INDEX('Historical BMP Records'!AI:AI, MATCH($G239, 'Historical BMP Records'!$G:$G, 0)), 1, 0), IF(AI239&lt;&gt;INDEX('Planned and Progress BMPs'!AG:AG, MATCH($G239, 'Planned and Progress BMPs'!$D:$D, 0)), 1, 0)), "")</f>
        <v/>
      </c>
      <c r="CD239" s="4" t="str">
        <f>IFERROR(IF($I239="Historical", IF(AJ239&lt;&gt;INDEX('Historical BMP Records'!AJ:AJ, MATCH($G239, 'Historical BMP Records'!$G:$G, 0)), 1, 0), IF(AJ239&lt;&gt;INDEX('Planned and Progress BMPs'!AH:AH, MATCH($G239, 'Planned and Progress BMPs'!$D:$D, 0)), 1, 0)), "")</f>
        <v/>
      </c>
      <c r="CE239" s="4" t="str">
        <f>IFERROR(IF($I239="Historical", IF(AK239&lt;&gt;INDEX('Historical BMP Records'!AK:AK, MATCH($G239, 'Historical BMP Records'!$G:$G, 0)), 1, 0), IF(AK239&lt;&gt;INDEX('Planned and Progress BMPs'!AI:AI, MATCH($G239, 'Planned and Progress BMPs'!$D:$D, 0)), 1, 0)), "")</f>
        <v/>
      </c>
      <c r="CF239" s="4" t="str">
        <f>IFERROR(IF($I239="Historical", IF(AL239&lt;&gt;INDEX('Historical BMP Records'!AL:AL, MATCH($G239, 'Historical BMP Records'!$G:$G, 0)), 1, 0), IF(AL239&lt;&gt;INDEX('Planned and Progress BMPs'!AJ:AJ, MATCH($G239, 'Planned and Progress BMPs'!$D:$D, 0)), 1, 0)), "")</f>
        <v/>
      </c>
      <c r="CG239" s="4" t="str">
        <f>IFERROR(IF($I239="Historical", IF(AM239&lt;&gt;INDEX('Historical BMP Records'!AM:AM, MATCH($G239, 'Historical BMP Records'!$G:$G, 0)), 1, 0), IF(AM239&lt;&gt;INDEX('Planned and Progress BMPs'!AK:AK, MATCH($G239, 'Planned and Progress BMPs'!$D:$D, 0)), 1, 0)), "")</f>
        <v/>
      </c>
      <c r="CH239" s="4" t="str">
        <f>IFERROR(IF($I239="Historical", IF(AN239&lt;&gt;INDEX('Historical BMP Records'!AN:AN, MATCH($G239, 'Historical BMP Records'!$G:$G, 0)), 1, 0), IF(AN239&lt;&gt;INDEX('Planned and Progress BMPs'!AL:AL, MATCH($G239, 'Planned and Progress BMPs'!$D:$D, 0)), 1, 0)), "")</f>
        <v/>
      </c>
      <c r="CI239" s="4" t="str">
        <f>IFERROR(IF($I239="Historical", IF(AO239&lt;&gt;INDEX('Historical BMP Records'!AO:AO, MATCH($G239, 'Historical BMP Records'!$G:$G, 0)), 1, 0), IF(AO239&lt;&gt;INDEX('Planned and Progress BMPs'!AM:AM, MATCH($G239, 'Planned and Progress BMPs'!$D:$D, 0)), 1, 0)), "")</f>
        <v/>
      </c>
      <c r="CJ239" s="4" t="str">
        <f>IFERROR(IF($I239="Historical", IF(AP239&lt;&gt;INDEX('Historical BMP Records'!AP:AP, MATCH($G239, 'Historical BMP Records'!$G:$G, 0)), 1, 0), IF(AP239&lt;&gt;INDEX('Planned and Progress BMPs'!AN:AN, MATCH($G239, 'Planned and Progress BMPs'!$D:$D, 0)), 1, 0)), "")</f>
        <v/>
      </c>
      <c r="CK239" s="4" t="str">
        <f>IFERROR(IF($I239="Historical", IF(AQ239&lt;&gt;INDEX('Historical BMP Records'!AQ:AQ, MATCH($G239, 'Historical BMP Records'!$G:$G, 0)), 1, 0), IF(AQ239&lt;&gt;INDEX('Planned and Progress BMPs'!AO:AO, MATCH($G239, 'Planned and Progress BMPs'!$D:$D, 0)), 1, 0)), "")</f>
        <v/>
      </c>
      <c r="CL239" s="4" t="str">
        <f>IFERROR(IF($I239="Historical", IF(AR239&lt;&gt;INDEX('Historical BMP Records'!AR:AR, MATCH($G239, 'Historical BMP Records'!$G:$G, 0)), 1, 0), IF(AR239&lt;&gt;INDEX('Planned and Progress BMPs'!AQ:AQ, MATCH($G239, 'Planned and Progress BMPs'!$D:$D, 0)), 1, 0)), "")</f>
        <v/>
      </c>
      <c r="CM239" s="4" t="str">
        <f>IFERROR(IF($I239="Historical", IF(AS239&lt;&gt;INDEX('Historical BMP Records'!AS:AS, MATCH($G239, 'Historical BMP Records'!$G:$G, 0)), 1, 0), IF(AS239&lt;&gt;INDEX('Planned and Progress BMPs'!AP:AP, MATCH($G239, 'Planned and Progress BMPs'!$D:$D, 0)), 1, 0)), "")</f>
        <v/>
      </c>
      <c r="CN239" s="4" t="str">
        <f>IFERROR(IF($I239="Historical", IF(AT239&lt;&gt;INDEX('Historical BMP Records'!AT:AT, MATCH($G239, 'Historical BMP Records'!$G:$G, 0)), 1, 0), IF(AT239&lt;&gt;INDEX('Planned and Progress BMPs'!AQ:AQ, MATCH($G239, 'Planned and Progress BMPs'!$D:$D, 0)), 1, 0)), "")</f>
        <v/>
      </c>
      <c r="CO239" s="4">
        <f>SUM(T_Historical9[[#This Row],[FY17 Crediting Status Change]:[Comments Change]])</f>
        <v>0</v>
      </c>
    </row>
    <row r="240" spans="1:93" ht="15" customHeight="1" x14ac:dyDescent="0.55000000000000004">
      <c r="A240" s="126" t="s">
        <v>2461</v>
      </c>
      <c r="B240" s="126" t="s">
        <v>2458</v>
      </c>
      <c r="C240" s="126" t="s">
        <v>2458</v>
      </c>
      <c r="D240" s="126"/>
      <c r="E240" s="126"/>
      <c r="F240" s="126" t="s">
        <v>940</v>
      </c>
      <c r="G240" s="126" t="s">
        <v>941</v>
      </c>
      <c r="H240" s="126"/>
      <c r="I240" s="126" t="s">
        <v>243</v>
      </c>
      <c r="J240" s="126">
        <v>2006</v>
      </c>
      <c r="K240" s="73"/>
      <c r="L240" s="64">
        <v>38718</v>
      </c>
      <c r="M240" s="126" t="s">
        <v>942</v>
      </c>
      <c r="N240" s="126" t="s">
        <v>594</v>
      </c>
      <c r="O240" s="126" t="s">
        <v>943</v>
      </c>
      <c r="P240" s="73" t="s">
        <v>551</v>
      </c>
      <c r="Q240" s="64">
        <v>0.4</v>
      </c>
      <c r="R240" s="126">
        <v>0.4</v>
      </c>
      <c r="S240" s="126">
        <v>3.3333333333333333E-2</v>
      </c>
      <c r="T240" s="126" t="s">
        <v>942</v>
      </c>
      <c r="U240" s="126"/>
      <c r="V240" s="126"/>
      <c r="W240" s="126">
        <v>40.431925790000001</v>
      </c>
      <c r="X240" s="65">
        <v>-76.56502046</v>
      </c>
      <c r="Y240" s="126"/>
      <c r="Z240" s="126" t="s">
        <v>201</v>
      </c>
      <c r="AA240" s="126" t="s">
        <v>458</v>
      </c>
      <c r="AB240" s="126" t="s">
        <v>203</v>
      </c>
      <c r="AC240" s="126" t="s">
        <v>2460</v>
      </c>
      <c r="AD240" s="64">
        <v>41737</v>
      </c>
      <c r="AE240" s="126" t="s">
        <v>267</v>
      </c>
      <c r="AF240" s="64"/>
      <c r="AG240" s="64"/>
      <c r="AH240" s="126"/>
      <c r="AI240" s="64"/>
      <c r="AK240" s="64"/>
      <c r="AL240" s="64"/>
      <c r="AM240" s="64"/>
      <c r="AN240" s="64"/>
      <c r="AO240" s="64"/>
      <c r="AP240" s="64"/>
      <c r="AQ240" s="64"/>
      <c r="AR240" s="64"/>
      <c r="AS240" s="64"/>
      <c r="AT240" s="126"/>
      <c r="AU240" s="4" t="str">
        <f>IFERROR(IF($I240="Historical", IF(A240&lt;&gt;INDEX('Historical BMP Records'!A:A, MATCH($G240, 'Historical BMP Records'!$G:$G, 0)), 1, 0), IF(A240&lt;&gt;INDEX('Planned and Progress BMPs'!A:A, MATCH($G240, 'Planned and Progress BMPs'!$D:$D, 0)), 1, 0)), "")</f>
        <v/>
      </c>
      <c r="AV240" s="4" t="str">
        <f>IFERROR(IF($I240="Historical", IF(B240&lt;&gt;INDEX('Historical BMP Records'!B:B, MATCH($G240, 'Historical BMP Records'!$G:$G, 0)), 1, 0), IF(B240&lt;&gt;INDEX('Planned and Progress BMPs'!A:A, MATCH($G240, 'Planned and Progress BMPs'!$D:$D, 0)), 1, 0)), "")</f>
        <v/>
      </c>
      <c r="AW240" s="4" t="str">
        <f>IFERROR(IF($I240="Historical", IF(C240&lt;&gt;INDEX('Historical BMP Records'!C:C, MATCH($G240, 'Historical BMP Records'!$G:$G, 0)), 1, 0), IF(C240&lt;&gt;INDEX('Planned and Progress BMPs'!A:A, MATCH($G240, 'Planned and Progress BMPs'!$D:$D, 0)), 1, 0)), "")</f>
        <v/>
      </c>
      <c r="AX240" s="4" t="str">
        <f>IFERROR(IF($I240="Historical", IF(D240&lt;&gt;INDEX('Historical BMP Records'!D:D, MATCH($G240, 'Historical BMP Records'!$G:$G, 0)), 1, 0), IF(D240&lt;&gt;INDEX('Planned and Progress BMPs'!A:A, MATCH($G240, 'Planned and Progress BMPs'!$D:$D, 0)), 1, 0)), "")</f>
        <v/>
      </c>
      <c r="AY240" s="4" t="str">
        <f>IFERROR(IF($I240="Historical", IF(E240&lt;&gt;INDEX('Historical BMP Records'!E:E, MATCH($G240, 'Historical BMP Records'!$G:$G, 0)), 1, 0), IF(E240&lt;&gt;INDEX('Planned and Progress BMPs'!B:B, MATCH($G240, 'Planned and Progress BMPs'!$D:$D, 0)), 1, 0)), "")</f>
        <v/>
      </c>
      <c r="AZ240" s="4" t="str">
        <f>IFERROR(IF($I240="Historical", IF(F240&lt;&gt;INDEX('Historical BMP Records'!F:F, MATCH($G240, 'Historical BMP Records'!$G:$G, 0)), 1, 0), IF(F240&lt;&gt;INDEX('Planned and Progress BMPs'!C:C, MATCH($G240, 'Planned and Progress BMPs'!$D:$D, 0)), 1, 0)), "")</f>
        <v/>
      </c>
      <c r="BA240" s="4" t="str">
        <f>IFERROR(IF($I240="Historical", IF(G240&lt;&gt;INDEX('Historical BMP Records'!G:G, MATCH($G240, 'Historical BMP Records'!$G:$G, 0)), 1, 0), IF(G240&lt;&gt;INDEX('Planned and Progress BMPs'!D:D, MATCH($G240, 'Planned and Progress BMPs'!$D:$D, 0)), 1, 0)), "")</f>
        <v/>
      </c>
      <c r="BB240" s="4" t="str">
        <f>IFERROR(IF($I240="Historical", IF(H240&lt;&gt;INDEX('Historical BMP Records'!H:H, MATCH($G240, 'Historical BMP Records'!$G:$G, 0)), 1, 0), IF(H240&lt;&gt;INDEX('Planned and Progress BMPs'!E:E, MATCH($G240, 'Planned and Progress BMPs'!$D:$D, 0)), 1, 0)), "")</f>
        <v/>
      </c>
      <c r="BC240" s="4" t="str">
        <f>IFERROR(IF($I240="Historical", IF(I240&lt;&gt;INDEX('Historical BMP Records'!I:I, MATCH($G240, 'Historical BMP Records'!$G:$G, 0)), 1, 0), IF(I240&lt;&gt;INDEX('Planned and Progress BMPs'!F:F, MATCH($G240, 'Planned and Progress BMPs'!$D:$D, 0)), 1, 0)), "")</f>
        <v/>
      </c>
      <c r="BD240" s="4" t="str">
        <f>IFERROR(IF($I240="Historical", IF(J240&lt;&gt;INDEX('Historical BMP Records'!J:J, MATCH($G240, 'Historical BMP Records'!$G:$G, 0)), 1, 0), IF(J240&lt;&gt;INDEX('Planned and Progress BMPs'!G:G, MATCH($G240, 'Planned and Progress BMPs'!$D:$D, 0)), 1, 0)), "")</f>
        <v/>
      </c>
      <c r="BE240" s="4" t="str">
        <f>IFERROR(IF($I240="Historical", IF(K240&lt;&gt;INDEX('Historical BMP Records'!K:K, MATCH($G240, 'Historical BMP Records'!$G:$G, 0)), 1, 0), IF(K240&lt;&gt;INDEX('Planned and Progress BMPs'!H:H, MATCH($G240, 'Planned and Progress BMPs'!$D:$D, 0)), 1, 0)), "")</f>
        <v/>
      </c>
      <c r="BF240" s="4" t="str">
        <f>IFERROR(IF($I240="Historical", IF(L240&lt;&gt;INDEX('Historical BMP Records'!L:L, MATCH($G240, 'Historical BMP Records'!$G:$G, 0)), 1, 0), IF(L240&lt;&gt;INDEX('Planned and Progress BMPs'!I:I, MATCH($G240, 'Planned and Progress BMPs'!$D:$D, 0)), 1, 0)), "")</f>
        <v/>
      </c>
      <c r="BG240" s="4" t="str">
        <f>IFERROR(IF($I240="Historical", IF(M240&lt;&gt;INDEX('Historical BMP Records'!M:M, MATCH($G240, 'Historical BMP Records'!$G:$G, 0)), 1, 0), IF(M240&lt;&gt;INDEX('Planned and Progress BMPs'!J:J, MATCH($G240, 'Planned and Progress BMPs'!$D:$D, 0)), 1, 0)), "")</f>
        <v/>
      </c>
      <c r="BH240" s="4" t="str">
        <f>IFERROR(IF($I240="Historical", IF(N240&lt;&gt;INDEX('Historical BMP Records'!N:N, MATCH($G240, 'Historical BMP Records'!$G:$G, 0)), 1, 0), IF(N240&lt;&gt;INDEX('Planned and Progress BMPs'!K:K, MATCH($G240, 'Planned and Progress BMPs'!$D:$D, 0)), 1, 0)), "")</f>
        <v/>
      </c>
      <c r="BI240" s="4" t="str">
        <f>IFERROR(IF($I240="Historical", IF(O240&lt;&gt;INDEX('Historical BMP Records'!O:O, MATCH($G240, 'Historical BMP Records'!$G:$G, 0)), 1, 0), IF(O240&lt;&gt;INDEX('Planned and Progress BMPs'!L:L, MATCH($G240, 'Planned and Progress BMPs'!$D:$D, 0)), 1, 0)), "")</f>
        <v/>
      </c>
      <c r="BJ240" s="4" t="str">
        <f>IFERROR(IF($I240="Historical", IF(P240&lt;&gt;INDEX('Historical BMP Records'!P:P, MATCH($G240, 'Historical BMP Records'!$G:$G, 0)), 1, 0), IF(P240&lt;&gt;INDEX('Planned and Progress BMPs'!M:M, MATCH($G240, 'Planned and Progress BMPs'!$D:$D, 0)), 1, 0)), "")</f>
        <v/>
      </c>
      <c r="BK240" s="4" t="str">
        <f>IFERROR(IF($I240="Historical", IF(Q240&lt;&gt;INDEX('Historical BMP Records'!Q:Q, MATCH($G240, 'Historical BMP Records'!$G:$G, 0)), 1, 0), IF(Q240&lt;&gt;INDEX('Planned and Progress BMPs'!N:N, MATCH($G240, 'Planned and Progress BMPs'!$D:$D, 0)), 1, 0)), "")</f>
        <v/>
      </c>
      <c r="BL240" s="4" t="str">
        <f>IFERROR(IF($I240="Historical", IF(R240&lt;&gt;INDEX('Historical BMP Records'!R:R, MATCH($G240, 'Historical BMP Records'!$G:$G, 0)), 1, 0), IF(R240&lt;&gt;INDEX('Planned and Progress BMPs'!O:O, MATCH($G240, 'Planned and Progress BMPs'!$D:$D, 0)), 1, 0)), "")</f>
        <v/>
      </c>
      <c r="BM240" s="4" t="str">
        <f>IFERROR(IF($I240="Historical", IF(S240&lt;&gt;INDEX('Historical BMP Records'!S:S, MATCH($G240, 'Historical BMP Records'!$G:$G, 0)), 1, 0), IF(S240&lt;&gt;INDEX('Planned and Progress BMPs'!P:P, MATCH($G240, 'Planned and Progress BMPs'!$D:$D, 0)), 1, 0)), "")</f>
        <v/>
      </c>
      <c r="BN240" s="4" t="str">
        <f>IFERROR(IF($I240="Historical", IF(T240&lt;&gt;INDEX('Historical BMP Records'!T:T, MATCH($G240, 'Historical BMP Records'!$G:$G, 0)), 1, 0), IF(T240&lt;&gt;INDEX('Planned and Progress BMPs'!Q:Q, MATCH($G240, 'Planned and Progress BMPs'!$D:$D, 0)), 1, 0)), "")</f>
        <v/>
      </c>
      <c r="BO240" s="4" t="str">
        <f>IFERROR(IF($I240="Historical", IF(AB240&lt;&gt;INDEX('Historical BMP Records'!#REF!, MATCH($G240, 'Historical BMP Records'!$G:$G, 0)), 1, 0), IF(AB240&lt;&gt;INDEX('Planned and Progress BMPs'!Z:Z, MATCH($G240, 'Planned and Progress BMPs'!$D:$D, 0)), 1, 0)), "")</f>
        <v/>
      </c>
      <c r="BP240" s="4" t="str">
        <f>IFERROR(IF($I240="Historical", IF(U240&lt;&gt;INDEX('Historical BMP Records'!U:U, MATCH($G240, 'Historical BMP Records'!$G:$G, 0)), 1, 0), IF(U240&lt;&gt;INDEX('Planned and Progress BMPs'!S:S, MATCH($G240, 'Planned and Progress BMPs'!$D:$D, 0)), 1, 0)), "")</f>
        <v/>
      </c>
      <c r="BQ240" s="4" t="str">
        <f>IFERROR(IF($I240="Historical", IF(V240&lt;&gt;INDEX('Historical BMP Records'!V:V, MATCH($G240, 'Historical BMP Records'!$G:$G, 0)), 1, 0), IF(V240&lt;&gt;INDEX('Planned and Progress BMPs'!T:T, MATCH($G240, 'Planned and Progress BMPs'!$D:$D, 0)), 1, 0)), "")</f>
        <v/>
      </c>
      <c r="BR240" s="4" t="str">
        <f>IFERROR(IF($I240="Historical", IF(W240&lt;&gt;INDEX('Historical BMP Records'!W:W, MATCH($G240, 'Historical BMP Records'!$G:$G, 0)), 1, 0), IF(W240&lt;&gt;INDEX('Planned and Progress BMPs'!U:U, MATCH($G240, 'Planned and Progress BMPs'!$D:$D, 0)), 1, 0)), "")</f>
        <v/>
      </c>
      <c r="BS240" s="4" t="str">
        <f>IFERROR(IF($I240="Historical", IF(X240&lt;&gt;INDEX('Historical BMP Records'!X:X, MATCH($G240, 'Historical BMP Records'!$G:$G, 0)), 1, 0), IF(X240&lt;&gt;INDEX('Planned and Progress BMPs'!V:V, MATCH($G240, 'Planned and Progress BMPs'!$D:$D, 0)), 1, 0)), "")</f>
        <v/>
      </c>
      <c r="BT240" s="4" t="str">
        <f>IFERROR(IF($I240="Historical", IF(Y240&lt;&gt;INDEX('Historical BMP Records'!Y:Y, MATCH($G240, 'Historical BMP Records'!$G:$G, 0)), 1, 0), IF(Y240&lt;&gt;INDEX('Planned and Progress BMPs'!W:W, MATCH($G240, 'Planned and Progress BMPs'!$D:$D, 0)), 1, 0)), "")</f>
        <v/>
      </c>
      <c r="BU240" s="4" t="str">
        <f>IFERROR(IF($I240="Historical", IF(Z240&lt;&gt;INDEX('Historical BMP Records'!Z:Z, MATCH($G240, 'Historical BMP Records'!$G:$G, 0)), 1, 0), IF(Z240&lt;&gt;INDEX('Planned and Progress BMPs'!X:X, MATCH($G240, 'Planned and Progress BMPs'!$D:$D, 0)), 1, 0)), "")</f>
        <v/>
      </c>
      <c r="BV240" s="4" t="str">
        <f>IFERROR(IF($I240="Historical", IF(AA240&lt;&gt;INDEX('Historical BMP Records'!AA:AA, MATCH($G240, 'Historical BMP Records'!$G:$G, 0)), 1, 0), IF(AA240&lt;&gt;INDEX('Planned and Progress BMPs'!#REF!, MATCH($G240, 'Planned and Progress BMPs'!$D:$D, 0)), 1, 0)), "")</f>
        <v/>
      </c>
      <c r="BW240" s="4" t="str">
        <f>IFERROR(IF($I240="Historical", IF(AC240&lt;&gt;INDEX('Historical BMP Records'!AC:AC, MATCH($G240, 'Historical BMP Records'!$G:$G, 0)), 1, 0), IF(AC240&lt;&gt;INDEX('Planned and Progress BMPs'!AA:AA, MATCH($G240, 'Planned and Progress BMPs'!$D:$D, 0)), 1, 0)), "")</f>
        <v/>
      </c>
      <c r="BX240" s="4" t="str">
        <f>IFERROR(IF($I240="Historical", IF(AD240&lt;&gt;INDEX('Historical BMP Records'!AD:AD, MATCH($G240, 'Historical BMP Records'!$G:$G, 0)), 1, 0), IF(AD240&lt;&gt;INDEX('Planned and Progress BMPs'!AB:AB, MATCH($G240, 'Planned and Progress BMPs'!$D:$D, 0)), 1, 0)), "")</f>
        <v/>
      </c>
      <c r="BY240" s="4" t="str">
        <f>IFERROR(IF($I240="Historical", IF(AE240&lt;&gt;INDEX('Historical BMP Records'!AE:AE, MATCH($G240, 'Historical BMP Records'!$G:$G, 0)), 1, 0), IF(AE240&lt;&gt;INDEX('Planned and Progress BMPs'!AC:AC, MATCH($G240, 'Planned and Progress BMPs'!$D:$D, 0)), 1, 0)), "")</f>
        <v/>
      </c>
      <c r="BZ240" s="4" t="str">
        <f>IFERROR(IF($I240="Historical", IF(AF240&lt;&gt;INDEX('Historical BMP Records'!AF:AF, MATCH($G240, 'Historical BMP Records'!$G:$G, 0)), 1, 0), IF(AF240&lt;&gt;INDEX('Planned and Progress BMPs'!AD:AD, MATCH($G240, 'Planned and Progress BMPs'!$D:$D, 0)), 1, 0)), "")</f>
        <v/>
      </c>
      <c r="CA240" s="4" t="str">
        <f>IFERROR(IF($I240="Historical", IF(AG240&lt;&gt;INDEX('Historical BMP Records'!AG:AG, MATCH($G240, 'Historical BMP Records'!$G:$G, 0)), 1, 0), IF(AG240&lt;&gt;INDEX('Planned and Progress BMPs'!AE:AE, MATCH($G240, 'Planned and Progress BMPs'!$D:$D, 0)), 1, 0)), "")</f>
        <v/>
      </c>
      <c r="CB240" s="4" t="str">
        <f>IFERROR(IF($I240="Historical", IF(AH240&lt;&gt;INDEX('Historical BMP Records'!AH:AH, MATCH($G240, 'Historical BMP Records'!$G:$G, 0)), 1, 0), IF(AH240&lt;&gt;INDEX('Planned and Progress BMPs'!AF:AF, MATCH($G240, 'Planned and Progress BMPs'!$D:$D, 0)), 1, 0)), "")</f>
        <v/>
      </c>
      <c r="CC240" s="4" t="str">
        <f>IFERROR(IF($I240="Historical", IF(AI240&lt;&gt;INDEX('Historical BMP Records'!AI:AI, MATCH($G240, 'Historical BMP Records'!$G:$G, 0)), 1, 0), IF(AI240&lt;&gt;INDEX('Planned and Progress BMPs'!AG:AG, MATCH($G240, 'Planned and Progress BMPs'!$D:$D, 0)), 1, 0)), "")</f>
        <v/>
      </c>
      <c r="CD240" s="4" t="str">
        <f>IFERROR(IF($I240="Historical", IF(AJ240&lt;&gt;INDEX('Historical BMP Records'!AJ:AJ, MATCH($G240, 'Historical BMP Records'!$G:$G, 0)), 1, 0), IF(AJ240&lt;&gt;INDEX('Planned and Progress BMPs'!AH:AH, MATCH($G240, 'Planned and Progress BMPs'!$D:$D, 0)), 1, 0)), "")</f>
        <v/>
      </c>
      <c r="CE240" s="4" t="str">
        <f>IFERROR(IF($I240="Historical", IF(AK240&lt;&gt;INDEX('Historical BMP Records'!AK:AK, MATCH($G240, 'Historical BMP Records'!$G:$G, 0)), 1, 0), IF(AK240&lt;&gt;INDEX('Planned and Progress BMPs'!AI:AI, MATCH($G240, 'Planned and Progress BMPs'!$D:$D, 0)), 1, 0)), "")</f>
        <v/>
      </c>
      <c r="CF240" s="4" t="str">
        <f>IFERROR(IF($I240="Historical", IF(AL240&lt;&gt;INDEX('Historical BMP Records'!AL:AL, MATCH($G240, 'Historical BMP Records'!$G:$G, 0)), 1, 0), IF(AL240&lt;&gt;INDEX('Planned and Progress BMPs'!AJ:AJ, MATCH($G240, 'Planned and Progress BMPs'!$D:$D, 0)), 1, 0)), "")</f>
        <v/>
      </c>
      <c r="CG240" s="4" t="str">
        <f>IFERROR(IF($I240="Historical", IF(AM240&lt;&gt;INDEX('Historical BMP Records'!AM:AM, MATCH($G240, 'Historical BMP Records'!$G:$G, 0)), 1, 0), IF(AM240&lt;&gt;INDEX('Planned and Progress BMPs'!AK:AK, MATCH($G240, 'Planned and Progress BMPs'!$D:$D, 0)), 1, 0)), "")</f>
        <v/>
      </c>
      <c r="CH240" s="4" t="str">
        <f>IFERROR(IF($I240="Historical", IF(AN240&lt;&gt;INDEX('Historical BMP Records'!AN:AN, MATCH($G240, 'Historical BMP Records'!$G:$G, 0)), 1, 0), IF(AN240&lt;&gt;INDEX('Planned and Progress BMPs'!AL:AL, MATCH($G240, 'Planned and Progress BMPs'!$D:$D, 0)), 1, 0)), "")</f>
        <v/>
      </c>
      <c r="CI240" s="4" t="str">
        <f>IFERROR(IF($I240="Historical", IF(AO240&lt;&gt;INDEX('Historical BMP Records'!AO:AO, MATCH($G240, 'Historical BMP Records'!$G:$G, 0)), 1, 0), IF(AO240&lt;&gt;INDEX('Planned and Progress BMPs'!AM:AM, MATCH($G240, 'Planned and Progress BMPs'!$D:$D, 0)), 1, 0)), "")</f>
        <v/>
      </c>
      <c r="CJ240" s="4" t="str">
        <f>IFERROR(IF($I240="Historical", IF(AP240&lt;&gt;INDEX('Historical BMP Records'!AP:AP, MATCH($G240, 'Historical BMP Records'!$G:$G, 0)), 1, 0), IF(AP240&lt;&gt;INDEX('Planned and Progress BMPs'!AN:AN, MATCH($G240, 'Planned and Progress BMPs'!$D:$D, 0)), 1, 0)), "")</f>
        <v/>
      </c>
      <c r="CK240" s="4" t="str">
        <f>IFERROR(IF($I240="Historical", IF(AQ240&lt;&gt;INDEX('Historical BMP Records'!AQ:AQ, MATCH($G240, 'Historical BMP Records'!$G:$G, 0)), 1, 0), IF(AQ240&lt;&gt;INDEX('Planned and Progress BMPs'!AO:AO, MATCH($G240, 'Planned and Progress BMPs'!$D:$D, 0)), 1, 0)), "")</f>
        <v/>
      </c>
      <c r="CL240" s="4" t="str">
        <f>IFERROR(IF($I240="Historical", IF(AR240&lt;&gt;INDEX('Historical BMP Records'!AR:AR, MATCH($G240, 'Historical BMP Records'!$G:$G, 0)), 1, 0), IF(AR240&lt;&gt;INDEX('Planned and Progress BMPs'!AQ:AQ, MATCH($G240, 'Planned and Progress BMPs'!$D:$D, 0)), 1, 0)), "")</f>
        <v/>
      </c>
      <c r="CM240" s="4" t="str">
        <f>IFERROR(IF($I240="Historical", IF(AS240&lt;&gt;INDEX('Historical BMP Records'!AS:AS, MATCH($G240, 'Historical BMP Records'!$G:$G, 0)), 1, 0), IF(AS240&lt;&gt;INDEX('Planned and Progress BMPs'!AP:AP, MATCH($G240, 'Planned and Progress BMPs'!$D:$D, 0)), 1, 0)), "")</f>
        <v/>
      </c>
      <c r="CN240" s="4" t="str">
        <f>IFERROR(IF($I240="Historical", IF(AT240&lt;&gt;INDEX('Historical BMP Records'!AT:AT, MATCH($G240, 'Historical BMP Records'!$G:$G, 0)), 1, 0), IF(AT240&lt;&gt;INDEX('Planned and Progress BMPs'!AQ:AQ, MATCH($G240, 'Planned and Progress BMPs'!$D:$D, 0)), 1, 0)), "")</f>
        <v/>
      </c>
      <c r="CO240" s="4">
        <f>SUM(T_Historical9[[#This Row],[FY17 Crediting Status Change]:[Comments Change]])</f>
        <v>0</v>
      </c>
    </row>
    <row r="241" spans="1:93" ht="15" customHeight="1" x14ac:dyDescent="0.55000000000000004">
      <c r="A241" s="126" t="s">
        <v>2461</v>
      </c>
      <c r="B241" s="126" t="s">
        <v>2458</v>
      </c>
      <c r="C241" s="126" t="s">
        <v>2458</v>
      </c>
      <c r="D241" s="126"/>
      <c r="E241" s="126"/>
      <c r="F241" s="126" t="s">
        <v>944</v>
      </c>
      <c r="G241" s="126" t="s">
        <v>945</v>
      </c>
      <c r="H241" s="126"/>
      <c r="I241" s="126" t="s">
        <v>243</v>
      </c>
      <c r="J241" s="126">
        <v>2006</v>
      </c>
      <c r="K241" s="73"/>
      <c r="L241" s="64">
        <v>38718</v>
      </c>
      <c r="M241" s="126" t="s">
        <v>249</v>
      </c>
      <c r="N241" s="126" t="s">
        <v>698</v>
      </c>
      <c r="O241" s="126" t="s">
        <v>127</v>
      </c>
      <c r="P241" s="73" t="s">
        <v>551</v>
      </c>
      <c r="Q241" s="64">
        <v>3.3</v>
      </c>
      <c r="R241" s="126">
        <v>0.2</v>
      </c>
      <c r="S241" s="126">
        <v>1.6666666666666666E-2</v>
      </c>
      <c r="T241" s="126" t="s">
        <v>804</v>
      </c>
      <c r="U241" s="126"/>
      <c r="V241" s="126"/>
      <c r="W241" s="126">
        <v>40.428120579999998</v>
      </c>
      <c r="X241" s="65">
        <v>-76.646168189999997</v>
      </c>
      <c r="Y241" s="126"/>
      <c r="Z241" s="126" t="s">
        <v>201</v>
      </c>
      <c r="AA241" s="126" t="s">
        <v>458</v>
      </c>
      <c r="AB241" s="126" t="s">
        <v>203</v>
      </c>
      <c r="AC241" s="126" t="s">
        <v>2460</v>
      </c>
      <c r="AD241" s="64">
        <v>41754</v>
      </c>
      <c r="AE241" s="126" t="s">
        <v>267</v>
      </c>
      <c r="AF241" s="64"/>
      <c r="AG241" s="64"/>
      <c r="AH241" s="126"/>
      <c r="AI241" s="64"/>
      <c r="AK241" s="64"/>
      <c r="AL241" s="64"/>
      <c r="AM241" s="64"/>
      <c r="AN241" s="64"/>
      <c r="AO241" s="64"/>
      <c r="AP241" s="64"/>
      <c r="AQ241" s="64"/>
      <c r="AR241" s="64"/>
      <c r="AS241" s="64"/>
      <c r="AT241" s="126"/>
      <c r="AU241" s="4" t="str">
        <f>IFERROR(IF($I241="Historical", IF(A241&lt;&gt;INDEX('Historical BMP Records'!A:A, MATCH($G241, 'Historical BMP Records'!$G:$G, 0)), 1, 0), IF(A241&lt;&gt;INDEX('Planned and Progress BMPs'!A:A, MATCH($G241, 'Planned and Progress BMPs'!$D:$D, 0)), 1, 0)), "")</f>
        <v/>
      </c>
      <c r="AV241" s="4" t="str">
        <f>IFERROR(IF($I241="Historical", IF(B241&lt;&gt;INDEX('Historical BMP Records'!B:B, MATCH($G241, 'Historical BMP Records'!$G:$G, 0)), 1, 0), IF(B241&lt;&gt;INDEX('Planned and Progress BMPs'!A:A, MATCH($G241, 'Planned and Progress BMPs'!$D:$D, 0)), 1, 0)), "")</f>
        <v/>
      </c>
      <c r="AW241" s="4" t="str">
        <f>IFERROR(IF($I241="Historical", IF(C241&lt;&gt;INDEX('Historical BMP Records'!C:C, MATCH($G241, 'Historical BMP Records'!$G:$G, 0)), 1, 0), IF(C241&lt;&gt;INDEX('Planned and Progress BMPs'!A:A, MATCH($G241, 'Planned and Progress BMPs'!$D:$D, 0)), 1, 0)), "")</f>
        <v/>
      </c>
      <c r="AX241" s="4" t="str">
        <f>IFERROR(IF($I241="Historical", IF(D241&lt;&gt;INDEX('Historical BMP Records'!D:D, MATCH($G241, 'Historical BMP Records'!$G:$G, 0)), 1, 0), IF(D241&lt;&gt;INDEX('Planned and Progress BMPs'!A:A, MATCH($G241, 'Planned and Progress BMPs'!$D:$D, 0)), 1, 0)), "")</f>
        <v/>
      </c>
      <c r="AY241" s="4" t="str">
        <f>IFERROR(IF($I241="Historical", IF(E241&lt;&gt;INDEX('Historical BMP Records'!E:E, MATCH($G241, 'Historical BMP Records'!$G:$G, 0)), 1, 0), IF(E241&lt;&gt;INDEX('Planned and Progress BMPs'!B:B, MATCH($G241, 'Planned and Progress BMPs'!$D:$D, 0)), 1, 0)), "")</f>
        <v/>
      </c>
      <c r="AZ241" s="4" t="str">
        <f>IFERROR(IF($I241="Historical", IF(F241&lt;&gt;INDEX('Historical BMP Records'!F:F, MATCH($G241, 'Historical BMP Records'!$G:$G, 0)), 1, 0), IF(F241&lt;&gt;INDEX('Planned and Progress BMPs'!C:C, MATCH($G241, 'Planned and Progress BMPs'!$D:$D, 0)), 1, 0)), "")</f>
        <v/>
      </c>
      <c r="BA241" s="4" t="str">
        <f>IFERROR(IF($I241="Historical", IF(G241&lt;&gt;INDEX('Historical BMP Records'!G:G, MATCH($G241, 'Historical BMP Records'!$G:$G, 0)), 1, 0), IF(G241&lt;&gt;INDEX('Planned and Progress BMPs'!D:D, MATCH($G241, 'Planned and Progress BMPs'!$D:$D, 0)), 1, 0)), "")</f>
        <v/>
      </c>
      <c r="BB241" s="4" t="str">
        <f>IFERROR(IF($I241="Historical", IF(H241&lt;&gt;INDEX('Historical BMP Records'!H:H, MATCH($G241, 'Historical BMP Records'!$G:$G, 0)), 1, 0), IF(H241&lt;&gt;INDEX('Planned and Progress BMPs'!E:E, MATCH($G241, 'Planned and Progress BMPs'!$D:$D, 0)), 1, 0)), "")</f>
        <v/>
      </c>
      <c r="BC241" s="4" t="str">
        <f>IFERROR(IF($I241="Historical", IF(I241&lt;&gt;INDEX('Historical BMP Records'!I:I, MATCH($G241, 'Historical BMP Records'!$G:$G, 0)), 1, 0), IF(I241&lt;&gt;INDEX('Planned and Progress BMPs'!F:F, MATCH($G241, 'Planned and Progress BMPs'!$D:$D, 0)), 1, 0)), "")</f>
        <v/>
      </c>
      <c r="BD241" s="4" t="str">
        <f>IFERROR(IF($I241="Historical", IF(J241&lt;&gt;INDEX('Historical BMP Records'!J:J, MATCH($G241, 'Historical BMP Records'!$G:$G, 0)), 1, 0), IF(J241&lt;&gt;INDEX('Planned and Progress BMPs'!G:G, MATCH($G241, 'Planned and Progress BMPs'!$D:$D, 0)), 1, 0)), "")</f>
        <v/>
      </c>
      <c r="BE241" s="4" t="str">
        <f>IFERROR(IF($I241="Historical", IF(K241&lt;&gt;INDEX('Historical BMP Records'!K:K, MATCH($G241, 'Historical BMP Records'!$G:$G, 0)), 1, 0), IF(K241&lt;&gt;INDEX('Planned and Progress BMPs'!H:H, MATCH($G241, 'Planned and Progress BMPs'!$D:$D, 0)), 1, 0)), "")</f>
        <v/>
      </c>
      <c r="BF241" s="4" t="str">
        <f>IFERROR(IF($I241="Historical", IF(L241&lt;&gt;INDEX('Historical BMP Records'!L:L, MATCH($G241, 'Historical BMP Records'!$G:$G, 0)), 1, 0), IF(L241&lt;&gt;INDEX('Planned and Progress BMPs'!I:I, MATCH($G241, 'Planned and Progress BMPs'!$D:$D, 0)), 1, 0)), "")</f>
        <v/>
      </c>
      <c r="BG241" s="4" t="str">
        <f>IFERROR(IF($I241="Historical", IF(M241&lt;&gt;INDEX('Historical BMP Records'!M:M, MATCH($G241, 'Historical BMP Records'!$G:$G, 0)), 1, 0), IF(M241&lt;&gt;INDEX('Planned and Progress BMPs'!J:J, MATCH($G241, 'Planned and Progress BMPs'!$D:$D, 0)), 1, 0)), "")</f>
        <v/>
      </c>
      <c r="BH241" s="4" t="str">
        <f>IFERROR(IF($I241="Historical", IF(N241&lt;&gt;INDEX('Historical BMP Records'!N:N, MATCH($G241, 'Historical BMP Records'!$G:$G, 0)), 1, 0), IF(N241&lt;&gt;INDEX('Planned and Progress BMPs'!K:K, MATCH($G241, 'Planned and Progress BMPs'!$D:$D, 0)), 1, 0)), "")</f>
        <v/>
      </c>
      <c r="BI241" s="4" t="str">
        <f>IFERROR(IF($I241="Historical", IF(O241&lt;&gt;INDEX('Historical BMP Records'!O:O, MATCH($G241, 'Historical BMP Records'!$G:$G, 0)), 1, 0), IF(O241&lt;&gt;INDEX('Planned and Progress BMPs'!L:L, MATCH($G241, 'Planned and Progress BMPs'!$D:$D, 0)), 1, 0)), "")</f>
        <v/>
      </c>
      <c r="BJ241" s="4" t="str">
        <f>IFERROR(IF($I241="Historical", IF(P241&lt;&gt;INDEX('Historical BMP Records'!P:P, MATCH($G241, 'Historical BMP Records'!$G:$G, 0)), 1, 0), IF(P241&lt;&gt;INDEX('Planned and Progress BMPs'!M:M, MATCH($G241, 'Planned and Progress BMPs'!$D:$D, 0)), 1, 0)), "")</f>
        <v/>
      </c>
      <c r="BK241" s="4" t="str">
        <f>IFERROR(IF($I241="Historical", IF(Q241&lt;&gt;INDEX('Historical BMP Records'!Q:Q, MATCH($G241, 'Historical BMP Records'!$G:$G, 0)), 1, 0), IF(Q241&lt;&gt;INDEX('Planned and Progress BMPs'!N:N, MATCH($G241, 'Planned and Progress BMPs'!$D:$D, 0)), 1, 0)), "")</f>
        <v/>
      </c>
      <c r="BL241" s="4" t="str">
        <f>IFERROR(IF($I241="Historical", IF(R241&lt;&gt;INDEX('Historical BMP Records'!R:R, MATCH($G241, 'Historical BMP Records'!$G:$G, 0)), 1, 0), IF(R241&lt;&gt;INDEX('Planned and Progress BMPs'!O:O, MATCH($G241, 'Planned and Progress BMPs'!$D:$D, 0)), 1, 0)), "")</f>
        <v/>
      </c>
      <c r="BM241" s="4" t="str">
        <f>IFERROR(IF($I241="Historical", IF(S241&lt;&gt;INDEX('Historical BMP Records'!S:S, MATCH($G241, 'Historical BMP Records'!$G:$G, 0)), 1, 0), IF(S241&lt;&gt;INDEX('Planned and Progress BMPs'!P:P, MATCH($G241, 'Planned and Progress BMPs'!$D:$D, 0)), 1, 0)), "")</f>
        <v/>
      </c>
      <c r="BN241" s="4" t="str">
        <f>IFERROR(IF($I241="Historical", IF(T241&lt;&gt;INDEX('Historical BMP Records'!T:T, MATCH($G241, 'Historical BMP Records'!$G:$G, 0)), 1, 0), IF(T241&lt;&gt;INDEX('Planned and Progress BMPs'!Q:Q, MATCH($G241, 'Planned and Progress BMPs'!$D:$D, 0)), 1, 0)), "")</f>
        <v/>
      </c>
      <c r="BO241" s="4" t="str">
        <f>IFERROR(IF($I241="Historical", IF(AB241&lt;&gt;INDEX('Historical BMP Records'!#REF!, MATCH($G241, 'Historical BMP Records'!$G:$G, 0)), 1, 0), IF(AB241&lt;&gt;INDEX('Planned and Progress BMPs'!Z:Z, MATCH($G241, 'Planned and Progress BMPs'!$D:$D, 0)), 1, 0)), "")</f>
        <v/>
      </c>
      <c r="BP241" s="4" t="str">
        <f>IFERROR(IF($I241="Historical", IF(U241&lt;&gt;INDEX('Historical BMP Records'!U:U, MATCH($G241, 'Historical BMP Records'!$G:$G, 0)), 1, 0), IF(U241&lt;&gt;INDEX('Planned and Progress BMPs'!S:S, MATCH($G241, 'Planned and Progress BMPs'!$D:$D, 0)), 1, 0)), "")</f>
        <v/>
      </c>
      <c r="BQ241" s="4" t="str">
        <f>IFERROR(IF($I241="Historical", IF(V241&lt;&gt;INDEX('Historical BMP Records'!V:V, MATCH($G241, 'Historical BMP Records'!$G:$G, 0)), 1, 0), IF(V241&lt;&gt;INDEX('Planned and Progress BMPs'!T:T, MATCH($G241, 'Planned and Progress BMPs'!$D:$D, 0)), 1, 0)), "")</f>
        <v/>
      </c>
      <c r="BR241" s="4" t="str">
        <f>IFERROR(IF($I241="Historical", IF(W241&lt;&gt;INDEX('Historical BMP Records'!W:W, MATCH($G241, 'Historical BMP Records'!$G:$G, 0)), 1, 0), IF(W241&lt;&gt;INDEX('Planned and Progress BMPs'!U:U, MATCH($G241, 'Planned and Progress BMPs'!$D:$D, 0)), 1, 0)), "")</f>
        <v/>
      </c>
      <c r="BS241" s="4" t="str">
        <f>IFERROR(IF($I241="Historical", IF(X241&lt;&gt;INDEX('Historical BMP Records'!X:X, MATCH($G241, 'Historical BMP Records'!$G:$G, 0)), 1, 0), IF(X241&lt;&gt;INDEX('Planned and Progress BMPs'!V:V, MATCH($G241, 'Planned and Progress BMPs'!$D:$D, 0)), 1, 0)), "")</f>
        <v/>
      </c>
      <c r="BT241" s="4" t="str">
        <f>IFERROR(IF($I241="Historical", IF(Y241&lt;&gt;INDEX('Historical BMP Records'!Y:Y, MATCH($G241, 'Historical BMP Records'!$G:$G, 0)), 1, 0), IF(Y241&lt;&gt;INDEX('Planned and Progress BMPs'!W:W, MATCH($G241, 'Planned and Progress BMPs'!$D:$D, 0)), 1, 0)), "")</f>
        <v/>
      </c>
      <c r="BU241" s="4" t="str">
        <f>IFERROR(IF($I241="Historical", IF(Z241&lt;&gt;INDEX('Historical BMP Records'!Z:Z, MATCH($G241, 'Historical BMP Records'!$G:$G, 0)), 1, 0), IF(Z241&lt;&gt;INDEX('Planned and Progress BMPs'!X:X, MATCH($G241, 'Planned and Progress BMPs'!$D:$D, 0)), 1, 0)), "")</f>
        <v/>
      </c>
      <c r="BV241" s="4" t="str">
        <f>IFERROR(IF($I241="Historical", IF(AA241&lt;&gt;INDEX('Historical BMP Records'!AA:AA, MATCH($G241, 'Historical BMP Records'!$G:$G, 0)), 1, 0), IF(AA241&lt;&gt;INDEX('Planned and Progress BMPs'!#REF!, MATCH($G241, 'Planned and Progress BMPs'!$D:$D, 0)), 1, 0)), "")</f>
        <v/>
      </c>
      <c r="BW241" s="4" t="str">
        <f>IFERROR(IF($I241="Historical", IF(AC241&lt;&gt;INDEX('Historical BMP Records'!AC:AC, MATCH($G241, 'Historical BMP Records'!$G:$G, 0)), 1, 0), IF(AC241&lt;&gt;INDEX('Planned and Progress BMPs'!AA:AA, MATCH($G241, 'Planned and Progress BMPs'!$D:$D, 0)), 1, 0)), "")</f>
        <v/>
      </c>
      <c r="BX241" s="4" t="str">
        <f>IFERROR(IF($I241="Historical", IF(AD241&lt;&gt;INDEX('Historical BMP Records'!AD:AD, MATCH($G241, 'Historical BMP Records'!$G:$G, 0)), 1, 0), IF(AD241&lt;&gt;INDEX('Planned and Progress BMPs'!AB:AB, MATCH($G241, 'Planned and Progress BMPs'!$D:$D, 0)), 1, 0)), "")</f>
        <v/>
      </c>
      <c r="BY241" s="4" t="str">
        <f>IFERROR(IF($I241="Historical", IF(AE241&lt;&gt;INDEX('Historical BMP Records'!AE:AE, MATCH($G241, 'Historical BMP Records'!$G:$G, 0)), 1, 0), IF(AE241&lt;&gt;INDEX('Planned and Progress BMPs'!AC:AC, MATCH($G241, 'Planned and Progress BMPs'!$D:$D, 0)), 1, 0)), "")</f>
        <v/>
      </c>
      <c r="BZ241" s="4" t="str">
        <f>IFERROR(IF($I241="Historical", IF(AF241&lt;&gt;INDEX('Historical BMP Records'!AF:AF, MATCH($G241, 'Historical BMP Records'!$G:$G, 0)), 1, 0), IF(AF241&lt;&gt;INDEX('Planned and Progress BMPs'!AD:AD, MATCH($G241, 'Planned and Progress BMPs'!$D:$D, 0)), 1, 0)), "")</f>
        <v/>
      </c>
      <c r="CA241" s="4" t="str">
        <f>IFERROR(IF($I241="Historical", IF(AG241&lt;&gt;INDEX('Historical BMP Records'!AG:AG, MATCH($G241, 'Historical BMP Records'!$G:$G, 0)), 1, 0), IF(AG241&lt;&gt;INDEX('Planned and Progress BMPs'!AE:AE, MATCH($G241, 'Planned and Progress BMPs'!$D:$D, 0)), 1, 0)), "")</f>
        <v/>
      </c>
      <c r="CB241" s="4" t="str">
        <f>IFERROR(IF($I241="Historical", IF(AH241&lt;&gt;INDEX('Historical BMP Records'!AH:AH, MATCH($G241, 'Historical BMP Records'!$G:$G, 0)), 1, 0), IF(AH241&lt;&gt;INDEX('Planned and Progress BMPs'!AF:AF, MATCH($G241, 'Planned and Progress BMPs'!$D:$D, 0)), 1, 0)), "")</f>
        <v/>
      </c>
      <c r="CC241" s="4" t="str">
        <f>IFERROR(IF($I241="Historical", IF(AI241&lt;&gt;INDEX('Historical BMP Records'!AI:AI, MATCH($G241, 'Historical BMP Records'!$G:$G, 0)), 1, 0), IF(AI241&lt;&gt;INDEX('Planned and Progress BMPs'!AG:AG, MATCH($G241, 'Planned and Progress BMPs'!$D:$D, 0)), 1, 0)), "")</f>
        <v/>
      </c>
      <c r="CD241" s="4" t="str">
        <f>IFERROR(IF($I241="Historical", IF(AJ241&lt;&gt;INDEX('Historical BMP Records'!AJ:AJ, MATCH($G241, 'Historical BMP Records'!$G:$G, 0)), 1, 0), IF(AJ241&lt;&gt;INDEX('Planned and Progress BMPs'!AH:AH, MATCH($G241, 'Planned and Progress BMPs'!$D:$D, 0)), 1, 0)), "")</f>
        <v/>
      </c>
      <c r="CE241" s="4" t="str">
        <f>IFERROR(IF($I241="Historical", IF(AK241&lt;&gt;INDEX('Historical BMP Records'!AK:AK, MATCH($G241, 'Historical BMP Records'!$G:$G, 0)), 1, 0), IF(AK241&lt;&gt;INDEX('Planned and Progress BMPs'!AI:AI, MATCH($G241, 'Planned and Progress BMPs'!$D:$D, 0)), 1, 0)), "")</f>
        <v/>
      </c>
      <c r="CF241" s="4" t="str">
        <f>IFERROR(IF($I241="Historical", IF(AL241&lt;&gt;INDEX('Historical BMP Records'!AL:AL, MATCH($G241, 'Historical BMP Records'!$G:$G, 0)), 1, 0), IF(AL241&lt;&gt;INDEX('Planned and Progress BMPs'!AJ:AJ, MATCH($G241, 'Planned and Progress BMPs'!$D:$D, 0)), 1, 0)), "")</f>
        <v/>
      </c>
      <c r="CG241" s="4" t="str">
        <f>IFERROR(IF($I241="Historical", IF(AM241&lt;&gt;INDEX('Historical BMP Records'!AM:AM, MATCH($G241, 'Historical BMP Records'!$G:$G, 0)), 1, 0), IF(AM241&lt;&gt;INDEX('Planned and Progress BMPs'!AK:AK, MATCH($G241, 'Planned and Progress BMPs'!$D:$D, 0)), 1, 0)), "")</f>
        <v/>
      </c>
      <c r="CH241" s="4" t="str">
        <f>IFERROR(IF($I241="Historical", IF(AN241&lt;&gt;INDEX('Historical BMP Records'!AN:AN, MATCH($G241, 'Historical BMP Records'!$G:$G, 0)), 1, 0), IF(AN241&lt;&gt;INDEX('Planned and Progress BMPs'!AL:AL, MATCH($G241, 'Planned and Progress BMPs'!$D:$D, 0)), 1, 0)), "")</f>
        <v/>
      </c>
      <c r="CI241" s="4" t="str">
        <f>IFERROR(IF($I241="Historical", IF(AO241&lt;&gt;INDEX('Historical BMP Records'!AO:AO, MATCH($G241, 'Historical BMP Records'!$G:$G, 0)), 1, 0), IF(AO241&lt;&gt;INDEX('Planned and Progress BMPs'!AM:AM, MATCH($G241, 'Planned and Progress BMPs'!$D:$D, 0)), 1, 0)), "")</f>
        <v/>
      </c>
      <c r="CJ241" s="4" t="str">
        <f>IFERROR(IF($I241="Historical", IF(AP241&lt;&gt;INDEX('Historical BMP Records'!AP:AP, MATCH($G241, 'Historical BMP Records'!$G:$G, 0)), 1, 0), IF(AP241&lt;&gt;INDEX('Planned and Progress BMPs'!AN:AN, MATCH($G241, 'Planned and Progress BMPs'!$D:$D, 0)), 1, 0)), "")</f>
        <v/>
      </c>
      <c r="CK241" s="4" t="str">
        <f>IFERROR(IF($I241="Historical", IF(AQ241&lt;&gt;INDEX('Historical BMP Records'!AQ:AQ, MATCH($G241, 'Historical BMP Records'!$G:$G, 0)), 1, 0), IF(AQ241&lt;&gt;INDEX('Planned and Progress BMPs'!AO:AO, MATCH($G241, 'Planned and Progress BMPs'!$D:$D, 0)), 1, 0)), "")</f>
        <v/>
      </c>
      <c r="CL241" s="4" t="str">
        <f>IFERROR(IF($I241="Historical", IF(AR241&lt;&gt;INDEX('Historical BMP Records'!AR:AR, MATCH($G241, 'Historical BMP Records'!$G:$G, 0)), 1, 0), IF(AR241&lt;&gt;INDEX('Planned and Progress BMPs'!AQ:AQ, MATCH($G241, 'Planned and Progress BMPs'!$D:$D, 0)), 1, 0)), "")</f>
        <v/>
      </c>
      <c r="CM241" s="4" t="str">
        <f>IFERROR(IF($I241="Historical", IF(AS241&lt;&gt;INDEX('Historical BMP Records'!AS:AS, MATCH($G241, 'Historical BMP Records'!$G:$G, 0)), 1, 0), IF(AS241&lt;&gt;INDEX('Planned and Progress BMPs'!AP:AP, MATCH($G241, 'Planned and Progress BMPs'!$D:$D, 0)), 1, 0)), "")</f>
        <v/>
      </c>
      <c r="CN241" s="4" t="str">
        <f>IFERROR(IF($I241="Historical", IF(AT241&lt;&gt;INDEX('Historical BMP Records'!AT:AT, MATCH($G241, 'Historical BMP Records'!$G:$G, 0)), 1, 0), IF(AT241&lt;&gt;INDEX('Planned and Progress BMPs'!AQ:AQ, MATCH($G241, 'Planned and Progress BMPs'!$D:$D, 0)), 1, 0)), "")</f>
        <v/>
      </c>
      <c r="CO241" s="4">
        <f>SUM(T_Historical9[[#This Row],[FY17 Crediting Status Change]:[Comments Change]])</f>
        <v>0</v>
      </c>
    </row>
    <row r="242" spans="1:93" ht="15" customHeight="1" x14ac:dyDescent="0.55000000000000004">
      <c r="A242" s="126" t="s">
        <v>2461</v>
      </c>
      <c r="B242" s="126" t="s">
        <v>2458</v>
      </c>
      <c r="C242" s="126" t="s">
        <v>2458</v>
      </c>
      <c r="D242" s="126"/>
      <c r="E242" s="126"/>
      <c r="F242" s="126" t="s">
        <v>946</v>
      </c>
      <c r="G242" s="126" t="s">
        <v>947</v>
      </c>
      <c r="H242" s="126"/>
      <c r="I242" s="126" t="s">
        <v>243</v>
      </c>
      <c r="J242" s="126">
        <v>2006</v>
      </c>
      <c r="K242" s="73"/>
      <c r="L242" s="64">
        <v>38718</v>
      </c>
      <c r="M242" s="126" t="s">
        <v>264</v>
      </c>
      <c r="N242" s="126" t="s">
        <v>594</v>
      </c>
      <c r="O242" s="126" t="s">
        <v>151</v>
      </c>
      <c r="P242" s="73" t="s">
        <v>551</v>
      </c>
      <c r="Q242" s="64">
        <v>8.6999999999999993</v>
      </c>
      <c r="R242" s="126">
        <v>1</v>
      </c>
      <c r="S242" s="126">
        <v>8.3333333333333329E-2</v>
      </c>
      <c r="T242" s="126" t="s">
        <v>595</v>
      </c>
      <c r="U242" s="126"/>
      <c r="V242" s="126"/>
      <c r="W242" s="126">
        <v>40.408087459999997</v>
      </c>
      <c r="X242" s="65">
        <v>-76.697863740000003</v>
      </c>
      <c r="Y242" s="126"/>
      <c r="Z242" s="126" t="s">
        <v>201</v>
      </c>
      <c r="AA242" s="126" t="s">
        <v>458</v>
      </c>
      <c r="AB242" s="126" t="s">
        <v>203</v>
      </c>
      <c r="AC242" s="126" t="s">
        <v>2460</v>
      </c>
      <c r="AD242" s="64">
        <v>41754</v>
      </c>
      <c r="AE242" s="126" t="s">
        <v>267</v>
      </c>
      <c r="AF242" s="64"/>
      <c r="AG242" s="64"/>
      <c r="AH242" s="126"/>
      <c r="AI242" s="64"/>
      <c r="AK242" s="64"/>
      <c r="AL242" s="64"/>
      <c r="AM242" s="64"/>
      <c r="AN242" s="64"/>
      <c r="AO242" s="64"/>
      <c r="AP242" s="64"/>
      <c r="AQ242" s="64"/>
      <c r="AR242" s="64"/>
      <c r="AS242" s="64"/>
      <c r="AT242" s="126"/>
      <c r="AU242" s="4" t="str">
        <f>IFERROR(IF($I242="Historical", IF(A242&lt;&gt;INDEX('Historical BMP Records'!A:A, MATCH($G242, 'Historical BMP Records'!$G:$G, 0)), 1, 0), IF(A242&lt;&gt;INDEX('Planned and Progress BMPs'!A:A, MATCH($G242, 'Planned and Progress BMPs'!$D:$D, 0)), 1, 0)), "")</f>
        <v/>
      </c>
      <c r="AV242" s="4" t="str">
        <f>IFERROR(IF($I242="Historical", IF(B242&lt;&gt;INDEX('Historical BMP Records'!B:B, MATCH($G242, 'Historical BMP Records'!$G:$G, 0)), 1, 0), IF(B242&lt;&gt;INDEX('Planned and Progress BMPs'!A:A, MATCH($G242, 'Planned and Progress BMPs'!$D:$D, 0)), 1, 0)), "")</f>
        <v/>
      </c>
      <c r="AW242" s="4" t="str">
        <f>IFERROR(IF($I242="Historical", IF(C242&lt;&gt;INDEX('Historical BMP Records'!C:C, MATCH($G242, 'Historical BMP Records'!$G:$G, 0)), 1, 0), IF(C242&lt;&gt;INDEX('Planned and Progress BMPs'!A:A, MATCH($G242, 'Planned and Progress BMPs'!$D:$D, 0)), 1, 0)), "")</f>
        <v/>
      </c>
      <c r="AX242" s="4" t="str">
        <f>IFERROR(IF($I242="Historical", IF(D242&lt;&gt;INDEX('Historical BMP Records'!D:D, MATCH($G242, 'Historical BMP Records'!$G:$G, 0)), 1, 0), IF(D242&lt;&gt;INDEX('Planned and Progress BMPs'!A:A, MATCH($G242, 'Planned and Progress BMPs'!$D:$D, 0)), 1, 0)), "")</f>
        <v/>
      </c>
      <c r="AY242" s="4" t="str">
        <f>IFERROR(IF($I242="Historical", IF(E242&lt;&gt;INDEX('Historical BMP Records'!E:E, MATCH($G242, 'Historical BMP Records'!$G:$G, 0)), 1, 0), IF(E242&lt;&gt;INDEX('Planned and Progress BMPs'!B:B, MATCH($G242, 'Planned and Progress BMPs'!$D:$D, 0)), 1, 0)), "")</f>
        <v/>
      </c>
      <c r="AZ242" s="4" t="str">
        <f>IFERROR(IF($I242="Historical", IF(F242&lt;&gt;INDEX('Historical BMP Records'!F:F, MATCH($G242, 'Historical BMP Records'!$G:$G, 0)), 1, 0), IF(F242&lt;&gt;INDEX('Planned and Progress BMPs'!C:C, MATCH($G242, 'Planned and Progress BMPs'!$D:$D, 0)), 1, 0)), "")</f>
        <v/>
      </c>
      <c r="BA242" s="4" t="str">
        <f>IFERROR(IF($I242="Historical", IF(G242&lt;&gt;INDEX('Historical BMP Records'!G:G, MATCH($G242, 'Historical BMP Records'!$G:$G, 0)), 1, 0), IF(G242&lt;&gt;INDEX('Planned and Progress BMPs'!D:D, MATCH($G242, 'Planned and Progress BMPs'!$D:$D, 0)), 1, 0)), "")</f>
        <v/>
      </c>
      <c r="BB242" s="4" t="str">
        <f>IFERROR(IF($I242="Historical", IF(H242&lt;&gt;INDEX('Historical BMP Records'!H:H, MATCH($G242, 'Historical BMP Records'!$G:$G, 0)), 1, 0), IF(H242&lt;&gt;INDEX('Planned and Progress BMPs'!E:E, MATCH($G242, 'Planned and Progress BMPs'!$D:$D, 0)), 1, 0)), "")</f>
        <v/>
      </c>
      <c r="BC242" s="4" t="str">
        <f>IFERROR(IF($I242="Historical", IF(I242&lt;&gt;INDEX('Historical BMP Records'!I:I, MATCH($G242, 'Historical BMP Records'!$G:$G, 0)), 1, 0), IF(I242&lt;&gt;INDEX('Planned and Progress BMPs'!F:F, MATCH($G242, 'Planned and Progress BMPs'!$D:$D, 0)), 1, 0)), "")</f>
        <v/>
      </c>
      <c r="BD242" s="4" t="str">
        <f>IFERROR(IF($I242="Historical", IF(J242&lt;&gt;INDEX('Historical BMP Records'!J:J, MATCH($G242, 'Historical BMP Records'!$G:$G, 0)), 1, 0), IF(J242&lt;&gt;INDEX('Planned and Progress BMPs'!G:G, MATCH($G242, 'Planned and Progress BMPs'!$D:$D, 0)), 1, 0)), "")</f>
        <v/>
      </c>
      <c r="BE242" s="4" t="str">
        <f>IFERROR(IF($I242="Historical", IF(K242&lt;&gt;INDEX('Historical BMP Records'!K:K, MATCH($G242, 'Historical BMP Records'!$G:$G, 0)), 1, 0), IF(K242&lt;&gt;INDEX('Planned and Progress BMPs'!H:H, MATCH($G242, 'Planned and Progress BMPs'!$D:$D, 0)), 1, 0)), "")</f>
        <v/>
      </c>
      <c r="BF242" s="4" t="str">
        <f>IFERROR(IF($I242="Historical", IF(L242&lt;&gt;INDEX('Historical BMP Records'!L:L, MATCH($G242, 'Historical BMP Records'!$G:$G, 0)), 1, 0), IF(L242&lt;&gt;INDEX('Planned and Progress BMPs'!I:I, MATCH($G242, 'Planned and Progress BMPs'!$D:$D, 0)), 1, 0)), "")</f>
        <v/>
      </c>
      <c r="BG242" s="4" t="str">
        <f>IFERROR(IF($I242="Historical", IF(M242&lt;&gt;INDEX('Historical BMP Records'!M:M, MATCH($G242, 'Historical BMP Records'!$G:$G, 0)), 1, 0), IF(M242&lt;&gt;INDEX('Planned and Progress BMPs'!J:J, MATCH($G242, 'Planned and Progress BMPs'!$D:$D, 0)), 1, 0)), "")</f>
        <v/>
      </c>
      <c r="BH242" s="4" t="str">
        <f>IFERROR(IF($I242="Historical", IF(N242&lt;&gt;INDEX('Historical BMP Records'!N:N, MATCH($G242, 'Historical BMP Records'!$G:$G, 0)), 1, 0), IF(N242&lt;&gt;INDEX('Planned and Progress BMPs'!K:K, MATCH($G242, 'Planned and Progress BMPs'!$D:$D, 0)), 1, 0)), "")</f>
        <v/>
      </c>
      <c r="BI242" s="4" t="str">
        <f>IFERROR(IF($I242="Historical", IF(O242&lt;&gt;INDEX('Historical BMP Records'!O:O, MATCH($G242, 'Historical BMP Records'!$G:$G, 0)), 1, 0), IF(O242&lt;&gt;INDEX('Planned and Progress BMPs'!L:L, MATCH($G242, 'Planned and Progress BMPs'!$D:$D, 0)), 1, 0)), "")</f>
        <v/>
      </c>
      <c r="BJ242" s="4" t="str">
        <f>IFERROR(IF($I242="Historical", IF(P242&lt;&gt;INDEX('Historical BMP Records'!P:P, MATCH($G242, 'Historical BMP Records'!$G:$G, 0)), 1, 0), IF(P242&lt;&gt;INDEX('Planned and Progress BMPs'!M:M, MATCH($G242, 'Planned and Progress BMPs'!$D:$D, 0)), 1, 0)), "")</f>
        <v/>
      </c>
      <c r="BK242" s="4" t="str">
        <f>IFERROR(IF($I242="Historical", IF(Q242&lt;&gt;INDEX('Historical BMP Records'!Q:Q, MATCH($G242, 'Historical BMP Records'!$G:$G, 0)), 1, 0), IF(Q242&lt;&gt;INDEX('Planned and Progress BMPs'!N:N, MATCH($G242, 'Planned and Progress BMPs'!$D:$D, 0)), 1, 0)), "")</f>
        <v/>
      </c>
      <c r="BL242" s="4" t="str">
        <f>IFERROR(IF($I242="Historical", IF(R242&lt;&gt;INDEX('Historical BMP Records'!R:R, MATCH($G242, 'Historical BMP Records'!$G:$G, 0)), 1, 0), IF(R242&lt;&gt;INDEX('Planned and Progress BMPs'!O:O, MATCH($G242, 'Planned and Progress BMPs'!$D:$D, 0)), 1, 0)), "")</f>
        <v/>
      </c>
      <c r="BM242" s="4" t="str">
        <f>IFERROR(IF($I242="Historical", IF(S242&lt;&gt;INDEX('Historical BMP Records'!S:S, MATCH($G242, 'Historical BMP Records'!$G:$G, 0)), 1, 0), IF(S242&lt;&gt;INDEX('Planned and Progress BMPs'!P:P, MATCH($G242, 'Planned and Progress BMPs'!$D:$D, 0)), 1, 0)), "")</f>
        <v/>
      </c>
      <c r="BN242" s="4" t="str">
        <f>IFERROR(IF($I242="Historical", IF(T242&lt;&gt;INDEX('Historical BMP Records'!T:T, MATCH($G242, 'Historical BMP Records'!$G:$G, 0)), 1, 0), IF(T242&lt;&gt;INDEX('Planned and Progress BMPs'!Q:Q, MATCH($G242, 'Planned and Progress BMPs'!$D:$D, 0)), 1, 0)), "")</f>
        <v/>
      </c>
      <c r="BO242" s="4" t="str">
        <f>IFERROR(IF($I242="Historical", IF(AB242&lt;&gt;INDEX('Historical BMP Records'!#REF!, MATCH($G242, 'Historical BMP Records'!$G:$G, 0)), 1, 0), IF(AB242&lt;&gt;INDEX('Planned and Progress BMPs'!Z:Z, MATCH($G242, 'Planned and Progress BMPs'!$D:$D, 0)), 1, 0)), "")</f>
        <v/>
      </c>
      <c r="BP242" s="4" t="str">
        <f>IFERROR(IF($I242="Historical", IF(U242&lt;&gt;INDEX('Historical BMP Records'!U:U, MATCH($G242, 'Historical BMP Records'!$G:$G, 0)), 1, 0), IF(U242&lt;&gt;INDEX('Planned and Progress BMPs'!S:S, MATCH($G242, 'Planned and Progress BMPs'!$D:$D, 0)), 1, 0)), "")</f>
        <v/>
      </c>
      <c r="BQ242" s="4" t="str">
        <f>IFERROR(IF($I242="Historical", IF(V242&lt;&gt;INDEX('Historical BMP Records'!V:V, MATCH($G242, 'Historical BMP Records'!$G:$G, 0)), 1, 0), IF(V242&lt;&gt;INDEX('Planned and Progress BMPs'!T:T, MATCH($G242, 'Planned and Progress BMPs'!$D:$D, 0)), 1, 0)), "")</f>
        <v/>
      </c>
      <c r="BR242" s="4" t="str">
        <f>IFERROR(IF($I242="Historical", IF(W242&lt;&gt;INDEX('Historical BMP Records'!W:W, MATCH($G242, 'Historical BMP Records'!$G:$G, 0)), 1, 0), IF(W242&lt;&gt;INDEX('Planned and Progress BMPs'!U:U, MATCH($G242, 'Planned and Progress BMPs'!$D:$D, 0)), 1, 0)), "")</f>
        <v/>
      </c>
      <c r="BS242" s="4" t="str">
        <f>IFERROR(IF($I242="Historical", IF(X242&lt;&gt;INDEX('Historical BMP Records'!X:X, MATCH($G242, 'Historical BMP Records'!$G:$G, 0)), 1, 0), IF(X242&lt;&gt;INDEX('Planned and Progress BMPs'!V:V, MATCH($G242, 'Planned and Progress BMPs'!$D:$D, 0)), 1, 0)), "")</f>
        <v/>
      </c>
      <c r="BT242" s="4" t="str">
        <f>IFERROR(IF($I242="Historical", IF(Y242&lt;&gt;INDEX('Historical BMP Records'!Y:Y, MATCH($G242, 'Historical BMP Records'!$G:$G, 0)), 1, 0), IF(Y242&lt;&gt;INDEX('Planned and Progress BMPs'!W:W, MATCH($G242, 'Planned and Progress BMPs'!$D:$D, 0)), 1, 0)), "")</f>
        <v/>
      </c>
      <c r="BU242" s="4" t="str">
        <f>IFERROR(IF($I242="Historical", IF(Z242&lt;&gt;INDEX('Historical BMP Records'!Z:Z, MATCH($G242, 'Historical BMP Records'!$G:$G, 0)), 1, 0), IF(Z242&lt;&gt;INDEX('Planned and Progress BMPs'!X:X, MATCH($G242, 'Planned and Progress BMPs'!$D:$D, 0)), 1, 0)), "")</f>
        <v/>
      </c>
      <c r="BV242" s="4" t="str">
        <f>IFERROR(IF($I242="Historical", IF(AA242&lt;&gt;INDEX('Historical BMP Records'!AA:AA, MATCH($G242, 'Historical BMP Records'!$G:$G, 0)), 1, 0), IF(AA242&lt;&gt;INDEX('Planned and Progress BMPs'!#REF!, MATCH($G242, 'Planned and Progress BMPs'!$D:$D, 0)), 1, 0)), "")</f>
        <v/>
      </c>
      <c r="BW242" s="4" t="str">
        <f>IFERROR(IF($I242="Historical", IF(AC242&lt;&gt;INDEX('Historical BMP Records'!AC:AC, MATCH($G242, 'Historical BMP Records'!$G:$G, 0)), 1, 0), IF(AC242&lt;&gt;INDEX('Planned and Progress BMPs'!AA:AA, MATCH($G242, 'Planned and Progress BMPs'!$D:$D, 0)), 1, 0)), "")</f>
        <v/>
      </c>
      <c r="BX242" s="4" t="str">
        <f>IFERROR(IF($I242="Historical", IF(AD242&lt;&gt;INDEX('Historical BMP Records'!AD:AD, MATCH($G242, 'Historical BMP Records'!$G:$G, 0)), 1, 0), IF(AD242&lt;&gt;INDEX('Planned and Progress BMPs'!AB:AB, MATCH($G242, 'Planned and Progress BMPs'!$D:$D, 0)), 1, 0)), "")</f>
        <v/>
      </c>
      <c r="BY242" s="4" t="str">
        <f>IFERROR(IF($I242="Historical", IF(AE242&lt;&gt;INDEX('Historical BMP Records'!AE:AE, MATCH($G242, 'Historical BMP Records'!$G:$G, 0)), 1, 0), IF(AE242&lt;&gt;INDEX('Planned and Progress BMPs'!AC:AC, MATCH($G242, 'Planned and Progress BMPs'!$D:$D, 0)), 1, 0)), "")</f>
        <v/>
      </c>
      <c r="BZ242" s="4" t="str">
        <f>IFERROR(IF($I242="Historical", IF(AF242&lt;&gt;INDEX('Historical BMP Records'!AF:AF, MATCH($G242, 'Historical BMP Records'!$G:$G, 0)), 1, 0), IF(AF242&lt;&gt;INDEX('Planned and Progress BMPs'!AD:AD, MATCH($G242, 'Planned and Progress BMPs'!$D:$D, 0)), 1, 0)), "")</f>
        <v/>
      </c>
      <c r="CA242" s="4" t="str">
        <f>IFERROR(IF($I242="Historical", IF(AG242&lt;&gt;INDEX('Historical BMP Records'!AG:AG, MATCH($G242, 'Historical BMP Records'!$G:$G, 0)), 1, 0), IF(AG242&lt;&gt;INDEX('Planned and Progress BMPs'!AE:AE, MATCH($G242, 'Planned and Progress BMPs'!$D:$D, 0)), 1, 0)), "")</f>
        <v/>
      </c>
      <c r="CB242" s="4" t="str">
        <f>IFERROR(IF($I242="Historical", IF(AH242&lt;&gt;INDEX('Historical BMP Records'!AH:AH, MATCH($G242, 'Historical BMP Records'!$G:$G, 0)), 1, 0), IF(AH242&lt;&gt;INDEX('Planned and Progress BMPs'!AF:AF, MATCH($G242, 'Planned and Progress BMPs'!$D:$D, 0)), 1, 0)), "")</f>
        <v/>
      </c>
      <c r="CC242" s="4" t="str">
        <f>IFERROR(IF($I242="Historical", IF(AI242&lt;&gt;INDEX('Historical BMP Records'!AI:AI, MATCH($G242, 'Historical BMP Records'!$G:$G, 0)), 1, 0), IF(AI242&lt;&gt;INDEX('Planned and Progress BMPs'!AG:AG, MATCH($G242, 'Planned and Progress BMPs'!$D:$D, 0)), 1, 0)), "")</f>
        <v/>
      </c>
      <c r="CD242" s="4" t="str">
        <f>IFERROR(IF($I242="Historical", IF(AJ242&lt;&gt;INDEX('Historical BMP Records'!AJ:AJ, MATCH($G242, 'Historical BMP Records'!$G:$G, 0)), 1, 0), IF(AJ242&lt;&gt;INDEX('Planned and Progress BMPs'!AH:AH, MATCH($G242, 'Planned and Progress BMPs'!$D:$D, 0)), 1, 0)), "")</f>
        <v/>
      </c>
      <c r="CE242" s="4" t="str">
        <f>IFERROR(IF($I242="Historical", IF(AK242&lt;&gt;INDEX('Historical BMP Records'!AK:AK, MATCH($G242, 'Historical BMP Records'!$G:$G, 0)), 1, 0), IF(AK242&lt;&gt;INDEX('Planned and Progress BMPs'!AI:AI, MATCH($G242, 'Planned and Progress BMPs'!$D:$D, 0)), 1, 0)), "")</f>
        <v/>
      </c>
      <c r="CF242" s="4" t="str">
        <f>IFERROR(IF($I242="Historical", IF(AL242&lt;&gt;INDEX('Historical BMP Records'!AL:AL, MATCH($G242, 'Historical BMP Records'!$G:$G, 0)), 1, 0), IF(AL242&lt;&gt;INDEX('Planned and Progress BMPs'!AJ:AJ, MATCH($G242, 'Planned and Progress BMPs'!$D:$D, 0)), 1, 0)), "")</f>
        <v/>
      </c>
      <c r="CG242" s="4" t="str">
        <f>IFERROR(IF($I242="Historical", IF(AM242&lt;&gt;INDEX('Historical BMP Records'!AM:AM, MATCH($G242, 'Historical BMP Records'!$G:$G, 0)), 1, 0), IF(AM242&lt;&gt;INDEX('Planned and Progress BMPs'!AK:AK, MATCH($G242, 'Planned and Progress BMPs'!$D:$D, 0)), 1, 0)), "")</f>
        <v/>
      </c>
      <c r="CH242" s="4" t="str">
        <f>IFERROR(IF($I242="Historical", IF(AN242&lt;&gt;INDEX('Historical BMP Records'!AN:AN, MATCH($G242, 'Historical BMP Records'!$G:$G, 0)), 1, 0), IF(AN242&lt;&gt;INDEX('Planned and Progress BMPs'!AL:AL, MATCH($G242, 'Planned and Progress BMPs'!$D:$D, 0)), 1, 0)), "")</f>
        <v/>
      </c>
      <c r="CI242" s="4" t="str">
        <f>IFERROR(IF($I242="Historical", IF(AO242&lt;&gt;INDEX('Historical BMP Records'!AO:AO, MATCH($G242, 'Historical BMP Records'!$G:$G, 0)), 1, 0), IF(AO242&lt;&gt;INDEX('Planned and Progress BMPs'!AM:AM, MATCH($G242, 'Planned and Progress BMPs'!$D:$D, 0)), 1, 0)), "")</f>
        <v/>
      </c>
      <c r="CJ242" s="4" t="str">
        <f>IFERROR(IF($I242="Historical", IF(AP242&lt;&gt;INDEX('Historical BMP Records'!AP:AP, MATCH($G242, 'Historical BMP Records'!$G:$G, 0)), 1, 0), IF(AP242&lt;&gt;INDEX('Planned and Progress BMPs'!AN:AN, MATCH($G242, 'Planned and Progress BMPs'!$D:$D, 0)), 1, 0)), "")</f>
        <v/>
      </c>
      <c r="CK242" s="4" t="str">
        <f>IFERROR(IF($I242="Historical", IF(AQ242&lt;&gt;INDEX('Historical BMP Records'!AQ:AQ, MATCH($G242, 'Historical BMP Records'!$G:$G, 0)), 1, 0), IF(AQ242&lt;&gt;INDEX('Planned and Progress BMPs'!AO:AO, MATCH($G242, 'Planned and Progress BMPs'!$D:$D, 0)), 1, 0)), "")</f>
        <v/>
      </c>
      <c r="CL242" s="4" t="str">
        <f>IFERROR(IF($I242="Historical", IF(AR242&lt;&gt;INDEX('Historical BMP Records'!AR:AR, MATCH($G242, 'Historical BMP Records'!$G:$G, 0)), 1, 0), IF(AR242&lt;&gt;INDEX('Planned and Progress BMPs'!AQ:AQ, MATCH($G242, 'Planned and Progress BMPs'!$D:$D, 0)), 1, 0)), "")</f>
        <v/>
      </c>
      <c r="CM242" s="4" t="str">
        <f>IFERROR(IF($I242="Historical", IF(AS242&lt;&gt;INDEX('Historical BMP Records'!AS:AS, MATCH($G242, 'Historical BMP Records'!$G:$G, 0)), 1, 0), IF(AS242&lt;&gt;INDEX('Planned and Progress BMPs'!AP:AP, MATCH($G242, 'Planned and Progress BMPs'!$D:$D, 0)), 1, 0)), "")</f>
        <v/>
      </c>
      <c r="CN242" s="4" t="str">
        <f>IFERROR(IF($I242="Historical", IF(AT242&lt;&gt;INDEX('Historical BMP Records'!AT:AT, MATCH($G242, 'Historical BMP Records'!$G:$G, 0)), 1, 0), IF(AT242&lt;&gt;INDEX('Planned and Progress BMPs'!AQ:AQ, MATCH($G242, 'Planned and Progress BMPs'!$D:$D, 0)), 1, 0)), "")</f>
        <v/>
      </c>
      <c r="CO242" s="4">
        <f>SUM(T_Historical9[[#This Row],[FY17 Crediting Status Change]:[Comments Change]])</f>
        <v>0</v>
      </c>
    </row>
    <row r="243" spans="1:93" ht="15" customHeight="1" x14ac:dyDescent="0.55000000000000004">
      <c r="A243" s="126" t="s">
        <v>2461</v>
      </c>
      <c r="B243" s="126" t="s">
        <v>2458</v>
      </c>
      <c r="C243" s="126" t="s">
        <v>2458</v>
      </c>
      <c r="D243" s="126"/>
      <c r="E243" s="126"/>
      <c r="F243" s="126" t="s">
        <v>948</v>
      </c>
      <c r="G243" s="126" t="s">
        <v>949</v>
      </c>
      <c r="H243" s="126"/>
      <c r="I243" s="126" t="s">
        <v>243</v>
      </c>
      <c r="J243" s="126"/>
      <c r="K243" s="73"/>
      <c r="L243" s="64">
        <v>38718</v>
      </c>
      <c r="M243" s="126" t="s">
        <v>265</v>
      </c>
      <c r="N243" s="126" t="s">
        <v>325</v>
      </c>
      <c r="O243" s="126" t="s">
        <v>127</v>
      </c>
      <c r="P243" s="73" t="s">
        <v>551</v>
      </c>
      <c r="Q243" s="64">
        <v>82.5</v>
      </c>
      <c r="R243" s="126">
        <v>4.9000000000000004</v>
      </c>
      <c r="S243" s="126">
        <v>0.40833333333333333</v>
      </c>
      <c r="T243" s="126" t="s">
        <v>611</v>
      </c>
      <c r="U243" s="126"/>
      <c r="V243" s="126"/>
      <c r="W243" s="126">
        <v>40.455341269999998</v>
      </c>
      <c r="X243" s="65">
        <v>-76.620245629999999</v>
      </c>
      <c r="Y243" s="126"/>
      <c r="Z243" s="126" t="s">
        <v>201</v>
      </c>
      <c r="AA243" s="126" t="s">
        <v>458</v>
      </c>
      <c r="AB243" s="126" t="s">
        <v>203</v>
      </c>
      <c r="AC243" s="126" t="s">
        <v>2460</v>
      </c>
      <c r="AD243" s="64">
        <v>41760</v>
      </c>
      <c r="AE243" s="126" t="s">
        <v>267</v>
      </c>
      <c r="AF243" s="64"/>
      <c r="AG243" s="64"/>
      <c r="AH243" s="126"/>
      <c r="AI243" s="64"/>
      <c r="AK243" s="64"/>
      <c r="AL243" s="64"/>
      <c r="AM243" s="64"/>
      <c r="AN243" s="64"/>
      <c r="AO243" s="64"/>
      <c r="AP243" s="64"/>
      <c r="AQ243" s="64"/>
      <c r="AR243" s="64"/>
      <c r="AS243" s="64"/>
      <c r="AT243" s="126"/>
      <c r="AU243" s="4" t="str">
        <f>IFERROR(IF($I243="Historical", IF(A243&lt;&gt;INDEX('Historical BMP Records'!A:A, MATCH($G243, 'Historical BMP Records'!$G:$G, 0)), 1, 0), IF(A243&lt;&gt;INDEX('Planned and Progress BMPs'!A:A, MATCH($G243, 'Planned and Progress BMPs'!$D:$D, 0)), 1, 0)), "")</f>
        <v/>
      </c>
      <c r="AV243" s="4" t="str">
        <f>IFERROR(IF($I243="Historical", IF(B243&lt;&gt;INDEX('Historical BMP Records'!B:B, MATCH($G243, 'Historical BMP Records'!$G:$G, 0)), 1, 0), IF(B243&lt;&gt;INDEX('Planned and Progress BMPs'!A:A, MATCH($G243, 'Planned and Progress BMPs'!$D:$D, 0)), 1, 0)), "")</f>
        <v/>
      </c>
      <c r="AW243" s="4" t="str">
        <f>IFERROR(IF($I243="Historical", IF(C243&lt;&gt;INDEX('Historical BMP Records'!C:C, MATCH($G243, 'Historical BMP Records'!$G:$G, 0)), 1, 0), IF(C243&lt;&gt;INDEX('Planned and Progress BMPs'!A:A, MATCH($G243, 'Planned and Progress BMPs'!$D:$D, 0)), 1, 0)), "")</f>
        <v/>
      </c>
      <c r="AX243" s="4" t="str">
        <f>IFERROR(IF($I243="Historical", IF(D243&lt;&gt;INDEX('Historical BMP Records'!D:D, MATCH($G243, 'Historical BMP Records'!$G:$G, 0)), 1, 0), IF(D243&lt;&gt;INDEX('Planned and Progress BMPs'!A:A, MATCH($G243, 'Planned and Progress BMPs'!$D:$D, 0)), 1, 0)), "")</f>
        <v/>
      </c>
      <c r="AY243" s="4" t="str">
        <f>IFERROR(IF($I243="Historical", IF(E243&lt;&gt;INDEX('Historical BMP Records'!E:E, MATCH($G243, 'Historical BMP Records'!$G:$G, 0)), 1, 0), IF(E243&lt;&gt;INDEX('Planned and Progress BMPs'!B:B, MATCH($G243, 'Planned and Progress BMPs'!$D:$D, 0)), 1, 0)), "")</f>
        <v/>
      </c>
      <c r="AZ243" s="4" t="str">
        <f>IFERROR(IF($I243="Historical", IF(F243&lt;&gt;INDEX('Historical BMP Records'!F:F, MATCH($G243, 'Historical BMP Records'!$G:$G, 0)), 1, 0), IF(F243&lt;&gt;INDEX('Planned and Progress BMPs'!C:C, MATCH($G243, 'Planned and Progress BMPs'!$D:$D, 0)), 1, 0)), "")</f>
        <v/>
      </c>
      <c r="BA243" s="4" t="str">
        <f>IFERROR(IF($I243="Historical", IF(G243&lt;&gt;INDEX('Historical BMP Records'!G:G, MATCH($G243, 'Historical BMP Records'!$G:$G, 0)), 1, 0), IF(G243&lt;&gt;INDEX('Planned and Progress BMPs'!D:D, MATCH($G243, 'Planned and Progress BMPs'!$D:$D, 0)), 1, 0)), "")</f>
        <v/>
      </c>
      <c r="BB243" s="4" t="str">
        <f>IFERROR(IF($I243="Historical", IF(H243&lt;&gt;INDEX('Historical BMP Records'!H:H, MATCH($G243, 'Historical BMP Records'!$G:$G, 0)), 1, 0), IF(H243&lt;&gt;INDEX('Planned and Progress BMPs'!E:E, MATCH($G243, 'Planned and Progress BMPs'!$D:$D, 0)), 1, 0)), "")</f>
        <v/>
      </c>
      <c r="BC243" s="4" t="str">
        <f>IFERROR(IF($I243="Historical", IF(I243&lt;&gt;INDEX('Historical BMP Records'!I:I, MATCH($G243, 'Historical BMP Records'!$G:$G, 0)), 1, 0), IF(I243&lt;&gt;INDEX('Planned and Progress BMPs'!F:F, MATCH($G243, 'Planned and Progress BMPs'!$D:$D, 0)), 1, 0)), "")</f>
        <v/>
      </c>
      <c r="BD243" s="4" t="str">
        <f>IFERROR(IF($I243="Historical", IF(J243&lt;&gt;INDEX('Historical BMP Records'!J:J, MATCH($G243, 'Historical BMP Records'!$G:$G, 0)), 1, 0), IF(J243&lt;&gt;INDEX('Planned and Progress BMPs'!G:G, MATCH($G243, 'Planned and Progress BMPs'!$D:$D, 0)), 1, 0)), "")</f>
        <v/>
      </c>
      <c r="BE243" s="4" t="str">
        <f>IFERROR(IF($I243="Historical", IF(K243&lt;&gt;INDEX('Historical BMP Records'!K:K, MATCH($G243, 'Historical BMP Records'!$G:$G, 0)), 1, 0), IF(K243&lt;&gt;INDEX('Planned and Progress BMPs'!H:H, MATCH($G243, 'Planned and Progress BMPs'!$D:$D, 0)), 1, 0)), "")</f>
        <v/>
      </c>
      <c r="BF243" s="4" t="str">
        <f>IFERROR(IF($I243="Historical", IF(L243&lt;&gt;INDEX('Historical BMP Records'!L:L, MATCH($G243, 'Historical BMP Records'!$G:$G, 0)), 1, 0), IF(L243&lt;&gt;INDEX('Planned and Progress BMPs'!I:I, MATCH($G243, 'Planned and Progress BMPs'!$D:$D, 0)), 1, 0)), "")</f>
        <v/>
      </c>
      <c r="BG243" s="4" t="str">
        <f>IFERROR(IF($I243="Historical", IF(M243&lt;&gt;INDEX('Historical BMP Records'!M:M, MATCH($G243, 'Historical BMP Records'!$G:$G, 0)), 1, 0), IF(M243&lt;&gt;INDEX('Planned and Progress BMPs'!J:J, MATCH($G243, 'Planned and Progress BMPs'!$D:$D, 0)), 1, 0)), "")</f>
        <v/>
      </c>
      <c r="BH243" s="4" t="str">
        <f>IFERROR(IF($I243="Historical", IF(N243&lt;&gt;INDEX('Historical BMP Records'!N:N, MATCH($G243, 'Historical BMP Records'!$G:$G, 0)), 1, 0), IF(N243&lt;&gt;INDEX('Planned and Progress BMPs'!K:K, MATCH($G243, 'Planned and Progress BMPs'!$D:$D, 0)), 1, 0)), "")</f>
        <v/>
      </c>
      <c r="BI243" s="4" t="str">
        <f>IFERROR(IF($I243="Historical", IF(O243&lt;&gt;INDEX('Historical BMP Records'!O:O, MATCH($G243, 'Historical BMP Records'!$G:$G, 0)), 1, 0), IF(O243&lt;&gt;INDEX('Planned and Progress BMPs'!L:L, MATCH($G243, 'Planned and Progress BMPs'!$D:$D, 0)), 1, 0)), "")</f>
        <v/>
      </c>
      <c r="BJ243" s="4" t="str">
        <f>IFERROR(IF($I243="Historical", IF(P243&lt;&gt;INDEX('Historical BMP Records'!P:P, MATCH($G243, 'Historical BMP Records'!$G:$G, 0)), 1, 0), IF(P243&lt;&gt;INDEX('Planned and Progress BMPs'!M:M, MATCH($G243, 'Planned and Progress BMPs'!$D:$D, 0)), 1, 0)), "")</f>
        <v/>
      </c>
      <c r="BK243" s="4" t="str">
        <f>IFERROR(IF($I243="Historical", IF(Q243&lt;&gt;INDEX('Historical BMP Records'!Q:Q, MATCH($G243, 'Historical BMP Records'!$G:$G, 0)), 1, 0), IF(Q243&lt;&gt;INDEX('Planned and Progress BMPs'!N:N, MATCH($G243, 'Planned and Progress BMPs'!$D:$D, 0)), 1, 0)), "")</f>
        <v/>
      </c>
      <c r="BL243" s="4" t="str">
        <f>IFERROR(IF($I243="Historical", IF(R243&lt;&gt;INDEX('Historical BMP Records'!R:R, MATCH($G243, 'Historical BMP Records'!$G:$G, 0)), 1, 0), IF(R243&lt;&gt;INDEX('Planned and Progress BMPs'!O:O, MATCH($G243, 'Planned and Progress BMPs'!$D:$D, 0)), 1, 0)), "")</f>
        <v/>
      </c>
      <c r="BM243" s="4" t="str">
        <f>IFERROR(IF($I243="Historical", IF(S243&lt;&gt;INDEX('Historical BMP Records'!S:S, MATCH($G243, 'Historical BMP Records'!$G:$G, 0)), 1, 0), IF(S243&lt;&gt;INDEX('Planned and Progress BMPs'!P:P, MATCH($G243, 'Planned and Progress BMPs'!$D:$D, 0)), 1, 0)), "")</f>
        <v/>
      </c>
      <c r="BN243" s="4" t="str">
        <f>IFERROR(IF($I243="Historical", IF(T243&lt;&gt;INDEX('Historical BMP Records'!T:T, MATCH($G243, 'Historical BMP Records'!$G:$G, 0)), 1, 0), IF(T243&lt;&gt;INDEX('Planned and Progress BMPs'!Q:Q, MATCH($G243, 'Planned and Progress BMPs'!$D:$D, 0)), 1, 0)), "")</f>
        <v/>
      </c>
      <c r="BO243" s="4" t="str">
        <f>IFERROR(IF($I243="Historical", IF(AB243&lt;&gt;INDEX('Historical BMP Records'!#REF!, MATCH($G243, 'Historical BMP Records'!$G:$G, 0)), 1, 0), IF(AB243&lt;&gt;INDEX('Planned and Progress BMPs'!Z:Z, MATCH($G243, 'Planned and Progress BMPs'!$D:$D, 0)), 1, 0)), "")</f>
        <v/>
      </c>
      <c r="BP243" s="4" t="str">
        <f>IFERROR(IF($I243="Historical", IF(U243&lt;&gt;INDEX('Historical BMP Records'!U:U, MATCH($G243, 'Historical BMP Records'!$G:$G, 0)), 1, 0), IF(U243&lt;&gt;INDEX('Planned and Progress BMPs'!S:S, MATCH($G243, 'Planned and Progress BMPs'!$D:$D, 0)), 1, 0)), "")</f>
        <v/>
      </c>
      <c r="BQ243" s="4" t="str">
        <f>IFERROR(IF($I243="Historical", IF(V243&lt;&gt;INDEX('Historical BMP Records'!V:V, MATCH($G243, 'Historical BMP Records'!$G:$G, 0)), 1, 0), IF(V243&lt;&gt;INDEX('Planned and Progress BMPs'!T:T, MATCH($G243, 'Planned and Progress BMPs'!$D:$D, 0)), 1, 0)), "")</f>
        <v/>
      </c>
      <c r="BR243" s="4" t="str">
        <f>IFERROR(IF($I243="Historical", IF(W243&lt;&gt;INDEX('Historical BMP Records'!W:W, MATCH($G243, 'Historical BMP Records'!$G:$G, 0)), 1, 0), IF(W243&lt;&gt;INDEX('Planned and Progress BMPs'!U:U, MATCH($G243, 'Planned and Progress BMPs'!$D:$D, 0)), 1, 0)), "")</f>
        <v/>
      </c>
      <c r="BS243" s="4" t="str">
        <f>IFERROR(IF($I243="Historical", IF(X243&lt;&gt;INDEX('Historical BMP Records'!X:X, MATCH($G243, 'Historical BMP Records'!$G:$G, 0)), 1, 0), IF(X243&lt;&gt;INDEX('Planned and Progress BMPs'!V:V, MATCH($G243, 'Planned and Progress BMPs'!$D:$D, 0)), 1, 0)), "")</f>
        <v/>
      </c>
      <c r="BT243" s="4" t="str">
        <f>IFERROR(IF($I243="Historical", IF(Y243&lt;&gt;INDEX('Historical BMP Records'!Y:Y, MATCH($G243, 'Historical BMP Records'!$G:$G, 0)), 1, 0), IF(Y243&lt;&gt;INDEX('Planned and Progress BMPs'!W:W, MATCH($G243, 'Planned and Progress BMPs'!$D:$D, 0)), 1, 0)), "")</f>
        <v/>
      </c>
      <c r="BU243" s="4" t="str">
        <f>IFERROR(IF($I243="Historical", IF(Z243&lt;&gt;INDEX('Historical BMP Records'!Z:Z, MATCH($G243, 'Historical BMP Records'!$G:$G, 0)), 1, 0), IF(Z243&lt;&gt;INDEX('Planned and Progress BMPs'!X:X, MATCH($G243, 'Planned and Progress BMPs'!$D:$D, 0)), 1, 0)), "")</f>
        <v/>
      </c>
      <c r="BV243" s="4" t="str">
        <f>IFERROR(IF($I243="Historical", IF(AA243&lt;&gt;INDEX('Historical BMP Records'!AA:AA, MATCH($G243, 'Historical BMP Records'!$G:$G, 0)), 1, 0), IF(AA243&lt;&gt;INDEX('Planned and Progress BMPs'!#REF!, MATCH($G243, 'Planned and Progress BMPs'!$D:$D, 0)), 1, 0)), "")</f>
        <v/>
      </c>
      <c r="BW243" s="4" t="str">
        <f>IFERROR(IF($I243="Historical", IF(AC243&lt;&gt;INDEX('Historical BMP Records'!AC:AC, MATCH($G243, 'Historical BMP Records'!$G:$G, 0)), 1, 0), IF(AC243&lt;&gt;INDEX('Planned and Progress BMPs'!AA:AA, MATCH($G243, 'Planned and Progress BMPs'!$D:$D, 0)), 1, 0)), "")</f>
        <v/>
      </c>
      <c r="BX243" s="4" t="str">
        <f>IFERROR(IF($I243="Historical", IF(AD243&lt;&gt;INDEX('Historical BMP Records'!AD:AD, MATCH($G243, 'Historical BMP Records'!$G:$G, 0)), 1, 0), IF(AD243&lt;&gt;INDEX('Planned and Progress BMPs'!AB:AB, MATCH($G243, 'Planned and Progress BMPs'!$D:$D, 0)), 1, 0)), "")</f>
        <v/>
      </c>
      <c r="BY243" s="4" t="str">
        <f>IFERROR(IF($I243="Historical", IF(AE243&lt;&gt;INDEX('Historical BMP Records'!AE:AE, MATCH($G243, 'Historical BMP Records'!$G:$G, 0)), 1, 0), IF(AE243&lt;&gt;INDEX('Planned and Progress BMPs'!AC:AC, MATCH($G243, 'Planned and Progress BMPs'!$D:$D, 0)), 1, 0)), "")</f>
        <v/>
      </c>
      <c r="BZ243" s="4" t="str">
        <f>IFERROR(IF($I243="Historical", IF(AF243&lt;&gt;INDEX('Historical BMP Records'!AF:AF, MATCH($G243, 'Historical BMP Records'!$G:$G, 0)), 1, 0), IF(AF243&lt;&gt;INDEX('Planned and Progress BMPs'!AD:AD, MATCH($G243, 'Planned and Progress BMPs'!$D:$D, 0)), 1, 0)), "")</f>
        <v/>
      </c>
      <c r="CA243" s="4" t="str">
        <f>IFERROR(IF($I243="Historical", IF(AG243&lt;&gt;INDEX('Historical BMP Records'!AG:AG, MATCH($G243, 'Historical BMP Records'!$G:$G, 0)), 1, 0), IF(AG243&lt;&gt;INDEX('Planned and Progress BMPs'!AE:AE, MATCH($G243, 'Planned and Progress BMPs'!$D:$D, 0)), 1, 0)), "")</f>
        <v/>
      </c>
      <c r="CB243" s="4" t="str">
        <f>IFERROR(IF($I243="Historical", IF(AH243&lt;&gt;INDEX('Historical BMP Records'!AH:AH, MATCH($G243, 'Historical BMP Records'!$G:$G, 0)), 1, 0), IF(AH243&lt;&gt;INDEX('Planned and Progress BMPs'!AF:AF, MATCH($G243, 'Planned and Progress BMPs'!$D:$D, 0)), 1, 0)), "")</f>
        <v/>
      </c>
      <c r="CC243" s="4" t="str">
        <f>IFERROR(IF($I243="Historical", IF(AI243&lt;&gt;INDEX('Historical BMP Records'!AI:AI, MATCH($G243, 'Historical BMP Records'!$G:$G, 0)), 1, 0), IF(AI243&lt;&gt;INDEX('Planned and Progress BMPs'!AG:AG, MATCH($G243, 'Planned and Progress BMPs'!$D:$D, 0)), 1, 0)), "")</f>
        <v/>
      </c>
      <c r="CD243" s="4" t="str">
        <f>IFERROR(IF($I243="Historical", IF(AJ243&lt;&gt;INDEX('Historical BMP Records'!AJ:AJ, MATCH($G243, 'Historical BMP Records'!$G:$G, 0)), 1, 0), IF(AJ243&lt;&gt;INDEX('Planned and Progress BMPs'!AH:AH, MATCH($G243, 'Planned and Progress BMPs'!$D:$D, 0)), 1, 0)), "")</f>
        <v/>
      </c>
      <c r="CE243" s="4" t="str">
        <f>IFERROR(IF($I243="Historical", IF(AK243&lt;&gt;INDEX('Historical BMP Records'!AK:AK, MATCH($G243, 'Historical BMP Records'!$G:$G, 0)), 1, 0), IF(AK243&lt;&gt;INDEX('Planned and Progress BMPs'!AI:AI, MATCH($G243, 'Planned and Progress BMPs'!$D:$D, 0)), 1, 0)), "")</f>
        <v/>
      </c>
      <c r="CF243" s="4" t="str">
        <f>IFERROR(IF($I243="Historical", IF(AL243&lt;&gt;INDEX('Historical BMP Records'!AL:AL, MATCH($G243, 'Historical BMP Records'!$G:$G, 0)), 1, 0), IF(AL243&lt;&gt;INDEX('Planned and Progress BMPs'!AJ:AJ, MATCH($G243, 'Planned and Progress BMPs'!$D:$D, 0)), 1, 0)), "")</f>
        <v/>
      </c>
      <c r="CG243" s="4" t="str">
        <f>IFERROR(IF($I243="Historical", IF(AM243&lt;&gt;INDEX('Historical BMP Records'!AM:AM, MATCH($G243, 'Historical BMP Records'!$G:$G, 0)), 1, 0), IF(AM243&lt;&gt;INDEX('Planned and Progress BMPs'!AK:AK, MATCH($G243, 'Planned and Progress BMPs'!$D:$D, 0)), 1, 0)), "")</f>
        <v/>
      </c>
      <c r="CH243" s="4" t="str">
        <f>IFERROR(IF($I243="Historical", IF(AN243&lt;&gt;INDEX('Historical BMP Records'!AN:AN, MATCH($G243, 'Historical BMP Records'!$G:$G, 0)), 1, 0), IF(AN243&lt;&gt;INDEX('Planned and Progress BMPs'!AL:AL, MATCH($G243, 'Planned and Progress BMPs'!$D:$D, 0)), 1, 0)), "")</f>
        <v/>
      </c>
      <c r="CI243" s="4" t="str">
        <f>IFERROR(IF($I243="Historical", IF(AO243&lt;&gt;INDEX('Historical BMP Records'!AO:AO, MATCH($G243, 'Historical BMP Records'!$G:$G, 0)), 1, 0), IF(AO243&lt;&gt;INDEX('Planned and Progress BMPs'!AM:AM, MATCH($G243, 'Planned and Progress BMPs'!$D:$D, 0)), 1, 0)), "")</f>
        <v/>
      </c>
      <c r="CJ243" s="4" t="str">
        <f>IFERROR(IF($I243="Historical", IF(AP243&lt;&gt;INDEX('Historical BMP Records'!AP:AP, MATCH($G243, 'Historical BMP Records'!$G:$G, 0)), 1, 0), IF(AP243&lt;&gt;INDEX('Planned and Progress BMPs'!AN:AN, MATCH($G243, 'Planned and Progress BMPs'!$D:$D, 0)), 1, 0)), "")</f>
        <v/>
      </c>
      <c r="CK243" s="4" t="str">
        <f>IFERROR(IF($I243="Historical", IF(AQ243&lt;&gt;INDEX('Historical BMP Records'!AQ:AQ, MATCH($G243, 'Historical BMP Records'!$G:$G, 0)), 1, 0), IF(AQ243&lt;&gt;INDEX('Planned and Progress BMPs'!AO:AO, MATCH($G243, 'Planned and Progress BMPs'!$D:$D, 0)), 1, 0)), "")</f>
        <v/>
      </c>
      <c r="CL243" s="4" t="str">
        <f>IFERROR(IF($I243="Historical", IF(AR243&lt;&gt;INDEX('Historical BMP Records'!AR:AR, MATCH($G243, 'Historical BMP Records'!$G:$G, 0)), 1, 0), IF(AR243&lt;&gt;INDEX('Planned and Progress BMPs'!AQ:AQ, MATCH($G243, 'Planned and Progress BMPs'!$D:$D, 0)), 1, 0)), "")</f>
        <v/>
      </c>
      <c r="CM243" s="4" t="str">
        <f>IFERROR(IF($I243="Historical", IF(AS243&lt;&gt;INDEX('Historical BMP Records'!AS:AS, MATCH($G243, 'Historical BMP Records'!$G:$G, 0)), 1, 0), IF(AS243&lt;&gt;INDEX('Planned and Progress BMPs'!AP:AP, MATCH($G243, 'Planned and Progress BMPs'!$D:$D, 0)), 1, 0)), "")</f>
        <v/>
      </c>
      <c r="CN243" s="4" t="str">
        <f>IFERROR(IF($I243="Historical", IF(AT243&lt;&gt;INDEX('Historical BMP Records'!AT:AT, MATCH($G243, 'Historical BMP Records'!$G:$G, 0)), 1, 0), IF(AT243&lt;&gt;INDEX('Planned and Progress BMPs'!AQ:AQ, MATCH($G243, 'Planned and Progress BMPs'!$D:$D, 0)), 1, 0)), "")</f>
        <v/>
      </c>
      <c r="CO243" s="4">
        <f>SUM(T_Historical9[[#This Row],[FY17 Crediting Status Change]:[Comments Change]])</f>
        <v>0</v>
      </c>
    </row>
    <row r="244" spans="1:93" ht="15" customHeight="1" x14ac:dyDescent="0.55000000000000004">
      <c r="A244" s="126" t="s">
        <v>2461</v>
      </c>
      <c r="B244" s="126" t="s">
        <v>2458</v>
      </c>
      <c r="C244" s="126" t="s">
        <v>2458</v>
      </c>
      <c r="D244" s="126"/>
      <c r="E244" s="126"/>
      <c r="F244" s="126" t="s">
        <v>950</v>
      </c>
      <c r="G244" s="126" t="s">
        <v>951</v>
      </c>
      <c r="H244" s="126"/>
      <c r="I244" s="126" t="s">
        <v>243</v>
      </c>
      <c r="J244" s="126">
        <v>2006</v>
      </c>
      <c r="K244" s="73"/>
      <c r="L244" s="64">
        <v>38718</v>
      </c>
      <c r="M244" s="126" t="s">
        <v>264</v>
      </c>
      <c r="N244" s="126" t="s">
        <v>594</v>
      </c>
      <c r="O244" s="126" t="s">
        <v>151</v>
      </c>
      <c r="P244" s="73" t="s">
        <v>551</v>
      </c>
      <c r="Q244" s="64">
        <v>10.6</v>
      </c>
      <c r="R244" s="126">
        <v>2.9</v>
      </c>
      <c r="S244" s="126">
        <v>0.24166666666666664</v>
      </c>
      <c r="T244" s="126" t="s">
        <v>595</v>
      </c>
      <c r="U244" s="126"/>
      <c r="V244" s="126"/>
      <c r="W244" s="126">
        <v>40.408519980000001</v>
      </c>
      <c r="X244" s="65">
        <v>-76.696421330000007</v>
      </c>
      <c r="Y244" s="126"/>
      <c r="Z244" s="126" t="s">
        <v>201</v>
      </c>
      <c r="AA244" s="126" t="s">
        <v>458</v>
      </c>
      <c r="AB244" s="126" t="s">
        <v>203</v>
      </c>
      <c r="AC244" s="126" t="s">
        <v>2460</v>
      </c>
      <c r="AD244" s="64">
        <v>41754</v>
      </c>
      <c r="AE244" s="126" t="s">
        <v>267</v>
      </c>
      <c r="AF244" s="64"/>
      <c r="AG244" s="64"/>
      <c r="AH244" s="126"/>
      <c r="AI244" s="64"/>
      <c r="AK244" s="64"/>
      <c r="AL244" s="64"/>
      <c r="AM244" s="64"/>
      <c r="AN244" s="64"/>
      <c r="AO244" s="64"/>
      <c r="AP244" s="64"/>
      <c r="AQ244" s="64"/>
      <c r="AR244" s="64"/>
      <c r="AS244" s="64"/>
      <c r="AT244" s="126"/>
      <c r="AU244" s="4" t="str">
        <f>IFERROR(IF($I244="Historical", IF(A244&lt;&gt;INDEX('Historical BMP Records'!A:A, MATCH($G244, 'Historical BMP Records'!$G:$G, 0)), 1, 0), IF(A244&lt;&gt;INDEX('Planned and Progress BMPs'!A:A, MATCH($G244, 'Planned and Progress BMPs'!$D:$D, 0)), 1, 0)), "")</f>
        <v/>
      </c>
      <c r="AV244" s="4" t="str">
        <f>IFERROR(IF($I244="Historical", IF(B244&lt;&gt;INDEX('Historical BMP Records'!B:B, MATCH($G244, 'Historical BMP Records'!$G:$G, 0)), 1, 0), IF(B244&lt;&gt;INDEX('Planned and Progress BMPs'!A:A, MATCH($G244, 'Planned and Progress BMPs'!$D:$D, 0)), 1, 0)), "")</f>
        <v/>
      </c>
      <c r="AW244" s="4" t="str">
        <f>IFERROR(IF($I244="Historical", IF(C244&lt;&gt;INDEX('Historical BMP Records'!C:C, MATCH($G244, 'Historical BMP Records'!$G:$G, 0)), 1, 0), IF(C244&lt;&gt;INDEX('Planned and Progress BMPs'!A:A, MATCH($G244, 'Planned and Progress BMPs'!$D:$D, 0)), 1, 0)), "")</f>
        <v/>
      </c>
      <c r="AX244" s="4" t="str">
        <f>IFERROR(IF($I244="Historical", IF(D244&lt;&gt;INDEX('Historical BMP Records'!D:D, MATCH($G244, 'Historical BMP Records'!$G:$G, 0)), 1, 0), IF(D244&lt;&gt;INDEX('Planned and Progress BMPs'!A:A, MATCH($G244, 'Planned and Progress BMPs'!$D:$D, 0)), 1, 0)), "")</f>
        <v/>
      </c>
      <c r="AY244" s="4" t="str">
        <f>IFERROR(IF($I244="Historical", IF(E244&lt;&gt;INDEX('Historical BMP Records'!E:E, MATCH($G244, 'Historical BMP Records'!$G:$G, 0)), 1, 0), IF(E244&lt;&gt;INDEX('Planned and Progress BMPs'!B:B, MATCH($G244, 'Planned and Progress BMPs'!$D:$D, 0)), 1, 0)), "")</f>
        <v/>
      </c>
      <c r="AZ244" s="4" t="str">
        <f>IFERROR(IF($I244="Historical", IF(F244&lt;&gt;INDEX('Historical BMP Records'!F:F, MATCH($G244, 'Historical BMP Records'!$G:$G, 0)), 1, 0), IF(F244&lt;&gt;INDEX('Planned and Progress BMPs'!C:C, MATCH($G244, 'Planned and Progress BMPs'!$D:$D, 0)), 1, 0)), "")</f>
        <v/>
      </c>
      <c r="BA244" s="4" t="str">
        <f>IFERROR(IF($I244="Historical", IF(G244&lt;&gt;INDEX('Historical BMP Records'!G:G, MATCH($G244, 'Historical BMP Records'!$G:$G, 0)), 1, 0), IF(G244&lt;&gt;INDEX('Planned and Progress BMPs'!D:D, MATCH($G244, 'Planned and Progress BMPs'!$D:$D, 0)), 1, 0)), "")</f>
        <v/>
      </c>
      <c r="BB244" s="4" t="str">
        <f>IFERROR(IF($I244="Historical", IF(H244&lt;&gt;INDEX('Historical BMP Records'!H:H, MATCH($G244, 'Historical BMP Records'!$G:$G, 0)), 1, 0), IF(H244&lt;&gt;INDEX('Planned and Progress BMPs'!E:E, MATCH($G244, 'Planned and Progress BMPs'!$D:$D, 0)), 1, 0)), "")</f>
        <v/>
      </c>
      <c r="BC244" s="4" t="str">
        <f>IFERROR(IF($I244="Historical", IF(I244&lt;&gt;INDEX('Historical BMP Records'!I:I, MATCH($G244, 'Historical BMP Records'!$G:$G, 0)), 1, 0), IF(I244&lt;&gt;INDEX('Planned and Progress BMPs'!F:F, MATCH($G244, 'Planned and Progress BMPs'!$D:$D, 0)), 1, 0)), "")</f>
        <v/>
      </c>
      <c r="BD244" s="4" t="str">
        <f>IFERROR(IF($I244="Historical", IF(J244&lt;&gt;INDEX('Historical BMP Records'!J:J, MATCH($G244, 'Historical BMP Records'!$G:$G, 0)), 1, 0), IF(J244&lt;&gt;INDEX('Planned and Progress BMPs'!G:G, MATCH($G244, 'Planned and Progress BMPs'!$D:$D, 0)), 1, 0)), "")</f>
        <v/>
      </c>
      <c r="BE244" s="4" t="str">
        <f>IFERROR(IF($I244="Historical", IF(K244&lt;&gt;INDEX('Historical BMP Records'!K:K, MATCH($G244, 'Historical BMP Records'!$G:$G, 0)), 1, 0), IF(K244&lt;&gt;INDEX('Planned and Progress BMPs'!H:H, MATCH($G244, 'Planned and Progress BMPs'!$D:$D, 0)), 1, 0)), "")</f>
        <v/>
      </c>
      <c r="BF244" s="4" t="str">
        <f>IFERROR(IF($I244="Historical", IF(L244&lt;&gt;INDEX('Historical BMP Records'!L:L, MATCH($G244, 'Historical BMP Records'!$G:$G, 0)), 1, 0), IF(L244&lt;&gt;INDEX('Planned and Progress BMPs'!I:I, MATCH($G244, 'Planned and Progress BMPs'!$D:$D, 0)), 1, 0)), "")</f>
        <v/>
      </c>
      <c r="BG244" s="4" t="str">
        <f>IFERROR(IF($I244="Historical", IF(M244&lt;&gt;INDEX('Historical BMP Records'!M:M, MATCH($G244, 'Historical BMP Records'!$G:$G, 0)), 1, 0), IF(M244&lt;&gt;INDEX('Planned and Progress BMPs'!J:J, MATCH($G244, 'Planned and Progress BMPs'!$D:$D, 0)), 1, 0)), "")</f>
        <v/>
      </c>
      <c r="BH244" s="4" t="str">
        <f>IFERROR(IF($I244="Historical", IF(N244&lt;&gt;INDEX('Historical BMP Records'!N:N, MATCH($G244, 'Historical BMP Records'!$G:$G, 0)), 1, 0), IF(N244&lt;&gt;INDEX('Planned and Progress BMPs'!K:K, MATCH($G244, 'Planned and Progress BMPs'!$D:$D, 0)), 1, 0)), "")</f>
        <v/>
      </c>
      <c r="BI244" s="4" t="str">
        <f>IFERROR(IF($I244="Historical", IF(O244&lt;&gt;INDEX('Historical BMP Records'!O:O, MATCH($G244, 'Historical BMP Records'!$G:$G, 0)), 1, 0), IF(O244&lt;&gt;INDEX('Planned and Progress BMPs'!L:L, MATCH($G244, 'Planned and Progress BMPs'!$D:$D, 0)), 1, 0)), "")</f>
        <v/>
      </c>
      <c r="BJ244" s="4" t="str">
        <f>IFERROR(IF($I244="Historical", IF(P244&lt;&gt;INDEX('Historical BMP Records'!P:P, MATCH($G244, 'Historical BMP Records'!$G:$G, 0)), 1, 0), IF(P244&lt;&gt;INDEX('Planned and Progress BMPs'!M:M, MATCH($G244, 'Planned and Progress BMPs'!$D:$D, 0)), 1, 0)), "")</f>
        <v/>
      </c>
      <c r="BK244" s="4" t="str">
        <f>IFERROR(IF($I244="Historical", IF(Q244&lt;&gt;INDEX('Historical BMP Records'!Q:Q, MATCH($G244, 'Historical BMP Records'!$G:$G, 0)), 1, 0), IF(Q244&lt;&gt;INDEX('Planned and Progress BMPs'!N:N, MATCH($G244, 'Planned and Progress BMPs'!$D:$D, 0)), 1, 0)), "")</f>
        <v/>
      </c>
      <c r="BL244" s="4" t="str">
        <f>IFERROR(IF($I244="Historical", IF(R244&lt;&gt;INDEX('Historical BMP Records'!R:R, MATCH($G244, 'Historical BMP Records'!$G:$G, 0)), 1, 0), IF(R244&lt;&gt;INDEX('Planned and Progress BMPs'!O:O, MATCH($G244, 'Planned and Progress BMPs'!$D:$D, 0)), 1, 0)), "")</f>
        <v/>
      </c>
      <c r="BM244" s="4" t="str">
        <f>IFERROR(IF($I244="Historical", IF(S244&lt;&gt;INDEX('Historical BMP Records'!S:S, MATCH($G244, 'Historical BMP Records'!$G:$G, 0)), 1, 0), IF(S244&lt;&gt;INDEX('Planned and Progress BMPs'!P:P, MATCH($G244, 'Planned and Progress BMPs'!$D:$D, 0)), 1, 0)), "")</f>
        <v/>
      </c>
      <c r="BN244" s="4" t="str">
        <f>IFERROR(IF($I244="Historical", IF(T244&lt;&gt;INDEX('Historical BMP Records'!T:T, MATCH($G244, 'Historical BMP Records'!$G:$G, 0)), 1, 0), IF(T244&lt;&gt;INDEX('Planned and Progress BMPs'!Q:Q, MATCH($G244, 'Planned and Progress BMPs'!$D:$D, 0)), 1, 0)), "")</f>
        <v/>
      </c>
      <c r="BO244" s="4" t="str">
        <f>IFERROR(IF($I244="Historical", IF(AB244&lt;&gt;INDEX('Historical BMP Records'!#REF!, MATCH($G244, 'Historical BMP Records'!$G:$G, 0)), 1, 0), IF(AB244&lt;&gt;INDEX('Planned and Progress BMPs'!Z:Z, MATCH($G244, 'Planned and Progress BMPs'!$D:$D, 0)), 1, 0)), "")</f>
        <v/>
      </c>
      <c r="BP244" s="4" t="str">
        <f>IFERROR(IF($I244="Historical", IF(U244&lt;&gt;INDEX('Historical BMP Records'!U:U, MATCH($G244, 'Historical BMP Records'!$G:$G, 0)), 1, 0), IF(U244&lt;&gt;INDEX('Planned and Progress BMPs'!S:S, MATCH($G244, 'Planned and Progress BMPs'!$D:$D, 0)), 1, 0)), "")</f>
        <v/>
      </c>
      <c r="BQ244" s="4" t="str">
        <f>IFERROR(IF($I244="Historical", IF(V244&lt;&gt;INDEX('Historical BMP Records'!V:V, MATCH($G244, 'Historical BMP Records'!$G:$G, 0)), 1, 0), IF(V244&lt;&gt;INDEX('Planned and Progress BMPs'!T:T, MATCH($G244, 'Planned and Progress BMPs'!$D:$D, 0)), 1, 0)), "")</f>
        <v/>
      </c>
      <c r="BR244" s="4" t="str">
        <f>IFERROR(IF($I244="Historical", IF(W244&lt;&gt;INDEX('Historical BMP Records'!W:W, MATCH($G244, 'Historical BMP Records'!$G:$G, 0)), 1, 0), IF(W244&lt;&gt;INDEX('Planned and Progress BMPs'!U:U, MATCH($G244, 'Planned and Progress BMPs'!$D:$D, 0)), 1, 0)), "")</f>
        <v/>
      </c>
      <c r="BS244" s="4" t="str">
        <f>IFERROR(IF($I244="Historical", IF(X244&lt;&gt;INDEX('Historical BMP Records'!X:X, MATCH($G244, 'Historical BMP Records'!$G:$G, 0)), 1, 0), IF(X244&lt;&gt;INDEX('Planned and Progress BMPs'!V:V, MATCH($G244, 'Planned and Progress BMPs'!$D:$D, 0)), 1, 0)), "")</f>
        <v/>
      </c>
      <c r="BT244" s="4" t="str">
        <f>IFERROR(IF($I244="Historical", IF(Y244&lt;&gt;INDEX('Historical BMP Records'!Y:Y, MATCH($G244, 'Historical BMP Records'!$G:$G, 0)), 1, 0), IF(Y244&lt;&gt;INDEX('Planned and Progress BMPs'!W:W, MATCH($G244, 'Planned and Progress BMPs'!$D:$D, 0)), 1, 0)), "")</f>
        <v/>
      </c>
      <c r="BU244" s="4" t="str">
        <f>IFERROR(IF($I244="Historical", IF(Z244&lt;&gt;INDEX('Historical BMP Records'!Z:Z, MATCH($G244, 'Historical BMP Records'!$G:$G, 0)), 1, 0), IF(Z244&lt;&gt;INDEX('Planned and Progress BMPs'!X:X, MATCH($G244, 'Planned and Progress BMPs'!$D:$D, 0)), 1, 0)), "")</f>
        <v/>
      </c>
      <c r="BV244" s="4" t="str">
        <f>IFERROR(IF($I244="Historical", IF(AA244&lt;&gt;INDEX('Historical BMP Records'!AA:AA, MATCH($G244, 'Historical BMP Records'!$G:$G, 0)), 1, 0), IF(AA244&lt;&gt;INDEX('Planned and Progress BMPs'!#REF!, MATCH($G244, 'Planned and Progress BMPs'!$D:$D, 0)), 1, 0)), "")</f>
        <v/>
      </c>
      <c r="BW244" s="4" t="str">
        <f>IFERROR(IF($I244="Historical", IF(AC244&lt;&gt;INDEX('Historical BMP Records'!AC:AC, MATCH($G244, 'Historical BMP Records'!$G:$G, 0)), 1, 0), IF(AC244&lt;&gt;INDEX('Planned and Progress BMPs'!AA:AA, MATCH($G244, 'Planned and Progress BMPs'!$D:$D, 0)), 1, 0)), "")</f>
        <v/>
      </c>
      <c r="BX244" s="4" t="str">
        <f>IFERROR(IF($I244="Historical", IF(AD244&lt;&gt;INDEX('Historical BMP Records'!AD:AD, MATCH($G244, 'Historical BMP Records'!$G:$G, 0)), 1, 0), IF(AD244&lt;&gt;INDEX('Planned and Progress BMPs'!AB:AB, MATCH($G244, 'Planned and Progress BMPs'!$D:$D, 0)), 1, 0)), "")</f>
        <v/>
      </c>
      <c r="BY244" s="4" t="str">
        <f>IFERROR(IF($I244="Historical", IF(AE244&lt;&gt;INDEX('Historical BMP Records'!AE:AE, MATCH($G244, 'Historical BMP Records'!$G:$G, 0)), 1, 0), IF(AE244&lt;&gt;INDEX('Planned and Progress BMPs'!AC:AC, MATCH($G244, 'Planned and Progress BMPs'!$D:$D, 0)), 1, 0)), "")</f>
        <v/>
      </c>
      <c r="BZ244" s="4" t="str">
        <f>IFERROR(IF($I244="Historical", IF(AF244&lt;&gt;INDEX('Historical BMP Records'!AF:AF, MATCH($G244, 'Historical BMP Records'!$G:$G, 0)), 1, 0), IF(AF244&lt;&gt;INDEX('Planned and Progress BMPs'!AD:AD, MATCH($G244, 'Planned and Progress BMPs'!$D:$D, 0)), 1, 0)), "")</f>
        <v/>
      </c>
      <c r="CA244" s="4" t="str">
        <f>IFERROR(IF($I244="Historical", IF(AG244&lt;&gt;INDEX('Historical BMP Records'!AG:AG, MATCH($G244, 'Historical BMP Records'!$G:$G, 0)), 1, 0), IF(AG244&lt;&gt;INDEX('Planned and Progress BMPs'!AE:AE, MATCH($G244, 'Planned and Progress BMPs'!$D:$D, 0)), 1, 0)), "")</f>
        <v/>
      </c>
      <c r="CB244" s="4" t="str">
        <f>IFERROR(IF($I244="Historical", IF(AH244&lt;&gt;INDEX('Historical BMP Records'!AH:AH, MATCH($G244, 'Historical BMP Records'!$G:$G, 0)), 1, 0), IF(AH244&lt;&gt;INDEX('Planned and Progress BMPs'!AF:AF, MATCH($G244, 'Planned and Progress BMPs'!$D:$D, 0)), 1, 0)), "")</f>
        <v/>
      </c>
      <c r="CC244" s="4" t="str">
        <f>IFERROR(IF($I244="Historical", IF(AI244&lt;&gt;INDEX('Historical BMP Records'!AI:AI, MATCH($G244, 'Historical BMP Records'!$G:$G, 0)), 1, 0), IF(AI244&lt;&gt;INDEX('Planned and Progress BMPs'!AG:AG, MATCH($G244, 'Planned and Progress BMPs'!$D:$D, 0)), 1, 0)), "")</f>
        <v/>
      </c>
      <c r="CD244" s="4" t="str">
        <f>IFERROR(IF($I244="Historical", IF(AJ244&lt;&gt;INDEX('Historical BMP Records'!AJ:AJ, MATCH($G244, 'Historical BMP Records'!$G:$G, 0)), 1, 0), IF(AJ244&lt;&gt;INDEX('Planned and Progress BMPs'!AH:AH, MATCH($G244, 'Planned and Progress BMPs'!$D:$D, 0)), 1, 0)), "")</f>
        <v/>
      </c>
      <c r="CE244" s="4" t="str">
        <f>IFERROR(IF($I244="Historical", IF(AK244&lt;&gt;INDEX('Historical BMP Records'!AK:AK, MATCH($G244, 'Historical BMP Records'!$G:$G, 0)), 1, 0), IF(AK244&lt;&gt;INDEX('Planned and Progress BMPs'!AI:AI, MATCH($G244, 'Planned and Progress BMPs'!$D:$D, 0)), 1, 0)), "")</f>
        <v/>
      </c>
      <c r="CF244" s="4" t="str">
        <f>IFERROR(IF($I244="Historical", IF(AL244&lt;&gt;INDEX('Historical BMP Records'!AL:AL, MATCH($G244, 'Historical BMP Records'!$G:$G, 0)), 1, 0), IF(AL244&lt;&gt;INDEX('Planned and Progress BMPs'!AJ:AJ, MATCH($G244, 'Planned and Progress BMPs'!$D:$D, 0)), 1, 0)), "")</f>
        <v/>
      </c>
      <c r="CG244" s="4" t="str">
        <f>IFERROR(IF($I244="Historical", IF(AM244&lt;&gt;INDEX('Historical BMP Records'!AM:AM, MATCH($G244, 'Historical BMP Records'!$G:$G, 0)), 1, 0), IF(AM244&lt;&gt;INDEX('Planned and Progress BMPs'!AK:AK, MATCH($G244, 'Planned and Progress BMPs'!$D:$D, 0)), 1, 0)), "")</f>
        <v/>
      </c>
      <c r="CH244" s="4" t="str">
        <f>IFERROR(IF($I244="Historical", IF(AN244&lt;&gt;INDEX('Historical BMP Records'!AN:AN, MATCH($G244, 'Historical BMP Records'!$G:$G, 0)), 1, 0), IF(AN244&lt;&gt;INDEX('Planned and Progress BMPs'!AL:AL, MATCH($G244, 'Planned and Progress BMPs'!$D:$D, 0)), 1, 0)), "")</f>
        <v/>
      </c>
      <c r="CI244" s="4" t="str">
        <f>IFERROR(IF($I244="Historical", IF(AO244&lt;&gt;INDEX('Historical BMP Records'!AO:AO, MATCH($G244, 'Historical BMP Records'!$G:$G, 0)), 1, 0), IF(AO244&lt;&gt;INDEX('Planned and Progress BMPs'!AM:AM, MATCH($G244, 'Planned and Progress BMPs'!$D:$D, 0)), 1, 0)), "")</f>
        <v/>
      </c>
      <c r="CJ244" s="4" t="str">
        <f>IFERROR(IF($I244="Historical", IF(AP244&lt;&gt;INDEX('Historical BMP Records'!AP:AP, MATCH($G244, 'Historical BMP Records'!$G:$G, 0)), 1, 0), IF(AP244&lt;&gt;INDEX('Planned and Progress BMPs'!AN:AN, MATCH($G244, 'Planned and Progress BMPs'!$D:$D, 0)), 1, 0)), "")</f>
        <v/>
      </c>
      <c r="CK244" s="4" t="str">
        <f>IFERROR(IF($I244="Historical", IF(AQ244&lt;&gt;INDEX('Historical BMP Records'!AQ:AQ, MATCH($G244, 'Historical BMP Records'!$G:$G, 0)), 1, 0), IF(AQ244&lt;&gt;INDEX('Planned and Progress BMPs'!AO:AO, MATCH($G244, 'Planned and Progress BMPs'!$D:$D, 0)), 1, 0)), "")</f>
        <v/>
      </c>
      <c r="CL244" s="4" t="str">
        <f>IFERROR(IF($I244="Historical", IF(AR244&lt;&gt;INDEX('Historical BMP Records'!AR:AR, MATCH($G244, 'Historical BMP Records'!$G:$G, 0)), 1, 0), IF(AR244&lt;&gt;INDEX('Planned and Progress BMPs'!AQ:AQ, MATCH($G244, 'Planned and Progress BMPs'!$D:$D, 0)), 1, 0)), "")</f>
        <v/>
      </c>
      <c r="CM244" s="4" t="str">
        <f>IFERROR(IF($I244="Historical", IF(AS244&lt;&gt;INDEX('Historical BMP Records'!AS:AS, MATCH($G244, 'Historical BMP Records'!$G:$G, 0)), 1, 0), IF(AS244&lt;&gt;INDEX('Planned and Progress BMPs'!AP:AP, MATCH($G244, 'Planned and Progress BMPs'!$D:$D, 0)), 1, 0)), "")</f>
        <v/>
      </c>
      <c r="CN244" s="4" t="str">
        <f>IFERROR(IF($I244="Historical", IF(AT244&lt;&gt;INDEX('Historical BMP Records'!AT:AT, MATCH($G244, 'Historical BMP Records'!$G:$G, 0)), 1, 0), IF(AT244&lt;&gt;INDEX('Planned and Progress BMPs'!AQ:AQ, MATCH($G244, 'Planned and Progress BMPs'!$D:$D, 0)), 1, 0)), "")</f>
        <v/>
      </c>
      <c r="CO244" s="4">
        <f>SUM(T_Historical9[[#This Row],[FY17 Crediting Status Change]:[Comments Change]])</f>
        <v>0</v>
      </c>
    </row>
    <row r="245" spans="1:93" ht="15" customHeight="1" x14ac:dyDescent="0.55000000000000004">
      <c r="A245" s="126" t="s">
        <v>2461</v>
      </c>
      <c r="B245" s="126" t="s">
        <v>2464</v>
      </c>
      <c r="C245" s="126" t="s">
        <v>2458</v>
      </c>
      <c r="D245" s="126"/>
      <c r="E245" s="126"/>
      <c r="F245" s="126" t="s">
        <v>952</v>
      </c>
      <c r="G245" s="126" t="s">
        <v>953</v>
      </c>
      <c r="H245" s="126"/>
      <c r="I245" s="126" t="s">
        <v>243</v>
      </c>
      <c r="J245" s="126"/>
      <c r="K245" s="73"/>
      <c r="L245" s="64">
        <v>38353</v>
      </c>
      <c r="M245" s="126" t="s">
        <v>265</v>
      </c>
      <c r="N245" s="126" t="s">
        <v>325</v>
      </c>
      <c r="O245" s="126" t="s">
        <v>127</v>
      </c>
      <c r="P245" s="73" t="s">
        <v>551</v>
      </c>
      <c r="Q245" s="64">
        <v>3.4</v>
      </c>
      <c r="R245" s="126">
        <v>1.5</v>
      </c>
      <c r="S245" s="126"/>
      <c r="T245" s="126" t="s">
        <v>611</v>
      </c>
      <c r="U245" s="126"/>
      <c r="V245" s="126"/>
      <c r="W245" s="126">
        <v>40.43207305</v>
      </c>
      <c r="X245" s="65">
        <v>-76.559433709999993</v>
      </c>
      <c r="Y245" s="126"/>
      <c r="Z245" s="126" t="s">
        <v>201</v>
      </c>
      <c r="AA245" s="126" t="s">
        <v>458</v>
      </c>
      <c r="AB245" s="126" t="s">
        <v>203</v>
      </c>
      <c r="AC245" s="126" t="s">
        <v>2460</v>
      </c>
      <c r="AD245" s="64">
        <v>41738</v>
      </c>
      <c r="AE245" s="126" t="s">
        <v>267</v>
      </c>
      <c r="AF245" s="64"/>
      <c r="AG245" s="64"/>
      <c r="AH245" s="126"/>
      <c r="AI245" s="64"/>
      <c r="AK245" s="64"/>
      <c r="AL245" s="64"/>
      <c r="AM245" s="64"/>
      <c r="AN245" s="64"/>
      <c r="AO245" s="64"/>
      <c r="AP245" s="64"/>
      <c r="AQ245" s="64"/>
      <c r="AR245" s="64"/>
      <c r="AS245" s="64"/>
      <c r="AT245" s="126"/>
      <c r="AU245" s="4" t="str">
        <f>IFERROR(IF($I245="Historical", IF(A245&lt;&gt;INDEX('Historical BMP Records'!A:A, MATCH($G245, 'Historical BMP Records'!$G:$G, 0)), 1, 0), IF(A245&lt;&gt;INDEX('Planned and Progress BMPs'!A:A, MATCH($G245, 'Planned and Progress BMPs'!$D:$D, 0)), 1, 0)), "")</f>
        <v/>
      </c>
      <c r="AV245" s="4" t="str">
        <f>IFERROR(IF($I245="Historical", IF(B245&lt;&gt;INDEX('Historical BMP Records'!B:B, MATCH($G245, 'Historical BMP Records'!$G:$G, 0)), 1, 0), IF(B245&lt;&gt;INDEX('Planned and Progress BMPs'!A:A, MATCH($G245, 'Planned and Progress BMPs'!$D:$D, 0)), 1, 0)), "")</f>
        <v/>
      </c>
      <c r="AW245" s="4" t="str">
        <f>IFERROR(IF($I245="Historical", IF(C245&lt;&gt;INDEX('Historical BMP Records'!C:C, MATCH($G245, 'Historical BMP Records'!$G:$G, 0)), 1, 0), IF(C245&lt;&gt;INDEX('Planned and Progress BMPs'!A:A, MATCH($G245, 'Planned and Progress BMPs'!$D:$D, 0)), 1, 0)), "")</f>
        <v/>
      </c>
      <c r="AX245" s="4" t="str">
        <f>IFERROR(IF($I245="Historical", IF(D245&lt;&gt;INDEX('Historical BMP Records'!D:D, MATCH($G245, 'Historical BMP Records'!$G:$G, 0)), 1, 0), IF(D245&lt;&gt;INDEX('Planned and Progress BMPs'!A:A, MATCH($G245, 'Planned and Progress BMPs'!$D:$D, 0)), 1, 0)), "")</f>
        <v/>
      </c>
      <c r="AY245" s="4" t="str">
        <f>IFERROR(IF($I245="Historical", IF(E245&lt;&gt;INDEX('Historical BMP Records'!E:E, MATCH($G245, 'Historical BMP Records'!$G:$G, 0)), 1, 0), IF(E245&lt;&gt;INDEX('Planned and Progress BMPs'!B:B, MATCH($G245, 'Planned and Progress BMPs'!$D:$D, 0)), 1, 0)), "")</f>
        <v/>
      </c>
      <c r="AZ245" s="4" t="str">
        <f>IFERROR(IF($I245="Historical", IF(F245&lt;&gt;INDEX('Historical BMP Records'!F:F, MATCH($G245, 'Historical BMP Records'!$G:$G, 0)), 1, 0), IF(F245&lt;&gt;INDEX('Planned and Progress BMPs'!C:C, MATCH($G245, 'Planned and Progress BMPs'!$D:$D, 0)), 1, 0)), "")</f>
        <v/>
      </c>
      <c r="BA245" s="4" t="str">
        <f>IFERROR(IF($I245="Historical", IF(G245&lt;&gt;INDEX('Historical BMP Records'!G:G, MATCH($G245, 'Historical BMP Records'!$G:$G, 0)), 1, 0), IF(G245&lt;&gt;INDEX('Planned and Progress BMPs'!D:D, MATCH($G245, 'Planned and Progress BMPs'!$D:$D, 0)), 1, 0)), "")</f>
        <v/>
      </c>
      <c r="BB245" s="4" t="str">
        <f>IFERROR(IF($I245="Historical", IF(H245&lt;&gt;INDEX('Historical BMP Records'!H:H, MATCH($G245, 'Historical BMP Records'!$G:$G, 0)), 1, 0), IF(H245&lt;&gt;INDEX('Planned and Progress BMPs'!E:E, MATCH($G245, 'Planned and Progress BMPs'!$D:$D, 0)), 1, 0)), "")</f>
        <v/>
      </c>
      <c r="BC245" s="4" t="str">
        <f>IFERROR(IF($I245="Historical", IF(I245&lt;&gt;INDEX('Historical BMP Records'!I:I, MATCH($G245, 'Historical BMP Records'!$G:$G, 0)), 1, 0), IF(I245&lt;&gt;INDEX('Planned and Progress BMPs'!F:F, MATCH($G245, 'Planned and Progress BMPs'!$D:$D, 0)), 1, 0)), "")</f>
        <v/>
      </c>
      <c r="BD245" s="4" t="str">
        <f>IFERROR(IF($I245="Historical", IF(J245&lt;&gt;INDEX('Historical BMP Records'!J:J, MATCH($G245, 'Historical BMP Records'!$G:$G, 0)), 1, 0), IF(J245&lt;&gt;INDEX('Planned and Progress BMPs'!G:G, MATCH($G245, 'Planned and Progress BMPs'!$D:$D, 0)), 1, 0)), "")</f>
        <v/>
      </c>
      <c r="BE245" s="4" t="str">
        <f>IFERROR(IF($I245="Historical", IF(K245&lt;&gt;INDEX('Historical BMP Records'!K:K, MATCH($G245, 'Historical BMP Records'!$G:$G, 0)), 1, 0), IF(K245&lt;&gt;INDEX('Planned and Progress BMPs'!H:H, MATCH($G245, 'Planned and Progress BMPs'!$D:$D, 0)), 1, 0)), "")</f>
        <v/>
      </c>
      <c r="BF245" s="4" t="str">
        <f>IFERROR(IF($I245="Historical", IF(L245&lt;&gt;INDEX('Historical BMP Records'!L:L, MATCH($G245, 'Historical BMP Records'!$G:$G, 0)), 1, 0), IF(L245&lt;&gt;INDEX('Planned and Progress BMPs'!I:I, MATCH($G245, 'Planned and Progress BMPs'!$D:$D, 0)), 1, 0)), "")</f>
        <v/>
      </c>
      <c r="BG245" s="4" t="str">
        <f>IFERROR(IF($I245="Historical", IF(M245&lt;&gt;INDEX('Historical BMP Records'!M:M, MATCH($G245, 'Historical BMP Records'!$G:$G, 0)), 1, 0), IF(M245&lt;&gt;INDEX('Planned and Progress BMPs'!J:J, MATCH($G245, 'Planned and Progress BMPs'!$D:$D, 0)), 1, 0)), "")</f>
        <v/>
      </c>
      <c r="BH245" s="4" t="str">
        <f>IFERROR(IF($I245="Historical", IF(N245&lt;&gt;INDEX('Historical BMP Records'!N:N, MATCH($G245, 'Historical BMP Records'!$G:$G, 0)), 1, 0), IF(N245&lt;&gt;INDEX('Planned and Progress BMPs'!K:K, MATCH($G245, 'Planned and Progress BMPs'!$D:$D, 0)), 1, 0)), "")</f>
        <v/>
      </c>
      <c r="BI245" s="4" t="str">
        <f>IFERROR(IF($I245="Historical", IF(O245&lt;&gt;INDEX('Historical BMP Records'!O:O, MATCH($G245, 'Historical BMP Records'!$G:$G, 0)), 1, 0), IF(O245&lt;&gt;INDEX('Planned and Progress BMPs'!L:L, MATCH($G245, 'Planned and Progress BMPs'!$D:$D, 0)), 1, 0)), "")</f>
        <v/>
      </c>
      <c r="BJ245" s="4" t="str">
        <f>IFERROR(IF($I245="Historical", IF(P245&lt;&gt;INDEX('Historical BMP Records'!P:P, MATCH($G245, 'Historical BMP Records'!$G:$G, 0)), 1, 0), IF(P245&lt;&gt;INDEX('Planned and Progress BMPs'!M:M, MATCH($G245, 'Planned and Progress BMPs'!$D:$D, 0)), 1, 0)), "")</f>
        <v/>
      </c>
      <c r="BK245" s="4" t="str">
        <f>IFERROR(IF($I245="Historical", IF(Q245&lt;&gt;INDEX('Historical BMP Records'!Q:Q, MATCH($G245, 'Historical BMP Records'!$G:$G, 0)), 1, 0), IF(Q245&lt;&gt;INDEX('Planned and Progress BMPs'!N:N, MATCH($G245, 'Planned and Progress BMPs'!$D:$D, 0)), 1, 0)), "")</f>
        <v/>
      </c>
      <c r="BL245" s="4" t="str">
        <f>IFERROR(IF($I245="Historical", IF(R245&lt;&gt;INDEX('Historical BMP Records'!R:R, MATCH($G245, 'Historical BMP Records'!$G:$G, 0)), 1, 0), IF(R245&lt;&gt;INDEX('Planned and Progress BMPs'!O:O, MATCH($G245, 'Planned and Progress BMPs'!$D:$D, 0)), 1, 0)), "")</f>
        <v/>
      </c>
      <c r="BM245" s="4" t="str">
        <f>IFERROR(IF($I245="Historical", IF(S245&lt;&gt;INDEX('Historical BMP Records'!S:S, MATCH($G245, 'Historical BMP Records'!$G:$G, 0)), 1, 0), IF(S245&lt;&gt;INDEX('Planned and Progress BMPs'!P:P, MATCH($G245, 'Planned and Progress BMPs'!$D:$D, 0)), 1, 0)), "")</f>
        <v/>
      </c>
      <c r="BN245" s="4" t="str">
        <f>IFERROR(IF($I245="Historical", IF(T245&lt;&gt;INDEX('Historical BMP Records'!T:T, MATCH($G245, 'Historical BMP Records'!$G:$G, 0)), 1, 0), IF(T245&lt;&gt;INDEX('Planned and Progress BMPs'!Q:Q, MATCH($G245, 'Planned and Progress BMPs'!$D:$D, 0)), 1, 0)), "")</f>
        <v/>
      </c>
      <c r="BO245" s="4" t="str">
        <f>IFERROR(IF($I245="Historical", IF(AB245&lt;&gt;INDEX('Historical BMP Records'!#REF!, MATCH($G245, 'Historical BMP Records'!$G:$G, 0)), 1, 0), IF(AB245&lt;&gt;INDEX('Planned and Progress BMPs'!Z:Z, MATCH($G245, 'Planned and Progress BMPs'!$D:$D, 0)), 1, 0)), "")</f>
        <v/>
      </c>
      <c r="BP245" s="4" t="str">
        <f>IFERROR(IF($I245="Historical", IF(U245&lt;&gt;INDEX('Historical BMP Records'!U:U, MATCH($G245, 'Historical BMP Records'!$G:$G, 0)), 1, 0), IF(U245&lt;&gt;INDEX('Planned and Progress BMPs'!S:S, MATCH($G245, 'Planned and Progress BMPs'!$D:$D, 0)), 1, 0)), "")</f>
        <v/>
      </c>
      <c r="BQ245" s="4" t="str">
        <f>IFERROR(IF($I245="Historical", IF(V245&lt;&gt;INDEX('Historical BMP Records'!V:V, MATCH($G245, 'Historical BMP Records'!$G:$G, 0)), 1, 0), IF(V245&lt;&gt;INDEX('Planned and Progress BMPs'!T:T, MATCH($G245, 'Planned and Progress BMPs'!$D:$D, 0)), 1, 0)), "")</f>
        <v/>
      </c>
      <c r="BR245" s="4" t="str">
        <f>IFERROR(IF($I245="Historical", IF(W245&lt;&gt;INDEX('Historical BMP Records'!W:W, MATCH($G245, 'Historical BMP Records'!$G:$G, 0)), 1, 0), IF(W245&lt;&gt;INDEX('Planned and Progress BMPs'!U:U, MATCH($G245, 'Planned and Progress BMPs'!$D:$D, 0)), 1, 0)), "")</f>
        <v/>
      </c>
      <c r="BS245" s="4" t="str">
        <f>IFERROR(IF($I245="Historical", IF(X245&lt;&gt;INDEX('Historical BMP Records'!X:X, MATCH($G245, 'Historical BMP Records'!$G:$G, 0)), 1, 0), IF(X245&lt;&gt;INDEX('Planned and Progress BMPs'!V:V, MATCH($G245, 'Planned and Progress BMPs'!$D:$D, 0)), 1, 0)), "")</f>
        <v/>
      </c>
      <c r="BT245" s="4" t="str">
        <f>IFERROR(IF($I245="Historical", IF(Y245&lt;&gt;INDEX('Historical BMP Records'!Y:Y, MATCH($G245, 'Historical BMP Records'!$G:$G, 0)), 1, 0), IF(Y245&lt;&gt;INDEX('Planned and Progress BMPs'!W:W, MATCH($G245, 'Planned and Progress BMPs'!$D:$D, 0)), 1, 0)), "")</f>
        <v/>
      </c>
      <c r="BU245" s="4" t="str">
        <f>IFERROR(IF($I245="Historical", IF(Z245&lt;&gt;INDEX('Historical BMP Records'!Z:Z, MATCH($G245, 'Historical BMP Records'!$G:$G, 0)), 1, 0), IF(Z245&lt;&gt;INDEX('Planned and Progress BMPs'!X:X, MATCH($G245, 'Planned and Progress BMPs'!$D:$D, 0)), 1, 0)), "")</f>
        <v/>
      </c>
      <c r="BV245" s="4" t="str">
        <f>IFERROR(IF($I245="Historical", IF(AA245&lt;&gt;INDEX('Historical BMP Records'!AA:AA, MATCH($G245, 'Historical BMP Records'!$G:$G, 0)), 1, 0), IF(AA245&lt;&gt;INDEX('Planned and Progress BMPs'!#REF!, MATCH($G245, 'Planned and Progress BMPs'!$D:$D, 0)), 1, 0)), "")</f>
        <v/>
      </c>
      <c r="BW245" s="4" t="str">
        <f>IFERROR(IF($I245="Historical", IF(AC245&lt;&gt;INDEX('Historical BMP Records'!AC:AC, MATCH($G245, 'Historical BMP Records'!$G:$G, 0)), 1, 0), IF(AC245&lt;&gt;INDEX('Planned and Progress BMPs'!AA:AA, MATCH($G245, 'Planned and Progress BMPs'!$D:$D, 0)), 1, 0)), "")</f>
        <v/>
      </c>
      <c r="BX245" s="4" t="str">
        <f>IFERROR(IF($I245="Historical", IF(AD245&lt;&gt;INDEX('Historical BMP Records'!AD:AD, MATCH($G245, 'Historical BMP Records'!$G:$G, 0)), 1, 0), IF(AD245&lt;&gt;INDEX('Planned and Progress BMPs'!AB:AB, MATCH($G245, 'Planned and Progress BMPs'!$D:$D, 0)), 1, 0)), "")</f>
        <v/>
      </c>
      <c r="BY245" s="4" t="str">
        <f>IFERROR(IF($I245="Historical", IF(AE245&lt;&gt;INDEX('Historical BMP Records'!AE:AE, MATCH($G245, 'Historical BMP Records'!$G:$G, 0)), 1, 0), IF(AE245&lt;&gt;INDEX('Planned and Progress BMPs'!AC:AC, MATCH($G245, 'Planned and Progress BMPs'!$D:$D, 0)), 1, 0)), "")</f>
        <v/>
      </c>
      <c r="BZ245" s="4" t="str">
        <f>IFERROR(IF($I245="Historical", IF(AF245&lt;&gt;INDEX('Historical BMP Records'!AF:AF, MATCH($G245, 'Historical BMP Records'!$G:$G, 0)), 1, 0), IF(AF245&lt;&gt;INDEX('Planned and Progress BMPs'!AD:AD, MATCH($G245, 'Planned and Progress BMPs'!$D:$D, 0)), 1, 0)), "")</f>
        <v/>
      </c>
      <c r="CA245" s="4" t="str">
        <f>IFERROR(IF($I245="Historical", IF(AG245&lt;&gt;INDEX('Historical BMP Records'!AG:AG, MATCH($G245, 'Historical BMP Records'!$G:$G, 0)), 1, 0), IF(AG245&lt;&gt;INDEX('Planned and Progress BMPs'!AE:AE, MATCH($G245, 'Planned and Progress BMPs'!$D:$D, 0)), 1, 0)), "")</f>
        <v/>
      </c>
      <c r="CB245" s="4" t="str">
        <f>IFERROR(IF($I245="Historical", IF(AH245&lt;&gt;INDEX('Historical BMP Records'!AH:AH, MATCH($G245, 'Historical BMP Records'!$G:$G, 0)), 1, 0), IF(AH245&lt;&gt;INDEX('Planned and Progress BMPs'!AF:AF, MATCH($G245, 'Planned and Progress BMPs'!$D:$D, 0)), 1, 0)), "")</f>
        <v/>
      </c>
      <c r="CC245" s="4" t="str">
        <f>IFERROR(IF($I245="Historical", IF(AI245&lt;&gt;INDEX('Historical BMP Records'!AI:AI, MATCH($G245, 'Historical BMP Records'!$G:$G, 0)), 1, 0), IF(AI245&lt;&gt;INDEX('Planned and Progress BMPs'!AG:AG, MATCH($G245, 'Planned and Progress BMPs'!$D:$D, 0)), 1, 0)), "")</f>
        <v/>
      </c>
      <c r="CD245" s="4" t="str">
        <f>IFERROR(IF($I245="Historical", IF(AJ245&lt;&gt;INDEX('Historical BMP Records'!AJ:AJ, MATCH($G245, 'Historical BMP Records'!$G:$G, 0)), 1, 0), IF(AJ245&lt;&gt;INDEX('Planned and Progress BMPs'!AH:AH, MATCH($G245, 'Planned and Progress BMPs'!$D:$D, 0)), 1, 0)), "")</f>
        <v/>
      </c>
      <c r="CE245" s="4" t="str">
        <f>IFERROR(IF($I245="Historical", IF(AK245&lt;&gt;INDEX('Historical BMP Records'!AK:AK, MATCH($G245, 'Historical BMP Records'!$G:$G, 0)), 1, 0), IF(AK245&lt;&gt;INDEX('Planned and Progress BMPs'!AI:AI, MATCH($G245, 'Planned and Progress BMPs'!$D:$D, 0)), 1, 0)), "")</f>
        <v/>
      </c>
      <c r="CF245" s="4" t="str">
        <f>IFERROR(IF($I245="Historical", IF(AL245&lt;&gt;INDEX('Historical BMP Records'!AL:AL, MATCH($G245, 'Historical BMP Records'!$G:$G, 0)), 1, 0), IF(AL245&lt;&gt;INDEX('Planned and Progress BMPs'!AJ:AJ, MATCH($G245, 'Planned and Progress BMPs'!$D:$D, 0)), 1, 0)), "")</f>
        <v/>
      </c>
      <c r="CG245" s="4" t="str">
        <f>IFERROR(IF($I245="Historical", IF(AM245&lt;&gt;INDEX('Historical BMP Records'!AM:AM, MATCH($G245, 'Historical BMP Records'!$G:$G, 0)), 1, 0), IF(AM245&lt;&gt;INDEX('Planned and Progress BMPs'!AK:AK, MATCH($G245, 'Planned and Progress BMPs'!$D:$D, 0)), 1, 0)), "")</f>
        <v/>
      </c>
      <c r="CH245" s="4" t="str">
        <f>IFERROR(IF($I245="Historical", IF(AN245&lt;&gt;INDEX('Historical BMP Records'!AN:AN, MATCH($G245, 'Historical BMP Records'!$G:$G, 0)), 1, 0), IF(AN245&lt;&gt;INDEX('Planned and Progress BMPs'!AL:AL, MATCH($G245, 'Planned and Progress BMPs'!$D:$D, 0)), 1, 0)), "")</f>
        <v/>
      </c>
      <c r="CI245" s="4" t="str">
        <f>IFERROR(IF($I245="Historical", IF(AO245&lt;&gt;INDEX('Historical BMP Records'!AO:AO, MATCH($G245, 'Historical BMP Records'!$G:$G, 0)), 1, 0), IF(AO245&lt;&gt;INDEX('Planned and Progress BMPs'!AM:AM, MATCH($G245, 'Planned and Progress BMPs'!$D:$D, 0)), 1, 0)), "")</f>
        <v/>
      </c>
      <c r="CJ245" s="4" t="str">
        <f>IFERROR(IF($I245="Historical", IF(AP245&lt;&gt;INDEX('Historical BMP Records'!AP:AP, MATCH($G245, 'Historical BMP Records'!$G:$G, 0)), 1, 0), IF(AP245&lt;&gt;INDEX('Planned and Progress BMPs'!AN:AN, MATCH($G245, 'Planned and Progress BMPs'!$D:$D, 0)), 1, 0)), "")</f>
        <v/>
      </c>
      <c r="CK245" s="4" t="str">
        <f>IFERROR(IF($I245="Historical", IF(AQ245&lt;&gt;INDEX('Historical BMP Records'!AQ:AQ, MATCH($G245, 'Historical BMP Records'!$G:$G, 0)), 1, 0), IF(AQ245&lt;&gt;INDEX('Planned and Progress BMPs'!AO:AO, MATCH($G245, 'Planned and Progress BMPs'!$D:$D, 0)), 1, 0)), "")</f>
        <v/>
      </c>
      <c r="CL245" s="4" t="str">
        <f>IFERROR(IF($I245="Historical", IF(AR245&lt;&gt;INDEX('Historical BMP Records'!AR:AR, MATCH($G245, 'Historical BMP Records'!$G:$G, 0)), 1, 0), IF(AR245&lt;&gt;INDEX('Planned and Progress BMPs'!AQ:AQ, MATCH($G245, 'Planned and Progress BMPs'!$D:$D, 0)), 1, 0)), "")</f>
        <v/>
      </c>
      <c r="CM245" s="4" t="str">
        <f>IFERROR(IF($I245="Historical", IF(AS245&lt;&gt;INDEX('Historical BMP Records'!AS:AS, MATCH($G245, 'Historical BMP Records'!$G:$G, 0)), 1, 0), IF(AS245&lt;&gt;INDEX('Planned and Progress BMPs'!AP:AP, MATCH($G245, 'Planned and Progress BMPs'!$D:$D, 0)), 1, 0)), "")</f>
        <v/>
      </c>
      <c r="CN245" s="4" t="str">
        <f>IFERROR(IF($I245="Historical", IF(AT245&lt;&gt;INDEX('Historical BMP Records'!AT:AT, MATCH($G245, 'Historical BMP Records'!$G:$G, 0)), 1, 0), IF(AT245&lt;&gt;INDEX('Planned and Progress BMPs'!AQ:AQ, MATCH($G245, 'Planned and Progress BMPs'!$D:$D, 0)), 1, 0)), "")</f>
        <v/>
      </c>
      <c r="CO245" s="4">
        <f>SUM(T_Historical9[[#This Row],[FY17 Crediting Status Change]:[Comments Change]])</f>
        <v>0</v>
      </c>
    </row>
    <row r="246" spans="1:93" ht="15" customHeight="1" x14ac:dyDescent="0.55000000000000004">
      <c r="A246" s="126" t="s">
        <v>2461</v>
      </c>
      <c r="B246" s="126" t="s">
        <v>2458</v>
      </c>
      <c r="C246" s="126" t="s">
        <v>2458</v>
      </c>
      <c r="D246" s="126"/>
      <c r="E246" s="126"/>
      <c r="F246" s="126" t="s">
        <v>954</v>
      </c>
      <c r="G246" s="126" t="s">
        <v>955</v>
      </c>
      <c r="H246" s="126"/>
      <c r="I246" s="126" t="s">
        <v>243</v>
      </c>
      <c r="J246" s="126">
        <v>2004</v>
      </c>
      <c r="K246" s="73">
        <v>200000</v>
      </c>
      <c r="L246" s="64">
        <v>38353</v>
      </c>
      <c r="M246" s="126" t="s">
        <v>485</v>
      </c>
      <c r="N246" s="126" t="s">
        <v>135</v>
      </c>
      <c r="O246" s="126" t="s">
        <v>206</v>
      </c>
      <c r="P246" s="73" t="s">
        <v>551</v>
      </c>
      <c r="Q246" s="64">
        <v>3.8</v>
      </c>
      <c r="R246" s="126">
        <v>3.8</v>
      </c>
      <c r="S246" s="126"/>
      <c r="T246" s="126" t="s">
        <v>956</v>
      </c>
      <c r="U246" s="126"/>
      <c r="V246" s="126"/>
      <c r="W246" s="126">
        <v>40.226390000000002</v>
      </c>
      <c r="X246" s="65">
        <v>-76.97681</v>
      </c>
      <c r="Y246" s="126"/>
      <c r="Z246" s="126" t="s">
        <v>153</v>
      </c>
      <c r="AA246" s="126" t="s">
        <v>504</v>
      </c>
      <c r="AB246" s="126" t="s">
        <v>155</v>
      </c>
      <c r="AC246" s="126" t="s">
        <v>2460</v>
      </c>
      <c r="AD246" s="64">
        <v>41640</v>
      </c>
      <c r="AE246" s="126" t="s">
        <v>267</v>
      </c>
      <c r="AF246" s="64"/>
      <c r="AG246" s="64"/>
      <c r="AH246" s="126"/>
      <c r="AI246" s="64"/>
      <c r="AK246" s="64"/>
      <c r="AL246" s="64"/>
      <c r="AM246" s="64"/>
      <c r="AN246" s="64"/>
      <c r="AO246" s="64"/>
      <c r="AP246" s="64"/>
      <c r="AQ246" s="64"/>
      <c r="AR246" s="64"/>
      <c r="AS246" s="64"/>
      <c r="AT246" s="126"/>
      <c r="AU246" s="4" t="str">
        <f>IFERROR(IF($I246="Historical", IF(A246&lt;&gt;INDEX('Historical BMP Records'!A:A, MATCH($G246, 'Historical BMP Records'!$G:$G, 0)), 1, 0), IF(A246&lt;&gt;INDEX('Planned and Progress BMPs'!A:A, MATCH($G246, 'Planned and Progress BMPs'!$D:$D, 0)), 1, 0)), "")</f>
        <v/>
      </c>
      <c r="AV246" s="4" t="str">
        <f>IFERROR(IF($I246="Historical", IF(B246&lt;&gt;INDEX('Historical BMP Records'!B:B, MATCH($G246, 'Historical BMP Records'!$G:$G, 0)), 1, 0), IF(B246&lt;&gt;INDEX('Planned and Progress BMPs'!A:A, MATCH($G246, 'Planned and Progress BMPs'!$D:$D, 0)), 1, 0)), "")</f>
        <v/>
      </c>
      <c r="AW246" s="4" t="str">
        <f>IFERROR(IF($I246="Historical", IF(C246&lt;&gt;INDEX('Historical BMP Records'!C:C, MATCH($G246, 'Historical BMP Records'!$G:$G, 0)), 1, 0), IF(C246&lt;&gt;INDEX('Planned and Progress BMPs'!A:A, MATCH($G246, 'Planned and Progress BMPs'!$D:$D, 0)), 1, 0)), "")</f>
        <v/>
      </c>
      <c r="AX246" s="4" t="str">
        <f>IFERROR(IF($I246="Historical", IF(D246&lt;&gt;INDEX('Historical BMP Records'!D:D, MATCH($G246, 'Historical BMP Records'!$G:$G, 0)), 1, 0), IF(D246&lt;&gt;INDEX('Planned and Progress BMPs'!A:A, MATCH($G246, 'Planned and Progress BMPs'!$D:$D, 0)), 1, 0)), "")</f>
        <v/>
      </c>
      <c r="AY246" s="4" t="str">
        <f>IFERROR(IF($I246="Historical", IF(E246&lt;&gt;INDEX('Historical BMP Records'!E:E, MATCH($G246, 'Historical BMP Records'!$G:$G, 0)), 1, 0), IF(E246&lt;&gt;INDEX('Planned and Progress BMPs'!B:B, MATCH($G246, 'Planned and Progress BMPs'!$D:$D, 0)), 1, 0)), "")</f>
        <v/>
      </c>
      <c r="AZ246" s="4" t="str">
        <f>IFERROR(IF($I246="Historical", IF(F246&lt;&gt;INDEX('Historical BMP Records'!F:F, MATCH($G246, 'Historical BMP Records'!$G:$G, 0)), 1, 0), IF(F246&lt;&gt;INDEX('Planned and Progress BMPs'!C:C, MATCH($G246, 'Planned and Progress BMPs'!$D:$D, 0)), 1, 0)), "")</f>
        <v/>
      </c>
      <c r="BA246" s="4" t="str">
        <f>IFERROR(IF($I246="Historical", IF(G246&lt;&gt;INDEX('Historical BMP Records'!G:G, MATCH($G246, 'Historical BMP Records'!$G:$G, 0)), 1, 0), IF(G246&lt;&gt;INDEX('Planned and Progress BMPs'!D:D, MATCH($G246, 'Planned and Progress BMPs'!$D:$D, 0)), 1, 0)), "")</f>
        <v/>
      </c>
      <c r="BB246" s="4" t="str">
        <f>IFERROR(IF($I246="Historical", IF(H246&lt;&gt;INDEX('Historical BMP Records'!H:H, MATCH($G246, 'Historical BMP Records'!$G:$G, 0)), 1, 0), IF(H246&lt;&gt;INDEX('Planned and Progress BMPs'!E:E, MATCH($G246, 'Planned and Progress BMPs'!$D:$D, 0)), 1, 0)), "")</f>
        <v/>
      </c>
      <c r="BC246" s="4" t="str">
        <f>IFERROR(IF($I246="Historical", IF(I246&lt;&gt;INDEX('Historical BMP Records'!I:I, MATCH($G246, 'Historical BMP Records'!$G:$G, 0)), 1, 0), IF(I246&lt;&gt;INDEX('Planned and Progress BMPs'!F:F, MATCH($G246, 'Planned and Progress BMPs'!$D:$D, 0)), 1, 0)), "")</f>
        <v/>
      </c>
      <c r="BD246" s="4" t="str">
        <f>IFERROR(IF($I246="Historical", IF(J246&lt;&gt;INDEX('Historical BMP Records'!J:J, MATCH($G246, 'Historical BMP Records'!$G:$G, 0)), 1, 0), IF(J246&lt;&gt;INDEX('Planned and Progress BMPs'!G:G, MATCH($G246, 'Planned and Progress BMPs'!$D:$D, 0)), 1, 0)), "")</f>
        <v/>
      </c>
      <c r="BE246" s="4" t="str">
        <f>IFERROR(IF($I246="Historical", IF(K246&lt;&gt;INDEX('Historical BMP Records'!K:K, MATCH($G246, 'Historical BMP Records'!$G:$G, 0)), 1, 0), IF(K246&lt;&gt;INDEX('Planned and Progress BMPs'!H:H, MATCH($G246, 'Planned and Progress BMPs'!$D:$D, 0)), 1, 0)), "")</f>
        <v/>
      </c>
      <c r="BF246" s="4" t="str">
        <f>IFERROR(IF($I246="Historical", IF(L246&lt;&gt;INDEX('Historical BMP Records'!L:L, MATCH($G246, 'Historical BMP Records'!$G:$G, 0)), 1, 0), IF(L246&lt;&gt;INDEX('Planned and Progress BMPs'!I:I, MATCH($G246, 'Planned and Progress BMPs'!$D:$D, 0)), 1, 0)), "")</f>
        <v/>
      </c>
      <c r="BG246" s="4" t="str">
        <f>IFERROR(IF($I246="Historical", IF(M246&lt;&gt;INDEX('Historical BMP Records'!M:M, MATCH($G246, 'Historical BMP Records'!$G:$G, 0)), 1, 0), IF(M246&lt;&gt;INDEX('Planned and Progress BMPs'!J:J, MATCH($G246, 'Planned and Progress BMPs'!$D:$D, 0)), 1, 0)), "")</f>
        <v/>
      </c>
      <c r="BH246" s="4" t="str">
        <f>IFERROR(IF($I246="Historical", IF(N246&lt;&gt;INDEX('Historical BMP Records'!N:N, MATCH($G246, 'Historical BMP Records'!$G:$G, 0)), 1, 0), IF(N246&lt;&gt;INDEX('Planned and Progress BMPs'!K:K, MATCH($G246, 'Planned and Progress BMPs'!$D:$D, 0)), 1, 0)), "")</f>
        <v/>
      </c>
      <c r="BI246" s="4" t="str">
        <f>IFERROR(IF($I246="Historical", IF(O246&lt;&gt;INDEX('Historical BMP Records'!O:O, MATCH($G246, 'Historical BMP Records'!$G:$G, 0)), 1, 0), IF(O246&lt;&gt;INDEX('Planned and Progress BMPs'!L:L, MATCH($G246, 'Planned and Progress BMPs'!$D:$D, 0)), 1, 0)), "")</f>
        <v/>
      </c>
      <c r="BJ246" s="4" t="str">
        <f>IFERROR(IF($I246="Historical", IF(P246&lt;&gt;INDEX('Historical BMP Records'!P:P, MATCH($G246, 'Historical BMP Records'!$G:$G, 0)), 1, 0), IF(P246&lt;&gt;INDEX('Planned and Progress BMPs'!M:M, MATCH($G246, 'Planned and Progress BMPs'!$D:$D, 0)), 1, 0)), "")</f>
        <v/>
      </c>
      <c r="BK246" s="4" t="str">
        <f>IFERROR(IF($I246="Historical", IF(Q246&lt;&gt;INDEX('Historical BMP Records'!Q:Q, MATCH($G246, 'Historical BMP Records'!$G:$G, 0)), 1, 0), IF(Q246&lt;&gt;INDEX('Planned and Progress BMPs'!N:N, MATCH($G246, 'Planned and Progress BMPs'!$D:$D, 0)), 1, 0)), "")</f>
        <v/>
      </c>
      <c r="BL246" s="4" t="str">
        <f>IFERROR(IF($I246="Historical", IF(R246&lt;&gt;INDEX('Historical BMP Records'!R:R, MATCH($G246, 'Historical BMP Records'!$G:$G, 0)), 1, 0), IF(R246&lt;&gt;INDEX('Planned and Progress BMPs'!O:O, MATCH($G246, 'Planned and Progress BMPs'!$D:$D, 0)), 1, 0)), "")</f>
        <v/>
      </c>
      <c r="BM246" s="4" t="str">
        <f>IFERROR(IF($I246="Historical", IF(S246&lt;&gt;INDEX('Historical BMP Records'!S:S, MATCH($G246, 'Historical BMP Records'!$G:$G, 0)), 1, 0), IF(S246&lt;&gt;INDEX('Planned and Progress BMPs'!P:P, MATCH($G246, 'Planned and Progress BMPs'!$D:$D, 0)), 1, 0)), "")</f>
        <v/>
      </c>
      <c r="BN246" s="4" t="str">
        <f>IFERROR(IF($I246="Historical", IF(T246&lt;&gt;INDEX('Historical BMP Records'!T:T, MATCH($G246, 'Historical BMP Records'!$G:$G, 0)), 1, 0), IF(T246&lt;&gt;INDEX('Planned and Progress BMPs'!Q:Q, MATCH($G246, 'Planned and Progress BMPs'!$D:$D, 0)), 1, 0)), "")</f>
        <v/>
      </c>
      <c r="BO246" s="4" t="str">
        <f>IFERROR(IF($I246="Historical", IF(AB246&lt;&gt;INDEX('Historical BMP Records'!#REF!, MATCH($G246, 'Historical BMP Records'!$G:$G, 0)), 1, 0), IF(AB246&lt;&gt;INDEX('Planned and Progress BMPs'!Z:Z, MATCH($G246, 'Planned and Progress BMPs'!$D:$D, 0)), 1, 0)), "")</f>
        <v/>
      </c>
      <c r="BP246" s="4" t="str">
        <f>IFERROR(IF($I246="Historical", IF(U246&lt;&gt;INDEX('Historical BMP Records'!U:U, MATCH($G246, 'Historical BMP Records'!$G:$G, 0)), 1, 0), IF(U246&lt;&gt;INDEX('Planned and Progress BMPs'!S:S, MATCH($G246, 'Planned and Progress BMPs'!$D:$D, 0)), 1, 0)), "")</f>
        <v/>
      </c>
      <c r="BQ246" s="4" t="str">
        <f>IFERROR(IF($I246="Historical", IF(V246&lt;&gt;INDEX('Historical BMP Records'!V:V, MATCH($G246, 'Historical BMP Records'!$G:$G, 0)), 1, 0), IF(V246&lt;&gt;INDEX('Planned and Progress BMPs'!T:T, MATCH($G246, 'Planned and Progress BMPs'!$D:$D, 0)), 1, 0)), "")</f>
        <v/>
      </c>
      <c r="BR246" s="4" t="str">
        <f>IFERROR(IF($I246="Historical", IF(W246&lt;&gt;INDEX('Historical BMP Records'!W:W, MATCH($G246, 'Historical BMP Records'!$G:$G, 0)), 1, 0), IF(W246&lt;&gt;INDEX('Planned and Progress BMPs'!U:U, MATCH($G246, 'Planned and Progress BMPs'!$D:$D, 0)), 1, 0)), "")</f>
        <v/>
      </c>
      <c r="BS246" s="4" t="str">
        <f>IFERROR(IF($I246="Historical", IF(X246&lt;&gt;INDEX('Historical BMP Records'!X:X, MATCH($G246, 'Historical BMP Records'!$G:$G, 0)), 1, 0), IF(X246&lt;&gt;INDEX('Planned and Progress BMPs'!V:V, MATCH($G246, 'Planned and Progress BMPs'!$D:$D, 0)), 1, 0)), "")</f>
        <v/>
      </c>
      <c r="BT246" s="4" t="str">
        <f>IFERROR(IF($I246="Historical", IF(Y246&lt;&gt;INDEX('Historical BMP Records'!Y:Y, MATCH($G246, 'Historical BMP Records'!$G:$G, 0)), 1, 0), IF(Y246&lt;&gt;INDEX('Planned and Progress BMPs'!W:W, MATCH($G246, 'Planned and Progress BMPs'!$D:$D, 0)), 1, 0)), "")</f>
        <v/>
      </c>
      <c r="BU246" s="4" t="str">
        <f>IFERROR(IF($I246="Historical", IF(Z246&lt;&gt;INDEX('Historical BMP Records'!Z:Z, MATCH($G246, 'Historical BMP Records'!$G:$G, 0)), 1, 0), IF(Z246&lt;&gt;INDEX('Planned and Progress BMPs'!X:X, MATCH($G246, 'Planned and Progress BMPs'!$D:$D, 0)), 1, 0)), "")</f>
        <v/>
      </c>
      <c r="BV246" s="4" t="str">
        <f>IFERROR(IF($I246="Historical", IF(AA246&lt;&gt;INDEX('Historical BMP Records'!AA:AA, MATCH($G246, 'Historical BMP Records'!$G:$G, 0)), 1, 0), IF(AA246&lt;&gt;INDEX('Planned and Progress BMPs'!#REF!, MATCH($G246, 'Planned and Progress BMPs'!$D:$D, 0)), 1, 0)), "")</f>
        <v/>
      </c>
      <c r="BW246" s="4" t="str">
        <f>IFERROR(IF($I246="Historical", IF(AC246&lt;&gt;INDEX('Historical BMP Records'!AC:AC, MATCH($G246, 'Historical BMP Records'!$G:$G, 0)), 1, 0), IF(AC246&lt;&gt;INDEX('Planned and Progress BMPs'!AA:AA, MATCH($G246, 'Planned and Progress BMPs'!$D:$D, 0)), 1, 0)), "")</f>
        <v/>
      </c>
      <c r="BX246" s="4" t="str">
        <f>IFERROR(IF($I246="Historical", IF(AD246&lt;&gt;INDEX('Historical BMP Records'!AD:AD, MATCH($G246, 'Historical BMP Records'!$G:$G, 0)), 1, 0), IF(AD246&lt;&gt;INDEX('Planned and Progress BMPs'!AB:AB, MATCH($G246, 'Planned and Progress BMPs'!$D:$D, 0)), 1, 0)), "")</f>
        <v/>
      </c>
      <c r="BY246" s="4" t="str">
        <f>IFERROR(IF($I246="Historical", IF(AE246&lt;&gt;INDEX('Historical BMP Records'!AE:AE, MATCH($G246, 'Historical BMP Records'!$G:$G, 0)), 1, 0), IF(AE246&lt;&gt;INDEX('Planned and Progress BMPs'!AC:AC, MATCH($G246, 'Planned and Progress BMPs'!$D:$D, 0)), 1, 0)), "")</f>
        <v/>
      </c>
      <c r="BZ246" s="4" t="str">
        <f>IFERROR(IF($I246="Historical", IF(AF246&lt;&gt;INDEX('Historical BMP Records'!AF:AF, MATCH($G246, 'Historical BMP Records'!$G:$G, 0)), 1, 0), IF(AF246&lt;&gt;INDEX('Planned and Progress BMPs'!AD:AD, MATCH($G246, 'Planned and Progress BMPs'!$D:$D, 0)), 1, 0)), "")</f>
        <v/>
      </c>
      <c r="CA246" s="4" t="str">
        <f>IFERROR(IF($I246="Historical", IF(AG246&lt;&gt;INDEX('Historical BMP Records'!AG:AG, MATCH($G246, 'Historical BMP Records'!$G:$G, 0)), 1, 0), IF(AG246&lt;&gt;INDEX('Planned and Progress BMPs'!AE:AE, MATCH($G246, 'Planned and Progress BMPs'!$D:$D, 0)), 1, 0)), "")</f>
        <v/>
      </c>
      <c r="CB246" s="4" t="str">
        <f>IFERROR(IF($I246="Historical", IF(AH246&lt;&gt;INDEX('Historical BMP Records'!AH:AH, MATCH($G246, 'Historical BMP Records'!$G:$G, 0)), 1, 0), IF(AH246&lt;&gt;INDEX('Planned and Progress BMPs'!AF:AF, MATCH($G246, 'Planned and Progress BMPs'!$D:$D, 0)), 1, 0)), "")</f>
        <v/>
      </c>
      <c r="CC246" s="4" t="str">
        <f>IFERROR(IF($I246="Historical", IF(AI246&lt;&gt;INDEX('Historical BMP Records'!AI:AI, MATCH($G246, 'Historical BMP Records'!$G:$G, 0)), 1, 0), IF(AI246&lt;&gt;INDEX('Planned and Progress BMPs'!AG:AG, MATCH($G246, 'Planned and Progress BMPs'!$D:$D, 0)), 1, 0)), "")</f>
        <v/>
      </c>
      <c r="CD246" s="4" t="str">
        <f>IFERROR(IF($I246="Historical", IF(AJ246&lt;&gt;INDEX('Historical BMP Records'!AJ:AJ, MATCH($G246, 'Historical BMP Records'!$G:$G, 0)), 1, 0), IF(AJ246&lt;&gt;INDEX('Planned and Progress BMPs'!AH:AH, MATCH($G246, 'Planned and Progress BMPs'!$D:$D, 0)), 1, 0)), "")</f>
        <v/>
      </c>
      <c r="CE246" s="4" t="str">
        <f>IFERROR(IF($I246="Historical", IF(AK246&lt;&gt;INDEX('Historical BMP Records'!AK:AK, MATCH($G246, 'Historical BMP Records'!$G:$G, 0)), 1, 0), IF(AK246&lt;&gt;INDEX('Planned and Progress BMPs'!AI:AI, MATCH($G246, 'Planned and Progress BMPs'!$D:$D, 0)), 1, 0)), "")</f>
        <v/>
      </c>
      <c r="CF246" s="4" t="str">
        <f>IFERROR(IF($I246="Historical", IF(AL246&lt;&gt;INDEX('Historical BMP Records'!AL:AL, MATCH($G246, 'Historical BMP Records'!$G:$G, 0)), 1, 0), IF(AL246&lt;&gt;INDEX('Planned and Progress BMPs'!AJ:AJ, MATCH($G246, 'Planned and Progress BMPs'!$D:$D, 0)), 1, 0)), "")</f>
        <v/>
      </c>
      <c r="CG246" s="4" t="str">
        <f>IFERROR(IF($I246="Historical", IF(AM246&lt;&gt;INDEX('Historical BMP Records'!AM:AM, MATCH($G246, 'Historical BMP Records'!$G:$G, 0)), 1, 0), IF(AM246&lt;&gt;INDEX('Planned and Progress BMPs'!AK:AK, MATCH($G246, 'Planned and Progress BMPs'!$D:$D, 0)), 1, 0)), "")</f>
        <v/>
      </c>
      <c r="CH246" s="4" t="str">
        <f>IFERROR(IF($I246="Historical", IF(AN246&lt;&gt;INDEX('Historical BMP Records'!AN:AN, MATCH($G246, 'Historical BMP Records'!$G:$G, 0)), 1, 0), IF(AN246&lt;&gt;INDEX('Planned and Progress BMPs'!AL:AL, MATCH($G246, 'Planned and Progress BMPs'!$D:$D, 0)), 1, 0)), "")</f>
        <v/>
      </c>
      <c r="CI246" s="4" t="str">
        <f>IFERROR(IF($I246="Historical", IF(AO246&lt;&gt;INDEX('Historical BMP Records'!AO:AO, MATCH($G246, 'Historical BMP Records'!$G:$G, 0)), 1, 0), IF(AO246&lt;&gt;INDEX('Planned and Progress BMPs'!AM:AM, MATCH($G246, 'Planned and Progress BMPs'!$D:$D, 0)), 1, 0)), "")</f>
        <v/>
      </c>
      <c r="CJ246" s="4" t="str">
        <f>IFERROR(IF($I246="Historical", IF(AP246&lt;&gt;INDEX('Historical BMP Records'!AP:AP, MATCH($G246, 'Historical BMP Records'!$G:$G, 0)), 1, 0), IF(AP246&lt;&gt;INDEX('Planned and Progress BMPs'!AN:AN, MATCH($G246, 'Planned and Progress BMPs'!$D:$D, 0)), 1, 0)), "")</f>
        <v/>
      </c>
      <c r="CK246" s="4" t="str">
        <f>IFERROR(IF($I246="Historical", IF(AQ246&lt;&gt;INDEX('Historical BMP Records'!AQ:AQ, MATCH($G246, 'Historical BMP Records'!$G:$G, 0)), 1, 0), IF(AQ246&lt;&gt;INDEX('Planned and Progress BMPs'!AO:AO, MATCH($G246, 'Planned and Progress BMPs'!$D:$D, 0)), 1, 0)), "")</f>
        <v/>
      </c>
      <c r="CL246" s="4" t="str">
        <f>IFERROR(IF($I246="Historical", IF(AR246&lt;&gt;INDEX('Historical BMP Records'!AR:AR, MATCH($G246, 'Historical BMP Records'!$G:$G, 0)), 1, 0), IF(AR246&lt;&gt;INDEX('Planned and Progress BMPs'!AQ:AQ, MATCH($G246, 'Planned and Progress BMPs'!$D:$D, 0)), 1, 0)), "")</f>
        <v/>
      </c>
      <c r="CM246" s="4" t="str">
        <f>IFERROR(IF($I246="Historical", IF(AS246&lt;&gt;INDEX('Historical BMP Records'!AS:AS, MATCH($G246, 'Historical BMP Records'!$G:$G, 0)), 1, 0), IF(AS246&lt;&gt;INDEX('Planned and Progress BMPs'!AP:AP, MATCH($G246, 'Planned and Progress BMPs'!$D:$D, 0)), 1, 0)), "")</f>
        <v/>
      </c>
      <c r="CN246" s="4" t="str">
        <f>IFERROR(IF($I246="Historical", IF(AT246&lt;&gt;INDEX('Historical BMP Records'!AT:AT, MATCH($G246, 'Historical BMP Records'!$G:$G, 0)), 1, 0), IF(AT246&lt;&gt;INDEX('Planned and Progress BMPs'!AQ:AQ, MATCH($G246, 'Planned and Progress BMPs'!$D:$D, 0)), 1, 0)), "")</f>
        <v/>
      </c>
      <c r="CO246" s="4">
        <f>SUM(T_Historical9[[#This Row],[FY17 Crediting Status Change]:[Comments Change]])</f>
        <v>0</v>
      </c>
    </row>
    <row r="247" spans="1:93" ht="15" customHeight="1" x14ac:dyDescent="0.55000000000000004">
      <c r="A247" s="126" t="s">
        <v>2461</v>
      </c>
      <c r="B247" s="126" t="s">
        <v>2458</v>
      </c>
      <c r="C247" s="126" t="s">
        <v>2458</v>
      </c>
      <c r="D247" s="126"/>
      <c r="E247" s="126"/>
      <c r="F247" s="126" t="s">
        <v>957</v>
      </c>
      <c r="G247" s="126" t="s">
        <v>958</v>
      </c>
      <c r="H247" s="126"/>
      <c r="I247" s="126" t="s">
        <v>243</v>
      </c>
      <c r="J247" s="126">
        <v>2004</v>
      </c>
      <c r="K247" s="73">
        <v>200000</v>
      </c>
      <c r="L247" s="64">
        <v>38353</v>
      </c>
      <c r="M247" s="126" t="s">
        <v>485</v>
      </c>
      <c r="N247" s="126" t="s">
        <v>135</v>
      </c>
      <c r="O247" s="126" t="s">
        <v>206</v>
      </c>
      <c r="P247" s="73" t="s">
        <v>551</v>
      </c>
      <c r="Q247" s="64">
        <v>2.4</v>
      </c>
      <c r="R247" s="126">
        <v>2.4</v>
      </c>
      <c r="S247" s="126"/>
      <c r="T247" s="126" t="s">
        <v>959</v>
      </c>
      <c r="U247" s="126"/>
      <c r="V247" s="126"/>
      <c r="W247" s="126">
        <v>40.231670000000001</v>
      </c>
      <c r="X247" s="65">
        <v>-76.985690000000005</v>
      </c>
      <c r="Y247" s="126"/>
      <c r="Z247" s="126" t="s">
        <v>153</v>
      </c>
      <c r="AA247" s="126" t="s">
        <v>504</v>
      </c>
      <c r="AB247" s="126" t="s">
        <v>155</v>
      </c>
      <c r="AC247" s="126" t="s">
        <v>2460</v>
      </c>
      <c r="AD247" s="64">
        <v>41640</v>
      </c>
      <c r="AE247" s="126" t="s">
        <v>267</v>
      </c>
      <c r="AF247" s="64"/>
      <c r="AG247" s="64"/>
      <c r="AH247" s="126"/>
      <c r="AI247" s="64"/>
      <c r="AK247" s="64"/>
      <c r="AL247" s="64"/>
      <c r="AM247" s="64"/>
      <c r="AN247" s="64"/>
      <c r="AO247" s="64"/>
      <c r="AP247" s="64"/>
      <c r="AQ247" s="64"/>
      <c r="AR247" s="64"/>
      <c r="AS247" s="64"/>
      <c r="AT247" s="126"/>
      <c r="AU247" s="4" t="str">
        <f>IFERROR(IF($I247="Historical", IF(A247&lt;&gt;INDEX('Historical BMP Records'!A:A, MATCH($G247, 'Historical BMP Records'!$G:$G, 0)), 1, 0), IF(A247&lt;&gt;INDEX('Planned and Progress BMPs'!A:A, MATCH($G247, 'Planned and Progress BMPs'!$D:$D, 0)), 1, 0)), "")</f>
        <v/>
      </c>
      <c r="AV247" s="4" t="str">
        <f>IFERROR(IF($I247="Historical", IF(B247&lt;&gt;INDEX('Historical BMP Records'!B:B, MATCH($G247, 'Historical BMP Records'!$G:$G, 0)), 1, 0), IF(B247&lt;&gt;INDEX('Planned and Progress BMPs'!A:A, MATCH($G247, 'Planned and Progress BMPs'!$D:$D, 0)), 1, 0)), "")</f>
        <v/>
      </c>
      <c r="AW247" s="4" t="str">
        <f>IFERROR(IF($I247="Historical", IF(C247&lt;&gt;INDEX('Historical BMP Records'!C:C, MATCH($G247, 'Historical BMP Records'!$G:$G, 0)), 1, 0), IF(C247&lt;&gt;INDEX('Planned and Progress BMPs'!A:A, MATCH($G247, 'Planned and Progress BMPs'!$D:$D, 0)), 1, 0)), "")</f>
        <v/>
      </c>
      <c r="AX247" s="4" t="str">
        <f>IFERROR(IF($I247="Historical", IF(D247&lt;&gt;INDEX('Historical BMP Records'!D:D, MATCH($G247, 'Historical BMP Records'!$G:$G, 0)), 1, 0), IF(D247&lt;&gt;INDEX('Planned and Progress BMPs'!A:A, MATCH($G247, 'Planned and Progress BMPs'!$D:$D, 0)), 1, 0)), "")</f>
        <v/>
      </c>
      <c r="AY247" s="4" t="str">
        <f>IFERROR(IF($I247="Historical", IF(E247&lt;&gt;INDEX('Historical BMP Records'!E:E, MATCH($G247, 'Historical BMP Records'!$G:$G, 0)), 1, 0), IF(E247&lt;&gt;INDEX('Planned and Progress BMPs'!B:B, MATCH($G247, 'Planned and Progress BMPs'!$D:$D, 0)), 1, 0)), "")</f>
        <v/>
      </c>
      <c r="AZ247" s="4" t="str">
        <f>IFERROR(IF($I247="Historical", IF(F247&lt;&gt;INDEX('Historical BMP Records'!F:F, MATCH($G247, 'Historical BMP Records'!$G:$G, 0)), 1, 0), IF(F247&lt;&gt;INDEX('Planned and Progress BMPs'!C:C, MATCH($G247, 'Planned and Progress BMPs'!$D:$D, 0)), 1, 0)), "")</f>
        <v/>
      </c>
      <c r="BA247" s="4" t="str">
        <f>IFERROR(IF($I247="Historical", IF(G247&lt;&gt;INDEX('Historical BMP Records'!G:G, MATCH($G247, 'Historical BMP Records'!$G:$G, 0)), 1, 0), IF(G247&lt;&gt;INDEX('Planned and Progress BMPs'!D:D, MATCH($G247, 'Planned and Progress BMPs'!$D:$D, 0)), 1, 0)), "")</f>
        <v/>
      </c>
      <c r="BB247" s="4" t="str">
        <f>IFERROR(IF($I247="Historical", IF(H247&lt;&gt;INDEX('Historical BMP Records'!H:H, MATCH($G247, 'Historical BMP Records'!$G:$G, 0)), 1, 0), IF(H247&lt;&gt;INDEX('Planned and Progress BMPs'!E:E, MATCH($G247, 'Planned and Progress BMPs'!$D:$D, 0)), 1, 0)), "")</f>
        <v/>
      </c>
      <c r="BC247" s="4" t="str">
        <f>IFERROR(IF($I247="Historical", IF(I247&lt;&gt;INDEX('Historical BMP Records'!I:I, MATCH($G247, 'Historical BMP Records'!$G:$G, 0)), 1, 0), IF(I247&lt;&gt;INDEX('Planned and Progress BMPs'!F:F, MATCH($G247, 'Planned and Progress BMPs'!$D:$D, 0)), 1, 0)), "")</f>
        <v/>
      </c>
      <c r="BD247" s="4" t="str">
        <f>IFERROR(IF($I247="Historical", IF(J247&lt;&gt;INDEX('Historical BMP Records'!J:J, MATCH($G247, 'Historical BMP Records'!$G:$G, 0)), 1, 0), IF(J247&lt;&gt;INDEX('Planned and Progress BMPs'!G:G, MATCH($G247, 'Planned and Progress BMPs'!$D:$D, 0)), 1, 0)), "")</f>
        <v/>
      </c>
      <c r="BE247" s="4" t="str">
        <f>IFERROR(IF($I247="Historical", IF(K247&lt;&gt;INDEX('Historical BMP Records'!K:K, MATCH($G247, 'Historical BMP Records'!$G:$G, 0)), 1, 0), IF(K247&lt;&gt;INDEX('Planned and Progress BMPs'!H:H, MATCH($G247, 'Planned and Progress BMPs'!$D:$D, 0)), 1, 0)), "")</f>
        <v/>
      </c>
      <c r="BF247" s="4" t="str">
        <f>IFERROR(IF($I247="Historical", IF(L247&lt;&gt;INDEX('Historical BMP Records'!L:L, MATCH($G247, 'Historical BMP Records'!$G:$G, 0)), 1, 0), IF(L247&lt;&gt;INDEX('Planned and Progress BMPs'!I:I, MATCH($G247, 'Planned and Progress BMPs'!$D:$D, 0)), 1, 0)), "")</f>
        <v/>
      </c>
      <c r="BG247" s="4" t="str">
        <f>IFERROR(IF($I247="Historical", IF(M247&lt;&gt;INDEX('Historical BMP Records'!M:M, MATCH($G247, 'Historical BMP Records'!$G:$G, 0)), 1, 0), IF(M247&lt;&gt;INDEX('Planned and Progress BMPs'!J:J, MATCH($G247, 'Planned and Progress BMPs'!$D:$D, 0)), 1, 0)), "")</f>
        <v/>
      </c>
      <c r="BH247" s="4" t="str">
        <f>IFERROR(IF($I247="Historical", IF(N247&lt;&gt;INDEX('Historical BMP Records'!N:N, MATCH($G247, 'Historical BMP Records'!$G:$G, 0)), 1, 0), IF(N247&lt;&gt;INDEX('Planned and Progress BMPs'!K:K, MATCH($G247, 'Planned and Progress BMPs'!$D:$D, 0)), 1, 0)), "")</f>
        <v/>
      </c>
      <c r="BI247" s="4" t="str">
        <f>IFERROR(IF($I247="Historical", IF(O247&lt;&gt;INDEX('Historical BMP Records'!O:O, MATCH($G247, 'Historical BMP Records'!$G:$G, 0)), 1, 0), IF(O247&lt;&gt;INDEX('Planned and Progress BMPs'!L:L, MATCH($G247, 'Planned and Progress BMPs'!$D:$D, 0)), 1, 0)), "")</f>
        <v/>
      </c>
      <c r="BJ247" s="4" t="str">
        <f>IFERROR(IF($I247="Historical", IF(P247&lt;&gt;INDEX('Historical BMP Records'!P:P, MATCH($G247, 'Historical BMP Records'!$G:$G, 0)), 1, 0), IF(P247&lt;&gt;INDEX('Planned and Progress BMPs'!M:M, MATCH($G247, 'Planned and Progress BMPs'!$D:$D, 0)), 1, 0)), "")</f>
        <v/>
      </c>
      <c r="BK247" s="4" t="str">
        <f>IFERROR(IF($I247="Historical", IF(Q247&lt;&gt;INDEX('Historical BMP Records'!Q:Q, MATCH($G247, 'Historical BMP Records'!$G:$G, 0)), 1, 0), IF(Q247&lt;&gt;INDEX('Planned and Progress BMPs'!N:N, MATCH($G247, 'Planned and Progress BMPs'!$D:$D, 0)), 1, 0)), "")</f>
        <v/>
      </c>
      <c r="BL247" s="4" t="str">
        <f>IFERROR(IF($I247="Historical", IF(R247&lt;&gt;INDEX('Historical BMP Records'!R:R, MATCH($G247, 'Historical BMP Records'!$G:$G, 0)), 1, 0), IF(R247&lt;&gt;INDEX('Planned and Progress BMPs'!O:O, MATCH($G247, 'Planned and Progress BMPs'!$D:$D, 0)), 1, 0)), "")</f>
        <v/>
      </c>
      <c r="BM247" s="4" t="str">
        <f>IFERROR(IF($I247="Historical", IF(S247&lt;&gt;INDEX('Historical BMP Records'!S:S, MATCH($G247, 'Historical BMP Records'!$G:$G, 0)), 1, 0), IF(S247&lt;&gt;INDEX('Planned and Progress BMPs'!P:P, MATCH($G247, 'Planned and Progress BMPs'!$D:$D, 0)), 1, 0)), "")</f>
        <v/>
      </c>
      <c r="BN247" s="4" t="str">
        <f>IFERROR(IF($I247="Historical", IF(T247&lt;&gt;INDEX('Historical BMP Records'!T:T, MATCH($G247, 'Historical BMP Records'!$G:$G, 0)), 1, 0), IF(T247&lt;&gt;INDEX('Planned and Progress BMPs'!Q:Q, MATCH($G247, 'Planned and Progress BMPs'!$D:$D, 0)), 1, 0)), "")</f>
        <v/>
      </c>
      <c r="BO247" s="4" t="str">
        <f>IFERROR(IF($I247="Historical", IF(AB247&lt;&gt;INDEX('Historical BMP Records'!#REF!, MATCH($G247, 'Historical BMP Records'!$G:$G, 0)), 1, 0), IF(AB247&lt;&gt;INDEX('Planned and Progress BMPs'!Z:Z, MATCH($G247, 'Planned and Progress BMPs'!$D:$D, 0)), 1, 0)), "")</f>
        <v/>
      </c>
      <c r="BP247" s="4" t="str">
        <f>IFERROR(IF($I247="Historical", IF(U247&lt;&gt;INDEX('Historical BMP Records'!U:U, MATCH($G247, 'Historical BMP Records'!$G:$G, 0)), 1, 0), IF(U247&lt;&gt;INDEX('Planned and Progress BMPs'!S:S, MATCH($G247, 'Planned and Progress BMPs'!$D:$D, 0)), 1, 0)), "")</f>
        <v/>
      </c>
      <c r="BQ247" s="4" t="str">
        <f>IFERROR(IF($I247="Historical", IF(V247&lt;&gt;INDEX('Historical BMP Records'!V:V, MATCH($G247, 'Historical BMP Records'!$G:$G, 0)), 1, 0), IF(V247&lt;&gt;INDEX('Planned and Progress BMPs'!T:T, MATCH($G247, 'Planned and Progress BMPs'!$D:$D, 0)), 1, 0)), "")</f>
        <v/>
      </c>
      <c r="BR247" s="4" t="str">
        <f>IFERROR(IF($I247="Historical", IF(W247&lt;&gt;INDEX('Historical BMP Records'!W:W, MATCH($G247, 'Historical BMP Records'!$G:$G, 0)), 1, 0), IF(W247&lt;&gt;INDEX('Planned and Progress BMPs'!U:U, MATCH($G247, 'Planned and Progress BMPs'!$D:$D, 0)), 1, 0)), "")</f>
        <v/>
      </c>
      <c r="BS247" s="4" t="str">
        <f>IFERROR(IF($I247="Historical", IF(X247&lt;&gt;INDEX('Historical BMP Records'!X:X, MATCH($G247, 'Historical BMP Records'!$G:$G, 0)), 1, 0), IF(X247&lt;&gt;INDEX('Planned and Progress BMPs'!V:V, MATCH($G247, 'Planned and Progress BMPs'!$D:$D, 0)), 1, 0)), "")</f>
        <v/>
      </c>
      <c r="BT247" s="4" t="str">
        <f>IFERROR(IF($I247="Historical", IF(Y247&lt;&gt;INDEX('Historical BMP Records'!Y:Y, MATCH($G247, 'Historical BMP Records'!$G:$G, 0)), 1, 0), IF(Y247&lt;&gt;INDEX('Planned and Progress BMPs'!W:W, MATCH($G247, 'Planned and Progress BMPs'!$D:$D, 0)), 1, 0)), "")</f>
        <v/>
      </c>
      <c r="BU247" s="4" t="str">
        <f>IFERROR(IF($I247="Historical", IF(Z247&lt;&gt;INDEX('Historical BMP Records'!Z:Z, MATCH($G247, 'Historical BMP Records'!$G:$G, 0)), 1, 0), IF(Z247&lt;&gt;INDEX('Planned and Progress BMPs'!X:X, MATCH($G247, 'Planned and Progress BMPs'!$D:$D, 0)), 1, 0)), "")</f>
        <v/>
      </c>
      <c r="BV247" s="4" t="str">
        <f>IFERROR(IF($I247="Historical", IF(AA247&lt;&gt;INDEX('Historical BMP Records'!AA:AA, MATCH($G247, 'Historical BMP Records'!$G:$G, 0)), 1, 0), IF(AA247&lt;&gt;INDEX('Planned and Progress BMPs'!#REF!, MATCH($G247, 'Planned and Progress BMPs'!$D:$D, 0)), 1, 0)), "")</f>
        <v/>
      </c>
      <c r="BW247" s="4" t="str">
        <f>IFERROR(IF($I247="Historical", IF(AC247&lt;&gt;INDEX('Historical BMP Records'!AC:AC, MATCH($G247, 'Historical BMP Records'!$G:$G, 0)), 1, 0), IF(AC247&lt;&gt;INDEX('Planned and Progress BMPs'!AA:AA, MATCH($G247, 'Planned and Progress BMPs'!$D:$D, 0)), 1, 0)), "")</f>
        <v/>
      </c>
      <c r="BX247" s="4" t="str">
        <f>IFERROR(IF($I247="Historical", IF(AD247&lt;&gt;INDEX('Historical BMP Records'!AD:AD, MATCH($G247, 'Historical BMP Records'!$G:$G, 0)), 1, 0), IF(AD247&lt;&gt;INDEX('Planned and Progress BMPs'!AB:AB, MATCH($G247, 'Planned and Progress BMPs'!$D:$D, 0)), 1, 0)), "")</f>
        <v/>
      </c>
      <c r="BY247" s="4" t="str">
        <f>IFERROR(IF($I247="Historical", IF(AE247&lt;&gt;INDEX('Historical BMP Records'!AE:AE, MATCH($G247, 'Historical BMP Records'!$G:$G, 0)), 1, 0), IF(AE247&lt;&gt;INDEX('Planned and Progress BMPs'!AC:AC, MATCH($G247, 'Planned and Progress BMPs'!$D:$D, 0)), 1, 0)), "")</f>
        <v/>
      </c>
      <c r="BZ247" s="4" t="str">
        <f>IFERROR(IF($I247="Historical", IF(AF247&lt;&gt;INDEX('Historical BMP Records'!AF:AF, MATCH($G247, 'Historical BMP Records'!$G:$G, 0)), 1, 0), IF(AF247&lt;&gt;INDEX('Planned and Progress BMPs'!AD:AD, MATCH($G247, 'Planned and Progress BMPs'!$D:$D, 0)), 1, 0)), "")</f>
        <v/>
      </c>
      <c r="CA247" s="4" t="str">
        <f>IFERROR(IF($I247="Historical", IF(AG247&lt;&gt;INDEX('Historical BMP Records'!AG:AG, MATCH($G247, 'Historical BMP Records'!$G:$G, 0)), 1, 0), IF(AG247&lt;&gt;INDEX('Planned and Progress BMPs'!AE:AE, MATCH($G247, 'Planned and Progress BMPs'!$D:$D, 0)), 1, 0)), "")</f>
        <v/>
      </c>
      <c r="CB247" s="4" t="str">
        <f>IFERROR(IF($I247="Historical", IF(AH247&lt;&gt;INDEX('Historical BMP Records'!AH:AH, MATCH($G247, 'Historical BMP Records'!$G:$G, 0)), 1, 0), IF(AH247&lt;&gt;INDEX('Planned and Progress BMPs'!AF:AF, MATCH($G247, 'Planned and Progress BMPs'!$D:$D, 0)), 1, 0)), "")</f>
        <v/>
      </c>
      <c r="CC247" s="4" t="str">
        <f>IFERROR(IF($I247="Historical", IF(AI247&lt;&gt;INDEX('Historical BMP Records'!AI:AI, MATCH($G247, 'Historical BMP Records'!$G:$G, 0)), 1, 0), IF(AI247&lt;&gt;INDEX('Planned and Progress BMPs'!AG:AG, MATCH($G247, 'Planned and Progress BMPs'!$D:$D, 0)), 1, 0)), "")</f>
        <v/>
      </c>
      <c r="CD247" s="4" t="str">
        <f>IFERROR(IF($I247="Historical", IF(AJ247&lt;&gt;INDEX('Historical BMP Records'!AJ:AJ, MATCH($G247, 'Historical BMP Records'!$G:$G, 0)), 1, 0), IF(AJ247&lt;&gt;INDEX('Planned and Progress BMPs'!AH:AH, MATCH($G247, 'Planned and Progress BMPs'!$D:$D, 0)), 1, 0)), "")</f>
        <v/>
      </c>
      <c r="CE247" s="4" t="str">
        <f>IFERROR(IF($I247="Historical", IF(AK247&lt;&gt;INDEX('Historical BMP Records'!AK:AK, MATCH($G247, 'Historical BMP Records'!$G:$G, 0)), 1, 0), IF(AK247&lt;&gt;INDEX('Planned and Progress BMPs'!AI:AI, MATCH($G247, 'Planned and Progress BMPs'!$D:$D, 0)), 1, 0)), "")</f>
        <v/>
      </c>
      <c r="CF247" s="4" t="str">
        <f>IFERROR(IF($I247="Historical", IF(AL247&lt;&gt;INDEX('Historical BMP Records'!AL:AL, MATCH($G247, 'Historical BMP Records'!$G:$G, 0)), 1, 0), IF(AL247&lt;&gt;INDEX('Planned and Progress BMPs'!AJ:AJ, MATCH($G247, 'Planned and Progress BMPs'!$D:$D, 0)), 1, 0)), "")</f>
        <v/>
      </c>
      <c r="CG247" s="4" t="str">
        <f>IFERROR(IF($I247="Historical", IF(AM247&lt;&gt;INDEX('Historical BMP Records'!AM:AM, MATCH($G247, 'Historical BMP Records'!$G:$G, 0)), 1, 0), IF(AM247&lt;&gt;INDEX('Planned and Progress BMPs'!AK:AK, MATCH($G247, 'Planned and Progress BMPs'!$D:$D, 0)), 1, 0)), "")</f>
        <v/>
      </c>
      <c r="CH247" s="4" t="str">
        <f>IFERROR(IF($I247="Historical", IF(AN247&lt;&gt;INDEX('Historical BMP Records'!AN:AN, MATCH($G247, 'Historical BMP Records'!$G:$G, 0)), 1, 0), IF(AN247&lt;&gt;INDEX('Planned and Progress BMPs'!AL:AL, MATCH($G247, 'Planned and Progress BMPs'!$D:$D, 0)), 1, 0)), "")</f>
        <v/>
      </c>
      <c r="CI247" s="4" t="str">
        <f>IFERROR(IF($I247="Historical", IF(AO247&lt;&gt;INDEX('Historical BMP Records'!AO:AO, MATCH($G247, 'Historical BMP Records'!$G:$G, 0)), 1, 0), IF(AO247&lt;&gt;INDEX('Planned and Progress BMPs'!AM:AM, MATCH($G247, 'Planned and Progress BMPs'!$D:$D, 0)), 1, 0)), "")</f>
        <v/>
      </c>
      <c r="CJ247" s="4" t="str">
        <f>IFERROR(IF($I247="Historical", IF(AP247&lt;&gt;INDEX('Historical BMP Records'!AP:AP, MATCH($G247, 'Historical BMP Records'!$G:$G, 0)), 1, 0), IF(AP247&lt;&gt;INDEX('Planned and Progress BMPs'!AN:AN, MATCH($G247, 'Planned and Progress BMPs'!$D:$D, 0)), 1, 0)), "")</f>
        <v/>
      </c>
      <c r="CK247" s="4" t="str">
        <f>IFERROR(IF($I247="Historical", IF(AQ247&lt;&gt;INDEX('Historical BMP Records'!AQ:AQ, MATCH($G247, 'Historical BMP Records'!$G:$G, 0)), 1, 0), IF(AQ247&lt;&gt;INDEX('Planned and Progress BMPs'!AO:AO, MATCH($G247, 'Planned and Progress BMPs'!$D:$D, 0)), 1, 0)), "")</f>
        <v/>
      </c>
      <c r="CL247" s="4" t="str">
        <f>IFERROR(IF($I247="Historical", IF(AR247&lt;&gt;INDEX('Historical BMP Records'!AR:AR, MATCH($G247, 'Historical BMP Records'!$G:$G, 0)), 1, 0), IF(AR247&lt;&gt;INDEX('Planned and Progress BMPs'!AQ:AQ, MATCH($G247, 'Planned and Progress BMPs'!$D:$D, 0)), 1, 0)), "")</f>
        <v/>
      </c>
      <c r="CM247" s="4" t="str">
        <f>IFERROR(IF($I247="Historical", IF(AS247&lt;&gt;INDEX('Historical BMP Records'!AS:AS, MATCH($G247, 'Historical BMP Records'!$G:$G, 0)), 1, 0), IF(AS247&lt;&gt;INDEX('Planned and Progress BMPs'!AP:AP, MATCH($G247, 'Planned and Progress BMPs'!$D:$D, 0)), 1, 0)), "")</f>
        <v/>
      </c>
      <c r="CN247" s="4" t="str">
        <f>IFERROR(IF($I247="Historical", IF(AT247&lt;&gt;INDEX('Historical BMP Records'!AT:AT, MATCH($G247, 'Historical BMP Records'!$G:$G, 0)), 1, 0), IF(AT247&lt;&gt;INDEX('Planned and Progress BMPs'!AQ:AQ, MATCH($G247, 'Planned and Progress BMPs'!$D:$D, 0)), 1, 0)), "")</f>
        <v/>
      </c>
      <c r="CO247" s="4">
        <f>SUM(T_Historical9[[#This Row],[FY17 Crediting Status Change]:[Comments Change]])</f>
        <v>0</v>
      </c>
    </row>
    <row r="248" spans="1:93" ht="15" customHeight="1" x14ac:dyDescent="0.55000000000000004">
      <c r="A248" s="126" t="s">
        <v>2461</v>
      </c>
      <c r="B248" s="126" t="s">
        <v>2458</v>
      </c>
      <c r="C248" s="126" t="s">
        <v>2458</v>
      </c>
      <c r="D248" s="126"/>
      <c r="E248" s="126"/>
      <c r="F248" s="126" t="s">
        <v>960</v>
      </c>
      <c r="G248" s="126" t="s">
        <v>961</v>
      </c>
      <c r="H248" s="126"/>
      <c r="I248" s="126" t="s">
        <v>243</v>
      </c>
      <c r="J248" s="126">
        <v>2004</v>
      </c>
      <c r="K248" s="73">
        <v>200000</v>
      </c>
      <c r="L248" s="64">
        <v>38353</v>
      </c>
      <c r="M248" s="126" t="s">
        <v>485</v>
      </c>
      <c r="N248" s="126" t="s">
        <v>135</v>
      </c>
      <c r="O248" s="126" t="s">
        <v>206</v>
      </c>
      <c r="P248" s="73" t="s">
        <v>551</v>
      </c>
      <c r="Q248" s="64">
        <v>3.4</v>
      </c>
      <c r="R248" s="126">
        <v>3.4</v>
      </c>
      <c r="S248" s="126"/>
      <c r="T248" s="126" t="s">
        <v>962</v>
      </c>
      <c r="U248" s="126"/>
      <c r="V248" s="126"/>
      <c r="W248" s="126">
        <v>40.231670000000001</v>
      </c>
      <c r="X248" s="65">
        <v>-76.985690000000005</v>
      </c>
      <c r="Y248" s="126"/>
      <c r="Z248" s="126" t="s">
        <v>153</v>
      </c>
      <c r="AA248" s="126" t="s">
        <v>504</v>
      </c>
      <c r="AB248" s="126" t="s">
        <v>155</v>
      </c>
      <c r="AC248" s="126" t="s">
        <v>2460</v>
      </c>
      <c r="AD248" s="64">
        <v>41640</v>
      </c>
      <c r="AE248" s="126" t="s">
        <v>267</v>
      </c>
      <c r="AF248" s="64"/>
      <c r="AG248" s="64"/>
      <c r="AH248" s="126"/>
      <c r="AI248" s="64"/>
      <c r="AK248" s="64"/>
      <c r="AL248" s="64"/>
      <c r="AM248" s="64"/>
      <c r="AN248" s="64"/>
      <c r="AO248" s="64"/>
      <c r="AP248" s="64"/>
      <c r="AQ248" s="64"/>
      <c r="AR248" s="64"/>
      <c r="AS248" s="64"/>
      <c r="AT248" s="126"/>
      <c r="AU248" s="4" t="str">
        <f>IFERROR(IF($I248="Historical", IF(A248&lt;&gt;INDEX('Historical BMP Records'!A:A, MATCH($G248, 'Historical BMP Records'!$G:$G, 0)), 1, 0), IF(A248&lt;&gt;INDEX('Planned and Progress BMPs'!A:A, MATCH($G248, 'Planned and Progress BMPs'!$D:$D, 0)), 1, 0)), "")</f>
        <v/>
      </c>
      <c r="AV248" s="4" t="str">
        <f>IFERROR(IF($I248="Historical", IF(B248&lt;&gt;INDEX('Historical BMP Records'!B:B, MATCH($G248, 'Historical BMP Records'!$G:$G, 0)), 1, 0), IF(B248&lt;&gt;INDEX('Planned and Progress BMPs'!A:A, MATCH($G248, 'Planned and Progress BMPs'!$D:$D, 0)), 1, 0)), "")</f>
        <v/>
      </c>
      <c r="AW248" s="4" t="str">
        <f>IFERROR(IF($I248="Historical", IF(C248&lt;&gt;INDEX('Historical BMP Records'!C:C, MATCH($G248, 'Historical BMP Records'!$G:$G, 0)), 1, 0), IF(C248&lt;&gt;INDEX('Planned and Progress BMPs'!A:A, MATCH($G248, 'Planned and Progress BMPs'!$D:$D, 0)), 1, 0)), "")</f>
        <v/>
      </c>
      <c r="AX248" s="4" t="str">
        <f>IFERROR(IF($I248="Historical", IF(D248&lt;&gt;INDEX('Historical BMP Records'!D:D, MATCH($G248, 'Historical BMP Records'!$G:$G, 0)), 1, 0), IF(D248&lt;&gt;INDEX('Planned and Progress BMPs'!A:A, MATCH($G248, 'Planned and Progress BMPs'!$D:$D, 0)), 1, 0)), "")</f>
        <v/>
      </c>
      <c r="AY248" s="4" t="str">
        <f>IFERROR(IF($I248="Historical", IF(E248&lt;&gt;INDEX('Historical BMP Records'!E:E, MATCH($G248, 'Historical BMP Records'!$G:$G, 0)), 1, 0), IF(E248&lt;&gt;INDEX('Planned and Progress BMPs'!B:B, MATCH($G248, 'Planned and Progress BMPs'!$D:$D, 0)), 1, 0)), "")</f>
        <v/>
      </c>
      <c r="AZ248" s="4" t="str">
        <f>IFERROR(IF($I248="Historical", IF(F248&lt;&gt;INDEX('Historical BMP Records'!F:F, MATCH($G248, 'Historical BMP Records'!$G:$G, 0)), 1, 0), IF(F248&lt;&gt;INDEX('Planned and Progress BMPs'!C:C, MATCH($G248, 'Planned and Progress BMPs'!$D:$D, 0)), 1, 0)), "")</f>
        <v/>
      </c>
      <c r="BA248" s="4" t="str">
        <f>IFERROR(IF($I248="Historical", IF(G248&lt;&gt;INDEX('Historical BMP Records'!G:G, MATCH($G248, 'Historical BMP Records'!$G:$G, 0)), 1, 0), IF(G248&lt;&gt;INDEX('Planned and Progress BMPs'!D:D, MATCH($G248, 'Planned and Progress BMPs'!$D:$D, 0)), 1, 0)), "")</f>
        <v/>
      </c>
      <c r="BB248" s="4" t="str">
        <f>IFERROR(IF($I248="Historical", IF(H248&lt;&gt;INDEX('Historical BMP Records'!H:H, MATCH($G248, 'Historical BMP Records'!$G:$G, 0)), 1, 0), IF(H248&lt;&gt;INDEX('Planned and Progress BMPs'!E:E, MATCH($G248, 'Planned and Progress BMPs'!$D:$D, 0)), 1, 0)), "")</f>
        <v/>
      </c>
      <c r="BC248" s="4" t="str">
        <f>IFERROR(IF($I248="Historical", IF(I248&lt;&gt;INDEX('Historical BMP Records'!I:I, MATCH($G248, 'Historical BMP Records'!$G:$G, 0)), 1, 0), IF(I248&lt;&gt;INDEX('Planned and Progress BMPs'!F:F, MATCH($G248, 'Planned and Progress BMPs'!$D:$D, 0)), 1, 0)), "")</f>
        <v/>
      </c>
      <c r="BD248" s="4" t="str">
        <f>IFERROR(IF($I248="Historical", IF(J248&lt;&gt;INDEX('Historical BMP Records'!J:J, MATCH($G248, 'Historical BMP Records'!$G:$G, 0)), 1, 0), IF(J248&lt;&gt;INDEX('Planned and Progress BMPs'!G:G, MATCH($G248, 'Planned and Progress BMPs'!$D:$D, 0)), 1, 0)), "")</f>
        <v/>
      </c>
      <c r="BE248" s="4" t="str">
        <f>IFERROR(IF($I248="Historical", IF(K248&lt;&gt;INDEX('Historical BMP Records'!K:K, MATCH($G248, 'Historical BMP Records'!$G:$G, 0)), 1, 0), IF(K248&lt;&gt;INDEX('Planned and Progress BMPs'!H:H, MATCH($G248, 'Planned and Progress BMPs'!$D:$D, 0)), 1, 0)), "")</f>
        <v/>
      </c>
      <c r="BF248" s="4" t="str">
        <f>IFERROR(IF($I248="Historical", IF(L248&lt;&gt;INDEX('Historical BMP Records'!L:L, MATCH($G248, 'Historical BMP Records'!$G:$G, 0)), 1, 0), IF(L248&lt;&gt;INDEX('Planned and Progress BMPs'!I:I, MATCH($G248, 'Planned and Progress BMPs'!$D:$D, 0)), 1, 0)), "")</f>
        <v/>
      </c>
      <c r="BG248" s="4" t="str">
        <f>IFERROR(IF($I248="Historical", IF(M248&lt;&gt;INDEX('Historical BMP Records'!M:M, MATCH($G248, 'Historical BMP Records'!$G:$G, 0)), 1, 0), IF(M248&lt;&gt;INDEX('Planned and Progress BMPs'!J:J, MATCH($G248, 'Planned and Progress BMPs'!$D:$D, 0)), 1, 0)), "")</f>
        <v/>
      </c>
      <c r="BH248" s="4" t="str">
        <f>IFERROR(IF($I248="Historical", IF(N248&lt;&gt;INDEX('Historical BMP Records'!N:N, MATCH($G248, 'Historical BMP Records'!$G:$G, 0)), 1, 0), IF(N248&lt;&gt;INDEX('Planned and Progress BMPs'!K:K, MATCH($G248, 'Planned and Progress BMPs'!$D:$D, 0)), 1, 0)), "")</f>
        <v/>
      </c>
      <c r="BI248" s="4" t="str">
        <f>IFERROR(IF($I248="Historical", IF(O248&lt;&gt;INDEX('Historical BMP Records'!O:O, MATCH($G248, 'Historical BMP Records'!$G:$G, 0)), 1, 0), IF(O248&lt;&gt;INDEX('Planned and Progress BMPs'!L:L, MATCH($G248, 'Planned and Progress BMPs'!$D:$D, 0)), 1, 0)), "")</f>
        <v/>
      </c>
      <c r="BJ248" s="4" t="str">
        <f>IFERROR(IF($I248="Historical", IF(P248&lt;&gt;INDEX('Historical BMP Records'!P:P, MATCH($G248, 'Historical BMP Records'!$G:$G, 0)), 1, 0), IF(P248&lt;&gt;INDEX('Planned and Progress BMPs'!M:M, MATCH($G248, 'Planned and Progress BMPs'!$D:$D, 0)), 1, 0)), "")</f>
        <v/>
      </c>
      <c r="BK248" s="4" t="str">
        <f>IFERROR(IF($I248="Historical", IF(Q248&lt;&gt;INDEX('Historical BMP Records'!Q:Q, MATCH($G248, 'Historical BMP Records'!$G:$G, 0)), 1, 0), IF(Q248&lt;&gt;INDEX('Planned and Progress BMPs'!N:N, MATCH($G248, 'Planned and Progress BMPs'!$D:$D, 0)), 1, 0)), "")</f>
        <v/>
      </c>
      <c r="BL248" s="4" t="str">
        <f>IFERROR(IF($I248="Historical", IF(R248&lt;&gt;INDEX('Historical BMP Records'!R:R, MATCH($G248, 'Historical BMP Records'!$G:$G, 0)), 1, 0), IF(R248&lt;&gt;INDEX('Planned and Progress BMPs'!O:O, MATCH($G248, 'Planned and Progress BMPs'!$D:$D, 0)), 1, 0)), "")</f>
        <v/>
      </c>
      <c r="BM248" s="4" t="str">
        <f>IFERROR(IF($I248="Historical", IF(S248&lt;&gt;INDEX('Historical BMP Records'!S:S, MATCH($G248, 'Historical BMP Records'!$G:$G, 0)), 1, 0), IF(S248&lt;&gt;INDEX('Planned and Progress BMPs'!P:P, MATCH($G248, 'Planned and Progress BMPs'!$D:$D, 0)), 1, 0)), "")</f>
        <v/>
      </c>
      <c r="BN248" s="4" t="str">
        <f>IFERROR(IF($I248="Historical", IF(T248&lt;&gt;INDEX('Historical BMP Records'!T:T, MATCH($G248, 'Historical BMP Records'!$G:$G, 0)), 1, 0), IF(T248&lt;&gt;INDEX('Planned and Progress BMPs'!Q:Q, MATCH($G248, 'Planned and Progress BMPs'!$D:$D, 0)), 1, 0)), "")</f>
        <v/>
      </c>
      <c r="BO248" s="4" t="str">
        <f>IFERROR(IF($I248="Historical", IF(AB248&lt;&gt;INDEX('Historical BMP Records'!#REF!, MATCH($G248, 'Historical BMP Records'!$G:$G, 0)), 1, 0), IF(AB248&lt;&gt;INDEX('Planned and Progress BMPs'!Z:Z, MATCH($G248, 'Planned and Progress BMPs'!$D:$D, 0)), 1, 0)), "")</f>
        <v/>
      </c>
      <c r="BP248" s="4" t="str">
        <f>IFERROR(IF($I248="Historical", IF(U248&lt;&gt;INDEX('Historical BMP Records'!U:U, MATCH($G248, 'Historical BMP Records'!$G:$G, 0)), 1, 0), IF(U248&lt;&gt;INDEX('Planned and Progress BMPs'!S:S, MATCH($G248, 'Planned and Progress BMPs'!$D:$D, 0)), 1, 0)), "")</f>
        <v/>
      </c>
      <c r="BQ248" s="4" t="str">
        <f>IFERROR(IF($I248="Historical", IF(V248&lt;&gt;INDEX('Historical BMP Records'!V:V, MATCH($G248, 'Historical BMP Records'!$G:$G, 0)), 1, 0), IF(V248&lt;&gt;INDEX('Planned and Progress BMPs'!T:T, MATCH($G248, 'Planned and Progress BMPs'!$D:$D, 0)), 1, 0)), "")</f>
        <v/>
      </c>
      <c r="BR248" s="4" t="str">
        <f>IFERROR(IF($I248="Historical", IF(W248&lt;&gt;INDEX('Historical BMP Records'!W:W, MATCH($G248, 'Historical BMP Records'!$G:$G, 0)), 1, 0), IF(W248&lt;&gt;INDEX('Planned and Progress BMPs'!U:U, MATCH($G248, 'Planned and Progress BMPs'!$D:$D, 0)), 1, 0)), "")</f>
        <v/>
      </c>
      <c r="BS248" s="4" t="str">
        <f>IFERROR(IF($I248="Historical", IF(X248&lt;&gt;INDEX('Historical BMP Records'!X:X, MATCH($G248, 'Historical BMP Records'!$G:$G, 0)), 1, 0), IF(X248&lt;&gt;INDEX('Planned and Progress BMPs'!V:V, MATCH($G248, 'Planned and Progress BMPs'!$D:$D, 0)), 1, 0)), "")</f>
        <v/>
      </c>
      <c r="BT248" s="4" t="str">
        <f>IFERROR(IF($I248="Historical", IF(Y248&lt;&gt;INDEX('Historical BMP Records'!Y:Y, MATCH($G248, 'Historical BMP Records'!$G:$G, 0)), 1, 0), IF(Y248&lt;&gt;INDEX('Planned and Progress BMPs'!W:W, MATCH($G248, 'Planned and Progress BMPs'!$D:$D, 0)), 1, 0)), "")</f>
        <v/>
      </c>
      <c r="BU248" s="4" t="str">
        <f>IFERROR(IF($I248="Historical", IF(Z248&lt;&gt;INDEX('Historical BMP Records'!Z:Z, MATCH($G248, 'Historical BMP Records'!$G:$G, 0)), 1, 0), IF(Z248&lt;&gt;INDEX('Planned and Progress BMPs'!X:X, MATCH($G248, 'Planned and Progress BMPs'!$D:$D, 0)), 1, 0)), "")</f>
        <v/>
      </c>
      <c r="BV248" s="4" t="str">
        <f>IFERROR(IF($I248="Historical", IF(AA248&lt;&gt;INDEX('Historical BMP Records'!AA:AA, MATCH($G248, 'Historical BMP Records'!$G:$G, 0)), 1, 0), IF(AA248&lt;&gt;INDEX('Planned and Progress BMPs'!#REF!, MATCH($G248, 'Planned and Progress BMPs'!$D:$D, 0)), 1, 0)), "")</f>
        <v/>
      </c>
      <c r="BW248" s="4" t="str">
        <f>IFERROR(IF($I248="Historical", IF(AC248&lt;&gt;INDEX('Historical BMP Records'!AC:AC, MATCH($G248, 'Historical BMP Records'!$G:$G, 0)), 1, 0), IF(AC248&lt;&gt;INDEX('Planned and Progress BMPs'!AA:AA, MATCH($G248, 'Planned and Progress BMPs'!$D:$D, 0)), 1, 0)), "")</f>
        <v/>
      </c>
      <c r="BX248" s="4" t="str">
        <f>IFERROR(IF($I248="Historical", IF(AD248&lt;&gt;INDEX('Historical BMP Records'!AD:AD, MATCH($G248, 'Historical BMP Records'!$G:$G, 0)), 1, 0), IF(AD248&lt;&gt;INDEX('Planned and Progress BMPs'!AB:AB, MATCH($G248, 'Planned and Progress BMPs'!$D:$D, 0)), 1, 0)), "")</f>
        <v/>
      </c>
      <c r="BY248" s="4" t="str">
        <f>IFERROR(IF($I248="Historical", IF(AE248&lt;&gt;INDEX('Historical BMP Records'!AE:AE, MATCH($G248, 'Historical BMP Records'!$G:$G, 0)), 1, 0), IF(AE248&lt;&gt;INDEX('Planned and Progress BMPs'!AC:AC, MATCH($G248, 'Planned and Progress BMPs'!$D:$D, 0)), 1, 0)), "")</f>
        <v/>
      </c>
      <c r="BZ248" s="4" t="str">
        <f>IFERROR(IF($I248="Historical", IF(AF248&lt;&gt;INDEX('Historical BMP Records'!AF:AF, MATCH($G248, 'Historical BMP Records'!$G:$G, 0)), 1, 0), IF(AF248&lt;&gt;INDEX('Planned and Progress BMPs'!AD:AD, MATCH($G248, 'Planned and Progress BMPs'!$D:$D, 0)), 1, 0)), "")</f>
        <v/>
      </c>
      <c r="CA248" s="4" t="str">
        <f>IFERROR(IF($I248="Historical", IF(AG248&lt;&gt;INDEX('Historical BMP Records'!AG:AG, MATCH($G248, 'Historical BMP Records'!$G:$G, 0)), 1, 0), IF(AG248&lt;&gt;INDEX('Planned and Progress BMPs'!AE:AE, MATCH($G248, 'Planned and Progress BMPs'!$D:$D, 0)), 1, 0)), "")</f>
        <v/>
      </c>
      <c r="CB248" s="4" t="str">
        <f>IFERROR(IF($I248="Historical", IF(AH248&lt;&gt;INDEX('Historical BMP Records'!AH:AH, MATCH($G248, 'Historical BMP Records'!$G:$G, 0)), 1, 0), IF(AH248&lt;&gt;INDEX('Planned and Progress BMPs'!AF:AF, MATCH($G248, 'Planned and Progress BMPs'!$D:$D, 0)), 1, 0)), "")</f>
        <v/>
      </c>
      <c r="CC248" s="4" t="str">
        <f>IFERROR(IF($I248="Historical", IF(AI248&lt;&gt;INDEX('Historical BMP Records'!AI:AI, MATCH($G248, 'Historical BMP Records'!$G:$G, 0)), 1, 0), IF(AI248&lt;&gt;INDEX('Planned and Progress BMPs'!AG:AG, MATCH($G248, 'Planned and Progress BMPs'!$D:$D, 0)), 1, 0)), "")</f>
        <v/>
      </c>
      <c r="CD248" s="4" t="str">
        <f>IFERROR(IF($I248="Historical", IF(AJ248&lt;&gt;INDEX('Historical BMP Records'!AJ:AJ, MATCH($G248, 'Historical BMP Records'!$G:$G, 0)), 1, 0), IF(AJ248&lt;&gt;INDEX('Planned and Progress BMPs'!AH:AH, MATCH($G248, 'Planned and Progress BMPs'!$D:$D, 0)), 1, 0)), "")</f>
        <v/>
      </c>
      <c r="CE248" s="4" t="str">
        <f>IFERROR(IF($I248="Historical", IF(AK248&lt;&gt;INDEX('Historical BMP Records'!AK:AK, MATCH($G248, 'Historical BMP Records'!$G:$G, 0)), 1, 0), IF(AK248&lt;&gt;INDEX('Planned and Progress BMPs'!AI:AI, MATCH($G248, 'Planned and Progress BMPs'!$D:$D, 0)), 1, 0)), "")</f>
        <v/>
      </c>
      <c r="CF248" s="4" t="str">
        <f>IFERROR(IF($I248="Historical", IF(AL248&lt;&gt;INDEX('Historical BMP Records'!AL:AL, MATCH($G248, 'Historical BMP Records'!$G:$G, 0)), 1, 0), IF(AL248&lt;&gt;INDEX('Planned and Progress BMPs'!AJ:AJ, MATCH($G248, 'Planned and Progress BMPs'!$D:$D, 0)), 1, 0)), "")</f>
        <v/>
      </c>
      <c r="CG248" s="4" t="str">
        <f>IFERROR(IF($I248="Historical", IF(AM248&lt;&gt;INDEX('Historical BMP Records'!AM:AM, MATCH($G248, 'Historical BMP Records'!$G:$G, 0)), 1, 0), IF(AM248&lt;&gt;INDEX('Planned and Progress BMPs'!AK:AK, MATCH($G248, 'Planned and Progress BMPs'!$D:$D, 0)), 1, 0)), "")</f>
        <v/>
      </c>
      <c r="CH248" s="4" t="str">
        <f>IFERROR(IF($I248="Historical", IF(AN248&lt;&gt;INDEX('Historical BMP Records'!AN:AN, MATCH($G248, 'Historical BMP Records'!$G:$G, 0)), 1, 0), IF(AN248&lt;&gt;INDEX('Planned and Progress BMPs'!AL:AL, MATCH($G248, 'Planned and Progress BMPs'!$D:$D, 0)), 1, 0)), "")</f>
        <v/>
      </c>
      <c r="CI248" s="4" t="str">
        <f>IFERROR(IF($I248="Historical", IF(AO248&lt;&gt;INDEX('Historical BMP Records'!AO:AO, MATCH($G248, 'Historical BMP Records'!$G:$G, 0)), 1, 0), IF(AO248&lt;&gt;INDEX('Planned and Progress BMPs'!AM:AM, MATCH($G248, 'Planned and Progress BMPs'!$D:$D, 0)), 1, 0)), "")</f>
        <v/>
      </c>
      <c r="CJ248" s="4" t="str">
        <f>IFERROR(IF($I248="Historical", IF(AP248&lt;&gt;INDEX('Historical BMP Records'!AP:AP, MATCH($G248, 'Historical BMP Records'!$G:$G, 0)), 1, 0), IF(AP248&lt;&gt;INDEX('Planned and Progress BMPs'!AN:AN, MATCH($G248, 'Planned and Progress BMPs'!$D:$D, 0)), 1, 0)), "")</f>
        <v/>
      </c>
      <c r="CK248" s="4" t="str">
        <f>IFERROR(IF($I248="Historical", IF(AQ248&lt;&gt;INDEX('Historical BMP Records'!AQ:AQ, MATCH($G248, 'Historical BMP Records'!$G:$G, 0)), 1, 0), IF(AQ248&lt;&gt;INDEX('Planned and Progress BMPs'!AO:AO, MATCH($G248, 'Planned and Progress BMPs'!$D:$D, 0)), 1, 0)), "")</f>
        <v/>
      </c>
      <c r="CL248" s="4" t="str">
        <f>IFERROR(IF($I248="Historical", IF(AR248&lt;&gt;INDEX('Historical BMP Records'!AR:AR, MATCH($G248, 'Historical BMP Records'!$G:$G, 0)), 1, 0), IF(AR248&lt;&gt;INDEX('Planned and Progress BMPs'!AQ:AQ, MATCH($G248, 'Planned and Progress BMPs'!$D:$D, 0)), 1, 0)), "")</f>
        <v/>
      </c>
      <c r="CM248" s="4" t="str">
        <f>IFERROR(IF($I248="Historical", IF(AS248&lt;&gt;INDEX('Historical BMP Records'!AS:AS, MATCH($G248, 'Historical BMP Records'!$G:$G, 0)), 1, 0), IF(AS248&lt;&gt;INDEX('Planned and Progress BMPs'!AP:AP, MATCH($G248, 'Planned and Progress BMPs'!$D:$D, 0)), 1, 0)), "")</f>
        <v/>
      </c>
      <c r="CN248" s="4" t="str">
        <f>IFERROR(IF($I248="Historical", IF(AT248&lt;&gt;INDEX('Historical BMP Records'!AT:AT, MATCH($G248, 'Historical BMP Records'!$G:$G, 0)), 1, 0), IF(AT248&lt;&gt;INDEX('Planned and Progress BMPs'!AQ:AQ, MATCH($G248, 'Planned and Progress BMPs'!$D:$D, 0)), 1, 0)), "")</f>
        <v/>
      </c>
      <c r="CO248" s="4">
        <f>SUM(T_Historical9[[#This Row],[FY17 Crediting Status Change]:[Comments Change]])</f>
        <v>0</v>
      </c>
    </row>
    <row r="249" spans="1:93" ht="15" customHeight="1" x14ac:dyDescent="0.55000000000000004">
      <c r="A249" s="126" t="s">
        <v>2461</v>
      </c>
      <c r="B249" s="126" t="s">
        <v>2464</v>
      </c>
      <c r="C249" s="126" t="s">
        <v>2458</v>
      </c>
      <c r="D249" s="126"/>
      <c r="E249" s="126"/>
      <c r="F249" s="126" t="s">
        <v>963</v>
      </c>
      <c r="G249" s="126" t="s">
        <v>964</v>
      </c>
      <c r="H249" s="126"/>
      <c r="I249" s="126" t="s">
        <v>243</v>
      </c>
      <c r="J249" s="126"/>
      <c r="K249" s="73"/>
      <c r="L249" s="64">
        <v>37987</v>
      </c>
      <c r="M249" s="126" t="s">
        <v>265</v>
      </c>
      <c r="N249" s="126" t="s">
        <v>325</v>
      </c>
      <c r="O249" s="126" t="s">
        <v>127</v>
      </c>
      <c r="P249" s="73" t="s">
        <v>551</v>
      </c>
      <c r="Q249" s="64">
        <v>8.4</v>
      </c>
      <c r="R249" s="126">
        <v>5.3</v>
      </c>
      <c r="S249" s="126"/>
      <c r="T249" s="126" t="s">
        <v>611</v>
      </c>
      <c r="U249" s="126"/>
      <c r="V249" s="126"/>
      <c r="W249" s="126">
        <v>40.427979460000003</v>
      </c>
      <c r="X249" s="65">
        <v>-76.60413939</v>
      </c>
      <c r="Y249" s="126"/>
      <c r="Z249" s="126" t="s">
        <v>201</v>
      </c>
      <c r="AA249" s="126" t="s">
        <v>458</v>
      </c>
      <c r="AB249" s="126" t="s">
        <v>203</v>
      </c>
      <c r="AC249" s="126" t="s">
        <v>2460</v>
      </c>
      <c r="AD249" s="64">
        <v>41739</v>
      </c>
      <c r="AE249" s="126" t="s">
        <v>267</v>
      </c>
      <c r="AF249" s="64"/>
      <c r="AG249" s="64"/>
      <c r="AH249" s="126"/>
      <c r="AI249" s="64"/>
      <c r="AK249" s="64"/>
      <c r="AL249" s="64"/>
      <c r="AM249" s="64"/>
      <c r="AN249" s="64"/>
      <c r="AO249" s="64"/>
      <c r="AP249" s="64"/>
      <c r="AQ249" s="64"/>
      <c r="AR249" s="64"/>
      <c r="AS249" s="64"/>
      <c r="AT249" s="126"/>
      <c r="AU249" s="4" t="str">
        <f>IFERROR(IF($I249="Historical", IF(A249&lt;&gt;INDEX('Historical BMP Records'!A:A, MATCH($G249, 'Historical BMP Records'!$G:$G, 0)), 1, 0), IF(A249&lt;&gt;INDEX('Planned and Progress BMPs'!A:A, MATCH($G249, 'Planned and Progress BMPs'!$D:$D, 0)), 1, 0)), "")</f>
        <v/>
      </c>
      <c r="AV249" s="4" t="str">
        <f>IFERROR(IF($I249="Historical", IF(B249&lt;&gt;INDEX('Historical BMP Records'!B:B, MATCH($G249, 'Historical BMP Records'!$G:$G, 0)), 1, 0), IF(B249&lt;&gt;INDEX('Planned and Progress BMPs'!A:A, MATCH($G249, 'Planned and Progress BMPs'!$D:$D, 0)), 1, 0)), "")</f>
        <v/>
      </c>
      <c r="AW249" s="4" t="str">
        <f>IFERROR(IF($I249="Historical", IF(C249&lt;&gt;INDEX('Historical BMP Records'!C:C, MATCH($G249, 'Historical BMP Records'!$G:$G, 0)), 1, 0), IF(C249&lt;&gt;INDEX('Planned and Progress BMPs'!A:A, MATCH($G249, 'Planned and Progress BMPs'!$D:$D, 0)), 1, 0)), "")</f>
        <v/>
      </c>
      <c r="AX249" s="4" t="str">
        <f>IFERROR(IF($I249="Historical", IF(D249&lt;&gt;INDEX('Historical BMP Records'!D:D, MATCH($G249, 'Historical BMP Records'!$G:$G, 0)), 1, 0), IF(D249&lt;&gt;INDEX('Planned and Progress BMPs'!A:A, MATCH($G249, 'Planned and Progress BMPs'!$D:$D, 0)), 1, 0)), "")</f>
        <v/>
      </c>
      <c r="AY249" s="4" t="str">
        <f>IFERROR(IF($I249="Historical", IF(E249&lt;&gt;INDEX('Historical BMP Records'!E:E, MATCH($G249, 'Historical BMP Records'!$G:$G, 0)), 1, 0), IF(E249&lt;&gt;INDEX('Planned and Progress BMPs'!B:B, MATCH($G249, 'Planned and Progress BMPs'!$D:$D, 0)), 1, 0)), "")</f>
        <v/>
      </c>
      <c r="AZ249" s="4" t="str">
        <f>IFERROR(IF($I249="Historical", IF(F249&lt;&gt;INDEX('Historical BMP Records'!F:F, MATCH($G249, 'Historical BMP Records'!$G:$G, 0)), 1, 0), IF(F249&lt;&gt;INDEX('Planned and Progress BMPs'!C:C, MATCH($G249, 'Planned and Progress BMPs'!$D:$D, 0)), 1, 0)), "")</f>
        <v/>
      </c>
      <c r="BA249" s="4" t="str">
        <f>IFERROR(IF($I249="Historical", IF(G249&lt;&gt;INDEX('Historical BMP Records'!G:G, MATCH($G249, 'Historical BMP Records'!$G:$G, 0)), 1, 0), IF(G249&lt;&gt;INDEX('Planned and Progress BMPs'!D:D, MATCH($G249, 'Planned and Progress BMPs'!$D:$D, 0)), 1, 0)), "")</f>
        <v/>
      </c>
      <c r="BB249" s="4" t="str">
        <f>IFERROR(IF($I249="Historical", IF(H249&lt;&gt;INDEX('Historical BMP Records'!H:H, MATCH($G249, 'Historical BMP Records'!$G:$G, 0)), 1, 0), IF(H249&lt;&gt;INDEX('Planned and Progress BMPs'!E:E, MATCH($G249, 'Planned and Progress BMPs'!$D:$D, 0)), 1, 0)), "")</f>
        <v/>
      </c>
      <c r="BC249" s="4" t="str">
        <f>IFERROR(IF($I249="Historical", IF(I249&lt;&gt;INDEX('Historical BMP Records'!I:I, MATCH($G249, 'Historical BMP Records'!$G:$G, 0)), 1, 0), IF(I249&lt;&gt;INDEX('Planned and Progress BMPs'!F:F, MATCH($G249, 'Planned and Progress BMPs'!$D:$D, 0)), 1, 0)), "")</f>
        <v/>
      </c>
      <c r="BD249" s="4" t="str">
        <f>IFERROR(IF($I249="Historical", IF(J249&lt;&gt;INDEX('Historical BMP Records'!J:J, MATCH($G249, 'Historical BMP Records'!$G:$G, 0)), 1, 0), IF(J249&lt;&gt;INDEX('Planned and Progress BMPs'!G:G, MATCH($G249, 'Planned and Progress BMPs'!$D:$D, 0)), 1, 0)), "")</f>
        <v/>
      </c>
      <c r="BE249" s="4" t="str">
        <f>IFERROR(IF($I249="Historical", IF(K249&lt;&gt;INDEX('Historical BMP Records'!K:K, MATCH($G249, 'Historical BMP Records'!$G:$G, 0)), 1, 0), IF(K249&lt;&gt;INDEX('Planned and Progress BMPs'!H:H, MATCH($G249, 'Planned and Progress BMPs'!$D:$D, 0)), 1, 0)), "")</f>
        <v/>
      </c>
      <c r="BF249" s="4" t="str">
        <f>IFERROR(IF($I249="Historical", IF(L249&lt;&gt;INDEX('Historical BMP Records'!L:L, MATCH($G249, 'Historical BMP Records'!$G:$G, 0)), 1, 0), IF(L249&lt;&gt;INDEX('Planned and Progress BMPs'!I:I, MATCH($G249, 'Planned and Progress BMPs'!$D:$D, 0)), 1, 0)), "")</f>
        <v/>
      </c>
      <c r="BG249" s="4" t="str">
        <f>IFERROR(IF($I249="Historical", IF(M249&lt;&gt;INDEX('Historical BMP Records'!M:M, MATCH($G249, 'Historical BMP Records'!$G:$G, 0)), 1, 0), IF(M249&lt;&gt;INDEX('Planned and Progress BMPs'!J:J, MATCH($G249, 'Planned and Progress BMPs'!$D:$D, 0)), 1, 0)), "")</f>
        <v/>
      </c>
      <c r="BH249" s="4" t="str">
        <f>IFERROR(IF($I249="Historical", IF(N249&lt;&gt;INDEX('Historical BMP Records'!N:N, MATCH($G249, 'Historical BMP Records'!$G:$G, 0)), 1, 0), IF(N249&lt;&gt;INDEX('Planned and Progress BMPs'!K:K, MATCH($G249, 'Planned and Progress BMPs'!$D:$D, 0)), 1, 0)), "")</f>
        <v/>
      </c>
      <c r="BI249" s="4" t="str">
        <f>IFERROR(IF($I249="Historical", IF(O249&lt;&gt;INDEX('Historical BMP Records'!O:O, MATCH($G249, 'Historical BMP Records'!$G:$G, 0)), 1, 0), IF(O249&lt;&gt;INDEX('Planned and Progress BMPs'!L:L, MATCH($G249, 'Planned and Progress BMPs'!$D:$D, 0)), 1, 0)), "")</f>
        <v/>
      </c>
      <c r="BJ249" s="4" t="str">
        <f>IFERROR(IF($I249="Historical", IF(P249&lt;&gt;INDEX('Historical BMP Records'!P:P, MATCH($G249, 'Historical BMP Records'!$G:$G, 0)), 1, 0), IF(P249&lt;&gt;INDEX('Planned and Progress BMPs'!M:M, MATCH($G249, 'Planned and Progress BMPs'!$D:$D, 0)), 1, 0)), "")</f>
        <v/>
      </c>
      <c r="BK249" s="4" t="str">
        <f>IFERROR(IF($I249="Historical", IF(Q249&lt;&gt;INDEX('Historical BMP Records'!Q:Q, MATCH($G249, 'Historical BMP Records'!$G:$G, 0)), 1, 0), IF(Q249&lt;&gt;INDEX('Planned and Progress BMPs'!N:N, MATCH($G249, 'Planned and Progress BMPs'!$D:$D, 0)), 1, 0)), "")</f>
        <v/>
      </c>
      <c r="BL249" s="4" t="str">
        <f>IFERROR(IF($I249="Historical", IF(R249&lt;&gt;INDEX('Historical BMP Records'!R:R, MATCH($G249, 'Historical BMP Records'!$G:$G, 0)), 1, 0), IF(R249&lt;&gt;INDEX('Planned and Progress BMPs'!O:O, MATCH($G249, 'Planned and Progress BMPs'!$D:$D, 0)), 1, 0)), "")</f>
        <v/>
      </c>
      <c r="BM249" s="4" t="str">
        <f>IFERROR(IF($I249="Historical", IF(S249&lt;&gt;INDEX('Historical BMP Records'!S:S, MATCH($G249, 'Historical BMP Records'!$G:$G, 0)), 1, 0), IF(S249&lt;&gt;INDEX('Planned and Progress BMPs'!P:P, MATCH($G249, 'Planned and Progress BMPs'!$D:$D, 0)), 1, 0)), "")</f>
        <v/>
      </c>
      <c r="BN249" s="4" t="str">
        <f>IFERROR(IF($I249="Historical", IF(T249&lt;&gt;INDEX('Historical BMP Records'!T:T, MATCH($G249, 'Historical BMP Records'!$G:$G, 0)), 1, 0), IF(T249&lt;&gt;INDEX('Planned and Progress BMPs'!Q:Q, MATCH($G249, 'Planned and Progress BMPs'!$D:$D, 0)), 1, 0)), "")</f>
        <v/>
      </c>
      <c r="BO249" s="4" t="str">
        <f>IFERROR(IF($I249="Historical", IF(AB249&lt;&gt;INDEX('Historical BMP Records'!#REF!, MATCH($G249, 'Historical BMP Records'!$G:$G, 0)), 1, 0), IF(AB249&lt;&gt;INDEX('Planned and Progress BMPs'!Z:Z, MATCH($G249, 'Planned and Progress BMPs'!$D:$D, 0)), 1, 0)), "")</f>
        <v/>
      </c>
      <c r="BP249" s="4" t="str">
        <f>IFERROR(IF($I249="Historical", IF(U249&lt;&gt;INDEX('Historical BMP Records'!U:U, MATCH($G249, 'Historical BMP Records'!$G:$G, 0)), 1, 0), IF(U249&lt;&gt;INDEX('Planned and Progress BMPs'!S:S, MATCH($G249, 'Planned and Progress BMPs'!$D:$D, 0)), 1, 0)), "")</f>
        <v/>
      </c>
      <c r="BQ249" s="4" t="str">
        <f>IFERROR(IF($I249="Historical", IF(V249&lt;&gt;INDEX('Historical BMP Records'!V:V, MATCH($G249, 'Historical BMP Records'!$G:$G, 0)), 1, 0), IF(V249&lt;&gt;INDEX('Planned and Progress BMPs'!T:T, MATCH($G249, 'Planned and Progress BMPs'!$D:$D, 0)), 1, 0)), "")</f>
        <v/>
      </c>
      <c r="BR249" s="4" t="str">
        <f>IFERROR(IF($I249="Historical", IF(W249&lt;&gt;INDEX('Historical BMP Records'!W:W, MATCH($G249, 'Historical BMP Records'!$G:$G, 0)), 1, 0), IF(W249&lt;&gt;INDEX('Planned and Progress BMPs'!U:U, MATCH($G249, 'Planned and Progress BMPs'!$D:$D, 0)), 1, 0)), "")</f>
        <v/>
      </c>
      <c r="BS249" s="4" t="str">
        <f>IFERROR(IF($I249="Historical", IF(X249&lt;&gt;INDEX('Historical BMP Records'!X:X, MATCH($G249, 'Historical BMP Records'!$G:$G, 0)), 1, 0), IF(X249&lt;&gt;INDEX('Planned and Progress BMPs'!V:V, MATCH($G249, 'Planned and Progress BMPs'!$D:$D, 0)), 1, 0)), "")</f>
        <v/>
      </c>
      <c r="BT249" s="4" t="str">
        <f>IFERROR(IF($I249="Historical", IF(Y249&lt;&gt;INDEX('Historical BMP Records'!Y:Y, MATCH($G249, 'Historical BMP Records'!$G:$G, 0)), 1, 0), IF(Y249&lt;&gt;INDEX('Planned and Progress BMPs'!W:W, MATCH($G249, 'Planned and Progress BMPs'!$D:$D, 0)), 1, 0)), "")</f>
        <v/>
      </c>
      <c r="BU249" s="4" t="str">
        <f>IFERROR(IF($I249="Historical", IF(Z249&lt;&gt;INDEX('Historical BMP Records'!Z:Z, MATCH($G249, 'Historical BMP Records'!$G:$G, 0)), 1, 0), IF(Z249&lt;&gt;INDEX('Planned and Progress BMPs'!X:X, MATCH($G249, 'Planned and Progress BMPs'!$D:$D, 0)), 1, 0)), "")</f>
        <v/>
      </c>
      <c r="BV249" s="4" t="str">
        <f>IFERROR(IF($I249="Historical", IF(AA249&lt;&gt;INDEX('Historical BMP Records'!AA:AA, MATCH($G249, 'Historical BMP Records'!$G:$G, 0)), 1, 0), IF(AA249&lt;&gt;INDEX('Planned and Progress BMPs'!#REF!, MATCH($G249, 'Planned and Progress BMPs'!$D:$D, 0)), 1, 0)), "")</f>
        <v/>
      </c>
      <c r="BW249" s="4" t="str">
        <f>IFERROR(IF($I249="Historical", IF(AC249&lt;&gt;INDEX('Historical BMP Records'!AC:AC, MATCH($G249, 'Historical BMP Records'!$G:$G, 0)), 1, 0), IF(AC249&lt;&gt;INDEX('Planned and Progress BMPs'!AA:AA, MATCH($G249, 'Planned and Progress BMPs'!$D:$D, 0)), 1, 0)), "")</f>
        <v/>
      </c>
      <c r="BX249" s="4" t="str">
        <f>IFERROR(IF($I249="Historical", IF(AD249&lt;&gt;INDEX('Historical BMP Records'!AD:AD, MATCH($G249, 'Historical BMP Records'!$G:$G, 0)), 1, 0), IF(AD249&lt;&gt;INDEX('Planned and Progress BMPs'!AB:AB, MATCH($G249, 'Planned and Progress BMPs'!$D:$D, 0)), 1, 0)), "")</f>
        <v/>
      </c>
      <c r="BY249" s="4" t="str">
        <f>IFERROR(IF($I249="Historical", IF(AE249&lt;&gt;INDEX('Historical BMP Records'!AE:AE, MATCH($G249, 'Historical BMP Records'!$G:$G, 0)), 1, 0), IF(AE249&lt;&gt;INDEX('Planned and Progress BMPs'!AC:AC, MATCH($G249, 'Planned and Progress BMPs'!$D:$D, 0)), 1, 0)), "")</f>
        <v/>
      </c>
      <c r="BZ249" s="4" t="str">
        <f>IFERROR(IF($I249="Historical", IF(AF249&lt;&gt;INDEX('Historical BMP Records'!AF:AF, MATCH($G249, 'Historical BMP Records'!$G:$G, 0)), 1, 0), IF(AF249&lt;&gt;INDEX('Planned and Progress BMPs'!AD:AD, MATCH($G249, 'Planned and Progress BMPs'!$D:$D, 0)), 1, 0)), "")</f>
        <v/>
      </c>
      <c r="CA249" s="4" t="str">
        <f>IFERROR(IF($I249="Historical", IF(AG249&lt;&gt;INDEX('Historical BMP Records'!AG:AG, MATCH($G249, 'Historical BMP Records'!$G:$G, 0)), 1, 0), IF(AG249&lt;&gt;INDEX('Planned and Progress BMPs'!AE:AE, MATCH($G249, 'Planned and Progress BMPs'!$D:$D, 0)), 1, 0)), "")</f>
        <v/>
      </c>
      <c r="CB249" s="4" t="str">
        <f>IFERROR(IF($I249="Historical", IF(AH249&lt;&gt;INDEX('Historical BMP Records'!AH:AH, MATCH($G249, 'Historical BMP Records'!$G:$G, 0)), 1, 0), IF(AH249&lt;&gt;INDEX('Planned and Progress BMPs'!AF:AF, MATCH($G249, 'Planned and Progress BMPs'!$D:$D, 0)), 1, 0)), "")</f>
        <v/>
      </c>
      <c r="CC249" s="4" t="str">
        <f>IFERROR(IF($I249="Historical", IF(AI249&lt;&gt;INDEX('Historical BMP Records'!AI:AI, MATCH($G249, 'Historical BMP Records'!$G:$G, 0)), 1, 0), IF(AI249&lt;&gt;INDEX('Planned and Progress BMPs'!AG:AG, MATCH($G249, 'Planned and Progress BMPs'!$D:$D, 0)), 1, 0)), "")</f>
        <v/>
      </c>
      <c r="CD249" s="4" t="str">
        <f>IFERROR(IF($I249="Historical", IF(AJ249&lt;&gt;INDEX('Historical BMP Records'!AJ:AJ, MATCH($G249, 'Historical BMP Records'!$G:$G, 0)), 1, 0), IF(AJ249&lt;&gt;INDEX('Planned and Progress BMPs'!AH:AH, MATCH($G249, 'Planned and Progress BMPs'!$D:$D, 0)), 1, 0)), "")</f>
        <v/>
      </c>
      <c r="CE249" s="4" t="str">
        <f>IFERROR(IF($I249="Historical", IF(AK249&lt;&gt;INDEX('Historical BMP Records'!AK:AK, MATCH($G249, 'Historical BMP Records'!$G:$G, 0)), 1, 0), IF(AK249&lt;&gt;INDEX('Planned and Progress BMPs'!AI:AI, MATCH($G249, 'Planned and Progress BMPs'!$D:$D, 0)), 1, 0)), "")</f>
        <v/>
      </c>
      <c r="CF249" s="4" t="str">
        <f>IFERROR(IF($I249="Historical", IF(AL249&lt;&gt;INDEX('Historical BMP Records'!AL:AL, MATCH($G249, 'Historical BMP Records'!$G:$G, 0)), 1, 0), IF(AL249&lt;&gt;INDEX('Planned and Progress BMPs'!AJ:AJ, MATCH($G249, 'Planned and Progress BMPs'!$D:$D, 0)), 1, 0)), "")</f>
        <v/>
      </c>
      <c r="CG249" s="4" t="str">
        <f>IFERROR(IF($I249="Historical", IF(AM249&lt;&gt;INDEX('Historical BMP Records'!AM:AM, MATCH($G249, 'Historical BMP Records'!$G:$G, 0)), 1, 0), IF(AM249&lt;&gt;INDEX('Planned and Progress BMPs'!AK:AK, MATCH($G249, 'Planned and Progress BMPs'!$D:$D, 0)), 1, 0)), "")</f>
        <v/>
      </c>
      <c r="CH249" s="4" t="str">
        <f>IFERROR(IF($I249="Historical", IF(AN249&lt;&gt;INDEX('Historical BMP Records'!AN:AN, MATCH($G249, 'Historical BMP Records'!$G:$G, 0)), 1, 0), IF(AN249&lt;&gt;INDEX('Planned and Progress BMPs'!AL:AL, MATCH($G249, 'Planned and Progress BMPs'!$D:$D, 0)), 1, 0)), "")</f>
        <v/>
      </c>
      <c r="CI249" s="4" t="str">
        <f>IFERROR(IF($I249="Historical", IF(AO249&lt;&gt;INDEX('Historical BMP Records'!AO:AO, MATCH($G249, 'Historical BMP Records'!$G:$G, 0)), 1, 0), IF(AO249&lt;&gt;INDEX('Planned and Progress BMPs'!AM:AM, MATCH($G249, 'Planned and Progress BMPs'!$D:$D, 0)), 1, 0)), "")</f>
        <v/>
      </c>
      <c r="CJ249" s="4" t="str">
        <f>IFERROR(IF($I249="Historical", IF(AP249&lt;&gt;INDEX('Historical BMP Records'!AP:AP, MATCH($G249, 'Historical BMP Records'!$G:$G, 0)), 1, 0), IF(AP249&lt;&gt;INDEX('Planned and Progress BMPs'!AN:AN, MATCH($G249, 'Planned and Progress BMPs'!$D:$D, 0)), 1, 0)), "")</f>
        <v/>
      </c>
      <c r="CK249" s="4" t="str">
        <f>IFERROR(IF($I249="Historical", IF(AQ249&lt;&gt;INDEX('Historical BMP Records'!AQ:AQ, MATCH($G249, 'Historical BMP Records'!$G:$G, 0)), 1, 0), IF(AQ249&lt;&gt;INDEX('Planned and Progress BMPs'!AO:AO, MATCH($G249, 'Planned and Progress BMPs'!$D:$D, 0)), 1, 0)), "")</f>
        <v/>
      </c>
      <c r="CL249" s="4" t="str">
        <f>IFERROR(IF($I249="Historical", IF(AR249&lt;&gt;INDEX('Historical BMP Records'!AR:AR, MATCH($G249, 'Historical BMP Records'!$G:$G, 0)), 1, 0), IF(AR249&lt;&gt;INDEX('Planned and Progress BMPs'!AQ:AQ, MATCH($G249, 'Planned and Progress BMPs'!$D:$D, 0)), 1, 0)), "")</f>
        <v/>
      </c>
      <c r="CM249" s="4" t="str">
        <f>IFERROR(IF($I249="Historical", IF(AS249&lt;&gt;INDEX('Historical BMP Records'!AS:AS, MATCH($G249, 'Historical BMP Records'!$G:$G, 0)), 1, 0), IF(AS249&lt;&gt;INDEX('Planned and Progress BMPs'!AP:AP, MATCH($G249, 'Planned and Progress BMPs'!$D:$D, 0)), 1, 0)), "")</f>
        <v/>
      </c>
      <c r="CN249" s="4" t="str">
        <f>IFERROR(IF($I249="Historical", IF(AT249&lt;&gt;INDEX('Historical BMP Records'!AT:AT, MATCH($G249, 'Historical BMP Records'!$G:$G, 0)), 1, 0), IF(AT249&lt;&gt;INDEX('Planned and Progress BMPs'!AQ:AQ, MATCH($G249, 'Planned and Progress BMPs'!$D:$D, 0)), 1, 0)), "")</f>
        <v/>
      </c>
      <c r="CO249" s="4">
        <f>SUM(T_Historical9[[#This Row],[FY17 Crediting Status Change]:[Comments Change]])</f>
        <v>0</v>
      </c>
    </row>
    <row r="250" spans="1:93" ht="15" customHeight="1" x14ac:dyDescent="0.55000000000000004">
      <c r="A250" s="126" t="s">
        <v>2461</v>
      </c>
      <c r="B250" s="126" t="s">
        <v>2464</v>
      </c>
      <c r="C250" s="126" t="s">
        <v>2458</v>
      </c>
      <c r="D250" s="126"/>
      <c r="E250" s="126"/>
      <c r="F250" s="126" t="s">
        <v>965</v>
      </c>
      <c r="G250" s="126" t="s">
        <v>966</v>
      </c>
      <c r="H250" s="126"/>
      <c r="I250" s="126" t="s">
        <v>243</v>
      </c>
      <c r="J250" s="126"/>
      <c r="K250" s="73"/>
      <c r="L250" s="64">
        <v>37987</v>
      </c>
      <c r="M250" s="126" t="s">
        <v>265</v>
      </c>
      <c r="N250" s="126" t="s">
        <v>325</v>
      </c>
      <c r="O250" s="126" t="s">
        <v>127</v>
      </c>
      <c r="P250" s="73" t="s">
        <v>551</v>
      </c>
      <c r="Q250" s="64">
        <v>4.4000000000000004</v>
      </c>
      <c r="R250" s="126">
        <v>3.1</v>
      </c>
      <c r="S250" s="126"/>
      <c r="T250" s="126" t="s">
        <v>611</v>
      </c>
      <c r="U250" s="126"/>
      <c r="V250" s="126"/>
      <c r="W250" s="126">
        <v>40.428198940000001</v>
      </c>
      <c r="X250" s="65">
        <v>-76.602813029999993</v>
      </c>
      <c r="Y250" s="126"/>
      <c r="Z250" s="126" t="s">
        <v>201</v>
      </c>
      <c r="AA250" s="126" t="s">
        <v>458</v>
      </c>
      <c r="AB250" s="126" t="s">
        <v>203</v>
      </c>
      <c r="AC250" s="126" t="s">
        <v>2460</v>
      </c>
      <c r="AD250" s="64">
        <v>41739</v>
      </c>
      <c r="AE250" s="126" t="s">
        <v>267</v>
      </c>
      <c r="AF250" s="64"/>
      <c r="AG250" s="64"/>
      <c r="AH250" s="126"/>
      <c r="AI250" s="64"/>
      <c r="AK250" s="64"/>
      <c r="AL250" s="64"/>
      <c r="AM250" s="64"/>
      <c r="AN250" s="64"/>
      <c r="AO250" s="64"/>
      <c r="AP250" s="64"/>
      <c r="AQ250" s="64"/>
      <c r="AR250" s="64"/>
      <c r="AS250" s="64"/>
      <c r="AT250" s="126"/>
      <c r="AU250" s="4" t="str">
        <f>IFERROR(IF($I250="Historical", IF(A250&lt;&gt;INDEX('Historical BMP Records'!A:A, MATCH($G250, 'Historical BMP Records'!$G:$G, 0)), 1, 0), IF(A250&lt;&gt;INDEX('Planned and Progress BMPs'!A:A, MATCH($G250, 'Planned and Progress BMPs'!$D:$D, 0)), 1, 0)), "")</f>
        <v/>
      </c>
      <c r="AV250" s="4" t="str">
        <f>IFERROR(IF($I250="Historical", IF(B250&lt;&gt;INDEX('Historical BMP Records'!B:B, MATCH($G250, 'Historical BMP Records'!$G:$G, 0)), 1, 0), IF(B250&lt;&gt;INDEX('Planned and Progress BMPs'!A:A, MATCH($G250, 'Planned and Progress BMPs'!$D:$D, 0)), 1, 0)), "")</f>
        <v/>
      </c>
      <c r="AW250" s="4" t="str">
        <f>IFERROR(IF($I250="Historical", IF(C250&lt;&gt;INDEX('Historical BMP Records'!C:C, MATCH($G250, 'Historical BMP Records'!$G:$G, 0)), 1, 0), IF(C250&lt;&gt;INDEX('Planned and Progress BMPs'!A:A, MATCH($G250, 'Planned and Progress BMPs'!$D:$D, 0)), 1, 0)), "")</f>
        <v/>
      </c>
      <c r="AX250" s="4" t="str">
        <f>IFERROR(IF($I250="Historical", IF(D250&lt;&gt;INDEX('Historical BMP Records'!D:D, MATCH($G250, 'Historical BMP Records'!$G:$G, 0)), 1, 0), IF(D250&lt;&gt;INDEX('Planned and Progress BMPs'!A:A, MATCH($G250, 'Planned and Progress BMPs'!$D:$D, 0)), 1, 0)), "")</f>
        <v/>
      </c>
      <c r="AY250" s="4" t="str">
        <f>IFERROR(IF($I250="Historical", IF(E250&lt;&gt;INDEX('Historical BMP Records'!E:E, MATCH($G250, 'Historical BMP Records'!$G:$G, 0)), 1, 0), IF(E250&lt;&gt;INDEX('Planned and Progress BMPs'!B:B, MATCH($G250, 'Planned and Progress BMPs'!$D:$D, 0)), 1, 0)), "")</f>
        <v/>
      </c>
      <c r="AZ250" s="4" t="str">
        <f>IFERROR(IF($I250="Historical", IF(F250&lt;&gt;INDEX('Historical BMP Records'!F:F, MATCH($G250, 'Historical BMP Records'!$G:$G, 0)), 1, 0), IF(F250&lt;&gt;INDEX('Planned and Progress BMPs'!C:C, MATCH($G250, 'Planned and Progress BMPs'!$D:$D, 0)), 1, 0)), "")</f>
        <v/>
      </c>
      <c r="BA250" s="4" t="str">
        <f>IFERROR(IF($I250="Historical", IF(G250&lt;&gt;INDEX('Historical BMP Records'!G:G, MATCH($G250, 'Historical BMP Records'!$G:$G, 0)), 1, 0), IF(G250&lt;&gt;INDEX('Planned and Progress BMPs'!D:D, MATCH($G250, 'Planned and Progress BMPs'!$D:$D, 0)), 1, 0)), "")</f>
        <v/>
      </c>
      <c r="BB250" s="4" t="str">
        <f>IFERROR(IF($I250="Historical", IF(H250&lt;&gt;INDEX('Historical BMP Records'!H:H, MATCH($G250, 'Historical BMP Records'!$G:$G, 0)), 1, 0), IF(H250&lt;&gt;INDEX('Planned and Progress BMPs'!E:E, MATCH($G250, 'Planned and Progress BMPs'!$D:$D, 0)), 1, 0)), "")</f>
        <v/>
      </c>
      <c r="BC250" s="4" t="str">
        <f>IFERROR(IF($I250="Historical", IF(I250&lt;&gt;INDEX('Historical BMP Records'!I:I, MATCH($G250, 'Historical BMP Records'!$G:$G, 0)), 1, 0), IF(I250&lt;&gt;INDEX('Planned and Progress BMPs'!F:F, MATCH($G250, 'Planned and Progress BMPs'!$D:$D, 0)), 1, 0)), "")</f>
        <v/>
      </c>
      <c r="BD250" s="4" t="str">
        <f>IFERROR(IF($I250="Historical", IF(J250&lt;&gt;INDEX('Historical BMP Records'!J:J, MATCH($G250, 'Historical BMP Records'!$G:$G, 0)), 1, 0), IF(J250&lt;&gt;INDEX('Planned and Progress BMPs'!G:G, MATCH($G250, 'Planned and Progress BMPs'!$D:$D, 0)), 1, 0)), "")</f>
        <v/>
      </c>
      <c r="BE250" s="4" t="str">
        <f>IFERROR(IF($I250="Historical", IF(K250&lt;&gt;INDEX('Historical BMP Records'!K:K, MATCH($G250, 'Historical BMP Records'!$G:$G, 0)), 1, 0), IF(K250&lt;&gt;INDEX('Planned and Progress BMPs'!H:H, MATCH($G250, 'Planned and Progress BMPs'!$D:$D, 0)), 1, 0)), "")</f>
        <v/>
      </c>
      <c r="BF250" s="4" t="str">
        <f>IFERROR(IF($I250="Historical", IF(L250&lt;&gt;INDEX('Historical BMP Records'!L:L, MATCH($G250, 'Historical BMP Records'!$G:$G, 0)), 1, 0), IF(L250&lt;&gt;INDEX('Planned and Progress BMPs'!I:I, MATCH($G250, 'Planned and Progress BMPs'!$D:$D, 0)), 1, 0)), "")</f>
        <v/>
      </c>
      <c r="BG250" s="4" t="str">
        <f>IFERROR(IF($I250="Historical", IF(M250&lt;&gt;INDEX('Historical BMP Records'!M:M, MATCH($G250, 'Historical BMP Records'!$G:$G, 0)), 1, 0), IF(M250&lt;&gt;INDEX('Planned and Progress BMPs'!J:J, MATCH($G250, 'Planned and Progress BMPs'!$D:$D, 0)), 1, 0)), "")</f>
        <v/>
      </c>
      <c r="BH250" s="4" t="str">
        <f>IFERROR(IF($I250="Historical", IF(N250&lt;&gt;INDEX('Historical BMP Records'!N:N, MATCH($G250, 'Historical BMP Records'!$G:$G, 0)), 1, 0), IF(N250&lt;&gt;INDEX('Planned and Progress BMPs'!K:K, MATCH($G250, 'Planned and Progress BMPs'!$D:$D, 0)), 1, 0)), "")</f>
        <v/>
      </c>
      <c r="BI250" s="4" t="str">
        <f>IFERROR(IF($I250="Historical", IF(O250&lt;&gt;INDEX('Historical BMP Records'!O:O, MATCH($G250, 'Historical BMP Records'!$G:$G, 0)), 1, 0), IF(O250&lt;&gt;INDEX('Planned and Progress BMPs'!L:L, MATCH($G250, 'Planned and Progress BMPs'!$D:$D, 0)), 1, 0)), "")</f>
        <v/>
      </c>
      <c r="BJ250" s="4" t="str">
        <f>IFERROR(IF($I250="Historical", IF(P250&lt;&gt;INDEX('Historical BMP Records'!P:P, MATCH($G250, 'Historical BMP Records'!$G:$G, 0)), 1, 0), IF(P250&lt;&gt;INDEX('Planned and Progress BMPs'!M:M, MATCH($G250, 'Planned and Progress BMPs'!$D:$D, 0)), 1, 0)), "")</f>
        <v/>
      </c>
      <c r="BK250" s="4" t="str">
        <f>IFERROR(IF($I250="Historical", IF(Q250&lt;&gt;INDEX('Historical BMP Records'!Q:Q, MATCH($G250, 'Historical BMP Records'!$G:$G, 0)), 1, 0), IF(Q250&lt;&gt;INDEX('Planned and Progress BMPs'!N:N, MATCH($G250, 'Planned and Progress BMPs'!$D:$D, 0)), 1, 0)), "")</f>
        <v/>
      </c>
      <c r="BL250" s="4" t="str">
        <f>IFERROR(IF($I250="Historical", IF(R250&lt;&gt;INDEX('Historical BMP Records'!R:R, MATCH($G250, 'Historical BMP Records'!$G:$G, 0)), 1, 0), IF(R250&lt;&gt;INDEX('Planned and Progress BMPs'!O:O, MATCH($G250, 'Planned and Progress BMPs'!$D:$D, 0)), 1, 0)), "")</f>
        <v/>
      </c>
      <c r="BM250" s="4" t="str">
        <f>IFERROR(IF($I250="Historical", IF(S250&lt;&gt;INDEX('Historical BMP Records'!S:S, MATCH($G250, 'Historical BMP Records'!$G:$G, 0)), 1, 0), IF(S250&lt;&gt;INDEX('Planned and Progress BMPs'!P:P, MATCH($G250, 'Planned and Progress BMPs'!$D:$D, 0)), 1, 0)), "")</f>
        <v/>
      </c>
      <c r="BN250" s="4" t="str">
        <f>IFERROR(IF($I250="Historical", IF(T250&lt;&gt;INDEX('Historical BMP Records'!T:T, MATCH($G250, 'Historical BMP Records'!$G:$G, 0)), 1, 0), IF(T250&lt;&gt;INDEX('Planned and Progress BMPs'!Q:Q, MATCH($G250, 'Planned and Progress BMPs'!$D:$D, 0)), 1, 0)), "")</f>
        <v/>
      </c>
      <c r="BO250" s="4" t="str">
        <f>IFERROR(IF($I250="Historical", IF(AB250&lt;&gt;INDEX('Historical BMP Records'!#REF!, MATCH($G250, 'Historical BMP Records'!$G:$G, 0)), 1, 0), IF(AB250&lt;&gt;INDEX('Planned and Progress BMPs'!Z:Z, MATCH($G250, 'Planned and Progress BMPs'!$D:$D, 0)), 1, 0)), "")</f>
        <v/>
      </c>
      <c r="BP250" s="4" t="str">
        <f>IFERROR(IF($I250="Historical", IF(U250&lt;&gt;INDEX('Historical BMP Records'!U:U, MATCH($G250, 'Historical BMP Records'!$G:$G, 0)), 1, 0), IF(U250&lt;&gt;INDEX('Planned and Progress BMPs'!S:S, MATCH($G250, 'Planned and Progress BMPs'!$D:$D, 0)), 1, 0)), "")</f>
        <v/>
      </c>
      <c r="BQ250" s="4" t="str">
        <f>IFERROR(IF($I250="Historical", IF(V250&lt;&gt;INDEX('Historical BMP Records'!V:V, MATCH($G250, 'Historical BMP Records'!$G:$G, 0)), 1, 0), IF(V250&lt;&gt;INDEX('Planned and Progress BMPs'!T:T, MATCH($G250, 'Planned and Progress BMPs'!$D:$D, 0)), 1, 0)), "")</f>
        <v/>
      </c>
      <c r="BR250" s="4" t="str">
        <f>IFERROR(IF($I250="Historical", IF(W250&lt;&gt;INDEX('Historical BMP Records'!W:W, MATCH($G250, 'Historical BMP Records'!$G:$G, 0)), 1, 0), IF(W250&lt;&gt;INDEX('Planned and Progress BMPs'!U:U, MATCH($G250, 'Planned and Progress BMPs'!$D:$D, 0)), 1, 0)), "")</f>
        <v/>
      </c>
      <c r="BS250" s="4" t="str">
        <f>IFERROR(IF($I250="Historical", IF(X250&lt;&gt;INDEX('Historical BMP Records'!X:X, MATCH($G250, 'Historical BMP Records'!$G:$G, 0)), 1, 0), IF(X250&lt;&gt;INDEX('Planned and Progress BMPs'!V:V, MATCH($G250, 'Planned and Progress BMPs'!$D:$D, 0)), 1, 0)), "")</f>
        <v/>
      </c>
      <c r="BT250" s="4" t="str">
        <f>IFERROR(IF($I250="Historical", IF(Y250&lt;&gt;INDEX('Historical BMP Records'!Y:Y, MATCH($G250, 'Historical BMP Records'!$G:$G, 0)), 1, 0), IF(Y250&lt;&gt;INDEX('Planned and Progress BMPs'!W:W, MATCH($G250, 'Planned and Progress BMPs'!$D:$D, 0)), 1, 0)), "")</f>
        <v/>
      </c>
      <c r="BU250" s="4" t="str">
        <f>IFERROR(IF($I250="Historical", IF(Z250&lt;&gt;INDEX('Historical BMP Records'!Z:Z, MATCH($G250, 'Historical BMP Records'!$G:$G, 0)), 1, 0), IF(Z250&lt;&gt;INDEX('Planned and Progress BMPs'!X:X, MATCH($G250, 'Planned and Progress BMPs'!$D:$D, 0)), 1, 0)), "")</f>
        <v/>
      </c>
      <c r="BV250" s="4" t="str">
        <f>IFERROR(IF($I250="Historical", IF(AA250&lt;&gt;INDEX('Historical BMP Records'!AA:AA, MATCH($G250, 'Historical BMP Records'!$G:$G, 0)), 1, 0), IF(AA250&lt;&gt;INDEX('Planned and Progress BMPs'!#REF!, MATCH($G250, 'Planned and Progress BMPs'!$D:$D, 0)), 1, 0)), "")</f>
        <v/>
      </c>
      <c r="BW250" s="4" t="str">
        <f>IFERROR(IF($I250="Historical", IF(AC250&lt;&gt;INDEX('Historical BMP Records'!AC:AC, MATCH($G250, 'Historical BMP Records'!$G:$G, 0)), 1, 0), IF(AC250&lt;&gt;INDEX('Planned and Progress BMPs'!AA:AA, MATCH($G250, 'Planned and Progress BMPs'!$D:$D, 0)), 1, 0)), "")</f>
        <v/>
      </c>
      <c r="BX250" s="4" t="str">
        <f>IFERROR(IF($I250="Historical", IF(AD250&lt;&gt;INDEX('Historical BMP Records'!AD:AD, MATCH($G250, 'Historical BMP Records'!$G:$G, 0)), 1, 0), IF(AD250&lt;&gt;INDEX('Planned and Progress BMPs'!AB:AB, MATCH($G250, 'Planned and Progress BMPs'!$D:$D, 0)), 1, 0)), "")</f>
        <v/>
      </c>
      <c r="BY250" s="4" t="str">
        <f>IFERROR(IF($I250="Historical", IF(AE250&lt;&gt;INDEX('Historical BMP Records'!AE:AE, MATCH($G250, 'Historical BMP Records'!$G:$G, 0)), 1, 0), IF(AE250&lt;&gt;INDEX('Planned and Progress BMPs'!AC:AC, MATCH($G250, 'Planned and Progress BMPs'!$D:$D, 0)), 1, 0)), "")</f>
        <v/>
      </c>
      <c r="BZ250" s="4" t="str">
        <f>IFERROR(IF($I250="Historical", IF(AF250&lt;&gt;INDEX('Historical BMP Records'!AF:AF, MATCH($G250, 'Historical BMP Records'!$G:$G, 0)), 1, 0), IF(AF250&lt;&gt;INDEX('Planned and Progress BMPs'!AD:AD, MATCH($G250, 'Planned and Progress BMPs'!$D:$D, 0)), 1, 0)), "")</f>
        <v/>
      </c>
      <c r="CA250" s="4" t="str">
        <f>IFERROR(IF($I250="Historical", IF(AG250&lt;&gt;INDEX('Historical BMP Records'!AG:AG, MATCH($G250, 'Historical BMP Records'!$G:$G, 0)), 1, 0), IF(AG250&lt;&gt;INDEX('Planned and Progress BMPs'!AE:AE, MATCH($G250, 'Planned and Progress BMPs'!$D:$D, 0)), 1, 0)), "")</f>
        <v/>
      </c>
      <c r="CB250" s="4" t="str">
        <f>IFERROR(IF($I250="Historical", IF(AH250&lt;&gt;INDEX('Historical BMP Records'!AH:AH, MATCH($G250, 'Historical BMP Records'!$G:$G, 0)), 1, 0), IF(AH250&lt;&gt;INDEX('Planned and Progress BMPs'!AF:AF, MATCH($G250, 'Planned and Progress BMPs'!$D:$D, 0)), 1, 0)), "")</f>
        <v/>
      </c>
      <c r="CC250" s="4" t="str">
        <f>IFERROR(IF($I250="Historical", IF(AI250&lt;&gt;INDEX('Historical BMP Records'!AI:AI, MATCH($G250, 'Historical BMP Records'!$G:$G, 0)), 1, 0), IF(AI250&lt;&gt;INDEX('Planned and Progress BMPs'!AG:AG, MATCH($G250, 'Planned and Progress BMPs'!$D:$D, 0)), 1, 0)), "")</f>
        <v/>
      </c>
      <c r="CD250" s="4" t="str">
        <f>IFERROR(IF($I250="Historical", IF(AJ250&lt;&gt;INDEX('Historical BMP Records'!AJ:AJ, MATCH($G250, 'Historical BMP Records'!$G:$G, 0)), 1, 0), IF(AJ250&lt;&gt;INDEX('Planned and Progress BMPs'!AH:AH, MATCH($G250, 'Planned and Progress BMPs'!$D:$D, 0)), 1, 0)), "")</f>
        <v/>
      </c>
      <c r="CE250" s="4" t="str">
        <f>IFERROR(IF($I250="Historical", IF(AK250&lt;&gt;INDEX('Historical BMP Records'!AK:AK, MATCH($G250, 'Historical BMP Records'!$G:$G, 0)), 1, 0), IF(AK250&lt;&gt;INDEX('Planned and Progress BMPs'!AI:AI, MATCH($G250, 'Planned and Progress BMPs'!$D:$D, 0)), 1, 0)), "")</f>
        <v/>
      </c>
      <c r="CF250" s="4" t="str">
        <f>IFERROR(IF($I250="Historical", IF(AL250&lt;&gt;INDEX('Historical BMP Records'!AL:AL, MATCH($G250, 'Historical BMP Records'!$G:$G, 0)), 1, 0), IF(AL250&lt;&gt;INDEX('Planned and Progress BMPs'!AJ:AJ, MATCH($G250, 'Planned and Progress BMPs'!$D:$D, 0)), 1, 0)), "")</f>
        <v/>
      </c>
      <c r="CG250" s="4" t="str">
        <f>IFERROR(IF($I250="Historical", IF(AM250&lt;&gt;INDEX('Historical BMP Records'!AM:AM, MATCH($G250, 'Historical BMP Records'!$G:$G, 0)), 1, 0), IF(AM250&lt;&gt;INDEX('Planned and Progress BMPs'!AK:AK, MATCH($G250, 'Planned and Progress BMPs'!$D:$D, 0)), 1, 0)), "")</f>
        <v/>
      </c>
      <c r="CH250" s="4" t="str">
        <f>IFERROR(IF($I250="Historical", IF(AN250&lt;&gt;INDEX('Historical BMP Records'!AN:AN, MATCH($G250, 'Historical BMP Records'!$G:$G, 0)), 1, 0), IF(AN250&lt;&gt;INDEX('Planned and Progress BMPs'!AL:AL, MATCH($G250, 'Planned and Progress BMPs'!$D:$D, 0)), 1, 0)), "")</f>
        <v/>
      </c>
      <c r="CI250" s="4" t="str">
        <f>IFERROR(IF($I250="Historical", IF(AO250&lt;&gt;INDEX('Historical BMP Records'!AO:AO, MATCH($G250, 'Historical BMP Records'!$G:$G, 0)), 1, 0), IF(AO250&lt;&gt;INDEX('Planned and Progress BMPs'!AM:AM, MATCH($G250, 'Planned and Progress BMPs'!$D:$D, 0)), 1, 0)), "")</f>
        <v/>
      </c>
      <c r="CJ250" s="4" t="str">
        <f>IFERROR(IF($I250="Historical", IF(AP250&lt;&gt;INDEX('Historical BMP Records'!AP:AP, MATCH($G250, 'Historical BMP Records'!$G:$G, 0)), 1, 0), IF(AP250&lt;&gt;INDEX('Planned and Progress BMPs'!AN:AN, MATCH($G250, 'Planned and Progress BMPs'!$D:$D, 0)), 1, 0)), "")</f>
        <v/>
      </c>
      <c r="CK250" s="4" t="str">
        <f>IFERROR(IF($I250="Historical", IF(AQ250&lt;&gt;INDEX('Historical BMP Records'!AQ:AQ, MATCH($G250, 'Historical BMP Records'!$G:$G, 0)), 1, 0), IF(AQ250&lt;&gt;INDEX('Planned and Progress BMPs'!AO:AO, MATCH($G250, 'Planned and Progress BMPs'!$D:$D, 0)), 1, 0)), "")</f>
        <v/>
      </c>
      <c r="CL250" s="4" t="str">
        <f>IFERROR(IF($I250="Historical", IF(AR250&lt;&gt;INDEX('Historical BMP Records'!AR:AR, MATCH($G250, 'Historical BMP Records'!$G:$G, 0)), 1, 0), IF(AR250&lt;&gt;INDEX('Planned and Progress BMPs'!AQ:AQ, MATCH($G250, 'Planned and Progress BMPs'!$D:$D, 0)), 1, 0)), "")</f>
        <v/>
      </c>
      <c r="CM250" s="4" t="str">
        <f>IFERROR(IF($I250="Historical", IF(AS250&lt;&gt;INDEX('Historical BMP Records'!AS:AS, MATCH($G250, 'Historical BMP Records'!$G:$G, 0)), 1, 0), IF(AS250&lt;&gt;INDEX('Planned and Progress BMPs'!AP:AP, MATCH($G250, 'Planned and Progress BMPs'!$D:$D, 0)), 1, 0)), "")</f>
        <v/>
      </c>
      <c r="CN250" s="4" t="str">
        <f>IFERROR(IF($I250="Historical", IF(AT250&lt;&gt;INDEX('Historical BMP Records'!AT:AT, MATCH($G250, 'Historical BMP Records'!$G:$G, 0)), 1, 0), IF(AT250&lt;&gt;INDEX('Planned and Progress BMPs'!AQ:AQ, MATCH($G250, 'Planned and Progress BMPs'!$D:$D, 0)), 1, 0)), "")</f>
        <v/>
      </c>
      <c r="CO250" s="4">
        <f>SUM(T_Historical9[[#This Row],[FY17 Crediting Status Change]:[Comments Change]])</f>
        <v>0</v>
      </c>
    </row>
    <row r="251" spans="1:93" ht="15" customHeight="1" x14ac:dyDescent="0.55000000000000004">
      <c r="A251" s="126" t="s">
        <v>2461</v>
      </c>
      <c r="B251" s="126" t="s">
        <v>2464</v>
      </c>
      <c r="C251" s="126" t="s">
        <v>2458</v>
      </c>
      <c r="D251" s="126"/>
      <c r="E251" s="126"/>
      <c r="F251" s="126" t="s">
        <v>967</v>
      </c>
      <c r="G251" s="126" t="s">
        <v>968</v>
      </c>
      <c r="H251" s="126"/>
      <c r="I251" s="126" t="s">
        <v>243</v>
      </c>
      <c r="J251" s="126"/>
      <c r="K251" s="73"/>
      <c r="L251" s="64">
        <v>37987</v>
      </c>
      <c r="M251" s="126" t="s">
        <v>265</v>
      </c>
      <c r="N251" s="126" t="s">
        <v>325</v>
      </c>
      <c r="O251" s="126" t="s">
        <v>127</v>
      </c>
      <c r="P251" s="73" t="s">
        <v>551</v>
      </c>
      <c r="Q251" s="64">
        <v>0.9</v>
      </c>
      <c r="R251" s="126">
        <v>0.5</v>
      </c>
      <c r="S251" s="126"/>
      <c r="T251" s="126" t="s">
        <v>611</v>
      </c>
      <c r="U251" s="126"/>
      <c r="V251" s="126"/>
      <c r="W251" s="126">
        <v>40.429443030000002</v>
      </c>
      <c r="X251" s="65">
        <v>-76.603010690000005</v>
      </c>
      <c r="Y251" s="126"/>
      <c r="Z251" s="126" t="s">
        <v>201</v>
      </c>
      <c r="AA251" s="126" t="s">
        <v>458</v>
      </c>
      <c r="AB251" s="126" t="s">
        <v>203</v>
      </c>
      <c r="AC251" s="126" t="s">
        <v>2460</v>
      </c>
      <c r="AD251" s="64">
        <v>41739</v>
      </c>
      <c r="AE251" s="126" t="s">
        <v>267</v>
      </c>
      <c r="AF251" s="64"/>
      <c r="AG251" s="64"/>
      <c r="AH251" s="126"/>
      <c r="AI251" s="64"/>
      <c r="AK251" s="64"/>
      <c r="AL251" s="64"/>
      <c r="AM251" s="64"/>
      <c r="AN251" s="64"/>
      <c r="AO251" s="64"/>
      <c r="AP251" s="64"/>
      <c r="AQ251" s="64"/>
      <c r="AR251" s="64"/>
      <c r="AS251" s="64"/>
      <c r="AT251" s="126"/>
      <c r="AU251" s="4" t="str">
        <f>IFERROR(IF($I251="Historical", IF(A251&lt;&gt;INDEX('Historical BMP Records'!A:A, MATCH($G251, 'Historical BMP Records'!$G:$G, 0)), 1, 0), IF(A251&lt;&gt;INDEX('Planned and Progress BMPs'!A:A, MATCH($G251, 'Planned and Progress BMPs'!$D:$D, 0)), 1, 0)), "")</f>
        <v/>
      </c>
      <c r="AV251" s="4" t="str">
        <f>IFERROR(IF($I251="Historical", IF(B251&lt;&gt;INDEX('Historical BMP Records'!B:B, MATCH($G251, 'Historical BMP Records'!$G:$G, 0)), 1, 0), IF(B251&lt;&gt;INDEX('Planned and Progress BMPs'!A:A, MATCH($G251, 'Planned and Progress BMPs'!$D:$D, 0)), 1, 0)), "")</f>
        <v/>
      </c>
      <c r="AW251" s="4" t="str">
        <f>IFERROR(IF($I251="Historical", IF(C251&lt;&gt;INDEX('Historical BMP Records'!C:C, MATCH($G251, 'Historical BMP Records'!$G:$G, 0)), 1, 0), IF(C251&lt;&gt;INDEX('Planned and Progress BMPs'!A:A, MATCH($G251, 'Planned and Progress BMPs'!$D:$D, 0)), 1, 0)), "")</f>
        <v/>
      </c>
      <c r="AX251" s="4" t="str">
        <f>IFERROR(IF($I251="Historical", IF(D251&lt;&gt;INDEX('Historical BMP Records'!D:D, MATCH($G251, 'Historical BMP Records'!$G:$G, 0)), 1, 0), IF(D251&lt;&gt;INDEX('Planned and Progress BMPs'!A:A, MATCH($G251, 'Planned and Progress BMPs'!$D:$D, 0)), 1, 0)), "")</f>
        <v/>
      </c>
      <c r="AY251" s="4" t="str">
        <f>IFERROR(IF($I251="Historical", IF(E251&lt;&gt;INDEX('Historical BMP Records'!E:E, MATCH($G251, 'Historical BMP Records'!$G:$G, 0)), 1, 0), IF(E251&lt;&gt;INDEX('Planned and Progress BMPs'!B:B, MATCH($G251, 'Planned and Progress BMPs'!$D:$D, 0)), 1, 0)), "")</f>
        <v/>
      </c>
      <c r="AZ251" s="4" t="str">
        <f>IFERROR(IF($I251="Historical", IF(F251&lt;&gt;INDEX('Historical BMP Records'!F:F, MATCH($G251, 'Historical BMP Records'!$G:$G, 0)), 1, 0), IF(F251&lt;&gt;INDEX('Planned and Progress BMPs'!C:C, MATCH($G251, 'Planned and Progress BMPs'!$D:$D, 0)), 1, 0)), "")</f>
        <v/>
      </c>
      <c r="BA251" s="4" t="str">
        <f>IFERROR(IF($I251="Historical", IF(G251&lt;&gt;INDEX('Historical BMP Records'!G:G, MATCH($G251, 'Historical BMP Records'!$G:$G, 0)), 1, 0), IF(G251&lt;&gt;INDEX('Planned and Progress BMPs'!D:D, MATCH($G251, 'Planned and Progress BMPs'!$D:$D, 0)), 1, 0)), "")</f>
        <v/>
      </c>
      <c r="BB251" s="4" t="str">
        <f>IFERROR(IF($I251="Historical", IF(H251&lt;&gt;INDEX('Historical BMP Records'!H:H, MATCH($G251, 'Historical BMP Records'!$G:$G, 0)), 1, 0), IF(H251&lt;&gt;INDEX('Planned and Progress BMPs'!E:E, MATCH($G251, 'Planned and Progress BMPs'!$D:$D, 0)), 1, 0)), "")</f>
        <v/>
      </c>
      <c r="BC251" s="4" t="str">
        <f>IFERROR(IF($I251="Historical", IF(I251&lt;&gt;INDEX('Historical BMP Records'!I:I, MATCH($G251, 'Historical BMP Records'!$G:$G, 0)), 1, 0), IF(I251&lt;&gt;INDEX('Planned and Progress BMPs'!F:F, MATCH($G251, 'Planned and Progress BMPs'!$D:$D, 0)), 1, 0)), "")</f>
        <v/>
      </c>
      <c r="BD251" s="4" t="str">
        <f>IFERROR(IF($I251="Historical", IF(J251&lt;&gt;INDEX('Historical BMP Records'!J:J, MATCH($G251, 'Historical BMP Records'!$G:$G, 0)), 1, 0), IF(J251&lt;&gt;INDEX('Planned and Progress BMPs'!G:G, MATCH($G251, 'Planned and Progress BMPs'!$D:$D, 0)), 1, 0)), "")</f>
        <v/>
      </c>
      <c r="BE251" s="4" t="str">
        <f>IFERROR(IF($I251="Historical", IF(K251&lt;&gt;INDEX('Historical BMP Records'!K:K, MATCH($G251, 'Historical BMP Records'!$G:$G, 0)), 1, 0), IF(K251&lt;&gt;INDEX('Planned and Progress BMPs'!H:H, MATCH($G251, 'Planned and Progress BMPs'!$D:$D, 0)), 1, 0)), "")</f>
        <v/>
      </c>
      <c r="BF251" s="4" t="str">
        <f>IFERROR(IF($I251="Historical", IF(L251&lt;&gt;INDEX('Historical BMP Records'!L:L, MATCH($G251, 'Historical BMP Records'!$G:$G, 0)), 1, 0), IF(L251&lt;&gt;INDEX('Planned and Progress BMPs'!I:I, MATCH($G251, 'Planned and Progress BMPs'!$D:$D, 0)), 1, 0)), "")</f>
        <v/>
      </c>
      <c r="BG251" s="4" t="str">
        <f>IFERROR(IF($I251="Historical", IF(M251&lt;&gt;INDEX('Historical BMP Records'!M:M, MATCH($G251, 'Historical BMP Records'!$G:$G, 0)), 1, 0), IF(M251&lt;&gt;INDEX('Planned and Progress BMPs'!J:J, MATCH($G251, 'Planned and Progress BMPs'!$D:$D, 0)), 1, 0)), "")</f>
        <v/>
      </c>
      <c r="BH251" s="4" t="str">
        <f>IFERROR(IF($I251="Historical", IF(N251&lt;&gt;INDEX('Historical BMP Records'!N:N, MATCH($G251, 'Historical BMP Records'!$G:$G, 0)), 1, 0), IF(N251&lt;&gt;INDEX('Planned and Progress BMPs'!K:K, MATCH($G251, 'Planned and Progress BMPs'!$D:$D, 0)), 1, 0)), "")</f>
        <v/>
      </c>
      <c r="BI251" s="4" t="str">
        <f>IFERROR(IF($I251="Historical", IF(O251&lt;&gt;INDEX('Historical BMP Records'!O:O, MATCH($G251, 'Historical BMP Records'!$G:$G, 0)), 1, 0), IF(O251&lt;&gt;INDEX('Planned and Progress BMPs'!L:L, MATCH($G251, 'Planned and Progress BMPs'!$D:$D, 0)), 1, 0)), "")</f>
        <v/>
      </c>
      <c r="BJ251" s="4" t="str">
        <f>IFERROR(IF($I251="Historical", IF(P251&lt;&gt;INDEX('Historical BMP Records'!P:P, MATCH($G251, 'Historical BMP Records'!$G:$G, 0)), 1, 0), IF(P251&lt;&gt;INDEX('Planned and Progress BMPs'!M:M, MATCH($G251, 'Planned and Progress BMPs'!$D:$D, 0)), 1, 0)), "")</f>
        <v/>
      </c>
      <c r="BK251" s="4" t="str">
        <f>IFERROR(IF($I251="Historical", IF(Q251&lt;&gt;INDEX('Historical BMP Records'!Q:Q, MATCH($G251, 'Historical BMP Records'!$G:$G, 0)), 1, 0), IF(Q251&lt;&gt;INDEX('Planned and Progress BMPs'!N:N, MATCH($G251, 'Planned and Progress BMPs'!$D:$D, 0)), 1, 0)), "")</f>
        <v/>
      </c>
      <c r="BL251" s="4" t="str">
        <f>IFERROR(IF($I251="Historical", IF(R251&lt;&gt;INDEX('Historical BMP Records'!R:R, MATCH($G251, 'Historical BMP Records'!$G:$G, 0)), 1, 0), IF(R251&lt;&gt;INDEX('Planned and Progress BMPs'!O:O, MATCH($G251, 'Planned and Progress BMPs'!$D:$D, 0)), 1, 0)), "")</f>
        <v/>
      </c>
      <c r="BM251" s="4" t="str">
        <f>IFERROR(IF($I251="Historical", IF(S251&lt;&gt;INDEX('Historical BMP Records'!S:S, MATCH($G251, 'Historical BMP Records'!$G:$G, 0)), 1, 0), IF(S251&lt;&gt;INDEX('Planned and Progress BMPs'!P:P, MATCH($G251, 'Planned and Progress BMPs'!$D:$D, 0)), 1, 0)), "")</f>
        <v/>
      </c>
      <c r="BN251" s="4" t="str">
        <f>IFERROR(IF($I251="Historical", IF(T251&lt;&gt;INDEX('Historical BMP Records'!T:T, MATCH($G251, 'Historical BMP Records'!$G:$G, 0)), 1, 0), IF(T251&lt;&gt;INDEX('Planned and Progress BMPs'!Q:Q, MATCH($G251, 'Planned and Progress BMPs'!$D:$D, 0)), 1, 0)), "")</f>
        <v/>
      </c>
      <c r="BO251" s="4" t="str">
        <f>IFERROR(IF($I251="Historical", IF(AB251&lt;&gt;INDEX('Historical BMP Records'!#REF!, MATCH($G251, 'Historical BMP Records'!$G:$G, 0)), 1, 0), IF(AB251&lt;&gt;INDEX('Planned and Progress BMPs'!Z:Z, MATCH($G251, 'Planned and Progress BMPs'!$D:$D, 0)), 1, 0)), "")</f>
        <v/>
      </c>
      <c r="BP251" s="4" t="str">
        <f>IFERROR(IF($I251="Historical", IF(U251&lt;&gt;INDEX('Historical BMP Records'!U:U, MATCH($G251, 'Historical BMP Records'!$G:$G, 0)), 1, 0), IF(U251&lt;&gt;INDEX('Planned and Progress BMPs'!S:S, MATCH($G251, 'Planned and Progress BMPs'!$D:$D, 0)), 1, 0)), "")</f>
        <v/>
      </c>
      <c r="BQ251" s="4" t="str">
        <f>IFERROR(IF($I251="Historical", IF(V251&lt;&gt;INDEX('Historical BMP Records'!V:V, MATCH($G251, 'Historical BMP Records'!$G:$G, 0)), 1, 0), IF(V251&lt;&gt;INDEX('Planned and Progress BMPs'!T:T, MATCH($G251, 'Planned and Progress BMPs'!$D:$D, 0)), 1, 0)), "")</f>
        <v/>
      </c>
      <c r="BR251" s="4" t="str">
        <f>IFERROR(IF($I251="Historical", IF(W251&lt;&gt;INDEX('Historical BMP Records'!W:W, MATCH($G251, 'Historical BMP Records'!$G:$G, 0)), 1, 0), IF(W251&lt;&gt;INDEX('Planned and Progress BMPs'!U:U, MATCH($G251, 'Planned and Progress BMPs'!$D:$D, 0)), 1, 0)), "")</f>
        <v/>
      </c>
      <c r="BS251" s="4" t="str">
        <f>IFERROR(IF($I251="Historical", IF(X251&lt;&gt;INDEX('Historical BMP Records'!X:X, MATCH($G251, 'Historical BMP Records'!$G:$G, 0)), 1, 0), IF(X251&lt;&gt;INDEX('Planned and Progress BMPs'!V:V, MATCH($G251, 'Planned and Progress BMPs'!$D:$D, 0)), 1, 0)), "")</f>
        <v/>
      </c>
      <c r="BT251" s="4" t="str">
        <f>IFERROR(IF($I251="Historical", IF(Y251&lt;&gt;INDEX('Historical BMP Records'!Y:Y, MATCH($G251, 'Historical BMP Records'!$G:$G, 0)), 1, 0), IF(Y251&lt;&gt;INDEX('Planned and Progress BMPs'!W:W, MATCH($G251, 'Planned and Progress BMPs'!$D:$D, 0)), 1, 0)), "")</f>
        <v/>
      </c>
      <c r="BU251" s="4" t="str">
        <f>IFERROR(IF($I251="Historical", IF(Z251&lt;&gt;INDEX('Historical BMP Records'!Z:Z, MATCH($G251, 'Historical BMP Records'!$G:$G, 0)), 1, 0), IF(Z251&lt;&gt;INDEX('Planned and Progress BMPs'!X:X, MATCH($G251, 'Planned and Progress BMPs'!$D:$D, 0)), 1, 0)), "")</f>
        <v/>
      </c>
      <c r="BV251" s="4" t="str">
        <f>IFERROR(IF($I251="Historical", IF(AA251&lt;&gt;INDEX('Historical BMP Records'!AA:AA, MATCH($G251, 'Historical BMP Records'!$G:$G, 0)), 1, 0), IF(AA251&lt;&gt;INDEX('Planned and Progress BMPs'!#REF!, MATCH($G251, 'Planned and Progress BMPs'!$D:$D, 0)), 1, 0)), "")</f>
        <v/>
      </c>
      <c r="BW251" s="4" t="str">
        <f>IFERROR(IF($I251="Historical", IF(AC251&lt;&gt;INDEX('Historical BMP Records'!AC:AC, MATCH($G251, 'Historical BMP Records'!$G:$G, 0)), 1, 0), IF(AC251&lt;&gt;INDEX('Planned and Progress BMPs'!AA:AA, MATCH($G251, 'Planned and Progress BMPs'!$D:$D, 0)), 1, 0)), "")</f>
        <v/>
      </c>
      <c r="BX251" s="4" t="str">
        <f>IFERROR(IF($I251="Historical", IF(AD251&lt;&gt;INDEX('Historical BMP Records'!AD:AD, MATCH($G251, 'Historical BMP Records'!$G:$G, 0)), 1, 0), IF(AD251&lt;&gt;INDEX('Planned and Progress BMPs'!AB:AB, MATCH($G251, 'Planned and Progress BMPs'!$D:$D, 0)), 1, 0)), "")</f>
        <v/>
      </c>
      <c r="BY251" s="4" t="str">
        <f>IFERROR(IF($I251="Historical", IF(AE251&lt;&gt;INDEX('Historical BMP Records'!AE:AE, MATCH($G251, 'Historical BMP Records'!$G:$G, 0)), 1, 0), IF(AE251&lt;&gt;INDEX('Planned and Progress BMPs'!AC:AC, MATCH($G251, 'Planned and Progress BMPs'!$D:$D, 0)), 1, 0)), "")</f>
        <v/>
      </c>
      <c r="BZ251" s="4" t="str">
        <f>IFERROR(IF($I251="Historical", IF(AF251&lt;&gt;INDEX('Historical BMP Records'!AF:AF, MATCH($G251, 'Historical BMP Records'!$G:$G, 0)), 1, 0), IF(AF251&lt;&gt;INDEX('Planned and Progress BMPs'!AD:AD, MATCH($G251, 'Planned and Progress BMPs'!$D:$D, 0)), 1, 0)), "")</f>
        <v/>
      </c>
      <c r="CA251" s="4" t="str">
        <f>IFERROR(IF($I251="Historical", IF(AG251&lt;&gt;INDEX('Historical BMP Records'!AG:AG, MATCH($G251, 'Historical BMP Records'!$G:$G, 0)), 1, 0), IF(AG251&lt;&gt;INDEX('Planned and Progress BMPs'!AE:AE, MATCH($G251, 'Planned and Progress BMPs'!$D:$D, 0)), 1, 0)), "")</f>
        <v/>
      </c>
      <c r="CB251" s="4" t="str">
        <f>IFERROR(IF($I251="Historical", IF(AH251&lt;&gt;INDEX('Historical BMP Records'!AH:AH, MATCH($G251, 'Historical BMP Records'!$G:$G, 0)), 1, 0), IF(AH251&lt;&gt;INDEX('Planned and Progress BMPs'!AF:AF, MATCH($G251, 'Planned and Progress BMPs'!$D:$D, 0)), 1, 0)), "")</f>
        <v/>
      </c>
      <c r="CC251" s="4" t="str">
        <f>IFERROR(IF($I251="Historical", IF(AI251&lt;&gt;INDEX('Historical BMP Records'!AI:AI, MATCH($G251, 'Historical BMP Records'!$G:$G, 0)), 1, 0), IF(AI251&lt;&gt;INDEX('Planned and Progress BMPs'!AG:AG, MATCH($G251, 'Planned and Progress BMPs'!$D:$D, 0)), 1, 0)), "")</f>
        <v/>
      </c>
      <c r="CD251" s="4" t="str">
        <f>IFERROR(IF($I251="Historical", IF(AJ251&lt;&gt;INDEX('Historical BMP Records'!AJ:AJ, MATCH($G251, 'Historical BMP Records'!$G:$G, 0)), 1, 0), IF(AJ251&lt;&gt;INDEX('Planned and Progress BMPs'!AH:AH, MATCH($G251, 'Planned and Progress BMPs'!$D:$D, 0)), 1, 0)), "")</f>
        <v/>
      </c>
      <c r="CE251" s="4" t="str">
        <f>IFERROR(IF($I251="Historical", IF(AK251&lt;&gt;INDEX('Historical BMP Records'!AK:AK, MATCH($G251, 'Historical BMP Records'!$G:$G, 0)), 1, 0), IF(AK251&lt;&gt;INDEX('Planned and Progress BMPs'!AI:AI, MATCH($G251, 'Planned and Progress BMPs'!$D:$D, 0)), 1, 0)), "")</f>
        <v/>
      </c>
      <c r="CF251" s="4" t="str">
        <f>IFERROR(IF($I251="Historical", IF(AL251&lt;&gt;INDEX('Historical BMP Records'!AL:AL, MATCH($G251, 'Historical BMP Records'!$G:$G, 0)), 1, 0), IF(AL251&lt;&gt;INDEX('Planned and Progress BMPs'!AJ:AJ, MATCH($G251, 'Planned and Progress BMPs'!$D:$D, 0)), 1, 0)), "")</f>
        <v/>
      </c>
      <c r="CG251" s="4" t="str">
        <f>IFERROR(IF($I251="Historical", IF(AM251&lt;&gt;INDEX('Historical BMP Records'!AM:AM, MATCH($G251, 'Historical BMP Records'!$G:$G, 0)), 1, 0), IF(AM251&lt;&gt;INDEX('Planned and Progress BMPs'!AK:AK, MATCH($G251, 'Planned and Progress BMPs'!$D:$D, 0)), 1, 0)), "")</f>
        <v/>
      </c>
      <c r="CH251" s="4" t="str">
        <f>IFERROR(IF($I251="Historical", IF(AN251&lt;&gt;INDEX('Historical BMP Records'!AN:AN, MATCH($G251, 'Historical BMP Records'!$G:$G, 0)), 1, 0), IF(AN251&lt;&gt;INDEX('Planned and Progress BMPs'!AL:AL, MATCH($G251, 'Planned and Progress BMPs'!$D:$D, 0)), 1, 0)), "")</f>
        <v/>
      </c>
      <c r="CI251" s="4" t="str">
        <f>IFERROR(IF($I251="Historical", IF(AO251&lt;&gt;INDEX('Historical BMP Records'!AO:AO, MATCH($G251, 'Historical BMP Records'!$G:$G, 0)), 1, 0), IF(AO251&lt;&gt;INDEX('Planned and Progress BMPs'!AM:AM, MATCH($G251, 'Planned and Progress BMPs'!$D:$D, 0)), 1, 0)), "")</f>
        <v/>
      </c>
      <c r="CJ251" s="4" t="str">
        <f>IFERROR(IF($I251="Historical", IF(AP251&lt;&gt;INDEX('Historical BMP Records'!AP:AP, MATCH($G251, 'Historical BMP Records'!$G:$G, 0)), 1, 0), IF(AP251&lt;&gt;INDEX('Planned and Progress BMPs'!AN:AN, MATCH($G251, 'Planned and Progress BMPs'!$D:$D, 0)), 1, 0)), "")</f>
        <v/>
      </c>
      <c r="CK251" s="4" t="str">
        <f>IFERROR(IF($I251="Historical", IF(AQ251&lt;&gt;INDEX('Historical BMP Records'!AQ:AQ, MATCH($G251, 'Historical BMP Records'!$G:$G, 0)), 1, 0), IF(AQ251&lt;&gt;INDEX('Planned and Progress BMPs'!AO:AO, MATCH($G251, 'Planned and Progress BMPs'!$D:$D, 0)), 1, 0)), "")</f>
        <v/>
      </c>
      <c r="CL251" s="4" t="str">
        <f>IFERROR(IF($I251="Historical", IF(AR251&lt;&gt;INDEX('Historical BMP Records'!AR:AR, MATCH($G251, 'Historical BMP Records'!$G:$G, 0)), 1, 0), IF(AR251&lt;&gt;INDEX('Planned and Progress BMPs'!AQ:AQ, MATCH($G251, 'Planned and Progress BMPs'!$D:$D, 0)), 1, 0)), "")</f>
        <v/>
      </c>
      <c r="CM251" s="4" t="str">
        <f>IFERROR(IF($I251="Historical", IF(AS251&lt;&gt;INDEX('Historical BMP Records'!AS:AS, MATCH($G251, 'Historical BMP Records'!$G:$G, 0)), 1, 0), IF(AS251&lt;&gt;INDEX('Planned and Progress BMPs'!AP:AP, MATCH($G251, 'Planned and Progress BMPs'!$D:$D, 0)), 1, 0)), "")</f>
        <v/>
      </c>
      <c r="CN251" s="4" t="str">
        <f>IFERROR(IF($I251="Historical", IF(AT251&lt;&gt;INDEX('Historical BMP Records'!AT:AT, MATCH($G251, 'Historical BMP Records'!$G:$G, 0)), 1, 0), IF(AT251&lt;&gt;INDEX('Planned and Progress BMPs'!AQ:AQ, MATCH($G251, 'Planned and Progress BMPs'!$D:$D, 0)), 1, 0)), "")</f>
        <v/>
      </c>
      <c r="CO251" s="4">
        <f>SUM(T_Historical9[[#This Row],[FY17 Crediting Status Change]:[Comments Change]])</f>
        <v>0</v>
      </c>
    </row>
    <row r="252" spans="1:93" ht="15" customHeight="1" x14ac:dyDescent="0.55000000000000004">
      <c r="A252" s="126" t="s">
        <v>2461</v>
      </c>
      <c r="B252" s="126" t="s">
        <v>2464</v>
      </c>
      <c r="C252" s="126" t="s">
        <v>2458</v>
      </c>
      <c r="D252" s="126"/>
      <c r="E252" s="126"/>
      <c r="F252" s="126" t="s">
        <v>969</v>
      </c>
      <c r="G252" s="126" t="s">
        <v>970</v>
      </c>
      <c r="H252" s="126"/>
      <c r="I252" s="126" t="s">
        <v>243</v>
      </c>
      <c r="J252" s="126"/>
      <c r="K252" s="73"/>
      <c r="L252" s="64">
        <v>37622</v>
      </c>
      <c r="M252" s="126" t="s">
        <v>265</v>
      </c>
      <c r="N252" s="126" t="s">
        <v>325</v>
      </c>
      <c r="O252" s="126" t="s">
        <v>127</v>
      </c>
      <c r="P252" s="73" t="s">
        <v>551</v>
      </c>
      <c r="Q252" s="64">
        <v>3.3</v>
      </c>
      <c r="R252" s="126">
        <v>3</v>
      </c>
      <c r="S252" s="126"/>
      <c r="T252" s="126" t="s">
        <v>611</v>
      </c>
      <c r="U252" s="126"/>
      <c r="V252" s="126"/>
      <c r="W252" s="126">
        <v>40.424968399999997</v>
      </c>
      <c r="X252" s="65">
        <v>-76.58099781</v>
      </c>
      <c r="Y252" s="126"/>
      <c r="Z252" s="126" t="s">
        <v>201</v>
      </c>
      <c r="AA252" s="126" t="s">
        <v>458</v>
      </c>
      <c r="AB252" s="126" t="s">
        <v>203</v>
      </c>
      <c r="AC252" s="126" t="s">
        <v>2460</v>
      </c>
      <c r="AD252" s="64">
        <v>41738</v>
      </c>
      <c r="AE252" s="126" t="s">
        <v>267</v>
      </c>
      <c r="AF252" s="64"/>
      <c r="AG252" s="64"/>
      <c r="AH252" s="126"/>
      <c r="AI252" s="64"/>
      <c r="AK252" s="64"/>
      <c r="AL252" s="64"/>
      <c r="AM252" s="64"/>
      <c r="AN252" s="64"/>
      <c r="AO252" s="64"/>
      <c r="AP252" s="64"/>
      <c r="AQ252" s="64"/>
      <c r="AR252" s="64"/>
      <c r="AS252" s="64"/>
      <c r="AT252" s="126"/>
      <c r="AU252" s="4" t="str">
        <f>IFERROR(IF($I252="Historical", IF(A252&lt;&gt;INDEX('Historical BMP Records'!A:A, MATCH($G252, 'Historical BMP Records'!$G:$G, 0)), 1, 0), IF(A252&lt;&gt;INDEX('Planned and Progress BMPs'!A:A, MATCH($G252, 'Planned and Progress BMPs'!$D:$D, 0)), 1, 0)), "")</f>
        <v/>
      </c>
      <c r="AV252" s="4" t="str">
        <f>IFERROR(IF($I252="Historical", IF(B252&lt;&gt;INDEX('Historical BMP Records'!B:B, MATCH($G252, 'Historical BMP Records'!$G:$G, 0)), 1, 0), IF(B252&lt;&gt;INDEX('Planned and Progress BMPs'!A:A, MATCH($G252, 'Planned and Progress BMPs'!$D:$D, 0)), 1, 0)), "")</f>
        <v/>
      </c>
      <c r="AW252" s="4" t="str">
        <f>IFERROR(IF($I252="Historical", IF(C252&lt;&gt;INDEX('Historical BMP Records'!C:C, MATCH($G252, 'Historical BMP Records'!$G:$G, 0)), 1, 0), IF(C252&lt;&gt;INDEX('Planned and Progress BMPs'!A:A, MATCH($G252, 'Planned and Progress BMPs'!$D:$D, 0)), 1, 0)), "")</f>
        <v/>
      </c>
      <c r="AX252" s="4" t="str">
        <f>IFERROR(IF($I252="Historical", IF(D252&lt;&gt;INDEX('Historical BMP Records'!D:D, MATCH($G252, 'Historical BMP Records'!$G:$G, 0)), 1, 0), IF(D252&lt;&gt;INDEX('Planned and Progress BMPs'!A:A, MATCH($G252, 'Planned and Progress BMPs'!$D:$D, 0)), 1, 0)), "")</f>
        <v/>
      </c>
      <c r="AY252" s="4" t="str">
        <f>IFERROR(IF($I252="Historical", IF(E252&lt;&gt;INDEX('Historical BMP Records'!E:E, MATCH($G252, 'Historical BMP Records'!$G:$G, 0)), 1, 0), IF(E252&lt;&gt;INDEX('Planned and Progress BMPs'!B:B, MATCH($G252, 'Planned and Progress BMPs'!$D:$D, 0)), 1, 0)), "")</f>
        <v/>
      </c>
      <c r="AZ252" s="4" t="str">
        <f>IFERROR(IF($I252="Historical", IF(F252&lt;&gt;INDEX('Historical BMP Records'!F:F, MATCH($G252, 'Historical BMP Records'!$G:$G, 0)), 1, 0), IF(F252&lt;&gt;INDEX('Planned and Progress BMPs'!C:C, MATCH($G252, 'Planned and Progress BMPs'!$D:$D, 0)), 1, 0)), "")</f>
        <v/>
      </c>
      <c r="BA252" s="4" t="str">
        <f>IFERROR(IF($I252="Historical", IF(G252&lt;&gt;INDEX('Historical BMP Records'!G:G, MATCH($G252, 'Historical BMP Records'!$G:$G, 0)), 1, 0), IF(G252&lt;&gt;INDEX('Planned and Progress BMPs'!D:D, MATCH($G252, 'Planned and Progress BMPs'!$D:$D, 0)), 1, 0)), "")</f>
        <v/>
      </c>
      <c r="BB252" s="4" t="str">
        <f>IFERROR(IF($I252="Historical", IF(H252&lt;&gt;INDEX('Historical BMP Records'!H:H, MATCH($G252, 'Historical BMP Records'!$G:$G, 0)), 1, 0), IF(H252&lt;&gt;INDEX('Planned and Progress BMPs'!E:E, MATCH($G252, 'Planned and Progress BMPs'!$D:$D, 0)), 1, 0)), "")</f>
        <v/>
      </c>
      <c r="BC252" s="4" t="str">
        <f>IFERROR(IF($I252="Historical", IF(I252&lt;&gt;INDEX('Historical BMP Records'!I:I, MATCH($G252, 'Historical BMP Records'!$G:$G, 0)), 1, 0), IF(I252&lt;&gt;INDEX('Planned and Progress BMPs'!F:F, MATCH($G252, 'Planned and Progress BMPs'!$D:$D, 0)), 1, 0)), "")</f>
        <v/>
      </c>
      <c r="BD252" s="4" t="str">
        <f>IFERROR(IF($I252="Historical", IF(J252&lt;&gt;INDEX('Historical BMP Records'!J:J, MATCH($G252, 'Historical BMP Records'!$G:$G, 0)), 1, 0), IF(J252&lt;&gt;INDEX('Planned and Progress BMPs'!G:G, MATCH($G252, 'Planned and Progress BMPs'!$D:$D, 0)), 1, 0)), "")</f>
        <v/>
      </c>
      <c r="BE252" s="4" t="str">
        <f>IFERROR(IF($I252="Historical", IF(K252&lt;&gt;INDEX('Historical BMP Records'!K:K, MATCH($G252, 'Historical BMP Records'!$G:$G, 0)), 1, 0), IF(K252&lt;&gt;INDEX('Planned and Progress BMPs'!H:H, MATCH($G252, 'Planned and Progress BMPs'!$D:$D, 0)), 1, 0)), "")</f>
        <v/>
      </c>
      <c r="BF252" s="4" t="str">
        <f>IFERROR(IF($I252="Historical", IF(L252&lt;&gt;INDEX('Historical BMP Records'!L:L, MATCH($G252, 'Historical BMP Records'!$G:$G, 0)), 1, 0), IF(L252&lt;&gt;INDEX('Planned and Progress BMPs'!I:I, MATCH($G252, 'Planned and Progress BMPs'!$D:$D, 0)), 1, 0)), "")</f>
        <v/>
      </c>
      <c r="BG252" s="4" t="str">
        <f>IFERROR(IF($I252="Historical", IF(M252&lt;&gt;INDEX('Historical BMP Records'!M:M, MATCH($G252, 'Historical BMP Records'!$G:$G, 0)), 1, 0), IF(M252&lt;&gt;INDEX('Planned and Progress BMPs'!J:J, MATCH($G252, 'Planned and Progress BMPs'!$D:$D, 0)), 1, 0)), "")</f>
        <v/>
      </c>
      <c r="BH252" s="4" t="str">
        <f>IFERROR(IF($I252="Historical", IF(N252&lt;&gt;INDEX('Historical BMP Records'!N:N, MATCH($G252, 'Historical BMP Records'!$G:$G, 0)), 1, 0), IF(N252&lt;&gt;INDEX('Planned and Progress BMPs'!K:K, MATCH($G252, 'Planned and Progress BMPs'!$D:$D, 0)), 1, 0)), "")</f>
        <v/>
      </c>
      <c r="BI252" s="4" t="str">
        <f>IFERROR(IF($I252="Historical", IF(O252&lt;&gt;INDEX('Historical BMP Records'!O:O, MATCH($G252, 'Historical BMP Records'!$G:$G, 0)), 1, 0), IF(O252&lt;&gt;INDEX('Planned and Progress BMPs'!L:L, MATCH($G252, 'Planned and Progress BMPs'!$D:$D, 0)), 1, 0)), "")</f>
        <v/>
      </c>
      <c r="BJ252" s="4" t="str">
        <f>IFERROR(IF($I252="Historical", IF(P252&lt;&gt;INDEX('Historical BMP Records'!P:P, MATCH($G252, 'Historical BMP Records'!$G:$G, 0)), 1, 0), IF(P252&lt;&gt;INDEX('Planned and Progress BMPs'!M:M, MATCH($G252, 'Planned and Progress BMPs'!$D:$D, 0)), 1, 0)), "")</f>
        <v/>
      </c>
      <c r="BK252" s="4" t="str">
        <f>IFERROR(IF($I252="Historical", IF(Q252&lt;&gt;INDEX('Historical BMP Records'!Q:Q, MATCH($G252, 'Historical BMP Records'!$G:$G, 0)), 1, 0), IF(Q252&lt;&gt;INDEX('Planned and Progress BMPs'!N:N, MATCH($G252, 'Planned and Progress BMPs'!$D:$D, 0)), 1, 0)), "")</f>
        <v/>
      </c>
      <c r="BL252" s="4" t="str">
        <f>IFERROR(IF($I252="Historical", IF(R252&lt;&gt;INDEX('Historical BMP Records'!R:R, MATCH($G252, 'Historical BMP Records'!$G:$G, 0)), 1, 0), IF(R252&lt;&gt;INDEX('Planned and Progress BMPs'!O:O, MATCH($G252, 'Planned and Progress BMPs'!$D:$D, 0)), 1, 0)), "")</f>
        <v/>
      </c>
      <c r="BM252" s="4" t="str">
        <f>IFERROR(IF($I252="Historical", IF(S252&lt;&gt;INDEX('Historical BMP Records'!S:S, MATCH($G252, 'Historical BMP Records'!$G:$G, 0)), 1, 0), IF(S252&lt;&gt;INDEX('Planned and Progress BMPs'!P:P, MATCH($G252, 'Planned and Progress BMPs'!$D:$D, 0)), 1, 0)), "")</f>
        <v/>
      </c>
      <c r="BN252" s="4" t="str">
        <f>IFERROR(IF($I252="Historical", IF(T252&lt;&gt;INDEX('Historical BMP Records'!T:T, MATCH($G252, 'Historical BMP Records'!$G:$G, 0)), 1, 0), IF(T252&lt;&gt;INDEX('Planned and Progress BMPs'!Q:Q, MATCH($G252, 'Planned and Progress BMPs'!$D:$D, 0)), 1, 0)), "")</f>
        <v/>
      </c>
      <c r="BO252" s="4" t="str">
        <f>IFERROR(IF($I252="Historical", IF(AB252&lt;&gt;INDEX('Historical BMP Records'!#REF!, MATCH($G252, 'Historical BMP Records'!$G:$G, 0)), 1, 0), IF(AB252&lt;&gt;INDEX('Planned and Progress BMPs'!Z:Z, MATCH($G252, 'Planned and Progress BMPs'!$D:$D, 0)), 1, 0)), "")</f>
        <v/>
      </c>
      <c r="BP252" s="4" t="str">
        <f>IFERROR(IF($I252="Historical", IF(U252&lt;&gt;INDEX('Historical BMP Records'!U:U, MATCH($G252, 'Historical BMP Records'!$G:$G, 0)), 1, 0), IF(U252&lt;&gt;INDEX('Planned and Progress BMPs'!S:S, MATCH($G252, 'Planned and Progress BMPs'!$D:$D, 0)), 1, 0)), "")</f>
        <v/>
      </c>
      <c r="BQ252" s="4" t="str">
        <f>IFERROR(IF($I252="Historical", IF(V252&lt;&gt;INDEX('Historical BMP Records'!V:V, MATCH($G252, 'Historical BMP Records'!$G:$G, 0)), 1, 0), IF(V252&lt;&gt;INDEX('Planned and Progress BMPs'!T:T, MATCH($G252, 'Planned and Progress BMPs'!$D:$D, 0)), 1, 0)), "")</f>
        <v/>
      </c>
      <c r="BR252" s="4" t="str">
        <f>IFERROR(IF($I252="Historical", IF(W252&lt;&gt;INDEX('Historical BMP Records'!W:W, MATCH($G252, 'Historical BMP Records'!$G:$G, 0)), 1, 0), IF(W252&lt;&gt;INDEX('Planned and Progress BMPs'!U:U, MATCH($G252, 'Planned and Progress BMPs'!$D:$D, 0)), 1, 0)), "")</f>
        <v/>
      </c>
      <c r="BS252" s="4" t="str">
        <f>IFERROR(IF($I252="Historical", IF(X252&lt;&gt;INDEX('Historical BMP Records'!X:X, MATCH($G252, 'Historical BMP Records'!$G:$G, 0)), 1, 0), IF(X252&lt;&gt;INDEX('Planned and Progress BMPs'!V:V, MATCH($G252, 'Planned and Progress BMPs'!$D:$D, 0)), 1, 0)), "")</f>
        <v/>
      </c>
      <c r="BT252" s="4" t="str">
        <f>IFERROR(IF($I252="Historical", IF(Y252&lt;&gt;INDEX('Historical BMP Records'!Y:Y, MATCH($G252, 'Historical BMP Records'!$G:$G, 0)), 1, 0), IF(Y252&lt;&gt;INDEX('Planned and Progress BMPs'!W:W, MATCH($G252, 'Planned and Progress BMPs'!$D:$D, 0)), 1, 0)), "")</f>
        <v/>
      </c>
      <c r="BU252" s="4" t="str">
        <f>IFERROR(IF($I252="Historical", IF(Z252&lt;&gt;INDEX('Historical BMP Records'!Z:Z, MATCH($G252, 'Historical BMP Records'!$G:$G, 0)), 1, 0), IF(Z252&lt;&gt;INDEX('Planned and Progress BMPs'!X:X, MATCH($G252, 'Planned and Progress BMPs'!$D:$D, 0)), 1, 0)), "")</f>
        <v/>
      </c>
      <c r="BV252" s="4" t="str">
        <f>IFERROR(IF($I252="Historical", IF(AA252&lt;&gt;INDEX('Historical BMP Records'!AA:AA, MATCH($G252, 'Historical BMP Records'!$G:$G, 0)), 1, 0), IF(AA252&lt;&gt;INDEX('Planned and Progress BMPs'!#REF!, MATCH($G252, 'Planned and Progress BMPs'!$D:$D, 0)), 1, 0)), "")</f>
        <v/>
      </c>
      <c r="BW252" s="4" t="str">
        <f>IFERROR(IF($I252="Historical", IF(AC252&lt;&gt;INDEX('Historical BMP Records'!AC:AC, MATCH($G252, 'Historical BMP Records'!$G:$G, 0)), 1, 0), IF(AC252&lt;&gt;INDEX('Planned and Progress BMPs'!AA:AA, MATCH($G252, 'Planned and Progress BMPs'!$D:$D, 0)), 1, 0)), "")</f>
        <v/>
      </c>
      <c r="BX252" s="4" t="str">
        <f>IFERROR(IF($I252="Historical", IF(AD252&lt;&gt;INDEX('Historical BMP Records'!AD:AD, MATCH($G252, 'Historical BMP Records'!$G:$G, 0)), 1, 0), IF(AD252&lt;&gt;INDEX('Planned and Progress BMPs'!AB:AB, MATCH($G252, 'Planned and Progress BMPs'!$D:$D, 0)), 1, 0)), "")</f>
        <v/>
      </c>
      <c r="BY252" s="4" t="str">
        <f>IFERROR(IF($I252="Historical", IF(AE252&lt;&gt;INDEX('Historical BMP Records'!AE:AE, MATCH($G252, 'Historical BMP Records'!$G:$G, 0)), 1, 0), IF(AE252&lt;&gt;INDEX('Planned and Progress BMPs'!AC:AC, MATCH($G252, 'Planned and Progress BMPs'!$D:$D, 0)), 1, 0)), "")</f>
        <v/>
      </c>
      <c r="BZ252" s="4" t="str">
        <f>IFERROR(IF($I252="Historical", IF(AF252&lt;&gt;INDEX('Historical BMP Records'!AF:AF, MATCH($G252, 'Historical BMP Records'!$G:$G, 0)), 1, 0), IF(AF252&lt;&gt;INDEX('Planned and Progress BMPs'!AD:AD, MATCH($G252, 'Planned and Progress BMPs'!$D:$D, 0)), 1, 0)), "")</f>
        <v/>
      </c>
      <c r="CA252" s="4" t="str">
        <f>IFERROR(IF($I252="Historical", IF(AG252&lt;&gt;INDEX('Historical BMP Records'!AG:AG, MATCH($G252, 'Historical BMP Records'!$G:$G, 0)), 1, 0), IF(AG252&lt;&gt;INDEX('Planned and Progress BMPs'!AE:AE, MATCH($G252, 'Planned and Progress BMPs'!$D:$D, 0)), 1, 0)), "")</f>
        <v/>
      </c>
      <c r="CB252" s="4" t="str">
        <f>IFERROR(IF($I252="Historical", IF(AH252&lt;&gt;INDEX('Historical BMP Records'!AH:AH, MATCH($G252, 'Historical BMP Records'!$G:$G, 0)), 1, 0), IF(AH252&lt;&gt;INDEX('Planned and Progress BMPs'!AF:AF, MATCH($G252, 'Planned and Progress BMPs'!$D:$D, 0)), 1, 0)), "")</f>
        <v/>
      </c>
      <c r="CC252" s="4" t="str">
        <f>IFERROR(IF($I252="Historical", IF(AI252&lt;&gt;INDEX('Historical BMP Records'!AI:AI, MATCH($G252, 'Historical BMP Records'!$G:$G, 0)), 1, 0), IF(AI252&lt;&gt;INDEX('Planned and Progress BMPs'!AG:AG, MATCH($G252, 'Planned and Progress BMPs'!$D:$D, 0)), 1, 0)), "")</f>
        <v/>
      </c>
      <c r="CD252" s="4" t="str">
        <f>IFERROR(IF($I252="Historical", IF(AJ252&lt;&gt;INDEX('Historical BMP Records'!AJ:AJ, MATCH($G252, 'Historical BMP Records'!$G:$G, 0)), 1, 0), IF(AJ252&lt;&gt;INDEX('Planned and Progress BMPs'!AH:AH, MATCH($G252, 'Planned and Progress BMPs'!$D:$D, 0)), 1, 0)), "")</f>
        <v/>
      </c>
      <c r="CE252" s="4" t="str">
        <f>IFERROR(IF($I252="Historical", IF(AK252&lt;&gt;INDEX('Historical BMP Records'!AK:AK, MATCH($G252, 'Historical BMP Records'!$G:$G, 0)), 1, 0), IF(AK252&lt;&gt;INDEX('Planned and Progress BMPs'!AI:AI, MATCH($G252, 'Planned and Progress BMPs'!$D:$D, 0)), 1, 0)), "")</f>
        <v/>
      </c>
      <c r="CF252" s="4" t="str">
        <f>IFERROR(IF($I252="Historical", IF(AL252&lt;&gt;INDEX('Historical BMP Records'!AL:AL, MATCH($G252, 'Historical BMP Records'!$G:$G, 0)), 1, 0), IF(AL252&lt;&gt;INDEX('Planned and Progress BMPs'!AJ:AJ, MATCH($G252, 'Planned and Progress BMPs'!$D:$D, 0)), 1, 0)), "")</f>
        <v/>
      </c>
      <c r="CG252" s="4" t="str">
        <f>IFERROR(IF($I252="Historical", IF(AM252&lt;&gt;INDEX('Historical BMP Records'!AM:AM, MATCH($G252, 'Historical BMP Records'!$G:$G, 0)), 1, 0), IF(AM252&lt;&gt;INDEX('Planned and Progress BMPs'!AK:AK, MATCH($G252, 'Planned and Progress BMPs'!$D:$D, 0)), 1, 0)), "")</f>
        <v/>
      </c>
      <c r="CH252" s="4" t="str">
        <f>IFERROR(IF($I252="Historical", IF(AN252&lt;&gt;INDEX('Historical BMP Records'!AN:AN, MATCH($G252, 'Historical BMP Records'!$G:$G, 0)), 1, 0), IF(AN252&lt;&gt;INDEX('Planned and Progress BMPs'!AL:AL, MATCH($G252, 'Planned and Progress BMPs'!$D:$D, 0)), 1, 0)), "")</f>
        <v/>
      </c>
      <c r="CI252" s="4" t="str">
        <f>IFERROR(IF($I252="Historical", IF(AO252&lt;&gt;INDEX('Historical BMP Records'!AO:AO, MATCH($G252, 'Historical BMP Records'!$G:$G, 0)), 1, 0), IF(AO252&lt;&gt;INDEX('Planned and Progress BMPs'!AM:AM, MATCH($G252, 'Planned and Progress BMPs'!$D:$D, 0)), 1, 0)), "")</f>
        <v/>
      </c>
      <c r="CJ252" s="4" t="str">
        <f>IFERROR(IF($I252="Historical", IF(AP252&lt;&gt;INDEX('Historical BMP Records'!AP:AP, MATCH($G252, 'Historical BMP Records'!$G:$G, 0)), 1, 0), IF(AP252&lt;&gt;INDEX('Planned and Progress BMPs'!AN:AN, MATCH($G252, 'Planned and Progress BMPs'!$D:$D, 0)), 1, 0)), "")</f>
        <v/>
      </c>
      <c r="CK252" s="4" t="str">
        <f>IFERROR(IF($I252="Historical", IF(AQ252&lt;&gt;INDEX('Historical BMP Records'!AQ:AQ, MATCH($G252, 'Historical BMP Records'!$G:$G, 0)), 1, 0), IF(AQ252&lt;&gt;INDEX('Planned and Progress BMPs'!AO:AO, MATCH($G252, 'Planned and Progress BMPs'!$D:$D, 0)), 1, 0)), "")</f>
        <v/>
      </c>
      <c r="CL252" s="4" t="str">
        <f>IFERROR(IF($I252="Historical", IF(AR252&lt;&gt;INDEX('Historical BMP Records'!AR:AR, MATCH($G252, 'Historical BMP Records'!$G:$G, 0)), 1, 0), IF(AR252&lt;&gt;INDEX('Planned and Progress BMPs'!AQ:AQ, MATCH($G252, 'Planned and Progress BMPs'!$D:$D, 0)), 1, 0)), "")</f>
        <v/>
      </c>
      <c r="CM252" s="4" t="str">
        <f>IFERROR(IF($I252="Historical", IF(AS252&lt;&gt;INDEX('Historical BMP Records'!AS:AS, MATCH($G252, 'Historical BMP Records'!$G:$G, 0)), 1, 0), IF(AS252&lt;&gt;INDEX('Planned and Progress BMPs'!AP:AP, MATCH($G252, 'Planned and Progress BMPs'!$D:$D, 0)), 1, 0)), "")</f>
        <v/>
      </c>
      <c r="CN252" s="4" t="str">
        <f>IFERROR(IF($I252="Historical", IF(AT252&lt;&gt;INDEX('Historical BMP Records'!AT:AT, MATCH($G252, 'Historical BMP Records'!$G:$G, 0)), 1, 0), IF(AT252&lt;&gt;INDEX('Planned and Progress BMPs'!AQ:AQ, MATCH($G252, 'Planned and Progress BMPs'!$D:$D, 0)), 1, 0)), "")</f>
        <v/>
      </c>
      <c r="CO252" s="4">
        <f>SUM(T_Historical9[[#This Row],[FY17 Crediting Status Change]:[Comments Change]])</f>
        <v>0</v>
      </c>
    </row>
    <row r="253" spans="1:93" ht="15" customHeight="1" x14ac:dyDescent="0.55000000000000004">
      <c r="A253" s="126" t="s">
        <v>2461</v>
      </c>
      <c r="B253" s="126" t="s">
        <v>2464</v>
      </c>
      <c r="C253" s="126" t="s">
        <v>2458</v>
      </c>
      <c r="D253" s="126"/>
      <c r="E253" s="126"/>
      <c r="F253" s="126" t="s">
        <v>971</v>
      </c>
      <c r="G253" s="126" t="s">
        <v>972</v>
      </c>
      <c r="H253" s="126"/>
      <c r="I253" s="126" t="s">
        <v>243</v>
      </c>
      <c r="J253" s="126"/>
      <c r="K253" s="73"/>
      <c r="L253" s="64">
        <v>37622</v>
      </c>
      <c r="M253" s="126" t="s">
        <v>265</v>
      </c>
      <c r="N253" s="126" t="s">
        <v>325</v>
      </c>
      <c r="O253" s="126" t="s">
        <v>127</v>
      </c>
      <c r="P253" s="73" t="s">
        <v>551</v>
      </c>
      <c r="Q253" s="64">
        <v>2.6</v>
      </c>
      <c r="R253" s="126">
        <v>2.1</v>
      </c>
      <c r="S253" s="126"/>
      <c r="T253" s="126" t="s">
        <v>611</v>
      </c>
      <c r="U253" s="126"/>
      <c r="V253" s="126"/>
      <c r="W253" s="126">
        <v>40.4382479</v>
      </c>
      <c r="X253" s="65">
        <v>-76.54530887</v>
      </c>
      <c r="Y253" s="126"/>
      <c r="Z253" s="126" t="s">
        <v>201</v>
      </c>
      <c r="AA253" s="126" t="s">
        <v>458</v>
      </c>
      <c r="AB253" s="126" t="s">
        <v>203</v>
      </c>
      <c r="AC253" s="126" t="s">
        <v>2460</v>
      </c>
      <c r="AD253" s="64">
        <v>41738</v>
      </c>
      <c r="AE253" s="126" t="s">
        <v>267</v>
      </c>
      <c r="AF253" s="64"/>
      <c r="AG253" s="64"/>
      <c r="AH253" s="126"/>
      <c r="AI253" s="64"/>
      <c r="AK253" s="64"/>
      <c r="AL253" s="64"/>
      <c r="AM253" s="64"/>
      <c r="AN253" s="64"/>
      <c r="AO253" s="64"/>
      <c r="AP253" s="64"/>
      <c r="AQ253" s="64"/>
      <c r="AR253" s="64"/>
      <c r="AS253" s="64"/>
      <c r="AT253" s="126"/>
      <c r="AU253" s="4" t="str">
        <f>IFERROR(IF($I253="Historical", IF(A253&lt;&gt;INDEX('Historical BMP Records'!A:A, MATCH($G253, 'Historical BMP Records'!$G:$G, 0)), 1, 0), IF(A253&lt;&gt;INDEX('Planned and Progress BMPs'!A:A, MATCH($G253, 'Planned and Progress BMPs'!$D:$D, 0)), 1, 0)), "")</f>
        <v/>
      </c>
      <c r="AV253" s="4" t="str">
        <f>IFERROR(IF($I253="Historical", IF(B253&lt;&gt;INDEX('Historical BMP Records'!B:B, MATCH($G253, 'Historical BMP Records'!$G:$G, 0)), 1, 0), IF(B253&lt;&gt;INDEX('Planned and Progress BMPs'!A:A, MATCH($G253, 'Planned and Progress BMPs'!$D:$D, 0)), 1, 0)), "")</f>
        <v/>
      </c>
      <c r="AW253" s="4" t="str">
        <f>IFERROR(IF($I253="Historical", IF(C253&lt;&gt;INDEX('Historical BMP Records'!C:C, MATCH($G253, 'Historical BMP Records'!$G:$G, 0)), 1, 0), IF(C253&lt;&gt;INDEX('Planned and Progress BMPs'!A:A, MATCH($G253, 'Planned and Progress BMPs'!$D:$D, 0)), 1, 0)), "")</f>
        <v/>
      </c>
      <c r="AX253" s="4" t="str">
        <f>IFERROR(IF($I253="Historical", IF(D253&lt;&gt;INDEX('Historical BMP Records'!D:D, MATCH($G253, 'Historical BMP Records'!$G:$G, 0)), 1, 0), IF(D253&lt;&gt;INDEX('Planned and Progress BMPs'!A:A, MATCH($G253, 'Planned and Progress BMPs'!$D:$D, 0)), 1, 0)), "")</f>
        <v/>
      </c>
      <c r="AY253" s="4" t="str">
        <f>IFERROR(IF($I253="Historical", IF(E253&lt;&gt;INDEX('Historical BMP Records'!E:E, MATCH($G253, 'Historical BMP Records'!$G:$G, 0)), 1, 0), IF(E253&lt;&gt;INDEX('Planned and Progress BMPs'!B:B, MATCH($G253, 'Planned and Progress BMPs'!$D:$D, 0)), 1, 0)), "")</f>
        <v/>
      </c>
      <c r="AZ253" s="4" t="str">
        <f>IFERROR(IF($I253="Historical", IF(F253&lt;&gt;INDEX('Historical BMP Records'!F:F, MATCH($G253, 'Historical BMP Records'!$G:$G, 0)), 1, 0), IF(F253&lt;&gt;INDEX('Planned and Progress BMPs'!C:C, MATCH($G253, 'Planned and Progress BMPs'!$D:$D, 0)), 1, 0)), "")</f>
        <v/>
      </c>
      <c r="BA253" s="4" t="str">
        <f>IFERROR(IF($I253="Historical", IF(G253&lt;&gt;INDEX('Historical BMP Records'!G:G, MATCH($G253, 'Historical BMP Records'!$G:$G, 0)), 1, 0), IF(G253&lt;&gt;INDEX('Planned and Progress BMPs'!D:D, MATCH($G253, 'Planned and Progress BMPs'!$D:$D, 0)), 1, 0)), "")</f>
        <v/>
      </c>
      <c r="BB253" s="4" t="str">
        <f>IFERROR(IF($I253="Historical", IF(H253&lt;&gt;INDEX('Historical BMP Records'!H:H, MATCH($G253, 'Historical BMP Records'!$G:$G, 0)), 1, 0), IF(H253&lt;&gt;INDEX('Planned and Progress BMPs'!E:E, MATCH($G253, 'Planned and Progress BMPs'!$D:$D, 0)), 1, 0)), "")</f>
        <v/>
      </c>
      <c r="BC253" s="4" t="str">
        <f>IFERROR(IF($I253="Historical", IF(I253&lt;&gt;INDEX('Historical BMP Records'!I:I, MATCH($G253, 'Historical BMP Records'!$G:$G, 0)), 1, 0), IF(I253&lt;&gt;INDEX('Planned and Progress BMPs'!F:F, MATCH($G253, 'Planned and Progress BMPs'!$D:$D, 0)), 1, 0)), "")</f>
        <v/>
      </c>
      <c r="BD253" s="4" t="str">
        <f>IFERROR(IF($I253="Historical", IF(J253&lt;&gt;INDEX('Historical BMP Records'!J:J, MATCH($G253, 'Historical BMP Records'!$G:$G, 0)), 1, 0), IF(J253&lt;&gt;INDEX('Planned and Progress BMPs'!G:G, MATCH($G253, 'Planned and Progress BMPs'!$D:$D, 0)), 1, 0)), "")</f>
        <v/>
      </c>
      <c r="BE253" s="4" t="str">
        <f>IFERROR(IF($I253="Historical", IF(K253&lt;&gt;INDEX('Historical BMP Records'!K:K, MATCH($G253, 'Historical BMP Records'!$G:$G, 0)), 1, 0), IF(K253&lt;&gt;INDEX('Planned and Progress BMPs'!H:H, MATCH($G253, 'Planned and Progress BMPs'!$D:$D, 0)), 1, 0)), "")</f>
        <v/>
      </c>
      <c r="BF253" s="4" t="str">
        <f>IFERROR(IF($I253="Historical", IF(L253&lt;&gt;INDEX('Historical BMP Records'!L:L, MATCH($G253, 'Historical BMP Records'!$G:$G, 0)), 1, 0), IF(L253&lt;&gt;INDEX('Planned and Progress BMPs'!I:I, MATCH($G253, 'Planned and Progress BMPs'!$D:$D, 0)), 1, 0)), "")</f>
        <v/>
      </c>
      <c r="BG253" s="4" t="str">
        <f>IFERROR(IF($I253="Historical", IF(M253&lt;&gt;INDEX('Historical BMP Records'!M:M, MATCH($G253, 'Historical BMP Records'!$G:$G, 0)), 1, 0), IF(M253&lt;&gt;INDEX('Planned and Progress BMPs'!J:J, MATCH($G253, 'Planned and Progress BMPs'!$D:$D, 0)), 1, 0)), "")</f>
        <v/>
      </c>
      <c r="BH253" s="4" t="str">
        <f>IFERROR(IF($I253="Historical", IF(N253&lt;&gt;INDEX('Historical BMP Records'!N:N, MATCH($G253, 'Historical BMP Records'!$G:$G, 0)), 1, 0), IF(N253&lt;&gt;INDEX('Planned and Progress BMPs'!K:K, MATCH($G253, 'Planned and Progress BMPs'!$D:$D, 0)), 1, 0)), "")</f>
        <v/>
      </c>
      <c r="BI253" s="4" t="str">
        <f>IFERROR(IF($I253="Historical", IF(O253&lt;&gt;INDEX('Historical BMP Records'!O:O, MATCH($G253, 'Historical BMP Records'!$G:$G, 0)), 1, 0), IF(O253&lt;&gt;INDEX('Planned and Progress BMPs'!L:L, MATCH($G253, 'Planned and Progress BMPs'!$D:$D, 0)), 1, 0)), "")</f>
        <v/>
      </c>
      <c r="BJ253" s="4" t="str">
        <f>IFERROR(IF($I253="Historical", IF(P253&lt;&gt;INDEX('Historical BMP Records'!P:P, MATCH($G253, 'Historical BMP Records'!$G:$G, 0)), 1, 0), IF(P253&lt;&gt;INDEX('Planned and Progress BMPs'!M:M, MATCH($G253, 'Planned and Progress BMPs'!$D:$D, 0)), 1, 0)), "")</f>
        <v/>
      </c>
      <c r="BK253" s="4" t="str">
        <f>IFERROR(IF($I253="Historical", IF(Q253&lt;&gt;INDEX('Historical BMP Records'!Q:Q, MATCH($G253, 'Historical BMP Records'!$G:$G, 0)), 1, 0), IF(Q253&lt;&gt;INDEX('Planned and Progress BMPs'!N:N, MATCH($G253, 'Planned and Progress BMPs'!$D:$D, 0)), 1, 0)), "")</f>
        <v/>
      </c>
      <c r="BL253" s="4" t="str">
        <f>IFERROR(IF($I253="Historical", IF(R253&lt;&gt;INDEX('Historical BMP Records'!R:R, MATCH($G253, 'Historical BMP Records'!$G:$G, 0)), 1, 0), IF(R253&lt;&gt;INDEX('Planned and Progress BMPs'!O:O, MATCH($G253, 'Planned and Progress BMPs'!$D:$D, 0)), 1, 0)), "")</f>
        <v/>
      </c>
      <c r="BM253" s="4" t="str">
        <f>IFERROR(IF($I253="Historical", IF(S253&lt;&gt;INDEX('Historical BMP Records'!S:S, MATCH($G253, 'Historical BMP Records'!$G:$G, 0)), 1, 0), IF(S253&lt;&gt;INDEX('Planned and Progress BMPs'!P:P, MATCH($G253, 'Planned and Progress BMPs'!$D:$D, 0)), 1, 0)), "")</f>
        <v/>
      </c>
      <c r="BN253" s="4" t="str">
        <f>IFERROR(IF($I253="Historical", IF(T253&lt;&gt;INDEX('Historical BMP Records'!T:T, MATCH($G253, 'Historical BMP Records'!$G:$G, 0)), 1, 0), IF(T253&lt;&gt;INDEX('Planned and Progress BMPs'!Q:Q, MATCH($G253, 'Planned and Progress BMPs'!$D:$D, 0)), 1, 0)), "")</f>
        <v/>
      </c>
      <c r="BO253" s="4" t="str">
        <f>IFERROR(IF($I253="Historical", IF(AB253&lt;&gt;INDEX('Historical BMP Records'!#REF!, MATCH($G253, 'Historical BMP Records'!$G:$G, 0)), 1, 0), IF(AB253&lt;&gt;INDEX('Planned and Progress BMPs'!Z:Z, MATCH($G253, 'Planned and Progress BMPs'!$D:$D, 0)), 1, 0)), "")</f>
        <v/>
      </c>
      <c r="BP253" s="4" t="str">
        <f>IFERROR(IF($I253="Historical", IF(U253&lt;&gt;INDEX('Historical BMP Records'!U:U, MATCH($G253, 'Historical BMP Records'!$G:$G, 0)), 1, 0), IF(U253&lt;&gt;INDEX('Planned and Progress BMPs'!S:S, MATCH($G253, 'Planned and Progress BMPs'!$D:$D, 0)), 1, 0)), "")</f>
        <v/>
      </c>
      <c r="BQ253" s="4" t="str">
        <f>IFERROR(IF($I253="Historical", IF(V253&lt;&gt;INDEX('Historical BMP Records'!V:V, MATCH($G253, 'Historical BMP Records'!$G:$G, 0)), 1, 0), IF(V253&lt;&gt;INDEX('Planned and Progress BMPs'!T:T, MATCH($G253, 'Planned and Progress BMPs'!$D:$D, 0)), 1, 0)), "")</f>
        <v/>
      </c>
      <c r="BR253" s="4" t="str">
        <f>IFERROR(IF($I253="Historical", IF(W253&lt;&gt;INDEX('Historical BMP Records'!W:W, MATCH($G253, 'Historical BMP Records'!$G:$G, 0)), 1, 0), IF(W253&lt;&gt;INDEX('Planned and Progress BMPs'!U:U, MATCH($G253, 'Planned and Progress BMPs'!$D:$D, 0)), 1, 0)), "")</f>
        <v/>
      </c>
      <c r="BS253" s="4" t="str">
        <f>IFERROR(IF($I253="Historical", IF(X253&lt;&gt;INDEX('Historical BMP Records'!X:X, MATCH($G253, 'Historical BMP Records'!$G:$G, 0)), 1, 0), IF(X253&lt;&gt;INDEX('Planned and Progress BMPs'!V:V, MATCH($G253, 'Planned and Progress BMPs'!$D:$D, 0)), 1, 0)), "")</f>
        <v/>
      </c>
      <c r="BT253" s="4" t="str">
        <f>IFERROR(IF($I253="Historical", IF(Y253&lt;&gt;INDEX('Historical BMP Records'!Y:Y, MATCH($G253, 'Historical BMP Records'!$G:$G, 0)), 1, 0), IF(Y253&lt;&gt;INDEX('Planned and Progress BMPs'!W:W, MATCH($G253, 'Planned and Progress BMPs'!$D:$D, 0)), 1, 0)), "")</f>
        <v/>
      </c>
      <c r="BU253" s="4" t="str">
        <f>IFERROR(IF($I253="Historical", IF(Z253&lt;&gt;INDEX('Historical BMP Records'!Z:Z, MATCH($G253, 'Historical BMP Records'!$G:$G, 0)), 1, 0), IF(Z253&lt;&gt;INDEX('Planned and Progress BMPs'!X:X, MATCH($G253, 'Planned and Progress BMPs'!$D:$D, 0)), 1, 0)), "")</f>
        <v/>
      </c>
      <c r="BV253" s="4" t="str">
        <f>IFERROR(IF($I253="Historical", IF(AA253&lt;&gt;INDEX('Historical BMP Records'!AA:AA, MATCH($G253, 'Historical BMP Records'!$G:$G, 0)), 1, 0), IF(AA253&lt;&gt;INDEX('Planned and Progress BMPs'!#REF!, MATCH($G253, 'Planned and Progress BMPs'!$D:$D, 0)), 1, 0)), "")</f>
        <v/>
      </c>
      <c r="BW253" s="4" t="str">
        <f>IFERROR(IF($I253="Historical", IF(AC253&lt;&gt;INDEX('Historical BMP Records'!AC:AC, MATCH($G253, 'Historical BMP Records'!$G:$G, 0)), 1, 0), IF(AC253&lt;&gt;INDEX('Planned and Progress BMPs'!AA:AA, MATCH($G253, 'Planned and Progress BMPs'!$D:$D, 0)), 1, 0)), "")</f>
        <v/>
      </c>
      <c r="BX253" s="4" t="str">
        <f>IFERROR(IF($I253="Historical", IF(AD253&lt;&gt;INDEX('Historical BMP Records'!AD:AD, MATCH($G253, 'Historical BMP Records'!$G:$G, 0)), 1, 0), IF(AD253&lt;&gt;INDEX('Planned and Progress BMPs'!AB:AB, MATCH($G253, 'Planned and Progress BMPs'!$D:$D, 0)), 1, 0)), "")</f>
        <v/>
      </c>
      <c r="BY253" s="4" t="str">
        <f>IFERROR(IF($I253="Historical", IF(AE253&lt;&gt;INDEX('Historical BMP Records'!AE:AE, MATCH($G253, 'Historical BMP Records'!$G:$G, 0)), 1, 0), IF(AE253&lt;&gt;INDEX('Planned and Progress BMPs'!AC:AC, MATCH($G253, 'Planned and Progress BMPs'!$D:$D, 0)), 1, 0)), "")</f>
        <v/>
      </c>
      <c r="BZ253" s="4" t="str">
        <f>IFERROR(IF($I253="Historical", IF(AF253&lt;&gt;INDEX('Historical BMP Records'!AF:AF, MATCH($G253, 'Historical BMP Records'!$G:$G, 0)), 1, 0), IF(AF253&lt;&gt;INDEX('Planned and Progress BMPs'!AD:AD, MATCH($G253, 'Planned and Progress BMPs'!$D:$D, 0)), 1, 0)), "")</f>
        <v/>
      </c>
      <c r="CA253" s="4" t="str">
        <f>IFERROR(IF($I253="Historical", IF(AG253&lt;&gt;INDEX('Historical BMP Records'!AG:AG, MATCH($G253, 'Historical BMP Records'!$G:$G, 0)), 1, 0), IF(AG253&lt;&gt;INDEX('Planned and Progress BMPs'!AE:AE, MATCH($G253, 'Planned and Progress BMPs'!$D:$D, 0)), 1, 0)), "")</f>
        <v/>
      </c>
      <c r="CB253" s="4" t="str">
        <f>IFERROR(IF($I253="Historical", IF(AH253&lt;&gt;INDEX('Historical BMP Records'!AH:AH, MATCH($G253, 'Historical BMP Records'!$G:$G, 0)), 1, 0), IF(AH253&lt;&gt;INDEX('Planned and Progress BMPs'!AF:AF, MATCH($G253, 'Planned and Progress BMPs'!$D:$D, 0)), 1, 0)), "")</f>
        <v/>
      </c>
      <c r="CC253" s="4" t="str">
        <f>IFERROR(IF($I253="Historical", IF(AI253&lt;&gt;INDEX('Historical BMP Records'!AI:AI, MATCH($G253, 'Historical BMP Records'!$G:$G, 0)), 1, 0), IF(AI253&lt;&gt;INDEX('Planned and Progress BMPs'!AG:AG, MATCH($G253, 'Planned and Progress BMPs'!$D:$D, 0)), 1, 0)), "")</f>
        <v/>
      </c>
      <c r="CD253" s="4" t="str">
        <f>IFERROR(IF($I253="Historical", IF(AJ253&lt;&gt;INDEX('Historical BMP Records'!AJ:AJ, MATCH($G253, 'Historical BMP Records'!$G:$G, 0)), 1, 0), IF(AJ253&lt;&gt;INDEX('Planned and Progress BMPs'!AH:AH, MATCH($G253, 'Planned and Progress BMPs'!$D:$D, 0)), 1, 0)), "")</f>
        <v/>
      </c>
      <c r="CE253" s="4" t="str">
        <f>IFERROR(IF($I253="Historical", IF(AK253&lt;&gt;INDEX('Historical BMP Records'!AK:AK, MATCH($G253, 'Historical BMP Records'!$G:$G, 0)), 1, 0), IF(AK253&lt;&gt;INDEX('Planned and Progress BMPs'!AI:AI, MATCH($G253, 'Planned and Progress BMPs'!$D:$D, 0)), 1, 0)), "")</f>
        <v/>
      </c>
      <c r="CF253" s="4" t="str">
        <f>IFERROR(IF($I253="Historical", IF(AL253&lt;&gt;INDEX('Historical BMP Records'!AL:AL, MATCH($G253, 'Historical BMP Records'!$G:$G, 0)), 1, 0), IF(AL253&lt;&gt;INDEX('Planned and Progress BMPs'!AJ:AJ, MATCH($G253, 'Planned and Progress BMPs'!$D:$D, 0)), 1, 0)), "")</f>
        <v/>
      </c>
      <c r="CG253" s="4" t="str">
        <f>IFERROR(IF($I253="Historical", IF(AM253&lt;&gt;INDEX('Historical BMP Records'!AM:AM, MATCH($G253, 'Historical BMP Records'!$G:$G, 0)), 1, 0), IF(AM253&lt;&gt;INDEX('Planned and Progress BMPs'!AK:AK, MATCH($G253, 'Planned and Progress BMPs'!$D:$D, 0)), 1, 0)), "")</f>
        <v/>
      </c>
      <c r="CH253" s="4" t="str">
        <f>IFERROR(IF($I253="Historical", IF(AN253&lt;&gt;INDEX('Historical BMP Records'!AN:AN, MATCH($G253, 'Historical BMP Records'!$G:$G, 0)), 1, 0), IF(AN253&lt;&gt;INDEX('Planned and Progress BMPs'!AL:AL, MATCH($G253, 'Planned and Progress BMPs'!$D:$D, 0)), 1, 0)), "")</f>
        <v/>
      </c>
      <c r="CI253" s="4" t="str">
        <f>IFERROR(IF($I253="Historical", IF(AO253&lt;&gt;INDEX('Historical BMP Records'!AO:AO, MATCH($G253, 'Historical BMP Records'!$G:$G, 0)), 1, 0), IF(AO253&lt;&gt;INDEX('Planned and Progress BMPs'!AM:AM, MATCH($G253, 'Planned and Progress BMPs'!$D:$D, 0)), 1, 0)), "")</f>
        <v/>
      </c>
      <c r="CJ253" s="4" t="str">
        <f>IFERROR(IF($I253="Historical", IF(AP253&lt;&gt;INDEX('Historical BMP Records'!AP:AP, MATCH($G253, 'Historical BMP Records'!$G:$G, 0)), 1, 0), IF(AP253&lt;&gt;INDEX('Planned and Progress BMPs'!AN:AN, MATCH($G253, 'Planned and Progress BMPs'!$D:$D, 0)), 1, 0)), "")</f>
        <v/>
      </c>
      <c r="CK253" s="4" t="str">
        <f>IFERROR(IF($I253="Historical", IF(AQ253&lt;&gt;INDEX('Historical BMP Records'!AQ:AQ, MATCH($G253, 'Historical BMP Records'!$G:$G, 0)), 1, 0), IF(AQ253&lt;&gt;INDEX('Planned and Progress BMPs'!AO:AO, MATCH($G253, 'Planned and Progress BMPs'!$D:$D, 0)), 1, 0)), "")</f>
        <v/>
      </c>
      <c r="CL253" s="4" t="str">
        <f>IFERROR(IF($I253="Historical", IF(AR253&lt;&gt;INDEX('Historical BMP Records'!AR:AR, MATCH($G253, 'Historical BMP Records'!$G:$G, 0)), 1, 0), IF(AR253&lt;&gt;INDEX('Planned and Progress BMPs'!AQ:AQ, MATCH($G253, 'Planned and Progress BMPs'!$D:$D, 0)), 1, 0)), "")</f>
        <v/>
      </c>
      <c r="CM253" s="4" t="str">
        <f>IFERROR(IF($I253="Historical", IF(AS253&lt;&gt;INDEX('Historical BMP Records'!AS:AS, MATCH($G253, 'Historical BMP Records'!$G:$G, 0)), 1, 0), IF(AS253&lt;&gt;INDEX('Planned and Progress BMPs'!AP:AP, MATCH($G253, 'Planned and Progress BMPs'!$D:$D, 0)), 1, 0)), "")</f>
        <v/>
      </c>
      <c r="CN253" s="4" t="str">
        <f>IFERROR(IF($I253="Historical", IF(AT253&lt;&gt;INDEX('Historical BMP Records'!AT:AT, MATCH($G253, 'Historical BMP Records'!$G:$G, 0)), 1, 0), IF(AT253&lt;&gt;INDEX('Planned and Progress BMPs'!AQ:AQ, MATCH($G253, 'Planned and Progress BMPs'!$D:$D, 0)), 1, 0)), "")</f>
        <v/>
      </c>
      <c r="CO253" s="4">
        <f>SUM(T_Historical9[[#This Row],[FY17 Crediting Status Change]:[Comments Change]])</f>
        <v>0</v>
      </c>
    </row>
    <row r="254" spans="1:93" ht="15" customHeight="1" x14ac:dyDescent="0.55000000000000004">
      <c r="A254" s="126" t="s">
        <v>2461</v>
      </c>
      <c r="B254" s="126" t="s">
        <v>2464</v>
      </c>
      <c r="C254" s="126" t="s">
        <v>2458</v>
      </c>
      <c r="D254" s="126"/>
      <c r="E254" s="126"/>
      <c r="F254" s="126" t="s">
        <v>973</v>
      </c>
      <c r="G254" s="126" t="s">
        <v>974</v>
      </c>
      <c r="H254" s="126"/>
      <c r="I254" s="126" t="s">
        <v>243</v>
      </c>
      <c r="J254" s="126"/>
      <c r="K254" s="73"/>
      <c r="L254" s="64">
        <v>37622</v>
      </c>
      <c r="M254" s="126" t="s">
        <v>265</v>
      </c>
      <c r="N254" s="126" t="s">
        <v>325</v>
      </c>
      <c r="O254" s="126" t="s">
        <v>127</v>
      </c>
      <c r="P254" s="73" t="s">
        <v>551</v>
      </c>
      <c r="Q254" s="64">
        <v>31.2</v>
      </c>
      <c r="R254" s="126">
        <v>2.4</v>
      </c>
      <c r="S254" s="126"/>
      <c r="T254" s="126" t="s">
        <v>611</v>
      </c>
      <c r="U254" s="126"/>
      <c r="V254" s="126"/>
      <c r="W254" s="126">
        <v>40.45134238</v>
      </c>
      <c r="X254" s="65">
        <v>-76.628204499999995</v>
      </c>
      <c r="Y254" s="126"/>
      <c r="Z254" s="126" t="s">
        <v>201</v>
      </c>
      <c r="AA254" s="126" t="s">
        <v>458</v>
      </c>
      <c r="AB254" s="126" t="s">
        <v>203</v>
      </c>
      <c r="AC254" s="126" t="s">
        <v>2460</v>
      </c>
      <c r="AD254" s="64">
        <v>41754</v>
      </c>
      <c r="AE254" s="126" t="s">
        <v>267</v>
      </c>
      <c r="AF254" s="64"/>
      <c r="AG254" s="64"/>
      <c r="AH254" s="126"/>
      <c r="AI254" s="64"/>
      <c r="AK254" s="64"/>
      <c r="AL254" s="64"/>
      <c r="AM254" s="64"/>
      <c r="AN254" s="64"/>
      <c r="AO254" s="64"/>
      <c r="AP254" s="64"/>
      <c r="AQ254" s="64"/>
      <c r="AR254" s="64"/>
      <c r="AS254" s="64"/>
      <c r="AT254" s="126"/>
      <c r="AU254" s="4" t="str">
        <f>IFERROR(IF($I254="Historical", IF(A254&lt;&gt;INDEX('Historical BMP Records'!A:A, MATCH($G254, 'Historical BMP Records'!$G:$G, 0)), 1, 0), IF(A254&lt;&gt;INDEX('Planned and Progress BMPs'!A:A, MATCH($G254, 'Planned and Progress BMPs'!$D:$D, 0)), 1, 0)), "")</f>
        <v/>
      </c>
      <c r="AV254" s="4" t="str">
        <f>IFERROR(IF($I254="Historical", IF(B254&lt;&gt;INDEX('Historical BMP Records'!B:B, MATCH($G254, 'Historical BMP Records'!$G:$G, 0)), 1, 0), IF(B254&lt;&gt;INDEX('Planned and Progress BMPs'!A:A, MATCH($G254, 'Planned and Progress BMPs'!$D:$D, 0)), 1, 0)), "")</f>
        <v/>
      </c>
      <c r="AW254" s="4" t="str">
        <f>IFERROR(IF($I254="Historical", IF(C254&lt;&gt;INDEX('Historical BMP Records'!C:C, MATCH($G254, 'Historical BMP Records'!$G:$G, 0)), 1, 0), IF(C254&lt;&gt;INDEX('Planned and Progress BMPs'!A:A, MATCH($G254, 'Planned and Progress BMPs'!$D:$D, 0)), 1, 0)), "")</f>
        <v/>
      </c>
      <c r="AX254" s="4" t="str">
        <f>IFERROR(IF($I254="Historical", IF(D254&lt;&gt;INDEX('Historical BMP Records'!D:D, MATCH($G254, 'Historical BMP Records'!$G:$G, 0)), 1, 0), IF(D254&lt;&gt;INDEX('Planned and Progress BMPs'!A:A, MATCH($G254, 'Planned and Progress BMPs'!$D:$D, 0)), 1, 0)), "")</f>
        <v/>
      </c>
      <c r="AY254" s="4" t="str">
        <f>IFERROR(IF($I254="Historical", IF(E254&lt;&gt;INDEX('Historical BMP Records'!E:E, MATCH($G254, 'Historical BMP Records'!$G:$G, 0)), 1, 0), IF(E254&lt;&gt;INDEX('Planned and Progress BMPs'!B:B, MATCH($G254, 'Planned and Progress BMPs'!$D:$D, 0)), 1, 0)), "")</f>
        <v/>
      </c>
      <c r="AZ254" s="4" t="str">
        <f>IFERROR(IF($I254="Historical", IF(F254&lt;&gt;INDEX('Historical BMP Records'!F:F, MATCH($G254, 'Historical BMP Records'!$G:$G, 0)), 1, 0), IF(F254&lt;&gt;INDEX('Planned and Progress BMPs'!C:C, MATCH($G254, 'Planned and Progress BMPs'!$D:$D, 0)), 1, 0)), "")</f>
        <v/>
      </c>
      <c r="BA254" s="4" t="str">
        <f>IFERROR(IF($I254="Historical", IF(G254&lt;&gt;INDEX('Historical BMP Records'!G:G, MATCH($G254, 'Historical BMP Records'!$G:$G, 0)), 1, 0), IF(G254&lt;&gt;INDEX('Planned and Progress BMPs'!D:D, MATCH($G254, 'Planned and Progress BMPs'!$D:$D, 0)), 1, 0)), "")</f>
        <v/>
      </c>
      <c r="BB254" s="4" t="str">
        <f>IFERROR(IF($I254="Historical", IF(H254&lt;&gt;INDEX('Historical BMP Records'!H:H, MATCH($G254, 'Historical BMP Records'!$G:$G, 0)), 1, 0), IF(H254&lt;&gt;INDEX('Planned and Progress BMPs'!E:E, MATCH($G254, 'Planned and Progress BMPs'!$D:$D, 0)), 1, 0)), "")</f>
        <v/>
      </c>
      <c r="BC254" s="4" t="str">
        <f>IFERROR(IF($I254="Historical", IF(I254&lt;&gt;INDEX('Historical BMP Records'!I:I, MATCH($G254, 'Historical BMP Records'!$G:$G, 0)), 1, 0), IF(I254&lt;&gt;INDEX('Planned and Progress BMPs'!F:F, MATCH($G254, 'Planned and Progress BMPs'!$D:$D, 0)), 1, 0)), "")</f>
        <v/>
      </c>
      <c r="BD254" s="4" t="str">
        <f>IFERROR(IF($I254="Historical", IF(J254&lt;&gt;INDEX('Historical BMP Records'!J:J, MATCH($G254, 'Historical BMP Records'!$G:$G, 0)), 1, 0), IF(J254&lt;&gt;INDEX('Planned and Progress BMPs'!G:G, MATCH($G254, 'Planned and Progress BMPs'!$D:$D, 0)), 1, 0)), "")</f>
        <v/>
      </c>
      <c r="BE254" s="4" t="str">
        <f>IFERROR(IF($I254="Historical", IF(K254&lt;&gt;INDEX('Historical BMP Records'!K:K, MATCH($G254, 'Historical BMP Records'!$G:$G, 0)), 1, 0), IF(K254&lt;&gt;INDEX('Planned and Progress BMPs'!H:H, MATCH($G254, 'Planned and Progress BMPs'!$D:$D, 0)), 1, 0)), "")</f>
        <v/>
      </c>
      <c r="BF254" s="4" t="str">
        <f>IFERROR(IF($I254="Historical", IF(L254&lt;&gt;INDEX('Historical BMP Records'!L:L, MATCH($G254, 'Historical BMP Records'!$G:$G, 0)), 1, 0), IF(L254&lt;&gt;INDEX('Planned and Progress BMPs'!I:I, MATCH($G254, 'Planned and Progress BMPs'!$D:$D, 0)), 1, 0)), "")</f>
        <v/>
      </c>
      <c r="BG254" s="4" t="str">
        <f>IFERROR(IF($I254="Historical", IF(M254&lt;&gt;INDEX('Historical BMP Records'!M:M, MATCH($G254, 'Historical BMP Records'!$G:$G, 0)), 1, 0), IF(M254&lt;&gt;INDEX('Planned and Progress BMPs'!J:J, MATCH($G254, 'Planned and Progress BMPs'!$D:$D, 0)), 1, 0)), "")</f>
        <v/>
      </c>
      <c r="BH254" s="4" t="str">
        <f>IFERROR(IF($I254="Historical", IF(N254&lt;&gt;INDEX('Historical BMP Records'!N:N, MATCH($G254, 'Historical BMP Records'!$G:$G, 0)), 1, 0), IF(N254&lt;&gt;INDEX('Planned and Progress BMPs'!K:K, MATCH($G254, 'Planned and Progress BMPs'!$D:$D, 0)), 1, 0)), "")</f>
        <v/>
      </c>
      <c r="BI254" s="4" t="str">
        <f>IFERROR(IF($I254="Historical", IF(O254&lt;&gt;INDEX('Historical BMP Records'!O:O, MATCH($G254, 'Historical BMP Records'!$G:$G, 0)), 1, 0), IF(O254&lt;&gt;INDEX('Planned and Progress BMPs'!L:L, MATCH($G254, 'Planned and Progress BMPs'!$D:$D, 0)), 1, 0)), "")</f>
        <v/>
      </c>
      <c r="BJ254" s="4" t="str">
        <f>IFERROR(IF($I254="Historical", IF(P254&lt;&gt;INDEX('Historical BMP Records'!P:P, MATCH($G254, 'Historical BMP Records'!$G:$G, 0)), 1, 0), IF(P254&lt;&gt;INDEX('Planned and Progress BMPs'!M:M, MATCH($G254, 'Planned and Progress BMPs'!$D:$D, 0)), 1, 0)), "")</f>
        <v/>
      </c>
      <c r="BK254" s="4" t="str">
        <f>IFERROR(IF($I254="Historical", IF(Q254&lt;&gt;INDEX('Historical BMP Records'!Q:Q, MATCH($G254, 'Historical BMP Records'!$G:$G, 0)), 1, 0), IF(Q254&lt;&gt;INDEX('Planned and Progress BMPs'!N:N, MATCH($G254, 'Planned and Progress BMPs'!$D:$D, 0)), 1, 0)), "")</f>
        <v/>
      </c>
      <c r="BL254" s="4" t="str">
        <f>IFERROR(IF($I254="Historical", IF(R254&lt;&gt;INDEX('Historical BMP Records'!R:R, MATCH($G254, 'Historical BMP Records'!$G:$G, 0)), 1, 0), IF(R254&lt;&gt;INDEX('Planned and Progress BMPs'!O:O, MATCH($G254, 'Planned and Progress BMPs'!$D:$D, 0)), 1, 0)), "")</f>
        <v/>
      </c>
      <c r="BM254" s="4" t="str">
        <f>IFERROR(IF($I254="Historical", IF(S254&lt;&gt;INDEX('Historical BMP Records'!S:S, MATCH($G254, 'Historical BMP Records'!$G:$G, 0)), 1, 0), IF(S254&lt;&gt;INDEX('Planned and Progress BMPs'!P:P, MATCH($G254, 'Planned and Progress BMPs'!$D:$D, 0)), 1, 0)), "")</f>
        <v/>
      </c>
      <c r="BN254" s="4" t="str">
        <f>IFERROR(IF($I254="Historical", IF(T254&lt;&gt;INDEX('Historical BMP Records'!T:T, MATCH($G254, 'Historical BMP Records'!$G:$G, 0)), 1, 0), IF(T254&lt;&gt;INDEX('Planned and Progress BMPs'!Q:Q, MATCH($G254, 'Planned and Progress BMPs'!$D:$D, 0)), 1, 0)), "")</f>
        <v/>
      </c>
      <c r="BO254" s="4" t="str">
        <f>IFERROR(IF($I254="Historical", IF(AB254&lt;&gt;INDEX('Historical BMP Records'!#REF!, MATCH($G254, 'Historical BMP Records'!$G:$G, 0)), 1, 0), IF(AB254&lt;&gt;INDEX('Planned and Progress BMPs'!Z:Z, MATCH($G254, 'Planned and Progress BMPs'!$D:$D, 0)), 1, 0)), "")</f>
        <v/>
      </c>
      <c r="BP254" s="4" t="str">
        <f>IFERROR(IF($I254="Historical", IF(U254&lt;&gt;INDEX('Historical BMP Records'!U:U, MATCH($G254, 'Historical BMP Records'!$G:$G, 0)), 1, 0), IF(U254&lt;&gt;INDEX('Planned and Progress BMPs'!S:S, MATCH($G254, 'Planned and Progress BMPs'!$D:$D, 0)), 1, 0)), "")</f>
        <v/>
      </c>
      <c r="BQ254" s="4" t="str">
        <f>IFERROR(IF($I254="Historical", IF(V254&lt;&gt;INDEX('Historical BMP Records'!V:V, MATCH($G254, 'Historical BMP Records'!$G:$G, 0)), 1, 0), IF(V254&lt;&gt;INDEX('Planned and Progress BMPs'!T:T, MATCH($G254, 'Planned and Progress BMPs'!$D:$D, 0)), 1, 0)), "")</f>
        <v/>
      </c>
      <c r="BR254" s="4" t="str">
        <f>IFERROR(IF($I254="Historical", IF(W254&lt;&gt;INDEX('Historical BMP Records'!W:W, MATCH($G254, 'Historical BMP Records'!$G:$G, 0)), 1, 0), IF(W254&lt;&gt;INDEX('Planned and Progress BMPs'!U:U, MATCH($G254, 'Planned and Progress BMPs'!$D:$D, 0)), 1, 0)), "")</f>
        <v/>
      </c>
      <c r="BS254" s="4" t="str">
        <f>IFERROR(IF($I254="Historical", IF(X254&lt;&gt;INDEX('Historical BMP Records'!X:X, MATCH($G254, 'Historical BMP Records'!$G:$G, 0)), 1, 0), IF(X254&lt;&gt;INDEX('Planned and Progress BMPs'!V:V, MATCH($G254, 'Planned and Progress BMPs'!$D:$D, 0)), 1, 0)), "")</f>
        <v/>
      </c>
      <c r="BT254" s="4" t="str">
        <f>IFERROR(IF($I254="Historical", IF(Y254&lt;&gt;INDEX('Historical BMP Records'!Y:Y, MATCH($G254, 'Historical BMP Records'!$G:$G, 0)), 1, 0), IF(Y254&lt;&gt;INDEX('Planned and Progress BMPs'!W:W, MATCH($G254, 'Planned and Progress BMPs'!$D:$D, 0)), 1, 0)), "")</f>
        <v/>
      </c>
      <c r="BU254" s="4" t="str">
        <f>IFERROR(IF($I254="Historical", IF(Z254&lt;&gt;INDEX('Historical BMP Records'!Z:Z, MATCH($G254, 'Historical BMP Records'!$G:$G, 0)), 1, 0), IF(Z254&lt;&gt;INDEX('Planned and Progress BMPs'!X:X, MATCH($G254, 'Planned and Progress BMPs'!$D:$D, 0)), 1, 0)), "")</f>
        <v/>
      </c>
      <c r="BV254" s="4" t="str">
        <f>IFERROR(IF($I254="Historical", IF(AA254&lt;&gt;INDEX('Historical BMP Records'!AA:AA, MATCH($G254, 'Historical BMP Records'!$G:$G, 0)), 1, 0), IF(AA254&lt;&gt;INDEX('Planned and Progress BMPs'!#REF!, MATCH($G254, 'Planned and Progress BMPs'!$D:$D, 0)), 1, 0)), "")</f>
        <v/>
      </c>
      <c r="BW254" s="4" t="str">
        <f>IFERROR(IF($I254="Historical", IF(AC254&lt;&gt;INDEX('Historical BMP Records'!AC:AC, MATCH($G254, 'Historical BMP Records'!$G:$G, 0)), 1, 0), IF(AC254&lt;&gt;INDEX('Planned and Progress BMPs'!AA:AA, MATCH($G254, 'Planned and Progress BMPs'!$D:$D, 0)), 1, 0)), "")</f>
        <v/>
      </c>
      <c r="BX254" s="4" t="str">
        <f>IFERROR(IF($I254="Historical", IF(AD254&lt;&gt;INDEX('Historical BMP Records'!AD:AD, MATCH($G254, 'Historical BMP Records'!$G:$G, 0)), 1, 0), IF(AD254&lt;&gt;INDEX('Planned and Progress BMPs'!AB:AB, MATCH($G254, 'Planned and Progress BMPs'!$D:$D, 0)), 1, 0)), "")</f>
        <v/>
      </c>
      <c r="BY254" s="4" t="str">
        <f>IFERROR(IF($I254="Historical", IF(AE254&lt;&gt;INDEX('Historical BMP Records'!AE:AE, MATCH($G254, 'Historical BMP Records'!$G:$G, 0)), 1, 0), IF(AE254&lt;&gt;INDEX('Planned and Progress BMPs'!AC:AC, MATCH($G254, 'Planned and Progress BMPs'!$D:$D, 0)), 1, 0)), "")</f>
        <v/>
      </c>
      <c r="BZ254" s="4" t="str">
        <f>IFERROR(IF($I254="Historical", IF(AF254&lt;&gt;INDEX('Historical BMP Records'!AF:AF, MATCH($G254, 'Historical BMP Records'!$G:$G, 0)), 1, 0), IF(AF254&lt;&gt;INDEX('Planned and Progress BMPs'!AD:AD, MATCH($G254, 'Planned and Progress BMPs'!$D:$D, 0)), 1, 0)), "")</f>
        <v/>
      </c>
      <c r="CA254" s="4" t="str">
        <f>IFERROR(IF($I254="Historical", IF(AG254&lt;&gt;INDEX('Historical BMP Records'!AG:AG, MATCH($G254, 'Historical BMP Records'!$G:$G, 0)), 1, 0), IF(AG254&lt;&gt;INDEX('Planned and Progress BMPs'!AE:AE, MATCH($G254, 'Planned and Progress BMPs'!$D:$D, 0)), 1, 0)), "")</f>
        <v/>
      </c>
      <c r="CB254" s="4" t="str">
        <f>IFERROR(IF($I254="Historical", IF(AH254&lt;&gt;INDEX('Historical BMP Records'!AH:AH, MATCH($G254, 'Historical BMP Records'!$G:$G, 0)), 1, 0), IF(AH254&lt;&gt;INDEX('Planned and Progress BMPs'!AF:AF, MATCH($G254, 'Planned and Progress BMPs'!$D:$D, 0)), 1, 0)), "")</f>
        <v/>
      </c>
      <c r="CC254" s="4" t="str">
        <f>IFERROR(IF($I254="Historical", IF(AI254&lt;&gt;INDEX('Historical BMP Records'!AI:AI, MATCH($G254, 'Historical BMP Records'!$G:$G, 0)), 1, 0), IF(AI254&lt;&gt;INDEX('Planned and Progress BMPs'!AG:AG, MATCH($G254, 'Planned and Progress BMPs'!$D:$D, 0)), 1, 0)), "")</f>
        <v/>
      </c>
      <c r="CD254" s="4" t="str">
        <f>IFERROR(IF($I254="Historical", IF(AJ254&lt;&gt;INDEX('Historical BMP Records'!AJ:AJ, MATCH($G254, 'Historical BMP Records'!$G:$G, 0)), 1, 0), IF(AJ254&lt;&gt;INDEX('Planned and Progress BMPs'!AH:AH, MATCH($G254, 'Planned and Progress BMPs'!$D:$D, 0)), 1, 0)), "")</f>
        <v/>
      </c>
      <c r="CE254" s="4" t="str">
        <f>IFERROR(IF($I254="Historical", IF(AK254&lt;&gt;INDEX('Historical BMP Records'!AK:AK, MATCH($G254, 'Historical BMP Records'!$G:$G, 0)), 1, 0), IF(AK254&lt;&gt;INDEX('Planned and Progress BMPs'!AI:AI, MATCH($G254, 'Planned and Progress BMPs'!$D:$D, 0)), 1, 0)), "")</f>
        <v/>
      </c>
      <c r="CF254" s="4" t="str">
        <f>IFERROR(IF($I254="Historical", IF(AL254&lt;&gt;INDEX('Historical BMP Records'!AL:AL, MATCH($G254, 'Historical BMP Records'!$G:$G, 0)), 1, 0), IF(AL254&lt;&gt;INDEX('Planned and Progress BMPs'!AJ:AJ, MATCH($G254, 'Planned and Progress BMPs'!$D:$D, 0)), 1, 0)), "")</f>
        <v/>
      </c>
      <c r="CG254" s="4" t="str">
        <f>IFERROR(IF($I254="Historical", IF(AM254&lt;&gt;INDEX('Historical BMP Records'!AM:AM, MATCH($G254, 'Historical BMP Records'!$G:$G, 0)), 1, 0), IF(AM254&lt;&gt;INDEX('Planned and Progress BMPs'!AK:AK, MATCH($G254, 'Planned and Progress BMPs'!$D:$D, 0)), 1, 0)), "")</f>
        <v/>
      </c>
      <c r="CH254" s="4" t="str">
        <f>IFERROR(IF($I254="Historical", IF(AN254&lt;&gt;INDEX('Historical BMP Records'!AN:AN, MATCH($G254, 'Historical BMP Records'!$G:$G, 0)), 1, 0), IF(AN254&lt;&gt;INDEX('Planned and Progress BMPs'!AL:AL, MATCH($G254, 'Planned and Progress BMPs'!$D:$D, 0)), 1, 0)), "")</f>
        <v/>
      </c>
      <c r="CI254" s="4" t="str">
        <f>IFERROR(IF($I254="Historical", IF(AO254&lt;&gt;INDEX('Historical BMP Records'!AO:AO, MATCH($G254, 'Historical BMP Records'!$G:$G, 0)), 1, 0), IF(AO254&lt;&gt;INDEX('Planned and Progress BMPs'!AM:AM, MATCH($G254, 'Planned and Progress BMPs'!$D:$D, 0)), 1, 0)), "")</f>
        <v/>
      </c>
      <c r="CJ254" s="4" t="str">
        <f>IFERROR(IF($I254="Historical", IF(AP254&lt;&gt;INDEX('Historical BMP Records'!AP:AP, MATCH($G254, 'Historical BMP Records'!$G:$G, 0)), 1, 0), IF(AP254&lt;&gt;INDEX('Planned and Progress BMPs'!AN:AN, MATCH($G254, 'Planned and Progress BMPs'!$D:$D, 0)), 1, 0)), "")</f>
        <v/>
      </c>
      <c r="CK254" s="4" t="str">
        <f>IFERROR(IF($I254="Historical", IF(AQ254&lt;&gt;INDEX('Historical BMP Records'!AQ:AQ, MATCH($G254, 'Historical BMP Records'!$G:$G, 0)), 1, 0), IF(AQ254&lt;&gt;INDEX('Planned and Progress BMPs'!AO:AO, MATCH($G254, 'Planned and Progress BMPs'!$D:$D, 0)), 1, 0)), "")</f>
        <v/>
      </c>
      <c r="CL254" s="4" t="str">
        <f>IFERROR(IF($I254="Historical", IF(AR254&lt;&gt;INDEX('Historical BMP Records'!AR:AR, MATCH($G254, 'Historical BMP Records'!$G:$G, 0)), 1, 0), IF(AR254&lt;&gt;INDEX('Planned and Progress BMPs'!AQ:AQ, MATCH($G254, 'Planned and Progress BMPs'!$D:$D, 0)), 1, 0)), "")</f>
        <v/>
      </c>
      <c r="CM254" s="4" t="str">
        <f>IFERROR(IF($I254="Historical", IF(AS254&lt;&gt;INDEX('Historical BMP Records'!AS:AS, MATCH($G254, 'Historical BMP Records'!$G:$G, 0)), 1, 0), IF(AS254&lt;&gt;INDEX('Planned and Progress BMPs'!AP:AP, MATCH($G254, 'Planned and Progress BMPs'!$D:$D, 0)), 1, 0)), "")</f>
        <v/>
      </c>
      <c r="CN254" s="4" t="str">
        <f>IFERROR(IF($I254="Historical", IF(AT254&lt;&gt;INDEX('Historical BMP Records'!AT:AT, MATCH($G254, 'Historical BMP Records'!$G:$G, 0)), 1, 0), IF(AT254&lt;&gt;INDEX('Planned and Progress BMPs'!AQ:AQ, MATCH($G254, 'Planned and Progress BMPs'!$D:$D, 0)), 1, 0)), "")</f>
        <v/>
      </c>
      <c r="CO254" s="4">
        <f>SUM(T_Historical9[[#This Row],[FY17 Crediting Status Change]:[Comments Change]])</f>
        <v>0</v>
      </c>
    </row>
    <row r="255" spans="1:93" ht="15" customHeight="1" x14ac:dyDescent="0.55000000000000004">
      <c r="A255" s="126" t="s">
        <v>2461</v>
      </c>
      <c r="B255" s="126" t="s">
        <v>2458</v>
      </c>
      <c r="C255" s="126" t="s">
        <v>2458</v>
      </c>
      <c r="D255" s="126"/>
      <c r="E255" s="126"/>
      <c r="F255" s="126" t="s">
        <v>975</v>
      </c>
      <c r="G255" s="126" t="s">
        <v>976</v>
      </c>
      <c r="H255" s="126"/>
      <c r="I255" s="126" t="s">
        <v>243</v>
      </c>
      <c r="J255" s="126">
        <v>2002</v>
      </c>
      <c r="K255" s="73">
        <v>106000</v>
      </c>
      <c r="L255" s="64">
        <v>37622</v>
      </c>
      <c r="M255" s="126" t="s">
        <v>306</v>
      </c>
      <c r="N255" s="126" t="s">
        <v>587</v>
      </c>
      <c r="O255" s="126" t="s">
        <v>127</v>
      </c>
      <c r="P255" s="73" t="s">
        <v>551</v>
      </c>
      <c r="Q255" s="64">
        <v>82.9</v>
      </c>
      <c r="R255" s="126"/>
      <c r="S255" s="126"/>
      <c r="T255" s="126" t="s">
        <v>977</v>
      </c>
      <c r="U255" s="126"/>
      <c r="V255" s="126"/>
      <c r="W255" s="126">
        <v>39.998669</v>
      </c>
      <c r="X255" s="65">
        <v>-77.725785999999999</v>
      </c>
      <c r="Y255" s="126"/>
      <c r="Z255" s="126" t="s">
        <v>191</v>
      </c>
      <c r="AA255" s="126" t="s">
        <v>192</v>
      </c>
      <c r="AB255" s="126" t="s">
        <v>193</v>
      </c>
      <c r="AC255" s="126" t="s">
        <v>2460</v>
      </c>
      <c r="AD255" s="64">
        <v>43335</v>
      </c>
      <c r="AE255" s="126" t="s">
        <v>267</v>
      </c>
      <c r="AF255" s="64"/>
      <c r="AG255" s="64"/>
      <c r="AH255" s="126"/>
      <c r="AI255" s="64"/>
      <c r="AK255" s="64"/>
      <c r="AL255" s="64"/>
      <c r="AM255" s="64"/>
      <c r="AN255" s="64"/>
      <c r="AO255" s="64"/>
      <c r="AP255" s="64"/>
      <c r="AQ255" s="64"/>
      <c r="AR255" s="64"/>
      <c r="AS255" s="64"/>
      <c r="AT255" s="126"/>
      <c r="AU255" s="4" t="str">
        <f>IFERROR(IF($I255="Historical", IF(A255&lt;&gt;INDEX('Historical BMP Records'!A:A, MATCH($G255, 'Historical BMP Records'!$G:$G, 0)), 1, 0), IF(A255&lt;&gt;INDEX('Planned and Progress BMPs'!A:A, MATCH($G255, 'Planned and Progress BMPs'!$D:$D, 0)), 1, 0)), "")</f>
        <v/>
      </c>
      <c r="AV255" s="4" t="str">
        <f>IFERROR(IF($I255="Historical", IF(B255&lt;&gt;INDEX('Historical BMP Records'!B:B, MATCH($G255, 'Historical BMP Records'!$G:$G, 0)), 1, 0), IF(B255&lt;&gt;INDEX('Planned and Progress BMPs'!A:A, MATCH($G255, 'Planned and Progress BMPs'!$D:$D, 0)), 1, 0)), "")</f>
        <v/>
      </c>
      <c r="AW255" s="4" t="str">
        <f>IFERROR(IF($I255="Historical", IF(C255&lt;&gt;INDEX('Historical BMP Records'!C:C, MATCH($G255, 'Historical BMP Records'!$G:$G, 0)), 1, 0), IF(C255&lt;&gt;INDEX('Planned and Progress BMPs'!A:A, MATCH($G255, 'Planned and Progress BMPs'!$D:$D, 0)), 1, 0)), "")</f>
        <v/>
      </c>
      <c r="AX255" s="4" t="str">
        <f>IFERROR(IF($I255="Historical", IF(D255&lt;&gt;INDEX('Historical BMP Records'!D:D, MATCH($G255, 'Historical BMP Records'!$G:$G, 0)), 1, 0), IF(D255&lt;&gt;INDEX('Planned and Progress BMPs'!A:A, MATCH($G255, 'Planned and Progress BMPs'!$D:$D, 0)), 1, 0)), "")</f>
        <v/>
      </c>
      <c r="AY255" s="4" t="str">
        <f>IFERROR(IF($I255="Historical", IF(E255&lt;&gt;INDEX('Historical BMP Records'!E:E, MATCH($G255, 'Historical BMP Records'!$G:$G, 0)), 1, 0), IF(E255&lt;&gt;INDEX('Planned and Progress BMPs'!B:B, MATCH($G255, 'Planned and Progress BMPs'!$D:$D, 0)), 1, 0)), "")</f>
        <v/>
      </c>
      <c r="AZ255" s="4" t="str">
        <f>IFERROR(IF($I255="Historical", IF(F255&lt;&gt;INDEX('Historical BMP Records'!F:F, MATCH($G255, 'Historical BMP Records'!$G:$G, 0)), 1, 0), IF(F255&lt;&gt;INDEX('Planned and Progress BMPs'!C:C, MATCH($G255, 'Planned and Progress BMPs'!$D:$D, 0)), 1, 0)), "")</f>
        <v/>
      </c>
      <c r="BA255" s="4" t="str">
        <f>IFERROR(IF($I255="Historical", IF(G255&lt;&gt;INDEX('Historical BMP Records'!G:G, MATCH($G255, 'Historical BMP Records'!$G:$G, 0)), 1, 0), IF(G255&lt;&gt;INDEX('Planned and Progress BMPs'!D:D, MATCH($G255, 'Planned and Progress BMPs'!$D:$D, 0)), 1, 0)), "")</f>
        <v/>
      </c>
      <c r="BB255" s="4" t="str">
        <f>IFERROR(IF($I255="Historical", IF(H255&lt;&gt;INDEX('Historical BMP Records'!H:H, MATCH($G255, 'Historical BMP Records'!$G:$G, 0)), 1, 0), IF(H255&lt;&gt;INDEX('Planned and Progress BMPs'!E:E, MATCH($G255, 'Planned and Progress BMPs'!$D:$D, 0)), 1, 0)), "")</f>
        <v/>
      </c>
      <c r="BC255" s="4" t="str">
        <f>IFERROR(IF($I255="Historical", IF(I255&lt;&gt;INDEX('Historical BMP Records'!I:I, MATCH($G255, 'Historical BMP Records'!$G:$G, 0)), 1, 0), IF(I255&lt;&gt;INDEX('Planned and Progress BMPs'!F:F, MATCH($G255, 'Planned and Progress BMPs'!$D:$D, 0)), 1, 0)), "")</f>
        <v/>
      </c>
      <c r="BD255" s="4" t="str">
        <f>IFERROR(IF($I255="Historical", IF(J255&lt;&gt;INDEX('Historical BMP Records'!J:J, MATCH($G255, 'Historical BMP Records'!$G:$G, 0)), 1, 0), IF(J255&lt;&gt;INDEX('Planned and Progress BMPs'!G:G, MATCH($G255, 'Planned and Progress BMPs'!$D:$D, 0)), 1, 0)), "")</f>
        <v/>
      </c>
      <c r="BE255" s="4" t="str">
        <f>IFERROR(IF($I255="Historical", IF(K255&lt;&gt;INDEX('Historical BMP Records'!K:K, MATCH($G255, 'Historical BMP Records'!$G:$G, 0)), 1, 0), IF(K255&lt;&gt;INDEX('Planned and Progress BMPs'!H:H, MATCH($G255, 'Planned and Progress BMPs'!$D:$D, 0)), 1, 0)), "")</f>
        <v/>
      </c>
      <c r="BF255" s="4" t="str">
        <f>IFERROR(IF($I255="Historical", IF(L255&lt;&gt;INDEX('Historical BMP Records'!L:L, MATCH($G255, 'Historical BMP Records'!$G:$G, 0)), 1, 0), IF(L255&lt;&gt;INDEX('Planned and Progress BMPs'!I:I, MATCH($G255, 'Planned and Progress BMPs'!$D:$D, 0)), 1, 0)), "")</f>
        <v/>
      </c>
      <c r="BG255" s="4" t="str">
        <f>IFERROR(IF($I255="Historical", IF(M255&lt;&gt;INDEX('Historical BMP Records'!M:M, MATCH($G255, 'Historical BMP Records'!$G:$G, 0)), 1, 0), IF(M255&lt;&gt;INDEX('Planned and Progress BMPs'!J:J, MATCH($G255, 'Planned and Progress BMPs'!$D:$D, 0)), 1, 0)), "")</f>
        <v/>
      </c>
      <c r="BH255" s="4" t="str">
        <f>IFERROR(IF($I255="Historical", IF(N255&lt;&gt;INDEX('Historical BMP Records'!N:N, MATCH($G255, 'Historical BMP Records'!$G:$G, 0)), 1, 0), IF(N255&lt;&gt;INDEX('Planned and Progress BMPs'!K:K, MATCH($G255, 'Planned and Progress BMPs'!$D:$D, 0)), 1, 0)), "")</f>
        <v/>
      </c>
      <c r="BI255" s="4" t="str">
        <f>IFERROR(IF($I255="Historical", IF(O255&lt;&gt;INDEX('Historical BMP Records'!O:O, MATCH($G255, 'Historical BMP Records'!$G:$G, 0)), 1, 0), IF(O255&lt;&gt;INDEX('Planned and Progress BMPs'!L:L, MATCH($G255, 'Planned and Progress BMPs'!$D:$D, 0)), 1, 0)), "")</f>
        <v/>
      </c>
      <c r="BJ255" s="4" t="str">
        <f>IFERROR(IF($I255="Historical", IF(P255&lt;&gt;INDEX('Historical BMP Records'!P:P, MATCH($G255, 'Historical BMP Records'!$G:$G, 0)), 1, 0), IF(P255&lt;&gt;INDEX('Planned and Progress BMPs'!M:M, MATCH($G255, 'Planned and Progress BMPs'!$D:$D, 0)), 1, 0)), "")</f>
        <v/>
      </c>
      <c r="BK255" s="4" t="str">
        <f>IFERROR(IF($I255="Historical", IF(Q255&lt;&gt;INDEX('Historical BMP Records'!Q:Q, MATCH($G255, 'Historical BMP Records'!$G:$G, 0)), 1, 0), IF(Q255&lt;&gt;INDEX('Planned and Progress BMPs'!N:N, MATCH($G255, 'Planned and Progress BMPs'!$D:$D, 0)), 1, 0)), "")</f>
        <v/>
      </c>
      <c r="BL255" s="4" t="str">
        <f>IFERROR(IF($I255="Historical", IF(R255&lt;&gt;INDEX('Historical BMP Records'!R:R, MATCH($G255, 'Historical BMP Records'!$G:$G, 0)), 1, 0), IF(R255&lt;&gt;INDEX('Planned and Progress BMPs'!O:O, MATCH($G255, 'Planned and Progress BMPs'!$D:$D, 0)), 1, 0)), "")</f>
        <v/>
      </c>
      <c r="BM255" s="4" t="str">
        <f>IFERROR(IF($I255="Historical", IF(S255&lt;&gt;INDEX('Historical BMP Records'!S:S, MATCH($G255, 'Historical BMP Records'!$G:$G, 0)), 1, 0), IF(S255&lt;&gt;INDEX('Planned and Progress BMPs'!P:P, MATCH($G255, 'Planned and Progress BMPs'!$D:$D, 0)), 1, 0)), "")</f>
        <v/>
      </c>
      <c r="BN255" s="4" t="str">
        <f>IFERROR(IF($I255="Historical", IF(T255&lt;&gt;INDEX('Historical BMP Records'!T:T, MATCH($G255, 'Historical BMP Records'!$G:$G, 0)), 1, 0), IF(T255&lt;&gt;INDEX('Planned and Progress BMPs'!Q:Q, MATCH($G255, 'Planned and Progress BMPs'!$D:$D, 0)), 1, 0)), "")</f>
        <v/>
      </c>
      <c r="BO255" s="4" t="str">
        <f>IFERROR(IF($I255="Historical", IF(AB255&lt;&gt;INDEX('Historical BMP Records'!#REF!, MATCH($G255, 'Historical BMP Records'!$G:$G, 0)), 1, 0), IF(AB255&lt;&gt;INDEX('Planned and Progress BMPs'!Z:Z, MATCH($G255, 'Planned and Progress BMPs'!$D:$D, 0)), 1, 0)), "")</f>
        <v/>
      </c>
      <c r="BP255" s="4" t="str">
        <f>IFERROR(IF($I255="Historical", IF(U255&lt;&gt;INDEX('Historical BMP Records'!U:U, MATCH($G255, 'Historical BMP Records'!$G:$G, 0)), 1, 0), IF(U255&lt;&gt;INDEX('Planned and Progress BMPs'!S:S, MATCH($G255, 'Planned and Progress BMPs'!$D:$D, 0)), 1, 0)), "")</f>
        <v/>
      </c>
      <c r="BQ255" s="4" t="str">
        <f>IFERROR(IF($I255="Historical", IF(V255&lt;&gt;INDEX('Historical BMP Records'!V:V, MATCH($G255, 'Historical BMP Records'!$G:$G, 0)), 1, 0), IF(V255&lt;&gt;INDEX('Planned and Progress BMPs'!T:T, MATCH($G255, 'Planned and Progress BMPs'!$D:$D, 0)), 1, 0)), "")</f>
        <v/>
      </c>
      <c r="BR255" s="4" t="str">
        <f>IFERROR(IF($I255="Historical", IF(W255&lt;&gt;INDEX('Historical BMP Records'!W:W, MATCH($G255, 'Historical BMP Records'!$G:$G, 0)), 1, 0), IF(W255&lt;&gt;INDEX('Planned and Progress BMPs'!U:U, MATCH($G255, 'Planned and Progress BMPs'!$D:$D, 0)), 1, 0)), "")</f>
        <v/>
      </c>
      <c r="BS255" s="4" t="str">
        <f>IFERROR(IF($I255="Historical", IF(X255&lt;&gt;INDEX('Historical BMP Records'!X:X, MATCH($G255, 'Historical BMP Records'!$G:$G, 0)), 1, 0), IF(X255&lt;&gt;INDEX('Planned and Progress BMPs'!V:V, MATCH($G255, 'Planned and Progress BMPs'!$D:$D, 0)), 1, 0)), "")</f>
        <v/>
      </c>
      <c r="BT255" s="4" t="str">
        <f>IFERROR(IF($I255="Historical", IF(Y255&lt;&gt;INDEX('Historical BMP Records'!Y:Y, MATCH($G255, 'Historical BMP Records'!$G:$G, 0)), 1, 0), IF(Y255&lt;&gt;INDEX('Planned and Progress BMPs'!W:W, MATCH($G255, 'Planned and Progress BMPs'!$D:$D, 0)), 1, 0)), "")</f>
        <v/>
      </c>
      <c r="BU255" s="4" t="str">
        <f>IFERROR(IF($I255="Historical", IF(Z255&lt;&gt;INDEX('Historical BMP Records'!Z:Z, MATCH($G255, 'Historical BMP Records'!$G:$G, 0)), 1, 0), IF(Z255&lt;&gt;INDEX('Planned and Progress BMPs'!X:X, MATCH($G255, 'Planned and Progress BMPs'!$D:$D, 0)), 1, 0)), "")</f>
        <v/>
      </c>
      <c r="BV255" s="4" t="str">
        <f>IFERROR(IF($I255="Historical", IF(AA255&lt;&gt;INDEX('Historical BMP Records'!AA:AA, MATCH($G255, 'Historical BMP Records'!$G:$G, 0)), 1, 0), IF(AA255&lt;&gt;INDEX('Planned and Progress BMPs'!#REF!, MATCH($G255, 'Planned and Progress BMPs'!$D:$D, 0)), 1, 0)), "")</f>
        <v/>
      </c>
      <c r="BW255" s="4" t="str">
        <f>IFERROR(IF($I255="Historical", IF(AC255&lt;&gt;INDEX('Historical BMP Records'!AC:AC, MATCH($G255, 'Historical BMP Records'!$G:$G, 0)), 1, 0), IF(AC255&lt;&gt;INDEX('Planned and Progress BMPs'!AA:AA, MATCH($G255, 'Planned and Progress BMPs'!$D:$D, 0)), 1, 0)), "")</f>
        <v/>
      </c>
      <c r="BX255" s="4" t="str">
        <f>IFERROR(IF($I255="Historical", IF(AD255&lt;&gt;INDEX('Historical BMP Records'!AD:AD, MATCH($G255, 'Historical BMP Records'!$G:$G, 0)), 1, 0), IF(AD255&lt;&gt;INDEX('Planned and Progress BMPs'!AB:AB, MATCH($G255, 'Planned and Progress BMPs'!$D:$D, 0)), 1, 0)), "")</f>
        <v/>
      </c>
      <c r="BY255" s="4" t="str">
        <f>IFERROR(IF($I255="Historical", IF(AE255&lt;&gt;INDEX('Historical BMP Records'!AE:AE, MATCH($G255, 'Historical BMP Records'!$G:$G, 0)), 1, 0), IF(AE255&lt;&gt;INDEX('Planned and Progress BMPs'!AC:AC, MATCH($G255, 'Planned and Progress BMPs'!$D:$D, 0)), 1, 0)), "")</f>
        <v/>
      </c>
      <c r="BZ255" s="4" t="str">
        <f>IFERROR(IF($I255="Historical", IF(AF255&lt;&gt;INDEX('Historical BMP Records'!AF:AF, MATCH($G255, 'Historical BMP Records'!$G:$G, 0)), 1, 0), IF(AF255&lt;&gt;INDEX('Planned and Progress BMPs'!AD:AD, MATCH($G255, 'Planned and Progress BMPs'!$D:$D, 0)), 1, 0)), "")</f>
        <v/>
      </c>
      <c r="CA255" s="4" t="str">
        <f>IFERROR(IF($I255="Historical", IF(AG255&lt;&gt;INDEX('Historical BMP Records'!AG:AG, MATCH($G255, 'Historical BMP Records'!$G:$G, 0)), 1, 0), IF(AG255&lt;&gt;INDEX('Planned and Progress BMPs'!AE:AE, MATCH($G255, 'Planned and Progress BMPs'!$D:$D, 0)), 1, 0)), "")</f>
        <v/>
      </c>
      <c r="CB255" s="4" t="str">
        <f>IFERROR(IF($I255="Historical", IF(AH255&lt;&gt;INDEX('Historical BMP Records'!AH:AH, MATCH($G255, 'Historical BMP Records'!$G:$G, 0)), 1, 0), IF(AH255&lt;&gt;INDEX('Planned and Progress BMPs'!AF:AF, MATCH($G255, 'Planned and Progress BMPs'!$D:$D, 0)), 1, 0)), "")</f>
        <v/>
      </c>
      <c r="CC255" s="4" t="str">
        <f>IFERROR(IF($I255="Historical", IF(AI255&lt;&gt;INDEX('Historical BMP Records'!AI:AI, MATCH($G255, 'Historical BMP Records'!$G:$G, 0)), 1, 0), IF(AI255&lt;&gt;INDEX('Planned and Progress BMPs'!AG:AG, MATCH($G255, 'Planned and Progress BMPs'!$D:$D, 0)), 1, 0)), "")</f>
        <v/>
      </c>
      <c r="CD255" s="4" t="str">
        <f>IFERROR(IF($I255="Historical", IF(AJ255&lt;&gt;INDEX('Historical BMP Records'!AJ:AJ, MATCH($G255, 'Historical BMP Records'!$G:$G, 0)), 1, 0), IF(AJ255&lt;&gt;INDEX('Planned and Progress BMPs'!AH:AH, MATCH($G255, 'Planned and Progress BMPs'!$D:$D, 0)), 1, 0)), "")</f>
        <v/>
      </c>
      <c r="CE255" s="4" t="str">
        <f>IFERROR(IF($I255="Historical", IF(AK255&lt;&gt;INDEX('Historical BMP Records'!AK:AK, MATCH($G255, 'Historical BMP Records'!$G:$G, 0)), 1, 0), IF(AK255&lt;&gt;INDEX('Planned and Progress BMPs'!AI:AI, MATCH($G255, 'Planned and Progress BMPs'!$D:$D, 0)), 1, 0)), "")</f>
        <v/>
      </c>
      <c r="CF255" s="4" t="str">
        <f>IFERROR(IF($I255="Historical", IF(AL255&lt;&gt;INDEX('Historical BMP Records'!AL:AL, MATCH($G255, 'Historical BMP Records'!$G:$G, 0)), 1, 0), IF(AL255&lt;&gt;INDEX('Planned and Progress BMPs'!AJ:AJ, MATCH($G255, 'Planned and Progress BMPs'!$D:$D, 0)), 1, 0)), "")</f>
        <v/>
      </c>
      <c r="CG255" s="4" t="str">
        <f>IFERROR(IF($I255="Historical", IF(AM255&lt;&gt;INDEX('Historical BMP Records'!AM:AM, MATCH($G255, 'Historical BMP Records'!$G:$G, 0)), 1, 0), IF(AM255&lt;&gt;INDEX('Planned and Progress BMPs'!AK:AK, MATCH($G255, 'Planned and Progress BMPs'!$D:$D, 0)), 1, 0)), "")</f>
        <v/>
      </c>
      <c r="CH255" s="4" t="str">
        <f>IFERROR(IF($I255="Historical", IF(AN255&lt;&gt;INDEX('Historical BMP Records'!AN:AN, MATCH($G255, 'Historical BMP Records'!$G:$G, 0)), 1, 0), IF(AN255&lt;&gt;INDEX('Planned and Progress BMPs'!AL:AL, MATCH($G255, 'Planned and Progress BMPs'!$D:$D, 0)), 1, 0)), "")</f>
        <v/>
      </c>
      <c r="CI255" s="4" t="str">
        <f>IFERROR(IF($I255="Historical", IF(AO255&lt;&gt;INDEX('Historical BMP Records'!AO:AO, MATCH($G255, 'Historical BMP Records'!$G:$G, 0)), 1, 0), IF(AO255&lt;&gt;INDEX('Planned and Progress BMPs'!AM:AM, MATCH($G255, 'Planned and Progress BMPs'!$D:$D, 0)), 1, 0)), "")</f>
        <v/>
      </c>
      <c r="CJ255" s="4" t="str">
        <f>IFERROR(IF($I255="Historical", IF(AP255&lt;&gt;INDEX('Historical BMP Records'!AP:AP, MATCH($G255, 'Historical BMP Records'!$G:$G, 0)), 1, 0), IF(AP255&lt;&gt;INDEX('Planned and Progress BMPs'!AN:AN, MATCH($G255, 'Planned and Progress BMPs'!$D:$D, 0)), 1, 0)), "")</f>
        <v/>
      </c>
      <c r="CK255" s="4" t="str">
        <f>IFERROR(IF($I255="Historical", IF(AQ255&lt;&gt;INDEX('Historical BMP Records'!AQ:AQ, MATCH($G255, 'Historical BMP Records'!$G:$G, 0)), 1, 0), IF(AQ255&lt;&gt;INDEX('Planned and Progress BMPs'!AO:AO, MATCH($G255, 'Planned and Progress BMPs'!$D:$D, 0)), 1, 0)), "")</f>
        <v/>
      </c>
      <c r="CL255" s="4" t="str">
        <f>IFERROR(IF($I255="Historical", IF(AR255&lt;&gt;INDEX('Historical BMP Records'!AR:AR, MATCH($G255, 'Historical BMP Records'!$G:$G, 0)), 1, 0), IF(AR255&lt;&gt;INDEX('Planned and Progress BMPs'!AQ:AQ, MATCH($G255, 'Planned and Progress BMPs'!$D:$D, 0)), 1, 0)), "")</f>
        <v/>
      </c>
      <c r="CM255" s="4" t="str">
        <f>IFERROR(IF($I255="Historical", IF(AS255&lt;&gt;INDEX('Historical BMP Records'!AS:AS, MATCH($G255, 'Historical BMP Records'!$G:$G, 0)), 1, 0), IF(AS255&lt;&gt;INDEX('Planned and Progress BMPs'!AP:AP, MATCH($G255, 'Planned and Progress BMPs'!$D:$D, 0)), 1, 0)), "")</f>
        <v/>
      </c>
      <c r="CN255" s="4" t="str">
        <f>IFERROR(IF($I255="Historical", IF(AT255&lt;&gt;INDEX('Historical BMP Records'!AT:AT, MATCH($G255, 'Historical BMP Records'!$G:$G, 0)), 1, 0), IF(AT255&lt;&gt;INDEX('Planned and Progress BMPs'!AQ:AQ, MATCH($G255, 'Planned and Progress BMPs'!$D:$D, 0)), 1, 0)), "")</f>
        <v/>
      </c>
      <c r="CO255" s="4">
        <f>SUM(T_Historical9[[#This Row],[FY17 Crediting Status Change]:[Comments Change]])</f>
        <v>0</v>
      </c>
    </row>
    <row r="256" spans="1:93" ht="15" customHeight="1" x14ac:dyDescent="0.55000000000000004">
      <c r="A256" s="126" t="s">
        <v>2461</v>
      </c>
      <c r="B256" s="126" t="s">
        <v>2458</v>
      </c>
      <c r="C256" s="126" t="s">
        <v>2458</v>
      </c>
      <c r="D256" s="126"/>
      <c r="E256" s="126"/>
      <c r="F256" s="126" t="s">
        <v>978</v>
      </c>
      <c r="G256" s="126" t="s">
        <v>979</v>
      </c>
      <c r="H256" s="126"/>
      <c r="I256" s="126" t="s">
        <v>243</v>
      </c>
      <c r="J256" s="126">
        <v>2006</v>
      </c>
      <c r="K256" s="73">
        <v>250355</v>
      </c>
      <c r="L256" s="64">
        <v>37257</v>
      </c>
      <c r="M256" s="126" t="s">
        <v>306</v>
      </c>
      <c r="N256" s="126" t="s">
        <v>980</v>
      </c>
      <c r="O256" s="126" t="s">
        <v>127</v>
      </c>
      <c r="P256" s="73" t="s">
        <v>551</v>
      </c>
      <c r="Q256" s="64">
        <v>8.7759639499900004</v>
      </c>
      <c r="R256" s="126">
        <v>8.7759639499900004</v>
      </c>
      <c r="S256" s="126"/>
      <c r="T256" s="126" t="s">
        <v>981</v>
      </c>
      <c r="U256" s="126"/>
      <c r="V256" s="126"/>
      <c r="W256" s="126">
        <v>40.874532853700003</v>
      </c>
      <c r="X256" s="65">
        <v>-77.733819774899999</v>
      </c>
      <c r="Y256" s="126"/>
      <c r="Z256" s="126" t="s">
        <v>982</v>
      </c>
      <c r="AA256" s="126" t="s">
        <v>286</v>
      </c>
      <c r="AB256" s="126" t="s">
        <v>983</v>
      </c>
      <c r="AC256" s="126" t="s">
        <v>2460</v>
      </c>
      <c r="AD256" s="64">
        <v>41409</v>
      </c>
      <c r="AE256" s="126" t="s">
        <v>267</v>
      </c>
      <c r="AF256" s="64"/>
      <c r="AG256" s="64"/>
      <c r="AH256" s="126"/>
      <c r="AI256" s="64"/>
      <c r="AK256" s="64"/>
      <c r="AL256" s="64"/>
      <c r="AM256" s="64"/>
      <c r="AN256" s="64"/>
      <c r="AO256" s="64"/>
      <c r="AP256" s="64"/>
      <c r="AQ256" s="64"/>
      <c r="AR256" s="64"/>
      <c r="AS256" s="64"/>
      <c r="AT256" s="126"/>
      <c r="AU256" s="4" t="str">
        <f>IFERROR(IF($I256="Historical", IF(A256&lt;&gt;INDEX('Historical BMP Records'!A:A, MATCH($G256, 'Historical BMP Records'!$G:$G, 0)), 1, 0), IF(A256&lt;&gt;INDEX('Planned and Progress BMPs'!A:A, MATCH($G256, 'Planned and Progress BMPs'!$D:$D, 0)), 1, 0)), "")</f>
        <v/>
      </c>
      <c r="AV256" s="4" t="str">
        <f>IFERROR(IF($I256="Historical", IF(B256&lt;&gt;INDEX('Historical BMP Records'!B:B, MATCH($G256, 'Historical BMP Records'!$G:$G, 0)), 1, 0), IF(B256&lt;&gt;INDEX('Planned and Progress BMPs'!A:A, MATCH($G256, 'Planned and Progress BMPs'!$D:$D, 0)), 1, 0)), "")</f>
        <v/>
      </c>
      <c r="AW256" s="4" t="str">
        <f>IFERROR(IF($I256="Historical", IF(C256&lt;&gt;INDEX('Historical BMP Records'!C:C, MATCH($G256, 'Historical BMP Records'!$G:$G, 0)), 1, 0), IF(C256&lt;&gt;INDEX('Planned and Progress BMPs'!A:A, MATCH($G256, 'Planned and Progress BMPs'!$D:$D, 0)), 1, 0)), "")</f>
        <v/>
      </c>
      <c r="AX256" s="4" t="str">
        <f>IFERROR(IF($I256="Historical", IF(D256&lt;&gt;INDEX('Historical BMP Records'!D:D, MATCH($G256, 'Historical BMP Records'!$G:$G, 0)), 1, 0), IF(D256&lt;&gt;INDEX('Planned and Progress BMPs'!A:A, MATCH($G256, 'Planned and Progress BMPs'!$D:$D, 0)), 1, 0)), "")</f>
        <v/>
      </c>
      <c r="AY256" s="4" t="str">
        <f>IFERROR(IF($I256="Historical", IF(E256&lt;&gt;INDEX('Historical BMP Records'!E:E, MATCH($G256, 'Historical BMP Records'!$G:$G, 0)), 1, 0), IF(E256&lt;&gt;INDEX('Planned and Progress BMPs'!B:B, MATCH($G256, 'Planned and Progress BMPs'!$D:$D, 0)), 1, 0)), "")</f>
        <v/>
      </c>
      <c r="AZ256" s="4" t="str">
        <f>IFERROR(IF($I256="Historical", IF(F256&lt;&gt;INDEX('Historical BMP Records'!F:F, MATCH($G256, 'Historical BMP Records'!$G:$G, 0)), 1, 0), IF(F256&lt;&gt;INDEX('Planned and Progress BMPs'!C:C, MATCH($G256, 'Planned and Progress BMPs'!$D:$D, 0)), 1, 0)), "")</f>
        <v/>
      </c>
      <c r="BA256" s="4" t="str">
        <f>IFERROR(IF($I256="Historical", IF(G256&lt;&gt;INDEX('Historical BMP Records'!G:G, MATCH($G256, 'Historical BMP Records'!$G:$G, 0)), 1, 0), IF(G256&lt;&gt;INDEX('Planned and Progress BMPs'!D:D, MATCH($G256, 'Planned and Progress BMPs'!$D:$D, 0)), 1, 0)), "")</f>
        <v/>
      </c>
      <c r="BB256" s="4" t="str">
        <f>IFERROR(IF($I256="Historical", IF(H256&lt;&gt;INDEX('Historical BMP Records'!H:H, MATCH($G256, 'Historical BMP Records'!$G:$G, 0)), 1, 0), IF(H256&lt;&gt;INDEX('Planned and Progress BMPs'!E:E, MATCH($G256, 'Planned and Progress BMPs'!$D:$D, 0)), 1, 0)), "")</f>
        <v/>
      </c>
      <c r="BC256" s="4" t="str">
        <f>IFERROR(IF($I256="Historical", IF(I256&lt;&gt;INDEX('Historical BMP Records'!I:I, MATCH($G256, 'Historical BMP Records'!$G:$G, 0)), 1, 0), IF(I256&lt;&gt;INDEX('Planned and Progress BMPs'!F:F, MATCH($G256, 'Planned and Progress BMPs'!$D:$D, 0)), 1, 0)), "")</f>
        <v/>
      </c>
      <c r="BD256" s="4" t="str">
        <f>IFERROR(IF($I256="Historical", IF(J256&lt;&gt;INDEX('Historical BMP Records'!J:J, MATCH($G256, 'Historical BMP Records'!$G:$G, 0)), 1, 0), IF(J256&lt;&gt;INDEX('Planned and Progress BMPs'!G:G, MATCH($G256, 'Planned and Progress BMPs'!$D:$D, 0)), 1, 0)), "")</f>
        <v/>
      </c>
      <c r="BE256" s="4" t="str">
        <f>IFERROR(IF($I256="Historical", IF(K256&lt;&gt;INDEX('Historical BMP Records'!K:K, MATCH($G256, 'Historical BMP Records'!$G:$G, 0)), 1, 0), IF(K256&lt;&gt;INDEX('Planned and Progress BMPs'!H:H, MATCH($G256, 'Planned and Progress BMPs'!$D:$D, 0)), 1, 0)), "")</f>
        <v/>
      </c>
      <c r="BF256" s="4" t="str">
        <f>IFERROR(IF($I256="Historical", IF(L256&lt;&gt;INDEX('Historical BMP Records'!L:L, MATCH($G256, 'Historical BMP Records'!$G:$G, 0)), 1, 0), IF(L256&lt;&gt;INDEX('Planned and Progress BMPs'!I:I, MATCH($G256, 'Planned and Progress BMPs'!$D:$D, 0)), 1, 0)), "")</f>
        <v/>
      </c>
      <c r="BG256" s="4" t="str">
        <f>IFERROR(IF($I256="Historical", IF(M256&lt;&gt;INDEX('Historical BMP Records'!M:M, MATCH($G256, 'Historical BMP Records'!$G:$G, 0)), 1, 0), IF(M256&lt;&gt;INDEX('Planned and Progress BMPs'!J:J, MATCH($G256, 'Planned and Progress BMPs'!$D:$D, 0)), 1, 0)), "")</f>
        <v/>
      </c>
      <c r="BH256" s="4" t="str">
        <f>IFERROR(IF($I256="Historical", IF(N256&lt;&gt;INDEX('Historical BMP Records'!N:N, MATCH($G256, 'Historical BMP Records'!$G:$G, 0)), 1, 0), IF(N256&lt;&gt;INDEX('Planned and Progress BMPs'!K:K, MATCH($G256, 'Planned and Progress BMPs'!$D:$D, 0)), 1, 0)), "")</f>
        <v/>
      </c>
      <c r="BI256" s="4" t="str">
        <f>IFERROR(IF($I256="Historical", IF(O256&lt;&gt;INDEX('Historical BMP Records'!O:O, MATCH($G256, 'Historical BMP Records'!$G:$G, 0)), 1, 0), IF(O256&lt;&gt;INDEX('Planned and Progress BMPs'!L:L, MATCH($G256, 'Planned and Progress BMPs'!$D:$D, 0)), 1, 0)), "")</f>
        <v/>
      </c>
      <c r="BJ256" s="4" t="str">
        <f>IFERROR(IF($I256="Historical", IF(P256&lt;&gt;INDEX('Historical BMP Records'!P:P, MATCH($G256, 'Historical BMP Records'!$G:$G, 0)), 1, 0), IF(P256&lt;&gt;INDEX('Planned and Progress BMPs'!M:M, MATCH($G256, 'Planned and Progress BMPs'!$D:$D, 0)), 1, 0)), "")</f>
        <v/>
      </c>
      <c r="BK256" s="4" t="str">
        <f>IFERROR(IF($I256="Historical", IF(Q256&lt;&gt;INDEX('Historical BMP Records'!Q:Q, MATCH($G256, 'Historical BMP Records'!$G:$G, 0)), 1, 0), IF(Q256&lt;&gt;INDEX('Planned and Progress BMPs'!N:N, MATCH($G256, 'Planned and Progress BMPs'!$D:$D, 0)), 1, 0)), "")</f>
        <v/>
      </c>
      <c r="BL256" s="4" t="str">
        <f>IFERROR(IF($I256="Historical", IF(R256&lt;&gt;INDEX('Historical BMP Records'!R:R, MATCH($G256, 'Historical BMP Records'!$G:$G, 0)), 1, 0), IF(R256&lt;&gt;INDEX('Planned and Progress BMPs'!O:O, MATCH($G256, 'Planned and Progress BMPs'!$D:$D, 0)), 1, 0)), "")</f>
        <v/>
      </c>
      <c r="BM256" s="4" t="str">
        <f>IFERROR(IF($I256="Historical", IF(S256&lt;&gt;INDEX('Historical BMP Records'!S:S, MATCH($G256, 'Historical BMP Records'!$G:$G, 0)), 1, 0), IF(S256&lt;&gt;INDEX('Planned and Progress BMPs'!P:P, MATCH($G256, 'Planned and Progress BMPs'!$D:$D, 0)), 1, 0)), "")</f>
        <v/>
      </c>
      <c r="BN256" s="4" t="str">
        <f>IFERROR(IF($I256="Historical", IF(T256&lt;&gt;INDEX('Historical BMP Records'!T:T, MATCH($G256, 'Historical BMP Records'!$G:$G, 0)), 1, 0), IF(T256&lt;&gt;INDEX('Planned and Progress BMPs'!Q:Q, MATCH($G256, 'Planned and Progress BMPs'!$D:$D, 0)), 1, 0)), "")</f>
        <v/>
      </c>
      <c r="BO256" s="4" t="str">
        <f>IFERROR(IF($I256="Historical", IF(AB256&lt;&gt;INDEX('Historical BMP Records'!#REF!, MATCH($G256, 'Historical BMP Records'!$G:$G, 0)), 1, 0), IF(AB256&lt;&gt;INDEX('Planned and Progress BMPs'!Z:Z, MATCH($G256, 'Planned and Progress BMPs'!$D:$D, 0)), 1, 0)), "")</f>
        <v/>
      </c>
      <c r="BP256" s="4" t="str">
        <f>IFERROR(IF($I256="Historical", IF(U256&lt;&gt;INDEX('Historical BMP Records'!U:U, MATCH($G256, 'Historical BMP Records'!$G:$G, 0)), 1, 0), IF(U256&lt;&gt;INDEX('Planned and Progress BMPs'!S:S, MATCH($G256, 'Planned and Progress BMPs'!$D:$D, 0)), 1, 0)), "")</f>
        <v/>
      </c>
      <c r="BQ256" s="4" t="str">
        <f>IFERROR(IF($I256="Historical", IF(V256&lt;&gt;INDEX('Historical BMP Records'!V:V, MATCH($G256, 'Historical BMP Records'!$G:$G, 0)), 1, 0), IF(V256&lt;&gt;INDEX('Planned and Progress BMPs'!T:T, MATCH($G256, 'Planned and Progress BMPs'!$D:$D, 0)), 1, 0)), "")</f>
        <v/>
      </c>
      <c r="BR256" s="4" t="str">
        <f>IFERROR(IF($I256="Historical", IF(W256&lt;&gt;INDEX('Historical BMP Records'!W:W, MATCH($G256, 'Historical BMP Records'!$G:$G, 0)), 1, 0), IF(W256&lt;&gt;INDEX('Planned and Progress BMPs'!U:U, MATCH($G256, 'Planned and Progress BMPs'!$D:$D, 0)), 1, 0)), "")</f>
        <v/>
      </c>
      <c r="BS256" s="4" t="str">
        <f>IFERROR(IF($I256="Historical", IF(X256&lt;&gt;INDEX('Historical BMP Records'!X:X, MATCH($G256, 'Historical BMP Records'!$G:$G, 0)), 1, 0), IF(X256&lt;&gt;INDEX('Planned and Progress BMPs'!V:V, MATCH($G256, 'Planned and Progress BMPs'!$D:$D, 0)), 1, 0)), "")</f>
        <v/>
      </c>
      <c r="BT256" s="4" t="str">
        <f>IFERROR(IF($I256="Historical", IF(Y256&lt;&gt;INDEX('Historical BMP Records'!Y:Y, MATCH($G256, 'Historical BMP Records'!$G:$G, 0)), 1, 0), IF(Y256&lt;&gt;INDEX('Planned and Progress BMPs'!W:W, MATCH($G256, 'Planned and Progress BMPs'!$D:$D, 0)), 1, 0)), "")</f>
        <v/>
      </c>
      <c r="BU256" s="4" t="str">
        <f>IFERROR(IF($I256="Historical", IF(Z256&lt;&gt;INDEX('Historical BMP Records'!Z:Z, MATCH($G256, 'Historical BMP Records'!$G:$G, 0)), 1, 0), IF(Z256&lt;&gt;INDEX('Planned and Progress BMPs'!X:X, MATCH($G256, 'Planned and Progress BMPs'!$D:$D, 0)), 1, 0)), "")</f>
        <v/>
      </c>
      <c r="BV256" s="4" t="str">
        <f>IFERROR(IF($I256="Historical", IF(AA256&lt;&gt;INDEX('Historical BMP Records'!AA:AA, MATCH($G256, 'Historical BMP Records'!$G:$G, 0)), 1, 0), IF(AA256&lt;&gt;INDEX('Planned and Progress BMPs'!#REF!, MATCH($G256, 'Planned and Progress BMPs'!$D:$D, 0)), 1, 0)), "")</f>
        <v/>
      </c>
      <c r="BW256" s="4" t="str">
        <f>IFERROR(IF($I256="Historical", IF(AC256&lt;&gt;INDEX('Historical BMP Records'!AC:AC, MATCH($G256, 'Historical BMP Records'!$G:$G, 0)), 1, 0), IF(AC256&lt;&gt;INDEX('Planned and Progress BMPs'!AA:AA, MATCH($G256, 'Planned and Progress BMPs'!$D:$D, 0)), 1, 0)), "")</f>
        <v/>
      </c>
      <c r="BX256" s="4" t="str">
        <f>IFERROR(IF($I256="Historical", IF(AD256&lt;&gt;INDEX('Historical BMP Records'!AD:AD, MATCH($G256, 'Historical BMP Records'!$G:$G, 0)), 1, 0), IF(AD256&lt;&gt;INDEX('Planned and Progress BMPs'!AB:AB, MATCH($G256, 'Planned and Progress BMPs'!$D:$D, 0)), 1, 0)), "")</f>
        <v/>
      </c>
      <c r="BY256" s="4" t="str">
        <f>IFERROR(IF($I256="Historical", IF(AE256&lt;&gt;INDEX('Historical BMP Records'!AE:AE, MATCH($G256, 'Historical BMP Records'!$G:$G, 0)), 1, 0), IF(AE256&lt;&gt;INDEX('Planned and Progress BMPs'!AC:AC, MATCH($G256, 'Planned and Progress BMPs'!$D:$D, 0)), 1, 0)), "")</f>
        <v/>
      </c>
      <c r="BZ256" s="4" t="str">
        <f>IFERROR(IF($I256="Historical", IF(AF256&lt;&gt;INDEX('Historical BMP Records'!AF:AF, MATCH($G256, 'Historical BMP Records'!$G:$G, 0)), 1, 0), IF(AF256&lt;&gt;INDEX('Planned and Progress BMPs'!AD:AD, MATCH($G256, 'Planned and Progress BMPs'!$D:$D, 0)), 1, 0)), "")</f>
        <v/>
      </c>
      <c r="CA256" s="4" t="str">
        <f>IFERROR(IF($I256="Historical", IF(AG256&lt;&gt;INDEX('Historical BMP Records'!AG:AG, MATCH($G256, 'Historical BMP Records'!$G:$G, 0)), 1, 0), IF(AG256&lt;&gt;INDEX('Planned and Progress BMPs'!AE:AE, MATCH($G256, 'Planned and Progress BMPs'!$D:$D, 0)), 1, 0)), "")</f>
        <v/>
      </c>
      <c r="CB256" s="4" t="str">
        <f>IFERROR(IF($I256="Historical", IF(AH256&lt;&gt;INDEX('Historical BMP Records'!AH:AH, MATCH($G256, 'Historical BMP Records'!$G:$G, 0)), 1, 0), IF(AH256&lt;&gt;INDEX('Planned and Progress BMPs'!AF:AF, MATCH($G256, 'Planned and Progress BMPs'!$D:$D, 0)), 1, 0)), "")</f>
        <v/>
      </c>
      <c r="CC256" s="4" t="str">
        <f>IFERROR(IF($I256="Historical", IF(AI256&lt;&gt;INDEX('Historical BMP Records'!AI:AI, MATCH($G256, 'Historical BMP Records'!$G:$G, 0)), 1, 0), IF(AI256&lt;&gt;INDEX('Planned and Progress BMPs'!AG:AG, MATCH($G256, 'Planned and Progress BMPs'!$D:$D, 0)), 1, 0)), "")</f>
        <v/>
      </c>
      <c r="CD256" s="4" t="str">
        <f>IFERROR(IF($I256="Historical", IF(AJ256&lt;&gt;INDEX('Historical BMP Records'!AJ:AJ, MATCH($G256, 'Historical BMP Records'!$G:$G, 0)), 1, 0), IF(AJ256&lt;&gt;INDEX('Planned and Progress BMPs'!AH:AH, MATCH($G256, 'Planned and Progress BMPs'!$D:$D, 0)), 1, 0)), "")</f>
        <v/>
      </c>
      <c r="CE256" s="4" t="str">
        <f>IFERROR(IF($I256="Historical", IF(AK256&lt;&gt;INDEX('Historical BMP Records'!AK:AK, MATCH($G256, 'Historical BMP Records'!$G:$G, 0)), 1, 0), IF(AK256&lt;&gt;INDEX('Planned and Progress BMPs'!AI:AI, MATCH($G256, 'Planned and Progress BMPs'!$D:$D, 0)), 1, 0)), "")</f>
        <v/>
      </c>
      <c r="CF256" s="4" t="str">
        <f>IFERROR(IF($I256="Historical", IF(AL256&lt;&gt;INDEX('Historical BMP Records'!AL:AL, MATCH($G256, 'Historical BMP Records'!$G:$G, 0)), 1, 0), IF(AL256&lt;&gt;INDEX('Planned and Progress BMPs'!AJ:AJ, MATCH($G256, 'Planned and Progress BMPs'!$D:$D, 0)), 1, 0)), "")</f>
        <v/>
      </c>
      <c r="CG256" s="4" t="str">
        <f>IFERROR(IF($I256="Historical", IF(AM256&lt;&gt;INDEX('Historical BMP Records'!AM:AM, MATCH($G256, 'Historical BMP Records'!$G:$G, 0)), 1, 0), IF(AM256&lt;&gt;INDEX('Planned and Progress BMPs'!AK:AK, MATCH($G256, 'Planned and Progress BMPs'!$D:$D, 0)), 1, 0)), "")</f>
        <v/>
      </c>
      <c r="CH256" s="4" t="str">
        <f>IFERROR(IF($I256="Historical", IF(AN256&lt;&gt;INDEX('Historical BMP Records'!AN:AN, MATCH($G256, 'Historical BMP Records'!$G:$G, 0)), 1, 0), IF(AN256&lt;&gt;INDEX('Planned and Progress BMPs'!AL:AL, MATCH($G256, 'Planned and Progress BMPs'!$D:$D, 0)), 1, 0)), "")</f>
        <v/>
      </c>
      <c r="CI256" s="4" t="str">
        <f>IFERROR(IF($I256="Historical", IF(AO256&lt;&gt;INDEX('Historical BMP Records'!AO:AO, MATCH($G256, 'Historical BMP Records'!$G:$G, 0)), 1, 0), IF(AO256&lt;&gt;INDEX('Planned and Progress BMPs'!AM:AM, MATCH($G256, 'Planned and Progress BMPs'!$D:$D, 0)), 1, 0)), "")</f>
        <v/>
      </c>
      <c r="CJ256" s="4" t="str">
        <f>IFERROR(IF($I256="Historical", IF(AP256&lt;&gt;INDEX('Historical BMP Records'!AP:AP, MATCH($G256, 'Historical BMP Records'!$G:$G, 0)), 1, 0), IF(AP256&lt;&gt;INDEX('Planned and Progress BMPs'!AN:AN, MATCH($G256, 'Planned and Progress BMPs'!$D:$D, 0)), 1, 0)), "")</f>
        <v/>
      </c>
      <c r="CK256" s="4" t="str">
        <f>IFERROR(IF($I256="Historical", IF(AQ256&lt;&gt;INDEX('Historical BMP Records'!AQ:AQ, MATCH($G256, 'Historical BMP Records'!$G:$G, 0)), 1, 0), IF(AQ256&lt;&gt;INDEX('Planned and Progress BMPs'!AO:AO, MATCH($G256, 'Planned and Progress BMPs'!$D:$D, 0)), 1, 0)), "")</f>
        <v/>
      </c>
      <c r="CL256" s="4" t="str">
        <f>IFERROR(IF($I256="Historical", IF(AR256&lt;&gt;INDEX('Historical BMP Records'!AR:AR, MATCH($G256, 'Historical BMP Records'!$G:$G, 0)), 1, 0), IF(AR256&lt;&gt;INDEX('Planned and Progress BMPs'!AQ:AQ, MATCH($G256, 'Planned and Progress BMPs'!$D:$D, 0)), 1, 0)), "")</f>
        <v/>
      </c>
      <c r="CM256" s="4" t="str">
        <f>IFERROR(IF($I256="Historical", IF(AS256&lt;&gt;INDEX('Historical BMP Records'!AS:AS, MATCH($G256, 'Historical BMP Records'!$G:$G, 0)), 1, 0), IF(AS256&lt;&gt;INDEX('Planned and Progress BMPs'!AP:AP, MATCH($G256, 'Planned and Progress BMPs'!$D:$D, 0)), 1, 0)), "")</f>
        <v/>
      </c>
      <c r="CN256" s="4" t="str">
        <f>IFERROR(IF($I256="Historical", IF(AT256&lt;&gt;INDEX('Historical BMP Records'!AT:AT, MATCH($G256, 'Historical BMP Records'!$G:$G, 0)), 1, 0), IF(AT256&lt;&gt;INDEX('Planned and Progress BMPs'!AQ:AQ, MATCH($G256, 'Planned and Progress BMPs'!$D:$D, 0)), 1, 0)), "")</f>
        <v/>
      </c>
      <c r="CO256" s="4">
        <f>SUM(T_Historical9[[#This Row],[FY17 Crediting Status Change]:[Comments Change]])</f>
        <v>0</v>
      </c>
    </row>
    <row r="257" spans="1:93" ht="15" customHeight="1" x14ac:dyDescent="0.55000000000000004">
      <c r="A257" s="126" t="s">
        <v>2461</v>
      </c>
      <c r="B257" s="126" t="s">
        <v>2458</v>
      </c>
      <c r="C257" s="126" t="s">
        <v>2458</v>
      </c>
      <c r="D257" s="126"/>
      <c r="E257" s="126"/>
      <c r="F257" s="126" t="s">
        <v>984</v>
      </c>
      <c r="G257" s="126" t="s">
        <v>985</v>
      </c>
      <c r="H257" s="126"/>
      <c r="I257" s="126" t="s">
        <v>243</v>
      </c>
      <c r="J257" s="126">
        <v>1988</v>
      </c>
      <c r="K257" s="73">
        <v>333860</v>
      </c>
      <c r="L257" s="64">
        <v>37257</v>
      </c>
      <c r="M257" s="126" t="s">
        <v>306</v>
      </c>
      <c r="N257" s="126" t="s">
        <v>986</v>
      </c>
      <c r="O257" s="126" t="s">
        <v>127</v>
      </c>
      <c r="P257" s="73" t="s">
        <v>551</v>
      </c>
      <c r="Q257" s="64">
        <v>8.6638080236199997</v>
      </c>
      <c r="R257" s="126">
        <v>8.6638080236199997</v>
      </c>
      <c r="S257" s="126">
        <v>0.69310464188959997</v>
      </c>
      <c r="T257" s="126" t="s">
        <v>981</v>
      </c>
      <c r="U257" s="126"/>
      <c r="V257" s="126"/>
      <c r="W257" s="126">
        <v>41.153593562799998</v>
      </c>
      <c r="X257" s="65">
        <v>-77.349250541700002</v>
      </c>
      <c r="Y257" s="126"/>
      <c r="Z257" s="126" t="s">
        <v>987</v>
      </c>
      <c r="AA257" s="126" t="s">
        <v>286</v>
      </c>
      <c r="AB257" s="126" t="s">
        <v>988</v>
      </c>
      <c r="AC257" s="126" t="s">
        <v>2460</v>
      </c>
      <c r="AD257" s="64">
        <v>41409</v>
      </c>
      <c r="AE257" s="126" t="s">
        <v>267</v>
      </c>
      <c r="AF257" s="64"/>
      <c r="AG257" s="64"/>
      <c r="AH257" s="126"/>
      <c r="AI257" s="64"/>
      <c r="AK257" s="64"/>
      <c r="AL257" s="64"/>
      <c r="AM257" s="64"/>
      <c r="AN257" s="64"/>
      <c r="AO257" s="64"/>
      <c r="AP257" s="64"/>
      <c r="AQ257" s="64"/>
      <c r="AR257" s="64"/>
      <c r="AS257" s="64"/>
      <c r="AT257" s="126"/>
      <c r="AU257" s="4" t="str">
        <f>IFERROR(IF($I257="Historical", IF(A257&lt;&gt;INDEX('Historical BMP Records'!A:A, MATCH($G257, 'Historical BMP Records'!$G:$G, 0)), 1, 0), IF(A257&lt;&gt;INDEX('Planned and Progress BMPs'!A:A, MATCH($G257, 'Planned and Progress BMPs'!$D:$D, 0)), 1, 0)), "")</f>
        <v/>
      </c>
      <c r="AV257" s="4" t="str">
        <f>IFERROR(IF($I257="Historical", IF(B257&lt;&gt;INDEX('Historical BMP Records'!B:B, MATCH($G257, 'Historical BMP Records'!$G:$G, 0)), 1, 0), IF(B257&lt;&gt;INDEX('Planned and Progress BMPs'!A:A, MATCH($G257, 'Planned and Progress BMPs'!$D:$D, 0)), 1, 0)), "")</f>
        <v/>
      </c>
      <c r="AW257" s="4" t="str">
        <f>IFERROR(IF($I257="Historical", IF(C257&lt;&gt;INDEX('Historical BMP Records'!C:C, MATCH($G257, 'Historical BMP Records'!$G:$G, 0)), 1, 0), IF(C257&lt;&gt;INDEX('Planned and Progress BMPs'!A:A, MATCH($G257, 'Planned and Progress BMPs'!$D:$D, 0)), 1, 0)), "")</f>
        <v/>
      </c>
      <c r="AX257" s="4" t="str">
        <f>IFERROR(IF($I257="Historical", IF(D257&lt;&gt;INDEX('Historical BMP Records'!D:D, MATCH($G257, 'Historical BMP Records'!$G:$G, 0)), 1, 0), IF(D257&lt;&gt;INDEX('Planned and Progress BMPs'!A:A, MATCH($G257, 'Planned and Progress BMPs'!$D:$D, 0)), 1, 0)), "")</f>
        <v/>
      </c>
      <c r="AY257" s="4" t="str">
        <f>IFERROR(IF($I257="Historical", IF(E257&lt;&gt;INDEX('Historical BMP Records'!E:E, MATCH($G257, 'Historical BMP Records'!$G:$G, 0)), 1, 0), IF(E257&lt;&gt;INDEX('Planned and Progress BMPs'!B:B, MATCH($G257, 'Planned and Progress BMPs'!$D:$D, 0)), 1, 0)), "")</f>
        <v/>
      </c>
      <c r="AZ257" s="4" t="str">
        <f>IFERROR(IF($I257="Historical", IF(F257&lt;&gt;INDEX('Historical BMP Records'!F:F, MATCH($G257, 'Historical BMP Records'!$G:$G, 0)), 1, 0), IF(F257&lt;&gt;INDEX('Planned and Progress BMPs'!C:C, MATCH($G257, 'Planned and Progress BMPs'!$D:$D, 0)), 1, 0)), "")</f>
        <v/>
      </c>
      <c r="BA257" s="4" t="str">
        <f>IFERROR(IF($I257="Historical", IF(G257&lt;&gt;INDEX('Historical BMP Records'!G:G, MATCH($G257, 'Historical BMP Records'!$G:$G, 0)), 1, 0), IF(G257&lt;&gt;INDEX('Planned and Progress BMPs'!D:D, MATCH($G257, 'Planned and Progress BMPs'!$D:$D, 0)), 1, 0)), "")</f>
        <v/>
      </c>
      <c r="BB257" s="4" t="str">
        <f>IFERROR(IF($I257="Historical", IF(H257&lt;&gt;INDEX('Historical BMP Records'!H:H, MATCH($G257, 'Historical BMP Records'!$G:$G, 0)), 1, 0), IF(H257&lt;&gt;INDEX('Planned and Progress BMPs'!E:E, MATCH($G257, 'Planned and Progress BMPs'!$D:$D, 0)), 1, 0)), "")</f>
        <v/>
      </c>
      <c r="BC257" s="4" t="str">
        <f>IFERROR(IF($I257="Historical", IF(I257&lt;&gt;INDEX('Historical BMP Records'!I:I, MATCH($G257, 'Historical BMP Records'!$G:$G, 0)), 1, 0), IF(I257&lt;&gt;INDEX('Planned and Progress BMPs'!F:F, MATCH($G257, 'Planned and Progress BMPs'!$D:$D, 0)), 1, 0)), "")</f>
        <v/>
      </c>
      <c r="BD257" s="4" t="str">
        <f>IFERROR(IF($I257="Historical", IF(J257&lt;&gt;INDEX('Historical BMP Records'!J:J, MATCH($G257, 'Historical BMP Records'!$G:$G, 0)), 1, 0), IF(J257&lt;&gt;INDEX('Planned and Progress BMPs'!G:G, MATCH($G257, 'Planned and Progress BMPs'!$D:$D, 0)), 1, 0)), "")</f>
        <v/>
      </c>
      <c r="BE257" s="4" t="str">
        <f>IFERROR(IF($I257="Historical", IF(K257&lt;&gt;INDEX('Historical BMP Records'!K:K, MATCH($G257, 'Historical BMP Records'!$G:$G, 0)), 1, 0), IF(K257&lt;&gt;INDEX('Planned and Progress BMPs'!H:H, MATCH($G257, 'Planned and Progress BMPs'!$D:$D, 0)), 1, 0)), "")</f>
        <v/>
      </c>
      <c r="BF257" s="4" t="str">
        <f>IFERROR(IF($I257="Historical", IF(L257&lt;&gt;INDEX('Historical BMP Records'!L:L, MATCH($G257, 'Historical BMP Records'!$G:$G, 0)), 1, 0), IF(L257&lt;&gt;INDEX('Planned and Progress BMPs'!I:I, MATCH($G257, 'Planned and Progress BMPs'!$D:$D, 0)), 1, 0)), "")</f>
        <v/>
      </c>
      <c r="BG257" s="4" t="str">
        <f>IFERROR(IF($I257="Historical", IF(M257&lt;&gt;INDEX('Historical BMP Records'!M:M, MATCH($G257, 'Historical BMP Records'!$G:$G, 0)), 1, 0), IF(M257&lt;&gt;INDEX('Planned and Progress BMPs'!J:J, MATCH($G257, 'Planned and Progress BMPs'!$D:$D, 0)), 1, 0)), "")</f>
        <v/>
      </c>
      <c r="BH257" s="4" t="str">
        <f>IFERROR(IF($I257="Historical", IF(N257&lt;&gt;INDEX('Historical BMP Records'!N:N, MATCH($G257, 'Historical BMP Records'!$G:$G, 0)), 1, 0), IF(N257&lt;&gt;INDEX('Planned and Progress BMPs'!K:K, MATCH($G257, 'Planned and Progress BMPs'!$D:$D, 0)), 1, 0)), "")</f>
        <v/>
      </c>
      <c r="BI257" s="4" t="str">
        <f>IFERROR(IF($I257="Historical", IF(O257&lt;&gt;INDEX('Historical BMP Records'!O:O, MATCH($G257, 'Historical BMP Records'!$G:$G, 0)), 1, 0), IF(O257&lt;&gt;INDEX('Planned and Progress BMPs'!L:L, MATCH($G257, 'Planned and Progress BMPs'!$D:$D, 0)), 1, 0)), "")</f>
        <v/>
      </c>
      <c r="BJ257" s="4" t="str">
        <f>IFERROR(IF($I257="Historical", IF(P257&lt;&gt;INDEX('Historical BMP Records'!P:P, MATCH($G257, 'Historical BMP Records'!$G:$G, 0)), 1, 0), IF(P257&lt;&gt;INDEX('Planned and Progress BMPs'!M:M, MATCH($G257, 'Planned and Progress BMPs'!$D:$D, 0)), 1, 0)), "")</f>
        <v/>
      </c>
      <c r="BK257" s="4" t="str">
        <f>IFERROR(IF($I257="Historical", IF(Q257&lt;&gt;INDEX('Historical BMP Records'!Q:Q, MATCH($G257, 'Historical BMP Records'!$G:$G, 0)), 1, 0), IF(Q257&lt;&gt;INDEX('Planned and Progress BMPs'!N:N, MATCH($G257, 'Planned and Progress BMPs'!$D:$D, 0)), 1, 0)), "")</f>
        <v/>
      </c>
      <c r="BL257" s="4" t="str">
        <f>IFERROR(IF($I257="Historical", IF(R257&lt;&gt;INDEX('Historical BMP Records'!R:R, MATCH($G257, 'Historical BMP Records'!$G:$G, 0)), 1, 0), IF(R257&lt;&gt;INDEX('Planned and Progress BMPs'!O:O, MATCH($G257, 'Planned and Progress BMPs'!$D:$D, 0)), 1, 0)), "")</f>
        <v/>
      </c>
      <c r="BM257" s="4" t="str">
        <f>IFERROR(IF($I257="Historical", IF(S257&lt;&gt;INDEX('Historical BMP Records'!S:S, MATCH($G257, 'Historical BMP Records'!$G:$G, 0)), 1, 0), IF(S257&lt;&gt;INDEX('Planned and Progress BMPs'!P:P, MATCH($G257, 'Planned and Progress BMPs'!$D:$D, 0)), 1, 0)), "")</f>
        <v/>
      </c>
      <c r="BN257" s="4" t="str">
        <f>IFERROR(IF($I257="Historical", IF(T257&lt;&gt;INDEX('Historical BMP Records'!T:T, MATCH($G257, 'Historical BMP Records'!$G:$G, 0)), 1, 0), IF(T257&lt;&gt;INDEX('Planned and Progress BMPs'!Q:Q, MATCH($G257, 'Planned and Progress BMPs'!$D:$D, 0)), 1, 0)), "")</f>
        <v/>
      </c>
      <c r="BO257" s="4" t="str">
        <f>IFERROR(IF($I257="Historical", IF(AB257&lt;&gt;INDEX('Historical BMP Records'!#REF!, MATCH($G257, 'Historical BMP Records'!$G:$G, 0)), 1, 0), IF(AB257&lt;&gt;INDEX('Planned and Progress BMPs'!Z:Z, MATCH($G257, 'Planned and Progress BMPs'!$D:$D, 0)), 1, 0)), "")</f>
        <v/>
      </c>
      <c r="BP257" s="4" t="str">
        <f>IFERROR(IF($I257="Historical", IF(U257&lt;&gt;INDEX('Historical BMP Records'!U:U, MATCH($G257, 'Historical BMP Records'!$G:$G, 0)), 1, 0), IF(U257&lt;&gt;INDEX('Planned and Progress BMPs'!S:S, MATCH($G257, 'Planned and Progress BMPs'!$D:$D, 0)), 1, 0)), "")</f>
        <v/>
      </c>
      <c r="BQ257" s="4" t="str">
        <f>IFERROR(IF($I257="Historical", IF(V257&lt;&gt;INDEX('Historical BMP Records'!V:V, MATCH($G257, 'Historical BMP Records'!$G:$G, 0)), 1, 0), IF(V257&lt;&gt;INDEX('Planned and Progress BMPs'!T:T, MATCH($G257, 'Planned and Progress BMPs'!$D:$D, 0)), 1, 0)), "")</f>
        <v/>
      </c>
      <c r="BR257" s="4" t="str">
        <f>IFERROR(IF($I257="Historical", IF(W257&lt;&gt;INDEX('Historical BMP Records'!W:W, MATCH($G257, 'Historical BMP Records'!$G:$G, 0)), 1, 0), IF(W257&lt;&gt;INDEX('Planned and Progress BMPs'!U:U, MATCH($G257, 'Planned and Progress BMPs'!$D:$D, 0)), 1, 0)), "")</f>
        <v/>
      </c>
      <c r="BS257" s="4" t="str">
        <f>IFERROR(IF($I257="Historical", IF(X257&lt;&gt;INDEX('Historical BMP Records'!X:X, MATCH($G257, 'Historical BMP Records'!$G:$G, 0)), 1, 0), IF(X257&lt;&gt;INDEX('Planned and Progress BMPs'!V:V, MATCH($G257, 'Planned and Progress BMPs'!$D:$D, 0)), 1, 0)), "")</f>
        <v/>
      </c>
      <c r="BT257" s="4" t="str">
        <f>IFERROR(IF($I257="Historical", IF(Y257&lt;&gt;INDEX('Historical BMP Records'!Y:Y, MATCH($G257, 'Historical BMP Records'!$G:$G, 0)), 1, 0), IF(Y257&lt;&gt;INDEX('Planned and Progress BMPs'!W:W, MATCH($G257, 'Planned and Progress BMPs'!$D:$D, 0)), 1, 0)), "")</f>
        <v/>
      </c>
      <c r="BU257" s="4" t="str">
        <f>IFERROR(IF($I257="Historical", IF(Z257&lt;&gt;INDEX('Historical BMP Records'!Z:Z, MATCH($G257, 'Historical BMP Records'!$G:$G, 0)), 1, 0), IF(Z257&lt;&gt;INDEX('Planned and Progress BMPs'!X:X, MATCH($G257, 'Planned and Progress BMPs'!$D:$D, 0)), 1, 0)), "")</f>
        <v/>
      </c>
      <c r="BV257" s="4" t="str">
        <f>IFERROR(IF($I257="Historical", IF(AA257&lt;&gt;INDEX('Historical BMP Records'!AA:AA, MATCH($G257, 'Historical BMP Records'!$G:$G, 0)), 1, 0), IF(AA257&lt;&gt;INDEX('Planned and Progress BMPs'!#REF!, MATCH($G257, 'Planned and Progress BMPs'!$D:$D, 0)), 1, 0)), "")</f>
        <v/>
      </c>
      <c r="BW257" s="4" t="str">
        <f>IFERROR(IF($I257="Historical", IF(AC257&lt;&gt;INDEX('Historical BMP Records'!AC:AC, MATCH($G257, 'Historical BMP Records'!$G:$G, 0)), 1, 0), IF(AC257&lt;&gt;INDEX('Planned and Progress BMPs'!AA:AA, MATCH($G257, 'Planned and Progress BMPs'!$D:$D, 0)), 1, 0)), "")</f>
        <v/>
      </c>
      <c r="BX257" s="4" t="str">
        <f>IFERROR(IF($I257="Historical", IF(AD257&lt;&gt;INDEX('Historical BMP Records'!AD:AD, MATCH($G257, 'Historical BMP Records'!$G:$G, 0)), 1, 0), IF(AD257&lt;&gt;INDEX('Planned and Progress BMPs'!AB:AB, MATCH($G257, 'Planned and Progress BMPs'!$D:$D, 0)), 1, 0)), "")</f>
        <v/>
      </c>
      <c r="BY257" s="4" t="str">
        <f>IFERROR(IF($I257="Historical", IF(AE257&lt;&gt;INDEX('Historical BMP Records'!AE:AE, MATCH($G257, 'Historical BMP Records'!$G:$G, 0)), 1, 0), IF(AE257&lt;&gt;INDEX('Planned and Progress BMPs'!AC:AC, MATCH($G257, 'Planned and Progress BMPs'!$D:$D, 0)), 1, 0)), "")</f>
        <v/>
      </c>
      <c r="BZ257" s="4" t="str">
        <f>IFERROR(IF($I257="Historical", IF(AF257&lt;&gt;INDEX('Historical BMP Records'!AF:AF, MATCH($G257, 'Historical BMP Records'!$G:$G, 0)), 1, 0), IF(AF257&lt;&gt;INDEX('Planned and Progress BMPs'!AD:AD, MATCH($G257, 'Planned and Progress BMPs'!$D:$D, 0)), 1, 0)), "")</f>
        <v/>
      </c>
      <c r="CA257" s="4" t="str">
        <f>IFERROR(IF($I257="Historical", IF(AG257&lt;&gt;INDEX('Historical BMP Records'!AG:AG, MATCH($G257, 'Historical BMP Records'!$G:$G, 0)), 1, 0), IF(AG257&lt;&gt;INDEX('Planned and Progress BMPs'!AE:AE, MATCH($G257, 'Planned and Progress BMPs'!$D:$D, 0)), 1, 0)), "")</f>
        <v/>
      </c>
      <c r="CB257" s="4" t="str">
        <f>IFERROR(IF($I257="Historical", IF(AH257&lt;&gt;INDEX('Historical BMP Records'!AH:AH, MATCH($G257, 'Historical BMP Records'!$G:$G, 0)), 1, 0), IF(AH257&lt;&gt;INDEX('Planned and Progress BMPs'!AF:AF, MATCH($G257, 'Planned and Progress BMPs'!$D:$D, 0)), 1, 0)), "")</f>
        <v/>
      </c>
      <c r="CC257" s="4" t="str">
        <f>IFERROR(IF($I257="Historical", IF(AI257&lt;&gt;INDEX('Historical BMP Records'!AI:AI, MATCH($G257, 'Historical BMP Records'!$G:$G, 0)), 1, 0), IF(AI257&lt;&gt;INDEX('Planned and Progress BMPs'!AG:AG, MATCH($G257, 'Planned and Progress BMPs'!$D:$D, 0)), 1, 0)), "")</f>
        <v/>
      </c>
      <c r="CD257" s="4" t="str">
        <f>IFERROR(IF($I257="Historical", IF(AJ257&lt;&gt;INDEX('Historical BMP Records'!AJ:AJ, MATCH($G257, 'Historical BMP Records'!$G:$G, 0)), 1, 0), IF(AJ257&lt;&gt;INDEX('Planned and Progress BMPs'!AH:AH, MATCH($G257, 'Planned and Progress BMPs'!$D:$D, 0)), 1, 0)), "")</f>
        <v/>
      </c>
      <c r="CE257" s="4" t="str">
        <f>IFERROR(IF($I257="Historical", IF(AK257&lt;&gt;INDEX('Historical BMP Records'!AK:AK, MATCH($G257, 'Historical BMP Records'!$G:$G, 0)), 1, 0), IF(AK257&lt;&gt;INDEX('Planned and Progress BMPs'!AI:AI, MATCH($G257, 'Planned and Progress BMPs'!$D:$D, 0)), 1, 0)), "")</f>
        <v/>
      </c>
      <c r="CF257" s="4" t="str">
        <f>IFERROR(IF($I257="Historical", IF(AL257&lt;&gt;INDEX('Historical BMP Records'!AL:AL, MATCH($G257, 'Historical BMP Records'!$G:$G, 0)), 1, 0), IF(AL257&lt;&gt;INDEX('Planned and Progress BMPs'!AJ:AJ, MATCH($G257, 'Planned and Progress BMPs'!$D:$D, 0)), 1, 0)), "")</f>
        <v/>
      </c>
      <c r="CG257" s="4" t="str">
        <f>IFERROR(IF($I257="Historical", IF(AM257&lt;&gt;INDEX('Historical BMP Records'!AM:AM, MATCH($G257, 'Historical BMP Records'!$G:$G, 0)), 1, 0), IF(AM257&lt;&gt;INDEX('Planned and Progress BMPs'!AK:AK, MATCH($G257, 'Planned and Progress BMPs'!$D:$D, 0)), 1, 0)), "")</f>
        <v/>
      </c>
      <c r="CH257" s="4" t="str">
        <f>IFERROR(IF($I257="Historical", IF(AN257&lt;&gt;INDEX('Historical BMP Records'!AN:AN, MATCH($G257, 'Historical BMP Records'!$G:$G, 0)), 1, 0), IF(AN257&lt;&gt;INDEX('Planned and Progress BMPs'!AL:AL, MATCH($G257, 'Planned and Progress BMPs'!$D:$D, 0)), 1, 0)), "")</f>
        <v/>
      </c>
      <c r="CI257" s="4" t="str">
        <f>IFERROR(IF($I257="Historical", IF(AO257&lt;&gt;INDEX('Historical BMP Records'!AO:AO, MATCH($G257, 'Historical BMP Records'!$G:$G, 0)), 1, 0), IF(AO257&lt;&gt;INDEX('Planned and Progress BMPs'!AM:AM, MATCH($G257, 'Planned and Progress BMPs'!$D:$D, 0)), 1, 0)), "")</f>
        <v/>
      </c>
      <c r="CJ257" s="4" t="str">
        <f>IFERROR(IF($I257="Historical", IF(AP257&lt;&gt;INDEX('Historical BMP Records'!AP:AP, MATCH($G257, 'Historical BMP Records'!$G:$G, 0)), 1, 0), IF(AP257&lt;&gt;INDEX('Planned and Progress BMPs'!AN:AN, MATCH($G257, 'Planned and Progress BMPs'!$D:$D, 0)), 1, 0)), "")</f>
        <v/>
      </c>
      <c r="CK257" s="4" t="str">
        <f>IFERROR(IF($I257="Historical", IF(AQ257&lt;&gt;INDEX('Historical BMP Records'!AQ:AQ, MATCH($G257, 'Historical BMP Records'!$G:$G, 0)), 1, 0), IF(AQ257&lt;&gt;INDEX('Planned and Progress BMPs'!AO:AO, MATCH($G257, 'Planned and Progress BMPs'!$D:$D, 0)), 1, 0)), "")</f>
        <v/>
      </c>
      <c r="CL257" s="4" t="str">
        <f>IFERROR(IF($I257="Historical", IF(AR257&lt;&gt;INDEX('Historical BMP Records'!AR:AR, MATCH($G257, 'Historical BMP Records'!$G:$G, 0)), 1, 0), IF(AR257&lt;&gt;INDEX('Planned and Progress BMPs'!AQ:AQ, MATCH($G257, 'Planned and Progress BMPs'!$D:$D, 0)), 1, 0)), "")</f>
        <v/>
      </c>
      <c r="CM257" s="4" t="str">
        <f>IFERROR(IF($I257="Historical", IF(AS257&lt;&gt;INDEX('Historical BMP Records'!AS:AS, MATCH($G257, 'Historical BMP Records'!$G:$G, 0)), 1, 0), IF(AS257&lt;&gt;INDEX('Planned and Progress BMPs'!AP:AP, MATCH($G257, 'Planned and Progress BMPs'!$D:$D, 0)), 1, 0)), "")</f>
        <v/>
      </c>
      <c r="CN257" s="4" t="str">
        <f>IFERROR(IF($I257="Historical", IF(AT257&lt;&gt;INDEX('Historical BMP Records'!AT:AT, MATCH($G257, 'Historical BMP Records'!$G:$G, 0)), 1, 0), IF(AT257&lt;&gt;INDEX('Planned and Progress BMPs'!AQ:AQ, MATCH($G257, 'Planned and Progress BMPs'!$D:$D, 0)), 1, 0)), "")</f>
        <v/>
      </c>
      <c r="CO257" s="4">
        <f>SUM(T_Historical9[[#This Row],[FY17 Crediting Status Change]:[Comments Change]])</f>
        <v>0</v>
      </c>
    </row>
    <row r="258" spans="1:93" ht="15" customHeight="1" x14ac:dyDescent="0.55000000000000004">
      <c r="A258" s="126" t="s">
        <v>2461</v>
      </c>
      <c r="B258" s="126" t="s">
        <v>2464</v>
      </c>
      <c r="C258" s="126" t="s">
        <v>2458</v>
      </c>
      <c r="D258" s="126"/>
      <c r="E258" s="126"/>
      <c r="F258" s="126" t="s">
        <v>989</v>
      </c>
      <c r="G258" s="126" t="s">
        <v>990</v>
      </c>
      <c r="H258" s="126"/>
      <c r="I258" s="126" t="s">
        <v>243</v>
      </c>
      <c r="J258" s="126">
        <v>2014</v>
      </c>
      <c r="K258" s="73">
        <v>500791</v>
      </c>
      <c r="L258" s="64">
        <v>37257</v>
      </c>
      <c r="M258" s="126" t="s">
        <v>265</v>
      </c>
      <c r="N258" s="126" t="s">
        <v>991</v>
      </c>
      <c r="O258" s="126" t="s">
        <v>127</v>
      </c>
      <c r="P258" s="73" t="s">
        <v>551</v>
      </c>
      <c r="Q258" s="64">
        <v>19.733951868399998</v>
      </c>
      <c r="R258" s="126">
        <v>19.733951868399998</v>
      </c>
      <c r="S258" s="126">
        <v>1.5787161494719999</v>
      </c>
      <c r="T258" s="126" t="s">
        <v>265</v>
      </c>
      <c r="U258" s="126"/>
      <c r="V258" s="126"/>
      <c r="W258" s="126">
        <v>40.987501995899997</v>
      </c>
      <c r="X258" s="65">
        <v>-76.641115562799996</v>
      </c>
      <c r="Y258" s="126"/>
      <c r="Z258" s="126" t="s">
        <v>992</v>
      </c>
      <c r="AA258" s="126" t="s">
        <v>286</v>
      </c>
      <c r="AB258" s="126" t="s">
        <v>993</v>
      </c>
      <c r="AC258" s="126" t="s">
        <v>2460</v>
      </c>
      <c r="AD258" s="64">
        <v>42114</v>
      </c>
      <c r="AE258" s="126" t="s">
        <v>267</v>
      </c>
      <c r="AF258" s="64"/>
      <c r="AG258" s="64"/>
      <c r="AH258" s="126"/>
      <c r="AI258" s="64"/>
      <c r="AK258" s="64"/>
      <c r="AL258" s="64"/>
      <c r="AM258" s="64"/>
      <c r="AN258" s="64"/>
      <c r="AO258" s="64"/>
      <c r="AP258" s="64"/>
      <c r="AQ258" s="64"/>
      <c r="AR258" s="64"/>
      <c r="AS258" s="64"/>
      <c r="AT258" s="126"/>
      <c r="AU258" s="4" t="str">
        <f>IFERROR(IF($I258="Historical", IF(A258&lt;&gt;INDEX('Historical BMP Records'!A:A, MATCH($G258, 'Historical BMP Records'!$G:$G, 0)), 1, 0), IF(A258&lt;&gt;INDEX('Planned and Progress BMPs'!A:A, MATCH($G258, 'Planned and Progress BMPs'!$D:$D, 0)), 1, 0)), "")</f>
        <v/>
      </c>
      <c r="AV258" s="4" t="str">
        <f>IFERROR(IF($I258="Historical", IF(B258&lt;&gt;INDEX('Historical BMP Records'!B:B, MATCH($G258, 'Historical BMP Records'!$G:$G, 0)), 1, 0), IF(B258&lt;&gt;INDEX('Planned and Progress BMPs'!A:A, MATCH($G258, 'Planned and Progress BMPs'!$D:$D, 0)), 1, 0)), "")</f>
        <v/>
      </c>
      <c r="AW258" s="4" t="str">
        <f>IFERROR(IF($I258="Historical", IF(C258&lt;&gt;INDEX('Historical BMP Records'!C:C, MATCH($G258, 'Historical BMP Records'!$G:$G, 0)), 1, 0), IF(C258&lt;&gt;INDEX('Planned and Progress BMPs'!A:A, MATCH($G258, 'Planned and Progress BMPs'!$D:$D, 0)), 1, 0)), "")</f>
        <v/>
      </c>
      <c r="AX258" s="4" t="str">
        <f>IFERROR(IF($I258="Historical", IF(D258&lt;&gt;INDEX('Historical BMP Records'!D:D, MATCH($G258, 'Historical BMP Records'!$G:$G, 0)), 1, 0), IF(D258&lt;&gt;INDEX('Planned and Progress BMPs'!A:A, MATCH($G258, 'Planned and Progress BMPs'!$D:$D, 0)), 1, 0)), "")</f>
        <v/>
      </c>
      <c r="AY258" s="4" t="str">
        <f>IFERROR(IF($I258="Historical", IF(E258&lt;&gt;INDEX('Historical BMP Records'!E:E, MATCH($G258, 'Historical BMP Records'!$G:$G, 0)), 1, 0), IF(E258&lt;&gt;INDEX('Planned and Progress BMPs'!B:B, MATCH($G258, 'Planned and Progress BMPs'!$D:$D, 0)), 1, 0)), "")</f>
        <v/>
      </c>
      <c r="AZ258" s="4" t="str">
        <f>IFERROR(IF($I258="Historical", IF(F258&lt;&gt;INDEX('Historical BMP Records'!F:F, MATCH($G258, 'Historical BMP Records'!$G:$G, 0)), 1, 0), IF(F258&lt;&gt;INDEX('Planned and Progress BMPs'!C:C, MATCH($G258, 'Planned and Progress BMPs'!$D:$D, 0)), 1, 0)), "")</f>
        <v/>
      </c>
      <c r="BA258" s="4" t="str">
        <f>IFERROR(IF($I258="Historical", IF(G258&lt;&gt;INDEX('Historical BMP Records'!G:G, MATCH($G258, 'Historical BMP Records'!$G:$G, 0)), 1, 0), IF(G258&lt;&gt;INDEX('Planned and Progress BMPs'!D:D, MATCH($G258, 'Planned and Progress BMPs'!$D:$D, 0)), 1, 0)), "")</f>
        <v/>
      </c>
      <c r="BB258" s="4" t="str">
        <f>IFERROR(IF($I258="Historical", IF(H258&lt;&gt;INDEX('Historical BMP Records'!H:H, MATCH($G258, 'Historical BMP Records'!$G:$G, 0)), 1, 0), IF(H258&lt;&gt;INDEX('Planned and Progress BMPs'!E:E, MATCH($G258, 'Planned and Progress BMPs'!$D:$D, 0)), 1, 0)), "")</f>
        <v/>
      </c>
      <c r="BC258" s="4" t="str">
        <f>IFERROR(IF($I258="Historical", IF(I258&lt;&gt;INDEX('Historical BMP Records'!I:I, MATCH($G258, 'Historical BMP Records'!$G:$G, 0)), 1, 0), IF(I258&lt;&gt;INDEX('Planned and Progress BMPs'!F:F, MATCH($G258, 'Planned and Progress BMPs'!$D:$D, 0)), 1, 0)), "")</f>
        <v/>
      </c>
      <c r="BD258" s="4" t="str">
        <f>IFERROR(IF($I258="Historical", IF(J258&lt;&gt;INDEX('Historical BMP Records'!J:J, MATCH($G258, 'Historical BMP Records'!$G:$G, 0)), 1, 0), IF(J258&lt;&gt;INDEX('Planned and Progress BMPs'!G:G, MATCH($G258, 'Planned and Progress BMPs'!$D:$D, 0)), 1, 0)), "")</f>
        <v/>
      </c>
      <c r="BE258" s="4" t="str">
        <f>IFERROR(IF($I258="Historical", IF(K258&lt;&gt;INDEX('Historical BMP Records'!K:K, MATCH($G258, 'Historical BMP Records'!$G:$G, 0)), 1, 0), IF(K258&lt;&gt;INDEX('Planned and Progress BMPs'!H:H, MATCH($G258, 'Planned and Progress BMPs'!$D:$D, 0)), 1, 0)), "")</f>
        <v/>
      </c>
      <c r="BF258" s="4" t="str">
        <f>IFERROR(IF($I258="Historical", IF(L258&lt;&gt;INDEX('Historical BMP Records'!L:L, MATCH($G258, 'Historical BMP Records'!$G:$G, 0)), 1, 0), IF(L258&lt;&gt;INDEX('Planned and Progress BMPs'!I:I, MATCH($G258, 'Planned and Progress BMPs'!$D:$D, 0)), 1, 0)), "")</f>
        <v/>
      </c>
      <c r="BG258" s="4" t="str">
        <f>IFERROR(IF($I258="Historical", IF(M258&lt;&gt;INDEX('Historical BMP Records'!M:M, MATCH($G258, 'Historical BMP Records'!$G:$G, 0)), 1, 0), IF(M258&lt;&gt;INDEX('Planned and Progress BMPs'!J:J, MATCH($G258, 'Planned and Progress BMPs'!$D:$D, 0)), 1, 0)), "")</f>
        <v/>
      </c>
      <c r="BH258" s="4" t="str">
        <f>IFERROR(IF($I258="Historical", IF(N258&lt;&gt;INDEX('Historical BMP Records'!N:N, MATCH($G258, 'Historical BMP Records'!$G:$G, 0)), 1, 0), IF(N258&lt;&gt;INDEX('Planned and Progress BMPs'!K:K, MATCH($G258, 'Planned and Progress BMPs'!$D:$D, 0)), 1, 0)), "")</f>
        <v/>
      </c>
      <c r="BI258" s="4" t="str">
        <f>IFERROR(IF($I258="Historical", IF(O258&lt;&gt;INDEX('Historical BMP Records'!O:O, MATCH($G258, 'Historical BMP Records'!$G:$G, 0)), 1, 0), IF(O258&lt;&gt;INDEX('Planned and Progress BMPs'!L:L, MATCH($G258, 'Planned and Progress BMPs'!$D:$D, 0)), 1, 0)), "")</f>
        <v/>
      </c>
      <c r="BJ258" s="4" t="str">
        <f>IFERROR(IF($I258="Historical", IF(P258&lt;&gt;INDEX('Historical BMP Records'!P:P, MATCH($G258, 'Historical BMP Records'!$G:$G, 0)), 1, 0), IF(P258&lt;&gt;INDEX('Planned and Progress BMPs'!M:M, MATCH($G258, 'Planned and Progress BMPs'!$D:$D, 0)), 1, 0)), "")</f>
        <v/>
      </c>
      <c r="BK258" s="4" t="str">
        <f>IFERROR(IF($I258="Historical", IF(Q258&lt;&gt;INDEX('Historical BMP Records'!Q:Q, MATCH($G258, 'Historical BMP Records'!$G:$G, 0)), 1, 0), IF(Q258&lt;&gt;INDEX('Planned and Progress BMPs'!N:N, MATCH($G258, 'Planned and Progress BMPs'!$D:$D, 0)), 1, 0)), "")</f>
        <v/>
      </c>
      <c r="BL258" s="4" t="str">
        <f>IFERROR(IF($I258="Historical", IF(R258&lt;&gt;INDEX('Historical BMP Records'!R:R, MATCH($G258, 'Historical BMP Records'!$G:$G, 0)), 1, 0), IF(R258&lt;&gt;INDEX('Planned and Progress BMPs'!O:O, MATCH($G258, 'Planned and Progress BMPs'!$D:$D, 0)), 1, 0)), "")</f>
        <v/>
      </c>
      <c r="BM258" s="4" t="str">
        <f>IFERROR(IF($I258="Historical", IF(S258&lt;&gt;INDEX('Historical BMP Records'!S:S, MATCH($G258, 'Historical BMP Records'!$G:$G, 0)), 1, 0), IF(S258&lt;&gt;INDEX('Planned and Progress BMPs'!P:P, MATCH($G258, 'Planned and Progress BMPs'!$D:$D, 0)), 1, 0)), "")</f>
        <v/>
      </c>
      <c r="BN258" s="4" t="str">
        <f>IFERROR(IF($I258="Historical", IF(T258&lt;&gt;INDEX('Historical BMP Records'!T:T, MATCH($G258, 'Historical BMP Records'!$G:$G, 0)), 1, 0), IF(T258&lt;&gt;INDEX('Planned and Progress BMPs'!Q:Q, MATCH($G258, 'Planned and Progress BMPs'!$D:$D, 0)), 1, 0)), "")</f>
        <v/>
      </c>
      <c r="BO258" s="4" t="str">
        <f>IFERROR(IF($I258="Historical", IF(AB258&lt;&gt;INDEX('Historical BMP Records'!#REF!, MATCH($G258, 'Historical BMP Records'!$G:$G, 0)), 1, 0), IF(AB258&lt;&gt;INDEX('Planned and Progress BMPs'!Z:Z, MATCH($G258, 'Planned and Progress BMPs'!$D:$D, 0)), 1, 0)), "")</f>
        <v/>
      </c>
      <c r="BP258" s="4" t="str">
        <f>IFERROR(IF($I258="Historical", IF(U258&lt;&gt;INDEX('Historical BMP Records'!U:U, MATCH($G258, 'Historical BMP Records'!$G:$G, 0)), 1, 0), IF(U258&lt;&gt;INDEX('Planned and Progress BMPs'!S:S, MATCH($G258, 'Planned and Progress BMPs'!$D:$D, 0)), 1, 0)), "")</f>
        <v/>
      </c>
      <c r="BQ258" s="4" t="str">
        <f>IFERROR(IF($I258="Historical", IF(V258&lt;&gt;INDEX('Historical BMP Records'!V:V, MATCH($G258, 'Historical BMP Records'!$G:$G, 0)), 1, 0), IF(V258&lt;&gt;INDEX('Planned and Progress BMPs'!T:T, MATCH($G258, 'Planned and Progress BMPs'!$D:$D, 0)), 1, 0)), "")</f>
        <v/>
      </c>
      <c r="BR258" s="4" t="str">
        <f>IFERROR(IF($I258="Historical", IF(W258&lt;&gt;INDEX('Historical BMP Records'!W:W, MATCH($G258, 'Historical BMP Records'!$G:$G, 0)), 1, 0), IF(W258&lt;&gt;INDEX('Planned and Progress BMPs'!U:U, MATCH($G258, 'Planned and Progress BMPs'!$D:$D, 0)), 1, 0)), "")</f>
        <v/>
      </c>
      <c r="BS258" s="4" t="str">
        <f>IFERROR(IF($I258="Historical", IF(X258&lt;&gt;INDEX('Historical BMP Records'!X:X, MATCH($G258, 'Historical BMP Records'!$G:$G, 0)), 1, 0), IF(X258&lt;&gt;INDEX('Planned and Progress BMPs'!V:V, MATCH($G258, 'Planned and Progress BMPs'!$D:$D, 0)), 1, 0)), "")</f>
        <v/>
      </c>
      <c r="BT258" s="4" t="str">
        <f>IFERROR(IF($I258="Historical", IF(Y258&lt;&gt;INDEX('Historical BMP Records'!Y:Y, MATCH($G258, 'Historical BMP Records'!$G:$G, 0)), 1, 0), IF(Y258&lt;&gt;INDEX('Planned and Progress BMPs'!W:W, MATCH($G258, 'Planned and Progress BMPs'!$D:$D, 0)), 1, 0)), "")</f>
        <v/>
      </c>
      <c r="BU258" s="4" t="str">
        <f>IFERROR(IF($I258="Historical", IF(Z258&lt;&gt;INDEX('Historical BMP Records'!Z:Z, MATCH($G258, 'Historical BMP Records'!$G:$G, 0)), 1, 0), IF(Z258&lt;&gt;INDEX('Planned and Progress BMPs'!X:X, MATCH($G258, 'Planned and Progress BMPs'!$D:$D, 0)), 1, 0)), "")</f>
        <v/>
      </c>
      <c r="BV258" s="4" t="str">
        <f>IFERROR(IF($I258="Historical", IF(AA258&lt;&gt;INDEX('Historical BMP Records'!AA:AA, MATCH($G258, 'Historical BMP Records'!$G:$G, 0)), 1, 0), IF(AA258&lt;&gt;INDEX('Planned and Progress BMPs'!#REF!, MATCH($G258, 'Planned and Progress BMPs'!$D:$D, 0)), 1, 0)), "")</f>
        <v/>
      </c>
      <c r="BW258" s="4" t="str">
        <f>IFERROR(IF($I258="Historical", IF(AC258&lt;&gt;INDEX('Historical BMP Records'!AC:AC, MATCH($G258, 'Historical BMP Records'!$G:$G, 0)), 1, 0), IF(AC258&lt;&gt;INDEX('Planned and Progress BMPs'!AA:AA, MATCH($G258, 'Planned and Progress BMPs'!$D:$D, 0)), 1, 0)), "")</f>
        <v/>
      </c>
      <c r="BX258" s="4" t="str">
        <f>IFERROR(IF($I258="Historical", IF(AD258&lt;&gt;INDEX('Historical BMP Records'!AD:AD, MATCH($G258, 'Historical BMP Records'!$G:$G, 0)), 1, 0), IF(AD258&lt;&gt;INDEX('Planned and Progress BMPs'!AB:AB, MATCH($G258, 'Planned and Progress BMPs'!$D:$D, 0)), 1, 0)), "")</f>
        <v/>
      </c>
      <c r="BY258" s="4" t="str">
        <f>IFERROR(IF($I258="Historical", IF(AE258&lt;&gt;INDEX('Historical BMP Records'!AE:AE, MATCH($G258, 'Historical BMP Records'!$G:$G, 0)), 1, 0), IF(AE258&lt;&gt;INDEX('Planned and Progress BMPs'!AC:AC, MATCH($G258, 'Planned and Progress BMPs'!$D:$D, 0)), 1, 0)), "")</f>
        <v/>
      </c>
      <c r="BZ258" s="4" t="str">
        <f>IFERROR(IF($I258="Historical", IF(AF258&lt;&gt;INDEX('Historical BMP Records'!AF:AF, MATCH($G258, 'Historical BMP Records'!$G:$G, 0)), 1, 0), IF(AF258&lt;&gt;INDEX('Planned and Progress BMPs'!AD:AD, MATCH($G258, 'Planned and Progress BMPs'!$D:$D, 0)), 1, 0)), "")</f>
        <v/>
      </c>
      <c r="CA258" s="4" t="str">
        <f>IFERROR(IF($I258="Historical", IF(AG258&lt;&gt;INDEX('Historical BMP Records'!AG:AG, MATCH($G258, 'Historical BMP Records'!$G:$G, 0)), 1, 0), IF(AG258&lt;&gt;INDEX('Planned and Progress BMPs'!AE:AE, MATCH($G258, 'Planned and Progress BMPs'!$D:$D, 0)), 1, 0)), "")</f>
        <v/>
      </c>
      <c r="CB258" s="4" t="str">
        <f>IFERROR(IF($I258="Historical", IF(AH258&lt;&gt;INDEX('Historical BMP Records'!AH:AH, MATCH($G258, 'Historical BMP Records'!$G:$G, 0)), 1, 0), IF(AH258&lt;&gt;INDEX('Planned and Progress BMPs'!AF:AF, MATCH($G258, 'Planned and Progress BMPs'!$D:$D, 0)), 1, 0)), "")</f>
        <v/>
      </c>
      <c r="CC258" s="4" t="str">
        <f>IFERROR(IF($I258="Historical", IF(AI258&lt;&gt;INDEX('Historical BMP Records'!AI:AI, MATCH($G258, 'Historical BMP Records'!$G:$G, 0)), 1, 0), IF(AI258&lt;&gt;INDEX('Planned and Progress BMPs'!AG:AG, MATCH($G258, 'Planned and Progress BMPs'!$D:$D, 0)), 1, 0)), "")</f>
        <v/>
      </c>
      <c r="CD258" s="4" t="str">
        <f>IFERROR(IF($I258="Historical", IF(AJ258&lt;&gt;INDEX('Historical BMP Records'!AJ:AJ, MATCH($G258, 'Historical BMP Records'!$G:$G, 0)), 1, 0), IF(AJ258&lt;&gt;INDEX('Planned and Progress BMPs'!AH:AH, MATCH($G258, 'Planned and Progress BMPs'!$D:$D, 0)), 1, 0)), "")</f>
        <v/>
      </c>
      <c r="CE258" s="4" t="str">
        <f>IFERROR(IF($I258="Historical", IF(AK258&lt;&gt;INDEX('Historical BMP Records'!AK:AK, MATCH($G258, 'Historical BMP Records'!$G:$G, 0)), 1, 0), IF(AK258&lt;&gt;INDEX('Planned and Progress BMPs'!AI:AI, MATCH($G258, 'Planned and Progress BMPs'!$D:$D, 0)), 1, 0)), "")</f>
        <v/>
      </c>
      <c r="CF258" s="4" t="str">
        <f>IFERROR(IF($I258="Historical", IF(AL258&lt;&gt;INDEX('Historical BMP Records'!AL:AL, MATCH($G258, 'Historical BMP Records'!$G:$G, 0)), 1, 0), IF(AL258&lt;&gt;INDEX('Planned and Progress BMPs'!AJ:AJ, MATCH($G258, 'Planned and Progress BMPs'!$D:$D, 0)), 1, 0)), "")</f>
        <v/>
      </c>
      <c r="CG258" s="4" t="str">
        <f>IFERROR(IF($I258="Historical", IF(AM258&lt;&gt;INDEX('Historical BMP Records'!AM:AM, MATCH($G258, 'Historical BMP Records'!$G:$G, 0)), 1, 0), IF(AM258&lt;&gt;INDEX('Planned and Progress BMPs'!AK:AK, MATCH($G258, 'Planned and Progress BMPs'!$D:$D, 0)), 1, 0)), "")</f>
        <v/>
      </c>
      <c r="CH258" s="4" t="str">
        <f>IFERROR(IF($I258="Historical", IF(AN258&lt;&gt;INDEX('Historical BMP Records'!AN:AN, MATCH($G258, 'Historical BMP Records'!$G:$G, 0)), 1, 0), IF(AN258&lt;&gt;INDEX('Planned and Progress BMPs'!AL:AL, MATCH($G258, 'Planned and Progress BMPs'!$D:$D, 0)), 1, 0)), "")</f>
        <v/>
      </c>
      <c r="CI258" s="4" t="str">
        <f>IFERROR(IF($I258="Historical", IF(AO258&lt;&gt;INDEX('Historical BMP Records'!AO:AO, MATCH($G258, 'Historical BMP Records'!$G:$G, 0)), 1, 0), IF(AO258&lt;&gt;INDEX('Planned and Progress BMPs'!AM:AM, MATCH($G258, 'Planned and Progress BMPs'!$D:$D, 0)), 1, 0)), "")</f>
        <v/>
      </c>
      <c r="CJ258" s="4" t="str">
        <f>IFERROR(IF($I258="Historical", IF(AP258&lt;&gt;INDEX('Historical BMP Records'!AP:AP, MATCH($G258, 'Historical BMP Records'!$G:$G, 0)), 1, 0), IF(AP258&lt;&gt;INDEX('Planned and Progress BMPs'!AN:AN, MATCH($G258, 'Planned and Progress BMPs'!$D:$D, 0)), 1, 0)), "")</f>
        <v/>
      </c>
      <c r="CK258" s="4" t="str">
        <f>IFERROR(IF($I258="Historical", IF(AQ258&lt;&gt;INDEX('Historical BMP Records'!AQ:AQ, MATCH($G258, 'Historical BMP Records'!$G:$G, 0)), 1, 0), IF(AQ258&lt;&gt;INDEX('Planned and Progress BMPs'!AO:AO, MATCH($G258, 'Planned and Progress BMPs'!$D:$D, 0)), 1, 0)), "")</f>
        <v/>
      </c>
      <c r="CL258" s="4" t="str">
        <f>IFERROR(IF($I258="Historical", IF(AR258&lt;&gt;INDEX('Historical BMP Records'!AR:AR, MATCH($G258, 'Historical BMP Records'!$G:$G, 0)), 1, 0), IF(AR258&lt;&gt;INDEX('Planned and Progress BMPs'!AQ:AQ, MATCH($G258, 'Planned and Progress BMPs'!$D:$D, 0)), 1, 0)), "")</f>
        <v/>
      </c>
      <c r="CM258" s="4" t="str">
        <f>IFERROR(IF($I258="Historical", IF(AS258&lt;&gt;INDEX('Historical BMP Records'!AS:AS, MATCH($G258, 'Historical BMP Records'!$G:$G, 0)), 1, 0), IF(AS258&lt;&gt;INDEX('Planned and Progress BMPs'!AP:AP, MATCH($G258, 'Planned and Progress BMPs'!$D:$D, 0)), 1, 0)), "")</f>
        <v/>
      </c>
      <c r="CN258" s="4" t="str">
        <f>IFERROR(IF($I258="Historical", IF(AT258&lt;&gt;INDEX('Historical BMP Records'!AT:AT, MATCH($G258, 'Historical BMP Records'!$G:$G, 0)), 1, 0), IF(AT258&lt;&gt;INDEX('Planned and Progress BMPs'!AQ:AQ, MATCH($G258, 'Planned and Progress BMPs'!$D:$D, 0)), 1, 0)), "")</f>
        <v/>
      </c>
      <c r="CO258" s="4">
        <f>SUM(T_Historical9[[#This Row],[FY17 Crediting Status Change]:[Comments Change]])</f>
        <v>0</v>
      </c>
    </row>
    <row r="259" spans="1:93" ht="15" customHeight="1" x14ac:dyDescent="0.55000000000000004">
      <c r="A259" s="126" t="s">
        <v>2461</v>
      </c>
      <c r="B259" s="126" t="s">
        <v>2458</v>
      </c>
      <c r="C259" s="126" t="s">
        <v>2458</v>
      </c>
      <c r="D259" s="126"/>
      <c r="E259" s="126"/>
      <c r="F259" s="126" t="s">
        <v>994</v>
      </c>
      <c r="G259" s="126" t="s">
        <v>995</v>
      </c>
      <c r="H259" s="126"/>
      <c r="I259" s="126" t="s">
        <v>243</v>
      </c>
      <c r="J259" s="126"/>
      <c r="K259" s="73"/>
      <c r="L259" s="64">
        <v>37257</v>
      </c>
      <c r="M259" s="126" t="s">
        <v>306</v>
      </c>
      <c r="N259" s="88" t="s">
        <v>325</v>
      </c>
      <c r="O259" s="126" t="s">
        <v>127</v>
      </c>
      <c r="P259" s="73" t="s">
        <v>551</v>
      </c>
      <c r="Q259" s="64">
        <v>5.6</v>
      </c>
      <c r="R259" s="126">
        <v>4.3</v>
      </c>
      <c r="S259" s="88"/>
      <c r="T259" s="126" t="s">
        <v>306</v>
      </c>
      <c r="U259" s="126"/>
      <c r="V259" s="126"/>
      <c r="W259" s="126">
        <v>40.43082398</v>
      </c>
      <c r="X259" s="65">
        <v>-76.582410150000001</v>
      </c>
      <c r="Y259" s="126"/>
      <c r="Z259" s="126" t="s">
        <v>201</v>
      </c>
      <c r="AA259" s="126" t="s">
        <v>458</v>
      </c>
      <c r="AB259" s="88" t="s">
        <v>203</v>
      </c>
      <c r="AC259" s="126" t="s">
        <v>2460</v>
      </c>
      <c r="AD259" s="64">
        <v>41738</v>
      </c>
      <c r="AE259" s="126" t="s">
        <v>267</v>
      </c>
      <c r="AF259" s="64"/>
      <c r="AG259" s="64"/>
      <c r="AH259" s="126"/>
      <c r="AI259" s="64"/>
      <c r="AK259" s="64"/>
      <c r="AL259" s="64"/>
      <c r="AM259" s="64"/>
      <c r="AN259" s="64"/>
      <c r="AO259" s="64"/>
      <c r="AP259" s="64"/>
      <c r="AQ259" s="64"/>
      <c r="AR259" s="64"/>
      <c r="AS259" s="64"/>
      <c r="AT259" s="126"/>
      <c r="AU259" s="4" t="str">
        <f>IFERROR(IF($I259="Historical", IF(A259&lt;&gt;INDEX('Historical BMP Records'!A:A, MATCH($G259, 'Historical BMP Records'!$G:$G, 0)), 1, 0), IF(A259&lt;&gt;INDEX('Planned and Progress BMPs'!A:A, MATCH($G259, 'Planned and Progress BMPs'!$D:$D, 0)), 1, 0)), "")</f>
        <v/>
      </c>
      <c r="AV259" s="4" t="str">
        <f>IFERROR(IF($I259="Historical", IF(B259&lt;&gt;INDEX('Historical BMP Records'!B:B, MATCH($G259, 'Historical BMP Records'!$G:$G, 0)), 1, 0), IF(B259&lt;&gt;INDEX('Planned and Progress BMPs'!A:A, MATCH($G259, 'Planned and Progress BMPs'!$D:$D, 0)), 1, 0)), "")</f>
        <v/>
      </c>
      <c r="AW259" s="4" t="str">
        <f>IFERROR(IF($I259="Historical", IF(C259&lt;&gt;INDEX('Historical BMP Records'!C:C, MATCH($G259, 'Historical BMP Records'!$G:$G, 0)), 1, 0), IF(C259&lt;&gt;INDEX('Planned and Progress BMPs'!A:A, MATCH($G259, 'Planned and Progress BMPs'!$D:$D, 0)), 1, 0)), "")</f>
        <v/>
      </c>
      <c r="AX259" s="4" t="str">
        <f>IFERROR(IF($I259="Historical", IF(D259&lt;&gt;INDEX('Historical BMP Records'!D:D, MATCH($G259, 'Historical BMP Records'!$G:$G, 0)), 1, 0), IF(D259&lt;&gt;INDEX('Planned and Progress BMPs'!A:A, MATCH($G259, 'Planned and Progress BMPs'!$D:$D, 0)), 1, 0)), "")</f>
        <v/>
      </c>
      <c r="AY259" s="4" t="str">
        <f>IFERROR(IF($I259="Historical", IF(E259&lt;&gt;INDEX('Historical BMP Records'!E:E, MATCH($G259, 'Historical BMP Records'!$G:$G, 0)), 1, 0), IF(E259&lt;&gt;INDEX('Planned and Progress BMPs'!B:B, MATCH($G259, 'Planned and Progress BMPs'!$D:$D, 0)), 1, 0)), "")</f>
        <v/>
      </c>
      <c r="AZ259" s="4" t="str">
        <f>IFERROR(IF($I259="Historical", IF(F259&lt;&gt;INDEX('Historical BMP Records'!F:F, MATCH($G259, 'Historical BMP Records'!$G:$G, 0)), 1, 0), IF(F259&lt;&gt;INDEX('Planned and Progress BMPs'!C:C, MATCH($G259, 'Planned and Progress BMPs'!$D:$D, 0)), 1, 0)), "")</f>
        <v/>
      </c>
      <c r="BA259" s="4" t="str">
        <f>IFERROR(IF($I259="Historical", IF(G259&lt;&gt;INDEX('Historical BMP Records'!G:G, MATCH($G259, 'Historical BMP Records'!$G:$G, 0)), 1, 0), IF(G259&lt;&gt;INDEX('Planned and Progress BMPs'!D:D, MATCH($G259, 'Planned and Progress BMPs'!$D:$D, 0)), 1, 0)), "")</f>
        <v/>
      </c>
      <c r="BB259" s="4" t="str">
        <f>IFERROR(IF($I259="Historical", IF(H259&lt;&gt;INDEX('Historical BMP Records'!H:H, MATCH($G259, 'Historical BMP Records'!$G:$G, 0)), 1, 0), IF(H259&lt;&gt;INDEX('Planned and Progress BMPs'!E:E, MATCH($G259, 'Planned and Progress BMPs'!$D:$D, 0)), 1, 0)), "")</f>
        <v/>
      </c>
      <c r="BC259" s="4" t="str">
        <f>IFERROR(IF($I259="Historical", IF(I259&lt;&gt;INDEX('Historical BMP Records'!I:I, MATCH($G259, 'Historical BMP Records'!$G:$G, 0)), 1, 0), IF(I259&lt;&gt;INDEX('Planned and Progress BMPs'!F:F, MATCH($G259, 'Planned and Progress BMPs'!$D:$D, 0)), 1, 0)), "")</f>
        <v/>
      </c>
      <c r="BD259" s="4" t="str">
        <f>IFERROR(IF($I259="Historical", IF(J259&lt;&gt;INDEX('Historical BMP Records'!J:J, MATCH($G259, 'Historical BMP Records'!$G:$G, 0)), 1, 0), IF(J259&lt;&gt;INDEX('Planned and Progress BMPs'!G:G, MATCH($G259, 'Planned and Progress BMPs'!$D:$D, 0)), 1, 0)), "")</f>
        <v/>
      </c>
      <c r="BE259" s="4" t="str">
        <f>IFERROR(IF($I259="Historical", IF(K259&lt;&gt;INDEX('Historical BMP Records'!K:K, MATCH($G259, 'Historical BMP Records'!$G:$G, 0)), 1, 0), IF(K259&lt;&gt;INDEX('Planned and Progress BMPs'!H:H, MATCH($G259, 'Planned and Progress BMPs'!$D:$D, 0)), 1, 0)), "")</f>
        <v/>
      </c>
      <c r="BF259" s="4" t="str">
        <f>IFERROR(IF($I259="Historical", IF(L259&lt;&gt;INDEX('Historical BMP Records'!L:L, MATCH($G259, 'Historical BMP Records'!$G:$G, 0)), 1, 0), IF(L259&lt;&gt;INDEX('Planned and Progress BMPs'!I:I, MATCH($G259, 'Planned and Progress BMPs'!$D:$D, 0)), 1, 0)), "")</f>
        <v/>
      </c>
      <c r="BG259" s="4" t="str">
        <f>IFERROR(IF($I259="Historical", IF(M259&lt;&gt;INDEX('Historical BMP Records'!M:M, MATCH($G259, 'Historical BMP Records'!$G:$G, 0)), 1, 0), IF(M259&lt;&gt;INDEX('Planned and Progress BMPs'!J:J, MATCH($G259, 'Planned and Progress BMPs'!$D:$D, 0)), 1, 0)), "")</f>
        <v/>
      </c>
      <c r="BH259" s="4" t="str">
        <f>IFERROR(IF($I259="Historical", IF(N259&lt;&gt;INDEX('Historical BMP Records'!N:N, MATCH($G259, 'Historical BMP Records'!$G:$G, 0)), 1, 0), IF(N259&lt;&gt;INDEX('Planned and Progress BMPs'!K:K, MATCH($G259, 'Planned and Progress BMPs'!$D:$D, 0)), 1, 0)), "")</f>
        <v/>
      </c>
      <c r="BI259" s="4" t="str">
        <f>IFERROR(IF($I259="Historical", IF(O259&lt;&gt;INDEX('Historical BMP Records'!O:O, MATCH($G259, 'Historical BMP Records'!$G:$G, 0)), 1, 0), IF(O259&lt;&gt;INDEX('Planned and Progress BMPs'!L:L, MATCH($G259, 'Planned and Progress BMPs'!$D:$D, 0)), 1, 0)), "")</f>
        <v/>
      </c>
      <c r="BJ259" s="4" t="str">
        <f>IFERROR(IF($I259="Historical", IF(P259&lt;&gt;INDEX('Historical BMP Records'!P:P, MATCH($G259, 'Historical BMP Records'!$G:$G, 0)), 1, 0), IF(P259&lt;&gt;INDEX('Planned and Progress BMPs'!M:M, MATCH($G259, 'Planned and Progress BMPs'!$D:$D, 0)), 1, 0)), "")</f>
        <v/>
      </c>
      <c r="BK259" s="4" t="str">
        <f>IFERROR(IF($I259="Historical", IF(Q259&lt;&gt;INDEX('Historical BMP Records'!Q:Q, MATCH($G259, 'Historical BMP Records'!$G:$G, 0)), 1, 0), IF(Q259&lt;&gt;INDEX('Planned and Progress BMPs'!N:N, MATCH($G259, 'Planned and Progress BMPs'!$D:$D, 0)), 1, 0)), "")</f>
        <v/>
      </c>
      <c r="BL259" s="4" t="str">
        <f>IFERROR(IF($I259="Historical", IF(R259&lt;&gt;INDEX('Historical BMP Records'!R:R, MATCH($G259, 'Historical BMP Records'!$G:$G, 0)), 1, 0), IF(R259&lt;&gt;INDEX('Planned and Progress BMPs'!O:O, MATCH($G259, 'Planned and Progress BMPs'!$D:$D, 0)), 1, 0)), "")</f>
        <v/>
      </c>
      <c r="BM259" s="4" t="str">
        <f>IFERROR(IF($I259="Historical", IF(S259&lt;&gt;INDEX('Historical BMP Records'!S:S, MATCH($G259, 'Historical BMP Records'!$G:$G, 0)), 1, 0), IF(S259&lt;&gt;INDEX('Planned and Progress BMPs'!P:P, MATCH($G259, 'Planned and Progress BMPs'!$D:$D, 0)), 1, 0)), "")</f>
        <v/>
      </c>
      <c r="BN259" s="4" t="str">
        <f>IFERROR(IF($I259="Historical", IF(T259&lt;&gt;INDEX('Historical BMP Records'!T:T, MATCH($G259, 'Historical BMP Records'!$G:$G, 0)), 1, 0), IF(T259&lt;&gt;INDEX('Planned and Progress BMPs'!Q:Q, MATCH($G259, 'Planned and Progress BMPs'!$D:$D, 0)), 1, 0)), "")</f>
        <v/>
      </c>
      <c r="BO259" s="4" t="str">
        <f>IFERROR(IF($I259="Historical", IF(AB259&lt;&gt;INDEX('Historical BMP Records'!#REF!, MATCH($G259, 'Historical BMP Records'!$G:$G, 0)), 1, 0), IF(AB259&lt;&gt;INDEX('Planned and Progress BMPs'!Z:Z, MATCH($G259, 'Planned and Progress BMPs'!$D:$D, 0)), 1, 0)), "")</f>
        <v/>
      </c>
      <c r="BP259" s="4" t="str">
        <f>IFERROR(IF($I259="Historical", IF(U259&lt;&gt;INDEX('Historical BMP Records'!U:U, MATCH($G259, 'Historical BMP Records'!$G:$G, 0)), 1, 0), IF(U259&lt;&gt;INDEX('Planned and Progress BMPs'!S:S, MATCH($G259, 'Planned and Progress BMPs'!$D:$D, 0)), 1, 0)), "")</f>
        <v/>
      </c>
      <c r="BQ259" s="4" t="str">
        <f>IFERROR(IF($I259="Historical", IF(V259&lt;&gt;INDEX('Historical BMP Records'!V:V, MATCH($G259, 'Historical BMP Records'!$G:$G, 0)), 1, 0), IF(V259&lt;&gt;INDEX('Planned and Progress BMPs'!T:T, MATCH($G259, 'Planned and Progress BMPs'!$D:$D, 0)), 1, 0)), "")</f>
        <v/>
      </c>
      <c r="BR259" s="4" t="str">
        <f>IFERROR(IF($I259="Historical", IF(W259&lt;&gt;INDEX('Historical BMP Records'!W:W, MATCH($G259, 'Historical BMP Records'!$G:$G, 0)), 1, 0), IF(W259&lt;&gt;INDEX('Planned and Progress BMPs'!U:U, MATCH($G259, 'Planned and Progress BMPs'!$D:$D, 0)), 1, 0)), "")</f>
        <v/>
      </c>
      <c r="BS259" s="4" t="str">
        <f>IFERROR(IF($I259="Historical", IF(X259&lt;&gt;INDEX('Historical BMP Records'!X:X, MATCH($G259, 'Historical BMP Records'!$G:$G, 0)), 1, 0), IF(X259&lt;&gt;INDEX('Planned and Progress BMPs'!V:V, MATCH($G259, 'Planned and Progress BMPs'!$D:$D, 0)), 1, 0)), "")</f>
        <v/>
      </c>
      <c r="BT259" s="4" t="str">
        <f>IFERROR(IF($I259="Historical", IF(Y259&lt;&gt;INDEX('Historical BMP Records'!Y:Y, MATCH($G259, 'Historical BMP Records'!$G:$G, 0)), 1, 0), IF(Y259&lt;&gt;INDEX('Planned and Progress BMPs'!W:W, MATCH($G259, 'Planned and Progress BMPs'!$D:$D, 0)), 1, 0)), "")</f>
        <v/>
      </c>
      <c r="BU259" s="4" t="str">
        <f>IFERROR(IF($I259="Historical", IF(Z259&lt;&gt;INDEX('Historical BMP Records'!Z:Z, MATCH($G259, 'Historical BMP Records'!$G:$G, 0)), 1, 0), IF(Z259&lt;&gt;INDEX('Planned and Progress BMPs'!X:X, MATCH($G259, 'Planned and Progress BMPs'!$D:$D, 0)), 1, 0)), "")</f>
        <v/>
      </c>
      <c r="BV259" s="4" t="str">
        <f>IFERROR(IF($I259="Historical", IF(AA259&lt;&gt;INDEX('Historical BMP Records'!AA:AA, MATCH($G259, 'Historical BMP Records'!$G:$G, 0)), 1, 0), IF(AA259&lt;&gt;INDEX('Planned and Progress BMPs'!#REF!, MATCH($G259, 'Planned and Progress BMPs'!$D:$D, 0)), 1, 0)), "")</f>
        <v/>
      </c>
      <c r="BW259" s="4" t="str">
        <f>IFERROR(IF($I259="Historical", IF(AC259&lt;&gt;INDEX('Historical BMP Records'!AC:AC, MATCH($G259, 'Historical BMP Records'!$G:$G, 0)), 1, 0), IF(AC259&lt;&gt;INDEX('Planned and Progress BMPs'!AA:AA, MATCH($G259, 'Planned and Progress BMPs'!$D:$D, 0)), 1, 0)), "")</f>
        <v/>
      </c>
      <c r="BX259" s="4" t="str">
        <f>IFERROR(IF($I259="Historical", IF(AD259&lt;&gt;INDEX('Historical BMP Records'!AD:AD, MATCH($G259, 'Historical BMP Records'!$G:$G, 0)), 1, 0), IF(AD259&lt;&gt;INDEX('Planned and Progress BMPs'!AB:AB, MATCH($G259, 'Planned and Progress BMPs'!$D:$D, 0)), 1, 0)), "")</f>
        <v/>
      </c>
      <c r="BY259" s="4" t="str">
        <f>IFERROR(IF($I259="Historical", IF(AE259&lt;&gt;INDEX('Historical BMP Records'!AE:AE, MATCH($G259, 'Historical BMP Records'!$G:$G, 0)), 1, 0), IF(AE259&lt;&gt;INDEX('Planned and Progress BMPs'!AC:AC, MATCH($G259, 'Planned and Progress BMPs'!$D:$D, 0)), 1, 0)), "")</f>
        <v/>
      </c>
      <c r="BZ259" s="4" t="str">
        <f>IFERROR(IF($I259="Historical", IF(AF259&lt;&gt;INDEX('Historical BMP Records'!AF:AF, MATCH($G259, 'Historical BMP Records'!$G:$G, 0)), 1, 0), IF(AF259&lt;&gt;INDEX('Planned and Progress BMPs'!AD:AD, MATCH($G259, 'Planned and Progress BMPs'!$D:$D, 0)), 1, 0)), "")</f>
        <v/>
      </c>
      <c r="CA259" s="4" t="str">
        <f>IFERROR(IF($I259="Historical", IF(AG259&lt;&gt;INDEX('Historical BMP Records'!AG:AG, MATCH($G259, 'Historical BMP Records'!$G:$G, 0)), 1, 0), IF(AG259&lt;&gt;INDEX('Planned and Progress BMPs'!AE:AE, MATCH($G259, 'Planned and Progress BMPs'!$D:$D, 0)), 1, 0)), "")</f>
        <v/>
      </c>
      <c r="CB259" s="4" t="str">
        <f>IFERROR(IF($I259="Historical", IF(AH259&lt;&gt;INDEX('Historical BMP Records'!AH:AH, MATCH($G259, 'Historical BMP Records'!$G:$G, 0)), 1, 0), IF(AH259&lt;&gt;INDEX('Planned and Progress BMPs'!AF:AF, MATCH($G259, 'Planned and Progress BMPs'!$D:$D, 0)), 1, 0)), "")</f>
        <v/>
      </c>
      <c r="CC259" s="4" t="str">
        <f>IFERROR(IF($I259="Historical", IF(AI259&lt;&gt;INDEX('Historical BMP Records'!AI:AI, MATCH($G259, 'Historical BMP Records'!$G:$G, 0)), 1, 0), IF(AI259&lt;&gt;INDEX('Planned and Progress BMPs'!AG:AG, MATCH($G259, 'Planned and Progress BMPs'!$D:$D, 0)), 1, 0)), "")</f>
        <v/>
      </c>
      <c r="CD259" s="4" t="str">
        <f>IFERROR(IF($I259="Historical", IF(AJ259&lt;&gt;INDEX('Historical BMP Records'!AJ:AJ, MATCH($G259, 'Historical BMP Records'!$G:$G, 0)), 1, 0), IF(AJ259&lt;&gt;INDEX('Planned and Progress BMPs'!AH:AH, MATCH($G259, 'Planned and Progress BMPs'!$D:$D, 0)), 1, 0)), "")</f>
        <v/>
      </c>
      <c r="CE259" s="4" t="str">
        <f>IFERROR(IF($I259="Historical", IF(AK259&lt;&gt;INDEX('Historical BMP Records'!AK:AK, MATCH($G259, 'Historical BMP Records'!$G:$G, 0)), 1, 0), IF(AK259&lt;&gt;INDEX('Planned and Progress BMPs'!AI:AI, MATCH($G259, 'Planned and Progress BMPs'!$D:$D, 0)), 1, 0)), "")</f>
        <v/>
      </c>
      <c r="CF259" s="4" t="str">
        <f>IFERROR(IF($I259="Historical", IF(AL259&lt;&gt;INDEX('Historical BMP Records'!AL:AL, MATCH($G259, 'Historical BMP Records'!$G:$G, 0)), 1, 0), IF(AL259&lt;&gt;INDEX('Planned and Progress BMPs'!AJ:AJ, MATCH($G259, 'Planned and Progress BMPs'!$D:$D, 0)), 1, 0)), "")</f>
        <v/>
      </c>
      <c r="CG259" s="4" t="str">
        <f>IFERROR(IF($I259="Historical", IF(AM259&lt;&gt;INDEX('Historical BMP Records'!AM:AM, MATCH($G259, 'Historical BMP Records'!$G:$G, 0)), 1, 0), IF(AM259&lt;&gt;INDEX('Planned and Progress BMPs'!AK:AK, MATCH($G259, 'Planned and Progress BMPs'!$D:$D, 0)), 1, 0)), "")</f>
        <v/>
      </c>
      <c r="CH259" s="4" t="str">
        <f>IFERROR(IF($I259="Historical", IF(AN259&lt;&gt;INDEX('Historical BMP Records'!AN:AN, MATCH($G259, 'Historical BMP Records'!$G:$G, 0)), 1, 0), IF(AN259&lt;&gt;INDEX('Planned and Progress BMPs'!AL:AL, MATCH($G259, 'Planned and Progress BMPs'!$D:$D, 0)), 1, 0)), "")</f>
        <v/>
      </c>
      <c r="CI259" s="4" t="str">
        <f>IFERROR(IF($I259="Historical", IF(AO259&lt;&gt;INDEX('Historical BMP Records'!AO:AO, MATCH($G259, 'Historical BMP Records'!$G:$G, 0)), 1, 0), IF(AO259&lt;&gt;INDEX('Planned and Progress BMPs'!AM:AM, MATCH($G259, 'Planned and Progress BMPs'!$D:$D, 0)), 1, 0)), "")</f>
        <v/>
      </c>
      <c r="CJ259" s="4" t="str">
        <f>IFERROR(IF($I259="Historical", IF(AP259&lt;&gt;INDEX('Historical BMP Records'!AP:AP, MATCH($G259, 'Historical BMP Records'!$G:$G, 0)), 1, 0), IF(AP259&lt;&gt;INDEX('Planned and Progress BMPs'!AN:AN, MATCH($G259, 'Planned and Progress BMPs'!$D:$D, 0)), 1, 0)), "")</f>
        <v/>
      </c>
      <c r="CK259" s="4" t="str">
        <f>IFERROR(IF($I259="Historical", IF(AQ259&lt;&gt;INDEX('Historical BMP Records'!AQ:AQ, MATCH($G259, 'Historical BMP Records'!$G:$G, 0)), 1, 0), IF(AQ259&lt;&gt;INDEX('Planned and Progress BMPs'!AO:AO, MATCH($G259, 'Planned and Progress BMPs'!$D:$D, 0)), 1, 0)), "")</f>
        <v/>
      </c>
      <c r="CL259" s="4" t="str">
        <f>IFERROR(IF($I259="Historical", IF(AR259&lt;&gt;INDEX('Historical BMP Records'!AR:AR, MATCH($G259, 'Historical BMP Records'!$G:$G, 0)), 1, 0), IF(AR259&lt;&gt;INDEX('Planned and Progress BMPs'!AQ:AQ, MATCH($G259, 'Planned and Progress BMPs'!$D:$D, 0)), 1, 0)), "")</f>
        <v/>
      </c>
      <c r="CM259" s="4" t="str">
        <f>IFERROR(IF($I259="Historical", IF(AS259&lt;&gt;INDEX('Historical BMP Records'!AS:AS, MATCH($G259, 'Historical BMP Records'!$G:$G, 0)), 1, 0), IF(AS259&lt;&gt;INDEX('Planned and Progress BMPs'!AP:AP, MATCH($G259, 'Planned and Progress BMPs'!$D:$D, 0)), 1, 0)), "")</f>
        <v/>
      </c>
      <c r="CN259" s="4" t="str">
        <f>IFERROR(IF($I259="Historical", IF(AT259&lt;&gt;INDEX('Historical BMP Records'!AT:AT, MATCH($G259, 'Historical BMP Records'!$G:$G, 0)), 1, 0), IF(AT259&lt;&gt;INDEX('Planned and Progress BMPs'!AQ:AQ, MATCH($G259, 'Planned and Progress BMPs'!$D:$D, 0)), 1, 0)), "")</f>
        <v/>
      </c>
      <c r="CO259" s="4">
        <f>SUM(T_Historical9[[#This Row],[FY17 Crediting Status Change]:[Comments Change]])</f>
        <v>0</v>
      </c>
    </row>
    <row r="260" spans="1:93" ht="15" customHeight="1" x14ac:dyDescent="0.55000000000000004">
      <c r="A260" s="126" t="s">
        <v>2461</v>
      </c>
      <c r="B260" s="126" t="s">
        <v>2464</v>
      </c>
      <c r="C260" s="126" t="s">
        <v>2458</v>
      </c>
      <c r="D260" s="126"/>
      <c r="E260" s="126"/>
      <c r="F260" s="126" t="s">
        <v>996</v>
      </c>
      <c r="G260" s="126" t="s">
        <v>997</v>
      </c>
      <c r="H260" s="126"/>
      <c r="I260" s="126" t="s">
        <v>243</v>
      </c>
      <c r="J260" s="126"/>
      <c r="K260" s="73"/>
      <c r="L260" s="64">
        <v>36892</v>
      </c>
      <c r="M260" s="126" t="s">
        <v>265</v>
      </c>
      <c r="N260" s="88" t="s">
        <v>325</v>
      </c>
      <c r="O260" s="126" t="s">
        <v>127</v>
      </c>
      <c r="P260" s="73" t="s">
        <v>551</v>
      </c>
      <c r="Q260" s="64">
        <v>438.5</v>
      </c>
      <c r="R260" s="126">
        <v>124</v>
      </c>
      <c r="S260" s="88"/>
      <c r="T260" s="126" t="s">
        <v>611</v>
      </c>
      <c r="U260" s="126"/>
      <c r="V260" s="126"/>
      <c r="W260" s="126">
        <v>40.430971220000004</v>
      </c>
      <c r="X260" s="65">
        <v>-76.576894050000007</v>
      </c>
      <c r="Y260" s="126"/>
      <c r="Z260" s="126" t="s">
        <v>201</v>
      </c>
      <c r="AA260" s="126" t="s">
        <v>458</v>
      </c>
      <c r="AB260" s="88" t="s">
        <v>203</v>
      </c>
      <c r="AC260" s="126" t="s">
        <v>2460</v>
      </c>
      <c r="AD260" s="64">
        <v>41373</v>
      </c>
      <c r="AE260" s="126" t="s">
        <v>267</v>
      </c>
      <c r="AF260" s="64"/>
      <c r="AG260" s="64"/>
      <c r="AH260" s="126"/>
      <c r="AI260" s="64"/>
      <c r="AK260" s="64"/>
      <c r="AL260" s="64"/>
      <c r="AM260" s="64"/>
      <c r="AN260" s="64"/>
      <c r="AO260" s="64"/>
      <c r="AP260" s="64"/>
      <c r="AQ260" s="64"/>
      <c r="AR260" s="64"/>
      <c r="AS260" s="64"/>
      <c r="AT260" s="126"/>
      <c r="AU260" s="4" t="str">
        <f>IFERROR(IF($I260="Historical", IF(A260&lt;&gt;INDEX('Historical BMP Records'!A:A, MATCH($G260, 'Historical BMP Records'!$G:$G, 0)), 1, 0), IF(A260&lt;&gt;INDEX('Planned and Progress BMPs'!A:A, MATCH($G260, 'Planned and Progress BMPs'!$D:$D, 0)), 1, 0)), "")</f>
        <v/>
      </c>
      <c r="AV260" s="4" t="str">
        <f>IFERROR(IF($I260="Historical", IF(B260&lt;&gt;INDEX('Historical BMP Records'!B:B, MATCH($G260, 'Historical BMP Records'!$G:$G, 0)), 1, 0), IF(B260&lt;&gt;INDEX('Planned and Progress BMPs'!A:A, MATCH($G260, 'Planned and Progress BMPs'!$D:$D, 0)), 1, 0)), "")</f>
        <v/>
      </c>
      <c r="AW260" s="4" t="str">
        <f>IFERROR(IF($I260="Historical", IF(C260&lt;&gt;INDEX('Historical BMP Records'!C:C, MATCH($G260, 'Historical BMP Records'!$G:$G, 0)), 1, 0), IF(C260&lt;&gt;INDEX('Planned and Progress BMPs'!A:A, MATCH($G260, 'Planned and Progress BMPs'!$D:$D, 0)), 1, 0)), "")</f>
        <v/>
      </c>
      <c r="AX260" s="4" t="str">
        <f>IFERROR(IF($I260="Historical", IF(D260&lt;&gt;INDEX('Historical BMP Records'!D:D, MATCH($G260, 'Historical BMP Records'!$G:$G, 0)), 1, 0), IF(D260&lt;&gt;INDEX('Planned and Progress BMPs'!A:A, MATCH($G260, 'Planned and Progress BMPs'!$D:$D, 0)), 1, 0)), "")</f>
        <v/>
      </c>
      <c r="AY260" s="4" t="str">
        <f>IFERROR(IF($I260="Historical", IF(E260&lt;&gt;INDEX('Historical BMP Records'!E:E, MATCH($G260, 'Historical BMP Records'!$G:$G, 0)), 1, 0), IF(E260&lt;&gt;INDEX('Planned and Progress BMPs'!B:B, MATCH($G260, 'Planned and Progress BMPs'!$D:$D, 0)), 1, 0)), "")</f>
        <v/>
      </c>
      <c r="AZ260" s="4" t="str">
        <f>IFERROR(IF($I260="Historical", IF(F260&lt;&gt;INDEX('Historical BMP Records'!F:F, MATCH($G260, 'Historical BMP Records'!$G:$G, 0)), 1, 0), IF(F260&lt;&gt;INDEX('Planned and Progress BMPs'!C:C, MATCH($G260, 'Planned and Progress BMPs'!$D:$D, 0)), 1, 0)), "")</f>
        <v/>
      </c>
      <c r="BA260" s="4" t="str">
        <f>IFERROR(IF($I260="Historical", IF(G260&lt;&gt;INDEX('Historical BMP Records'!G:G, MATCH($G260, 'Historical BMP Records'!$G:$G, 0)), 1, 0), IF(G260&lt;&gt;INDEX('Planned and Progress BMPs'!D:D, MATCH($G260, 'Planned and Progress BMPs'!$D:$D, 0)), 1, 0)), "")</f>
        <v/>
      </c>
      <c r="BB260" s="4" t="str">
        <f>IFERROR(IF($I260="Historical", IF(H260&lt;&gt;INDEX('Historical BMP Records'!H:H, MATCH($G260, 'Historical BMP Records'!$G:$G, 0)), 1, 0), IF(H260&lt;&gt;INDEX('Planned and Progress BMPs'!E:E, MATCH($G260, 'Planned and Progress BMPs'!$D:$D, 0)), 1, 0)), "")</f>
        <v/>
      </c>
      <c r="BC260" s="4" t="str">
        <f>IFERROR(IF($I260="Historical", IF(I260&lt;&gt;INDEX('Historical BMP Records'!I:I, MATCH($G260, 'Historical BMP Records'!$G:$G, 0)), 1, 0), IF(I260&lt;&gt;INDEX('Planned and Progress BMPs'!F:F, MATCH($G260, 'Planned and Progress BMPs'!$D:$D, 0)), 1, 0)), "")</f>
        <v/>
      </c>
      <c r="BD260" s="4" t="str">
        <f>IFERROR(IF($I260="Historical", IF(J260&lt;&gt;INDEX('Historical BMP Records'!J:J, MATCH($G260, 'Historical BMP Records'!$G:$G, 0)), 1, 0), IF(J260&lt;&gt;INDEX('Planned and Progress BMPs'!G:G, MATCH($G260, 'Planned and Progress BMPs'!$D:$D, 0)), 1, 0)), "")</f>
        <v/>
      </c>
      <c r="BE260" s="4" t="str">
        <f>IFERROR(IF($I260="Historical", IF(K260&lt;&gt;INDEX('Historical BMP Records'!K:K, MATCH($G260, 'Historical BMP Records'!$G:$G, 0)), 1, 0), IF(K260&lt;&gt;INDEX('Planned and Progress BMPs'!H:H, MATCH($G260, 'Planned and Progress BMPs'!$D:$D, 0)), 1, 0)), "")</f>
        <v/>
      </c>
      <c r="BF260" s="4" t="str">
        <f>IFERROR(IF($I260="Historical", IF(L260&lt;&gt;INDEX('Historical BMP Records'!L:L, MATCH($G260, 'Historical BMP Records'!$G:$G, 0)), 1, 0), IF(L260&lt;&gt;INDEX('Planned and Progress BMPs'!I:I, MATCH($G260, 'Planned and Progress BMPs'!$D:$D, 0)), 1, 0)), "")</f>
        <v/>
      </c>
      <c r="BG260" s="4" t="str">
        <f>IFERROR(IF($I260="Historical", IF(M260&lt;&gt;INDEX('Historical BMP Records'!M:M, MATCH($G260, 'Historical BMP Records'!$G:$G, 0)), 1, 0), IF(M260&lt;&gt;INDEX('Planned and Progress BMPs'!J:J, MATCH($G260, 'Planned and Progress BMPs'!$D:$D, 0)), 1, 0)), "")</f>
        <v/>
      </c>
      <c r="BH260" s="4" t="str">
        <f>IFERROR(IF($I260="Historical", IF(N260&lt;&gt;INDEX('Historical BMP Records'!N:N, MATCH($G260, 'Historical BMP Records'!$G:$G, 0)), 1, 0), IF(N260&lt;&gt;INDEX('Planned and Progress BMPs'!K:K, MATCH($G260, 'Planned and Progress BMPs'!$D:$D, 0)), 1, 0)), "")</f>
        <v/>
      </c>
      <c r="BI260" s="4" t="str">
        <f>IFERROR(IF($I260="Historical", IF(O260&lt;&gt;INDEX('Historical BMP Records'!O:O, MATCH($G260, 'Historical BMP Records'!$G:$G, 0)), 1, 0), IF(O260&lt;&gt;INDEX('Planned and Progress BMPs'!L:L, MATCH($G260, 'Planned and Progress BMPs'!$D:$D, 0)), 1, 0)), "")</f>
        <v/>
      </c>
      <c r="BJ260" s="4" t="str">
        <f>IFERROR(IF($I260="Historical", IF(P260&lt;&gt;INDEX('Historical BMP Records'!P:P, MATCH($G260, 'Historical BMP Records'!$G:$G, 0)), 1, 0), IF(P260&lt;&gt;INDEX('Planned and Progress BMPs'!M:M, MATCH($G260, 'Planned and Progress BMPs'!$D:$D, 0)), 1, 0)), "")</f>
        <v/>
      </c>
      <c r="BK260" s="4" t="str">
        <f>IFERROR(IF($I260="Historical", IF(Q260&lt;&gt;INDEX('Historical BMP Records'!Q:Q, MATCH($G260, 'Historical BMP Records'!$G:$G, 0)), 1, 0), IF(Q260&lt;&gt;INDEX('Planned and Progress BMPs'!N:N, MATCH($G260, 'Planned and Progress BMPs'!$D:$D, 0)), 1, 0)), "")</f>
        <v/>
      </c>
      <c r="BL260" s="4" t="str">
        <f>IFERROR(IF($I260="Historical", IF(R260&lt;&gt;INDEX('Historical BMP Records'!R:R, MATCH($G260, 'Historical BMP Records'!$G:$G, 0)), 1, 0), IF(R260&lt;&gt;INDEX('Planned and Progress BMPs'!O:O, MATCH($G260, 'Planned and Progress BMPs'!$D:$D, 0)), 1, 0)), "")</f>
        <v/>
      </c>
      <c r="BM260" s="4" t="str">
        <f>IFERROR(IF($I260="Historical", IF(S260&lt;&gt;INDEX('Historical BMP Records'!S:S, MATCH($G260, 'Historical BMP Records'!$G:$G, 0)), 1, 0), IF(S260&lt;&gt;INDEX('Planned and Progress BMPs'!P:P, MATCH($G260, 'Planned and Progress BMPs'!$D:$D, 0)), 1, 0)), "")</f>
        <v/>
      </c>
      <c r="BN260" s="4" t="str">
        <f>IFERROR(IF($I260="Historical", IF(T260&lt;&gt;INDEX('Historical BMP Records'!T:T, MATCH($G260, 'Historical BMP Records'!$G:$G, 0)), 1, 0), IF(T260&lt;&gt;INDEX('Planned and Progress BMPs'!Q:Q, MATCH($G260, 'Planned and Progress BMPs'!$D:$D, 0)), 1, 0)), "")</f>
        <v/>
      </c>
      <c r="BO260" s="4" t="str">
        <f>IFERROR(IF($I260="Historical", IF(AB260&lt;&gt;INDEX('Historical BMP Records'!#REF!, MATCH($G260, 'Historical BMP Records'!$G:$G, 0)), 1, 0), IF(AB260&lt;&gt;INDEX('Planned and Progress BMPs'!Z:Z, MATCH($G260, 'Planned and Progress BMPs'!$D:$D, 0)), 1, 0)), "")</f>
        <v/>
      </c>
      <c r="BP260" s="4" t="str">
        <f>IFERROR(IF($I260="Historical", IF(U260&lt;&gt;INDEX('Historical BMP Records'!U:U, MATCH($G260, 'Historical BMP Records'!$G:$G, 0)), 1, 0), IF(U260&lt;&gt;INDEX('Planned and Progress BMPs'!S:S, MATCH($G260, 'Planned and Progress BMPs'!$D:$D, 0)), 1, 0)), "")</f>
        <v/>
      </c>
      <c r="BQ260" s="4" t="str">
        <f>IFERROR(IF($I260="Historical", IF(V260&lt;&gt;INDEX('Historical BMP Records'!V:V, MATCH($G260, 'Historical BMP Records'!$G:$G, 0)), 1, 0), IF(V260&lt;&gt;INDEX('Planned and Progress BMPs'!T:T, MATCH($G260, 'Planned and Progress BMPs'!$D:$D, 0)), 1, 0)), "")</f>
        <v/>
      </c>
      <c r="BR260" s="4" t="str">
        <f>IFERROR(IF($I260="Historical", IF(W260&lt;&gt;INDEX('Historical BMP Records'!W:W, MATCH($G260, 'Historical BMP Records'!$G:$G, 0)), 1, 0), IF(W260&lt;&gt;INDEX('Planned and Progress BMPs'!U:U, MATCH($G260, 'Planned and Progress BMPs'!$D:$D, 0)), 1, 0)), "")</f>
        <v/>
      </c>
      <c r="BS260" s="4" t="str">
        <f>IFERROR(IF($I260="Historical", IF(X260&lt;&gt;INDEX('Historical BMP Records'!X:X, MATCH($G260, 'Historical BMP Records'!$G:$G, 0)), 1, 0), IF(X260&lt;&gt;INDEX('Planned and Progress BMPs'!V:V, MATCH($G260, 'Planned and Progress BMPs'!$D:$D, 0)), 1, 0)), "")</f>
        <v/>
      </c>
      <c r="BT260" s="4" t="str">
        <f>IFERROR(IF($I260="Historical", IF(Y260&lt;&gt;INDEX('Historical BMP Records'!Y:Y, MATCH($G260, 'Historical BMP Records'!$G:$G, 0)), 1, 0), IF(Y260&lt;&gt;INDEX('Planned and Progress BMPs'!W:W, MATCH($G260, 'Planned and Progress BMPs'!$D:$D, 0)), 1, 0)), "")</f>
        <v/>
      </c>
      <c r="BU260" s="4" t="str">
        <f>IFERROR(IF($I260="Historical", IF(Z260&lt;&gt;INDEX('Historical BMP Records'!Z:Z, MATCH($G260, 'Historical BMP Records'!$G:$G, 0)), 1, 0), IF(Z260&lt;&gt;INDEX('Planned and Progress BMPs'!X:X, MATCH($G260, 'Planned and Progress BMPs'!$D:$D, 0)), 1, 0)), "")</f>
        <v/>
      </c>
      <c r="BV260" s="4" t="str">
        <f>IFERROR(IF($I260="Historical", IF(AA260&lt;&gt;INDEX('Historical BMP Records'!AA:AA, MATCH($G260, 'Historical BMP Records'!$G:$G, 0)), 1, 0), IF(AA260&lt;&gt;INDEX('Planned and Progress BMPs'!#REF!, MATCH($G260, 'Planned and Progress BMPs'!$D:$D, 0)), 1, 0)), "")</f>
        <v/>
      </c>
      <c r="BW260" s="4" t="str">
        <f>IFERROR(IF($I260="Historical", IF(AC260&lt;&gt;INDEX('Historical BMP Records'!AC:AC, MATCH($G260, 'Historical BMP Records'!$G:$G, 0)), 1, 0), IF(AC260&lt;&gt;INDEX('Planned and Progress BMPs'!AA:AA, MATCH($G260, 'Planned and Progress BMPs'!$D:$D, 0)), 1, 0)), "")</f>
        <v/>
      </c>
      <c r="BX260" s="4" t="str">
        <f>IFERROR(IF($I260="Historical", IF(AD260&lt;&gt;INDEX('Historical BMP Records'!AD:AD, MATCH($G260, 'Historical BMP Records'!$G:$G, 0)), 1, 0), IF(AD260&lt;&gt;INDEX('Planned and Progress BMPs'!AB:AB, MATCH($G260, 'Planned and Progress BMPs'!$D:$D, 0)), 1, 0)), "")</f>
        <v/>
      </c>
      <c r="BY260" s="4" t="str">
        <f>IFERROR(IF($I260="Historical", IF(AE260&lt;&gt;INDEX('Historical BMP Records'!AE:AE, MATCH($G260, 'Historical BMP Records'!$G:$G, 0)), 1, 0), IF(AE260&lt;&gt;INDEX('Planned and Progress BMPs'!AC:AC, MATCH($G260, 'Planned and Progress BMPs'!$D:$D, 0)), 1, 0)), "")</f>
        <v/>
      </c>
      <c r="BZ260" s="4" t="str">
        <f>IFERROR(IF($I260="Historical", IF(AF260&lt;&gt;INDEX('Historical BMP Records'!AF:AF, MATCH($G260, 'Historical BMP Records'!$G:$G, 0)), 1, 0), IF(AF260&lt;&gt;INDEX('Planned and Progress BMPs'!AD:AD, MATCH($G260, 'Planned and Progress BMPs'!$D:$D, 0)), 1, 0)), "")</f>
        <v/>
      </c>
      <c r="CA260" s="4" t="str">
        <f>IFERROR(IF($I260="Historical", IF(AG260&lt;&gt;INDEX('Historical BMP Records'!AG:AG, MATCH($G260, 'Historical BMP Records'!$G:$G, 0)), 1, 0), IF(AG260&lt;&gt;INDEX('Planned and Progress BMPs'!AE:AE, MATCH($G260, 'Planned and Progress BMPs'!$D:$D, 0)), 1, 0)), "")</f>
        <v/>
      </c>
      <c r="CB260" s="4" t="str">
        <f>IFERROR(IF($I260="Historical", IF(AH260&lt;&gt;INDEX('Historical BMP Records'!AH:AH, MATCH($G260, 'Historical BMP Records'!$G:$G, 0)), 1, 0), IF(AH260&lt;&gt;INDEX('Planned and Progress BMPs'!AF:AF, MATCH($G260, 'Planned and Progress BMPs'!$D:$D, 0)), 1, 0)), "")</f>
        <v/>
      </c>
      <c r="CC260" s="4" t="str">
        <f>IFERROR(IF($I260="Historical", IF(AI260&lt;&gt;INDEX('Historical BMP Records'!AI:AI, MATCH($G260, 'Historical BMP Records'!$G:$G, 0)), 1, 0), IF(AI260&lt;&gt;INDEX('Planned and Progress BMPs'!AG:AG, MATCH($G260, 'Planned and Progress BMPs'!$D:$D, 0)), 1, 0)), "")</f>
        <v/>
      </c>
      <c r="CD260" s="4" t="str">
        <f>IFERROR(IF($I260="Historical", IF(AJ260&lt;&gt;INDEX('Historical BMP Records'!AJ:AJ, MATCH($G260, 'Historical BMP Records'!$G:$G, 0)), 1, 0), IF(AJ260&lt;&gt;INDEX('Planned and Progress BMPs'!AH:AH, MATCH($G260, 'Planned and Progress BMPs'!$D:$D, 0)), 1, 0)), "")</f>
        <v/>
      </c>
      <c r="CE260" s="4" t="str">
        <f>IFERROR(IF($I260="Historical", IF(AK260&lt;&gt;INDEX('Historical BMP Records'!AK:AK, MATCH($G260, 'Historical BMP Records'!$G:$G, 0)), 1, 0), IF(AK260&lt;&gt;INDEX('Planned and Progress BMPs'!AI:AI, MATCH($G260, 'Planned and Progress BMPs'!$D:$D, 0)), 1, 0)), "")</f>
        <v/>
      </c>
      <c r="CF260" s="4" t="str">
        <f>IFERROR(IF($I260="Historical", IF(AL260&lt;&gt;INDEX('Historical BMP Records'!AL:AL, MATCH($G260, 'Historical BMP Records'!$G:$G, 0)), 1, 0), IF(AL260&lt;&gt;INDEX('Planned and Progress BMPs'!AJ:AJ, MATCH($G260, 'Planned and Progress BMPs'!$D:$D, 0)), 1, 0)), "")</f>
        <v/>
      </c>
      <c r="CG260" s="4" t="str">
        <f>IFERROR(IF($I260="Historical", IF(AM260&lt;&gt;INDEX('Historical BMP Records'!AM:AM, MATCH($G260, 'Historical BMP Records'!$G:$G, 0)), 1, 0), IF(AM260&lt;&gt;INDEX('Planned and Progress BMPs'!AK:AK, MATCH($G260, 'Planned and Progress BMPs'!$D:$D, 0)), 1, 0)), "")</f>
        <v/>
      </c>
      <c r="CH260" s="4" t="str">
        <f>IFERROR(IF($I260="Historical", IF(AN260&lt;&gt;INDEX('Historical BMP Records'!AN:AN, MATCH($G260, 'Historical BMP Records'!$G:$G, 0)), 1, 0), IF(AN260&lt;&gt;INDEX('Planned and Progress BMPs'!AL:AL, MATCH($G260, 'Planned and Progress BMPs'!$D:$D, 0)), 1, 0)), "")</f>
        <v/>
      </c>
      <c r="CI260" s="4" t="str">
        <f>IFERROR(IF($I260="Historical", IF(AO260&lt;&gt;INDEX('Historical BMP Records'!AO:AO, MATCH($G260, 'Historical BMP Records'!$G:$G, 0)), 1, 0), IF(AO260&lt;&gt;INDEX('Planned and Progress BMPs'!AM:AM, MATCH($G260, 'Planned and Progress BMPs'!$D:$D, 0)), 1, 0)), "")</f>
        <v/>
      </c>
      <c r="CJ260" s="4" t="str">
        <f>IFERROR(IF($I260="Historical", IF(AP260&lt;&gt;INDEX('Historical BMP Records'!AP:AP, MATCH($G260, 'Historical BMP Records'!$G:$G, 0)), 1, 0), IF(AP260&lt;&gt;INDEX('Planned and Progress BMPs'!AN:AN, MATCH($G260, 'Planned and Progress BMPs'!$D:$D, 0)), 1, 0)), "")</f>
        <v/>
      </c>
      <c r="CK260" s="4" t="str">
        <f>IFERROR(IF($I260="Historical", IF(AQ260&lt;&gt;INDEX('Historical BMP Records'!AQ:AQ, MATCH($G260, 'Historical BMP Records'!$G:$G, 0)), 1, 0), IF(AQ260&lt;&gt;INDEX('Planned and Progress BMPs'!AO:AO, MATCH($G260, 'Planned and Progress BMPs'!$D:$D, 0)), 1, 0)), "")</f>
        <v/>
      </c>
      <c r="CL260" s="4" t="str">
        <f>IFERROR(IF($I260="Historical", IF(AR260&lt;&gt;INDEX('Historical BMP Records'!AR:AR, MATCH($G260, 'Historical BMP Records'!$G:$G, 0)), 1, 0), IF(AR260&lt;&gt;INDEX('Planned and Progress BMPs'!AQ:AQ, MATCH($G260, 'Planned and Progress BMPs'!$D:$D, 0)), 1, 0)), "")</f>
        <v/>
      </c>
      <c r="CM260" s="4" t="str">
        <f>IFERROR(IF($I260="Historical", IF(AS260&lt;&gt;INDEX('Historical BMP Records'!AS:AS, MATCH($G260, 'Historical BMP Records'!$G:$G, 0)), 1, 0), IF(AS260&lt;&gt;INDEX('Planned and Progress BMPs'!AP:AP, MATCH($G260, 'Planned and Progress BMPs'!$D:$D, 0)), 1, 0)), "")</f>
        <v/>
      </c>
      <c r="CN260" s="4" t="str">
        <f>IFERROR(IF($I260="Historical", IF(AT260&lt;&gt;INDEX('Historical BMP Records'!AT:AT, MATCH($G260, 'Historical BMP Records'!$G:$G, 0)), 1, 0), IF(AT260&lt;&gt;INDEX('Planned and Progress BMPs'!AQ:AQ, MATCH($G260, 'Planned and Progress BMPs'!$D:$D, 0)), 1, 0)), "")</f>
        <v/>
      </c>
      <c r="CO260" s="4">
        <f>SUM(T_Historical9[[#This Row],[FY17 Crediting Status Change]:[Comments Change]])</f>
        <v>0</v>
      </c>
    </row>
    <row r="261" spans="1:93" ht="15" customHeight="1" x14ac:dyDescent="0.55000000000000004">
      <c r="A261" s="126" t="s">
        <v>2461</v>
      </c>
      <c r="B261" s="126" t="s">
        <v>2464</v>
      </c>
      <c r="C261" s="126" t="s">
        <v>2458</v>
      </c>
      <c r="D261" s="126"/>
      <c r="E261" s="126"/>
      <c r="F261" s="126" t="s">
        <v>998</v>
      </c>
      <c r="G261" s="126" t="s">
        <v>999</v>
      </c>
      <c r="H261" s="126"/>
      <c r="I261" s="126" t="s">
        <v>243</v>
      </c>
      <c r="J261" s="126">
        <v>2000</v>
      </c>
      <c r="K261" s="73"/>
      <c r="L261" s="64">
        <v>36526</v>
      </c>
      <c r="M261" s="126" t="s">
        <v>265</v>
      </c>
      <c r="N261" s="88" t="s">
        <v>325</v>
      </c>
      <c r="O261" s="126" t="s">
        <v>127</v>
      </c>
      <c r="P261" s="73" t="s">
        <v>551</v>
      </c>
      <c r="Q261" s="64">
        <v>44.4</v>
      </c>
      <c r="R261" s="126">
        <v>21</v>
      </c>
      <c r="S261" s="88"/>
      <c r="T261" s="126" t="s">
        <v>611</v>
      </c>
      <c r="U261" s="126"/>
      <c r="V261" s="126"/>
      <c r="W261" s="126">
        <v>40.449520010000001</v>
      </c>
      <c r="X261" s="65">
        <v>-76.541323309999996</v>
      </c>
      <c r="Y261" s="126"/>
      <c r="Z261" s="126" t="s">
        <v>201</v>
      </c>
      <c r="AA261" s="126" t="s">
        <v>458</v>
      </c>
      <c r="AB261" s="88" t="s">
        <v>203</v>
      </c>
      <c r="AC261" s="126" t="s">
        <v>2460</v>
      </c>
      <c r="AD261" s="64">
        <v>41738</v>
      </c>
      <c r="AE261" s="126" t="s">
        <v>267</v>
      </c>
      <c r="AF261" s="64"/>
      <c r="AG261" s="64"/>
      <c r="AH261" s="126"/>
      <c r="AI261" s="64"/>
      <c r="AK261" s="64"/>
      <c r="AL261" s="64"/>
      <c r="AM261" s="64"/>
      <c r="AN261" s="64"/>
      <c r="AO261" s="64"/>
      <c r="AP261" s="64"/>
      <c r="AQ261" s="64"/>
      <c r="AR261" s="64"/>
      <c r="AS261" s="64"/>
      <c r="AT261" s="126"/>
      <c r="AU261" s="4" t="str">
        <f>IFERROR(IF($I261="Historical", IF(A261&lt;&gt;INDEX('Historical BMP Records'!A:A, MATCH($G261, 'Historical BMP Records'!$G:$G, 0)), 1, 0), IF(A261&lt;&gt;INDEX('Planned and Progress BMPs'!A:A, MATCH($G261, 'Planned and Progress BMPs'!$D:$D, 0)), 1, 0)), "")</f>
        <v/>
      </c>
      <c r="AV261" s="4" t="str">
        <f>IFERROR(IF($I261="Historical", IF(B261&lt;&gt;INDEX('Historical BMP Records'!B:B, MATCH($G261, 'Historical BMP Records'!$G:$G, 0)), 1, 0), IF(B261&lt;&gt;INDEX('Planned and Progress BMPs'!A:A, MATCH($G261, 'Planned and Progress BMPs'!$D:$D, 0)), 1, 0)), "")</f>
        <v/>
      </c>
      <c r="AW261" s="4" t="str">
        <f>IFERROR(IF($I261="Historical", IF(C261&lt;&gt;INDEX('Historical BMP Records'!C:C, MATCH($G261, 'Historical BMP Records'!$G:$G, 0)), 1, 0), IF(C261&lt;&gt;INDEX('Planned and Progress BMPs'!A:A, MATCH($G261, 'Planned and Progress BMPs'!$D:$D, 0)), 1, 0)), "")</f>
        <v/>
      </c>
      <c r="AX261" s="4" t="str">
        <f>IFERROR(IF($I261="Historical", IF(D261&lt;&gt;INDEX('Historical BMP Records'!D:D, MATCH($G261, 'Historical BMP Records'!$G:$G, 0)), 1, 0), IF(D261&lt;&gt;INDEX('Planned and Progress BMPs'!A:A, MATCH($G261, 'Planned and Progress BMPs'!$D:$D, 0)), 1, 0)), "")</f>
        <v/>
      </c>
      <c r="AY261" s="4" t="str">
        <f>IFERROR(IF($I261="Historical", IF(E261&lt;&gt;INDEX('Historical BMP Records'!E:E, MATCH($G261, 'Historical BMP Records'!$G:$G, 0)), 1, 0), IF(E261&lt;&gt;INDEX('Planned and Progress BMPs'!B:B, MATCH($G261, 'Planned and Progress BMPs'!$D:$D, 0)), 1, 0)), "")</f>
        <v/>
      </c>
      <c r="AZ261" s="4" t="str">
        <f>IFERROR(IF($I261="Historical", IF(F261&lt;&gt;INDEX('Historical BMP Records'!F:F, MATCH($G261, 'Historical BMP Records'!$G:$G, 0)), 1, 0), IF(F261&lt;&gt;INDEX('Planned and Progress BMPs'!C:C, MATCH($G261, 'Planned and Progress BMPs'!$D:$D, 0)), 1, 0)), "")</f>
        <v/>
      </c>
      <c r="BA261" s="4" t="str">
        <f>IFERROR(IF($I261="Historical", IF(G261&lt;&gt;INDEX('Historical BMP Records'!G:G, MATCH($G261, 'Historical BMP Records'!$G:$G, 0)), 1, 0), IF(G261&lt;&gt;INDEX('Planned and Progress BMPs'!D:D, MATCH($G261, 'Planned and Progress BMPs'!$D:$D, 0)), 1, 0)), "")</f>
        <v/>
      </c>
      <c r="BB261" s="4" t="str">
        <f>IFERROR(IF($I261="Historical", IF(H261&lt;&gt;INDEX('Historical BMP Records'!H:H, MATCH($G261, 'Historical BMP Records'!$G:$G, 0)), 1, 0), IF(H261&lt;&gt;INDEX('Planned and Progress BMPs'!E:E, MATCH($G261, 'Planned and Progress BMPs'!$D:$D, 0)), 1, 0)), "")</f>
        <v/>
      </c>
      <c r="BC261" s="4" t="str">
        <f>IFERROR(IF($I261="Historical", IF(I261&lt;&gt;INDEX('Historical BMP Records'!I:I, MATCH($G261, 'Historical BMP Records'!$G:$G, 0)), 1, 0), IF(I261&lt;&gt;INDEX('Planned and Progress BMPs'!F:F, MATCH($G261, 'Planned and Progress BMPs'!$D:$D, 0)), 1, 0)), "")</f>
        <v/>
      </c>
      <c r="BD261" s="4" t="str">
        <f>IFERROR(IF($I261="Historical", IF(J261&lt;&gt;INDEX('Historical BMP Records'!J:J, MATCH($G261, 'Historical BMP Records'!$G:$G, 0)), 1, 0), IF(J261&lt;&gt;INDEX('Planned and Progress BMPs'!G:G, MATCH($G261, 'Planned and Progress BMPs'!$D:$D, 0)), 1, 0)), "")</f>
        <v/>
      </c>
      <c r="BE261" s="4" t="str">
        <f>IFERROR(IF($I261="Historical", IF(K261&lt;&gt;INDEX('Historical BMP Records'!K:K, MATCH($G261, 'Historical BMP Records'!$G:$G, 0)), 1, 0), IF(K261&lt;&gt;INDEX('Planned and Progress BMPs'!H:H, MATCH($G261, 'Planned and Progress BMPs'!$D:$D, 0)), 1, 0)), "")</f>
        <v/>
      </c>
      <c r="BF261" s="4" t="str">
        <f>IFERROR(IF($I261="Historical", IF(L261&lt;&gt;INDEX('Historical BMP Records'!L:L, MATCH($G261, 'Historical BMP Records'!$G:$G, 0)), 1, 0), IF(L261&lt;&gt;INDEX('Planned and Progress BMPs'!I:I, MATCH($G261, 'Planned and Progress BMPs'!$D:$D, 0)), 1, 0)), "")</f>
        <v/>
      </c>
      <c r="BG261" s="4" t="str">
        <f>IFERROR(IF($I261="Historical", IF(M261&lt;&gt;INDEX('Historical BMP Records'!M:M, MATCH($G261, 'Historical BMP Records'!$G:$G, 0)), 1, 0), IF(M261&lt;&gt;INDEX('Planned and Progress BMPs'!J:J, MATCH($G261, 'Planned and Progress BMPs'!$D:$D, 0)), 1, 0)), "")</f>
        <v/>
      </c>
      <c r="BH261" s="4" t="str">
        <f>IFERROR(IF($I261="Historical", IF(N261&lt;&gt;INDEX('Historical BMP Records'!N:N, MATCH($G261, 'Historical BMP Records'!$G:$G, 0)), 1, 0), IF(N261&lt;&gt;INDEX('Planned and Progress BMPs'!K:K, MATCH($G261, 'Planned and Progress BMPs'!$D:$D, 0)), 1, 0)), "")</f>
        <v/>
      </c>
      <c r="BI261" s="4" t="str">
        <f>IFERROR(IF($I261="Historical", IF(O261&lt;&gt;INDEX('Historical BMP Records'!O:O, MATCH($G261, 'Historical BMP Records'!$G:$G, 0)), 1, 0), IF(O261&lt;&gt;INDEX('Planned and Progress BMPs'!L:L, MATCH($G261, 'Planned and Progress BMPs'!$D:$D, 0)), 1, 0)), "")</f>
        <v/>
      </c>
      <c r="BJ261" s="4" t="str">
        <f>IFERROR(IF($I261="Historical", IF(P261&lt;&gt;INDEX('Historical BMP Records'!P:P, MATCH($G261, 'Historical BMP Records'!$G:$G, 0)), 1, 0), IF(P261&lt;&gt;INDEX('Planned and Progress BMPs'!M:M, MATCH($G261, 'Planned and Progress BMPs'!$D:$D, 0)), 1, 0)), "")</f>
        <v/>
      </c>
      <c r="BK261" s="4" t="str">
        <f>IFERROR(IF($I261="Historical", IF(Q261&lt;&gt;INDEX('Historical BMP Records'!Q:Q, MATCH($G261, 'Historical BMP Records'!$G:$G, 0)), 1, 0), IF(Q261&lt;&gt;INDEX('Planned and Progress BMPs'!N:N, MATCH($G261, 'Planned and Progress BMPs'!$D:$D, 0)), 1, 0)), "")</f>
        <v/>
      </c>
      <c r="BL261" s="4" t="str">
        <f>IFERROR(IF($I261="Historical", IF(R261&lt;&gt;INDEX('Historical BMP Records'!R:R, MATCH($G261, 'Historical BMP Records'!$G:$G, 0)), 1, 0), IF(R261&lt;&gt;INDEX('Planned and Progress BMPs'!O:O, MATCH($G261, 'Planned and Progress BMPs'!$D:$D, 0)), 1, 0)), "")</f>
        <v/>
      </c>
      <c r="BM261" s="4" t="str">
        <f>IFERROR(IF($I261="Historical", IF(S261&lt;&gt;INDEX('Historical BMP Records'!S:S, MATCH($G261, 'Historical BMP Records'!$G:$G, 0)), 1, 0), IF(S261&lt;&gt;INDEX('Planned and Progress BMPs'!P:P, MATCH($G261, 'Planned and Progress BMPs'!$D:$D, 0)), 1, 0)), "")</f>
        <v/>
      </c>
      <c r="BN261" s="4" t="str">
        <f>IFERROR(IF($I261="Historical", IF(T261&lt;&gt;INDEX('Historical BMP Records'!T:T, MATCH($G261, 'Historical BMP Records'!$G:$G, 0)), 1, 0), IF(T261&lt;&gt;INDEX('Planned and Progress BMPs'!Q:Q, MATCH($G261, 'Planned and Progress BMPs'!$D:$D, 0)), 1, 0)), "")</f>
        <v/>
      </c>
      <c r="BO261" s="4" t="str">
        <f>IFERROR(IF($I261="Historical", IF(AB261&lt;&gt;INDEX('Historical BMP Records'!#REF!, MATCH($G261, 'Historical BMP Records'!$G:$G, 0)), 1, 0), IF(AB261&lt;&gt;INDEX('Planned and Progress BMPs'!Z:Z, MATCH($G261, 'Planned and Progress BMPs'!$D:$D, 0)), 1, 0)), "")</f>
        <v/>
      </c>
      <c r="BP261" s="4" t="str">
        <f>IFERROR(IF($I261="Historical", IF(U261&lt;&gt;INDEX('Historical BMP Records'!U:U, MATCH($G261, 'Historical BMP Records'!$G:$G, 0)), 1, 0), IF(U261&lt;&gt;INDEX('Planned and Progress BMPs'!S:S, MATCH($G261, 'Planned and Progress BMPs'!$D:$D, 0)), 1, 0)), "")</f>
        <v/>
      </c>
      <c r="BQ261" s="4" t="str">
        <f>IFERROR(IF($I261="Historical", IF(V261&lt;&gt;INDEX('Historical BMP Records'!V:V, MATCH($G261, 'Historical BMP Records'!$G:$G, 0)), 1, 0), IF(V261&lt;&gt;INDEX('Planned and Progress BMPs'!T:T, MATCH($G261, 'Planned and Progress BMPs'!$D:$D, 0)), 1, 0)), "")</f>
        <v/>
      </c>
      <c r="BR261" s="4" t="str">
        <f>IFERROR(IF($I261="Historical", IF(W261&lt;&gt;INDEX('Historical BMP Records'!W:W, MATCH($G261, 'Historical BMP Records'!$G:$G, 0)), 1, 0), IF(W261&lt;&gt;INDEX('Planned and Progress BMPs'!U:U, MATCH($G261, 'Planned and Progress BMPs'!$D:$D, 0)), 1, 0)), "")</f>
        <v/>
      </c>
      <c r="BS261" s="4" t="str">
        <f>IFERROR(IF($I261="Historical", IF(X261&lt;&gt;INDEX('Historical BMP Records'!X:X, MATCH($G261, 'Historical BMP Records'!$G:$G, 0)), 1, 0), IF(X261&lt;&gt;INDEX('Planned and Progress BMPs'!V:V, MATCH($G261, 'Planned and Progress BMPs'!$D:$D, 0)), 1, 0)), "")</f>
        <v/>
      </c>
      <c r="BT261" s="4" t="str">
        <f>IFERROR(IF($I261="Historical", IF(Y261&lt;&gt;INDEX('Historical BMP Records'!Y:Y, MATCH($G261, 'Historical BMP Records'!$G:$G, 0)), 1, 0), IF(Y261&lt;&gt;INDEX('Planned and Progress BMPs'!W:W, MATCH($G261, 'Planned and Progress BMPs'!$D:$D, 0)), 1, 0)), "")</f>
        <v/>
      </c>
      <c r="BU261" s="4" t="str">
        <f>IFERROR(IF($I261="Historical", IF(Z261&lt;&gt;INDEX('Historical BMP Records'!Z:Z, MATCH($G261, 'Historical BMP Records'!$G:$G, 0)), 1, 0), IF(Z261&lt;&gt;INDEX('Planned and Progress BMPs'!X:X, MATCH($G261, 'Planned and Progress BMPs'!$D:$D, 0)), 1, 0)), "")</f>
        <v/>
      </c>
      <c r="BV261" s="4" t="str">
        <f>IFERROR(IF($I261="Historical", IF(AA261&lt;&gt;INDEX('Historical BMP Records'!AA:AA, MATCH($G261, 'Historical BMP Records'!$G:$G, 0)), 1, 0), IF(AA261&lt;&gt;INDEX('Planned and Progress BMPs'!#REF!, MATCH($G261, 'Planned and Progress BMPs'!$D:$D, 0)), 1, 0)), "")</f>
        <v/>
      </c>
      <c r="BW261" s="4" t="str">
        <f>IFERROR(IF($I261="Historical", IF(AC261&lt;&gt;INDEX('Historical BMP Records'!AC:AC, MATCH($G261, 'Historical BMP Records'!$G:$G, 0)), 1, 0), IF(AC261&lt;&gt;INDEX('Planned and Progress BMPs'!AA:AA, MATCH($G261, 'Planned and Progress BMPs'!$D:$D, 0)), 1, 0)), "")</f>
        <v/>
      </c>
      <c r="BX261" s="4" t="str">
        <f>IFERROR(IF($I261="Historical", IF(AD261&lt;&gt;INDEX('Historical BMP Records'!AD:AD, MATCH($G261, 'Historical BMP Records'!$G:$G, 0)), 1, 0), IF(AD261&lt;&gt;INDEX('Planned and Progress BMPs'!AB:AB, MATCH($G261, 'Planned and Progress BMPs'!$D:$D, 0)), 1, 0)), "")</f>
        <v/>
      </c>
      <c r="BY261" s="4" t="str">
        <f>IFERROR(IF($I261="Historical", IF(AE261&lt;&gt;INDEX('Historical BMP Records'!AE:AE, MATCH($G261, 'Historical BMP Records'!$G:$G, 0)), 1, 0), IF(AE261&lt;&gt;INDEX('Planned and Progress BMPs'!AC:AC, MATCH($G261, 'Planned and Progress BMPs'!$D:$D, 0)), 1, 0)), "")</f>
        <v/>
      </c>
      <c r="BZ261" s="4" t="str">
        <f>IFERROR(IF($I261="Historical", IF(AF261&lt;&gt;INDEX('Historical BMP Records'!AF:AF, MATCH($G261, 'Historical BMP Records'!$G:$G, 0)), 1, 0), IF(AF261&lt;&gt;INDEX('Planned and Progress BMPs'!AD:AD, MATCH($G261, 'Planned and Progress BMPs'!$D:$D, 0)), 1, 0)), "")</f>
        <v/>
      </c>
      <c r="CA261" s="4" t="str">
        <f>IFERROR(IF($I261="Historical", IF(AG261&lt;&gt;INDEX('Historical BMP Records'!AG:AG, MATCH($G261, 'Historical BMP Records'!$G:$G, 0)), 1, 0), IF(AG261&lt;&gt;INDEX('Planned and Progress BMPs'!AE:AE, MATCH($G261, 'Planned and Progress BMPs'!$D:$D, 0)), 1, 0)), "")</f>
        <v/>
      </c>
      <c r="CB261" s="4" t="str">
        <f>IFERROR(IF($I261="Historical", IF(AH261&lt;&gt;INDEX('Historical BMP Records'!AH:AH, MATCH($G261, 'Historical BMP Records'!$G:$G, 0)), 1, 0), IF(AH261&lt;&gt;INDEX('Planned and Progress BMPs'!AF:AF, MATCH($G261, 'Planned and Progress BMPs'!$D:$D, 0)), 1, 0)), "")</f>
        <v/>
      </c>
      <c r="CC261" s="4" t="str">
        <f>IFERROR(IF($I261="Historical", IF(AI261&lt;&gt;INDEX('Historical BMP Records'!AI:AI, MATCH($G261, 'Historical BMP Records'!$G:$G, 0)), 1, 0), IF(AI261&lt;&gt;INDEX('Planned and Progress BMPs'!AG:AG, MATCH($G261, 'Planned and Progress BMPs'!$D:$D, 0)), 1, 0)), "")</f>
        <v/>
      </c>
      <c r="CD261" s="4" t="str">
        <f>IFERROR(IF($I261="Historical", IF(AJ261&lt;&gt;INDEX('Historical BMP Records'!AJ:AJ, MATCH($G261, 'Historical BMP Records'!$G:$G, 0)), 1, 0), IF(AJ261&lt;&gt;INDEX('Planned and Progress BMPs'!AH:AH, MATCH($G261, 'Planned and Progress BMPs'!$D:$D, 0)), 1, 0)), "")</f>
        <v/>
      </c>
      <c r="CE261" s="4" t="str">
        <f>IFERROR(IF($I261="Historical", IF(AK261&lt;&gt;INDEX('Historical BMP Records'!AK:AK, MATCH($G261, 'Historical BMP Records'!$G:$G, 0)), 1, 0), IF(AK261&lt;&gt;INDEX('Planned and Progress BMPs'!AI:AI, MATCH($G261, 'Planned and Progress BMPs'!$D:$D, 0)), 1, 0)), "")</f>
        <v/>
      </c>
      <c r="CF261" s="4" t="str">
        <f>IFERROR(IF($I261="Historical", IF(AL261&lt;&gt;INDEX('Historical BMP Records'!AL:AL, MATCH($G261, 'Historical BMP Records'!$G:$G, 0)), 1, 0), IF(AL261&lt;&gt;INDEX('Planned and Progress BMPs'!AJ:AJ, MATCH($G261, 'Planned and Progress BMPs'!$D:$D, 0)), 1, 0)), "")</f>
        <v/>
      </c>
      <c r="CG261" s="4" t="str">
        <f>IFERROR(IF($I261="Historical", IF(AM261&lt;&gt;INDEX('Historical BMP Records'!AM:AM, MATCH($G261, 'Historical BMP Records'!$G:$G, 0)), 1, 0), IF(AM261&lt;&gt;INDEX('Planned and Progress BMPs'!AK:AK, MATCH($G261, 'Planned and Progress BMPs'!$D:$D, 0)), 1, 0)), "")</f>
        <v/>
      </c>
      <c r="CH261" s="4" t="str">
        <f>IFERROR(IF($I261="Historical", IF(AN261&lt;&gt;INDEX('Historical BMP Records'!AN:AN, MATCH($G261, 'Historical BMP Records'!$G:$G, 0)), 1, 0), IF(AN261&lt;&gt;INDEX('Planned and Progress BMPs'!AL:AL, MATCH($G261, 'Planned and Progress BMPs'!$D:$D, 0)), 1, 0)), "")</f>
        <v/>
      </c>
      <c r="CI261" s="4" t="str">
        <f>IFERROR(IF($I261="Historical", IF(AO261&lt;&gt;INDEX('Historical BMP Records'!AO:AO, MATCH($G261, 'Historical BMP Records'!$G:$G, 0)), 1, 0), IF(AO261&lt;&gt;INDEX('Planned and Progress BMPs'!AM:AM, MATCH($G261, 'Planned and Progress BMPs'!$D:$D, 0)), 1, 0)), "")</f>
        <v/>
      </c>
      <c r="CJ261" s="4" t="str">
        <f>IFERROR(IF($I261="Historical", IF(AP261&lt;&gt;INDEX('Historical BMP Records'!AP:AP, MATCH($G261, 'Historical BMP Records'!$G:$G, 0)), 1, 0), IF(AP261&lt;&gt;INDEX('Planned and Progress BMPs'!AN:AN, MATCH($G261, 'Planned and Progress BMPs'!$D:$D, 0)), 1, 0)), "")</f>
        <v/>
      </c>
      <c r="CK261" s="4" t="str">
        <f>IFERROR(IF($I261="Historical", IF(AQ261&lt;&gt;INDEX('Historical BMP Records'!AQ:AQ, MATCH($G261, 'Historical BMP Records'!$G:$G, 0)), 1, 0), IF(AQ261&lt;&gt;INDEX('Planned and Progress BMPs'!AO:AO, MATCH($G261, 'Planned and Progress BMPs'!$D:$D, 0)), 1, 0)), "")</f>
        <v/>
      </c>
      <c r="CL261" s="4" t="str">
        <f>IFERROR(IF($I261="Historical", IF(AR261&lt;&gt;INDEX('Historical BMP Records'!AR:AR, MATCH($G261, 'Historical BMP Records'!$G:$G, 0)), 1, 0), IF(AR261&lt;&gt;INDEX('Planned and Progress BMPs'!AQ:AQ, MATCH($G261, 'Planned and Progress BMPs'!$D:$D, 0)), 1, 0)), "")</f>
        <v/>
      </c>
      <c r="CM261" s="4" t="str">
        <f>IFERROR(IF($I261="Historical", IF(AS261&lt;&gt;INDEX('Historical BMP Records'!AS:AS, MATCH($G261, 'Historical BMP Records'!$G:$G, 0)), 1, 0), IF(AS261&lt;&gt;INDEX('Planned and Progress BMPs'!AP:AP, MATCH($G261, 'Planned and Progress BMPs'!$D:$D, 0)), 1, 0)), "")</f>
        <v/>
      </c>
      <c r="CN261" s="4" t="str">
        <f>IFERROR(IF($I261="Historical", IF(AT261&lt;&gt;INDEX('Historical BMP Records'!AT:AT, MATCH($G261, 'Historical BMP Records'!$G:$G, 0)), 1, 0), IF(AT261&lt;&gt;INDEX('Planned and Progress BMPs'!AQ:AQ, MATCH($G261, 'Planned and Progress BMPs'!$D:$D, 0)), 1, 0)), "")</f>
        <v/>
      </c>
      <c r="CO261" s="4">
        <f>SUM(T_Historical9[[#This Row],[FY17 Crediting Status Change]:[Comments Change]])</f>
        <v>0</v>
      </c>
    </row>
    <row r="262" spans="1:93" ht="15" customHeight="1" x14ac:dyDescent="0.55000000000000004">
      <c r="A262" s="126" t="s">
        <v>2461</v>
      </c>
      <c r="B262" s="126" t="s">
        <v>2464</v>
      </c>
      <c r="C262" s="126" t="s">
        <v>2458</v>
      </c>
      <c r="D262" s="126"/>
      <c r="E262" s="126"/>
      <c r="F262" s="126" t="s">
        <v>1000</v>
      </c>
      <c r="G262" s="126" t="s">
        <v>1001</v>
      </c>
      <c r="H262" s="126"/>
      <c r="I262" s="126" t="s">
        <v>243</v>
      </c>
      <c r="J262" s="126"/>
      <c r="K262" s="73"/>
      <c r="L262" s="64">
        <v>36526</v>
      </c>
      <c r="M262" s="126" t="s">
        <v>455</v>
      </c>
      <c r="N262" s="88" t="s">
        <v>456</v>
      </c>
      <c r="O262" s="126" t="s">
        <v>457</v>
      </c>
      <c r="P262" s="73" t="s">
        <v>551</v>
      </c>
      <c r="Q262" s="64">
        <v>0.3</v>
      </c>
      <c r="R262" s="126">
        <v>0.2</v>
      </c>
      <c r="S262" s="88"/>
      <c r="T262" s="126" t="s">
        <v>455</v>
      </c>
      <c r="U262" s="126"/>
      <c r="V262" s="126"/>
      <c r="W262" s="126">
        <v>40.435297939999998</v>
      </c>
      <c r="X262" s="65">
        <v>-76.539279320000006</v>
      </c>
      <c r="Y262" s="126"/>
      <c r="Z262" s="126" t="s">
        <v>201</v>
      </c>
      <c r="AA262" s="126" t="s">
        <v>458</v>
      </c>
      <c r="AB262" s="88" t="s">
        <v>203</v>
      </c>
      <c r="AC262" s="126" t="s">
        <v>2460</v>
      </c>
      <c r="AD262" s="64">
        <v>41738</v>
      </c>
      <c r="AE262" s="126" t="s">
        <v>267</v>
      </c>
      <c r="AF262" s="64"/>
      <c r="AG262" s="64"/>
      <c r="AH262" s="126"/>
      <c r="AI262" s="64"/>
      <c r="AK262" s="64"/>
      <c r="AL262" s="64"/>
      <c r="AM262" s="64"/>
      <c r="AN262" s="64"/>
      <c r="AO262" s="64"/>
      <c r="AP262" s="64"/>
      <c r="AQ262" s="64"/>
      <c r="AR262" s="64"/>
      <c r="AS262" s="64"/>
      <c r="AT262" s="126"/>
      <c r="AU262" s="4" t="str">
        <f>IFERROR(IF($I262="Historical", IF(A262&lt;&gt;INDEX('Historical BMP Records'!A:A, MATCH($G262, 'Historical BMP Records'!$G:$G, 0)), 1, 0), IF(A262&lt;&gt;INDEX('Planned and Progress BMPs'!A:A, MATCH($G262, 'Planned and Progress BMPs'!$D:$D, 0)), 1, 0)), "")</f>
        <v/>
      </c>
      <c r="AV262" s="4" t="str">
        <f>IFERROR(IF($I262="Historical", IF(B262&lt;&gt;INDEX('Historical BMP Records'!B:B, MATCH($G262, 'Historical BMP Records'!$G:$G, 0)), 1, 0), IF(B262&lt;&gt;INDEX('Planned and Progress BMPs'!A:A, MATCH($G262, 'Planned and Progress BMPs'!$D:$D, 0)), 1, 0)), "")</f>
        <v/>
      </c>
      <c r="AW262" s="4" t="str">
        <f>IFERROR(IF($I262="Historical", IF(C262&lt;&gt;INDEX('Historical BMP Records'!C:C, MATCH($G262, 'Historical BMP Records'!$G:$G, 0)), 1, 0), IF(C262&lt;&gt;INDEX('Planned and Progress BMPs'!A:A, MATCH($G262, 'Planned and Progress BMPs'!$D:$D, 0)), 1, 0)), "")</f>
        <v/>
      </c>
      <c r="AX262" s="4" t="str">
        <f>IFERROR(IF($I262="Historical", IF(D262&lt;&gt;INDEX('Historical BMP Records'!D:D, MATCH($G262, 'Historical BMP Records'!$G:$G, 0)), 1, 0), IF(D262&lt;&gt;INDEX('Planned and Progress BMPs'!A:A, MATCH($G262, 'Planned and Progress BMPs'!$D:$D, 0)), 1, 0)), "")</f>
        <v/>
      </c>
      <c r="AY262" s="4" t="str">
        <f>IFERROR(IF($I262="Historical", IF(E262&lt;&gt;INDEX('Historical BMP Records'!E:E, MATCH($G262, 'Historical BMP Records'!$G:$G, 0)), 1, 0), IF(E262&lt;&gt;INDEX('Planned and Progress BMPs'!B:B, MATCH($G262, 'Planned and Progress BMPs'!$D:$D, 0)), 1, 0)), "")</f>
        <v/>
      </c>
      <c r="AZ262" s="4" t="str">
        <f>IFERROR(IF($I262="Historical", IF(F262&lt;&gt;INDEX('Historical BMP Records'!F:F, MATCH($G262, 'Historical BMP Records'!$G:$G, 0)), 1, 0), IF(F262&lt;&gt;INDEX('Planned and Progress BMPs'!C:C, MATCH($G262, 'Planned and Progress BMPs'!$D:$D, 0)), 1, 0)), "")</f>
        <v/>
      </c>
      <c r="BA262" s="4" t="str">
        <f>IFERROR(IF($I262="Historical", IF(G262&lt;&gt;INDEX('Historical BMP Records'!G:G, MATCH($G262, 'Historical BMP Records'!$G:$G, 0)), 1, 0), IF(G262&lt;&gt;INDEX('Planned and Progress BMPs'!D:D, MATCH($G262, 'Planned and Progress BMPs'!$D:$D, 0)), 1, 0)), "")</f>
        <v/>
      </c>
      <c r="BB262" s="4" t="str">
        <f>IFERROR(IF($I262="Historical", IF(H262&lt;&gt;INDEX('Historical BMP Records'!H:H, MATCH($G262, 'Historical BMP Records'!$G:$G, 0)), 1, 0), IF(H262&lt;&gt;INDEX('Planned and Progress BMPs'!E:E, MATCH($G262, 'Planned and Progress BMPs'!$D:$D, 0)), 1, 0)), "")</f>
        <v/>
      </c>
      <c r="BC262" s="4" t="str">
        <f>IFERROR(IF($I262="Historical", IF(I262&lt;&gt;INDEX('Historical BMP Records'!I:I, MATCH($G262, 'Historical BMP Records'!$G:$G, 0)), 1, 0), IF(I262&lt;&gt;INDEX('Planned and Progress BMPs'!F:F, MATCH($G262, 'Planned and Progress BMPs'!$D:$D, 0)), 1, 0)), "")</f>
        <v/>
      </c>
      <c r="BD262" s="4" t="str">
        <f>IFERROR(IF($I262="Historical", IF(J262&lt;&gt;INDEX('Historical BMP Records'!J:J, MATCH($G262, 'Historical BMP Records'!$G:$G, 0)), 1, 0), IF(J262&lt;&gt;INDEX('Planned and Progress BMPs'!G:G, MATCH($G262, 'Planned and Progress BMPs'!$D:$D, 0)), 1, 0)), "")</f>
        <v/>
      </c>
      <c r="BE262" s="4" t="str">
        <f>IFERROR(IF($I262="Historical", IF(K262&lt;&gt;INDEX('Historical BMP Records'!K:K, MATCH($G262, 'Historical BMP Records'!$G:$G, 0)), 1, 0), IF(K262&lt;&gt;INDEX('Planned and Progress BMPs'!H:H, MATCH($G262, 'Planned and Progress BMPs'!$D:$D, 0)), 1, 0)), "")</f>
        <v/>
      </c>
      <c r="BF262" s="4" t="str">
        <f>IFERROR(IF($I262="Historical", IF(L262&lt;&gt;INDEX('Historical BMP Records'!L:L, MATCH($G262, 'Historical BMP Records'!$G:$G, 0)), 1, 0), IF(L262&lt;&gt;INDEX('Planned and Progress BMPs'!I:I, MATCH($G262, 'Planned and Progress BMPs'!$D:$D, 0)), 1, 0)), "")</f>
        <v/>
      </c>
      <c r="BG262" s="4" t="str">
        <f>IFERROR(IF($I262="Historical", IF(M262&lt;&gt;INDEX('Historical BMP Records'!M:M, MATCH($G262, 'Historical BMP Records'!$G:$G, 0)), 1, 0), IF(M262&lt;&gt;INDEX('Planned and Progress BMPs'!J:J, MATCH($G262, 'Planned and Progress BMPs'!$D:$D, 0)), 1, 0)), "")</f>
        <v/>
      </c>
      <c r="BH262" s="4" t="str">
        <f>IFERROR(IF($I262="Historical", IF(N262&lt;&gt;INDEX('Historical BMP Records'!N:N, MATCH($G262, 'Historical BMP Records'!$G:$G, 0)), 1, 0), IF(N262&lt;&gt;INDEX('Planned and Progress BMPs'!K:K, MATCH($G262, 'Planned and Progress BMPs'!$D:$D, 0)), 1, 0)), "")</f>
        <v/>
      </c>
      <c r="BI262" s="4" t="str">
        <f>IFERROR(IF($I262="Historical", IF(O262&lt;&gt;INDEX('Historical BMP Records'!O:O, MATCH($G262, 'Historical BMP Records'!$G:$G, 0)), 1, 0), IF(O262&lt;&gt;INDEX('Planned and Progress BMPs'!L:L, MATCH($G262, 'Planned and Progress BMPs'!$D:$D, 0)), 1, 0)), "")</f>
        <v/>
      </c>
      <c r="BJ262" s="4" t="str">
        <f>IFERROR(IF($I262="Historical", IF(P262&lt;&gt;INDEX('Historical BMP Records'!P:P, MATCH($G262, 'Historical BMP Records'!$G:$G, 0)), 1, 0), IF(P262&lt;&gt;INDEX('Planned and Progress BMPs'!M:M, MATCH($G262, 'Planned and Progress BMPs'!$D:$D, 0)), 1, 0)), "")</f>
        <v/>
      </c>
      <c r="BK262" s="4" t="str">
        <f>IFERROR(IF($I262="Historical", IF(Q262&lt;&gt;INDEX('Historical BMP Records'!Q:Q, MATCH($G262, 'Historical BMP Records'!$G:$G, 0)), 1, 0), IF(Q262&lt;&gt;INDEX('Planned and Progress BMPs'!N:N, MATCH($G262, 'Planned and Progress BMPs'!$D:$D, 0)), 1, 0)), "")</f>
        <v/>
      </c>
      <c r="BL262" s="4" t="str">
        <f>IFERROR(IF($I262="Historical", IF(R262&lt;&gt;INDEX('Historical BMP Records'!R:R, MATCH($G262, 'Historical BMP Records'!$G:$G, 0)), 1, 0), IF(R262&lt;&gt;INDEX('Planned and Progress BMPs'!O:O, MATCH($G262, 'Planned and Progress BMPs'!$D:$D, 0)), 1, 0)), "")</f>
        <v/>
      </c>
      <c r="BM262" s="4" t="str">
        <f>IFERROR(IF($I262="Historical", IF(S262&lt;&gt;INDEX('Historical BMP Records'!S:S, MATCH($G262, 'Historical BMP Records'!$G:$G, 0)), 1, 0), IF(S262&lt;&gt;INDEX('Planned and Progress BMPs'!P:P, MATCH($G262, 'Planned and Progress BMPs'!$D:$D, 0)), 1, 0)), "")</f>
        <v/>
      </c>
      <c r="BN262" s="4" t="str">
        <f>IFERROR(IF($I262="Historical", IF(T262&lt;&gt;INDEX('Historical BMP Records'!T:T, MATCH($G262, 'Historical BMP Records'!$G:$G, 0)), 1, 0), IF(T262&lt;&gt;INDEX('Planned and Progress BMPs'!Q:Q, MATCH($G262, 'Planned and Progress BMPs'!$D:$D, 0)), 1, 0)), "")</f>
        <v/>
      </c>
      <c r="BO262" s="4" t="str">
        <f>IFERROR(IF($I262="Historical", IF(AB262&lt;&gt;INDEX('Historical BMP Records'!#REF!, MATCH($G262, 'Historical BMP Records'!$G:$G, 0)), 1, 0), IF(AB262&lt;&gt;INDEX('Planned and Progress BMPs'!Z:Z, MATCH($G262, 'Planned and Progress BMPs'!$D:$D, 0)), 1, 0)), "")</f>
        <v/>
      </c>
      <c r="BP262" s="4" t="str">
        <f>IFERROR(IF($I262="Historical", IF(U262&lt;&gt;INDEX('Historical BMP Records'!U:U, MATCH($G262, 'Historical BMP Records'!$G:$G, 0)), 1, 0), IF(U262&lt;&gt;INDEX('Planned and Progress BMPs'!S:S, MATCH($G262, 'Planned and Progress BMPs'!$D:$D, 0)), 1, 0)), "")</f>
        <v/>
      </c>
      <c r="BQ262" s="4" t="str">
        <f>IFERROR(IF($I262="Historical", IF(V262&lt;&gt;INDEX('Historical BMP Records'!V:V, MATCH($G262, 'Historical BMP Records'!$G:$G, 0)), 1, 0), IF(V262&lt;&gt;INDEX('Planned and Progress BMPs'!T:T, MATCH($G262, 'Planned and Progress BMPs'!$D:$D, 0)), 1, 0)), "")</f>
        <v/>
      </c>
      <c r="BR262" s="4" t="str">
        <f>IFERROR(IF($I262="Historical", IF(W262&lt;&gt;INDEX('Historical BMP Records'!W:W, MATCH($G262, 'Historical BMP Records'!$G:$G, 0)), 1, 0), IF(W262&lt;&gt;INDEX('Planned and Progress BMPs'!U:U, MATCH($G262, 'Planned and Progress BMPs'!$D:$D, 0)), 1, 0)), "")</f>
        <v/>
      </c>
      <c r="BS262" s="4" t="str">
        <f>IFERROR(IF($I262="Historical", IF(X262&lt;&gt;INDEX('Historical BMP Records'!X:X, MATCH($G262, 'Historical BMP Records'!$G:$G, 0)), 1, 0), IF(X262&lt;&gt;INDEX('Planned and Progress BMPs'!V:V, MATCH($G262, 'Planned and Progress BMPs'!$D:$D, 0)), 1, 0)), "")</f>
        <v/>
      </c>
      <c r="BT262" s="4" t="str">
        <f>IFERROR(IF($I262="Historical", IF(Y262&lt;&gt;INDEX('Historical BMP Records'!Y:Y, MATCH($G262, 'Historical BMP Records'!$G:$G, 0)), 1, 0), IF(Y262&lt;&gt;INDEX('Planned and Progress BMPs'!W:W, MATCH($G262, 'Planned and Progress BMPs'!$D:$D, 0)), 1, 0)), "")</f>
        <v/>
      </c>
      <c r="BU262" s="4" t="str">
        <f>IFERROR(IF($I262="Historical", IF(Z262&lt;&gt;INDEX('Historical BMP Records'!Z:Z, MATCH($G262, 'Historical BMP Records'!$G:$G, 0)), 1, 0), IF(Z262&lt;&gt;INDEX('Planned and Progress BMPs'!X:X, MATCH($G262, 'Planned and Progress BMPs'!$D:$D, 0)), 1, 0)), "")</f>
        <v/>
      </c>
      <c r="BV262" s="4" t="str">
        <f>IFERROR(IF($I262="Historical", IF(AA262&lt;&gt;INDEX('Historical BMP Records'!AA:AA, MATCH($G262, 'Historical BMP Records'!$G:$G, 0)), 1, 0), IF(AA262&lt;&gt;INDEX('Planned and Progress BMPs'!#REF!, MATCH($G262, 'Planned and Progress BMPs'!$D:$D, 0)), 1, 0)), "")</f>
        <v/>
      </c>
      <c r="BW262" s="4" t="str">
        <f>IFERROR(IF($I262="Historical", IF(AC262&lt;&gt;INDEX('Historical BMP Records'!AC:AC, MATCH($G262, 'Historical BMP Records'!$G:$G, 0)), 1, 0), IF(AC262&lt;&gt;INDEX('Planned and Progress BMPs'!AA:AA, MATCH($G262, 'Planned and Progress BMPs'!$D:$D, 0)), 1, 0)), "")</f>
        <v/>
      </c>
      <c r="BX262" s="4" t="str">
        <f>IFERROR(IF($I262="Historical", IF(AD262&lt;&gt;INDEX('Historical BMP Records'!AD:AD, MATCH($G262, 'Historical BMP Records'!$G:$G, 0)), 1, 0), IF(AD262&lt;&gt;INDEX('Planned and Progress BMPs'!AB:AB, MATCH($G262, 'Planned and Progress BMPs'!$D:$D, 0)), 1, 0)), "")</f>
        <v/>
      </c>
      <c r="BY262" s="4" t="str">
        <f>IFERROR(IF($I262="Historical", IF(AE262&lt;&gt;INDEX('Historical BMP Records'!AE:AE, MATCH($G262, 'Historical BMP Records'!$G:$G, 0)), 1, 0), IF(AE262&lt;&gt;INDEX('Planned and Progress BMPs'!AC:AC, MATCH($G262, 'Planned and Progress BMPs'!$D:$D, 0)), 1, 0)), "")</f>
        <v/>
      </c>
      <c r="BZ262" s="4" t="str">
        <f>IFERROR(IF($I262="Historical", IF(AF262&lt;&gt;INDEX('Historical BMP Records'!AF:AF, MATCH($G262, 'Historical BMP Records'!$G:$G, 0)), 1, 0), IF(AF262&lt;&gt;INDEX('Planned and Progress BMPs'!AD:AD, MATCH($G262, 'Planned and Progress BMPs'!$D:$D, 0)), 1, 0)), "")</f>
        <v/>
      </c>
      <c r="CA262" s="4" t="str">
        <f>IFERROR(IF($I262="Historical", IF(AG262&lt;&gt;INDEX('Historical BMP Records'!AG:AG, MATCH($G262, 'Historical BMP Records'!$G:$G, 0)), 1, 0), IF(AG262&lt;&gt;INDEX('Planned and Progress BMPs'!AE:AE, MATCH($G262, 'Planned and Progress BMPs'!$D:$D, 0)), 1, 0)), "")</f>
        <v/>
      </c>
      <c r="CB262" s="4" t="str">
        <f>IFERROR(IF($I262="Historical", IF(AH262&lt;&gt;INDEX('Historical BMP Records'!AH:AH, MATCH($G262, 'Historical BMP Records'!$G:$G, 0)), 1, 0), IF(AH262&lt;&gt;INDEX('Planned and Progress BMPs'!AF:AF, MATCH($G262, 'Planned and Progress BMPs'!$D:$D, 0)), 1, 0)), "")</f>
        <v/>
      </c>
      <c r="CC262" s="4" t="str">
        <f>IFERROR(IF($I262="Historical", IF(AI262&lt;&gt;INDEX('Historical BMP Records'!AI:AI, MATCH($G262, 'Historical BMP Records'!$G:$G, 0)), 1, 0), IF(AI262&lt;&gt;INDEX('Planned and Progress BMPs'!AG:AG, MATCH($G262, 'Planned and Progress BMPs'!$D:$D, 0)), 1, 0)), "")</f>
        <v/>
      </c>
      <c r="CD262" s="4" t="str">
        <f>IFERROR(IF($I262="Historical", IF(AJ262&lt;&gt;INDEX('Historical BMP Records'!AJ:AJ, MATCH($G262, 'Historical BMP Records'!$G:$G, 0)), 1, 0), IF(AJ262&lt;&gt;INDEX('Planned and Progress BMPs'!AH:AH, MATCH($G262, 'Planned and Progress BMPs'!$D:$D, 0)), 1, 0)), "")</f>
        <v/>
      </c>
      <c r="CE262" s="4" t="str">
        <f>IFERROR(IF($I262="Historical", IF(AK262&lt;&gt;INDEX('Historical BMP Records'!AK:AK, MATCH($G262, 'Historical BMP Records'!$G:$G, 0)), 1, 0), IF(AK262&lt;&gt;INDEX('Planned and Progress BMPs'!AI:AI, MATCH($G262, 'Planned and Progress BMPs'!$D:$D, 0)), 1, 0)), "")</f>
        <v/>
      </c>
      <c r="CF262" s="4" t="str">
        <f>IFERROR(IF($I262="Historical", IF(AL262&lt;&gt;INDEX('Historical BMP Records'!AL:AL, MATCH($G262, 'Historical BMP Records'!$G:$G, 0)), 1, 0), IF(AL262&lt;&gt;INDEX('Planned and Progress BMPs'!AJ:AJ, MATCH($G262, 'Planned and Progress BMPs'!$D:$D, 0)), 1, 0)), "")</f>
        <v/>
      </c>
      <c r="CG262" s="4" t="str">
        <f>IFERROR(IF($I262="Historical", IF(AM262&lt;&gt;INDEX('Historical BMP Records'!AM:AM, MATCH($G262, 'Historical BMP Records'!$G:$G, 0)), 1, 0), IF(AM262&lt;&gt;INDEX('Planned and Progress BMPs'!AK:AK, MATCH($G262, 'Planned and Progress BMPs'!$D:$D, 0)), 1, 0)), "")</f>
        <v/>
      </c>
      <c r="CH262" s="4" t="str">
        <f>IFERROR(IF($I262="Historical", IF(AN262&lt;&gt;INDEX('Historical BMP Records'!AN:AN, MATCH($G262, 'Historical BMP Records'!$G:$G, 0)), 1, 0), IF(AN262&lt;&gt;INDEX('Planned and Progress BMPs'!AL:AL, MATCH($G262, 'Planned and Progress BMPs'!$D:$D, 0)), 1, 0)), "")</f>
        <v/>
      </c>
      <c r="CI262" s="4" t="str">
        <f>IFERROR(IF($I262="Historical", IF(AO262&lt;&gt;INDEX('Historical BMP Records'!AO:AO, MATCH($G262, 'Historical BMP Records'!$G:$G, 0)), 1, 0), IF(AO262&lt;&gt;INDEX('Planned and Progress BMPs'!AM:AM, MATCH($G262, 'Planned and Progress BMPs'!$D:$D, 0)), 1, 0)), "")</f>
        <v/>
      </c>
      <c r="CJ262" s="4" t="str">
        <f>IFERROR(IF($I262="Historical", IF(AP262&lt;&gt;INDEX('Historical BMP Records'!AP:AP, MATCH($G262, 'Historical BMP Records'!$G:$G, 0)), 1, 0), IF(AP262&lt;&gt;INDEX('Planned and Progress BMPs'!AN:AN, MATCH($G262, 'Planned and Progress BMPs'!$D:$D, 0)), 1, 0)), "")</f>
        <v/>
      </c>
      <c r="CK262" s="4" t="str">
        <f>IFERROR(IF($I262="Historical", IF(AQ262&lt;&gt;INDEX('Historical BMP Records'!AQ:AQ, MATCH($G262, 'Historical BMP Records'!$G:$G, 0)), 1, 0), IF(AQ262&lt;&gt;INDEX('Planned and Progress BMPs'!AO:AO, MATCH($G262, 'Planned and Progress BMPs'!$D:$D, 0)), 1, 0)), "")</f>
        <v/>
      </c>
      <c r="CL262" s="4" t="str">
        <f>IFERROR(IF($I262="Historical", IF(AR262&lt;&gt;INDEX('Historical BMP Records'!AR:AR, MATCH($G262, 'Historical BMP Records'!$G:$G, 0)), 1, 0), IF(AR262&lt;&gt;INDEX('Planned and Progress BMPs'!AQ:AQ, MATCH($G262, 'Planned and Progress BMPs'!$D:$D, 0)), 1, 0)), "")</f>
        <v/>
      </c>
      <c r="CM262" s="4" t="str">
        <f>IFERROR(IF($I262="Historical", IF(AS262&lt;&gt;INDEX('Historical BMP Records'!AS:AS, MATCH($G262, 'Historical BMP Records'!$G:$G, 0)), 1, 0), IF(AS262&lt;&gt;INDEX('Planned and Progress BMPs'!AP:AP, MATCH($G262, 'Planned and Progress BMPs'!$D:$D, 0)), 1, 0)), "")</f>
        <v/>
      </c>
      <c r="CN262" s="4" t="str">
        <f>IFERROR(IF($I262="Historical", IF(AT262&lt;&gt;INDEX('Historical BMP Records'!AT:AT, MATCH($G262, 'Historical BMP Records'!$G:$G, 0)), 1, 0), IF(AT262&lt;&gt;INDEX('Planned and Progress BMPs'!AQ:AQ, MATCH($G262, 'Planned and Progress BMPs'!$D:$D, 0)), 1, 0)), "")</f>
        <v/>
      </c>
      <c r="CO262" s="4">
        <f>SUM(T_Historical9[[#This Row],[FY17 Crediting Status Change]:[Comments Change]])</f>
        <v>0</v>
      </c>
    </row>
    <row r="263" spans="1:93" ht="15" customHeight="1" x14ac:dyDescent="0.55000000000000004">
      <c r="A263" s="126" t="s">
        <v>2461</v>
      </c>
      <c r="B263" s="126" t="s">
        <v>2461</v>
      </c>
      <c r="C263" s="126" t="s">
        <v>2461</v>
      </c>
      <c r="D263" s="126"/>
      <c r="E263" s="126"/>
      <c r="F263" s="126" t="s">
        <v>1002</v>
      </c>
      <c r="G263" s="126" t="s">
        <v>1003</v>
      </c>
      <c r="H263" s="126"/>
      <c r="I263" s="126" t="s">
        <v>243</v>
      </c>
      <c r="J263" s="126">
        <v>1990</v>
      </c>
      <c r="K263" s="73">
        <v>75000</v>
      </c>
      <c r="L263" s="64">
        <v>36526</v>
      </c>
      <c r="M263" s="126" t="s">
        <v>189</v>
      </c>
      <c r="N263" s="88" t="s">
        <v>189</v>
      </c>
      <c r="O263" s="126" t="s">
        <v>127</v>
      </c>
      <c r="P263" s="73" t="s">
        <v>551</v>
      </c>
      <c r="Q263" s="64">
        <v>70</v>
      </c>
      <c r="R263" s="126"/>
      <c r="S263" s="88"/>
      <c r="T263" s="126" t="s">
        <v>1004</v>
      </c>
      <c r="U263" s="126"/>
      <c r="V263" s="126"/>
      <c r="W263" s="126">
        <v>40.003590000000003</v>
      </c>
      <c r="X263" s="65">
        <v>-77.634294999999995</v>
      </c>
      <c r="Y263" s="126"/>
      <c r="Z263" s="126" t="s">
        <v>191</v>
      </c>
      <c r="AA263" s="126" t="s">
        <v>192</v>
      </c>
      <c r="AB263" s="88" t="s">
        <v>193</v>
      </c>
      <c r="AC263" s="126" t="s">
        <v>2460</v>
      </c>
      <c r="AD263" s="64">
        <v>43699</v>
      </c>
      <c r="AE263" s="126" t="s">
        <v>408</v>
      </c>
      <c r="AF263" s="64">
        <v>43699</v>
      </c>
      <c r="AG263" s="64"/>
      <c r="AH263" s="126"/>
      <c r="AI263" s="64"/>
      <c r="AK263" s="64"/>
      <c r="AL263" s="64"/>
      <c r="AM263" s="64"/>
      <c r="AN263" s="64"/>
      <c r="AO263" s="64"/>
      <c r="AP263" s="64"/>
      <c r="AQ263" s="64"/>
      <c r="AR263" s="64"/>
      <c r="AS263" s="64"/>
      <c r="AT263" s="126"/>
      <c r="AU263" s="4" t="str">
        <f>IFERROR(IF($I263="Historical", IF(A263&lt;&gt;INDEX('Historical BMP Records'!A:A, MATCH($G263, 'Historical BMP Records'!$G:$G, 0)), 1, 0), IF(A263&lt;&gt;INDEX('Planned and Progress BMPs'!A:A, MATCH($G263, 'Planned and Progress BMPs'!$D:$D, 0)), 1, 0)), "")</f>
        <v/>
      </c>
      <c r="AV263" s="4" t="str">
        <f>IFERROR(IF($I263="Historical", IF(B263&lt;&gt;INDEX('Historical BMP Records'!B:B, MATCH($G263, 'Historical BMP Records'!$G:$G, 0)), 1, 0), IF(B263&lt;&gt;INDEX('Planned and Progress BMPs'!A:A, MATCH($G263, 'Planned and Progress BMPs'!$D:$D, 0)), 1, 0)), "")</f>
        <v/>
      </c>
      <c r="AW263" s="4" t="str">
        <f>IFERROR(IF($I263="Historical", IF(C263&lt;&gt;INDEX('Historical BMP Records'!C:C, MATCH($G263, 'Historical BMP Records'!$G:$G, 0)), 1, 0), IF(C263&lt;&gt;INDEX('Planned and Progress BMPs'!A:A, MATCH($G263, 'Planned and Progress BMPs'!$D:$D, 0)), 1, 0)), "")</f>
        <v/>
      </c>
      <c r="AX263" s="4" t="str">
        <f>IFERROR(IF($I263="Historical", IF(D263&lt;&gt;INDEX('Historical BMP Records'!D:D, MATCH($G263, 'Historical BMP Records'!$G:$G, 0)), 1, 0), IF(D263&lt;&gt;INDEX('Planned and Progress BMPs'!A:A, MATCH($G263, 'Planned and Progress BMPs'!$D:$D, 0)), 1, 0)), "")</f>
        <v/>
      </c>
      <c r="AY263" s="4" t="str">
        <f>IFERROR(IF($I263="Historical", IF(E263&lt;&gt;INDEX('Historical BMP Records'!E:E, MATCH($G263, 'Historical BMP Records'!$G:$G, 0)), 1, 0), IF(E263&lt;&gt;INDEX('Planned and Progress BMPs'!B:B, MATCH($G263, 'Planned and Progress BMPs'!$D:$D, 0)), 1, 0)), "")</f>
        <v/>
      </c>
      <c r="AZ263" s="4" t="str">
        <f>IFERROR(IF($I263="Historical", IF(F263&lt;&gt;INDEX('Historical BMP Records'!F:F, MATCH($G263, 'Historical BMP Records'!$G:$G, 0)), 1, 0), IF(F263&lt;&gt;INDEX('Planned and Progress BMPs'!C:C, MATCH($G263, 'Planned and Progress BMPs'!$D:$D, 0)), 1, 0)), "")</f>
        <v/>
      </c>
      <c r="BA263" s="4" t="str">
        <f>IFERROR(IF($I263="Historical", IF(G263&lt;&gt;INDEX('Historical BMP Records'!G:G, MATCH($G263, 'Historical BMP Records'!$G:$G, 0)), 1, 0), IF(G263&lt;&gt;INDEX('Planned and Progress BMPs'!D:D, MATCH($G263, 'Planned and Progress BMPs'!$D:$D, 0)), 1, 0)), "")</f>
        <v/>
      </c>
      <c r="BB263" s="4" t="str">
        <f>IFERROR(IF($I263="Historical", IF(H263&lt;&gt;INDEX('Historical BMP Records'!H:H, MATCH($G263, 'Historical BMP Records'!$G:$G, 0)), 1, 0), IF(H263&lt;&gt;INDEX('Planned and Progress BMPs'!E:E, MATCH($G263, 'Planned and Progress BMPs'!$D:$D, 0)), 1, 0)), "")</f>
        <v/>
      </c>
      <c r="BC263" s="4" t="str">
        <f>IFERROR(IF($I263="Historical", IF(I263&lt;&gt;INDEX('Historical BMP Records'!I:I, MATCH($G263, 'Historical BMP Records'!$G:$G, 0)), 1, 0), IF(I263&lt;&gt;INDEX('Planned and Progress BMPs'!F:F, MATCH($G263, 'Planned and Progress BMPs'!$D:$D, 0)), 1, 0)), "")</f>
        <v/>
      </c>
      <c r="BD263" s="4" t="str">
        <f>IFERROR(IF($I263="Historical", IF(J263&lt;&gt;INDEX('Historical BMP Records'!J:J, MATCH($G263, 'Historical BMP Records'!$G:$G, 0)), 1, 0), IF(J263&lt;&gt;INDEX('Planned and Progress BMPs'!G:G, MATCH($G263, 'Planned and Progress BMPs'!$D:$D, 0)), 1, 0)), "")</f>
        <v/>
      </c>
      <c r="BE263" s="4" t="str">
        <f>IFERROR(IF($I263="Historical", IF(K263&lt;&gt;INDEX('Historical BMP Records'!K:K, MATCH($G263, 'Historical BMP Records'!$G:$G, 0)), 1, 0), IF(K263&lt;&gt;INDEX('Planned and Progress BMPs'!H:H, MATCH($G263, 'Planned and Progress BMPs'!$D:$D, 0)), 1, 0)), "")</f>
        <v/>
      </c>
      <c r="BF263" s="4" t="str">
        <f>IFERROR(IF($I263="Historical", IF(L263&lt;&gt;INDEX('Historical BMP Records'!L:L, MATCH($G263, 'Historical BMP Records'!$G:$G, 0)), 1, 0), IF(L263&lt;&gt;INDEX('Planned and Progress BMPs'!I:I, MATCH($G263, 'Planned and Progress BMPs'!$D:$D, 0)), 1, 0)), "")</f>
        <v/>
      </c>
      <c r="BG263" s="4" t="str">
        <f>IFERROR(IF($I263="Historical", IF(M263&lt;&gt;INDEX('Historical BMP Records'!M:M, MATCH($G263, 'Historical BMP Records'!$G:$G, 0)), 1, 0), IF(M263&lt;&gt;INDEX('Planned and Progress BMPs'!J:J, MATCH($G263, 'Planned and Progress BMPs'!$D:$D, 0)), 1, 0)), "")</f>
        <v/>
      </c>
      <c r="BH263" s="4" t="str">
        <f>IFERROR(IF($I263="Historical", IF(N263&lt;&gt;INDEX('Historical BMP Records'!N:N, MATCH($G263, 'Historical BMP Records'!$G:$G, 0)), 1, 0), IF(N263&lt;&gt;INDEX('Planned and Progress BMPs'!K:K, MATCH($G263, 'Planned and Progress BMPs'!$D:$D, 0)), 1, 0)), "")</f>
        <v/>
      </c>
      <c r="BI263" s="4" t="str">
        <f>IFERROR(IF($I263="Historical", IF(O263&lt;&gt;INDEX('Historical BMP Records'!O:O, MATCH($G263, 'Historical BMP Records'!$G:$G, 0)), 1, 0), IF(O263&lt;&gt;INDEX('Planned and Progress BMPs'!L:L, MATCH($G263, 'Planned and Progress BMPs'!$D:$D, 0)), 1, 0)), "")</f>
        <v/>
      </c>
      <c r="BJ263" s="4" t="str">
        <f>IFERROR(IF($I263="Historical", IF(P263&lt;&gt;INDEX('Historical BMP Records'!P:P, MATCH($G263, 'Historical BMP Records'!$G:$G, 0)), 1, 0), IF(P263&lt;&gt;INDEX('Planned and Progress BMPs'!M:M, MATCH($G263, 'Planned and Progress BMPs'!$D:$D, 0)), 1, 0)), "")</f>
        <v/>
      </c>
      <c r="BK263" s="4" t="str">
        <f>IFERROR(IF($I263="Historical", IF(Q263&lt;&gt;INDEX('Historical BMP Records'!Q:Q, MATCH($G263, 'Historical BMP Records'!$G:$G, 0)), 1, 0), IF(Q263&lt;&gt;INDEX('Planned and Progress BMPs'!N:N, MATCH($G263, 'Planned and Progress BMPs'!$D:$D, 0)), 1, 0)), "")</f>
        <v/>
      </c>
      <c r="BL263" s="4" t="str">
        <f>IFERROR(IF($I263="Historical", IF(R263&lt;&gt;INDEX('Historical BMP Records'!R:R, MATCH($G263, 'Historical BMP Records'!$G:$G, 0)), 1, 0), IF(R263&lt;&gt;INDEX('Planned and Progress BMPs'!O:O, MATCH($G263, 'Planned and Progress BMPs'!$D:$D, 0)), 1, 0)), "")</f>
        <v/>
      </c>
      <c r="BM263" s="4" t="str">
        <f>IFERROR(IF($I263="Historical", IF(S263&lt;&gt;INDEX('Historical BMP Records'!S:S, MATCH($G263, 'Historical BMP Records'!$G:$G, 0)), 1, 0), IF(S263&lt;&gt;INDEX('Planned and Progress BMPs'!P:P, MATCH($G263, 'Planned and Progress BMPs'!$D:$D, 0)), 1, 0)), "")</f>
        <v/>
      </c>
      <c r="BN263" s="4" t="str">
        <f>IFERROR(IF($I263="Historical", IF(T263&lt;&gt;INDEX('Historical BMP Records'!T:T, MATCH($G263, 'Historical BMP Records'!$G:$G, 0)), 1, 0), IF(T263&lt;&gt;INDEX('Planned and Progress BMPs'!Q:Q, MATCH($G263, 'Planned and Progress BMPs'!$D:$D, 0)), 1, 0)), "")</f>
        <v/>
      </c>
      <c r="BO263" s="4" t="str">
        <f>IFERROR(IF($I263="Historical", IF(AB263&lt;&gt;INDEX('Historical BMP Records'!#REF!, MATCH($G263, 'Historical BMP Records'!$G:$G, 0)), 1, 0), IF(AB263&lt;&gt;INDEX('Planned and Progress BMPs'!Z:Z, MATCH($G263, 'Planned and Progress BMPs'!$D:$D, 0)), 1, 0)), "")</f>
        <v/>
      </c>
      <c r="BP263" s="4" t="str">
        <f>IFERROR(IF($I263="Historical", IF(U263&lt;&gt;INDEX('Historical BMP Records'!U:U, MATCH($G263, 'Historical BMP Records'!$G:$G, 0)), 1, 0), IF(U263&lt;&gt;INDEX('Planned and Progress BMPs'!S:S, MATCH($G263, 'Planned and Progress BMPs'!$D:$D, 0)), 1, 0)), "")</f>
        <v/>
      </c>
      <c r="BQ263" s="4" t="str">
        <f>IFERROR(IF($I263="Historical", IF(V263&lt;&gt;INDEX('Historical BMP Records'!V:V, MATCH($G263, 'Historical BMP Records'!$G:$G, 0)), 1, 0), IF(V263&lt;&gt;INDEX('Planned and Progress BMPs'!T:T, MATCH($G263, 'Planned and Progress BMPs'!$D:$D, 0)), 1, 0)), "")</f>
        <v/>
      </c>
      <c r="BR263" s="4" t="str">
        <f>IFERROR(IF($I263="Historical", IF(W263&lt;&gt;INDEX('Historical BMP Records'!W:W, MATCH($G263, 'Historical BMP Records'!$G:$G, 0)), 1, 0), IF(W263&lt;&gt;INDEX('Planned and Progress BMPs'!U:U, MATCH($G263, 'Planned and Progress BMPs'!$D:$D, 0)), 1, 0)), "")</f>
        <v/>
      </c>
      <c r="BS263" s="4" t="str">
        <f>IFERROR(IF($I263="Historical", IF(X263&lt;&gt;INDEX('Historical BMP Records'!X:X, MATCH($G263, 'Historical BMP Records'!$G:$G, 0)), 1, 0), IF(X263&lt;&gt;INDEX('Planned and Progress BMPs'!V:V, MATCH($G263, 'Planned and Progress BMPs'!$D:$D, 0)), 1, 0)), "")</f>
        <v/>
      </c>
      <c r="BT263" s="4" t="str">
        <f>IFERROR(IF($I263="Historical", IF(Y263&lt;&gt;INDEX('Historical BMP Records'!Y:Y, MATCH($G263, 'Historical BMP Records'!$G:$G, 0)), 1, 0), IF(Y263&lt;&gt;INDEX('Planned and Progress BMPs'!W:W, MATCH($G263, 'Planned and Progress BMPs'!$D:$D, 0)), 1, 0)), "")</f>
        <v/>
      </c>
      <c r="BU263" s="4" t="str">
        <f>IFERROR(IF($I263="Historical", IF(Z263&lt;&gt;INDEX('Historical BMP Records'!Z:Z, MATCH($G263, 'Historical BMP Records'!$G:$G, 0)), 1, 0), IF(Z263&lt;&gt;INDEX('Planned and Progress BMPs'!X:X, MATCH($G263, 'Planned and Progress BMPs'!$D:$D, 0)), 1, 0)), "")</f>
        <v/>
      </c>
      <c r="BV263" s="4" t="str">
        <f>IFERROR(IF($I263="Historical", IF(AA263&lt;&gt;INDEX('Historical BMP Records'!AA:AA, MATCH($G263, 'Historical BMP Records'!$G:$G, 0)), 1, 0), IF(AA263&lt;&gt;INDEX('Planned and Progress BMPs'!#REF!, MATCH($G263, 'Planned and Progress BMPs'!$D:$D, 0)), 1, 0)), "")</f>
        <v/>
      </c>
      <c r="BW263" s="4" t="str">
        <f>IFERROR(IF($I263="Historical", IF(AC263&lt;&gt;INDEX('Historical BMP Records'!AC:AC, MATCH($G263, 'Historical BMP Records'!$G:$G, 0)), 1, 0), IF(AC263&lt;&gt;INDEX('Planned and Progress BMPs'!AA:AA, MATCH($G263, 'Planned and Progress BMPs'!$D:$D, 0)), 1, 0)), "")</f>
        <v/>
      </c>
      <c r="BX263" s="4" t="str">
        <f>IFERROR(IF($I263="Historical", IF(AD263&lt;&gt;INDEX('Historical BMP Records'!AD:AD, MATCH($G263, 'Historical BMP Records'!$G:$G, 0)), 1, 0), IF(AD263&lt;&gt;INDEX('Planned and Progress BMPs'!AB:AB, MATCH($G263, 'Planned and Progress BMPs'!$D:$D, 0)), 1, 0)), "")</f>
        <v/>
      </c>
      <c r="BY263" s="4" t="str">
        <f>IFERROR(IF($I263="Historical", IF(AE263&lt;&gt;INDEX('Historical BMP Records'!AE:AE, MATCH($G263, 'Historical BMP Records'!$G:$G, 0)), 1, 0), IF(AE263&lt;&gt;INDEX('Planned and Progress BMPs'!AC:AC, MATCH($G263, 'Planned and Progress BMPs'!$D:$D, 0)), 1, 0)), "")</f>
        <v/>
      </c>
      <c r="BZ263" s="4" t="str">
        <f>IFERROR(IF($I263="Historical", IF(AF263&lt;&gt;INDEX('Historical BMP Records'!AF:AF, MATCH($G263, 'Historical BMP Records'!$G:$G, 0)), 1, 0), IF(AF263&lt;&gt;INDEX('Planned and Progress BMPs'!AD:AD, MATCH($G263, 'Planned and Progress BMPs'!$D:$D, 0)), 1, 0)), "")</f>
        <v/>
      </c>
      <c r="CA263" s="4" t="str">
        <f>IFERROR(IF($I263="Historical", IF(AG263&lt;&gt;INDEX('Historical BMP Records'!AG:AG, MATCH($G263, 'Historical BMP Records'!$G:$G, 0)), 1, 0), IF(AG263&lt;&gt;INDEX('Planned and Progress BMPs'!AE:AE, MATCH($G263, 'Planned and Progress BMPs'!$D:$D, 0)), 1, 0)), "")</f>
        <v/>
      </c>
      <c r="CB263" s="4" t="str">
        <f>IFERROR(IF($I263="Historical", IF(AH263&lt;&gt;INDEX('Historical BMP Records'!AH:AH, MATCH($G263, 'Historical BMP Records'!$G:$G, 0)), 1, 0), IF(AH263&lt;&gt;INDEX('Planned and Progress BMPs'!AF:AF, MATCH($G263, 'Planned and Progress BMPs'!$D:$D, 0)), 1, 0)), "")</f>
        <v/>
      </c>
      <c r="CC263" s="4" t="str">
        <f>IFERROR(IF($I263="Historical", IF(AI263&lt;&gt;INDEX('Historical BMP Records'!AI:AI, MATCH($G263, 'Historical BMP Records'!$G:$G, 0)), 1, 0), IF(AI263&lt;&gt;INDEX('Planned and Progress BMPs'!AG:AG, MATCH($G263, 'Planned and Progress BMPs'!$D:$D, 0)), 1, 0)), "")</f>
        <v/>
      </c>
      <c r="CD263" s="4" t="str">
        <f>IFERROR(IF($I263="Historical", IF(AJ263&lt;&gt;INDEX('Historical BMP Records'!AJ:AJ, MATCH($G263, 'Historical BMP Records'!$G:$G, 0)), 1, 0), IF(AJ263&lt;&gt;INDEX('Planned and Progress BMPs'!AH:AH, MATCH($G263, 'Planned and Progress BMPs'!$D:$D, 0)), 1, 0)), "")</f>
        <v/>
      </c>
      <c r="CE263" s="4" t="str">
        <f>IFERROR(IF($I263="Historical", IF(AK263&lt;&gt;INDEX('Historical BMP Records'!AK:AK, MATCH($G263, 'Historical BMP Records'!$G:$G, 0)), 1, 0), IF(AK263&lt;&gt;INDEX('Planned and Progress BMPs'!AI:AI, MATCH($G263, 'Planned and Progress BMPs'!$D:$D, 0)), 1, 0)), "")</f>
        <v/>
      </c>
      <c r="CF263" s="4" t="str">
        <f>IFERROR(IF($I263="Historical", IF(AL263&lt;&gt;INDEX('Historical BMP Records'!AL:AL, MATCH($G263, 'Historical BMP Records'!$G:$G, 0)), 1, 0), IF(AL263&lt;&gt;INDEX('Planned and Progress BMPs'!AJ:AJ, MATCH($G263, 'Planned and Progress BMPs'!$D:$D, 0)), 1, 0)), "")</f>
        <v/>
      </c>
      <c r="CG263" s="4" t="str">
        <f>IFERROR(IF($I263="Historical", IF(AM263&lt;&gt;INDEX('Historical BMP Records'!AM:AM, MATCH($G263, 'Historical BMP Records'!$G:$G, 0)), 1, 0), IF(AM263&lt;&gt;INDEX('Planned and Progress BMPs'!AK:AK, MATCH($G263, 'Planned and Progress BMPs'!$D:$D, 0)), 1, 0)), "")</f>
        <v/>
      </c>
      <c r="CH263" s="4" t="str">
        <f>IFERROR(IF($I263="Historical", IF(AN263&lt;&gt;INDEX('Historical BMP Records'!AN:AN, MATCH($G263, 'Historical BMP Records'!$G:$G, 0)), 1, 0), IF(AN263&lt;&gt;INDEX('Planned and Progress BMPs'!AL:AL, MATCH($G263, 'Planned and Progress BMPs'!$D:$D, 0)), 1, 0)), "")</f>
        <v/>
      </c>
      <c r="CI263" s="4" t="str">
        <f>IFERROR(IF($I263="Historical", IF(AO263&lt;&gt;INDEX('Historical BMP Records'!AO:AO, MATCH($G263, 'Historical BMP Records'!$G:$G, 0)), 1, 0), IF(AO263&lt;&gt;INDEX('Planned and Progress BMPs'!AM:AM, MATCH($G263, 'Planned and Progress BMPs'!$D:$D, 0)), 1, 0)), "")</f>
        <v/>
      </c>
      <c r="CJ263" s="4" t="str">
        <f>IFERROR(IF($I263="Historical", IF(AP263&lt;&gt;INDEX('Historical BMP Records'!AP:AP, MATCH($G263, 'Historical BMP Records'!$G:$G, 0)), 1, 0), IF(AP263&lt;&gt;INDEX('Planned and Progress BMPs'!AN:AN, MATCH($G263, 'Planned and Progress BMPs'!$D:$D, 0)), 1, 0)), "")</f>
        <v/>
      </c>
      <c r="CK263" s="4" t="str">
        <f>IFERROR(IF($I263="Historical", IF(AQ263&lt;&gt;INDEX('Historical BMP Records'!AQ:AQ, MATCH($G263, 'Historical BMP Records'!$G:$G, 0)), 1, 0), IF(AQ263&lt;&gt;INDEX('Planned and Progress BMPs'!AO:AO, MATCH($G263, 'Planned and Progress BMPs'!$D:$D, 0)), 1, 0)), "")</f>
        <v/>
      </c>
      <c r="CL263" s="4" t="str">
        <f>IFERROR(IF($I263="Historical", IF(AR263&lt;&gt;INDEX('Historical BMP Records'!AR:AR, MATCH($G263, 'Historical BMP Records'!$G:$G, 0)), 1, 0), IF(AR263&lt;&gt;INDEX('Planned and Progress BMPs'!AQ:AQ, MATCH($G263, 'Planned and Progress BMPs'!$D:$D, 0)), 1, 0)), "")</f>
        <v/>
      </c>
      <c r="CM263" s="4" t="str">
        <f>IFERROR(IF($I263="Historical", IF(AS263&lt;&gt;INDEX('Historical BMP Records'!AS:AS, MATCH($G263, 'Historical BMP Records'!$G:$G, 0)), 1, 0), IF(AS263&lt;&gt;INDEX('Planned and Progress BMPs'!AP:AP, MATCH($G263, 'Planned and Progress BMPs'!$D:$D, 0)), 1, 0)), "")</f>
        <v/>
      </c>
      <c r="CN263" s="4" t="str">
        <f>IFERROR(IF($I263="Historical", IF(AT263&lt;&gt;INDEX('Historical BMP Records'!AT:AT, MATCH($G263, 'Historical BMP Records'!$G:$G, 0)), 1, 0), IF(AT263&lt;&gt;INDEX('Planned and Progress BMPs'!AQ:AQ, MATCH($G263, 'Planned and Progress BMPs'!$D:$D, 0)), 1, 0)), "")</f>
        <v/>
      </c>
      <c r="CO263" s="4">
        <f>SUM(T_Historical9[[#This Row],[FY17 Crediting Status Change]:[Comments Change]])</f>
        <v>0</v>
      </c>
    </row>
    <row r="264" spans="1:93" ht="15" customHeight="1" x14ac:dyDescent="0.55000000000000004">
      <c r="A264" s="126" t="s">
        <v>2461</v>
      </c>
      <c r="B264" s="126" t="s">
        <v>2458</v>
      </c>
      <c r="C264" s="126" t="s">
        <v>2458</v>
      </c>
      <c r="D264" s="126"/>
      <c r="E264" s="126"/>
      <c r="F264" s="126" t="s">
        <v>1005</v>
      </c>
      <c r="G264" s="126" t="s">
        <v>1006</v>
      </c>
      <c r="H264" s="126"/>
      <c r="I264" s="126" t="s">
        <v>243</v>
      </c>
      <c r="J264" s="126">
        <v>2000</v>
      </c>
      <c r="K264" s="73">
        <v>40000</v>
      </c>
      <c r="L264" s="64">
        <v>36526</v>
      </c>
      <c r="M264" s="126" t="s">
        <v>126</v>
      </c>
      <c r="N264" s="88" t="s">
        <v>135</v>
      </c>
      <c r="O264" s="126" t="s">
        <v>730</v>
      </c>
      <c r="P264" s="73" t="s">
        <v>551</v>
      </c>
      <c r="Q264" s="64">
        <v>5.7</v>
      </c>
      <c r="R264" s="126">
        <v>5.7</v>
      </c>
      <c r="S264" s="88"/>
      <c r="T264" s="126" t="s">
        <v>1007</v>
      </c>
      <c r="U264" s="126"/>
      <c r="V264" s="126"/>
      <c r="W264" s="126">
        <v>40.223059999999997</v>
      </c>
      <c r="X264" s="65">
        <v>-76.994439999999997</v>
      </c>
      <c r="Y264" s="126"/>
      <c r="Z264" s="126" t="s">
        <v>153</v>
      </c>
      <c r="AA264" s="126" t="s">
        <v>504</v>
      </c>
      <c r="AB264" s="88" t="s">
        <v>155</v>
      </c>
      <c r="AC264" s="126" t="s">
        <v>2460</v>
      </c>
      <c r="AD264" s="64">
        <v>41640</v>
      </c>
      <c r="AE264" s="126" t="s">
        <v>267</v>
      </c>
      <c r="AF264" s="64"/>
      <c r="AG264" s="64"/>
      <c r="AH264" s="126"/>
      <c r="AI264" s="64"/>
      <c r="AK264" s="64"/>
      <c r="AL264" s="64"/>
      <c r="AM264" s="64"/>
      <c r="AN264" s="64"/>
      <c r="AO264" s="64"/>
      <c r="AP264" s="64"/>
      <c r="AQ264" s="64"/>
      <c r="AR264" s="64"/>
      <c r="AS264" s="64"/>
      <c r="AT264" s="126"/>
      <c r="AU264" s="4" t="str">
        <f>IFERROR(IF($I264="Historical", IF(A264&lt;&gt;INDEX('Historical BMP Records'!A:A, MATCH($G264, 'Historical BMP Records'!$G:$G, 0)), 1, 0), IF(A264&lt;&gt;INDEX('Planned and Progress BMPs'!A:A, MATCH($G264, 'Planned and Progress BMPs'!$D:$D, 0)), 1, 0)), "")</f>
        <v/>
      </c>
      <c r="AV264" s="4" t="str">
        <f>IFERROR(IF($I264="Historical", IF(B264&lt;&gt;INDEX('Historical BMP Records'!B:B, MATCH($G264, 'Historical BMP Records'!$G:$G, 0)), 1, 0), IF(B264&lt;&gt;INDEX('Planned and Progress BMPs'!A:A, MATCH($G264, 'Planned and Progress BMPs'!$D:$D, 0)), 1, 0)), "")</f>
        <v/>
      </c>
      <c r="AW264" s="4" t="str">
        <f>IFERROR(IF($I264="Historical", IF(C264&lt;&gt;INDEX('Historical BMP Records'!C:C, MATCH($G264, 'Historical BMP Records'!$G:$G, 0)), 1, 0), IF(C264&lt;&gt;INDEX('Planned and Progress BMPs'!A:A, MATCH($G264, 'Planned and Progress BMPs'!$D:$D, 0)), 1, 0)), "")</f>
        <v/>
      </c>
      <c r="AX264" s="4" t="str">
        <f>IFERROR(IF($I264="Historical", IF(D264&lt;&gt;INDEX('Historical BMP Records'!D:D, MATCH($G264, 'Historical BMP Records'!$G:$G, 0)), 1, 0), IF(D264&lt;&gt;INDEX('Planned and Progress BMPs'!A:A, MATCH($G264, 'Planned and Progress BMPs'!$D:$D, 0)), 1, 0)), "")</f>
        <v/>
      </c>
      <c r="AY264" s="4" t="str">
        <f>IFERROR(IF($I264="Historical", IF(E264&lt;&gt;INDEX('Historical BMP Records'!E:E, MATCH($G264, 'Historical BMP Records'!$G:$G, 0)), 1, 0), IF(E264&lt;&gt;INDEX('Planned and Progress BMPs'!B:B, MATCH($G264, 'Planned and Progress BMPs'!$D:$D, 0)), 1, 0)), "")</f>
        <v/>
      </c>
      <c r="AZ264" s="4" t="str">
        <f>IFERROR(IF($I264="Historical", IF(F264&lt;&gt;INDEX('Historical BMP Records'!F:F, MATCH($G264, 'Historical BMP Records'!$G:$G, 0)), 1, 0), IF(F264&lt;&gt;INDEX('Planned and Progress BMPs'!C:C, MATCH($G264, 'Planned and Progress BMPs'!$D:$D, 0)), 1, 0)), "")</f>
        <v/>
      </c>
      <c r="BA264" s="4" t="str">
        <f>IFERROR(IF($I264="Historical", IF(G264&lt;&gt;INDEX('Historical BMP Records'!G:G, MATCH($G264, 'Historical BMP Records'!$G:$G, 0)), 1, 0), IF(G264&lt;&gt;INDEX('Planned and Progress BMPs'!D:D, MATCH($G264, 'Planned and Progress BMPs'!$D:$D, 0)), 1, 0)), "")</f>
        <v/>
      </c>
      <c r="BB264" s="4" t="str">
        <f>IFERROR(IF($I264="Historical", IF(H264&lt;&gt;INDEX('Historical BMP Records'!H:H, MATCH($G264, 'Historical BMP Records'!$G:$G, 0)), 1, 0), IF(H264&lt;&gt;INDEX('Planned and Progress BMPs'!E:E, MATCH($G264, 'Planned and Progress BMPs'!$D:$D, 0)), 1, 0)), "")</f>
        <v/>
      </c>
      <c r="BC264" s="4" t="str">
        <f>IFERROR(IF($I264="Historical", IF(I264&lt;&gt;INDEX('Historical BMP Records'!I:I, MATCH($G264, 'Historical BMP Records'!$G:$G, 0)), 1, 0), IF(I264&lt;&gt;INDEX('Planned and Progress BMPs'!F:F, MATCH($G264, 'Planned and Progress BMPs'!$D:$D, 0)), 1, 0)), "")</f>
        <v/>
      </c>
      <c r="BD264" s="4" t="str">
        <f>IFERROR(IF($I264="Historical", IF(J264&lt;&gt;INDEX('Historical BMP Records'!J:J, MATCH($G264, 'Historical BMP Records'!$G:$G, 0)), 1, 0), IF(J264&lt;&gt;INDEX('Planned and Progress BMPs'!G:G, MATCH($G264, 'Planned and Progress BMPs'!$D:$D, 0)), 1, 0)), "")</f>
        <v/>
      </c>
      <c r="BE264" s="4" t="str">
        <f>IFERROR(IF($I264="Historical", IF(K264&lt;&gt;INDEX('Historical BMP Records'!K:K, MATCH($G264, 'Historical BMP Records'!$G:$G, 0)), 1, 0), IF(K264&lt;&gt;INDEX('Planned and Progress BMPs'!H:H, MATCH($G264, 'Planned and Progress BMPs'!$D:$D, 0)), 1, 0)), "")</f>
        <v/>
      </c>
      <c r="BF264" s="4" t="str">
        <f>IFERROR(IF($I264="Historical", IF(L264&lt;&gt;INDEX('Historical BMP Records'!L:L, MATCH($G264, 'Historical BMP Records'!$G:$G, 0)), 1, 0), IF(L264&lt;&gt;INDEX('Planned and Progress BMPs'!I:I, MATCH($G264, 'Planned and Progress BMPs'!$D:$D, 0)), 1, 0)), "")</f>
        <v/>
      </c>
      <c r="BG264" s="4" t="str">
        <f>IFERROR(IF($I264="Historical", IF(M264&lt;&gt;INDEX('Historical BMP Records'!M:M, MATCH($G264, 'Historical BMP Records'!$G:$G, 0)), 1, 0), IF(M264&lt;&gt;INDEX('Planned and Progress BMPs'!J:J, MATCH($G264, 'Planned and Progress BMPs'!$D:$D, 0)), 1, 0)), "")</f>
        <v/>
      </c>
      <c r="BH264" s="4" t="str">
        <f>IFERROR(IF($I264="Historical", IF(N264&lt;&gt;INDEX('Historical BMP Records'!N:N, MATCH($G264, 'Historical BMP Records'!$G:$G, 0)), 1, 0), IF(N264&lt;&gt;INDEX('Planned and Progress BMPs'!K:K, MATCH($G264, 'Planned and Progress BMPs'!$D:$D, 0)), 1, 0)), "")</f>
        <v/>
      </c>
      <c r="BI264" s="4" t="str">
        <f>IFERROR(IF($I264="Historical", IF(O264&lt;&gt;INDEX('Historical BMP Records'!O:O, MATCH($G264, 'Historical BMP Records'!$G:$G, 0)), 1, 0), IF(O264&lt;&gt;INDEX('Planned and Progress BMPs'!L:L, MATCH($G264, 'Planned and Progress BMPs'!$D:$D, 0)), 1, 0)), "")</f>
        <v/>
      </c>
      <c r="BJ264" s="4" t="str">
        <f>IFERROR(IF($I264="Historical", IF(P264&lt;&gt;INDEX('Historical BMP Records'!P:P, MATCH($G264, 'Historical BMP Records'!$G:$G, 0)), 1, 0), IF(P264&lt;&gt;INDEX('Planned and Progress BMPs'!M:M, MATCH($G264, 'Planned and Progress BMPs'!$D:$D, 0)), 1, 0)), "")</f>
        <v/>
      </c>
      <c r="BK264" s="4" t="str">
        <f>IFERROR(IF($I264="Historical", IF(Q264&lt;&gt;INDEX('Historical BMP Records'!Q:Q, MATCH($G264, 'Historical BMP Records'!$G:$G, 0)), 1, 0), IF(Q264&lt;&gt;INDEX('Planned and Progress BMPs'!N:N, MATCH($G264, 'Planned and Progress BMPs'!$D:$D, 0)), 1, 0)), "")</f>
        <v/>
      </c>
      <c r="BL264" s="4" t="str">
        <f>IFERROR(IF($I264="Historical", IF(R264&lt;&gt;INDEX('Historical BMP Records'!R:R, MATCH($G264, 'Historical BMP Records'!$G:$G, 0)), 1, 0), IF(R264&lt;&gt;INDEX('Planned and Progress BMPs'!O:O, MATCH($G264, 'Planned and Progress BMPs'!$D:$D, 0)), 1, 0)), "")</f>
        <v/>
      </c>
      <c r="BM264" s="4" t="str">
        <f>IFERROR(IF($I264="Historical", IF(S264&lt;&gt;INDEX('Historical BMP Records'!S:S, MATCH($G264, 'Historical BMP Records'!$G:$G, 0)), 1, 0), IF(S264&lt;&gt;INDEX('Planned and Progress BMPs'!P:P, MATCH($G264, 'Planned and Progress BMPs'!$D:$D, 0)), 1, 0)), "")</f>
        <v/>
      </c>
      <c r="BN264" s="4" t="str">
        <f>IFERROR(IF($I264="Historical", IF(T264&lt;&gt;INDEX('Historical BMP Records'!T:T, MATCH($G264, 'Historical BMP Records'!$G:$G, 0)), 1, 0), IF(T264&lt;&gt;INDEX('Planned and Progress BMPs'!Q:Q, MATCH($G264, 'Planned and Progress BMPs'!$D:$D, 0)), 1, 0)), "")</f>
        <v/>
      </c>
      <c r="BO264" s="4" t="str">
        <f>IFERROR(IF($I264="Historical", IF(AB264&lt;&gt;INDEX('Historical BMP Records'!#REF!, MATCH($G264, 'Historical BMP Records'!$G:$G, 0)), 1, 0), IF(AB264&lt;&gt;INDEX('Planned and Progress BMPs'!Z:Z, MATCH($G264, 'Planned and Progress BMPs'!$D:$D, 0)), 1, 0)), "")</f>
        <v/>
      </c>
      <c r="BP264" s="4" t="str">
        <f>IFERROR(IF($I264="Historical", IF(U264&lt;&gt;INDEX('Historical BMP Records'!U:U, MATCH($G264, 'Historical BMP Records'!$G:$G, 0)), 1, 0), IF(U264&lt;&gt;INDEX('Planned and Progress BMPs'!S:S, MATCH($G264, 'Planned and Progress BMPs'!$D:$D, 0)), 1, 0)), "")</f>
        <v/>
      </c>
      <c r="BQ264" s="4" t="str">
        <f>IFERROR(IF($I264="Historical", IF(V264&lt;&gt;INDEX('Historical BMP Records'!V:V, MATCH($G264, 'Historical BMP Records'!$G:$G, 0)), 1, 0), IF(V264&lt;&gt;INDEX('Planned and Progress BMPs'!T:T, MATCH($G264, 'Planned and Progress BMPs'!$D:$D, 0)), 1, 0)), "")</f>
        <v/>
      </c>
      <c r="BR264" s="4" t="str">
        <f>IFERROR(IF($I264="Historical", IF(W264&lt;&gt;INDEX('Historical BMP Records'!W:W, MATCH($G264, 'Historical BMP Records'!$G:$G, 0)), 1, 0), IF(W264&lt;&gt;INDEX('Planned and Progress BMPs'!U:U, MATCH($G264, 'Planned and Progress BMPs'!$D:$D, 0)), 1, 0)), "")</f>
        <v/>
      </c>
      <c r="BS264" s="4" t="str">
        <f>IFERROR(IF($I264="Historical", IF(X264&lt;&gt;INDEX('Historical BMP Records'!X:X, MATCH($G264, 'Historical BMP Records'!$G:$G, 0)), 1, 0), IF(X264&lt;&gt;INDEX('Planned and Progress BMPs'!V:V, MATCH($G264, 'Planned and Progress BMPs'!$D:$D, 0)), 1, 0)), "")</f>
        <v/>
      </c>
      <c r="BT264" s="4" t="str">
        <f>IFERROR(IF($I264="Historical", IF(Y264&lt;&gt;INDEX('Historical BMP Records'!Y:Y, MATCH($G264, 'Historical BMP Records'!$G:$G, 0)), 1, 0), IF(Y264&lt;&gt;INDEX('Planned and Progress BMPs'!W:W, MATCH($G264, 'Planned and Progress BMPs'!$D:$D, 0)), 1, 0)), "")</f>
        <v/>
      </c>
      <c r="BU264" s="4" t="str">
        <f>IFERROR(IF($I264="Historical", IF(Z264&lt;&gt;INDEX('Historical BMP Records'!Z:Z, MATCH($G264, 'Historical BMP Records'!$G:$G, 0)), 1, 0), IF(Z264&lt;&gt;INDEX('Planned and Progress BMPs'!X:X, MATCH($G264, 'Planned and Progress BMPs'!$D:$D, 0)), 1, 0)), "")</f>
        <v/>
      </c>
      <c r="BV264" s="4" t="str">
        <f>IFERROR(IF($I264="Historical", IF(AA264&lt;&gt;INDEX('Historical BMP Records'!AA:AA, MATCH($G264, 'Historical BMP Records'!$G:$G, 0)), 1, 0), IF(AA264&lt;&gt;INDEX('Planned and Progress BMPs'!#REF!, MATCH($G264, 'Planned and Progress BMPs'!$D:$D, 0)), 1, 0)), "")</f>
        <v/>
      </c>
      <c r="BW264" s="4" t="str">
        <f>IFERROR(IF($I264="Historical", IF(AC264&lt;&gt;INDEX('Historical BMP Records'!AC:AC, MATCH($G264, 'Historical BMP Records'!$G:$G, 0)), 1, 0), IF(AC264&lt;&gt;INDEX('Planned and Progress BMPs'!AA:AA, MATCH($G264, 'Planned and Progress BMPs'!$D:$D, 0)), 1, 0)), "")</f>
        <v/>
      </c>
      <c r="BX264" s="4" t="str">
        <f>IFERROR(IF($I264="Historical", IF(AD264&lt;&gt;INDEX('Historical BMP Records'!AD:AD, MATCH($G264, 'Historical BMP Records'!$G:$G, 0)), 1, 0), IF(AD264&lt;&gt;INDEX('Planned and Progress BMPs'!AB:AB, MATCH($G264, 'Planned and Progress BMPs'!$D:$D, 0)), 1, 0)), "")</f>
        <v/>
      </c>
      <c r="BY264" s="4" t="str">
        <f>IFERROR(IF($I264="Historical", IF(AE264&lt;&gt;INDEX('Historical BMP Records'!AE:AE, MATCH($G264, 'Historical BMP Records'!$G:$G, 0)), 1, 0), IF(AE264&lt;&gt;INDEX('Planned and Progress BMPs'!AC:AC, MATCH($G264, 'Planned and Progress BMPs'!$D:$D, 0)), 1, 0)), "")</f>
        <v/>
      </c>
      <c r="BZ264" s="4" t="str">
        <f>IFERROR(IF($I264="Historical", IF(AF264&lt;&gt;INDEX('Historical BMP Records'!AF:AF, MATCH($G264, 'Historical BMP Records'!$G:$G, 0)), 1, 0), IF(AF264&lt;&gt;INDEX('Planned and Progress BMPs'!AD:AD, MATCH($G264, 'Planned and Progress BMPs'!$D:$D, 0)), 1, 0)), "")</f>
        <v/>
      </c>
      <c r="CA264" s="4" t="str">
        <f>IFERROR(IF($I264="Historical", IF(AG264&lt;&gt;INDEX('Historical BMP Records'!AG:AG, MATCH($G264, 'Historical BMP Records'!$G:$G, 0)), 1, 0), IF(AG264&lt;&gt;INDEX('Planned and Progress BMPs'!AE:AE, MATCH($G264, 'Planned and Progress BMPs'!$D:$D, 0)), 1, 0)), "")</f>
        <v/>
      </c>
      <c r="CB264" s="4" t="str">
        <f>IFERROR(IF($I264="Historical", IF(AH264&lt;&gt;INDEX('Historical BMP Records'!AH:AH, MATCH($G264, 'Historical BMP Records'!$G:$G, 0)), 1, 0), IF(AH264&lt;&gt;INDEX('Planned and Progress BMPs'!AF:AF, MATCH($G264, 'Planned and Progress BMPs'!$D:$D, 0)), 1, 0)), "")</f>
        <v/>
      </c>
      <c r="CC264" s="4" t="str">
        <f>IFERROR(IF($I264="Historical", IF(AI264&lt;&gt;INDEX('Historical BMP Records'!AI:AI, MATCH($G264, 'Historical BMP Records'!$G:$G, 0)), 1, 0), IF(AI264&lt;&gt;INDEX('Planned and Progress BMPs'!AG:AG, MATCH($G264, 'Planned and Progress BMPs'!$D:$D, 0)), 1, 0)), "")</f>
        <v/>
      </c>
      <c r="CD264" s="4" t="str">
        <f>IFERROR(IF($I264="Historical", IF(AJ264&lt;&gt;INDEX('Historical BMP Records'!AJ:AJ, MATCH($G264, 'Historical BMP Records'!$G:$G, 0)), 1, 0), IF(AJ264&lt;&gt;INDEX('Planned and Progress BMPs'!AH:AH, MATCH($G264, 'Planned and Progress BMPs'!$D:$D, 0)), 1, 0)), "")</f>
        <v/>
      </c>
      <c r="CE264" s="4" t="str">
        <f>IFERROR(IF($I264="Historical", IF(AK264&lt;&gt;INDEX('Historical BMP Records'!AK:AK, MATCH($G264, 'Historical BMP Records'!$G:$G, 0)), 1, 0), IF(AK264&lt;&gt;INDEX('Planned and Progress BMPs'!AI:AI, MATCH($G264, 'Planned and Progress BMPs'!$D:$D, 0)), 1, 0)), "")</f>
        <v/>
      </c>
      <c r="CF264" s="4" t="str">
        <f>IFERROR(IF($I264="Historical", IF(AL264&lt;&gt;INDEX('Historical BMP Records'!AL:AL, MATCH($G264, 'Historical BMP Records'!$G:$G, 0)), 1, 0), IF(AL264&lt;&gt;INDEX('Planned and Progress BMPs'!AJ:AJ, MATCH($G264, 'Planned and Progress BMPs'!$D:$D, 0)), 1, 0)), "")</f>
        <v/>
      </c>
      <c r="CG264" s="4" t="str">
        <f>IFERROR(IF($I264="Historical", IF(AM264&lt;&gt;INDEX('Historical BMP Records'!AM:AM, MATCH($G264, 'Historical BMP Records'!$G:$G, 0)), 1, 0), IF(AM264&lt;&gt;INDEX('Planned and Progress BMPs'!AK:AK, MATCH($G264, 'Planned and Progress BMPs'!$D:$D, 0)), 1, 0)), "")</f>
        <v/>
      </c>
      <c r="CH264" s="4" t="str">
        <f>IFERROR(IF($I264="Historical", IF(AN264&lt;&gt;INDEX('Historical BMP Records'!AN:AN, MATCH($G264, 'Historical BMP Records'!$G:$G, 0)), 1, 0), IF(AN264&lt;&gt;INDEX('Planned and Progress BMPs'!AL:AL, MATCH($G264, 'Planned and Progress BMPs'!$D:$D, 0)), 1, 0)), "")</f>
        <v/>
      </c>
      <c r="CI264" s="4" t="str">
        <f>IFERROR(IF($I264="Historical", IF(AO264&lt;&gt;INDEX('Historical BMP Records'!AO:AO, MATCH($G264, 'Historical BMP Records'!$G:$G, 0)), 1, 0), IF(AO264&lt;&gt;INDEX('Planned and Progress BMPs'!AM:AM, MATCH($G264, 'Planned and Progress BMPs'!$D:$D, 0)), 1, 0)), "")</f>
        <v/>
      </c>
      <c r="CJ264" s="4" t="str">
        <f>IFERROR(IF($I264="Historical", IF(AP264&lt;&gt;INDEX('Historical BMP Records'!AP:AP, MATCH($G264, 'Historical BMP Records'!$G:$G, 0)), 1, 0), IF(AP264&lt;&gt;INDEX('Planned and Progress BMPs'!AN:AN, MATCH($G264, 'Planned and Progress BMPs'!$D:$D, 0)), 1, 0)), "")</f>
        <v/>
      </c>
      <c r="CK264" s="4" t="str">
        <f>IFERROR(IF($I264="Historical", IF(AQ264&lt;&gt;INDEX('Historical BMP Records'!AQ:AQ, MATCH($G264, 'Historical BMP Records'!$G:$G, 0)), 1, 0), IF(AQ264&lt;&gt;INDEX('Planned and Progress BMPs'!AO:AO, MATCH($G264, 'Planned and Progress BMPs'!$D:$D, 0)), 1, 0)), "")</f>
        <v/>
      </c>
      <c r="CL264" s="4" t="str">
        <f>IFERROR(IF($I264="Historical", IF(AR264&lt;&gt;INDEX('Historical BMP Records'!AR:AR, MATCH($G264, 'Historical BMP Records'!$G:$G, 0)), 1, 0), IF(AR264&lt;&gt;INDEX('Planned and Progress BMPs'!AQ:AQ, MATCH($G264, 'Planned and Progress BMPs'!$D:$D, 0)), 1, 0)), "")</f>
        <v/>
      </c>
      <c r="CM264" s="4" t="str">
        <f>IFERROR(IF($I264="Historical", IF(AS264&lt;&gt;INDEX('Historical BMP Records'!AS:AS, MATCH($G264, 'Historical BMP Records'!$G:$G, 0)), 1, 0), IF(AS264&lt;&gt;INDEX('Planned and Progress BMPs'!AP:AP, MATCH($G264, 'Planned and Progress BMPs'!$D:$D, 0)), 1, 0)), "")</f>
        <v/>
      </c>
      <c r="CN264" s="4" t="str">
        <f>IFERROR(IF($I264="Historical", IF(AT264&lt;&gt;INDEX('Historical BMP Records'!AT:AT, MATCH($G264, 'Historical BMP Records'!$G:$G, 0)), 1, 0), IF(AT264&lt;&gt;INDEX('Planned and Progress BMPs'!AQ:AQ, MATCH($G264, 'Planned and Progress BMPs'!$D:$D, 0)), 1, 0)), "")</f>
        <v/>
      </c>
      <c r="CO264" s="4">
        <f>SUM(T_Historical9[[#This Row],[FY17 Crediting Status Change]:[Comments Change]])</f>
        <v>0</v>
      </c>
    </row>
    <row r="265" spans="1:93" ht="15" customHeight="1" x14ac:dyDescent="0.55000000000000004">
      <c r="A265" s="126" t="s">
        <v>2461</v>
      </c>
      <c r="B265" s="126" t="s">
        <v>2458</v>
      </c>
      <c r="C265" s="126" t="s">
        <v>2458</v>
      </c>
      <c r="D265" s="126"/>
      <c r="E265" s="126"/>
      <c r="F265" s="126" t="s">
        <v>1008</v>
      </c>
      <c r="G265" s="126" t="s">
        <v>1009</v>
      </c>
      <c r="H265" s="126"/>
      <c r="I265" s="126" t="s">
        <v>243</v>
      </c>
      <c r="J265" s="126">
        <v>1999</v>
      </c>
      <c r="K265" s="73">
        <v>50000</v>
      </c>
      <c r="L265" s="64">
        <v>36526</v>
      </c>
      <c r="M265" s="126" t="s">
        <v>126</v>
      </c>
      <c r="N265" s="88" t="s">
        <v>135</v>
      </c>
      <c r="O265" s="126" t="s">
        <v>730</v>
      </c>
      <c r="P265" s="73" t="s">
        <v>551</v>
      </c>
      <c r="Q265" s="64">
        <v>12.2</v>
      </c>
      <c r="R265" s="126">
        <v>12.2</v>
      </c>
      <c r="S265" s="88">
        <v>1.0166666666666666</v>
      </c>
      <c r="T265" s="126" t="s">
        <v>1010</v>
      </c>
      <c r="U265" s="126"/>
      <c r="V265" s="126"/>
      <c r="W265" s="126">
        <v>40.225279999999998</v>
      </c>
      <c r="X265" s="65">
        <v>-76.994500000000002</v>
      </c>
      <c r="Y265" s="126"/>
      <c r="Z265" s="126" t="s">
        <v>153</v>
      </c>
      <c r="AA265" s="126" t="s">
        <v>504</v>
      </c>
      <c r="AB265" s="88" t="s">
        <v>155</v>
      </c>
      <c r="AC265" s="126" t="s">
        <v>2460</v>
      </c>
      <c r="AD265" s="64">
        <v>41640</v>
      </c>
      <c r="AE265" s="126" t="s">
        <v>267</v>
      </c>
      <c r="AF265" s="64"/>
      <c r="AG265" s="64"/>
      <c r="AH265" s="126"/>
      <c r="AI265" s="64"/>
      <c r="AK265" s="64"/>
      <c r="AL265" s="64"/>
      <c r="AM265" s="64"/>
      <c r="AN265" s="64"/>
      <c r="AO265" s="64"/>
      <c r="AP265" s="64"/>
      <c r="AQ265" s="64"/>
      <c r="AR265" s="64"/>
      <c r="AS265" s="64"/>
      <c r="AT265" s="126"/>
      <c r="AU265" s="4" t="str">
        <f>IFERROR(IF($I265="Historical", IF(A265&lt;&gt;INDEX('Historical BMP Records'!A:A, MATCH($G265, 'Historical BMP Records'!$G:$G, 0)), 1, 0), IF(A265&lt;&gt;INDEX('Planned and Progress BMPs'!A:A, MATCH($G265, 'Planned and Progress BMPs'!$D:$D, 0)), 1, 0)), "")</f>
        <v/>
      </c>
      <c r="AV265" s="4" t="str">
        <f>IFERROR(IF($I265="Historical", IF(B265&lt;&gt;INDEX('Historical BMP Records'!B:B, MATCH($G265, 'Historical BMP Records'!$G:$G, 0)), 1, 0), IF(B265&lt;&gt;INDEX('Planned and Progress BMPs'!A:A, MATCH($G265, 'Planned and Progress BMPs'!$D:$D, 0)), 1, 0)), "")</f>
        <v/>
      </c>
      <c r="AW265" s="4" t="str">
        <f>IFERROR(IF($I265="Historical", IF(C265&lt;&gt;INDEX('Historical BMP Records'!C:C, MATCH($G265, 'Historical BMP Records'!$G:$G, 0)), 1, 0), IF(C265&lt;&gt;INDEX('Planned and Progress BMPs'!A:A, MATCH($G265, 'Planned and Progress BMPs'!$D:$D, 0)), 1, 0)), "")</f>
        <v/>
      </c>
      <c r="AX265" s="4" t="str">
        <f>IFERROR(IF($I265="Historical", IF(D265&lt;&gt;INDEX('Historical BMP Records'!D:D, MATCH($G265, 'Historical BMP Records'!$G:$G, 0)), 1, 0), IF(D265&lt;&gt;INDEX('Planned and Progress BMPs'!A:A, MATCH($G265, 'Planned and Progress BMPs'!$D:$D, 0)), 1, 0)), "")</f>
        <v/>
      </c>
      <c r="AY265" s="4" t="str">
        <f>IFERROR(IF($I265="Historical", IF(E265&lt;&gt;INDEX('Historical BMP Records'!E:E, MATCH($G265, 'Historical BMP Records'!$G:$G, 0)), 1, 0), IF(E265&lt;&gt;INDEX('Planned and Progress BMPs'!B:B, MATCH($G265, 'Planned and Progress BMPs'!$D:$D, 0)), 1, 0)), "")</f>
        <v/>
      </c>
      <c r="AZ265" s="4" t="str">
        <f>IFERROR(IF($I265="Historical", IF(F265&lt;&gt;INDEX('Historical BMP Records'!F:F, MATCH($G265, 'Historical BMP Records'!$G:$G, 0)), 1, 0), IF(F265&lt;&gt;INDEX('Planned and Progress BMPs'!C:C, MATCH($G265, 'Planned and Progress BMPs'!$D:$D, 0)), 1, 0)), "")</f>
        <v/>
      </c>
      <c r="BA265" s="4" t="str">
        <f>IFERROR(IF($I265="Historical", IF(G265&lt;&gt;INDEX('Historical BMP Records'!G:G, MATCH($G265, 'Historical BMP Records'!$G:$G, 0)), 1, 0), IF(G265&lt;&gt;INDEX('Planned and Progress BMPs'!D:D, MATCH($G265, 'Planned and Progress BMPs'!$D:$D, 0)), 1, 0)), "")</f>
        <v/>
      </c>
      <c r="BB265" s="4" t="str">
        <f>IFERROR(IF($I265="Historical", IF(H265&lt;&gt;INDEX('Historical BMP Records'!H:H, MATCH($G265, 'Historical BMP Records'!$G:$G, 0)), 1, 0), IF(H265&lt;&gt;INDEX('Planned and Progress BMPs'!E:E, MATCH($G265, 'Planned and Progress BMPs'!$D:$D, 0)), 1, 0)), "")</f>
        <v/>
      </c>
      <c r="BC265" s="4" t="str">
        <f>IFERROR(IF($I265="Historical", IF(I265&lt;&gt;INDEX('Historical BMP Records'!I:I, MATCH($G265, 'Historical BMP Records'!$G:$G, 0)), 1, 0), IF(I265&lt;&gt;INDEX('Planned and Progress BMPs'!F:F, MATCH($G265, 'Planned and Progress BMPs'!$D:$D, 0)), 1, 0)), "")</f>
        <v/>
      </c>
      <c r="BD265" s="4" t="str">
        <f>IFERROR(IF($I265="Historical", IF(J265&lt;&gt;INDEX('Historical BMP Records'!J:J, MATCH($G265, 'Historical BMP Records'!$G:$G, 0)), 1, 0), IF(J265&lt;&gt;INDEX('Planned and Progress BMPs'!G:G, MATCH($G265, 'Planned and Progress BMPs'!$D:$D, 0)), 1, 0)), "")</f>
        <v/>
      </c>
      <c r="BE265" s="4" t="str">
        <f>IFERROR(IF($I265="Historical", IF(K265&lt;&gt;INDEX('Historical BMP Records'!K:K, MATCH($G265, 'Historical BMP Records'!$G:$G, 0)), 1, 0), IF(K265&lt;&gt;INDEX('Planned and Progress BMPs'!H:H, MATCH($G265, 'Planned and Progress BMPs'!$D:$D, 0)), 1, 0)), "")</f>
        <v/>
      </c>
      <c r="BF265" s="4" t="str">
        <f>IFERROR(IF($I265="Historical", IF(L265&lt;&gt;INDEX('Historical BMP Records'!L:L, MATCH($G265, 'Historical BMP Records'!$G:$G, 0)), 1, 0), IF(L265&lt;&gt;INDEX('Planned and Progress BMPs'!I:I, MATCH($G265, 'Planned and Progress BMPs'!$D:$D, 0)), 1, 0)), "")</f>
        <v/>
      </c>
      <c r="BG265" s="4" t="str">
        <f>IFERROR(IF($I265="Historical", IF(M265&lt;&gt;INDEX('Historical BMP Records'!M:M, MATCH($G265, 'Historical BMP Records'!$G:$G, 0)), 1, 0), IF(M265&lt;&gt;INDEX('Planned and Progress BMPs'!J:J, MATCH($G265, 'Planned and Progress BMPs'!$D:$D, 0)), 1, 0)), "")</f>
        <v/>
      </c>
      <c r="BH265" s="4" t="str">
        <f>IFERROR(IF($I265="Historical", IF(N265&lt;&gt;INDEX('Historical BMP Records'!N:N, MATCH($G265, 'Historical BMP Records'!$G:$G, 0)), 1, 0), IF(N265&lt;&gt;INDEX('Planned and Progress BMPs'!K:K, MATCH($G265, 'Planned and Progress BMPs'!$D:$D, 0)), 1, 0)), "")</f>
        <v/>
      </c>
      <c r="BI265" s="4" t="str">
        <f>IFERROR(IF($I265="Historical", IF(O265&lt;&gt;INDEX('Historical BMP Records'!O:O, MATCH($G265, 'Historical BMP Records'!$G:$G, 0)), 1, 0), IF(O265&lt;&gt;INDEX('Planned and Progress BMPs'!L:L, MATCH($G265, 'Planned and Progress BMPs'!$D:$D, 0)), 1, 0)), "")</f>
        <v/>
      </c>
      <c r="BJ265" s="4" t="str">
        <f>IFERROR(IF($I265="Historical", IF(P265&lt;&gt;INDEX('Historical BMP Records'!P:P, MATCH($G265, 'Historical BMP Records'!$G:$G, 0)), 1, 0), IF(P265&lt;&gt;INDEX('Planned and Progress BMPs'!M:M, MATCH($G265, 'Planned and Progress BMPs'!$D:$D, 0)), 1, 0)), "")</f>
        <v/>
      </c>
      <c r="BK265" s="4" t="str">
        <f>IFERROR(IF($I265="Historical", IF(Q265&lt;&gt;INDEX('Historical BMP Records'!Q:Q, MATCH($G265, 'Historical BMP Records'!$G:$G, 0)), 1, 0), IF(Q265&lt;&gt;INDEX('Planned and Progress BMPs'!N:N, MATCH($G265, 'Planned and Progress BMPs'!$D:$D, 0)), 1, 0)), "")</f>
        <v/>
      </c>
      <c r="BL265" s="4" t="str">
        <f>IFERROR(IF($I265="Historical", IF(R265&lt;&gt;INDEX('Historical BMP Records'!R:R, MATCH($G265, 'Historical BMP Records'!$G:$G, 0)), 1, 0), IF(R265&lt;&gt;INDEX('Planned and Progress BMPs'!O:O, MATCH($G265, 'Planned and Progress BMPs'!$D:$D, 0)), 1, 0)), "")</f>
        <v/>
      </c>
      <c r="BM265" s="4" t="str">
        <f>IFERROR(IF($I265="Historical", IF(S265&lt;&gt;INDEX('Historical BMP Records'!S:S, MATCH($G265, 'Historical BMP Records'!$G:$G, 0)), 1, 0), IF(S265&lt;&gt;INDEX('Planned and Progress BMPs'!P:P, MATCH($G265, 'Planned and Progress BMPs'!$D:$D, 0)), 1, 0)), "")</f>
        <v/>
      </c>
      <c r="BN265" s="4" t="str">
        <f>IFERROR(IF($I265="Historical", IF(T265&lt;&gt;INDEX('Historical BMP Records'!T:T, MATCH($G265, 'Historical BMP Records'!$G:$G, 0)), 1, 0), IF(T265&lt;&gt;INDEX('Planned and Progress BMPs'!Q:Q, MATCH($G265, 'Planned and Progress BMPs'!$D:$D, 0)), 1, 0)), "")</f>
        <v/>
      </c>
      <c r="BO265" s="4" t="str">
        <f>IFERROR(IF($I265="Historical", IF(AB265&lt;&gt;INDEX('Historical BMP Records'!#REF!, MATCH($G265, 'Historical BMP Records'!$G:$G, 0)), 1, 0), IF(AB265&lt;&gt;INDEX('Planned and Progress BMPs'!Z:Z, MATCH($G265, 'Planned and Progress BMPs'!$D:$D, 0)), 1, 0)), "")</f>
        <v/>
      </c>
      <c r="BP265" s="4" t="str">
        <f>IFERROR(IF($I265="Historical", IF(U265&lt;&gt;INDEX('Historical BMP Records'!U:U, MATCH($G265, 'Historical BMP Records'!$G:$G, 0)), 1, 0), IF(U265&lt;&gt;INDEX('Planned and Progress BMPs'!S:S, MATCH($G265, 'Planned and Progress BMPs'!$D:$D, 0)), 1, 0)), "")</f>
        <v/>
      </c>
      <c r="BQ265" s="4" t="str">
        <f>IFERROR(IF($I265="Historical", IF(V265&lt;&gt;INDEX('Historical BMP Records'!V:V, MATCH($G265, 'Historical BMP Records'!$G:$G, 0)), 1, 0), IF(V265&lt;&gt;INDEX('Planned and Progress BMPs'!T:T, MATCH($G265, 'Planned and Progress BMPs'!$D:$D, 0)), 1, 0)), "")</f>
        <v/>
      </c>
      <c r="BR265" s="4" t="str">
        <f>IFERROR(IF($I265="Historical", IF(W265&lt;&gt;INDEX('Historical BMP Records'!W:W, MATCH($G265, 'Historical BMP Records'!$G:$G, 0)), 1, 0), IF(W265&lt;&gt;INDEX('Planned and Progress BMPs'!U:U, MATCH($G265, 'Planned and Progress BMPs'!$D:$D, 0)), 1, 0)), "")</f>
        <v/>
      </c>
      <c r="BS265" s="4" t="str">
        <f>IFERROR(IF($I265="Historical", IF(X265&lt;&gt;INDEX('Historical BMP Records'!X:X, MATCH($G265, 'Historical BMP Records'!$G:$G, 0)), 1, 0), IF(X265&lt;&gt;INDEX('Planned and Progress BMPs'!V:V, MATCH($G265, 'Planned and Progress BMPs'!$D:$D, 0)), 1, 0)), "")</f>
        <v/>
      </c>
      <c r="BT265" s="4" t="str">
        <f>IFERROR(IF($I265="Historical", IF(Y265&lt;&gt;INDEX('Historical BMP Records'!Y:Y, MATCH($G265, 'Historical BMP Records'!$G:$G, 0)), 1, 0), IF(Y265&lt;&gt;INDEX('Planned and Progress BMPs'!W:W, MATCH($G265, 'Planned and Progress BMPs'!$D:$D, 0)), 1, 0)), "")</f>
        <v/>
      </c>
      <c r="BU265" s="4" t="str">
        <f>IFERROR(IF($I265="Historical", IF(Z265&lt;&gt;INDEX('Historical BMP Records'!Z:Z, MATCH($G265, 'Historical BMP Records'!$G:$G, 0)), 1, 0), IF(Z265&lt;&gt;INDEX('Planned and Progress BMPs'!X:X, MATCH($G265, 'Planned and Progress BMPs'!$D:$D, 0)), 1, 0)), "")</f>
        <v/>
      </c>
      <c r="BV265" s="4" t="str">
        <f>IFERROR(IF($I265="Historical", IF(AA265&lt;&gt;INDEX('Historical BMP Records'!AA:AA, MATCH($G265, 'Historical BMP Records'!$G:$G, 0)), 1, 0), IF(AA265&lt;&gt;INDEX('Planned and Progress BMPs'!#REF!, MATCH($G265, 'Planned and Progress BMPs'!$D:$D, 0)), 1, 0)), "")</f>
        <v/>
      </c>
      <c r="BW265" s="4" t="str">
        <f>IFERROR(IF($I265="Historical", IF(AC265&lt;&gt;INDEX('Historical BMP Records'!AC:AC, MATCH($G265, 'Historical BMP Records'!$G:$G, 0)), 1, 0), IF(AC265&lt;&gt;INDEX('Planned and Progress BMPs'!AA:AA, MATCH($G265, 'Planned and Progress BMPs'!$D:$D, 0)), 1, 0)), "")</f>
        <v/>
      </c>
      <c r="BX265" s="4" t="str">
        <f>IFERROR(IF($I265="Historical", IF(AD265&lt;&gt;INDEX('Historical BMP Records'!AD:AD, MATCH($G265, 'Historical BMP Records'!$G:$G, 0)), 1, 0), IF(AD265&lt;&gt;INDEX('Planned and Progress BMPs'!AB:AB, MATCH($G265, 'Planned and Progress BMPs'!$D:$D, 0)), 1, 0)), "")</f>
        <v/>
      </c>
      <c r="BY265" s="4" t="str">
        <f>IFERROR(IF($I265="Historical", IF(AE265&lt;&gt;INDEX('Historical BMP Records'!AE:AE, MATCH($G265, 'Historical BMP Records'!$G:$G, 0)), 1, 0), IF(AE265&lt;&gt;INDEX('Planned and Progress BMPs'!AC:AC, MATCH($G265, 'Planned and Progress BMPs'!$D:$D, 0)), 1, 0)), "")</f>
        <v/>
      </c>
      <c r="BZ265" s="4" t="str">
        <f>IFERROR(IF($I265="Historical", IF(AF265&lt;&gt;INDEX('Historical BMP Records'!AF:AF, MATCH($G265, 'Historical BMP Records'!$G:$G, 0)), 1, 0), IF(AF265&lt;&gt;INDEX('Planned and Progress BMPs'!AD:AD, MATCH($G265, 'Planned and Progress BMPs'!$D:$D, 0)), 1, 0)), "")</f>
        <v/>
      </c>
      <c r="CA265" s="4" t="str">
        <f>IFERROR(IF($I265="Historical", IF(AG265&lt;&gt;INDEX('Historical BMP Records'!AG:AG, MATCH($G265, 'Historical BMP Records'!$G:$G, 0)), 1, 0), IF(AG265&lt;&gt;INDEX('Planned and Progress BMPs'!AE:AE, MATCH($G265, 'Planned and Progress BMPs'!$D:$D, 0)), 1, 0)), "")</f>
        <v/>
      </c>
      <c r="CB265" s="4" t="str">
        <f>IFERROR(IF($I265="Historical", IF(AH265&lt;&gt;INDEX('Historical BMP Records'!AH:AH, MATCH($G265, 'Historical BMP Records'!$G:$G, 0)), 1, 0), IF(AH265&lt;&gt;INDEX('Planned and Progress BMPs'!AF:AF, MATCH($G265, 'Planned and Progress BMPs'!$D:$D, 0)), 1, 0)), "")</f>
        <v/>
      </c>
      <c r="CC265" s="4" t="str">
        <f>IFERROR(IF($I265="Historical", IF(AI265&lt;&gt;INDEX('Historical BMP Records'!AI:AI, MATCH($G265, 'Historical BMP Records'!$G:$G, 0)), 1, 0), IF(AI265&lt;&gt;INDEX('Planned and Progress BMPs'!AG:AG, MATCH($G265, 'Planned and Progress BMPs'!$D:$D, 0)), 1, 0)), "")</f>
        <v/>
      </c>
      <c r="CD265" s="4" t="str">
        <f>IFERROR(IF($I265="Historical", IF(AJ265&lt;&gt;INDEX('Historical BMP Records'!AJ:AJ, MATCH($G265, 'Historical BMP Records'!$G:$G, 0)), 1, 0), IF(AJ265&lt;&gt;INDEX('Planned and Progress BMPs'!AH:AH, MATCH($G265, 'Planned and Progress BMPs'!$D:$D, 0)), 1, 0)), "")</f>
        <v/>
      </c>
      <c r="CE265" s="4" t="str">
        <f>IFERROR(IF($I265="Historical", IF(AK265&lt;&gt;INDEX('Historical BMP Records'!AK:AK, MATCH($G265, 'Historical BMP Records'!$G:$G, 0)), 1, 0), IF(AK265&lt;&gt;INDEX('Planned and Progress BMPs'!AI:AI, MATCH($G265, 'Planned and Progress BMPs'!$D:$D, 0)), 1, 0)), "")</f>
        <v/>
      </c>
      <c r="CF265" s="4" t="str">
        <f>IFERROR(IF($I265="Historical", IF(AL265&lt;&gt;INDEX('Historical BMP Records'!AL:AL, MATCH($G265, 'Historical BMP Records'!$G:$G, 0)), 1, 0), IF(AL265&lt;&gt;INDEX('Planned and Progress BMPs'!AJ:AJ, MATCH($G265, 'Planned and Progress BMPs'!$D:$D, 0)), 1, 0)), "")</f>
        <v/>
      </c>
      <c r="CG265" s="4" t="str">
        <f>IFERROR(IF($I265="Historical", IF(AM265&lt;&gt;INDEX('Historical BMP Records'!AM:AM, MATCH($G265, 'Historical BMP Records'!$G:$G, 0)), 1, 0), IF(AM265&lt;&gt;INDEX('Planned and Progress BMPs'!AK:AK, MATCH($G265, 'Planned and Progress BMPs'!$D:$D, 0)), 1, 0)), "")</f>
        <v/>
      </c>
      <c r="CH265" s="4" t="str">
        <f>IFERROR(IF($I265="Historical", IF(AN265&lt;&gt;INDEX('Historical BMP Records'!AN:AN, MATCH($G265, 'Historical BMP Records'!$G:$G, 0)), 1, 0), IF(AN265&lt;&gt;INDEX('Planned and Progress BMPs'!AL:AL, MATCH($G265, 'Planned and Progress BMPs'!$D:$D, 0)), 1, 0)), "")</f>
        <v/>
      </c>
      <c r="CI265" s="4" t="str">
        <f>IFERROR(IF($I265="Historical", IF(AO265&lt;&gt;INDEX('Historical BMP Records'!AO:AO, MATCH($G265, 'Historical BMP Records'!$G:$G, 0)), 1, 0), IF(AO265&lt;&gt;INDEX('Planned and Progress BMPs'!AM:AM, MATCH($G265, 'Planned and Progress BMPs'!$D:$D, 0)), 1, 0)), "")</f>
        <v/>
      </c>
      <c r="CJ265" s="4" t="str">
        <f>IFERROR(IF($I265="Historical", IF(AP265&lt;&gt;INDEX('Historical BMP Records'!AP:AP, MATCH($G265, 'Historical BMP Records'!$G:$G, 0)), 1, 0), IF(AP265&lt;&gt;INDEX('Planned and Progress BMPs'!AN:AN, MATCH($G265, 'Planned and Progress BMPs'!$D:$D, 0)), 1, 0)), "")</f>
        <v/>
      </c>
      <c r="CK265" s="4" t="str">
        <f>IFERROR(IF($I265="Historical", IF(AQ265&lt;&gt;INDEX('Historical BMP Records'!AQ:AQ, MATCH($G265, 'Historical BMP Records'!$G:$G, 0)), 1, 0), IF(AQ265&lt;&gt;INDEX('Planned and Progress BMPs'!AO:AO, MATCH($G265, 'Planned and Progress BMPs'!$D:$D, 0)), 1, 0)), "")</f>
        <v/>
      </c>
      <c r="CL265" s="4" t="str">
        <f>IFERROR(IF($I265="Historical", IF(AR265&lt;&gt;INDEX('Historical BMP Records'!AR:AR, MATCH($G265, 'Historical BMP Records'!$G:$G, 0)), 1, 0), IF(AR265&lt;&gt;INDEX('Planned and Progress BMPs'!AQ:AQ, MATCH($G265, 'Planned and Progress BMPs'!$D:$D, 0)), 1, 0)), "")</f>
        <v/>
      </c>
      <c r="CM265" s="4" t="str">
        <f>IFERROR(IF($I265="Historical", IF(AS265&lt;&gt;INDEX('Historical BMP Records'!AS:AS, MATCH($G265, 'Historical BMP Records'!$G:$G, 0)), 1, 0), IF(AS265&lt;&gt;INDEX('Planned and Progress BMPs'!AP:AP, MATCH($G265, 'Planned and Progress BMPs'!$D:$D, 0)), 1, 0)), "")</f>
        <v/>
      </c>
      <c r="CN265" s="4" t="str">
        <f>IFERROR(IF($I265="Historical", IF(AT265&lt;&gt;INDEX('Historical BMP Records'!AT:AT, MATCH($G265, 'Historical BMP Records'!$G:$G, 0)), 1, 0), IF(AT265&lt;&gt;INDEX('Planned and Progress BMPs'!AQ:AQ, MATCH($G265, 'Planned and Progress BMPs'!$D:$D, 0)), 1, 0)), "")</f>
        <v/>
      </c>
      <c r="CO265" s="4">
        <f>SUM(T_Historical9[[#This Row],[FY17 Crediting Status Change]:[Comments Change]])</f>
        <v>0</v>
      </c>
    </row>
    <row r="266" spans="1:93" ht="15" customHeight="1" x14ac:dyDescent="0.55000000000000004">
      <c r="A266" s="126" t="s">
        <v>2461</v>
      </c>
      <c r="B266" s="126" t="s">
        <v>2464</v>
      </c>
      <c r="C266" s="126" t="s">
        <v>2458</v>
      </c>
      <c r="D266" s="126"/>
      <c r="E266" s="126"/>
      <c r="F266" s="126" t="s">
        <v>1011</v>
      </c>
      <c r="G266" s="126" t="s">
        <v>1012</v>
      </c>
      <c r="H266" s="126"/>
      <c r="I266" s="126" t="s">
        <v>243</v>
      </c>
      <c r="J266" s="126">
        <v>1999</v>
      </c>
      <c r="K266" s="73"/>
      <c r="L266" s="64">
        <v>36161</v>
      </c>
      <c r="M266" s="126" t="s">
        <v>264</v>
      </c>
      <c r="N266" s="88" t="s">
        <v>594</v>
      </c>
      <c r="O266" s="126" t="s">
        <v>151</v>
      </c>
      <c r="P266" s="73" t="s">
        <v>551</v>
      </c>
      <c r="Q266" s="64">
        <v>36.299999999999997</v>
      </c>
      <c r="R266" s="126">
        <v>0.8</v>
      </c>
      <c r="S266" s="88"/>
      <c r="T266" s="126" t="s">
        <v>595</v>
      </c>
      <c r="U266" s="126"/>
      <c r="V266" s="126"/>
      <c r="W266" s="126">
        <v>40.461698490000003</v>
      </c>
      <c r="X266" s="65">
        <v>-76.613520070000007</v>
      </c>
      <c r="Y266" s="126"/>
      <c r="Z266" s="126" t="s">
        <v>201</v>
      </c>
      <c r="AA266" s="126" t="s">
        <v>458</v>
      </c>
      <c r="AB266" s="88" t="s">
        <v>203</v>
      </c>
      <c r="AC266" s="126" t="s">
        <v>2460</v>
      </c>
      <c r="AD266" s="64">
        <v>41754</v>
      </c>
      <c r="AE266" s="126" t="s">
        <v>267</v>
      </c>
      <c r="AF266" s="64"/>
      <c r="AG266" s="64"/>
      <c r="AH266" s="126"/>
      <c r="AI266" s="64"/>
      <c r="AK266" s="64"/>
      <c r="AL266" s="64"/>
      <c r="AM266" s="64"/>
      <c r="AN266" s="64"/>
      <c r="AO266" s="64"/>
      <c r="AP266" s="64"/>
      <c r="AQ266" s="64"/>
      <c r="AR266" s="64"/>
      <c r="AS266" s="64"/>
      <c r="AT266" s="126"/>
      <c r="AU266" s="4" t="str">
        <f>IFERROR(IF($I266="Historical", IF(A266&lt;&gt;INDEX('Historical BMP Records'!A:A, MATCH($G266, 'Historical BMP Records'!$G:$G, 0)), 1, 0), IF(A266&lt;&gt;INDEX('Planned and Progress BMPs'!A:A, MATCH($G266, 'Planned and Progress BMPs'!$D:$D, 0)), 1, 0)), "")</f>
        <v/>
      </c>
      <c r="AV266" s="4" t="str">
        <f>IFERROR(IF($I266="Historical", IF(B266&lt;&gt;INDEX('Historical BMP Records'!B:B, MATCH($G266, 'Historical BMP Records'!$G:$G, 0)), 1, 0), IF(B266&lt;&gt;INDEX('Planned and Progress BMPs'!A:A, MATCH($G266, 'Planned and Progress BMPs'!$D:$D, 0)), 1, 0)), "")</f>
        <v/>
      </c>
      <c r="AW266" s="4" t="str">
        <f>IFERROR(IF($I266="Historical", IF(C266&lt;&gt;INDEX('Historical BMP Records'!C:C, MATCH($G266, 'Historical BMP Records'!$G:$G, 0)), 1, 0), IF(C266&lt;&gt;INDEX('Planned and Progress BMPs'!A:A, MATCH($G266, 'Planned and Progress BMPs'!$D:$D, 0)), 1, 0)), "")</f>
        <v/>
      </c>
      <c r="AX266" s="4" t="str">
        <f>IFERROR(IF($I266="Historical", IF(D266&lt;&gt;INDEX('Historical BMP Records'!D:D, MATCH($G266, 'Historical BMP Records'!$G:$G, 0)), 1, 0), IF(D266&lt;&gt;INDEX('Planned and Progress BMPs'!A:A, MATCH($G266, 'Planned and Progress BMPs'!$D:$D, 0)), 1, 0)), "")</f>
        <v/>
      </c>
      <c r="AY266" s="4" t="str">
        <f>IFERROR(IF($I266="Historical", IF(E266&lt;&gt;INDEX('Historical BMP Records'!E:E, MATCH($G266, 'Historical BMP Records'!$G:$G, 0)), 1, 0), IF(E266&lt;&gt;INDEX('Planned and Progress BMPs'!B:B, MATCH($G266, 'Planned and Progress BMPs'!$D:$D, 0)), 1, 0)), "")</f>
        <v/>
      </c>
      <c r="AZ266" s="4" t="str">
        <f>IFERROR(IF($I266="Historical", IF(F266&lt;&gt;INDEX('Historical BMP Records'!F:F, MATCH($G266, 'Historical BMP Records'!$G:$G, 0)), 1, 0), IF(F266&lt;&gt;INDEX('Planned and Progress BMPs'!C:C, MATCH($G266, 'Planned and Progress BMPs'!$D:$D, 0)), 1, 0)), "")</f>
        <v/>
      </c>
      <c r="BA266" s="4" t="str">
        <f>IFERROR(IF($I266="Historical", IF(G266&lt;&gt;INDEX('Historical BMP Records'!G:G, MATCH($G266, 'Historical BMP Records'!$G:$G, 0)), 1, 0), IF(G266&lt;&gt;INDEX('Planned and Progress BMPs'!D:D, MATCH($G266, 'Planned and Progress BMPs'!$D:$D, 0)), 1, 0)), "")</f>
        <v/>
      </c>
      <c r="BB266" s="4" t="str">
        <f>IFERROR(IF($I266="Historical", IF(H266&lt;&gt;INDEX('Historical BMP Records'!H:H, MATCH($G266, 'Historical BMP Records'!$G:$G, 0)), 1, 0), IF(H266&lt;&gt;INDEX('Planned and Progress BMPs'!E:E, MATCH($G266, 'Planned and Progress BMPs'!$D:$D, 0)), 1, 0)), "")</f>
        <v/>
      </c>
      <c r="BC266" s="4" t="str">
        <f>IFERROR(IF($I266="Historical", IF(I266&lt;&gt;INDEX('Historical BMP Records'!I:I, MATCH($G266, 'Historical BMP Records'!$G:$G, 0)), 1, 0), IF(I266&lt;&gt;INDEX('Planned and Progress BMPs'!F:F, MATCH($G266, 'Planned and Progress BMPs'!$D:$D, 0)), 1, 0)), "")</f>
        <v/>
      </c>
      <c r="BD266" s="4" t="str">
        <f>IFERROR(IF($I266="Historical", IF(J266&lt;&gt;INDEX('Historical BMP Records'!J:J, MATCH($G266, 'Historical BMP Records'!$G:$G, 0)), 1, 0), IF(J266&lt;&gt;INDEX('Planned and Progress BMPs'!G:G, MATCH($G266, 'Planned and Progress BMPs'!$D:$D, 0)), 1, 0)), "")</f>
        <v/>
      </c>
      <c r="BE266" s="4" t="str">
        <f>IFERROR(IF($I266="Historical", IF(K266&lt;&gt;INDEX('Historical BMP Records'!K:K, MATCH($G266, 'Historical BMP Records'!$G:$G, 0)), 1, 0), IF(K266&lt;&gt;INDEX('Planned and Progress BMPs'!H:H, MATCH($G266, 'Planned and Progress BMPs'!$D:$D, 0)), 1, 0)), "")</f>
        <v/>
      </c>
      <c r="BF266" s="4" t="str">
        <f>IFERROR(IF($I266="Historical", IF(L266&lt;&gt;INDEX('Historical BMP Records'!L:L, MATCH($G266, 'Historical BMP Records'!$G:$G, 0)), 1, 0), IF(L266&lt;&gt;INDEX('Planned and Progress BMPs'!I:I, MATCH($G266, 'Planned and Progress BMPs'!$D:$D, 0)), 1, 0)), "")</f>
        <v/>
      </c>
      <c r="BG266" s="4" t="str">
        <f>IFERROR(IF($I266="Historical", IF(M266&lt;&gt;INDEX('Historical BMP Records'!M:M, MATCH($G266, 'Historical BMP Records'!$G:$G, 0)), 1, 0), IF(M266&lt;&gt;INDEX('Planned and Progress BMPs'!J:J, MATCH($G266, 'Planned and Progress BMPs'!$D:$D, 0)), 1, 0)), "")</f>
        <v/>
      </c>
      <c r="BH266" s="4" t="str">
        <f>IFERROR(IF($I266="Historical", IF(N266&lt;&gt;INDEX('Historical BMP Records'!N:N, MATCH($G266, 'Historical BMP Records'!$G:$G, 0)), 1, 0), IF(N266&lt;&gt;INDEX('Planned and Progress BMPs'!K:K, MATCH($G266, 'Planned and Progress BMPs'!$D:$D, 0)), 1, 0)), "")</f>
        <v/>
      </c>
      <c r="BI266" s="4" t="str">
        <f>IFERROR(IF($I266="Historical", IF(O266&lt;&gt;INDEX('Historical BMP Records'!O:O, MATCH($G266, 'Historical BMP Records'!$G:$G, 0)), 1, 0), IF(O266&lt;&gt;INDEX('Planned and Progress BMPs'!L:L, MATCH($G266, 'Planned and Progress BMPs'!$D:$D, 0)), 1, 0)), "")</f>
        <v/>
      </c>
      <c r="BJ266" s="4" t="str">
        <f>IFERROR(IF($I266="Historical", IF(P266&lt;&gt;INDEX('Historical BMP Records'!P:P, MATCH($G266, 'Historical BMP Records'!$G:$G, 0)), 1, 0), IF(P266&lt;&gt;INDEX('Planned and Progress BMPs'!M:M, MATCH($G266, 'Planned and Progress BMPs'!$D:$D, 0)), 1, 0)), "")</f>
        <v/>
      </c>
      <c r="BK266" s="4" t="str">
        <f>IFERROR(IF($I266="Historical", IF(Q266&lt;&gt;INDEX('Historical BMP Records'!Q:Q, MATCH($G266, 'Historical BMP Records'!$G:$G, 0)), 1, 0), IF(Q266&lt;&gt;INDEX('Planned and Progress BMPs'!N:N, MATCH($G266, 'Planned and Progress BMPs'!$D:$D, 0)), 1, 0)), "")</f>
        <v/>
      </c>
      <c r="BL266" s="4" t="str">
        <f>IFERROR(IF($I266="Historical", IF(R266&lt;&gt;INDEX('Historical BMP Records'!R:R, MATCH($G266, 'Historical BMP Records'!$G:$G, 0)), 1, 0), IF(R266&lt;&gt;INDEX('Planned and Progress BMPs'!O:O, MATCH($G266, 'Planned and Progress BMPs'!$D:$D, 0)), 1, 0)), "")</f>
        <v/>
      </c>
      <c r="BM266" s="4" t="str">
        <f>IFERROR(IF($I266="Historical", IF(S266&lt;&gt;INDEX('Historical BMP Records'!S:S, MATCH($G266, 'Historical BMP Records'!$G:$G, 0)), 1, 0), IF(S266&lt;&gt;INDEX('Planned and Progress BMPs'!P:P, MATCH($G266, 'Planned and Progress BMPs'!$D:$D, 0)), 1, 0)), "")</f>
        <v/>
      </c>
      <c r="BN266" s="4" t="str">
        <f>IFERROR(IF($I266="Historical", IF(T266&lt;&gt;INDEX('Historical BMP Records'!T:T, MATCH($G266, 'Historical BMP Records'!$G:$G, 0)), 1, 0), IF(T266&lt;&gt;INDEX('Planned and Progress BMPs'!Q:Q, MATCH($G266, 'Planned and Progress BMPs'!$D:$D, 0)), 1, 0)), "")</f>
        <v/>
      </c>
      <c r="BO266" s="4" t="str">
        <f>IFERROR(IF($I266="Historical", IF(AB266&lt;&gt;INDEX('Historical BMP Records'!#REF!, MATCH($G266, 'Historical BMP Records'!$G:$G, 0)), 1, 0), IF(AB266&lt;&gt;INDEX('Planned and Progress BMPs'!Z:Z, MATCH($G266, 'Planned and Progress BMPs'!$D:$D, 0)), 1, 0)), "")</f>
        <v/>
      </c>
      <c r="BP266" s="4" t="str">
        <f>IFERROR(IF($I266="Historical", IF(U266&lt;&gt;INDEX('Historical BMP Records'!U:U, MATCH($G266, 'Historical BMP Records'!$G:$G, 0)), 1, 0), IF(U266&lt;&gt;INDEX('Planned and Progress BMPs'!S:S, MATCH($G266, 'Planned and Progress BMPs'!$D:$D, 0)), 1, 0)), "")</f>
        <v/>
      </c>
      <c r="BQ266" s="4" t="str">
        <f>IFERROR(IF($I266="Historical", IF(V266&lt;&gt;INDEX('Historical BMP Records'!V:V, MATCH($G266, 'Historical BMP Records'!$G:$G, 0)), 1, 0), IF(V266&lt;&gt;INDEX('Planned and Progress BMPs'!T:T, MATCH($G266, 'Planned and Progress BMPs'!$D:$D, 0)), 1, 0)), "")</f>
        <v/>
      </c>
      <c r="BR266" s="4" t="str">
        <f>IFERROR(IF($I266="Historical", IF(W266&lt;&gt;INDEX('Historical BMP Records'!W:W, MATCH($G266, 'Historical BMP Records'!$G:$G, 0)), 1, 0), IF(W266&lt;&gt;INDEX('Planned and Progress BMPs'!U:U, MATCH($G266, 'Planned and Progress BMPs'!$D:$D, 0)), 1, 0)), "")</f>
        <v/>
      </c>
      <c r="BS266" s="4" t="str">
        <f>IFERROR(IF($I266="Historical", IF(X266&lt;&gt;INDEX('Historical BMP Records'!X:X, MATCH($G266, 'Historical BMP Records'!$G:$G, 0)), 1, 0), IF(X266&lt;&gt;INDEX('Planned and Progress BMPs'!V:V, MATCH($G266, 'Planned and Progress BMPs'!$D:$D, 0)), 1, 0)), "")</f>
        <v/>
      </c>
      <c r="BT266" s="4" t="str">
        <f>IFERROR(IF($I266="Historical", IF(Y266&lt;&gt;INDEX('Historical BMP Records'!Y:Y, MATCH($G266, 'Historical BMP Records'!$G:$G, 0)), 1, 0), IF(Y266&lt;&gt;INDEX('Planned and Progress BMPs'!W:W, MATCH($G266, 'Planned and Progress BMPs'!$D:$D, 0)), 1, 0)), "")</f>
        <v/>
      </c>
      <c r="BU266" s="4" t="str">
        <f>IFERROR(IF($I266="Historical", IF(Z266&lt;&gt;INDEX('Historical BMP Records'!Z:Z, MATCH($G266, 'Historical BMP Records'!$G:$G, 0)), 1, 0), IF(Z266&lt;&gt;INDEX('Planned and Progress BMPs'!X:X, MATCH($G266, 'Planned and Progress BMPs'!$D:$D, 0)), 1, 0)), "")</f>
        <v/>
      </c>
      <c r="BV266" s="4" t="str">
        <f>IFERROR(IF($I266="Historical", IF(AA266&lt;&gt;INDEX('Historical BMP Records'!AA:AA, MATCH($G266, 'Historical BMP Records'!$G:$G, 0)), 1, 0), IF(AA266&lt;&gt;INDEX('Planned and Progress BMPs'!#REF!, MATCH($G266, 'Planned and Progress BMPs'!$D:$D, 0)), 1, 0)), "")</f>
        <v/>
      </c>
      <c r="BW266" s="4" t="str">
        <f>IFERROR(IF($I266="Historical", IF(AC266&lt;&gt;INDEX('Historical BMP Records'!AC:AC, MATCH($G266, 'Historical BMP Records'!$G:$G, 0)), 1, 0), IF(AC266&lt;&gt;INDEX('Planned and Progress BMPs'!AA:AA, MATCH($G266, 'Planned and Progress BMPs'!$D:$D, 0)), 1, 0)), "")</f>
        <v/>
      </c>
      <c r="BX266" s="4" t="str">
        <f>IFERROR(IF($I266="Historical", IF(AD266&lt;&gt;INDEX('Historical BMP Records'!AD:AD, MATCH($G266, 'Historical BMP Records'!$G:$G, 0)), 1, 0), IF(AD266&lt;&gt;INDEX('Planned and Progress BMPs'!AB:AB, MATCH($G266, 'Planned and Progress BMPs'!$D:$D, 0)), 1, 0)), "")</f>
        <v/>
      </c>
      <c r="BY266" s="4" t="str">
        <f>IFERROR(IF($I266="Historical", IF(AE266&lt;&gt;INDEX('Historical BMP Records'!AE:AE, MATCH($G266, 'Historical BMP Records'!$G:$G, 0)), 1, 0), IF(AE266&lt;&gt;INDEX('Planned and Progress BMPs'!AC:AC, MATCH($G266, 'Planned and Progress BMPs'!$D:$D, 0)), 1, 0)), "")</f>
        <v/>
      </c>
      <c r="BZ266" s="4" t="str">
        <f>IFERROR(IF($I266="Historical", IF(AF266&lt;&gt;INDEX('Historical BMP Records'!AF:AF, MATCH($G266, 'Historical BMP Records'!$G:$G, 0)), 1, 0), IF(AF266&lt;&gt;INDEX('Planned and Progress BMPs'!AD:AD, MATCH($G266, 'Planned and Progress BMPs'!$D:$D, 0)), 1, 0)), "")</f>
        <v/>
      </c>
      <c r="CA266" s="4" t="str">
        <f>IFERROR(IF($I266="Historical", IF(AG266&lt;&gt;INDEX('Historical BMP Records'!AG:AG, MATCH($G266, 'Historical BMP Records'!$G:$G, 0)), 1, 0), IF(AG266&lt;&gt;INDEX('Planned and Progress BMPs'!AE:AE, MATCH($G266, 'Planned and Progress BMPs'!$D:$D, 0)), 1, 0)), "")</f>
        <v/>
      </c>
      <c r="CB266" s="4" t="str">
        <f>IFERROR(IF($I266="Historical", IF(AH266&lt;&gt;INDEX('Historical BMP Records'!AH:AH, MATCH($G266, 'Historical BMP Records'!$G:$G, 0)), 1, 0), IF(AH266&lt;&gt;INDEX('Planned and Progress BMPs'!AF:AF, MATCH($G266, 'Planned and Progress BMPs'!$D:$D, 0)), 1, 0)), "")</f>
        <v/>
      </c>
      <c r="CC266" s="4" t="str">
        <f>IFERROR(IF($I266="Historical", IF(AI266&lt;&gt;INDEX('Historical BMP Records'!AI:AI, MATCH($G266, 'Historical BMP Records'!$G:$G, 0)), 1, 0), IF(AI266&lt;&gt;INDEX('Planned and Progress BMPs'!AG:AG, MATCH($G266, 'Planned and Progress BMPs'!$D:$D, 0)), 1, 0)), "")</f>
        <v/>
      </c>
      <c r="CD266" s="4" t="str">
        <f>IFERROR(IF($I266="Historical", IF(AJ266&lt;&gt;INDEX('Historical BMP Records'!AJ:AJ, MATCH($G266, 'Historical BMP Records'!$G:$G, 0)), 1, 0), IF(AJ266&lt;&gt;INDEX('Planned and Progress BMPs'!AH:AH, MATCH($G266, 'Planned and Progress BMPs'!$D:$D, 0)), 1, 0)), "")</f>
        <v/>
      </c>
      <c r="CE266" s="4" t="str">
        <f>IFERROR(IF($I266="Historical", IF(AK266&lt;&gt;INDEX('Historical BMP Records'!AK:AK, MATCH($G266, 'Historical BMP Records'!$G:$G, 0)), 1, 0), IF(AK266&lt;&gt;INDEX('Planned and Progress BMPs'!AI:AI, MATCH($G266, 'Planned and Progress BMPs'!$D:$D, 0)), 1, 0)), "")</f>
        <v/>
      </c>
      <c r="CF266" s="4" t="str">
        <f>IFERROR(IF($I266="Historical", IF(AL266&lt;&gt;INDEX('Historical BMP Records'!AL:AL, MATCH($G266, 'Historical BMP Records'!$G:$G, 0)), 1, 0), IF(AL266&lt;&gt;INDEX('Planned and Progress BMPs'!AJ:AJ, MATCH($G266, 'Planned and Progress BMPs'!$D:$D, 0)), 1, 0)), "")</f>
        <v/>
      </c>
      <c r="CG266" s="4" t="str">
        <f>IFERROR(IF($I266="Historical", IF(AM266&lt;&gt;INDEX('Historical BMP Records'!AM:AM, MATCH($G266, 'Historical BMP Records'!$G:$G, 0)), 1, 0), IF(AM266&lt;&gt;INDEX('Planned and Progress BMPs'!AK:AK, MATCH($G266, 'Planned and Progress BMPs'!$D:$D, 0)), 1, 0)), "")</f>
        <v/>
      </c>
      <c r="CH266" s="4" t="str">
        <f>IFERROR(IF($I266="Historical", IF(AN266&lt;&gt;INDEX('Historical BMP Records'!AN:AN, MATCH($G266, 'Historical BMP Records'!$G:$G, 0)), 1, 0), IF(AN266&lt;&gt;INDEX('Planned and Progress BMPs'!AL:AL, MATCH($G266, 'Planned and Progress BMPs'!$D:$D, 0)), 1, 0)), "")</f>
        <v/>
      </c>
      <c r="CI266" s="4" t="str">
        <f>IFERROR(IF($I266="Historical", IF(AO266&lt;&gt;INDEX('Historical BMP Records'!AO:AO, MATCH($G266, 'Historical BMP Records'!$G:$G, 0)), 1, 0), IF(AO266&lt;&gt;INDEX('Planned and Progress BMPs'!AM:AM, MATCH($G266, 'Planned and Progress BMPs'!$D:$D, 0)), 1, 0)), "")</f>
        <v/>
      </c>
      <c r="CJ266" s="4" t="str">
        <f>IFERROR(IF($I266="Historical", IF(AP266&lt;&gt;INDEX('Historical BMP Records'!AP:AP, MATCH($G266, 'Historical BMP Records'!$G:$G, 0)), 1, 0), IF(AP266&lt;&gt;INDEX('Planned and Progress BMPs'!AN:AN, MATCH($G266, 'Planned and Progress BMPs'!$D:$D, 0)), 1, 0)), "")</f>
        <v/>
      </c>
      <c r="CK266" s="4" t="str">
        <f>IFERROR(IF($I266="Historical", IF(AQ266&lt;&gt;INDEX('Historical BMP Records'!AQ:AQ, MATCH($G266, 'Historical BMP Records'!$G:$G, 0)), 1, 0), IF(AQ266&lt;&gt;INDEX('Planned and Progress BMPs'!AO:AO, MATCH($G266, 'Planned and Progress BMPs'!$D:$D, 0)), 1, 0)), "")</f>
        <v/>
      </c>
      <c r="CL266" s="4" t="str">
        <f>IFERROR(IF($I266="Historical", IF(AR266&lt;&gt;INDEX('Historical BMP Records'!AR:AR, MATCH($G266, 'Historical BMP Records'!$G:$G, 0)), 1, 0), IF(AR266&lt;&gt;INDEX('Planned and Progress BMPs'!AQ:AQ, MATCH($G266, 'Planned and Progress BMPs'!$D:$D, 0)), 1, 0)), "")</f>
        <v/>
      </c>
      <c r="CM266" s="4" t="str">
        <f>IFERROR(IF($I266="Historical", IF(AS266&lt;&gt;INDEX('Historical BMP Records'!AS:AS, MATCH($G266, 'Historical BMP Records'!$G:$G, 0)), 1, 0), IF(AS266&lt;&gt;INDEX('Planned and Progress BMPs'!AP:AP, MATCH($G266, 'Planned and Progress BMPs'!$D:$D, 0)), 1, 0)), "")</f>
        <v/>
      </c>
      <c r="CN266" s="4" t="str">
        <f>IFERROR(IF($I266="Historical", IF(AT266&lt;&gt;INDEX('Historical BMP Records'!AT:AT, MATCH($G266, 'Historical BMP Records'!$G:$G, 0)), 1, 0), IF(AT266&lt;&gt;INDEX('Planned and Progress BMPs'!AQ:AQ, MATCH($G266, 'Planned and Progress BMPs'!$D:$D, 0)), 1, 0)), "")</f>
        <v/>
      </c>
      <c r="CO266" s="4">
        <f>SUM(T_Historical9[[#This Row],[FY17 Crediting Status Change]:[Comments Change]])</f>
        <v>0</v>
      </c>
    </row>
    <row r="267" spans="1:93" ht="15" customHeight="1" x14ac:dyDescent="0.55000000000000004">
      <c r="A267" s="126" t="s">
        <v>2461</v>
      </c>
      <c r="B267" s="126" t="s">
        <v>2464</v>
      </c>
      <c r="C267" s="126" t="s">
        <v>2458</v>
      </c>
      <c r="D267" s="126"/>
      <c r="E267" s="126"/>
      <c r="F267" s="126" t="s">
        <v>1013</v>
      </c>
      <c r="G267" s="126" t="s">
        <v>1014</v>
      </c>
      <c r="H267" s="126"/>
      <c r="I267" s="126" t="s">
        <v>243</v>
      </c>
      <c r="J267" s="126">
        <v>1999</v>
      </c>
      <c r="K267" s="73"/>
      <c r="L267" s="64">
        <v>36161</v>
      </c>
      <c r="M267" s="126" t="s">
        <v>264</v>
      </c>
      <c r="N267" s="88" t="s">
        <v>594</v>
      </c>
      <c r="O267" s="126" t="s">
        <v>151</v>
      </c>
      <c r="P267" s="73" t="s">
        <v>551</v>
      </c>
      <c r="Q267" s="64">
        <v>9.6</v>
      </c>
      <c r="R267" s="126">
        <v>0</v>
      </c>
      <c r="S267" s="88"/>
      <c r="T267" s="126" t="s">
        <v>595</v>
      </c>
      <c r="U267" s="126"/>
      <c r="V267" s="126"/>
      <c r="W267" s="126">
        <v>40.461923419999998</v>
      </c>
      <c r="X267" s="65">
        <v>-76.613159499999995</v>
      </c>
      <c r="Y267" s="126"/>
      <c r="Z267" s="126" t="s">
        <v>201</v>
      </c>
      <c r="AA267" s="126" t="s">
        <v>458</v>
      </c>
      <c r="AB267" s="88" t="s">
        <v>203</v>
      </c>
      <c r="AC267" s="126" t="s">
        <v>2460</v>
      </c>
      <c r="AD267" s="64">
        <v>41754</v>
      </c>
      <c r="AE267" s="126" t="s">
        <v>267</v>
      </c>
      <c r="AF267" s="64"/>
      <c r="AG267" s="64"/>
      <c r="AH267" s="126"/>
      <c r="AI267" s="64"/>
      <c r="AK267" s="64"/>
      <c r="AL267" s="64"/>
      <c r="AM267" s="64"/>
      <c r="AN267" s="64"/>
      <c r="AO267" s="64"/>
      <c r="AP267" s="64"/>
      <c r="AQ267" s="64"/>
      <c r="AR267" s="64"/>
      <c r="AS267" s="64"/>
      <c r="AT267" s="126"/>
      <c r="AU267" s="4" t="str">
        <f>IFERROR(IF($I267="Historical", IF(A267&lt;&gt;INDEX('Historical BMP Records'!A:A, MATCH($G267, 'Historical BMP Records'!$G:$G, 0)), 1, 0), IF(A267&lt;&gt;INDEX('Planned and Progress BMPs'!A:A, MATCH($G267, 'Planned and Progress BMPs'!$D:$D, 0)), 1, 0)), "")</f>
        <v/>
      </c>
      <c r="AV267" s="4" t="str">
        <f>IFERROR(IF($I267="Historical", IF(B267&lt;&gt;INDEX('Historical BMP Records'!B:B, MATCH($G267, 'Historical BMP Records'!$G:$G, 0)), 1, 0), IF(B267&lt;&gt;INDEX('Planned and Progress BMPs'!A:A, MATCH($G267, 'Planned and Progress BMPs'!$D:$D, 0)), 1, 0)), "")</f>
        <v/>
      </c>
      <c r="AW267" s="4" t="str">
        <f>IFERROR(IF($I267="Historical", IF(C267&lt;&gt;INDEX('Historical BMP Records'!C:C, MATCH($G267, 'Historical BMP Records'!$G:$G, 0)), 1, 0), IF(C267&lt;&gt;INDEX('Planned and Progress BMPs'!A:A, MATCH($G267, 'Planned and Progress BMPs'!$D:$D, 0)), 1, 0)), "")</f>
        <v/>
      </c>
      <c r="AX267" s="4" t="str">
        <f>IFERROR(IF($I267="Historical", IF(D267&lt;&gt;INDEX('Historical BMP Records'!D:D, MATCH($G267, 'Historical BMP Records'!$G:$G, 0)), 1, 0), IF(D267&lt;&gt;INDEX('Planned and Progress BMPs'!A:A, MATCH($G267, 'Planned and Progress BMPs'!$D:$D, 0)), 1, 0)), "")</f>
        <v/>
      </c>
      <c r="AY267" s="4" t="str">
        <f>IFERROR(IF($I267="Historical", IF(E267&lt;&gt;INDEX('Historical BMP Records'!E:E, MATCH($G267, 'Historical BMP Records'!$G:$G, 0)), 1, 0), IF(E267&lt;&gt;INDEX('Planned and Progress BMPs'!B:B, MATCH($G267, 'Planned and Progress BMPs'!$D:$D, 0)), 1, 0)), "")</f>
        <v/>
      </c>
      <c r="AZ267" s="4" t="str">
        <f>IFERROR(IF($I267="Historical", IF(F267&lt;&gt;INDEX('Historical BMP Records'!F:F, MATCH($G267, 'Historical BMP Records'!$G:$G, 0)), 1, 0), IF(F267&lt;&gt;INDEX('Planned and Progress BMPs'!C:C, MATCH($G267, 'Planned and Progress BMPs'!$D:$D, 0)), 1, 0)), "")</f>
        <v/>
      </c>
      <c r="BA267" s="4" t="str">
        <f>IFERROR(IF($I267="Historical", IF(G267&lt;&gt;INDEX('Historical BMP Records'!G:G, MATCH($G267, 'Historical BMP Records'!$G:$G, 0)), 1, 0), IF(G267&lt;&gt;INDEX('Planned and Progress BMPs'!D:D, MATCH($G267, 'Planned and Progress BMPs'!$D:$D, 0)), 1, 0)), "")</f>
        <v/>
      </c>
      <c r="BB267" s="4" t="str">
        <f>IFERROR(IF($I267="Historical", IF(H267&lt;&gt;INDEX('Historical BMP Records'!H:H, MATCH($G267, 'Historical BMP Records'!$G:$G, 0)), 1, 0), IF(H267&lt;&gt;INDEX('Planned and Progress BMPs'!E:E, MATCH($G267, 'Planned and Progress BMPs'!$D:$D, 0)), 1, 0)), "")</f>
        <v/>
      </c>
      <c r="BC267" s="4" t="str">
        <f>IFERROR(IF($I267="Historical", IF(I267&lt;&gt;INDEX('Historical BMP Records'!I:I, MATCH($G267, 'Historical BMP Records'!$G:$G, 0)), 1, 0), IF(I267&lt;&gt;INDEX('Planned and Progress BMPs'!F:F, MATCH($G267, 'Planned and Progress BMPs'!$D:$D, 0)), 1, 0)), "")</f>
        <v/>
      </c>
      <c r="BD267" s="4" t="str">
        <f>IFERROR(IF($I267="Historical", IF(J267&lt;&gt;INDEX('Historical BMP Records'!J:J, MATCH($G267, 'Historical BMP Records'!$G:$G, 0)), 1, 0), IF(J267&lt;&gt;INDEX('Planned and Progress BMPs'!G:G, MATCH($G267, 'Planned and Progress BMPs'!$D:$D, 0)), 1, 0)), "")</f>
        <v/>
      </c>
      <c r="BE267" s="4" t="str">
        <f>IFERROR(IF($I267="Historical", IF(K267&lt;&gt;INDEX('Historical BMP Records'!K:K, MATCH($G267, 'Historical BMP Records'!$G:$G, 0)), 1, 0), IF(K267&lt;&gt;INDEX('Planned and Progress BMPs'!H:H, MATCH($G267, 'Planned and Progress BMPs'!$D:$D, 0)), 1, 0)), "")</f>
        <v/>
      </c>
      <c r="BF267" s="4" t="str">
        <f>IFERROR(IF($I267="Historical", IF(L267&lt;&gt;INDEX('Historical BMP Records'!L:L, MATCH($G267, 'Historical BMP Records'!$G:$G, 0)), 1, 0), IF(L267&lt;&gt;INDEX('Planned and Progress BMPs'!I:I, MATCH($G267, 'Planned and Progress BMPs'!$D:$D, 0)), 1, 0)), "")</f>
        <v/>
      </c>
      <c r="BG267" s="4" t="str">
        <f>IFERROR(IF($I267="Historical", IF(M267&lt;&gt;INDEX('Historical BMP Records'!M:M, MATCH($G267, 'Historical BMP Records'!$G:$G, 0)), 1, 0), IF(M267&lt;&gt;INDEX('Planned and Progress BMPs'!J:J, MATCH($G267, 'Planned and Progress BMPs'!$D:$D, 0)), 1, 0)), "")</f>
        <v/>
      </c>
      <c r="BH267" s="4" t="str">
        <f>IFERROR(IF($I267="Historical", IF(N267&lt;&gt;INDEX('Historical BMP Records'!N:N, MATCH($G267, 'Historical BMP Records'!$G:$G, 0)), 1, 0), IF(N267&lt;&gt;INDEX('Planned and Progress BMPs'!K:K, MATCH($G267, 'Planned and Progress BMPs'!$D:$D, 0)), 1, 0)), "")</f>
        <v/>
      </c>
      <c r="BI267" s="4" t="str">
        <f>IFERROR(IF($I267="Historical", IF(O267&lt;&gt;INDEX('Historical BMP Records'!O:O, MATCH($G267, 'Historical BMP Records'!$G:$G, 0)), 1, 0), IF(O267&lt;&gt;INDEX('Planned and Progress BMPs'!L:L, MATCH($G267, 'Planned and Progress BMPs'!$D:$D, 0)), 1, 0)), "")</f>
        <v/>
      </c>
      <c r="BJ267" s="4" t="str">
        <f>IFERROR(IF($I267="Historical", IF(P267&lt;&gt;INDEX('Historical BMP Records'!P:P, MATCH($G267, 'Historical BMP Records'!$G:$G, 0)), 1, 0), IF(P267&lt;&gt;INDEX('Planned and Progress BMPs'!M:M, MATCH($G267, 'Planned and Progress BMPs'!$D:$D, 0)), 1, 0)), "")</f>
        <v/>
      </c>
      <c r="BK267" s="4" t="str">
        <f>IFERROR(IF($I267="Historical", IF(Q267&lt;&gt;INDEX('Historical BMP Records'!Q:Q, MATCH($G267, 'Historical BMP Records'!$G:$G, 0)), 1, 0), IF(Q267&lt;&gt;INDEX('Planned and Progress BMPs'!N:N, MATCH($G267, 'Planned and Progress BMPs'!$D:$D, 0)), 1, 0)), "")</f>
        <v/>
      </c>
      <c r="BL267" s="4" t="str">
        <f>IFERROR(IF($I267="Historical", IF(R267&lt;&gt;INDEX('Historical BMP Records'!R:R, MATCH($G267, 'Historical BMP Records'!$G:$G, 0)), 1, 0), IF(R267&lt;&gt;INDEX('Planned and Progress BMPs'!O:O, MATCH($G267, 'Planned and Progress BMPs'!$D:$D, 0)), 1, 0)), "")</f>
        <v/>
      </c>
      <c r="BM267" s="4" t="str">
        <f>IFERROR(IF($I267="Historical", IF(S267&lt;&gt;INDEX('Historical BMP Records'!S:S, MATCH($G267, 'Historical BMP Records'!$G:$G, 0)), 1, 0), IF(S267&lt;&gt;INDEX('Planned and Progress BMPs'!P:P, MATCH($G267, 'Planned and Progress BMPs'!$D:$D, 0)), 1, 0)), "")</f>
        <v/>
      </c>
      <c r="BN267" s="4" t="str">
        <f>IFERROR(IF($I267="Historical", IF(T267&lt;&gt;INDEX('Historical BMP Records'!T:T, MATCH($G267, 'Historical BMP Records'!$G:$G, 0)), 1, 0), IF(T267&lt;&gt;INDEX('Planned and Progress BMPs'!Q:Q, MATCH($G267, 'Planned and Progress BMPs'!$D:$D, 0)), 1, 0)), "")</f>
        <v/>
      </c>
      <c r="BO267" s="4" t="str">
        <f>IFERROR(IF($I267="Historical", IF(AB267&lt;&gt;INDEX('Historical BMP Records'!#REF!, MATCH($G267, 'Historical BMP Records'!$G:$G, 0)), 1, 0), IF(AB267&lt;&gt;INDEX('Planned and Progress BMPs'!Z:Z, MATCH($G267, 'Planned and Progress BMPs'!$D:$D, 0)), 1, 0)), "")</f>
        <v/>
      </c>
      <c r="BP267" s="4" t="str">
        <f>IFERROR(IF($I267="Historical", IF(U267&lt;&gt;INDEX('Historical BMP Records'!U:U, MATCH($G267, 'Historical BMP Records'!$G:$G, 0)), 1, 0), IF(U267&lt;&gt;INDEX('Planned and Progress BMPs'!S:S, MATCH($G267, 'Planned and Progress BMPs'!$D:$D, 0)), 1, 0)), "")</f>
        <v/>
      </c>
      <c r="BQ267" s="4" t="str">
        <f>IFERROR(IF($I267="Historical", IF(V267&lt;&gt;INDEX('Historical BMP Records'!V:V, MATCH($G267, 'Historical BMP Records'!$G:$G, 0)), 1, 0), IF(V267&lt;&gt;INDEX('Planned and Progress BMPs'!T:T, MATCH($G267, 'Planned and Progress BMPs'!$D:$D, 0)), 1, 0)), "")</f>
        <v/>
      </c>
      <c r="BR267" s="4" t="str">
        <f>IFERROR(IF($I267="Historical", IF(W267&lt;&gt;INDEX('Historical BMP Records'!W:W, MATCH($G267, 'Historical BMP Records'!$G:$G, 0)), 1, 0), IF(W267&lt;&gt;INDEX('Planned and Progress BMPs'!U:U, MATCH($G267, 'Planned and Progress BMPs'!$D:$D, 0)), 1, 0)), "")</f>
        <v/>
      </c>
      <c r="BS267" s="4" t="str">
        <f>IFERROR(IF($I267="Historical", IF(X267&lt;&gt;INDEX('Historical BMP Records'!X:X, MATCH($G267, 'Historical BMP Records'!$G:$G, 0)), 1, 0), IF(X267&lt;&gt;INDEX('Planned and Progress BMPs'!V:V, MATCH($G267, 'Planned and Progress BMPs'!$D:$D, 0)), 1, 0)), "")</f>
        <v/>
      </c>
      <c r="BT267" s="4" t="str">
        <f>IFERROR(IF($I267="Historical", IF(Y267&lt;&gt;INDEX('Historical BMP Records'!Y:Y, MATCH($G267, 'Historical BMP Records'!$G:$G, 0)), 1, 0), IF(Y267&lt;&gt;INDEX('Planned and Progress BMPs'!W:W, MATCH($G267, 'Planned and Progress BMPs'!$D:$D, 0)), 1, 0)), "")</f>
        <v/>
      </c>
      <c r="BU267" s="4" t="str">
        <f>IFERROR(IF($I267="Historical", IF(Z267&lt;&gt;INDEX('Historical BMP Records'!Z:Z, MATCH($G267, 'Historical BMP Records'!$G:$G, 0)), 1, 0), IF(Z267&lt;&gt;INDEX('Planned and Progress BMPs'!X:X, MATCH($G267, 'Planned and Progress BMPs'!$D:$D, 0)), 1, 0)), "")</f>
        <v/>
      </c>
      <c r="BV267" s="4" t="str">
        <f>IFERROR(IF($I267="Historical", IF(AA267&lt;&gt;INDEX('Historical BMP Records'!AA:AA, MATCH($G267, 'Historical BMP Records'!$G:$G, 0)), 1, 0), IF(AA267&lt;&gt;INDEX('Planned and Progress BMPs'!#REF!, MATCH($G267, 'Planned and Progress BMPs'!$D:$D, 0)), 1, 0)), "")</f>
        <v/>
      </c>
      <c r="BW267" s="4" t="str">
        <f>IFERROR(IF($I267="Historical", IF(AC267&lt;&gt;INDEX('Historical BMP Records'!AC:AC, MATCH($G267, 'Historical BMP Records'!$G:$G, 0)), 1, 0), IF(AC267&lt;&gt;INDEX('Planned and Progress BMPs'!AA:AA, MATCH($G267, 'Planned and Progress BMPs'!$D:$D, 0)), 1, 0)), "")</f>
        <v/>
      </c>
      <c r="BX267" s="4" t="str">
        <f>IFERROR(IF($I267="Historical", IF(AD267&lt;&gt;INDEX('Historical BMP Records'!AD:AD, MATCH($G267, 'Historical BMP Records'!$G:$G, 0)), 1, 0), IF(AD267&lt;&gt;INDEX('Planned and Progress BMPs'!AB:AB, MATCH($G267, 'Planned and Progress BMPs'!$D:$D, 0)), 1, 0)), "")</f>
        <v/>
      </c>
      <c r="BY267" s="4" t="str">
        <f>IFERROR(IF($I267="Historical", IF(AE267&lt;&gt;INDEX('Historical BMP Records'!AE:AE, MATCH($G267, 'Historical BMP Records'!$G:$G, 0)), 1, 0), IF(AE267&lt;&gt;INDEX('Planned and Progress BMPs'!AC:AC, MATCH($G267, 'Planned and Progress BMPs'!$D:$D, 0)), 1, 0)), "")</f>
        <v/>
      </c>
      <c r="BZ267" s="4" t="str">
        <f>IFERROR(IF($I267="Historical", IF(AF267&lt;&gt;INDEX('Historical BMP Records'!AF:AF, MATCH($G267, 'Historical BMP Records'!$G:$G, 0)), 1, 0), IF(AF267&lt;&gt;INDEX('Planned and Progress BMPs'!AD:AD, MATCH($G267, 'Planned and Progress BMPs'!$D:$D, 0)), 1, 0)), "")</f>
        <v/>
      </c>
      <c r="CA267" s="4" t="str">
        <f>IFERROR(IF($I267="Historical", IF(AG267&lt;&gt;INDEX('Historical BMP Records'!AG:AG, MATCH($G267, 'Historical BMP Records'!$G:$G, 0)), 1, 0), IF(AG267&lt;&gt;INDEX('Planned and Progress BMPs'!AE:AE, MATCH($G267, 'Planned and Progress BMPs'!$D:$D, 0)), 1, 0)), "")</f>
        <v/>
      </c>
      <c r="CB267" s="4" t="str">
        <f>IFERROR(IF($I267="Historical", IF(AH267&lt;&gt;INDEX('Historical BMP Records'!AH:AH, MATCH($G267, 'Historical BMP Records'!$G:$G, 0)), 1, 0), IF(AH267&lt;&gt;INDEX('Planned and Progress BMPs'!AF:AF, MATCH($G267, 'Planned and Progress BMPs'!$D:$D, 0)), 1, 0)), "")</f>
        <v/>
      </c>
      <c r="CC267" s="4" t="str">
        <f>IFERROR(IF($I267="Historical", IF(AI267&lt;&gt;INDEX('Historical BMP Records'!AI:AI, MATCH($G267, 'Historical BMP Records'!$G:$G, 0)), 1, 0), IF(AI267&lt;&gt;INDEX('Planned and Progress BMPs'!AG:AG, MATCH($G267, 'Planned and Progress BMPs'!$D:$D, 0)), 1, 0)), "")</f>
        <v/>
      </c>
      <c r="CD267" s="4" t="str">
        <f>IFERROR(IF($I267="Historical", IF(AJ267&lt;&gt;INDEX('Historical BMP Records'!AJ:AJ, MATCH($G267, 'Historical BMP Records'!$G:$G, 0)), 1, 0), IF(AJ267&lt;&gt;INDEX('Planned and Progress BMPs'!AH:AH, MATCH($G267, 'Planned and Progress BMPs'!$D:$D, 0)), 1, 0)), "")</f>
        <v/>
      </c>
      <c r="CE267" s="4" t="str">
        <f>IFERROR(IF($I267="Historical", IF(AK267&lt;&gt;INDEX('Historical BMP Records'!AK:AK, MATCH($G267, 'Historical BMP Records'!$G:$G, 0)), 1, 0), IF(AK267&lt;&gt;INDEX('Planned and Progress BMPs'!AI:AI, MATCH($G267, 'Planned and Progress BMPs'!$D:$D, 0)), 1, 0)), "")</f>
        <v/>
      </c>
      <c r="CF267" s="4" t="str">
        <f>IFERROR(IF($I267="Historical", IF(AL267&lt;&gt;INDEX('Historical BMP Records'!AL:AL, MATCH($G267, 'Historical BMP Records'!$G:$G, 0)), 1, 0), IF(AL267&lt;&gt;INDEX('Planned and Progress BMPs'!AJ:AJ, MATCH($G267, 'Planned and Progress BMPs'!$D:$D, 0)), 1, 0)), "")</f>
        <v/>
      </c>
      <c r="CG267" s="4" t="str">
        <f>IFERROR(IF($I267="Historical", IF(AM267&lt;&gt;INDEX('Historical BMP Records'!AM:AM, MATCH($G267, 'Historical BMP Records'!$G:$G, 0)), 1, 0), IF(AM267&lt;&gt;INDEX('Planned and Progress BMPs'!AK:AK, MATCH($G267, 'Planned and Progress BMPs'!$D:$D, 0)), 1, 0)), "")</f>
        <v/>
      </c>
      <c r="CH267" s="4" t="str">
        <f>IFERROR(IF($I267="Historical", IF(AN267&lt;&gt;INDEX('Historical BMP Records'!AN:AN, MATCH($G267, 'Historical BMP Records'!$G:$G, 0)), 1, 0), IF(AN267&lt;&gt;INDEX('Planned and Progress BMPs'!AL:AL, MATCH($G267, 'Planned and Progress BMPs'!$D:$D, 0)), 1, 0)), "")</f>
        <v/>
      </c>
      <c r="CI267" s="4" t="str">
        <f>IFERROR(IF($I267="Historical", IF(AO267&lt;&gt;INDEX('Historical BMP Records'!AO:AO, MATCH($G267, 'Historical BMP Records'!$G:$G, 0)), 1, 0), IF(AO267&lt;&gt;INDEX('Planned and Progress BMPs'!AM:AM, MATCH($G267, 'Planned and Progress BMPs'!$D:$D, 0)), 1, 0)), "")</f>
        <v/>
      </c>
      <c r="CJ267" s="4" t="str">
        <f>IFERROR(IF($I267="Historical", IF(AP267&lt;&gt;INDEX('Historical BMP Records'!AP:AP, MATCH($G267, 'Historical BMP Records'!$G:$G, 0)), 1, 0), IF(AP267&lt;&gt;INDEX('Planned and Progress BMPs'!AN:AN, MATCH($G267, 'Planned and Progress BMPs'!$D:$D, 0)), 1, 0)), "")</f>
        <v/>
      </c>
      <c r="CK267" s="4" t="str">
        <f>IFERROR(IF($I267="Historical", IF(AQ267&lt;&gt;INDEX('Historical BMP Records'!AQ:AQ, MATCH($G267, 'Historical BMP Records'!$G:$G, 0)), 1, 0), IF(AQ267&lt;&gt;INDEX('Planned and Progress BMPs'!AO:AO, MATCH($G267, 'Planned and Progress BMPs'!$D:$D, 0)), 1, 0)), "")</f>
        <v/>
      </c>
      <c r="CL267" s="4" t="str">
        <f>IFERROR(IF($I267="Historical", IF(AR267&lt;&gt;INDEX('Historical BMP Records'!AR:AR, MATCH($G267, 'Historical BMP Records'!$G:$G, 0)), 1, 0), IF(AR267&lt;&gt;INDEX('Planned and Progress BMPs'!AQ:AQ, MATCH($G267, 'Planned and Progress BMPs'!$D:$D, 0)), 1, 0)), "")</f>
        <v/>
      </c>
      <c r="CM267" s="4" t="str">
        <f>IFERROR(IF($I267="Historical", IF(AS267&lt;&gt;INDEX('Historical BMP Records'!AS:AS, MATCH($G267, 'Historical BMP Records'!$G:$G, 0)), 1, 0), IF(AS267&lt;&gt;INDEX('Planned and Progress BMPs'!AP:AP, MATCH($G267, 'Planned and Progress BMPs'!$D:$D, 0)), 1, 0)), "")</f>
        <v/>
      </c>
      <c r="CN267" s="4" t="str">
        <f>IFERROR(IF($I267="Historical", IF(AT267&lt;&gt;INDEX('Historical BMP Records'!AT:AT, MATCH($G267, 'Historical BMP Records'!$G:$G, 0)), 1, 0), IF(AT267&lt;&gt;INDEX('Planned and Progress BMPs'!AQ:AQ, MATCH($G267, 'Planned and Progress BMPs'!$D:$D, 0)), 1, 0)), "")</f>
        <v/>
      </c>
      <c r="CO267" s="4">
        <f>SUM(T_Historical9[[#This Row],[FY17 Crediting Status Change]:[Comments Change]])</f>
        <v>0</v>
      </c>
    </row>
    <row r="268" spans="1:93" ht="15" customHeight="1" x14ac:dyDescent="0.55000000000000004">
      <c r="A268" s="126" t="s">
        <v>2461</v>
      </c>
      <c r="B268" s="126" t="s">
        <v>2464</v>
      </c>
      <c r="C268" s="126" t="s">
        <v>2458</v>
      </c>
      <c r="D268" s="126"/>
      <c r="E268" s="126"/>
      <c r="F268" s="126" t="s">
        <v>1015</v>
      </c>
      <c r="G268" s="126" t="s">
        <v>1016</v>
      </c>
      <c r="H268" s="126"/>
      <c r="I268" s="126" t="s">
        <v>243</v>
      </c>
      <c r="J268" s="126"/>
      <c r="K268" s="73"/>
      <c r="L268" s="64">
        <v>35796</v>
      </c>
      <c r="M268" s="126" t="s">
        <v>265</v>
      </c>
      <c r="N268" s="88" t="s">
        <v>325</v>
      </c>
      <c r="O268" s="126" t="s">
        <v>127</v>
      </c>
      <c r="P268" s="73" t="s">
        <v>551</v>
      </c>
      <c r="Q268" s="64">
        <v>0.9</v>
      </c>
      <c r="R268" s="126">
        <v>0.6</v>
      </c>
      <c r="S268" s="88"/>
      <c r="T268" s="126" t="s">
        <v>611</v>
      </c>
      <c r="U268" s="126"/>
      <c r="V268" s="126"/>
      <c r="W268" s="126">
        <v>40.429576189999999</v>
      </c>
      <c r="X268" s="65">
        <v>-76.581291989999997</v>
      </c>
      <c r="Y268" s="126"/>
      <c r="Z268" s="126" t="s">
        <v>201</v>
      </c>
      <c r="AA268" s="126" t="s">
        <v>458</v>
      </c>
      <c r="AB268" s="88" t="s">
        <v>203</v>
      </c>
      <c r="AC268" s="126" t="s">
        <v>2460</v>
      </c>
      <c r="AD268" s="64">
        <v>41735</v>
      </c>
      <c r="AE268" s="126" t="s">
        <v>267</v>
      </c>
      <c r="AF268" s="64"/>
      <c r="AG268" s="64"/>
      <c r="AH268" s="126"/>
      <c r="AI268" s="64"/>
      <c r="AK268" s="64"/>
      <c r="AL268" s="64"/>
      <c r="AM268" s="64"/>
      <c r="AN268" s="64"/>
      <c r="AO268" s="64"/>
      <c r="AP268" s="64"/>
      <c r="AQ268" s="64"/>
      <c r="AR268" s="64"/>
      <c r="AS268" s="64"/>
      <c r="AT268" s="126"/>
      <c r="AU268" s="4" t="str">
        <f>IFERROR(IF($I268="Historical", IF(A268&lt;&gt;INDEX('Historical BMP Records'!A:A, MATCH($G268, 'Historical BMP Records'!$G:$G, 0)), 1, 0), IF(A268&lt;&gt;INDEX('Planned and Progress BMPs'!A:A, MATCH($G268, 'Planned and Progress BMPs'!$D:$D, 0)), 1, 0)), "")</f>
        <v/>
      </c>
      <c r="AV268" s="4" t="str">
        <f>IFERROR(IF($I268="Historical", IF(B268&lt;&gt;INDEX('Historical BMP Records'!B:B, MATCH($G268, 'Historical BMP Records'!$G:$G, 0)), 1, 0), IF(B268&lt;&gt;INDEX('Planned and Progress BMPs'!A:A, MATCH($G268, 'Planned and Progress BMPs'!$D:$D, 0)), 1, 0)), "")</f>
        <v/>
      </c>
      <c r="AW268" s="4" t="str">
        <f>IFERROR(IF($I268="Historical", IF(C268&lt;&gt;INDEX('Historical BMP Records'!C:C, MATCH($G268, 'Historical BMP Records'!$G:$G, 0)), 1, 0), IF(C268&lt;&gt;INDEX('Planned and Progress BMPs'!A:A, MATCH($G268, 'Planned and Progress BMPs'!$D:$D, 0)), 1, 0)), "")</f>
        <v/>
      </c>
      <c r="AX268" s="4" t="str">
        <f>IFERROR(IF($I268="Historical", IF(D268&lt;&gt;INDEX('Historical BMP Records'!D:D, MATCH($G268, 'Historical BMP Records'!$G:$G, 0)), 1, 0), IF(D268&lt;&gt;INDEX('Planned and Progress BMPs'!A:A, MATCH($G268, 'Planned and Progress BMPs'!$D:$D, 0)), 1, 0)), "")</f>
        <v/>
      </c>
      <c r="AY268" s="4" t="str">
        <f>IFERROR(IF($I268="Historical", IF(E268&lt;&gt;INDEX('Historical BMP Records'!E:E, MATCH($G268, 'Historical BMP Records'!$G:$G, 0)), 1, 0), IF(E268&lt;&gt;INDEX('Planned and Progress BMPs'!B:B, MATCH($G268, 'Planned and Progress BMPs'!$D:$D, 0)), 1, 0)), "")</f>
        <v/>
      </c>
      <c r="AZ268" s="4" t="str">
        <f>IFERROR(IF($I268="Historical", IF(F268&lt;&gt;INDEX('Historical BMP Records'!F:F, MATCH($G268, 'Historical BMP Records'!$G:$G, 0)), 1, 0), IF(F268&lt;&gt;INDEX('Planned and Progress BMPs'!C:C, MATCH($G268, 'Planned and Progress BMPs'!$D:$D, 0)), 1, 0)), "")</f>
        <v/>
      </c>
      <c r="BA268" s="4" t="str">
        <f>IFERROR(IF($I268="Historical", IF(G268&lt;&gt;INDEX('Historical BMP Records'!G:G, MATCH($G268, 'Historical BMP Records'!$G:$G, 0)), 1, 0), IF(G268&lt;&gt;INDEX('Planned and Progress BMPs'!D:D, MATCH($G268, 'Planned and Progress BMPs'!$D:$D, 0)), 1, 0)), "")</f>
        <v/>
      </c>
      <c r="BB268" s="4" t="str">
        <f>IFERROR(IF($I268="Historical", IF(H268&lt;&gt;INDEX('Historical BMP Records'!H:H, MATCH($G268, 'Historical BMP Records'!$G:$G, 0)), 1, 0), IF(H268&lt;&gt;INDEX('Planned and Progress BMPs'!E:E, MATCH($G268, 'Planned and Progress BMPs'!$D:$D, 0)), 1, 0)), "")</f>
        <v/>
      </c>
      <c r="BC268" s="4" t="str">
        <f>IFERROR(IF($I268="Historical", IF(I268&lt;&gt;INDEX('Historical BMP Records'!I:I, MATCH($G268, 'Historical BMP Records'!$G:$G, 0)), 1, 0), IF(I268&lt;&gt;INDEX('Planned and Progress BMPs'!F:F, MATCH($G268, 'Planned and Progress BMPs'!$D:$D, 0)), 1, 0)), "")</f>
        <v/>
      </c>
      <c r="BD268" s="4" t="str">
        <f>IFERROR(IF($I268="Historical", IF(J268&lt;&gt;INDEX('Historical BMP Records'!J:J, MATCH($G268, 'Historical BMP Records'!$G:$G, 0)), 1, 0), IF(J268&lt;&gt;INDEX('Planned and Progress BMPs'!G:G, MATCH($G268, 'Planned and Progress BMPs'!$D:$D, 0)), 1, 0)), "")</f>
        <v/>
      </c>
      <c r="BE268" s="4" t="str">
        <f>IFERROR(IF($I268="Historical", IF(K268&lt;&gt;INDEX('Historical BMP Records'!K:K, MATCH($G268, 'Historical BMP Records'!$G:$G, 0)), 1, 0), IF(K268&lt;&gt;INDEX('Planned and Progress BMPs'!H:H, MATCH($G268, 'Planned and Progress BMPs'!$D:$D, 0)), 1, 0)), "")</f>
        <v/>
      </c>
      <c r="BF268" s="4" t="str">
        <f>IFERROR(IF($I268="Historical", IF(L268&lt;&gt;INDEX('Historical BMP Records'!L:L, MATCH($G268, 'Historical BMP Records'!$G:$G, 0)), 1, 0), IF(L268&lt;&gt;INDEX('Planned and Progress BMPs'!I:I, MATCH($G268, 'Planned and Progress BMPs'!$D:$D, 0)), 1, 0)), "")</f>
        <v/>
      </c>
      <c r="BG268" s="4" t="str">
        <f>IFERROR(IF($I268="Historical", IF(M268&lt;&gt;INDEX('Historical BMP Records'!M:M, MATCH($G268, 'Historical BMP Records'!$G:$G, 0)), 1, 0), IF(M268&lt;&gt;INDEX('Planned and Progress BMPs'!J:J, MATCH($G268, 'Planned and Progress BMPs'!$D:$D, 0)), 1, 0)), "")</f>
        <v/>
      </c>
      <c r="BH268" s="4" t="str">
        <f>IFERROR(IF($I268="Historical", IF(N268&lt;&gt;INDEX('Historical BMP Records'!N:N, MATCH($G268, 'Historical BMP Records'!$G:$G, 0)), 1, 0), IF(N268&lt;&gt;INDEX('Planned and Progress BMPs'!K:K, MATCH($G268, 'Planned and Progress BMPs'!$D:$D, 0)), 1, 0)), "")</f>
        <v/>
      </c>
      <c r="BI268" s="4" t="str">
        <f>IFERROR(IF($I268="Historical", IF(O268&lt;&gt;INDEX('Historical BMP Records'!O:O, MATCH($G268, 'Historical BMP Records'!$G:$G, 0)), 1, 0), IF(O268&lt;&gt;INDEX('Planned and Progress BMPs'!L:L, MATCH($G268, 'Planned and Progress BMPs'!$D:$D, 0)), 1, 0)), "")</f>
        <v/>
      </c>
      <c r="BJ268" s="4" t="str">
        <f>IFERROR(IF($I268="Historical", IF(P268&lt;&gt;INDEX('Historical BMP Records'!P:P, MATCH($G268, 'Historical BMP Records'!$G:$G, 0)), 1, 0), IF(P268&lt;&gt;INDEX('Planned and Progress BMPs'!M:M, MATCH($G268, 'Planned and Progress BMPs'!$D:$D, 0)), 1, 0)), "")</f>
        <v/>
      </c>
      <c r="BK268" s="4" t="str">
        <f>IFERROR(IF($I268="Historical", IF(Q268&lt;&gt;INDEX('Historical BMP Records'!Q:Q, MATCH($G268, 'Historical BMP Records'!$G:$G, 0)), 1, 0), IF(Q268&lt;&gt;INDEX('Planned and Progress BMPs'!N:N, MATCH($G268, 'Planned and Progress BMPs'!$D:$D, 0)), 1, 0)), "")</f>
        <v/>
      </c>
      <c r="BL268" s="4" t="str">
        <f>IFERROR(IF($I268="Historical", IF(R268&lt;&gt;INDEX('Historical BMP Records'!R:R, MATCH($G268, 'Historical BMP Records'!$G:$G, 0)), 1, 0), IF(R268&lt;&gt;INDEX('Planned and Progress BMPs'!O:O, MATCH($G268, 'Planned and Progress BMPs'!$D:$D, 0)), 1, 0)), "")</f>
        <v/>
      </c>
      <c r="BM268" s="4" t="str">
        <f>IFERROR(IF($I268="Historical", IF(S268&lt;&gt;INDEX('Historical BMP Records'!S:S, MATCH($G268, 'Historical BMP Records'!$G:$G, 0)), 1, 0), IF(S268&lt;&gt;INDEX('Planned and Progress BMPs'!P:P, MATCH($G268, 'Planned and Progress BMPs'!$D:$D, 0)), 1, 0)), "")</f>
        <v/>
      </c>
      <c r="BN268" s="4" t="str">
        <f>IFERROR(IF($I268="Historical", IF(T268&lt;&gt;INDEX('Historical BMP Records'!T:T, MATCH($G268, 'Historical BMP Records'!$G:$G, 0)), 1, 0), IF(T268&lt;&gt;INDEX('Planned and Progress BMPs'!Q:Q, MATCH($G268, 'Planned and Progress BMPs'!$D:$D, 0)), 1, 0)), "")</f>
        <v/>
      </c>
      <c r="BO268" s="4" t="str">
        <f>IFERROR(IF($I268="Historical", IF(AB268&lt;&gt;INDEX('Historical BMP Records'!#REF!, MATCH($G268, 'Historical BMP Records'!$G:$G, 0)), 1, 0), IF(AB268&lt;&gt;INDEX('Planned and Progress BMPs'!Z:Z, MATCH($G268, 'Planned and Progress BMPs'!$D:$D, 0)), 1, 0)), "")</f>
        <v/>
      </c>
      <c r="BP268" s="4" t="str">
        <f>IFERROR(IF($I268="Historical", IF(U268&lt;&gt;INDEX('Historical BMP Records'!U:U, MATCH($G268, 'Historical BMP Records'!$G:$G, 0)), 1, 0), IF(U268&lt;&gt;INDEX('Planned and Progress BMPs'!S:S, MATCH($G268, 'Planned and Progress BMPs'!$D:$D, 0)), 1, 0)), "")</f>
        <v/>
      </c>
      <c r="BQ268" s="4" t="str">
        <f>IFERROR(IF($I268="Historical", IF(V268&lt;&gt;INDEX('Historical BMP Records'!V:V, MATCH($G268, 'Historical BMP Records'!$G:$G, 0)), 1, 0), IF(V268&lt;&gt;INDEX('Planned and Progress BMPs'!T:T, MATCH($G268, 'Planned and Progress BMPs'!$D:$D, 0)), 1, 0)), "")</f>
        <v/>
      </c>
      <c r="BR268" s="4" t="str">
        <f>IFERROR(IF($I268="Historical", IF(W268&lt;&gt;INDEX('Historical BMP Records'!W:W, MATCH($G268, 'Historical BMP Records'!$G:$G, 0)), 1, 0), IF(W268&lt;&gt;INDEX('Planned and Progress BMPs'!U:U, MATCH($G268, 'Planned and Progress BMPs'!$D:$D, 0)), 1, 0)), "")</f>
        <v/>
      </c>
      <c r="BS268" s="4" t="str">
        <f>IFERROR(IF($I268="Historical", IF(X268&lt;&gt;INDEX('Historical BMP Records'!X:X, MATCH($G268, 'Historical BMP Records'!$G:$G, 0)), 1, 0), IF(X268&lt;&gt;INDEX('Planned and Progress BMPs'!V:V, MATCH($G268, 'Planned and Progress BMPs'!$D:$D, 0)), 1, 0)), "")</f>
        <v/>
      </c>
      <c r="BT268" s="4" t="str">
        <f>IFERROR(IF($I268="Historical", IF(Y268&lt;&gt;INDEX('Historical BMP Records'!Y:Y, MATCH($G268, 'Historical BMP Records'!$G:$G, 0)), 1, 0), IF(Y268&lt;&gt;INDEX('Planned and Progress BMPs'!W:W, MATCH($G268, 'Planned and Progress BMPs'!$D:$D, 0)), 1, 0)), "")</f>
        <v/>
      </c>
      <c r="BU268" s="4" t="str">
        <f>IFERROR(IF($I268="Historical", IF(Z268&lt;&gt;INDEX('Historical BMP Records'!Z:Z, MATCH($G268, 'Historical BMP Records'!$G:$G, 0)), 1, 0), IF(Z268&lt;&gt;INDEX('Planned and Progress BMPs'!X:X, MATCH($G268, 'Planned and Progress BMPs'!$D:$D, 0)), 1, 0)), "")</f>
        <v/>
      </c>
      <c r="BV268" s="4" t="str">
        <f>IFERROR(IF($I268="Historical", IF(AA268&lt;&gt;INDEX('Historical BMP Records'!AA:AA, MATCH($G268, 'Historical BMP Records'!$G:$G, 0)), 1, 0), IF(AA268&lt;&gt;INDEX('Planned and Progress BMPs'!#REF!, MATCH($G268, 'Planned and Progress BMPs'!$D:$D, 0)), 1, 0)), "")</f>
        <v/>
      </c>
      <c r="BW268" s="4" t="str">
        <f>IFERROR(IF($I268="Historical", IF(AC268&lt;&gt;INDEX('Historical BMP Records'!AC:AC, MATCH($G268, 'Historical BMP Records'!$G:$G, 0)), 1, 0), IF(AC268&lt;&gt;INDEX('Planned and Progress BMPs'!AA:AA, MATCH($G268, 'Planned and Progress BMPs'!$D:$D, 0)), 1, 0)), "")</f>
        <v/>
      </c>
      <c r="BX268" s="4" t="str">
        <f>IFERROR(IF($I268="Historical", IF(AD268&lt;&gt;INDEX('Historical BMP Records'!AD:AD, MATCH($G268, 'Historical BMP Records'!$G:$G, 0)), 1, 0), IF(AD268&lt;&gt;INDEX('Planned and Progress BMPs'!AB:AB, MATCH($G268, 'Planned and Progress BMPs'!$D:$D, 0)), 1, 0)), "")</f>
        <v/>
      </c>
      <c r="BY268" s="4" t="str">
        <f>IFERROR(IF($I268="Historical", IF(AE268&lt;&gt;INDEX('Historical BMP Records'!AE:AE, MATCH($G268, 'Historical BMP Records'!$G:$G, 0)), 1, 0), IF(AE268&lt;&gt;INDEX('Planned and Progress BMPs'!AC:AC, MATCH($G268, 'Planned and Progress BMPs'!$D:$D, 0)), 1, 0)), "")</f>
        <v/>
      </c>
      <c r="BZ268" s="4" t="str">
        <f>IFERROR(IF($I268="Historical", IF(AF268&lt;&gt;INDEX('Historical BMP Records'!AF:AF, MATCH($G268, 'Historical BMP Records'!$G:$G, 0)), 1, 0), IF(AF268&lt;&gt;INDEX('Planned and Progress BMPs'!AD:AD, MATCH($G268, 'Planned and Progress BMPs'!$D:$D, 0)), 1, 0)), "")</f>
        <v/>
      </c>
      <c r="CA268" s="4" t="str">
        <f>IFERROR(IF($I268="Historical", IF(AG268&lt;&gt;INDEX('Historical BMP Records'!AG:AG, MATCH($G268, 'Historical BMP Records'!$G:$G, 0)), 1, 0), IF(AG268&lt;&gt;INDEX('Planned and Progress BMPs'!AE:AE, MATCH($G268, 'Planned and Progress BMPs'!$D:$D, 0)), 1, 0)), "")</f>
        <v/>
      </c>
      <c r="CB268" s="4" t="str">
        <f>IFERROR(IF($I268="Historical", IF(AH268&lt;&gt;INDEX('Historical BMP Records'!AH:AH, MATCH($G268, 'Historical BMP Records'!$G:$G, 0)), 1, 0), IF(AH268&lt;&gt;INDEX('Planned and Progress BMPs'!AF:AF, MATCH($G268, 'Planned and Progress BMPs'!$D:$D, 0)), 1, 0)), "")</f>
        <v/>
      </c>
      <c r="CC268" s="4" t="str">
        <f>IFERROR(IF($I268="Historical", IF(AI268&lt;&gt;INDEX('Historical BMP Records'!AI:AI, MATCH($G268, 'Historical BMP Records'!$G:$G, 0)), 1, 0), IF(AI268&lt;&gt;INDEX('Planned and Progress BMPs'!AG:AG, MATCH($G268, 'Planned and Progress BMPs'!$D:$D, 0)), 1, 0)), "")</f>
        <v/>
      </c>
      <c r="CD268" s="4" t="str">
        <f>IFERROR(IF($I268="Historical", IF(AJ268&lt;&gt;INDEX('Historical BMP Records'!AJ:AJ, MATCH($G268, 'Historical BMP Records'!$G:$G, 0)), 1, 0), IF(AJ268&lt;&gt;INDEX('Planned and Progress BMPs'!AH:AH, MATCH($G268, 'Planned and Progress BMPs'!$D:$D, 0)), 1, 0)), "")</f>
        <v/>
      </c>
      <c r="CE268" s="4" t="str">
        <f>IFERROR(IF($I268="Historical", IF(AK268&lt;&gt;INDEX('Historical BMP Records'!AK:AK, MATCH($G268, 'Historical BMP Records'!$G:$G, 0)), 1, 0), IF(AK268&lt;&gt;INDEX('Planned and Progress BMPs'!AI:AI, MATCH($G268, 'Planned and Progress BMPs'!$D:$D, 0)), 1, 0)), "")</f>
        <v/>
      </c>
      <c r="CF268" s="4" t="str">
        <f>IFERROR(IF($I268="Historical", IF(AL268&lt;&gt;INDEX('Historical BMP Records'!AL:AL, MATCH($G268, 'Historical BMP Records'!$G:$G, 0)), 1, 0), IF(AL268&lt;&gt;INDEX('Planned and Progress BMPs'!AJ:AJ, MATCH($G268, 'Planned and Progress BMPs'!$D:$D, 0)), 1, 0)), "")</f>
        <v/>
      </c>
      <c r="CG268" s="4" t="str">
        <f>IFERROR(IF($I268="Historical", IF(AM268&lt;&gt;INDEX('Historical BMP Records'!AM:AM, MATCH($G268, 'Historical BMP Records'!$G:$G, 0)), 1, 0), IF(AM268&lt;&gt;INDEX('Planned and Progress BMPs'!AK:AK, MATCH($G268, 'Planned and Progress BMPs'!$D:$D, 0)), 1, 0)), "")</f>
        <v/>
      </c>
      <c r="CH268" s="4" t="str">
        <f>IFERROR(IF($I268="Historical", IF(AN268&lt;&gt;INDEX('Historical BMP Records'!AN:AN, MATCH($G268, 'Historical BMP Records'!$G:$G, 0)), 1, 0), IF(AN268&lt;&gt;INDEX('Planned and Progress BMPs'!AL:AL, MATCH($G268, 'Planned and Progress BMPs'!$D:$D, 0)), 1, 0)), "")</f>
        <v/>
      </c>
      <c r="CI268" s="4" t="str">
        <f>IFERROR(IF($I268="Historical", IF(AO268&lt;&gt;INDEX('Historical BMP Records'!AO:AO, MATCH($G268, 'Historical BMP Records'!$G:$G, 0)), 1, 0), IF(AO268&lt;&gt;INDEX('Planned and Progress BMPs'!AM:AM, MATCH($G268, 'Planned and Progress BMPs'!$D:$D, 0)), 1, 0)), "")</f>
        <v/>
      </c>
      <c r="CJ268" s="4" t="str">
        <f>IFERROR(IF($I268="Historical", IF(AP268&lt;&gt;INDEX('Historical BMP Records'!AP:AP, MATCH($G268, 'Historical BMP Records'!$G:$G, 0)), 1, 0), IF(AP268&lt;&gt;INDEX('Planned and Progress BMPs'!AN:AN, MATCH($G268, 'Planned and Progress BMPs'!$D:$D, 0)), 1, 0)), "")</f>
        <v/>
      </c>
      <c r="CK268" s="4" t="str">
        <f>IFERROR(IF($I268="Historical", IF(AQ268&lt;&gt;INDEX('Historical BMP Records'!AQ:AQ, MATCH($G268, 'Historical BMP Records'!$G:$G, 0)), 1, 0), IF(AQ268&lt;&gt;INDEX('Planned and Progress BMPs'!AO:AO, MATCH($G268, 'Planned and Progress BMPs'!$D:$D, 0)), 1, 0)), "")</f>
        <v/>
      </c>
      <c r="CL268" s="4" t="str">
        <f>IFERROR(IF($I268="Historical", IF(AR268&lt;&gt;INDEX('Historical BMP Records'!AR:AR, MATCH($G268, 'Historical BMP Records'!$G:$G, 0)), 1, 0), IF(AR268&lt;&gt;INDEX('Planned and Progress BMPs'!AQ:AQ, MATCH($G268, 'Planned and Progress BMPs'!$D:$D, 0)), 1, 0)), "")</f>
        <v/>
      </c>
      <c r="CM268" s="4" t="str">
        <f>IFERROR(IF($I268="Historical", IF(AS268&lt;&gt;INDEX('Historical BMP Records'!AS:AS, MATCH($G268, 'Historical BMP Records'!$G:$G, 0)), 1, 0), IF(AS268&lt;&gt;INDEX('Planned and Progress BMPs'!AP:AP, MATCH($G268, 'Planned and Progress BMPs'!$D:$D, 0)), 1, 0)), "")</f>
        <v/>
      </c>
      <c r="CN268" s="4" t="str">
        <f>IFERROR(IF($I268="Historical", IF(AT268&lt;&gt;INDEX('Historical BMP Records'!AT:AT, MATCH($G268, 'Historical BMP Records'!$G:$G, 0)), 1, 0), IF(AT268&lt;&gt;INDEX('Planned and Progress BMPs'!AQ:AQ, MATCH($G268, 'Planned and Progress BMPs'!$D:$D, 0)), 1, 0)), "")</f>
        <v/>
      </c>
      <c r="CO268" s="4">
        <f>SUM(T_Historical9[[#This Row],[FY17 Crediting Status Change]:[Comments Change]])</f>
        <v>0</v>
      </c>
    </row>
    <row r="269" spans="1:93" ht="15" customHeight="1" x14ac:dyDescent="0.55000000000000004">
      <c r="A269" s="126" t="s">
        <v>2461</v>
      </c>
      <c r="B269" s="126" t="s">
        <v>2458</v>
      </c>
      <c r="C269" s="126" t="s">
        <v>2458</v>
      </c>
      <c r="D269" s="126"/>
      <c r="E269" s="126"/>
      <c r="F269" s="126" t="s">
        <v>1017</v>
      </c>
      <c r="G269" s="126" t="s">
        <v>1018</v>
      </c>
      <c r="H269" s="126"/>
      <c r="I269" s="126" t="s">
        <v>243</v>
      </c>
      <c r="J269" s="126"/>
      <c r="K269" s="73"/>
      <c r="L269" s="64">
        <v>35796</v>
      </c>
      <c r="M269" s="126" t="s">
        <v>306</v>
      </c>
      <c r="N269" s="88" t="s">
        <v>325</v>
      </c>
      <c r="O269" s="126" t="s">
        <v>127</v>
      </c>
      <c r="P269" s="73" t="s">
        <v>551</v>
      </c>
      <c r="Q269" s="64">
        <v>14.1</v>
      </c>
      <c r="R269" s="126">
        <v>10.6</v>
      </c>
      <c r="S269" s="88"/>
      <c r="T269" s="126" t="s">
        <v>306</v>
      </c>
      <c r="U269" s="126"/>
      <c r="V269" s="126"/>
      <c r="W269" s="126">
        <v>40.434088559999999</v>
      </c>
      <c r="X269" s="65">
        <v>-76.576484410000006</v>
      </c>
      <c r="Y269" s="126"/>
      <c r="Z269" s="126" t="s">
        <v>201</v>
      </c>
      <c r="AA269" s="126" t="s">
        <v>458</v>
      </c>
      <c r="AB269" s="88" t="s">
        <v>203</v>
      </c>
      <c r="AC269" s="126" t="s">
        <v>2460</v>
      </c>
      <c r="AD269" s="64">
        <v>41738</v>
      </c>
      <c r="AE269" s="126" t="s">
        <v>267</v>
      </c>
      <c r="AF269" s="64"/>
      <c r="AG269" s="64"/>
      <c r="AH269" s="126"/>
      <c r="AI269" s="64"/>
      <c r="AK269" s="64"/>
      <c r="AL269" s="64"/>
      <c r="AM269" s="64"/>
      <c r="AN269" s="64"/>
      <c r="AO269" s="64"/>
      <c r="AP269" s="64"/>
      <c r="AQ269" s="64"/>
      <c r="AR269" s="64"/>
      <c r="AS269" s="64"/>
      <c r="AT269" s="126"/>
      <c r="AU269" s="4" t="str">
        <f>IFERROR(IF($I269="Historical", IF(A269&lt;&gt;INDEX('Historical BMP Records'!A:A, MATCH($G269, 'Historical BMP Records'!$G:$G, 0)), 1, 0), IF(A269&lt;&gt;INDEX('Planned and Progress BMPs'!A:A, MATCH($G269, 'Planned and Progress BMPs'!$D:$D, 0)), 1, 0)), "")</f>
        <v/>
      </c>
      <c r="AV269" s="4" t="str">
        <f>IFERROR(IF($I269="Historical", IF(B269&lt;&gt;INDEX('Historical BMP Records'!B:B, MATCH($G269, 'Historical BMP Records'!$G:$G, 0)), 1, 0), IF(B269&lt;&gt;INDEX('Planned and Progress BMPs'!A:A, MATCH($G269, 'Planned and Progress BMPs'!$D:$D, 0)), 1, 0)), "")</f>
        <v/>
      </c>
      <c r="AW269" s="4" t="str">
        <f>IFERROR(IF($I269="Historical", IF(C269&lt;&gt;INDEX('Historical BMP Records'!C:C, MATCH($G269, 'Historical BMP Records'!$G:$G, 0)), 1, 0), IF(C269&lt;&gt;INDEX('Planned and Progress BMPs'!A:A, MATCH($G269, 'Planned and Progress BMPs'!$D:$D, 0)), 1, 0)), "")</f>
        <v/>
      </c>
      <c r="AX269" s="4" t="str">
        <f>IFERROR(IF($I269="Historical", IF(D269&lt;&gt;INDEX('Historical BMP Records'!D:D, MATCH($G269, 'Historical BMP Records'!$G:$G, 0)), 1, 0), IF(D269&lt;&gt;INDEX('Planned and Progress BMPs'!A:A, MATCH($G269, 'Planned and Progress BMPs'!$D:$D, 0)), 1, 0)), "")</f>
        <v/>
      </c>
      <c r="AY269" s="4" t="str">
        <f>IFERROR(IF($I269="Historical", IF(E269&lt;&gt;INDEX('Historical BMP Records'!E:E, MATCH($G269, 'Historical BMP Records'!$G:$G, 0)), 1, 0), IF(E269&lt;&gt;INDEX('Planned and Progress BMPs'!B:B, MATCH($G269, 'Planned and Progress BMPs'!$D:$D, 0)), 1, 0)), "")</f>
        <v/>
      </c>
      <c r="AZ269" s="4" t="str">
        <f>IFERROR(IF($I269="Historical", IF(F269&lt;&gt;INDEX('Historical BMP Records'!F:F, MATCH($G269, 'Historical BMP Records'!$G:$G, 0)), 1, 0), IF(F269&lt;&gt;INDEX('Planned and Progress BMPs'!C:C, MATCH($G269, 'Planned and Progress BMPs'!$D:$D, 0)), 1, 0)), "")</f>
        <v/>
      </c>
      <c r="BA269" s="4" t="str">
        <f>IFERROR(IF($I269="Historical", IF(G269&lt;&gt;INDEX('Historical BMP Records'!G:G, MATCH($G269, 'Historical BMP Records'!$G:$G, 0)), 1, 0), IF(G269&lt;&gt;INDEX('Planned and Progress BMPs'!D:D, MATCH($G269, 'Planned and Progress BMPs'!$D:$D, 0)), 1, 0)), "")</f>
        <v/>
      </c>
      <c r="BB269" s="4" t="str">
        <f>IFERROR(IF($I269="Historical", IF(H269&lt;&gt;INDEX('Historical BMP Records'!H:H, MATCH($G269, 'Historical BMP Records'!$G:$G, 0)), 1, 0), IF(H269&lt;&gt;INDEX('Planned and Progress BMPs'!E:E, MATCH($G269, 'Planned and Progress BMPs'!$D:$D, 0)), 1, 0)), "")</f>
        <v/>
      </c>
      <c r="BC269" s="4" t="str">
        <f>IFERROR(IF($I269="Historical", IF(I269&lt;&gt;INDEX('Historical BMP Records'!I:I, MATCH($G269, 'Historical BMP Records'!$G:$G, 0)), 1, 0), IF(I269&lt;&gt;INDEX('Planned and Progress BMPs'!F:F, MATCH($G269, 'Planned and Progress BMPs'!$D:$D, 0)), 1, 0)), "")</f>
        <v/>
      </c>
      <c r="BD269" s="4" t="str">
        <f>IFERROR(IF($I269="Historical", IF(J269&lt;&gt;INDEX('Historical BMP Records'!J:J, MATCH($G269, 'Historical BMP Records'!$G:$G, 0)), 1, 0), IF(J269&lt;&gt;INDEX('Planned and Progress BMPs'!G:G, MATCH($G269, 'Planned and Progress BMPs'!$D:$D, 0)), 1, 0)), "")</f>
        <v/>
      </c>
      <c r="BE269" s="4" t="str">
        <f>IFERROR(IF($I269="Historical", IF(K269&lt;&gt;INDEX('Historical BMP Records'!K:K, MATCH($G269, 'Historical BMP Records'!$G:$G, 0)), 1, 0), IF(K269&lt;&gt;INDEX('Planned and Progress BMPs'!H:H, MATCH($G269, 'Planned and Progress BMPs'!$D:$D, 0)), 1, 0)), "")</f>
        <v/>
      </c>
      <c r="BF269" s="4" t="str">
        <f>IFERROR(IF($I269="Historical", IF(L269&lt;&gt;INDEX('Historical BMP Records'!L:L, MATCH($G269, 'Historical BMP Records'!$G:$G, 0)), 1, 0), IF(L269&lt;&gt;INDEX('Planned and Progress BMPs'!I:I, MATCH($G269, 'Planned and Progress BMPs'!$D:$D, 0)), 1, 0)), "")</f>
        <v/>
      </c>
      <c r="BG269" s="4" t="str">
        <f>IFERROR(IF($I269="Historical", IF(M269&lt;&gt;INDEX('Historical BMP Records'!M:M, MATCH($G269, 'Historical BMP Records'!$G:$G, 0)), 1, 0), IF(M269&lt;&gt;INDEX('Planned and Progress BMPs'!J:J, MATCH($G269, 'Planned and Progress BMPs'!$D:$D, 0)), 1, 0)), "")</f>
        <v/>
      </c>
      <c r="BH269" s="4" t="str">
        <f>IFERROR(IF($I269="Historical", IF(N269&lt;&gt;INDEX('Historical BMP Records'!N:N, MATCH($G269, 'Historical BMP Records'!$G:$G, 0)), 1, 0), IF(N269&lt;&gt;INDEX('Planned and Progress BMPs'!K:K, MATCH($G269, 'Planned and Progress BMPs'!$D:$D, 0)), 1, 0)), "")</f>
        <v/>
      </c>
      <c r="BI269" s="4" t="str">
        <f>IFERROR(IF($I269="Historical", IF(O269&lt;&gt;INDEX('Historical BMP Records'!O:O, MATCH($G269, 'Historical BMP Records'!$G:$G, 0)), 1, 0), IF(O269&lt;&gt;INDEX('Planned and Progress BMPs'!L:L, MATCH($G269, 'Planned and Progress BMPs'!$D:$D, 0)), 1, 0)), "")</f>
        <v/>
      </c>
      <c r="BJ269" s="4" t="str">
        <f>IFERROR(IF($I269="Historical", IF(P269&lt;&gt;INDEX('Historical BMP Records'!P:P, MATCH($G269, 'Historical BMP Records'!$G:$G, 0)), 1, 0), IF(P269&lt;&gt;INDEX('Planned and Progress BMPs'!M:M, MATCH($G269, 'Planned and Progress BMPs'!$D:$D, 0)), 1, 0)), "")</f>
        <v/>
      </c>
      <c r="BK269" s="4" t="str">
        <f>IFERROR(IF($I269="Historical", IF(Q269&lt;&gt;INDEX('Historical BMP Records'!Q:Q, MATCH($G269, 'Historical BMP Records'!$G:$G, 0)), 1, 0), IF(Q269&lt;&gt;INDEX('Planned and Progress BMPs'!N:N, MATCH($G269, 'Planned and Progress BMPs'!$D:$D, 0)), 1, 0)), "")</f>
        <v/>
      </c>
      <c r="BL269" s="4" t="str">
        <f>IFERROR(IF($I269="Historical", IF(R269&lt;&gt;INDEX('Historical BMP Records'!R:R, MATCH($G269, 'Historical BMP Records'!$G:$G, 0)), 1, 0), IF(R269&lt;&gt;INDEX('Planned and Progress BMPs'!O:O, MATCH($G269, 'Planned and Progress BMPs'!$D:$D, 0)), 1, 0)), "")</f>
        <v/>
      </c>
      <c r="BM269" s="4" t="str">
        <f>IFERROR(IF($I269="Historical", IF(S269&lt;&gt;INDEX('Historical BMP Records'!S:S, MATCH($G269, 'Historical BMP Records'!$G:$G, 0)), 1, 0), IF(S269&lt;&gt;INDEX('Planned and Progress BMPs'!P:P, MATCH($G269, 'Planned and Progress BMPs'!$D:$D, 0)), 1, 0)), "")</f>
        <v/>
      </c>
      <c r="BN269" s="4" t="str">
        <f>IFERROR(IF($I269="Historical", IF(T269&lt;&gt;INDEX('Historical BMP Records'!T:T, MATCH($G269, 'Historical BMP Records'!$G:$G, 0)), 1, 0), IF(T269&lt;&gt;INDEX('Planned and Progress BMPs'!Q:Q, MATCH($G269, 'Planned and Progress BMPs'!$D:$D, 0)), 1, 0)), "")</f>
        <v/>
      </c>
      <c r="BO269" s="4" t="str">
        <f>IFERROR(IF($I269="Historical", IF(AB269&lt;&gt;INDEX('Historical BMP Records'!#REF!, MATCH($G269, 'Historical BMP Records'!$G:$G, 0)), 1, 0), IF(AB269&lt;&gt;INDEX('Planned and Progress BMPs'!Z:Z, MATCH($G269, 'Planned and Progress BMPs'!$D:$D, 0)), 1, 0)), "")</f>
        <v/>
      </c>
      <c r="BP269" s="4" t="str">
        <f>IFERROR(IF($I269="Historical", IF(U269&lt;&gt;INDEX('Historical BMP Records'!U:U, MATCH($G269, 'Historical BMP Records'!$G:$G, 0)), 1, 0), IF(U269&lt;&gt;INDEX('Planned and Progress BMPs'!S:S, MATCH($G269, 'Planned and Progress BMPs'!$D:$D, 0)), 1, 0)), "")</f>
        <v/>
      </c>
      <c r="BQ269" s="4" t="str">
        <f>IFERROR(IF($I269="Historical", IF(V269&lt;&gt;INDEX('Historical BMP Records'!V:V, MATCH($G269, 'Historical BMP Records'!$G:$G, 0)), 1, 0), IF(V269&lt;&gt;INDEX('Planned and Progress BMPs'!T:T, MATCH($G269, 'Planned and Progress BMPs'!$D:$D, 0)), 1, 0)), "")</f>
        <v/>
      </c>
      <c r="BR269" s="4" t="str">
        <f>IFERROR(IF($I269="Historical", IF(W269&lt;&gt;INDEX('Historical BMP Records'!W:W, MATCH($G269, 'Historical BMP Records'!$G:$G, 0)), 1, 0), IF(W269&lt;&gt;INDEX('Planned and Progress BMPs'!U:U, MATCH($G269, 'Planned and Progress BMPs'!$D:$D, 0)), 1, 0)), "")</f>
        <v/>
      </c>
      <c r="BS269" s="4" t="str">
        <f>IFERROR(IF($I269="Historical", IF(X269&lt;&gt;INDEX('Historical BMP Records'!X:X, MATCH($G269, 'Historical BMP Records'!$G:$G, 0)), 1, 0), IF(X269&lt;&gt;INDEX('Planned and Progress BMPs'!V:V, MATCH($G269, 'Planned and Progress BMPs'!$D:$D, 0)), 1, 0)), "")</f>
        <v/>
      </c>
      <c r="BT269" s="4" t="str">
        <f>IFERROR(IF($I269="Historical", IF(Y269&lt;&gt;INDEX('Historical BMP Records'!Y:Y, MATCH($G269, 'Historical BMP Records'!$G:$G, 0)), 1, 0), IF(Y269&lt;&gt;INDEX('Planned and Progress BMPs'!W:W, MATCH($G269, 'Planned and Progress BMPs'!$D:$D, 0)), 1, 0)), "")</f>
        <v/>
      </c>
      <c r="BU269" s="4" t="str">
        <f>IFERROR(IF($I269="Historical", IF(Z269&lt;&gt;INDEX('Historical BMP Records'!Z:Z, MATCH($G269, 'Historical BMP Records'!$G:$G, 0)), 1, 0), IF(Z269&lt;&gt;INDEX('Planned and Progress BMPs'!X:X, MATCH($G269, 'Planned and Progress BMPs'!$D:$D, 0)), 1, 0)), "")</f>
        <v/>
      </c>
      <c r="BV269" s="4" t="str">
        <f>IFERROR(IF($I269="Historical", IF(AA269&lt;&gt;INDEX('Historical BMP Records'!AA:AA, MATCH($G269, 'Historical BMP Records'!$G:$G, 0)), 1, 0), IF(AA269&lt;&gt;INDEX('Planned and Progress BMPs'!#REF!, MATCH($G269, 'Planned and Progress BMPs'!$D:$D, 0)), 1, 0)), "")</f>
        <v/>
      </c>
      <c r="BW269" s="4" t="str">
        <f>IFERROR(IF($I269="Historical", IF(AC269&lt;&gt;INDEX('Historical BMP Records'!AC:AC, MATCH($G269, 'Historical BMP Records'!$G:$G, 0)), 1, 0), IF(AC269&lt;&gt;INDEX('Planned and Progress BMPs'!AA:AA, MATCH($G269, 'Planned and Progress BMPs'!$D:$D, 0)), 1, 0)), "")</f>
        <v/>
      </c>
      <c r="BX269" s="4" t="str">
        <f>IFERROR(IF($I269="Historical", IF(AD269&lt;&gt;INDEX('Historical BMP Records'!AD:AD, MATCH($G269, 'Historical BMP Records'!$G:$G, 0)), 1, 0), IF(AD269&lt;&gt;INDEX('Planned and Progress BMPs'!AB:AB, MATCH($G269, 'Planned and Progress BMPs'!$D:$D, 0)), 1, 0)), "")</f>
        <v/>
      </c>
      <c r="BY269" s="4" t="str">
        <f>IFERROR(IF($I269="Historical", IF(AE269&lt;&gt;INDEX('Historical BMP Records'!AE:AE, MATCH($G269, 'Historical BMP Records'!$G:$G, 0)), 1, 0), IF(AE269&lt;&gt;INDEX('Planned and Progress BMPs'!AC:AC, MATCH($G269, 'Planned and Progress BMPs'!$D:$D, 0)), 1, 0)), "")</f>
        <v/>
      </c>
      <c r="BZ269" s="4" t="str">
        <f>IFERROR(IF($I269="Historical", IF(AF269&lt;&gt;INDEX('Historical BMP Records'!AF:AF, MATCH($G269, 'Historical BMP Records'!$G:$G, 0)), 1, 0), IF(AF269&lt;&gt;INDEX('Planned and Progress BMPs'!AD:AD, MATCH($G269, 'Planned and Progress BMPs'!$D:$D, 0)), 1, 0)), "")</f>
        <v/>
      </c>
      <c r="CA269" s="4" t="str">
        <f>IFERROR(IF($I269="Historical", IF(AG269&lt;&gt;INDEX('Historical BMP Records'!AG:AG, MATCH($G269, 'Historical BMP Records'!$G:$G, 0)), 1, 0), IF(AG269&lt;&gt;INDEX('Planned and Progress BMPs'!AE:AE, MATCH($G269, 'Planned and Progress BMPs'!$D:$D, 0)), 1, 0)), "")</f>
        <v/>
      </c>
      <c r="CB269" s="4" t="str">
        <f>IFERROR(IF($I269="Historical", IF(AH269&lt;&gt;INDEX('Historical BMP Records'!AH:AH, MATCH($G269, 'Historical BMP Records'!$G:$G, 0)), 1, 0), IF(AH269&lt;&gt;INDEX('Planned and Progress BMPs'!AF:AF, MATCH($G269, 'Planned and Progress BMPs'!$D:$D, 0)), 1, 0)), "")</f>
        <v/>
      </c>
      <c r="CC269" s="4" t="str">
        <f>IFERROR(IF($I269="Historical", IF(AI269&lt;&gt;INDEX('Historical BMP Records'!AI:AI, MATCH($G269, 'Historical BMP Records'!$G:$G, 0)), 1, 0), IF(AI269&lt;&gt;INDEX('Planned and Progress BMPs'!AG:AG, MATCH($G269, 'Planned and Progress BMPs'!$D:$D, 0)), 1, 0)), "")</f>
        <v/>
      </c>
      <c r="CD269" s="4" t="str">
        <f>IFERROR(IF($I269="Historical", IF(AJ269&lt;&gt;INDEX('Historical BMP Records'!AJ:AJ, MATCH($G269, 'Historical BMP Records'!$G:$G, 0)), 1, 0), IF(AJ269&lt;&gt;INDEX('Planned and Progress BMPs'!AH:AH, MATCH($G269, 'Planned and Progress BMPs'!$D:$D, 0)), 1, 0)), "")</f>
        <v/>
      </c>
      <c r="CE269" s="4" t="str">
        <f>IFERROR(IF($I269="Historical", IF(AK269&lt;&gt;INDEX('Historical BMP Records'!AK:AK, MATCH($G269, 'Historical BMP Records'!$G:$G, 0)), 1, 0), IF(AK269&lt;&gt;INDEX('Planned and Progress BMPs'!AI:AI, MATCH($G269, 'Planned and Progress BMPs'!$D:$D, 0)), 1, 0)), "")</f>
        <v/>
      </c>
      <c r="CF269" s="4" t="str">
        <f>IFERROR(IF($I269="Historical", IF(AL269&lt;&gt;INDEX('Historical BMP Records'!AL:AL, MATCH($G269, 'Historical BMP Records'!$G:$G, 0)), 1, 0), IF(AL269&lt;&gt;INDEX('Planned and Progress BMPs'!AJ:AJ, MATCH($G269, 'Planned and Progress BMPs'!$D:$D, 0)), 1, 0)), "")</f>
        <v/>
      </c>
      <c r="CG269" s="4" t="str">
        <f>IFERROR(IF($I269="Historical", IF(AM269&lt;&gt;INDEX('Historical BMP Records'!AM:AM, MATCH($G269, 'Historical BMP Records'!$G:$G, 0)), 1, 0), IF(AM269&lt;&gt;INDEX('Planned and Progress BMPs'!AK:AK, MATCH($G269, 'Planned and Progress BMPs'!$D:$D, 0)), 1, 0)), "")</f>
        <v/>
      </c>
      <c r="CH269" s="4" t="str">
        <f>IFERROR(IF($I269="Historical", IF(AN269&lt;&gt;INDEX('Historical BMP Records'!AN:AN, MATCH($G269, 'Historical BMP Records'!$G:$G, 0)), 1, 0), IF(AN269&lt;&gt;INDEX('Planned and Progress BMPs'!AL:AL, MATCH($G269, 'Planned and Progress BMPs'!$D:$D, 0)), 1, 0)), "")</f>
        <v/>
      </c>
      <c r="CI269" s="4" t="str">
        <f>IFERROR(IF($I269="Historical", IF(AO269&lt;&gt;INDEX('Historical BMP Records'!AO:AO, MATCH($G269, 'Historical BMP Records'!$G:$G, 0)), 1, 0), IF(AO269&lt;&gt;INDEX('Planned and Progress BMPs'!AM:AM, MATCH($G269, 'Planned and Progress BMPs'!$D:$D, 0)), 1, 0)), "")</f>
        <v/>
      </c>
      <c r="CJ269" s="4" t="str">
        <f>IFERROR(IF($I269="Historical", IF(AP269&lt;&gt;INDEX('Historical BMP Records'!AP:AP, MATCH($G269, 'Historical BMP Records'!$G:$G, 0)), 1, 0), IF(AP269&lt;&gt;INDEX('Planned and Progress BMPs'!AN:AN, MATCH($G269, 'Planned and Progress BMPs'!$D:$D, 0)), 1, 0)), "")</f>
        <v/>
      </c>
      <c r="CK269" s="4" t="str">
        <f>IFERROR(IF($I269="Historical", IF(AQ269&lt;&gt;INDEX('Historical BMP Records'!AQ:AQ, MATCH($G269, 'Historical BMP Records'!$G:$G, 0)), 1, 0), IF(AQ269&lt;&gt;INDEX('Planned and Progress BMPs'!AO:AO, MATCH($G269, 'Planned and Progress BMPs'!$D:$D, 0)), 1, 0)), "")</f>
        <v/>
      </c>
      <c r="CL269" s="4" t="str">
        <f>IFERROR(IF($I269="Historical", IF(AR269&lt;&gt;INDEX('Historical BMP Records'!AR:AR, MATCH($G269, 'Historical BMP Records'!$G:$G, 0)), 1, 0), IF(AR269&lt;&gt;INDEX('Planned and Progress BMPs'!AQ:AQ, MATCH($G269, 'Planned and Progress BMPs'!$D:$D, 0)), 1, 0)), "")</f>
        <v/>
      </c>
      <c r="CM269" s="4" t="str">
        <f>IFERROR(IF($I269="Historical", IF(AS269&lt;&gt;INDEX('Historical BMP Records'!AS:AS, MATCH($G269, 'Historical BMP Records'!$G:$G, 0)), 1, 0), IF(AS269&lt;&gt;INDEX('Planned and Progress BMPs'!AP:AP, MATCH($G269, 'Planned and Progress BMPs'!$D:$D, 0)), 1, 0)), "")</f>
        <v/>
      </c>
      <c r="CN269" s="4" t="str">
        <f>IFERROR(IF($I269="Historical", IF(AT269&lt;&gt;INDEX('Historical BMP Records'!AT:AT, MATCH($G269, 'Historical BMP Records'!$G:$G, 0)), 1, 0), IF(AT269&lt;&gt;INDEX('Planned and Progress BMPs'!AQ:AQ, MATCH($G269, 'Planned and Progress BMPs'!$D:$D, 0)), 1, 0)), "")</f>
        <v/>
      </c>
      <c r="CO269" s="4">
        <f>SUM(T_Historical9[[#This Row],[FY17 Crediting Status Change]:[Comments Change]])</f>
        <v>0</v>
      </c>
    </row>
    <row r="270" spans="1:93" ht="15" customHeight="1" x14ac:dyDescent="0.55000000000000004">
      <c r="A270" s="126" t="s">
        <v>2461</v>
      </c>
      <c r="B270" s="126" t="s">
        <v>2464</v>
      </c>
      <c r="C270" s="126" t="s">
        <v>2458</v>
      </c>
      <c r="D270" s="126"/>
      <c r="E270" s="126"/>
      <c r="F270" s="126" t="s">
        <v>1019</v>
      </c>
      <c r="G270" s="126" t="s">
        <v>1020</v>
      </c>
      <c r="H270" s="126"/>
      <c r="I270" s="126" t="s">
        <v>243</v>
      </c>
      <c r="J270" s="126">
        <v>1998</v>
      </c>
      <c r="K270" s="73"/>
      <c r="L270" s="64">
        <v>35796</v>
      </c>
      <c r="M270" s="126" t="s">
        <v>265</v>
      </c>
      <c r="N270" s="88" t="s">
        <v>325</v>
      </c>
      <c r="O270" s="126" t="s">
        <v>127</v>
      </c>
      <c r="P270" s="73" t="s">
        <v>551</v>
      </c>
      <c r="Q270" s="64">
        <v>68.8</v>
      </c>
      <c r="R270" s="126">
        <v>18</v>
      </c>
      <c r="S270" s="88"/>
      <c r="T270" s="126" t="s">
        <v>611</v>
      </c>
      <c r="U270" s="126"/>
      <c r="V270" s="126"/>
      <c r="W270" s="126">
        <v>40.431224790000002</v>
      </c>
      <c r="X270" s="65">
        <v>-76.565739910000005</v>
      </c>
      <c r="Y270" s="126"/>
      <c r="Z270" s="126" t="s">
        <v>201</v>
      </c>
      <c r="AA270" s="126" t="s">
        <v>458</v>
      </c>
      <c r="AB270" s="88" t="s">
        <v>203</v>
      </c>
      <c r="AC270" s="126" t="s">
        <v>2460</v>
      </c>
      <c r="AD270" s="64">
        <v>41738</v>
      </c>
      <c r="AE270" s="126" t="s">
        <v>267</v>
      </c>
      <c r="AF270" s="64"/>
      <c r="AG270" s="64"/>
      <c r="AH270" s="126"/>
      <c r="AI270" s="64"/>
      <c r="AK270" s="64"/>
      <c r="AL270" s="64"/>
      <c r="AM270" s="64"/>
      <c r="AN270" s="64"/>
      <c r="AO270" s="64"/>
      <c r="AP270" s="64"/>
      <c r="AQ270" s="64"/>
      <c r="AR270" s="64"/>
      <c r="AS270" s="64"/>
      <c r="AT270" s="126"/>
      <c r="AU270" s="4" t="str">
        <f>IFERROR(IF($I270="Historical", IF(A270&lt;&gt;INDEX('Historical BMP Records'!A:A, MATCH($G270, 'Historical BMP Records'!$G:$G, 0)), 1, 0), IF(A270&lt;&gt;INDEX('Planned and Progress BMPs'!A:A, MATCH($G270, 'Planned and Progress BMPs'!$D:$D, 0)), 1, 0)), "")</f>
        <v/>
      </c>
      <c r="AV270" s="4" t="str">
        <f>IFERROR(IF($I270="Historical", IF(B270&lt;&gt;INDEX('Historical BMP Records'!B:B, MATCH($G270, 'Historical BMP Records'!$G:$G, 0)), 1, 0), IF(B270&lt;&gt;INDEX('Planned and Progress BMPs'!A:A, MATCH($G270, 'Planned and Progress BMPs'!$D:$D, 0)), 1, 0)), "")</f>
        <v/>
      </c>
      <c r="AW270" s="4" t="str">
        <f>IFERROR(IF($I270="Historical", IF(C270&lt;&gt;INDEX('Historical BMP Records'!C:C, MATCH($G270, 'Historical BMP Records'!$G:$G, 0)), 1, 0), IF(C270&lt;&gt;INDEX('Planned and Progress BMPs'!A:A, MATCH($G270, 'Planned and Progress BMPs'!$D:$D, 0)), 1, 0)), "")</f>
        <v/>
      </c>
      <c r="AX270" s="4" t="str">
        <f>IFERROR(IF($I270="Historical", IF(D270&lt;&gt;INDEX('Historical BMP Records'!D:D, MATCH($G270, 'Historical BMP Records'!$G:$G, 0)), 1, 0), IF(D270&lt;&gt;INDEX('Planned and Progress BMPs'!A:A, MATCH($G270, 'Planned and Progress BMPs'!$D:$D, 0)), 1, 0)), "")</f>
        <v/>
      </c>
      <c r="AY270" s="4" t="str">
        <f>IFERROR(IF($I270="Historical", IF(E270&lt;&gt;INDEX('Historical BMP Records'!E:E, MATCH($G270, 'Historical BMP Records'!$G:$G, 0)), 1, 0), IF(E270&lt;&gt;INDEX('Planned and Progress BMPs'!B:B, MATCH($G270, 'Planned and Progress BMPs'!$D:$D, 0)), 1, 0)), "")</f>
        <v/>
      </c>
      <c r="AZ270" s="4" t="str">
        <f>IFERROR(IF($I270="Historical", IF(F270&lt;&gt;INDEX('Historical BMP Records'!F:F, MATCH($G270, 'Historical BMP Records'!$G:$G, 0)), 1, 0), IF(F270&lt;&gt;INDEX('Planned and Progress BMPs'!C:C, MATCH($G270, 'Planned and Progress BMPs'!$D:$D, 0)), 1, 0)), "")</f>
        <v/>
      </c>
      <c r="BA270" s="4" t="str">
        <f>IFERROR(IF($I270="Historical", IF(G270&lt;&gt;INDEX('Historical BMP Records'!G:G, MATCH($G270, 'Historical BMP Records'!$G:$G, 0)), 1, 0), IF(G270&lt;&gt;INDEX('Planned and Progress BMPs'!D:D, MATCH($G270, 'Planned and Progress BMPs'!$D:$D, 0)), 1, 0)), "")</f>
        <v/>
      </c>
      <c r="BB270" s="4" t="str">
        <f>IFERROR(IF($I270="Historical", IF(H270&lt;&gt;INDEX('Historical BMP Records'!H:H, MATCH($G270, 'Historical BMP Records'!$G:$G, 0)), 1, 0), IF(H270&lt;&gt;INDEX('Planned and Progress BMPs'!E:E, MATCH($G270, 'Planned and Progress BMPs'!$D:$D, 0)), 1, 0)), "")</f>
        <v/>
      </c>
      <c r="BC270" s="4" t="str">
        <f>IFERROR(IF($I270="Historical", IF(I270&lt;&gt;INDEX('Historical BMP Records'!I:I, MATCH($G270, 'Historical BMP Records'!$G:$G, 0)), 1, 0), IF(I270&lt;&gt;INDEX('Planned and Progress BMPs'!F:F, MATCH($G270, 'Planned and Progress BMPs'!$D:$D, 0)), 1, 0)), "")</f>
        <v/>
      </c>
      <c r="BD270" s="4" t="str">
        <f>IFERROR(IF($I270="Historical", IF(J270&lt;&gt;INDEX('Historical BMP Records'!J:J, MATCH($G270, 'Historical BMP Records'!$G:$G, 0)), 1, 0), IF(J270&lt;&gt;INDEX('Planned and Progress BMPs'!G:G, MATCH($G270, 'Planned and Progress BMPs'!$D:$D, 0)), 1, 0)), "")</f>
        <v/>
      </c>
      <c r="BE270" s="4" t="str">
        <f>IFERROR(IF($I270="Historical", IF(K270&lt;&gt;INDEX('Historical BMP Records'!K:K, MATCH($G270, 'Historical BMP Records'!$G:$G, 0)), 1, 0), IF(K270&lt;&gt;INDEX('Planned and Progress BMPs'!H:H, MATCH($G270, 'Planned and Progress BMPs'!$D:$D, 0)), 1, 0)), "")</f>
        <v/>
      </c>
      <c r="BF270" s="4" t="str">
        <f>IFERROR(IF($I270="Historical", IF(L270&lt;&gt;INDEX('Historical BMP Records'!L:L, MATCH($G270, 'Historical BMP Records'!$G:$G, 0)), 1, 0), IF(L270&lt;&gt;INDEX('Planned and Progress BMPs'!I:I, MATCH($G270, 'Planned and Progress BMPs'!$D:$D, 0)), 1, 0)), "")</f>
        <v/>
      </c>
      <c r="BG270" s="4" t="str">
        <f>IFERROR(IF($I270="Historical", IF(M270&lt;&gt;INDEX('Historical BMP Records'!M:M, MATCH($G270, 'Historical BMP Records'!$G:$G, 0)), 1, 0), IF(M270&lt;&gt;INDEX('Planned and Progress BMPs'!J:J, MATCH($G270, 'Planned and Progress BMPs'!$D:$D, 0)), 1, 0)), "")</f>
        <v/>
      </c>
      <c r="BH270" s="4" t="str">
        <f>IFERROR(IF($I270="Historical", IF(N270&lt;&gt;INDEX('Historical BMP Records'!N:N, MATCH($G270, 'Historical BMP Records'!$G:$G, 0)), 1, 0), IF(N270&lt;&gt;INDEX('Planned and Progress BMPs'!K:K, MATCH($G270, 'Planned and Progress BMPs'!$D:$D, 0)), 1, 0)), "")</f>
        <v/>
      </c>
      <c r="BI270" s="4" t="str">
        <f>IFERROR(IF($I270="Historical", IF(O270&lt;&gt;INDEX('Historical BMP Records'!O:O, MATCH($G270, 'Historical BMP Records'!$G:$G, 0)), 1, 0), IF(O270&lt;&gt;INDEX('Planned and Progress BMPs'!L:L, MATCH($G270, 'Planned and Progress BMPs'!$D:$D, 0)), 1, 0)), "")</f>
        <v/>
      </c>
      <c r="BJ270" s="4" t="str">
        <f>IFERROR(IF($I270="Historical", IF(P270&lt;&gt;INDEX('Historical BMP Records'!P:P, MATCH($G270, 'Historical BMP Records'!$G:$G, 0)), 1, 0), IF(P270&lt;&gt;INDEX('Planned and Progress BMPs'!M:M, MATCH($G270, 'Planned and Progress BMPs'!$D:$D, 0)), 1, 0)), "")</f>
        <v/>
      </c>
      <c r="BK270" s="4" t="str">
        <f>IFERROR(IF($I270="Historical", IF(Q270&lt;&gt;INDEX('Historical BMP Records'!Q:Q, MATCH($G270, 'Historical BMP Records'!$G:$G, 0)), 1, 0), IF(Q270&lt;&gt;INDEX('Planned and Progress BMPs'!N:N, MATCH($G270, 'Planned and Progress BMPs'!$D:$D, 0)), 1, 0)), "")</f>
        <v/>
      </c>
      <c r="BL270" s="4" t="str">
        <f>IFERROR(IF($I270="Historical", IF(R270&lt;&gt;INDEX('Historical BMP Records'!R:R, MATCH($G270, 'Historical BMP Records'!$G:$G, 0)), 1, 0), IF(R270&lt;&gt;INDEX('Planned and Progress BMPs'!O:O, MATCH($G270, 'Planned and Progress BMPs'!$D:$D, 0)), 1, 0)), "")</f>
        <v/>
      </c>
      <c r="BM270" s="4" t="str">
        <f>IFERROR(IF($I270="Historical", IF(S270&lt;&gt;INDEX('Historical BMP Records'!S:S, MATCH($G270, 'Historical BMP Records'!$G:$G, 0)), 1, 0), IF(S270&lt;&gt;INDEX('Planned and Progress BMPs'!P:P, MATCH($G270, 'Planned and Progress BMPs'!$D:$D, 0)), 1, 0)), "")</f>
        <v/>
      </c>
      <c r="BN270" s="4" t="str">
        <f>IFERROR(IF($I270="Historical", IF(T270&lt;&gt;INDEX('Historical BMP Records'!T:T, MATCH($G270, 'Historical BMP Records'!$G:$G, 0)), 1, 0), IF(T270&lt;&gt;INDEX('Planned and Progress BMPs'!Q:Q, MATCH($G270, 'Planned and Progress BMPs'!$D:$D, 0)), 1, 0)), "")</f>
        <v/>
      </c>
      <c r="BO270" s="4" t="str">
        <f>IFERROR(IF($I270="Historical", IF(AB270&lt;&gt;INDEX('Historical BMP Records'!#REF!, MATCH($G270, 'Historical BMP Records'!$G:$G, 0)), 1, 0), IF(AB270&lt;&gt;INDEX('Planned and Progress BMPs'!Z:Z, MATCH($G270, 'Planned and Progress BMPs'!$D:$D, 0)), 1, 0)), "")</f>
        <v/>
      </c>
      <c r="BP270" s="4" t="str">
        <f>IFERROR(IF($I270="Historical", IF(U270&lt;&gt;INDEX('Historical BMP Records'!U:U, MATCH($G270, 'Historical BMP Records'!$G:$G, 0)), 1, 0), IF(U270&lt;&gt;INDEX('Planned and Progress BMPs'!S:S, MATCH($G270, 'Planned and Progress BMPs'!$D:$D, 0)), 1, 0)), "")</f>
        <v/>
      </c>
      <c r="BQ270" s="4" t="str">
        <f>IFERROR(IF($I270="Historical", IF(V270&lt;&gt;INDEX('Historical BMP Records'!V:V, MATCH($G270, 'Historical BMP Records'!$G:$G, 0)), 1, 0), IF(V270&lt;&gt;INDEX('Planned and Progress BMPs'!T:T, MATCH($G270, 'Planned and Progress BMPs'!$D:$D, 0)), 1, 0)), "")</f>
        <v/>
      </c>
      <c r="BR270" s="4" t="str">
        <f>IFERROR(IF($I270="Historical", IF(W270&lt;&gt;INDEX('Historical BMP Records'!W:W, MATCH($G270, 'Historical BMP Records'!$G:$G, 0)), 1, 0), IF(W270&lt;&gt;INDEX('Planned and Progress BMPs'!U:U, MATCH($G270, 'Planned and Progress BMPs'!$D:$D, 0)), 1, 0)), "")</f>
        <v/>
      </c>
      <c r="BS270" s="4" t="str">
        <f>IFERROR(IF($I270="Historical", IF(X270&lt;&gt;INDEX('Historical BMP Records'!X:X, MATCH($G270, 'Historical BMP Records'!$G:$G, 0)), 1, 0), IF(X270&lt;&gt;INDEX('Planned and Progress BMPs'!V:V, MATCH($G270, 'Planned and Progress BMPs'!$D:$D, 0)), 1, 0)), "")</f>
        <v/>
      </c>
      <c r="BT270" s="4" t="str">
        <f>IFERROR(IF($I270="Historical", IF(Y270&lt;&gt;INDEX('Historical BMP Records'!Y:Y, MATCH($G270, 'Historical BMP Records'!$G:$G, 0)), 1, 0), IF(Y270&lt;&gt;INDEX('Planned and Progress BMPs'!W:W, MATCH($G270, 'Planned and Progress BMPs'!$D:$D, 0)), 1, 0)), "")</f>
        <v/>
      </c>
      <c r="BU270" s="4" t="str">
        <f>IFERROR(IF($I270="Historical", IF(Z270&lt;&gt;INDEX('Historical BMP Records'!Z:Z, MATCH($G270, 'Historical BMP Records'!$G:$G, 0)), 1, 0), IF(Z270&lt;&gt;INDEX('Planned and Progress BMPs'!X:X, MATCH($G270, 'Planned and Progress BMPs'!$D:$D, 0)), 1, 0)), "")</f>
        <v/>
      </c>
      <c r="BV270" s="4" t="str">
        <f>IFERROR(IF($I270="Historical", IF(AA270&lt;&gt;INDEX('Historical BMP Records'!AA:AA, MATCH($G270, 'Historical BMP Records'!$G:$G, 0)), 1, 0), IF(AA270&lt;&gt;INDEX('Planned and Progress BMPs'!#REF!, MATCH($G270, 'Planned and Progress BMPs'!$D:$D, 0)), 1, 0)), "")</f>
        <v/>
      </c>
      <c r="BW270" s="4" t="str">
        <f>IFERROR(IF($I270="Historical", IF(AC270&lt;&gt;INDEX('Historical BMP Records'!AC:AC, MATCH($G270, 'Historical BMP Records'!$G:$G, 0)), 1, 0), IF(AC270&lt;&gt;INDEX('Planned and Progress BMPs'!AA:AA, MATCH($G270, 'Planned and Progress BMPs'!$D:$D, 0)), 1, 0)), "")</f>
        <v/>
      </c>
      <c r="BX270" s="4" t="str">
        <f>IFERROR(IF($I270="Historical", IF(AD270&lt;&gt;INDEX('Historical BMP Records'!AD:AD, MATCH($G270, 'Historical BMP Records'!$G:$G, 0)), 1, 0), IF(AD270&lt;&gt;INDEX('Planned and Progress BMPs'!AB:AB, MATCH($G270, 'Planned and Progress BMPs'!$D:$D, 0)), 1, 0)), "")</f>
        <v/>
      </c>
      <c r="BY270" s="4" t="str">
        <f>IFERROR(IF($I270="Historical", IF(AE270&lt;&gt;INDEX('Historical BMP Records'!AE:AE, MATCH($G270, 'Historical BMP Records'!$G:$G, 0)), 1, 0), IF(AE270&lt;&gt;INDEX('Planned and Progress BMPs'!AC:AC, MATCH($G270, 'Planned and Progress BMPs'!$D:$D, 0)), 1, 0)), "")</f>
        <v/>
      </c>
      <c r="BZ270" s="4" t="str">
        <f>IFERROR(IF($I270="Historical", IF(AF270&lt;&gt;INDEX('Historical BMP Records'!AF:AF, MATCH($G270, 'Historical BMP Records'!$G:$G, 0)), 1, 0), IF(AF270&lt;&gt;INDEX('Planned and Progress BMPs'!AD:AD, MATCH($G270, 'Planned and Progress BMPs'!$D:$D, 0)), 1, 0)), "")</f>
        <v/>
      </c>
      <c r="CA270" s="4" t="str">
        <f>IFERROR(IF($I270="Historical", IF(AG270&lt;&gt;INDEX('Historical BMP Records'!AG:AG, MATCH($G270, 'Historical BMP Records'!$G:$G, 0)), 1, 0), IF(AG270&lt;&gt;INDEX('Planned and Progress BMPs'!AE:AE, MATCH($G270, 'Planned and Progress BMPs'!$D:$D, 0)), 1, 0)), "")</f>
        <v/>
      </c>
      <c r="CB270" s="4" t="str">
        <f>IFERROR(IF($I270="Historical", IF(AH270&lt;&gt;INDEX('Historical BMP Records'!AH:AH, MATCH($G270, 'Historical BMP Records'!$G:$G, 0)), 1, 0), IF(AH270&lt;&gt;INDEX('Planned and Progress BMPs'!AF:AF, MATCH($G270, 'Planned and Progress BMPs'!$D:$D, 0)), 1, 0)), "")</f>
        <v/>
      </c>
      <c r="CC270" s="4" t="str">
        <f>IFERROR(IF($I270="Historical", IF(AI270&lt;&gt;INDEX('Historical BMP Records'!AI:AI, MATCH($G270, 'Historical BMP Records'!$G:$G, 0)), 1, 0), IF(AI270&lt;&gt;INDEX('Planned and Progress BMPs'!AG:AG, MATCH($G270, 'Planned and Progress BMPs'!$D:$D, 0)), 1, 0)), "")</f>
        <v/>
      </c>
      <c r="CD270" s="4" t="str">
        <f>IFERROR(IF($I270="Historical", IF(AJ270&lt;&gt;INDEX('Historical BMP Records'!AJ:AJ, MATCH($G270, 'Historical BMP Records'!$G:$G, 0)), 1, 0), IF(AJ270&lt;&gt;INDEX('Planned and Progress BMPs'!AH:AH, MATCH($G270, 'Planned and Progress BMPs'!$D:$D, 0)), 1, 0)), "")</f>
        <v/>
      </c>
      <c r="CE270" s="4" t="str">
        <f>IFERROR(IF($I270="Historical", IF(AK270&lt;&gt;INDEX('Historical BMP Records'!AK:AK, MATCH($G270, 'Historical BMP Records'!$G:$G, 0)), 1, 0), IF(AK270&lt;&gt;INDEX('Planned and Progress BMPs'!AI:AI, MATCH($G270, 'Planned and Progress BMPs'!$D:$D, 0)), 1, 0)), "")</f>
        <v/>
      </c>
      <c r="CF270" s="4" t="str">
        <f>IFERROR(IF($I270="Historical", IF(AL270&lt;&gt;INDEX('Historical BMP Records'!AL:AL, MATCH($G270, 'Historical BMP Records'!$G:$G, 0)), 1, 0), IF(AL270&lt;&gt;INDEX('Planned and Progress BMPs'!AJ:AJ, MATCH($G270, 'Planned and Progress BMPs'!$D:$D, 0)), 1, 0)), "")</f>
        <v/>
      </c>
      <c r="CG270" s="4" t="str">
        <f>IFERROR(IF($I270="Historical", IF(AM270&lt;&gt;INDEX('Historical BMP Records'!AM:AM, MATCH($G270, 'Historical BMP Records'!$G:$G, 0)), 1, 0), IF(AM270&lt;&gt;INDEX('Planned and Progress BMPs'!AK:AK, MATCH($G270, 'Planned and Progress BMPs'!$D:$D, 0)), 1, 0)), "")</f>
        <v/>
      </c>
      <c r="CH270" s="4" t="str">
        <f>IFERROR(IF($I270="Historical", IF(AN270&lt;&gt;INDEX('Historical BMP Records'!AN:AN, MATCH($G270, 'Historical BMP Records'!$G:$G, 0)), 1, 0), IF(AN270&lt;&gt;INDEX('Planned and Progress BMPs'!AL:AL, MATCH($G270, 'Planned and Progress BMPs'!$D:$D, 0)), 1, 0)), "")</f>
        <v/>
      </c>
      <c r="CI270" s="4" t="str">
        <f>IFERROR(IF($I270="Historical", IF(AO270&lt;&gt;INDEX('Historical BMP Records'!AO:AO, MATCH($G270, 'Historical BMP Records'!$G:$G, 0)), 1, 0), IF(AO270&lt;&gt;INDEX('Planned and Progress BMPs'!AM:AM, MATCH($G270, 'Planned and Progress BMPs'!$D:$D, 0)), 1, 0)), "")</f>
        <v/>
      </c>
      <c r="CJ270" s="4" t="str">
        <f>IFERROR(IF($I270="Historical", IF(AP270&lt;&gt;INDEX('Historical BMP Records'!AP:AP, MATCH($G270, 'Historical BMP Records'!$G:$G, 0)), 1, 0), IF(AP270&lt;&gt;INDEX('Planned and Progress BMPs'!AN:AN, MATCH($G270, 'Planned and Progress BMPs'!$D:$D, 0)), 1, 0)), "")</f>
        <v/>
      </c>
      <c r="CK270" s="4" t="str">
        <f>IFERROR(IF($I270="Historical", IF(AQ270&lt;&gt;INDEX('Historical BMP Records'!AQ:AQ, MATCH($G270, 'Historical BMP Records'!$G:$G, 0)), 1, 0), IF(AQ270&lt;&gt;INDEX('Planned and Progress BMPs'!AO:AO, MATCH($G270, 'Planned and Progress BMPs'!$D:$D, 0)), 1, 0)), "")</f>
        <v/>
      </c>
      <c r="CL270" s="4" t="str">
        <f>IFERROR(IF($I270="Historical", IF(AR270&lt;&gt;INDEX('Historical BMP Records'!AR:AR, MATCH($G270, 'Historical BMP Records'!$G:$G, 0)), 1, 0), IF(AR270&lt;&gt;INDEX('Planned and Progress BMPs'!AQ:AQ, MATCH($G270, 'Planned and Progress BMPs'!$D:$D, 0)), 1, 0)), "")</f>
        <v/>
      </c>
      <c r="CM270" s="4" t="str">
        <f>IFERROR(IF($I270="Historical", IF(AS270&lt;&gt;INDEX('Historical BMP Records'!AS:AS, MATCH($G270, 'Historical BMP Records'!$G:$G, 0)), 1, 0), IF(AS270&lt;&gt;INDEX('Planned and Progress BMPs'!AP:AP, MATCH($G270, 'Planned and Progress BMPs'!$D:$D, 0)), 1, 0)), "")</f>
        <v/>
      </c>
      <c r="CN270" s="4" t="str">
        <f>IFERROR(IF($I270="Historical", IF(AT270&lt;&gt;INDEX('Historical BMP Records'!AT:AT, MATCH($G270, 'Historical BMP Records'!$G:$G, 0)), 1, 0), IF(AT270&lt;&gt;INDEX('Planned and Progress BMPs'!AQ:AQ, MATCH($G270, 'Planned and Progress BMPs'!$D:$D, 0)), 1, 0)), "")</f>
        <v/>
      </c>
      <c r="CO270" s="4">
        <f>SUM(T_Historical9[[#This Row],[FY17 Crediting Status Change]:[Comments Change]])</f>
        <v>0</v>
      </c>
    </row>
    <row r="271" spans="1:93" ht="15" customHeight="1" x14ac:dyDescent="0.55000000000000004">
      <c r="A271" s="126" t="s">
        <v>2461</v>
      </c>
      <c r="B271" s="126" t="s">
        <v>2458</v>
      </c>
      <c r="C271" s="126" t="s">
        <v>2458</v>
      </c>
      <c r="D271" s="126"/>
      <c r="E271" s="126"/>
      <c r="F271" s="126" t="s">
        <v>1021</v>
      </c>
      <c r="G271" s="126" t="s">
        <v>1022</v>
      </c>
      <c r="H271" s="126"/>
      <c r="I271" s="126" t="s">
        <v>243</v>
      </c>
      <c r="J271" s="126">
        <v>1998</v>
      </c>
      <c r="K271" s="73"/>
      <c r="L271" s="64">
        <v>35796</v>
      </c>
      <c r="M271" s="126" t="s">
        <v>306</v>
      </c>
      <c r="N271" s="88" t="s">
        <v>325</v>
      </c>
      <c r="O271" s="126" t="s">
        <v>127</v>
      </c>
      <c r="P271" s="73" t="s">
        <v>551</v>
      </c>
      <c r="Q271" s="64">
        <v>11.5</v>
      </c>
      <c r="R271" s="126">
        <v>5.0999999999999996</v>
      </c>
      <c r="S271" s="88"/>
      <c r="T271" s="126" t="s">
        <v>306</v>
      </c>
      <c r="U271" s="126"/>
      <c r="V271" s="126"/>
      <c r="W271" s="126">
        <v>40.430676810000001</v>
      </c>
      <c r="X271" s="65">
        <v>-76.557239249999995</v>
      </c>
      <c r="Y271" s="126"/>
      <c r="Z271" s="126" t="s">
        <v>201</v>
      </c>
      <c r="AA271" s="126" t="s">
        <v>458</v>
      </c>
      <c r="AB271" s="88" t="s">
        <v>203</v>
      </c>
      <c r="AC271" s="126" t="s">
        <v>2460</v>
      </c>
      <c r="AD271" s="64">
        <v>41501</v>
      </c>
      <c r="AE271" s="126" t="s">
        <v>267</v>
      </c>
      <c r="AF271" s="64"/>
      <c r="AG271" s="64"/>
      <c r="AH271" s="126"/>
      <c r="AI271" s="64"/>
      <c r="AK271" s="64"/>
      <c r="AL271" s="64"/>
      <c r="AM271" s="64"/>
      <c r="AN271" s="64"/>
      <c r="AO271" s="64"/>
      <c r="AP271" s="64"/>
      <c r="AQ271" s="64"/>
      <c r="AR271" s="64"/>
      <c r="AS271" s="64"/>
      <c r="AT271" s="126"/>
      <c r="AU271" s="4" t="str">
        <f>IFERROR(IF($I271="Historical", IF(A271&lt;&gt;INDEX('Historical BMP Records'!A:A, MATCH($G271, 'Historical BMP Records'!$G:$G, 0)), 1, 0), IF(A271&lt;&gt;INDEX('Planned and Progress BMPs'!A:A, MATCH($G271, 'Planned and Progress BMPs'!$D:$D, 0)), 1, 0)), "")</f>
        <v/>
      </c>
      <c r="AV271" s="4" t="str">
        <f>IFERROR(IF($I271="Historical", IF(B271&lt;&gt;INDEX('Historical BMP Records'!B:B, MATCH($G271, 'Historical BMP Records'!$G:$G, 0)), 1, 0), IF(B271&lt;&gt;INDEX('Planned and Progress BMPs'!A:A, MATCH($G271, 'Planned and Progress BMPs'!$D:$D, 0)), 1, 0)), "")</f>
        <v/>
      </c>
      <c r="AW271" s="4" t="str">
        <f>IFERROR(IF($I271="Historical", IF(C271&lt;&gt;INDEX('Historical BMP Records'!C:C, MATCH($G271, 'Historical BMP Records'!$G:$G, 0)), 1, 0), IF(C271&lt;&gt;INDEX('Planned and Progress BMPs'!A:A, MATCH($G271, 'Planned and Progress BMPs'!$D:$D, 0)), 1, 0)), "")</f>
        <v/>
      </c>
      <c r="AX271" s="4" t="str">
        <f>IFERROR(IF($I271="Historical", IF(D271&lt;&gt;INDEX('Historical BMP Records'!D:D, MATCH($G271, 'Historical BMP Records'!$G:$G, 0)), 1, 0), IF(D271&lt;&gt;INDEX('Planned and Progress BMPs'!A:A, MATCH($G271, 'Planned and Progress BMPs'!$D:$D, 0)), 1, 0)), "")</f>
        <v/>
      </c>
      <c r="AY271" s="4" t="str">
        <f>IFERROR(IF($I271="Historical", IF(E271&lt;&gt;INDEX('Historical BMP Records'!E:E, MATCH($G271, 'Historical BMP Records'!$G:$G, 0)), 1, 0), IF(E271&lt;&gt;INDEX('Planned and Progress BMPs'!B:B, MATCH($G271, 'Planned and Progress BMPs'!$D:$D, 0)), 1, 0)), "")</f>
        <v/>
      </c>
      <c r="AZ271" s="4" t="str">
        <f>IFERROR(IF($I271="Historical", IF(F271&lt;&gt;INDEX('Historical BMP Records'!F:F, MATCH($G271, 'Historical BMP Records'!$G:$G, 0)), 1, 0), IF(F271&lt;&gt;INDEX('Planned and Progress BMPs'!C:C, MATCH($G271, 'Planned and Progress BMPs'!$D:$D, 0)), 1, 0)), "")</f>
        <v/>
      </c>
      <c r="BA271" s="4" t="str">
        <f>IFERROR(IF($I271="Historical", IF(G271&lt;&gt;INDEX('Historical BMP Records'!G:G, MATCH($G271, 'Historical BMP Records'!$G:$G, 0)), 1, 0), IF(G271&lt;&gt;INDEX('Planned and Progress BMPs'!D:D, MATCH($G271, 'Planned and Progress BMPs'!$D:$D, 0)), 1, 0)), "")</f>
        <v/>
      </c>
      <c r="BB271" s="4" t="str">
        <f>IFERROR(IF($I271="Historical", IF(H271&lt;&gt;INDEX('Historical BMP Records'!H:H, MATCH($G271, 'Historical BMP Records'!$G:$G, 0)), 1, 0), IF(H271&lt;&gt;INDEX('Planned and Progress BMPs'!E:E, MATCH($G271, 'Planned and Progress BMPs'!$D:$D, 0)), 1, 0)), "")</f>
        <v/>
      </c>
      <c r="BC271" s="4" t="str">
        <f>IFERROR(IF($I271="Historical", IF(I271&lt;&gt;INDEX('Historical BMP Records'!I:I, MATCH($G271, 'Historical BMP Records'!$G:$G, 0)), 1, 0), IF(I271&lt;&gt;INDEX('Planned and Progress BMPs'!F:F, MATCH($G271, 'Planned and Progress BMPs'!$D:$D, 0)), 1, 0)), "")</f>
        <v/>
      </c>
      <c r="BD271" s="4" t="str">
        <f>IFERROR(IF($I271="Historical", IF(J271&lt;&gt;INDEX('Historical BMP Records'!J:J, MATCH($G271, 'Historical BMP Records'!$G:$G, 0)), 1, 0), IF(J271&lt;&gt;INDEX('Planned and Progress BMPs'!G:G, MATCH($G271, 'Planned and Progress BMPs'!$D:$D, 0)), 1, 0)), "")</f>
        <v/>
      </c>
      <c r="BE271" s="4" t="str">
        <f>IFERROR(IF($I271="Historical", IF(K271&lt;&gt;INDEX('Historical BMP Records'!K:K, MATCH($G271, 'Historical BMP Records'!$G:$G, 0)), 1, 0), IF(K271&lt;&gt;INDEX('Planned and Progress BMPs'!H:H, MATCH($G271, 'Planned and Progress BMPs'!$D:$D, 0)), 1, 0)), "")</f>
        <v/>
      </c>
      <c r="BF271" s="4" t="str">
        <f>IFERROR(IF($I271="Historical", IF(L271&lt;&gt;INDEX('Historical BMP Records'!L:L, MATCH($G271, 'Historical BMP Records'!$G:$G, 0)), 1, 0), IF(L271&lt;&gt;INDEX('Planned and Progress BMPs'!I:I, MATCH($G271, 'Planned and Progress BMPs'!$D:$D, 0)), 1, 0)), "")</f>
        <v/>
      </c>
      <c r="BG271" s="4" t="str">
        <f>IFERROR(IF($I271="Historical", IF(M271&lt;&gt;INDEX('Historical BMP Records'!M:M, MATCH($G271, 'Historical BMP Records'!$G:$G, 0)), 1, 0), IF(M271&lt;&gt;INDEX('Planned and Progress BMPs'!J:J, MATCH($G271, 'Planned and Progress BMPs'!$D:$D, 0)), 1, 0)), "")</f>
        <v/>
      </c>
      <c r="BH271" s="4" t="str">
        <f>IFERROR(IF($I271="Historical", IF(N271&lt;&gt;INDEX('Historical BMP Records'!N:N, MATCH($G271, 'Historical BMP Records'!$G:$G, 0)), 1, 0), IF(N271&lt;&gt;INDEX('Planned and Progress BMPs'!K:K, MATCH($G271, 'Planned and Progress BMPs'!$D:$D, 0)), 1, 0)), "")</f>
        <v/>
      </c>
      <c r="BI271" s="4" t="str">
        <f>IFERROR(IF($I271="Historical", IF(O271&lt;&gt;INDEX('Historical BMP Records'!O:O, MATCH($G271, 'Historical BMP Records'!$G:$G, 0)), 1, 0), IF(O271&lt;&gt;INDEX('Planned and Progress BMPs'!L:L, MATCH($G271, 'Planned and Progress BMPs'!$D:$D, 0)), 1, 0)), "")</f>
        <v/>
      </c>
      <c r="BJ271" s="4" t="str">
        <f>IFERROR(IF($I271="Historical", IF(P271&lt;&gt;INDEX('Historical BMP Records'!P:P, MATCH($G271, 'Historical BMP Records'!$G:$G, 0)), 1, 0), IF(P271&lt;&gt;INDEX('Planned and Progress BMPs'!M:M, MATCH($G271, 'Planned and Progress BMPs'!$D:$D, 0)), 1, 0)), "")</f>
        <v/>
      </c>
      <c r="BK271" s="4" t="str">
        <f>IFERROR(IF($I271="Historical", IF(Q271&lt;&gt;INDEX('Historical BMP Records'!Q:Q, MATCH($G271, 'Historical BMP Records'!$G:$G, 0)), 1, 0), IF(Q271&lt;&gt;INDEX('Planned and Progress BMPs'!N:N, MATCH($G271, 'Planned and Progress BMPs'!$D:$D, 0)), 1, 0)), "")</f>
        <v/>
      </c>
      <c r="BL271" s="4" t="str">
        <f>IFERROR(IF($I271="Historical", IF(R271&lt;&gt;INDEX('Historical BMP Records'!R:R, MATCH($G271, 'Historical BMP Records'!$G:$G, 0)), 1, 0), IF(R271&lt;&gt;INDEX('Planned and Progress BMPs'!O:O, MATCH($G271, 'Planned and Progress BMPs'!$D:$D, 0)), 1, 0)), "")</f>
        <v/>
      </c>
      <c r="BM271" s="4" t="str">
        <f>IFERROR(IF($I271="Historical", IF(S271&lt;&gt;INDEX('Historical BMP Records'!S:S, MATCH($G271, 'Historical BMP Records'!$G:$G, 0)), 1, 0), IF(S271&lt;&gt;INDEX('Planned and Progress BMPs'!P:P, MATCH($G271, 'Planned and Progress BMPs'!$D:$D, 0)), 1, 0)), "")</f>
        <v/>
      </c>
      <c r="BN271" s="4" t="str">
        <f>IFERROR(IF($I271="Historical", IF(T271&lt;&gt;INDEX('Historical BMP Records'!T:T, MATCH($G271, 'Historical BMP Records'!$G:$G, 0)), 1, 0), IF(T271&lt;&gt;INDEX('Planned and Progress BMPs'!Q:Q, MATCH($G271, 'Planned and Progress BMPs'!$D:$D, 0)), 1, 0)), "")</f>
        <v/>
      </c>
      <c r="BO271" s="4" t="str">
        <f>IFERROR(IF($I271="Historical", IF(AB271&lt;&gt;INDEX('Historical BMP Records'!#REF!, MATCH($G271, 'Historical BMP Records'!$G:$G, 0)), 1, 0), IF(AB271&lt;&gt;INDEX('Planned and Progress BMPs'!Z:Z, MATCH($G271, 'Planned and Progress BMPs'!$D:$D, 0)), 1, 0)), "")</f>
        <v/>
      </c>
      <c r="BP271" s="4" t="str">
        <f>IFERROR(IF($I271="Historical", IF(U271&lt;&gt;INDEX('Historical BMP Records'!U:U, MATCH($G271, 'Historical BMP Records'!$G:$G, 0)), 1, 0), IF(U271&lt;&gt;INDEX('Planned and Progress BMPs'!S:S, MATCH($G271, 'Planned and Progress BMPs'!$D:$D, 0)), 1, 0)), "")</f>
        <v/>
      </c>
      <c r="BQ271" s="4" t="str">
        <f>IFERROR(IF($I271="Historical", IF(V271&lt;&gt;INDEX('Historical BMP Records'!V:V, MATCH($G271, 'Historical BMP Records'!$G:$G, 0)), 1, 0), IF(V271&lt;&gt;INDEX('Planned and Progress BMPs'!T:T, MATCH($G271, 'Planned and Progress BMPs'!$D:$D, 0)), 1, 0)), "")</f>
        <v/>
      </c>
      <c r="BR271" s="4" t="str">
        <f>IFERROR(IF($I271="Historical", IF(W271&lt;&gt;INDEX('Historical BMP Records'!W:W, MATCH($G271, 'Historical BMP Records'!$G:$G, 0)), 1, 0), IF(W271&lt;&gt;INDEX('Planned and Progress BMPs'!U:U, MATCH($G271, 'Planned and Progress BMPs'!$D:$D, 0)), 1, 0)), "")</f>
        <v/>
      </c>
      <c r="BS271" s="4" t="str">
        <f>IFERROR(IF($I271="Historical", IF(X271&lt;&gt;INDEX('Historical BMP Records'!X:X, MATCH($G271, 'Historical BMP Records'!$G:$G, 0)), 1, 0), IF(X271&lt;&gt;INDEX('Planned and Progress BMPs'!V:V, MATCH($G271, 'Planned and Progress BMPs'!$D:$D, 0)), 1, 0)), "")</f>
        <v/>
      </c>
      <c r="BT271" s="4" t="str">
        <f>IFERROR(IF($I271="Historical", IF(Y271&lt;&gt;INDEX('Historical BMP Records'!Y:Y, MATCH($G271, 'Historical BMP Records'!$G:$G, 0)), 1, 0), IF(Y271&lt;&gt;INDEX('Planned and Progress BMPs'!W:W, MATCH($G271, 'Planned and Progress BMPs'!$D:$D, 0)), 1, 0)), "")</f>
        <v/>
      </c>
      <c r="BU271" s="4" t="str">
        <f>IFERROR(IF($I271="Historical", IF(Z271&lt;&gt;INDEX('Historical BMP Records'!Z:Z, MATCH($G271, 'Historical BMP Records'!$G:$G, 0)), 1, 0), IF(Z271&lt;&gt;INDEX('Planned and Progress BMPs'!X:X, MATCH($G271, 'Planned and Progress BMPs'!$D:$D, 0)), 1, 0)), "")</f>
        <v/>
      </c>
      <c r="BV271" s="4" t="str">
        <f>IFERROR(IF($I271="Historical", IF(AA271&lt;&gt;INDEX('Historical BMP Records'!AA:AA, MATCH($G271, 'Historical BMP Records'!$G:$G, 0)), 1, 0), IF(AA271&lt;&gt;INDEX('Planned and Progress BMPs'!#REF!, MATCH($G271, 'Planned and Progress BMPs'!$D:$D, 0)), 1, 0)), "")</f>
        <v/>
      </c>
      <c r="BW271" s="4" t="str">
        <f>IFERROR(IF($I271="Historical", IF(AC271&lt;&gt;INDEX('Historical BMP Records'!AC:AC, MATCH($G271, 'Historical BMP Records'!$G:$G, 0)), 1, 0), IF(AC271&lt;&gt;INDEX('Planned and Progress BMPs'!AA:AA, MATCH($G271, 'Planned and Progress BMPs'!$D:$D, 0)), 1, 0)), "")</f>
        <v/>
      </c>
      <c r="BX271" s="4" t="str">
        <f>IFERROR(IF($I271="Historical", IF(AD271&lt;&gt;INDEX('Historical BMP Records'!AD:AD, MATCH($G271, 'Historical BMP Records'!$G:$G, 0)), 1, 0), IF(AD271&lt;&gt;INDEX('Planned and Progress BMPs'!AB:AB, MATCH($G271, 'Planned and Progress BMPs'!$D:$D, 0)), 1, 0)), "")</f>
        <v/>
      </c>
      <c r="BY271" s="4" t="str">
        <f>IFERROR(IF($I271="Historical", IF(AE271&lt;&gt;INDEX('Historical BMP Records'!AE:AE, MATCH($G271, 'Historical BMP Records'!$G:$G, 0)), 1, 0), IF(AE271&lt;&gt;INDEX('Planned and Progress BMPs'!AC:AC, MATCH($G271, 'Planned and Progress BMPs'!$D:$D, 0)), 1, 0)), "")</f>
        <v/>
      </c>
      <c r="BZ271" s="4" t="str">
        <f>IFERROR(IF($I271="Historical", IF(AF271&lt;&gt;INDEX('Historical BMP Records'!AF:AF, MATCH($G271, 'Historical BMP Records'!$G:$G, 0)), 1, 0), IF(AF271&lt;&gt;INDEX('Planned and Progress BMPs'!AD:AD, MATCH($G271, 'Planned and Progress BMPs'!$D:$D, 0)), 1, 0)), "")</f>
        <v/>
      </c>
      <c r="CA271" s="4" t="str">
        <f>IFERROR(IF($I271="Historical", IF(AG271&lt;&gt;INDEX('Historical BMP Records'!AG:AG, MATCH($G271, 'Historical BMP Records'!$G:$G, 0)), 1, 0), IF(AG271&lt;&gt;INDEX('Planned and Progress BMPs'!AE:AE, MATCH($G271, 'Planned and Progress BMPs'!$D:$D, 0)), 1, 0)), "")</f>
        <v/>
      </c>
      <c r="CB271" s="4" t="str">
        <f>IFERROR(IF($I271="Historical", IF(AH271&lt;&gt;INDEX('Historical BMP Records'!AH:AH, MATCH($G271, 'Historical BMP Records'!$G:$G, 0)), 1, 0), IF(AH271&lt;&gt;INDEX('Planned and Progress BMPs'!AF:AF, MATCH($G271, 'Planned and Progress BMPs'!$D:$D, 0)), 1, 0)), "")</f>
        <v/>
      </c>
      <c r="CC271" s="4" t="str">
        <f>IFERROR(IF($I271="Historical", IF(AI271&lt;&gt;INDEX('Historical BMP Records'!AI:AI, MATCH($G271, 'Historical BMP Records'!$G:$G, 0)), 1, 0), IF(AI271&lt;&gt;INDEX('Planned and Progress BMPs'!AG:AG, MATCH($G271, 'Planned and Progress BMPs'!$D:$D, 0)), 1, 0)), "")</f>
        <v/>
      </c>
      <c r="CD271" s="4" t="str">
        <f>IFERROR(IF($I271="Historical", IF(AJ271&lt;&gt;INDEX('Historical BMP Records'!AJ:AJ, MATCH($G271, 'Historical BMP Records'!$G:$G, 0)), 1, 0), IF(AJ271&lt;&gt;INDEX('Planned and Progress BMPs'!AH:AH, MATCH($G271, 'Planned and Progress BMPs'!$D:$D, 0)), 1, 0)), "")</f>
        <v/>
      </c>
      <c r="CE271" s="4" t="str">
        <f>IFERROR(IF($I271="Historical", IF(AK271&lt;&gt;INDEX('Historical BMP Records'!AK:AK, MATCH($G271, 'Historical BMP Records'!$G:$G, 0)), 1, 0), IF(AK271&lt;&gt;INDEX('Planned and Progress BMPs'!AI:AI, MATCH($G271, 'Planned and Progress BMPs'!$D:$D, 0)), 1, 0)), "")</f>
        <v/>
      </c>
      <c r="CF271" s="4" t="str">
        <f>IFERROR(IF($I271="Historical", IF(AL271&lt;&gt;INDEX('Historical BMP Records'!AL:AL, MATCH($G271, 'Historical BMP Records'!$G:$G, 0)), 1, 0), IF(AL271&lt;&gt;INDEX('Planned and Progress BMPs'!AJ:AJ, MATCH($G271, 'Planned and Progress BMPs'!$D:$D, 0)), 1, 0)), "")</f>
        <v/>
      </c>
      <c r="CG271" s="4" t="str">
        <f>IFERROR(IF($I271="Historical", IF(AM271&lt;&gt;INDEX('Historical BMP Records'!AM:AM, MATCH($G271, 'Historical BMP Records'!$G:$G, 0)), 1, 0), IF(AM271&lt;&gt;INDEX('Planned and Progress BMPs'!AK:AK, MATCH($G271, 'Planned and Progress BMPs'!$D:$D, 0)), 1, 0)), "")</f>
        <v/>
      </c>
      <c r="CH271" s="4" t="str">
        <f>IFERROR(IF($I271="Historical", IF(AN271&lt;&gt;INDEX('Historical BMP Records'!AN:AN, MATCH($G271, 'Historical BMP Records'!$G:$G, 0)), 1, 0), IF(AN271&lt;&gt;INDEX('Planned and Progress BMPs'!AL:AL, MATCH($G271, 'Planned and Progress BMPs'!$D:$D, 0)), 1, 0)), "")</f>
        <v/>
      </c>
      <c r="CI271" s="4" t="str">
        <f>IFERROR(IF($I271="Historical", IF(AO271&lt;&gt;INDEX('Historical BMP Records'!AO:AO, MATCH($G271, 'Historical BMP Records'!$G:$G, 0)), 1, 0), IF(AO271&lt;&gt;INDEX('Planned and Progress BMPs'!AM:AM, MATCH($G271, 'Planned and Progress BMPs'!$D:$D, 0)), 1, 0)), "")</f>
        <v/>
      </c>
      <c r="CJ271" s="4" t="str">
        <f>IFERROR(IF($I271="Historical", IF(AP271&lt;&gt;INDEX('Historical BMP Records'!AP:AP, MATCH($G271, 'Historical BMP Records'!$G:$G, 0)), 1, 0), IF(AP271&lt;&gt;INDEX('Planned and Progress BMPs'!AN:AN, MATCH($G271, 'Planned and Progress BMPs'!$D:$D, 0)), 1, 0)), "")</f>
        <v/>
      </c>
      <c r="CK271" s="4" t="str">
        <f>IFERROR(IF($I271="Historical", IF(AQ271&lt;&gt;INDEX('Historical BMP Records'!AQ:AQ, MATCH($G271, 'Historical BMP Records'!$G:$G, 0)), 1, 0), IF(AQ271&lt;&gt;INDEX('Planned and Progress BMPs'!AO:AO, MATCH($G271, 'Planned and Progress BMPs'!$D:$D, 0)), 1, 0)), "")</f>
        <v/>
      </c>
      <c r="CL271" s="4" t="str">
        <f>IFERROR(IF($I271="Historical", IF(AR271&lt;&gt;INDEX('Historical BMP Records'!AR:AR, MATCH($G271, 'Historical BMP Records'!$G:$G, 0)), 1, 0), IF(AR271&lt;&gt;INDEX('Planned and Progress BMPs'!AQ:AQ, MATCH($G271, 'Planned and Progress BMPs'!$D:$D, 0)), 1, 0)), "")</f>
        <v/>
      </c>
      <c r="CM271" s="4" t="str">
        <f>IFERROR(IF($I271="Historical", IF(AS271&lt;&gt;INDEX('Historical BMP Records'!AS:AS, MATCH($G271, 'Historical BMP Records'!$G:$G, 0)), 1, 0), IF(AS271&lt;&gt;INDEX('Planned and Progress BMPs'!AP:AP, MATCH($G271, 'Planned and Progress BMPs'!$D:$D, 0)), 1, 0)), "")</f>
        <v/>
      </c>
      <c r="CN271" s="4" t="str">
        <f>IFERROR(IF($I271="Historical", IF(AT271&lt;&gt;INDEX('Historical BMP Records'!AT:AT, MATCH($G271, 'Historical BMP Records'!$G:$G, 0)), 1, 0), IF(AT271&lt;&gt;INDEX('Planned and Progress BMPs'!AQ:AQ, MATCH($G271, 'Planned and Progress BMPs'!$D:$D, 0)), 1, 0)), "")</f>
        <v/>
      </c>
      <c r="CO271" s="4">
        <f>SUM(T_Historical9[[#This Row],[FY17 Crediting Status Change]:[Comments Change]])</f>
        <v>0</v>
      </c>
    </row>
    <row r="272" spans="1:93" ht="15" customHeight="1" x14ac:dyDescent="0.55000000000000004">
      <c r="A272" s="126" t="s">
        <v>2461</v>
      </c>
      <c r="B272" s="126" t="s">
        <v>2464</v>
      </c>
      <c r="C272" s="126" t="s">
        <v>2458</v>
      </c>
      <c r="D272" s="126"/>
      <c r="E272" s="126"/>
      <c r="F272" s="126" t="s">
        <v>1023</v>
      </c>
      <c r="G272" s="126" t="s">
        <v>1024</v>
      </c>
      <c r="H272" s="126"/>
      <c r="I272" s="126" t="s">
        <v>243</v>
      </c>
      <c r="J272" s="126"/>
      <c r="K272" s="73"/>
      <c r="L272" s="64">
        <v>35796</v>
      </c>
      <c r="M272" s="126" t="s">
        <v>265</v>
      </c>
      <c r="N272" s="88" t="s">
        <v>325</v>
      </c>
      <c r="O272" s="126" t="s">
        <v>127</v>
      </c>
      <c r="P272" s="73" t="s">
        <v>551</v>
      </c>
      <c r="Q272" s="64">
        <v>47.2</v>
      </c>
      <c r="R272" s="126">
        <v>1.8</v>
      </c>
      <c r="S272" s="88"/>
      <c r="T272" s="126" t="s">
        <v>611</v>
      </c>
      <c r="U272" s="126"/>
      <c r="V272" s="126"/>
      <c r="W272" s="126">
        <v>40.443777740000002</v>
      </c>
      <c r="X272" s="65">
        <v>-76.613568400000005</v>
      </c>
      <c r="Y272" s="126"/>
      <c r="Z272" s="126" t="s">
        <v>201</v>
      </c>
      <c r="AA272" s="126" t="s">
        <v>458</v>
      </c>
      <c r="AB272" s="88" t="s">
        <v>203</v>
      </c>
      <c r="AC272" s="126" t="s">
        <v>2460</v>
      </c>
      <c r="AD272" s="64">
        <v>41760</v>
      </c>
      <c r="AE272" s="126" t="s">
        <v>267</v>
      </c>
      <c r="AF272" s="64"/>
      <c r="AG272" s="64"/>
      <c r="AH272" s="126"/>
      <c r="AI272" s="64"/>
      <c r="AK272" s="64"/>
      <c r="AL272" s="64"/>
      <c r="AM272" s="64"/>
      <c r="AN272" s="64"/>
      <c r="AO272" s="64"/>
      <c r="AP272" s="64"/>
      <c r="AQ272" s="64"/>
      <c r="AR272" s="64"/>
      <c r="AS272" s="64"/>
      <c r="AT272" s="126"/>
      <c r="AU272" s="4" t="str">
        <f>IFERROR(IF($I272="Historical", IF(A272&lt;&gt;INDEX('Historical BMP Records'!A:A, MATCH($G272, 'Historical BMP Records'!$G:$G, 0)), 1, 0), IF(A272&lt;&gt;INDEX('Planned and Progress BMPs'!A:A, MATCH($G272, 'Planned and Progress BMPs'!$D:$D, 0)), 1, 0)), "")</f>
        <v/>
      </c>
      <c r="AV272" s="4" t="str">
        <f>IFERROR(IF($I272="Historical", IF(B272&lt;&gt;INDEX('Historical BMP Records'!B:B, MATCH($G272, 'Historical BMP Records'!$G:$G, 0)), 1, 0), IF(B272&lt;&gt;INDEX('Planned and Progress BMPs'!A:A, MATCH($G272, 'Planned and Progress BMPs'!$D:$D, 0)), 1, 0)), "")</f>
        <v/>
      </c>
      <c r="AW272" s="4" t="str">
        <f>IFERROR(IF($I272="Historical", IF(C272&lt;&gt;INDEX('Historical BMP Records'!C:C, MATCH($G272, 'Historical BMP Records'!$G:$G, 0)), 1, 0), IF(C272&lt;&gt;INDEX('Planned and Progress BMPs'!A:A, MATCH($G272, 'Planned and Progress BMPs'!$D:$D, 0)), 1, 0)), "")</f>
        <v/>
      </c>
      <c r="AX272" s="4" t="str">
        <f>IFERROR(IF($I272="Historical", IF(D272&lt;&gt;INDEX('Historical BMP Records'!D:D, MATCH($G272, 'Historical BMP Records'!$G:$G, 0)), 1, 0), IF(D272&lt;&gt;INDEX('Planned and Progress BMPs'!A:A, MATCH($G272, 'Planned and Progress BMPs'!$D:$D, 0)), 1, 0)), "")</f>
        <v/>
      </c>
      <c r="AY272" s="4" t="str">
        <f>IFERROR(IF($I272="Historical", IF(E272&lt;&gt;INDEX('Historical BMP Records'!E:E, MATCH($G272, 'Historical BMP Records'!$G:$G, 0)), 1, 0), IF(E272&lt;&gt;INDEX('Planned and Progress BMPs'!B:B, MATCH($G272, 'Planned and Progress BMPs'!$D:$D, 0)), 1, 0)), "")</f>
        <v/>
      </c>
      <c r="AZ272" s="4" t="str">
        <f>IFERROR(IF($I272="Historical", IF(F272&lt;&gt;INDEX('Historical BMP Records'!F:F, MATCH($G272, 'Historical BMP Records'!$G:$G, 0)), 1, 0), IF(F272&lt;&gt;INDEX('Planned and Progress BMPs'!C:C, MATCH($G272, 'Planned and Progress BMPs'!$D:$D, 0)), 1, 0)), "")</f>
        <v/>
      </c>
      <c r="BA272" s="4" t="str">
        <f>IFERROR(IF($I272="Historical", IF(G272&lt;&gt;INDEX('Historical BMP Records'!G:G, MATCH($G272, 'Historical BMP Records'!$G:$G, 0)), 1, 0), IF(G272&lt;&gt;INDEX('Planned and Progress BMPs'!D:D, MATCH($G272, 'Planned and Progress BMPs'!$D:$D, 0)), 1, 0)), "")</f>
        <v/>
      </c>
      <c r="BB272" s="4" t="str">
        <f>IFERROR(IF($I272="Historical", IF(H272&lt;&gt;INDEX('Historical BMP Records'!H:H, MATCH($G272, 'Historical BMP Records'!$G:$G, 0)), 1, 0), IF(H272&lt;&gt;INDEX('Planned and Progress BMPs'!E:E, MATCH($G272, 'Planned and Progress BMPs'!$D:$D, 0)), 1, 0)), "")</f>
        <v/>
      </c>
      <c r="BC272" s="4" t="str">
        <f>IFERROR(IF($I272="Historical", IF(I272&lt;&gt;INDEX('Historical BMP Records'!I:I, MATCH($G272, 'Historical BMP Records'!$G:$G, 0)), 1, 0), IF(I272&lt;&gt;INDEX('Planned and Progress BMPs'!F:F, MATCH($G272, 'Planned and Progress BMPs'!$D:$D, 0)), 1, 0)), "")</f>
        <v/>
      </c>
      <c r="BD272" s="4" t="str">
        <f>IFERROR(IF($I272="Historical", IF(J272&lt;&gt;INDEX('Historical BMP Records'!J:J, MATCH($G272, 'Historical BMP Records'!$G:$G, 0)), 1, 0), IF(J272&lt;&gt;INDEX('Planned and Progress BMPs'!G:G, MATCH($G272, 'Planned and Progress BMPs'!$D:$D, 0)), 1, 0)), "")</f>
        <v/>
      </c>
      <c r="BE272" s="4" t="str">
        <f>IFERROR(IF($I272="Historical", IF(K272&lt;&gt;INDEX('Historical BMP Records'!K:K, MATCH($G272, 'Historical BMP Records'!$G:$G, 0)), 1, 0), IF(K272&lt;&gt;INDEX('Planned and Progress BMPs'!H:H, MATCH($G272, 'Planned and Progress BMPs'!$D:$D, 0)), 1, 0)), "")</f>
        <v/>
      </c>
      <c r="BF272" s="4" t="str">
        <f>IFERROR(IF($I272="Historical", IF(L272&lt;&gt;INDEX('Historical BMP Records'!L:L, MATCH($G272, 'Historical BMP Records'!$G:$G, 0)), 1, 0), IF(L272&lt;&gt;INDEX('Planned and Progress BMPs'!I:I, MATCH($G272, 'Planned and Progress BMPs'!$D:$D, 0)), 1, 0)), "")</f>
        <v/>
      </c>
      <c r="BG272" s="4" t="str">
        <f>IFERROR(IF($I272="Historical", IF(M272&lt;&gt;INDEX('Historical BMP Records'!M:M, MATCH($G272, 'Historical BMP Records'!$G:$G, 0)), 1, 0), IF(M272&lt;&gt;INDEX('Planned and Progress BMPs'!J:J, MATCH($G272, 'Planned and Progress BMPs'!$D:$D, 0)), 1, 0)), "")</f>
        <v/>
      </c>
      <c r="BH272" s="4" t="str">
        <f>IFERROR(IF($I272="Historical", IF(N272&lt;&gt;INDEX('Historical BMP Records'!N:N, MATCH($G272, 'Historical BMP Records'!$G:$G, 0)), 1, 0), IF(N272&lt;&gt;INDEX('Planned and Progress BMPs'!K:K, MATCH($G272, 'Planned and Progress BMPs'!$D:$D, 0)), 1, 0)), "")</f>
        <v/>
      </c>
      <c r="BI272" s="4" t="str">
        <f>IFERROR(IF($I272="Historical", IF(O272&lt;&gt;INDEX('Historical BMP Records'!O:O, MATCH($G272, 'Historical BMP Records'!$G:$G, 0)), 1, 0), IF(O272&lt;&gt;INDEX('Planned and Progress BMPs'!L:L, MATCH($G272, 'Planned and Progress BMPs'!$D:$D, 0)), 1, 0)), "")</f>
        <v/>
      </c>
      <c r="BJ272" s="4" t="str">
        <f>IFERROR(IF($I272="Historical", IF(P272&lt;&gt;INDEX('Historical BMP Records'!P:P, MATCH($G272, 'Historical BMP Records'!$G:$G, 0)), 1, 0), IF(P272&lt;&gt;INDEX('Planned and Progress BMPs'!M:M, MATCH($G272, 'Planned and Progress BMPs'!$D:$D, 0)), 1, 0)), "")</f>
        <v/>
      </c>
      <c r="BK272" s="4" t="str">
        <f>IFERROR(IF($I272="Historical", IF(Q272&lt;&gt;INDEX('Historical BMP Records'!Q:Q, MATCH($G272, 'Historical BMP Records'!$G:$G, 0)), 1, 0), IF(Q272&lt;&gt;INDEX('Planned and Progress BMPs'!N:N, MATCH($G272, 'Planned and Progress BMPs'!$D:$D, 0)), 1, 0)), "")</f>
        <v/>
      </c>
      <c r="BL272" s="4" t="str">
        <f>IFERROR(IF($I272="Historical", IF(R272&lt;&gt;INDEX('Historical BMP Records'!R:R, MATCH($G272, 'Historical BMP Records'!$G:$G, 0)), 1, 0), IF(R272&lt;&gt;INDEX('Planned and Progress BMPs'!O:O, MATCH($G272, 'Planned and Progress BMPs'!$D:$D, 0)), 1, 0)), "")</f>
        <v/>
      </c>
      <c r="BM272" s="4" t="str">
        <f>IFERROR(IF($I272="Historical", IF(S272&lt;&gt;INDEX('Historical BMP Records'!S:S, MATCH($G272, 'Historical BMP Records'!$G:$G, 0)), 1, 0), IF(S272&lt;&gt;INDEX('Planned and Progress BMPs'!P:P, MATCH($G272, 'Planned and Progress BMPs'!$D:$D, 0)), 1, 0)), "")</f>
        <v/>
      </c>
      <c r="BN272" s="4" t="str">
        <f>IFERROR(IF($I272="Historical", IF(T272&lt;&gt;INDEX('Historical BMP Records'!T:T, MATCH($G272, 'Historical BMP Records'!$G:$G, 0)), 1, 0), IF(T272&lt;&gt;INDEX('Planned and Progress BMPs'!Q:Q, MATCH($G272, 'Planned and Progress BMPs'!$D:$D, 0)), 1, 0)), "")</f>
        <v/>
      </c>
      <c r="BO272" s="4" t="str">
        <f>IFERROR(IF($I272="Historical", IF(AB272&lt;&gt;INDEX('Historical BMP Records'!#REF!, MATCH($G272, 'Historical BMP Records'!$G:$G, 0)), 1, 0), IF(AB272&lt;&gt;INDEX('Planned and Progress BMPs'!Z:Z, MATCH($G272, 'Planned and Progress BMPs'!$D:$D, 0)), 1, 0)), "")</f>
        <v/>
      </c>
      <c r="BP272" s="4" t="str">
        <f>IFERROR(IF($I272="Historical", IF(U272&lt;&gt;INDEX('Historical BMP Records'!U:U, MATCH($G272, 'Historical BMP Records'!$G:$G, 0)), 1, 0), IF(U272&lt;&gt;INDEX('Planned and Progress BMPs'!S:S, MATCH($G272, 'Planned and Progress BMPs'!$D:$D, 0)), 1, 0)), "")</f>
        <v/>
      </c>
      <c r="BQ272" s="4" t="str">
        <f>IFERROR(IF($I272="Historical", IF(V272&lt;&gt;INDEX('Historical BMP Records'!V:V, MATCH($G272, 'Historical BMP Records'!$G:$G, 0)), 1, 0), IF(V272&lt;&gt;INDEX('Planned and Progress BMPs'!T:T, MATCH($G272, 'Planned and Progress BMPs'!$D:$D, 0)), 1, 0)), "")</f>
        <v/>
      </c>
      <c r="BR272" s="4" t="str">
        <f>IFERROR(IF($I272="Historical", IF(W272&lt;&gt;INDEX('Historical BMP Records'!W:W, MATCH($G272, 'Historical BMP Records'!$G:$G, 0)), 1, 0), IF(W272&lt;&gt;INDEX('Planned and Progress BMPs'!U:U, MATCH($G272, 'Planned and Progress BMPs'!$D:$D, 0)), 1, 0)), "")</f>
        <v/>
      </c>
      <c r="BS272" s="4" t="str">
        <f>IFERROR(IF($I272="Historical", IF(X272&lt;&gt;INDEX('Historical BMP Records'!X:X, MATCH($G272, 'Historical BMP Records'!$G:$G, 0)), 1, 0), IF(X272&lt;&gt;INDEX('Planned and Progress BMPs'!V:V, MATCH($G272, 'Planned and Progress BMPs'!$D:$D, 0)), 1, 0)), "")</f>
        <v/>
      </c>
      <c r="BT272" s="4" t="str">
        <f>IFERROR(IF($I272="Historical", IF(Y272&lt;&gt;INDEX('Historical BMP Records'!Y:Y, MATCH($G272, 'Historical BMP Records'!$G:$G, 0)), 1, 0), IF(Y272&lt;&gt;INDEX('Planned and Progress BMPs'!W:W, MATCH($G272, 'Planned and Progress BMPs'!$D:$D, 0)), 1, 0)), "")</f>
        <v/>
      </c>
      <c r="BU272" s="4" t="str">
        <f>IFERROR(IF($I272="Historical", IF(Z272&lt;&gt;INDEX('Historical BMP Records'!Z:Z, MATCH($G272, 'Historical BMP Records'!$G:$G, 0)), 1, 0), IF(Z272&lt;&gt;INDEX('Planned and Progress BMPs'!X:X, MATCH($G272, 'Planned and Progress BMPs'!$D:$D, 0)), 1, 0)), "")</f>
        <v/>
      </c>
      <c r="BV272" s="4" t="str">
        <f>IFERROR(IF($I272="Historical", IF(AA272&lt;&gt;INDEX('Historical BMP Records'!AA:AA, MATCH($G272, 'Historical BMP Records'!$G:$G, 0)), 1, 0), IF(AA272&lt;&gt;INDEX('Planned and Progress BMPs'!#REF!, MATCH($G272, 'Planned and Progress BMPs'!$D:$D, 0)), 1, 0)), "")</f>
        <v/>
      </c>
      <c r="BW272" s="4" t="str">
        <f>IFERROR(IF($I272="Historical", IF(AC272&lt;&gt;INDEX('Historical BMP Records'!AC:AC, MATCH($G272, 'Historical BMP Records'!$G:$G, 0)), 1, 0), IF(AC272&lt;&gt;INDEX('Planned and Progress BMPs'!AA:AA, MATCH($G272, 'Planned and Progress BMPs'!$D:$D, 0)), 1, 0)), "")</f>
        <v/>
      </c>
      <c r="BX272" s="4" t="str">
        <f>IFERROR(IF($I272="Historical", IF(AD272&lt;&gt;INDEX('Historical BMP Records'!AD:AD, MATCH($G272, 'Historical BMP Records'!$G:$G, 0)), 1, 0), IF(AD272&lt;&gt;INDEX('Planned and Progress BMPs'!AB:AB, MATCH($G272, 'Planned and Progress BMPs'!$D:$D, 0)), 1, 0)), "")</f>
        <v/>
      </c>
      <c r="BY272" s="4" t="str">
        <f>IFERROR(IF($I272="Historical", IF(AE272&lt;&gt;INDEX('Historical BMP Records'!AE:AE, MATCH($G272, 'Historical BMP Records'!$G:$G, 0)), 1, 0), IF(AE272&lt;&gt;INDEX('Planned and Progress BMPs'!AC:AC, MATCH($G272, 'Planned and Progress BMPs'!$D:$D, 0)), 1, 0)), "")</f>
        <v/>
      </c>
      <c r="BZ272" s="4" t="str">
        <f>IFERROR(IF($I272="Historical", IF(AF272&lt;&gt;INDEX('Historical BMP Records'!AF:AF, MATCH($G272, 'Historical BMP Records'!$G:$G, 0)), 1, 0), IF(AF272&lt;&gt;INDEX('Planned and Progress BMPs'!AD:AD, MATCH($G272, 'Planned and Progress BMPs'!$D:$D, 0)), 1, 0)), "")</f>
        <v/>
      </c>
      <c r="CA272" s="4" t="str">
        <f>IFERROR(IF($I272="Historical", IF(AG272&lt;&gt;INDEX('Historical BMP Records'!AG:AG, MATCH($G272, 'Historical BMP Records'!$G:$G, 0)), 1, 0), IF(AG272&lt;&gt;INDEX('Planned and Progress BMPs'!AE:AE, MATCH($G272, 'Planned and Progress BMPs'!$D:$D, 0)), 1, 0)), "")</f>
        <v/>
      </c>
      <c r="CB272" s="4" t="str">
        <f>IFERROR(IF($I272="Historical", IF(AH272&lt;&gt;INDEX('Historical BMP Records'!AH:AH, MATCH($G272, 'Historical BMP Records'!$G:$G, 0)), 1, 0), IF(AH272&lt;&gt;INDEX('Planned and Progress BMPs'!AF:AF, MATCH($G272, 'Planned and Progress BMPs'!$D:$D, 0)), 1, 0)), "")</f>
        <v/>
      </c>
      <c r="CC272" s="4" t="str">
        <f>IFERROR(IF($I272="Historical", IF(AI272&lt;&gt;INDEX('Historical BMP Records'!AI:AI, MATCH($G272, 'Historical BMP Records'!$G:$G, 0)), 1, 0), IF(AI272&lt;&gt;INDEX('Planned and Progress BMPs'!AG:AG, MATCH($G272, 'Planned and Progress BMPs'!$D:$D, 0)), 1, 0)), "")</f>
        <v/>
      </c>
      <c r="CD272" s="4" t="str">
        <f>IFERROR(IF($I272="Historical", IF(AJ272&lt;&gt;INDEX('Historical BMP Records'!AJ:AJ, MATCH($G272, 'Historical BMP Records'!$G:$G, 0)), 1, 0), IF(AJ272&lt;&gt;INDEX('Planned and Progress BMPs'!AH:AH, MATCH($G272, 'Planned and Progress BMPs'!$D:$D, 0)), 1, 0)), "")</f>
        <v/>
      </c>
      <c r="CE272" s="4" t="str">
        <f>IFERROR(IF($I272="Historical", IF(AK272&lt;&gt;INDEX('Historical BMP Records'!AK:AK, MATCH($G272, 'Historical BMP Records'!$G:$G, 0)), 1, 0), IF(AK272&lt;&gt;INDEX('Planned and Progress BMPs'!AI:AI, MATCH($G272, 'Planned and Progress BMPs'!$D:$D, 0)), 1, 0)), "")</f>
        <v/>
      </c>
      <c r="CF272" s="4" t="str">
        <f>IFERROR(IF($I272="Historical", IF(AL272&lt;&gt;INDEX('Historical BMP Records'!AL:AL, MATCH($G272, 'Historical BMP Records'!$G:$G, 0)), 1, 0), IF(AL272&lt;&gt;INDEX('Planned and Progress BMPs'!AJ:AJ, MATCH($G272, 'Planned and Progress BMPs'!$D:$D, 0)), 1, 0)), "")</f>
        <v/>
      </c>
      <c r="CG272" s="4" t="str">
        <f>IFERROR(IF($I272="Historical", IF(AM272&lt;&gt;INDEX('Historical BMP Records'!AM:AM, MATCH($G272, 'Historical BMP Records'!$G:$G, 0)), 1, 0), IF(AM272&lt;&gt;INDEX('Planned and Progress BMPs'!AK:AK, MATCH($G272, 'Planned and Progress BMPs'!$D:$D, 0)), 1, 0)), "")</f>
        <v/>
      </c>
      <c r="CH272" s="4" t="str">
        <f>IFERROR(IF($I272="Historical", IF(AN272&lt;&gt;INDEX('Historical BMP Records'!AN:AN, MATCH($G272, 'Historical BMP Records'!$G:$G, 0)), 1, 0), IF(AN272&lt;&gt;INDEX('Planned and Progress BMPs'!AL:AL, MATCH($G272, 'Planned and Progress BMPs'!$D:$D, 0)), 1, 0)), "")</f>
        <v/>
      </c>
      <c r="CI272" s="4" t="str">
        <f>IFERROR(IF($I272="Historical", IF(AO272&lt;&gt;INDEX('Historical BMP Records'!AO:AO, MATCH($G272, 'Historical BMP Records'!$G:$G, 0)), 1, 0), IF(AO272&lt;&gt;INDEX('Planned and Progress BMPs'!AM:AM, MATCH($G272, 'Planned and Progress BMPs'!$D:$D, 0)), 1, 0)), "")</f>
        <v/>
      </c>
      <c r="CJ272" s="4" t="str">
        <f>IFERROR(IF($I272="Historical", IF(AP272&lt;&gt;INDEX('Historical BMP Records'!AP:AP, MATCH($G272, 'Historical BMP Records'!$G:$G, 0)), 1, 0), IF(AP272&lt;&gt;INDEX('Planned and Progress BMPs'!AN:AN, MATCH($G272, 'Planned and Progress BMPs'!$D:$D, 0)), 1, 0)), "")</f>
        <v/>
      </c>
      <c r="CK272" s="4" t="str">
        <f>IFERROR(IF($I272="Historical", IF(AQ272&lt;&gt;INDEX('Historical BMP Records'!AQ:AQ, MATCH($G272, 'Historical BMP Records'!$G:$G, 0)), 1, 0), IF(AQ272&lt;&gt;INDEX('Planned and Progress BMPs'!AO:AO, MATCH($G272, 'Planned and Progress BMPs'!$D:$D, 0)), 1, 0)), "")</f>
        <v/>
      </c>
      <c r="CL272" s="4" t="str">
        <f>IFERROR(IF($I272="Historical", IF(AR272&lt;&gt;INDEX('Historical BMP Records'!AR:AR, MATCH($G272, 'Historical BMP Records'!$G:$G, 0)), 1, 0), IF(AR272&lt;&gt;INDEX('Planned and Progress BMPs'!AQ:AQ, MATCH($G272, 'Planned and Progress BMPs'!$D:$D, 0)), 1, 0)), "")</f>
        <v/>
      </c>
      <c r="CM272" s="4" t="str">
        <f>IFERROR(IF($I272="Historical", IF(AS272&lt;&gt;INDEX('Historical BMP Records'!AS:AS, MATCH($G272, 'Historical BMP Records'!$G:$G, 0)), 1, 0), IF(AS272&lt;&gt;INDEX('Planned and Progress BMPs'!AP:AP, MATCH($G272, 'Planned and Progress BMPs'!$D:$D, 0)), 1, 0)), "")</f>
        <v/>
      </c>
      <c r="CN272" s="4" t="str">
        <f>IFERROR(IF($I272="Historical", IF(AT272&lt;&gt;INDEX('Historical BMP Records'!AT:AT, MATCH($G272, 'Historical BMP Records'!$G:$G, 0)), 1, 0), IF(AT272&lt;&gt;INDEX('Planned and Progress BMPs'!AQ:AQ, MATCH($G272, 'Planned and Progress BMPs'!$D:$D, 0)), 1, 0)), "")</f>
        <v/>
      </c>
      <c r="CO272" s="4">
        <f>SUM(T_Historical9[[#This Row],[FY17 Crediting Status Change]:[Comments Change]])</f>
        <v>0</v>
      </c>
    </row>
    <row r="273" spans="1:93" ht="15" customHeight="1" x14ac:dyDescent="0.55000000000000004">
      <c r="A273" s="126" t="s">
        <v>2461</v>
      </c>
      <c r="B273" s="126" t="s">
        <v>2464</v>
      </c>
      <c r="C273" s="126" t="s">
        <v>2458</v>
      </c>
      <c r="D273" s="126"/>
      <c r="E273" s="126"/>
      <c r="F273" s="126" t="s">
        <v>1025</v>
      </c>
      <c r="G273" s="126" t="s">
        <v>1026</v>
      </c>
      <c r="H273" s="126"/>
      <c r="I273" s="126" t="s">
        <v>243</v>
      </c>
      <c r="J273" s="126"/>
      <c r="K273" s="73"/>
      <c r="L273" s="64">
        <v>35796</v>
      </c>
      <c r="M273" s="126" t="s">
        <v>265</v>
      </c>
      <c r="N273" s="88" t="s">
        <v>325</v>
      </c>
      <c r="O273" s="126" t="s">
        <v>127</v>
      </c>
      <c r="P273" s="73" t="s">
        <v>551</v>
      </c>
      <c r="Q273" s="64">
        <v>26.9</v>
      </c>
      <c r="R273" s="126">
        <v>0.9</v>
      </c>
      <c r="S273" s="88"/>
      <c r="T273" s="126" t="s">
        <v>611</v>
      </c>
      <c r="U273" s="126"/>
      <c r="V273" s="126"/>
      <c r="W273" s="126">
        <v>40.459052049999997</v>
      </c>
      <c r="X273" s="65">
        <v>-76.620131409999999</v>
      </c>
      <c r="Y273" s="126"/>
      <c r="Z273" s="126" t="s">
        <v>201</v>
      </c>
      <c r="AA273" s="126" t="s">
        <v>458</v>
      </c>
      <c r="AB273" s="88" t="s">
        <v>203</v>
      </c>
      <c r="AC273" s="126" t="s">
        <v>2460</v>
      </c>
      <c r="AD273" s="64">
        <v>41754</v>
      </c>
      <c r="AE273" s="126" t="s">
        <v>267</v>
      </c>
      <c r="AF273" s="64"/>
      <c r="AG273" s="64"/>
      <c r="AH273" s="126"/>
      <c r="AI273" s="64"/>
      <c r="AK273" s="64"/>
      <c r="AL273" s="64"/>
      <c r="AM273" s="64"/>
      <c r="AN273" s="64"/>
      <c r="AO273" s="64"/>
      <c r="AP273" s="64"/>
      <c r="AQ273" s="64"/>
      <c r="AR273" s="64"/>
      <c r="AS273" s="64"/>
      <c r="AT273" s="126"/>
      <c r="AU273" s="4" t="str">
        <f>IFERROR(IF($I273="Historical", IF(A273&lt;&gt;INDEX('Historical BMP Records'!A:A, MATCH($G273, 'Historical BMP Records'!$G:$G, 0)), 1, 0), IF(A273&lt;&gt;INDEX('Planned and Progress BMPs'!A:A, MATCH($G273, 'Planned and Progress BMPs'!$D:$D, 0)), 1, 0)), "")</f>
        <v/>
      </c>
      <c r="AV273" s="4" t="str">
        <f>IFERROR(IF($I273="Historical", IF(B273&lt;&gt;INDEX('Historical BMP Records'!B:B, MATCH($G273, 'Historical BMP Records'!$G:$G, 0)), 1, 0), IF(B273&lt;&gt;INDEX('Planned and Progress BMPs'!A:A, MATCH($G273, 'Planned and Progress BMPs'!$D:$D, 0)), 1, 0)), "")</f>
        <v/>
      </c>
      <c r="AW273" s="4" t="str">
        <f>IFERROR(IF($I273="Historical", IF(C273&lt;&gt;INDEX('Historical BMP Records'!C:C, MATCH($G273, 'Historical BMP Records'!$G:$G, 0)), 1, 0), IF(C273&lt;&gt;INDEX('Planned and Progress BMPs'!A:A, MATCH($G273, 'Planned and Progress BMPs'!$D:$D, 0)), 1, 0)), "")</f>
        <v/>
      </c>
      <c r="AX273" s="4" t="str">
        <f>IFERROR(IF($I273="Historical", IF(D273&lt;&gt;INDEX('Historical BMP Records'!D:D, MATCH($G273, 'Historical BMP Records'!$G:$G, 0)), 1, 0), IF(D273&lt;&gt;INDEX('Planned and Progress BMPs'!A:A, MATCH($G273, 'Planned and Progress BMPs'!$D:$D, 0)), 1, 0)), "")</f>
        <v/>
      </c>
      <c r="AY273" s="4" t="str">
        <f>IFERROR(IF($I273="Historical", IF(E273&lt;&gt;INDEX('Historical BMP Records'!E:E, MATCH($G273, 'Historical BMP Records'!$G:$G, 0)), 1, 0), IF(E273&lt;&gt;INDEX('Planned and Progress BMPs'!B:B, MATCH($G273, 'Planned and Progress BMPs'!$D:$D, 0)), 1, 0)), "")</f>
        <v/>
      </c>
      <c r="AZ273" s="4" t="str">
        <f>IFERROR(IF($I273="Historical", IF(F273&lt;&gt;INDEX('Historical BMP Records'!F:F, MATCH($G273, 'Historical BMP Records'!$G:$G, 0)), 1, 0), IF(F273&lt;&gt;INDEX('Planned and Progress BMPs'!C:C, MATCH($G273, 'Planned and Progress BMPs'!$D:$D, 0)), 1, 0)), "")</f>
        <v/>
      </c>
      <c r="BA273" s="4" t="str">
        <f>IFERROR(IF($I273="Historical", IF(G273&lt;&gt;INDEX('Historical BMP Records'!G:G, MATCH($G273, 'Historical BMP Records'!$G:$G, 0)), 1, 0), IF(G273&lt;&gt;INDEX('Planned and Progress BMPs'!D:D, MATCH($G273, 'Planned and Progress BMPs'!$D:$D, 0)), 1, 0)), "")</f>
        <v/>
      </c>
      <c r="BB273" s="4" t="str">
        <f>IFERROR(IF($I273="Historical", IF(H273&lt;&gt;INDEX('Historical BMP Records'!H:H, MATCH($G273, 'Historical BMP Records'!$G:$G, 0)), 1, 0), IF(H273&lt;&gt;INDEX('Planned and Progress BMPs'!E:E, MATCH($G273, 'Planned and Progress BMPs'!$D:$D, 0)), 1, 0)), "")</f>
        <v/>
      </c>
      <c r="BC273" s="4" t="str">
        <f>IFERROR(IF($I273="Historical", IF(I273&lt;&gt;INDEX('Historical BMP Records'!I:I, MATCH($G273, 'Historical BMP Records'!$G:$G, 0)), 1, 0), IF(I273&lt;&gt;INDEX('Planned and Progress BMPs'!F:F, MATCH($G273, 'Planned and Progress BMPs'!$D:$D, 0)), 1, 0)), "")</f>
        <v/>
      </c>
      <c r="BD273" s="4" t="str">
        <f>IFERROR(IF($I273="Historical", IF(J273&lt;&gt;INDEX('Historical BMP Records'!J:J, MATCH($G273, 'Historical BMP Records'!$G:$G, 0)), 1, 0), IF(J273&lt;&gt;INDEX('Planned and Progress BMPs'!G:G, MATCH($G273, 'Planned and Progress BMPs'!$D:$D, 0)), 1, 0)), "")</f>
        <v/>
      </c>
      <c r="BE273" s="4" t="str">
        <f>IFERROR(IF($I273="Historical", IF(K273&lt;&gt;INDEX('Historical BMP Records'!K:K, MATCH($G273, 'Historical BMP Records'!$G:$G, 0)), 1, 0), IF(K273&lt;&gt;INDEX('Planned and Progress BMPs'!H:H, MATCH($G273, 'Planned and Progress BMPs'!$D:$D, 0)), 1, 0)), "")</f>
        <v/>
      </c>
      <c r="BF273" s="4" t="str">
        <f>IFERROR(IF($I273="Historical", IF(L273&lt;&gt;INDEX('Historical BMP Records'!L:L, MATCH($G273, 'Historical BMP Records'!$G:$G, 0)), 1, 0), IF(L273&lt;&gt;INDEX('Planned and Progress BMPs'!I:I, MATCH($G273, 'Planned and Progress BMPs'!$D:$D, 0)), 1, 0)), "")</f>
        <v/>
      </c>
      <c r="BG273" s="4" t="str">
        <f>IFERROR(IF($I273="Historical", IF(M273&lt;&gt;INDEX('Historical BMP Records'!M:M, MATCH($G273, 'Historical BMP Records'!$G:$G, 0)), 1, 0), IF(M273&lt;&gt;INDEX('Planned and Progress BMPs'!J:J, MATCH($G273, 'Planned and Progress BMPs'!$D:$D, 0)), 1, 0)), "")</f>
        <v/>
      </c>
      <c r="BH273" s="4" t="str">
        <f>IFERROR(IF($I273="Historical", IF(N273&lt;&gt;INDEX('Historical BMP Records'!N:N, MATCH($G273, 'Historical BMP Records'!$G:$G, 0)), 1, 0), IF(N273&lt;&gt;INDEX('Planned and Progress BMPs'!K:K, MATCH($G273, 'Planned and Progress BMPs'!$D:$D, 0)), 1, 0)), "")</f>
        <v/>
      </c>
      <c r="BI273" s="4" t="str">
        <f>IFERROR(IF($I273="Historical", IF(O273&lt;&gt;INDEX('Historical BMP Records'!O:O, MATCH($G273, 'Historical BMP Records'!$G:$G, 0)), 1, 0), IF(O273&lt;&gt;INDEX('Planned and Progress BMPs'!L:L, MATCH($G273, 'Planned and Progress BMPs'!$D:$D, 0)), 1, 0)), "")</f>
        <v/>
      </c>
      <c r="BJ273" s="4" t="str">
        <f>IFERROR(IF($I273="Historical", IF(P273&lt;&gt;INDEX('Historical BMP Records'!P:P, MATCH($G273, 'Historical BMP Records'!$G:$G, 0)), 1, 0), IF(P273&lt;&gt;INDEX('Planned and Progress BMPs'!M:M, MATCH($G273, 'Planned and Progress BMPs'!$D:$D, 0)), 1, 0)), "")</f>
        <v/>
      </c>
      <c r="BK273" s="4" t="str">
        <f>IFERROR(IF($I273="Historical", IF(Q273&lt;&gt;INDEX('Historical BMP Records'!Q:Q, MATCH($G273, 'Historical BMP Records'!$G:$G, 0)), 1, 0), IF(Q273&lt;&gt;INDEX('Planned and Progress BMPs'!N:N, MATCH($G273, 'Planned and Progress BMPs'!$D:$D, 0)), 1, 0)), "")</f>
        <v/>
      </c>
      <c r="BL273" s="4" t="str">
        <f>IFERROR(IF($I273="Historical", IF(R273&lt;&gt;INDEX('Historical BMP Records'!R:R, MATCH($G273, 'Historical BMP Records'!$G:$G, 0)), 1, 0), IF(R273&lt;&gt;INDEX('Planned and Progress BMPs'!O:O, MATCH($G273, 'Planned and Progress BMPs'!$D:$D, 0)), 1, 0)), "")</f>
        <v/>
      </c>
      <c r="BM273" s="4" t="str">
        <f>IFERROR(IF($I273="Historical", IF(S273&lt;&gt;INDEX('Historical BMP Records'!S:S, MATCH($G273, 'Historical BMP Records'!$G:$G, 0)), 1, 0), IF(S273&lt;&gt;INDEX('Planned and Progress BMPs'!P:P, MATCH($G273, 'Planned and Progress BMPs'!$D:$D, 0)), 1, 0)), "")</f>
        <v/>
      </c>
      <c r="BN273" s="4" t="str">
        <f>IFERROR(IF($I273="Historical", IF(T273&lt;&gt;INDEX('Historical BMP Records'!T:T, MATCH($G273, 'Historical BMP Records'!$G:$G, 0)), 1, 0), IF(T273&lt;&gt;INDEX('Planned and Progress BMPs'!Q:Q, MATCH($G273, 'Planned and Progress BMPs'!$D:$D, 0)), 1, 0)), "")</f>
        <v/>
      </c>
      <c r="BO273" s="4" t="str">
        <f>IFERROR(IF($I273="Historical", IF(AB273&lt;&gt;INDEX('Historical BMP Records'!#REF!, MATCH($G273, 'Historical BMP Records'!$G:$G, 0)), 1, 0), IF(AB273&lt;&gt;INDEX('Planned and Progress BMPs'!Z:Z, MATCH($G273, 'Planned and Progress BMPs'!$D:$D, 0)), 1, 0)), "")</f>
        <v/>
      </c>
      <c r="BP273" s="4" t="str">
        <f>IFERROR(IF($I273="Historical", IF(U273&lt;&gt;INDEX('Historical BMP Records'!U:U, MATCH($G273, 'Historical BMP Records'!$G:$G, 0)), 1, 0), IF(U273&lt;&gt;INDEX('Planned and Progress BMPs'!S:S, MATCH($G273, 'Planned and Progress BMPs'!$D:$D, 0)), 1, 0)), "")</f>
        <v/>
      </c>
      <c r="BQ273" s="4" t="str">
        <f>IFERROR(IF($I273="Historical", IF(V273&lt;&gt;INDEX('Historical BMP Records'!V:V, MATCH($G273, 'Historical BMP Records'!$G:$G, 0)), 1, 0), IF(V273&lt;&gt;INDEX('Planned and Progress BMPs'!T:T, MATCH($G273, 'Planned and Progress BMPs'!$D:$D, 0)), 1, 0)), "")</f>
        <v/>
      </c>
      <c r="BR273" s="4" t="str">
        <f>IFERROR(IF($I273="Historical", IF(W273&lt;&gt;INDEX('Historical BMP Records'!W:W, MATCH($G273, 'Historical BMP Records'!$G:$G, 0)), 1, 0), IF(W273&lt;&gt;INDEX('Planned and Progress BMPs'!U:U, MATCH($G273, 'Planned and Progress BMPs'!$D:$D, 0)), 1, 0)), "")</f>
        <v/>
      </c>
      <c r="BS273" s="4" t="str">
        <f>IFERROR(IF($I273="Historical", IF(X273&lt;&gt;INDEX('Historical BMP Records'!X:X, MATCH($G273, 'Historical BMP Records'!$G:$G, 0)), 1, 0), IF(X273&lt;&gt;INDEX('Planned and Progress BMPs'!V:V, MATCH($G273, 'Planned and Progress BMPs'!$D:$D, 0)), 1, 0)), "")</f>
        <v/>
      </c>
      <c r="BT273" s="4" t="str">
        <f>IFERROR(IF($I273="Historical", IF(Y273&lt;&gt;INDEX('Historical BMP Records'!Y:Y, MATCH($G273, 'Historical BMP Records'!$G:$G, 0)), 1, 0), IF(Y273&lt;&gt;INDEX('Planned and Progress BMPs'!W:W, MATCH($G273, 'Planned and Progress BMPs'!$D:$D, 0)), 1, 0)), "")</f>
        <v/>
      </c>
      <c r="BU273" s="4" t="str">
        <f>IFERROR(IF($I273="Historical", IF(Z273&lt;&gt;INDEX('Historical BMP Records'!Z:Z, MATCH($G273, 'Historical BMP Records'!$G:$G, 0)), 1, 0), IF(Z273&lt;&gt;INDEX('Planned and Progress BMPs'!X:X, MATCH($G273, 'Planned and Progress BMPs'!$D:$D, 0)), 1, 0)), "")</f>
        <v/>
      </c>
      <c r="BV273" s="4" t="str">
        <f>IFERROR(IF($I273="Historical", IF(AA273&lt;&gt;INDEX('Historical BMP Records'!AA:AA, MATCH($G273, 'Historical BMP Records'!$G:$G, 0)), 1, 0), IF(AA273&lt;&gt;INDEX('Planned and Progress BMPs'!#REF!, MATCH($G273, 'Planned and Progress BMPs'!$D:$D, 0)), 1, 0)), "")</f>
        <v/>
      </c>
      <c r="BW273" s="4" t="str">
        <f>IFERROR(IF($I273="Historical", IF(AC273&lt;&gt;INDEX('Historical BMP Records'!AC:AC, MATCH($G273, 'Historical BMP Records'!$G:$G, 0)), 1, 0), IF(AC273&lt;&gt;INDEX('Planned and Progress BMPs'!AA:AA, MATCH($G273, 'Planned and Progress BMPs'!$D:$D, 0)), 1, 0)), "")</f>
        <v/>
      </c>
      <c r="BX273" s="4" t="str">
        <f>IFERROR(IF($I273="Historical", IF(AD273&lt;&gt;INDEX('Historical BMP Records'!AD:AD, MATCH($G273, 'Historical BMP Records'!$G:$G, 0)), 1, 0), IF(AD273&lt;&gt;INDEX('Planned and Progress BMPs'!AB:AB, MATCH($G273, 'Planned and Progress BMPs'!$D:$D, 0)), 1, 0)), "")</f>
        <v/>
      </c>
      <c r="BY273" s="4" t="str">
        <f>IFERROR(IF($I273="Historical", IF(AE273&lt;&gt;INDEX('Historical BMP Records'!AE:AE, MATCH($G273, 'Historical BMP Records'!$G:$G, 0)), 1, 0), IF(AE273&lt;&gt;INDEX('Planned and Progress BMPs'!AC:AC, MATCH($G273, 'Planned and Progress BMPs'!$D:$D, 0)), 1, 0)), "")</f>
        <v/>
      </c>
      <c r="BZ273" s="4" t="str">
        <f>IFERROR(IF($I273="Historical", IF(AF273&lt;&gt;INDEX('Historical BMP Records'!AF:AF, MATCH($G273, 'Historical BMP Records'!$G:$G, 0)), 1, 0), IF(AF273&lt;&gt;INDEX('Planned and Progress BMPs'!AD:AD, MATCH($G273, 'Planned and Progress BMPs'!$D:$D, 0)), 1, 0)), "")</f>
        <v/>
      </c>
      <c r="CA273" s="4" t="str">
        <f>IFERROR(IF($I273="Historical", IF(AG273&lt;&gt;INDEX('Historical BMP Records'!AG:AG, MATCH($G273, 'Historical BMP Records'!$G:$G, 0)), 1, 0), IF(AG273&lt;&gt;INDEX('Planned and Progress BMPs'!AE:AE, MATCH($G273, 'Planned and Progress BMPs'!$D:$D, 0)), 1, 0)), "")</f>
        <v/>
      </c>
      <c r="CB273" s="4" t="str">
        <f>IFERROR(IF($I273="Historical", IF(AH273&lt;&gt;INDEX('Historical BMP Records'!AH:AH, MATCH($G273, 'Historical BMP Records'!$G:$G, 0)), 1, 0), IF(AH273&lt;&gt;INDEX('Planned and Progress BMPs'!AF:AF, MATCH($G273, 'Planned and Progress BMPs'!$D:$D, 0)), 1, 0)), "")</f>
        <v/>
      </c>
      <c r="CC273" s="4" t="str">
        <f>IFERROR(IF($I273="Historical", IF(AI273&lt;&gt;INDEX('Historical BMP Records'!AI:AI, MATCH($G273, 'Historical BMP Records'!$G:$G, 0)), 1, 0), IF(AI273&lt;&gt;INDEX('Planned and Progress BMPs'!AG:AG, MATCH($G273, 'Planned and Progress BMPs'!$D:$D, 0)), 1, 0)), "")</f>
        <v/>
      </c>
      <c r="CD273" s="4" t="str">
        <f>IFERROR(IF($I273="Historical", IF(AJ273&lt;&gt;INDEX('Historical BMP Records'!AJ:AJ, MATCH($G273, 'Historical BMP Records'!$G:$G, 0)), 1, 0), IF(AJ273&lt;&gt;INDEX('Planned and Progress BMPs'!AH:AH, MATCH($G273, 'Planned and Progress BMPs'!$D:$D, 0)), 1, 0)), "")</f>
        <v/>
      </c>
      <c r="CE273" s="4" t="str">
        <f>IFERROR(IF($I273="Historical", IF(AK273&lt;&gt;INDEX('Historical BMP Records'!AK:AK, MATCH($G273, 'Historical BMP Records'!$G:$G, 0)), 1, 0), IF(AK273&lt;&gt;INDEX('Planned and Progress BMPs'!AI:AI, MATCH($G273, 'Planned and Progress BMPs'!$D:$D, 0)), 1, 0)), "")</f>
        <v/>
      </c>
      <c r="CF273" s="4" t="str">
        <f>IFERROR(IF($I273="Historical", IF(AL273&lt;&gt;INDEX('Historical BMP Records'!AL:AL, MATCH($G273, 'Historical BMP Records'!$G:$G, 0)), 1, 0), IF(AL273&lt;&gt;INDEX('Planned and Progress BMPs'!AJ:AJ, MATCH($G273, 'Planned and Progress BMPs'!$D:$D, 0)), 1, 0)), "")</f>
        <v/>
      </c>
      <c r="CG273" s="4" t="str">
        <f>IFERROR(IF($I273="Historical", IF(AM273&lt;&gt;INDEX('Historical BMP Records'!AM:AM, MATCH($G273, 'Historical BMP Records'!$G:$G, 0)), 1, 0), IF(AM273&lt;&gt;INDEX('Planned and Progress BMPs'!AK:AK, MATCH($G273, 'Planned and Progress BMPs'!$D:$D, 0)), 1, 0)), "")</f>
        <v/>
      </c>
      <c r="CH273" s="4" t="str">
        <f>IFERROR(IF($I273="Historical", IF(AN273&lt;&gt;INDEX('Historical BMP Records'!AN:AN, MATCH($G273, 'Historical BMP Records'!$G:$G, 0)), 1, 0), IF(AN273&lt;&gt;INDEX('Planned and Progress BMPs'!AL:AL, MATCH($G273, 'Planned and Progress BMPs'!$D:$D, 0)), 1, 0)), "")</f>
        <v/>
      </c>
      <c r="CI273" s="4" t="str">
        <f>IFERROR(IF($I273="Historical", IF(AO273&lt;&gt;INDEX('Historical BMP Records'!AO:AO, MATCH($G273, 'Historical BMP Records'!$G:$G, 0)), 1, 0), IF(AO273&lt;&gt;INDEX('Planned and Progress BMPs'!AM:AM, MATCH($G273, 'Planned and Progress BMPs'!$D:$D, 0)), 1, 0)), "")</f>
        <v/>
      </c>
      <c r="CJ273" s="4" t="str">
        <f>IFERROR(IF($I273="Historical", IF(AP273&lt;&gt;INDEX('Historical BMP Records'!AP:AP, MATCH($G273, 'Historical BMP Records'!$G:$G, 0)), 1, 0), IF(AP273&lt;&gt;INDEX('Planned and Progress BMPs'!AN:AN, MATCH($G273, 'Planned and Progress BMPs'!$D:$D, 0)), 1, 0)), "")</f>
        <v/>
      </c>
      <c r="CK273" s="4" t="str">
        <f>IFERROR(IF($I273="Historical", IF(AQ273&lt;&gt;INDEX('Historical BMP Records'!AQ:AQ, MATCH($G273, 'Historical BMP Records'!$G:$G, 0)), 1, 0), IF(AQ273&lt;&gt;INDEX('Planned and Progress BMPs'!AO:AO, MATCH($G273, 'Planned and Progress BMPs'!$D:$D, 0)), 1, 0)), "")</f>
        <v/>
      </c>
      <c r="CL273" s="4" t="str">
        <f>IFERROR(IF($I273="Historical", IF(AR273&lt;&gt;INDEX('Historical BMP Records'!AR:AR, MATCH($G273, 'Historical BMP Records'!$G:$G, 0)), 1, 0), IF(AR273&lt;&gt;INDEX('Planned and Progress BMPs'!AQ:AQ, MATCH($G273, 'Planned and Progress BMPs'!$D:$D, 0)), 1, 0)), "")</f>
        <v/>
      </c>
      <c r="CM273" s="4" t="str">
        <f>IFERROR(IF($I273="Historical", IF(AS273&lt;&gt;INDEX('Historical BMP Records'!AS:AS, MATCH($G273, 'Historical BMP Records'!$G:$G, 0)), 1, 0), IF(AS273&lt;&gt;INDEX('Planned and Progress BMPs'!AP:AP, MATCH($G273, 'Planned and Progress BMPs'!$D:$D, 0)), 1, 0)), "")</f>
        <v/>
      </c>
      <c r="CN273" s="4" t="str">
        <f>IFERROR(IF($I273="Historical", IF(AT273&lt;&gt;INDEX('Historical BMP Records'!AT:AT, MATCH($G273, 'Historical BMP Records'!$G:$G, 0)), 1, 0), IF(AT273&lt;&gt;INDEX('Planned and Progress BMPs'!AQ:AQ, MATCH($G273, 'Planned and Progress BMPs'!$D:$D, 0)), 1, 0)), "")</f>
        <v/>
      </c>
      <c r="CO273" s="4">
        <f>SUM(T_Historical9[[#This Row],[FY17 Crediting Status Change]:[Comments Change]])</f>
        <v>0</v>
      </c>
    </row>
    <row r="274" spans="1:93" ht="15" customHeight="1" x14ac:dyDescent="0.55000000000000004">
      <c r="A274" s="126" t="s">
        <v>2461</v>
      </c>
      <c r="B274" s="126" t="s">
        <v>2464</v>
      </c>
      <c r="C274" s="126" t="s">
        <v>2458</v>
      </c>
      <c r="D274" s="126"/>
      <c r="E274" s="126"/>
      <c r="F274" s="126" t="s">
        <v>1027</v>
      </c>
      <c r="G274" s="126" t="s">
        <v>1028</v>
      </c>
      <c r="H274" s="126"/>
      <c r="I274" s="126" t="s">
        <v>243</v>
      </c>
      <c r="J274" s="126">
        <v>1998</v>
      </c>
      <c r="K274" s="73"/>
      <c r="L274" s="64">
        <v>35796</v>
      </c>
      <c r="M274" s="126" t="s">
        <v>265</v>
      </c>
      <c r="N274" s="88" t="s">
        <v>325</v>
      </c>
      <c r="O274" s="126" t="s">
        <v>127</v>
      </c>
      <c r="P274" s="73" t="s">
        <v>551</v>
      </c>
      <c r="Q274" s="64">
        <v>35.1</v>
      </c>
      <c r="R274" s="126">
        <v>21</v>
      </c>
      <c r="S274" s="88"/>
      <c r="T274" s="126" t="s">
        <v>611</v>
      </c>
      <c r="U274" s="126"/>
      <c r="V274" s="126"/>
      <c r="W274" s="126">
        <v>40.43986915</v>
      </c>
      <c r="X274" s="65">
        <v>-76.564200290000002</v>
      </c>
      <c r="Y274" s="126"/>
      <c r="Z274" s="126" t="s">
        <v>201</v>
      </c>
      <c r="AA274" s="126" t="s">
        <v>458</v>
      </c>
      <c r="AB274" s="88" t="s">
        <v>203</v>
      </c>
      <c r="AC274" s="126" t="s">
        <v>2460</v>
      </c>
      <c r="AD274" s="64">
        <v>41501</v>
      </c>
      <c r="AE274" s="126" t="s">
        <v>267</v>
      </c>
      <c r="AF274" s="64"/>
      <c r="AG274" s="64"/>
      <c r="AH274" s="126"/>
      <c r="AI274" s="64"/>
      <c r="AK274" s="64"/>
      <c r="AL274" s="64"/>
      <c r="AM274" s="64"/>
      <c r="AN274" s="64"/>
      <c r="AO274" s="64"/>
      <c r="AP274" s="64"/>
      <c r="AQ274" s="64"/>
      <c r="AR274" s="64"/>
      <c r="AS274" s="64"/>
      <c r="AT274" s="126"/>
      <c r="AU274" s="4" t="str">
        <f>IFERROR(IF($I274="Historical", IF(A274&lt;&gt;INDEX('Historical BMP Records'!A:A, MATCH($G274, 'Historical BMP Records'!$G:$G, 0)), 1, 0), IF(A274&lt;&gt;INDEX('Planned and Progress BMPs'!A:A, MATCH($G274, 'Planned and Progress BMPs'!$D:$D, 0)), 1, 0)), "")</f>
        <v/>
      </c>
      <c r="AV274" s="4" t="str">
        <f>IFERROR(IF($I274="Historical", IF(B274&lt;&gt;INDEX('Historical BMP Records'!B:B, MATCH($G274, 'Historical BMP Records'!$G:$G, 0)), 1, 0), IF(B274&lt;&gt;INDEX('Planned and Progress BMPs'!A:A, MATCH($G274, 'Planned and Progress BMPs'!$D:$D, 0)), 1, 0)), "")</f>
        <v/>
      </c>
      <c r="AW274" s="4" t="str">
        <f>IFERROR(IF($I274="Historical", IF(C274&lt;&gt;INDEX('Historical BMP Records'!C:C, MATCH($G274, 'Historical BMP Records'!$G:$G, 0)), 1, 0), IF(C274&lt;&gt;INDEX('Planned and Progress BMPs'!A:A, MATCH($G274, 'Planned and Progress BMPs'!$D:$D, 0)), 1, 0)), "")</f>
        <v/>
      </c>
      <c r="AX274" s="4" t="str">
        <f>IFERROR(IF($I274="Historical", IF(D274&lt;&gt;INDEX('Historical BMP Records'!D:D, MATCH($G274, 'Historical BMP Records'!$G:$G, 0)), 1, 0), IF(D274&lt;&gt;INDEX('Planned and Progress BMPs'!A:A, MATCH($G274, 'Planned and Progress BMPs'!$D:$D, 0)), 1, 0)), "")</f>
        <v/>
      </c>
      <c r="AY274" s="4" t="str">
        <f>IFERROR(IF($I274="Historical", IF(E274&lt;&gt;INDEX('Historical BMP Records'!E:E, MATCH($G274, 'Historical BMP Records'!$G:$G, 0)), 1, 0), IF(E274&lt;&gt;INDEX('Planned and Progress BMPs'!B:B, MATCH($G274, 'Planned and Progress BMPs'!$D:$D, 0)), 1, 0)), "")</f>
        <v/>
      </c>
      <c r="AZ274" s="4" t="str">
        <f>IFERROR(IF($I274="Historical", IF(F274&lt;&gt;INDEX('Historical BMP Records'!F:F, MATCH($G274, 'Historical BMP Records'!$G:$G, 0)), 1, 0), IF(F274&lt;&gt;INDEX('Planned and Progress BMPs'!C:C, MATCH($G274, 'Planned and Progress BMPs'!$D:$D, 0)), 1, 0)), "")</f>
        <v/>
      </c>
      <c r="BA274" s="4" t="str">
        <f>IFERROR(IF($I274="Historical", IF(G274&lt;&gt;INDEX('Historical BMP Records'!G:G, MATCH($G274, 'Historical BMP Records'!$G:$G, 0)), 1, 0), IF(G274&lt;&gt;INDEX('Planned and Progress BMPs'!D:D, MATCH($G274, 'Planned and Progress BMPs'!$D:$D, 0)), 1, 0)), "")</f>
        <v/>
      </c>
      <c r="BB274" s="4" t="str">
        <f>IFERROR(IF($I274="Historical", IF(H274&lt;&gt;INDEX('Historical BMP Records'!H:H, MATCH($G274, 'Historical BMP Records'!$G:$G, 0)), 1, 0), IF(H274&lt;&gt;INDEX('Planned and Progress BMPs'!E:E, MATCH($G274, 'Planned and Progress BMPs'!$D:$D, 0)), 1, 0)), "")</f>
        <v/>
      </c>
      <c r="BC274" s="4" t="str">
        <f>IFERROR(IF($I274="Historical", IF(I274&lt;&gt;INDEX('Historical BMP Records'!I:I, MATCH($G274, 'Historical BMP Records'!$G:$G, 0)), 1, 0), IF(I274&lt;&gt;INDEX('Planned and Progress BMPs'!F:F, MATCH($G274, 'Planned and Progress BMPs'!$D:$D, 0)), 1, 0)), "")</f>
        <v/>
      </c>
      <c r="BD274" s="4" t="str">
        <f>IFERROR(IF($I274="Historical", IF(J274&lt;&gt;INDEX('Historical BMP Records'!J:J, MATCH($G274, 'Historical BMP Records'!$G:$G, 0)), 1, 0), IF(J274&lt;&gt;INDEX('Planned and Progress BMPs'!G:G, MATCH($G274, 'Planned and Progress BMPs'!$D:$D, 0)), 1, 0)), "")</f>
        <v/>
      </c>
      <c r="BE274" s="4" t="str">
        <f>IFERROR(IF($I274="Historical", IF(K274&lt;&gt;INDEX('Historical BMP Records'!K:K, MATCH($G274, 'Historical BMP Records'!$G:$G, 0)), 1, 0), IF(K274&lt;&gt;INDEX('Planned and Progress BMPs'!H:H, MATCH($G274, 'Planned and Progress BMPs'!$D:$D, 0)), 1, 0)), "")</f>
        <v/>
      </c>
      <c r="BF274" s="4" t="str">
        <f>IFERROR(IF($I274="Historical", IF(L274&lt;&gt;INDEX('Historical BMP Records'!L:L, MATCH($G274, 'Historical BMP Records'!$G:$G, 0)), 1, 0), IF(L274&lt;&gt;INDEX('Planned and Progress BMPs'!I:I, MATCH($G274, 'Planned and Progress BMPs'!$D:$D, 0)), 1, 0)), "")</f>
        <v/>
      </c>
      <c r="BG274" s="4" t="str">
        <f>IFERROR(IF($I274="Historical", IF(M274&lt;&gt;INDEX('Historical BMP Records'!M:M, MATCH($G274, 'Historical BMP Records'!$G:$G, 0)), 1, 0), IF(M274&lt;&gt;INDEX('Planned and Progress BMPs'!J:J, MATCH($G274, 'Planned and Progress BMPs'!$D:$D, 0)), 1, 0)), "")</f>
        <v/>
      </c>
      <c r="BH274" s="4" t="str">
        <f>IFERROR(IF($I274="Historical", IF(N274&lt;&gt;INDEX('Historical BMP Records'!N:N, MATCH($G274, 'Historical BMP Records'!$G:$G, 0)), 1, 0), IF(N274&lt;&gt;INDEX('Planned and Progress BMPs'!K:K, MATCH($G274, 'Planned and Progress BMPs'!$D:$D, 0)), 1, 0)), "")</f>
        <v/>
      </c>
      <c r="BI274" s="4" t="str">
        <f>IFERROR(IF($I274="Historical", IF(O274&lt;&gt;INDEX('Historical BMP Records'!O:O, MATCH($G274, 'Historical BMP Records'!$G:$G, 0)), 1, 0), IF(O274&lt;&gt;INDEX('Planned and Progress BMPs'!L:L, MATCH($G274, 'Planned and Progress BMPs'!$D:$D, 0)), 1, 0)), "")</f>
        <v/>
      </c>
      <c r="BJ274" s="4" t="str">
        <f>IFERROR(IF($I274="Historical", IF(P274&lt;&gt;INDEX('Historical BMP Records'!P:P, MATCH($G274, 'Historical BMP Records'!$G:$G, 0)), 1, 0), IF(P274&lt;&gt;INDEX('Planned and Progress BMPs'!M:M, MATCH($G274, 'Planned and Progress BMPs'!$D:$D, 0)), 1, 0)), "")</f>
        <v/>
      </c>
      <c r="BK274" s="4" t="str">
        <f>IFERROR(IF($I274="Historical", IF(Q274&lt;&gt;INDEX('Historical BMP Records'!Q:Q, MATCH($G274, 'Historical BMP Records'!$G:$G, 0)), 1, 0), IF(Q274&lt;&gt;INDEX('Planned and Progress BMPs'!N:N, MATCH($G274, 'Planned and Progress BMPs'!$D:$D, 0)), 1, 0)), "")</f>
        <v/>
      </c>
      <c r="BL274" s="4" t="str">
        <f>IFERROR(IF($I274="Historical", IF(R274&lt;&gt;INDEX('Historical BMP Records'!R:R, MATCH($G274, 'Historical BMP Records'!$G:$G, 0)), 1, 0), IF(R274&lt;&gt;INDEX('Planned and Progress BMPs'!O:O, MATCH($G274, 'Planned and Progress BMPs'!$D:$D, 0)), 1, 0)), "")</f>
        <v/>
      </c>
      <c r="BM274" s="4" t="str">
        <f>IFERROR(IF($I274="Historical", IF(S274&lt;&gt;INDEX('Historical BMP Records'!S:S, MATCH($G274, 'Historical BMP Records'!$G:$G, 0)), 1, 0), IF(S274&lt;&gt;INDEX('Planned and Progress BMPs'!P:P, MATCH($G274, 'Planned and Progress BMPs'!$D:$D, 0)), 1, 0)), "")</f>
        <v/>
      </c>
      <c r="BN274" s="4" t="str">
        <f>IFERROR(IF($I274="Historical", IF(T274&lt;&gt;INDEX('Historical BMP Records'!T:T, MATCH($G274, 'Historical BMP Records'!$G:$G, 0)), 1, 0), IF(T274&lt;&gt;INDEX('Planned and Progress BMPs'!Q:Q, MATCH($G274, 'Planned and Progress BMPs'!$D:$D, 0)), 1, 0)), "")</f>
        <v/>
      </c>
      <c r="BO274" s="4" t="str">
        <f>IFERROR(IF($I274="Historical", IF(AB274&lt;&gt;INDEX('Historical BMP Records'!#REF!, MATCH($G274, 'Historical BMP Records'!$G:$G, 0)), 1, 0), IF(AB274&lt;&gt;INDEX('Planned and Progress BMPs'!Z:Z, MATCH($G274, 'Planned and Progress BMPs'!$D:$D, 0)), 1, 0)), "")</f>
        <v/>
      </c>
      <c r="BP274" s="4" t="str">
        <f>IFERROR(IF($I274="Historical", IF(U274&lt;&gt;INDEX('Historical BMP Records'!U:U, MATCH($G274, 'Historical BMP Records'!$G:$G, 0)), 1, 0), IF(U274&lt;&gt;INDEX('Planned and Progress BMPs'!S:S, MATCH($G274, 'Planned and Progress BMPs'!$D:$D, 0)), 1, 0)), "")</f>
        <v/>
      </c>
      <c r="BQ274" s="4" t="str">
        <f>IFERROR(IF($I274="Historical", IF(V274&lt;&gt;INDEX('Historical BMP Records'!V:V, MATCH($G274, 'Historical BMP Records'!$G:$G, 0)), 1, 0), IF(V274&lt;&gt;INDEX('Planned and Progress BMPs'!T:T, MATCH($G274, 'Planned and Progress BMPs'!$D:$D, 0)), 1, 0)), "")</f>
        <v/>
      </c>
      <c r="BR274" s="4" t="str">
        <f>IFERROR(IF($I274="Historical", IF(W274&lt;&gt;INDEX('Historical BMP Records'!W:W, MATCH($G274, 'Historical BMP Records'!$G:$G, 0)), 1, 0), IF(W274&lt;&gt;INDEX('Planned and Progress BMPs'!U:U, MATCH($G274, 'Planned and Progress BMPs'!$D:$D, 0)), 1, 0)), "")</f>
        <v/>
      </c>
      <c r="BS274" s="4" t="str">
        <f>IFERROR(IF($I274="Historical", IF(X274&lt;&gt;INDEX('Historical BMP Records'!X:X, MATCH($G274, 'Historical BMP Records'!$G:$G, 0)), 1, 0), IF(X274&lt;&gt;INDEX('Planned and Progress BMPs'!V:V, MATCH($G274, 'Planned and Progress BMPs'!$D:$D, 0)), 1, 0)), "")</f>
        <v/>
      </c>
      <c r="BT274" s="4" t="str">
        <f>IFERROR(IF($I274="Historical", IF(Y274&lt;&gt;INDEX('Historical BMP Records'!Y:Y, MATCH($G274, 'Historical BMP Records'!$G:$G, 0)), 1, 0), IF(Y274&lt;&gt;INDEX('Planned and Progress BMPs'!W:W, MATCH($G274, 'Planned and Progress BMPs'!$D:$D, 0)), 1, 0)), "")</f>
        <v/>
      </c>
      <c r="BU274" s="4" t="str">
        <f>IFERROR(IF($I274="Historical", IF(Z274&lt;&gt;INDEX('Historical BMP Records'!Z:Z, MATCH($G274, 'Historical BMP Records'!$G:$G, 0)), 1, 0), IF(Z274&lt;&gt;INDEX('Planned and Progress BMPs'!X:X, MATCH($G274, 'Planned and Progress BMPs'!$D:$D, 0)), 1, 0)), "")</f>
        <v/>
      </c>
      <c r="BV274" s="4" t="str">
        <f>IFERROR(IF($I274="Historical", IF(AA274&lt;&gt;INDEX('Historical BMP Records'!AA:AA, MATCH($G274, 'Historical BMP Records'!$G:$G, 0)), 1, 0), IF(AA274&lt;&gt;INDEX('Planned and Progress BMPs'!#REF!, MATCH($G274, 'Planned and Progress BMPs'!$D:$D, 0)), 1, 0)), "")</f>
        <v/>
      </c>
      <c r="BW274" s="4" t="str">
        <f>IFERROR(IF($I274="Historical", IF(AC274&lt;&gt;INDEX('Historical BMP Records'!AC:AC, MATCH($G274, 'Historical BMP Records'!$G:$G, 0)), 1, 0), IF(AC274&lt;&gt;INDEX('Planned and Progress BMPs'!AA:AA, MATCH($G274, 'Planned and Progress BMPs'!$D:$D, 0)), 1, 0)), "")</f>
        <v/>
      </c>
      <c r="BX274" s="4" t="str">
        <f>IFERROR(IF($I274="Historical", IF(AD274&lt;&gt;INDEX('Historical BMP Records'!AD:AD, MATCH($G274, 'Historical BMP Records'!$G:$G, 0)), 1, 0), IF(AD274&lt;&gt;INDEX('Planned and Progress BMPs'!AB:AB, MATCH($G274, 'Planned and Progress BMPs'!$D:$D, 0)), 1, 0)), "")</f>
        <v/>
      </c>
      <c r="BY274" s="4" t="str">
        <f>IFERROR(IF($I274="Historical", IF(AE274&lt;&gt;INDEX('Historical BMP Records'!AE:AE, MATCH($G274, 'Historical BMP Records'!$G:$G, 0)), 1, 0), IF(AE274&lt;&gt;INDEX('Planned and Progress BMPs'!AC:AC, MATCH($G274, 'Planned and Progress BMPs'!$D:$D, 0)), 1, 0)), "")</f>
        <v/>
      </c>
      <c r="BZ274" s="4" t="str">
        <f>IFERROR(IF($I274="Historical", IF(AF274&lt;&gt;INDEX('Historical BMP Records'!AF:AF, MATCH($G274, 'Historical BMP Records'!$G:$G, 0)), 1, 0), IF(AF274&lt;&gt;INDEX('Planned and Progress BMPs'!AD:AD, MATCH($G274, 'Planned and Progress BMPs'!$D:$D, 0)), 1, 0)), "")</f>
        <v/>
      </c>
      <c r="CA274" s="4" t="str">
        <f>IFERROR(IF($I274="Historical", IF(AG274&lt;&gt;INDEX('Historical BMP Records'!AG:AG, MATCH($G274, 'Historical BMP Records'!$G:$G, 0)), 1, 0), IF(AG274&lt;&gt;INDEX('Planned and Progress BMPs'!AE:AE, MATCH($G274, 'Planned and Progress BMPs'!$D:$D, 0)), 1, 0)), "")</f>
        <v/>
      </c>
      <c r="CB274" s="4" t="str">
        <f>IFERROR(IF($I274="Historical", IF(AH274&lt;&gt;INDEX('Historical BMP Records'!AH:AH, MATCH($G274, 'Historical BMP Records'!$G:$G, 0)), 1, 0), IF(AH274&lt;&gt;INDEX('Planned and Progress BMPs'!AF:AF, MATCH($G274, 'Planned and Progress BMPs'!$D:$D, 0)), 1, 0)), "")</f>
        <v/>
      </c>
      <c r="CC274" s="4" t="str">
        <f>IFERROR(IF($I274="Historical", IF(AI274&lt;&gt;INDEX('Historical BMP Records'!AI:AI, MATCH($G274, 'Historical BMP Records'!$G:$G, 0)), 1, 0), IF(AI274&lt;&gt;INDEX('Planned and Progress BMPs'!AG:AG, MATCH($G274, 'Planned and Progress BMPs'!$D:$D, 0)), 1, 0)), "")</f>
        <v/>
      </c>
      <c r="CD274" s="4" t="str">
        <f>IFERROR(IF($I274="Historical", IF(AJ274&lt;&gt;INDEX('Historical BMP Records'!AJ:AJ, MATCH($G274, 'Historical BMP Records'!$G:$G, 0)), 1, 0), IF(AJ274&lt;&gt;INDEX('Planned and Progress BMPs'!AH:AH, MATCH($G274, 'Planned and Progress BMPs'!$D:$D, 0)), 1, 0)), "")</f>
        <v/>
      </c>
      <c r="CE274" s="4" t="str">
        <f>IFERROR(IF($I274="Historical", IF(AK274&lt;&gt;INDEX('Historical BMP Records'!AK:AK, MATCH($G274, 'Historical BMP Records'!$G:$G, 0)), 1, 0), IF(AK274&lt;&gt;INDEX('Planned and Progress BMPs'!AI:AI, MATCH($G274, 'Planned and Progress BMPs'!$D:$D, 0)), 1, 0)), "")</f>
        <v/>
      </c>
      <c r="CF274" s="4" t="str">
        <f>IFERROR(IF($I274="Historical", IF(AL274&lt;&gt;INDEX('Historical BMP Records'!AL:AL, MATCH($G274, 'Historical BMP Records'!$G:$G, 0)), 1, 0), IF(AL274&lt;&gt;INDEX('Planned and Progress BMPs'!AJ:AJ, MATCH($G274, 'Planned and Progress BMPs'!$D:$D, 0)), 1, 0)), "")</f>
        <v/>
      </c>
      <c r="CG274" s="4" t="str">
        <f>IFERROR(IF($I274="Historical", IF(AM274&lt;&gt;INDEX('Historical BMP Records'!AM:AM, MATCH($G274, 'Historical BMP Records'!$G:$G, 0)), 1, 0), IF(AM274&lt;&gt;INDEX('Planned and Progress BMPs'!AK:AK, MATCH($G274, 'Planned and Progress BMPs'!$D:$D, 0)), 1, 0)), "")</f>
        <v/>
      </c>
      <c r="CH274" s="4" t="str">
        <f>IFERROR(IF($I274="Historical", IF(AN274&lt;&gt;INDEX('Historical BMP Records'!AN:AN, MATCH($G274, 'Historical BMP Records'!$G:$G, 0)), 1, 0), IF(AN274&lt;&gt;INDEX('Planned and Progress BMPs'!AL:AL, MATCH($G274, 'Planned and Progress BMPs'!$D:$D, 0)), 1, 0)), "")</f>
        <v/>
      </c>
      <c r="CI274" s="4" t="str">
        <f>IFERROR(IF($I274="Historical", IF(AO274&lt;&gt;INDEX('Historical BMP Records'!AO:AO, MATCH($G274, 'Historical BMP Records'!$G:$G, 0)), 1, 0), IF(AO274&lt;&gt;INDEX('Planned and Progress BMPs'!AM:AM, MATCH($G274, 'Planned and Progress BMPs'!$D:$D, 0)), 1, 0)), "")</f>
        <v/>
      </c>
      <c r="CJ274" s="4" t="str">
        <f>IFERROR(IF($I274="Historical", IF(AP274&lt;&gt;INDEX('Historical BMP Records'!AP:AP, MATCH($G274, 'Historical BMP Records'!$G:$G, 0)), 1, 0), IF(AP274&lt;&gt;INDEX('Planned and Progress BMPs'!AN:AN, MATCH($G274, 'Planned and Progress BMPs'!$D:$D, 0)), 1, 0)), "")</f>
        <v/>
      </c>
      <c r="CK274" s="4" t="str">
        <f>IFERROR(IF($I274="Historical", IF(AQ274&lt;&gt;INDEX('Historical BMP Records'!AQ:AQ, MATCH($G274, 'Historical BMP Records'!$G:$G, 0)), 1, 0), IF(AQ274&lt;&gt;INDEX('Planned and Progress BMPs'!AO:AO, MATCH($G274, 'Planned and Progress BMPs'!$D:$D, 0)), 1, 0)), "")</f>
        <v/>
      </c>
      <c r="CL274" s="4" t="str">
        <f>IFERROR(IF($I274="Historical", IF(AR274&lt;&gt;INDEX('Historical BMP Records'!AR:AR, MATCH($G274, 'Historical BMP Records'!$G:$G, 0)), 1, 0), IF(AR274&lt;&gt;INDEX('Planned and Progress BMPs'!AQ:AQ, MATCH($G274, 'Planned and Progress BMPs'!$D:$D, 0)), 1, 0)), "")</f>
        <v/>
      </c>
      <c r="CM274" s="4" t="str">
        <f>IFERROR(IF($I274="Historical", IF(AS274&lt;&gt;INDEX('Historical BMP Records'!AS:AS, MATCH($G274, 'Historical BMP Records'!$G:$G, 0)), 1, 0), IF(AS274&lt;&gt;INDEX('Planned and Progress BMPs'!AP:AP, MATCH($G274, 'Planned and Progress BMPs'!$D:$D, 0)), 1, 0)), "")</f>
        <v/>
      </c>
      <c r="CN274" s="4" t="str">
        <f>IFERROR(IF($I274="Historical", IF(AT274&lt;&gt;INDEX('Historical BMP Records'!AT:AT, MATCH($G274, 'Historical BMP Records'!$G:$G, 0)), 1, 0), IF(AT274&lt;&gt;INDEX('Planned and Progress BMPs'!AQ:AQ, MATCH($G274, 'Planned and Progress BMPs'!$D:$D, 0)), 1, 0)), "")</f>
        <v/>
      </c>
      <c r="CO274" s="4">
        <f>SUM(T_Historical9[[#This Row],[FY17 Crediting Status Change]:[Comments Change]])</f>
        <v>0</v>
      </c>
    </row>
    <row r="275" spans="1:93" ht="15" customHeight="1" x14ac:dyDescent="0.55000000000000004">
      <c r="A275" s="126" t="s">
        <v>2461</v>
      </c>
      <c r="B275" s="126" t="s">
        <v>2464</v>
      </c>
      <c r="C275" s="126" t="s">
        <v>2458</v>
      </c>
      <c r="D275" s="126"/>
      <c r="E275" s="126"/>
      <c r="F275" s="126" t="s">
        <v>1029</v>
      </c>
      <c r="G275" s="126" t="s">
        <v>1030</v>
      </c>
      <c r="H275" s="126"/>
      <c r="I275" s="126" t="s">
        <v>243</v>
      </c>
      <c r="J275" s="126"/>
      <c r="K275" s="73"/>
      <c r="L275" s="64">
        <v>35796</v>
      </c>
      <c r="M275" s="126" t="s">
        <v>265</v>
      </c>
      <c r="N275" s="88" t="s">
        <v>325</v>
      </c>
      <c r="O275" s="126" t="s">
        <v>127</v>
      </c>
      <c r="P275" s="73" t="s">
        <v>551</v>
      </c>
      <c r="Q275" s="64">
        <v>8.6</v>
      </c>
      <c r="R275" s="126">
        <v>7.5</v>
      </c>
      <c r="S275" s="88"/>
      <c r="T275" s="126" t="s">
        <v>611</v>
      </c>
      <c r="U275" s="126"/>
      <c r="V275" s="126"/>
      <c r="W275" s="126">
        <v>40.426367300000003</v>
      </c>
      <c r="X275" s="65">
        <v>-76.586881730000002</v>
      </c>
      <c r="Y275" s="126"/>
      <c r="Z275" s="126" t="s">
        <v>201</v>
      </c>
      <c r="AA275" s="126" t="s">
        <v>458</v>
      </c>
      <c r="AB275" s="88" t="s">
        <v>203</v>
      </c>
      <c r="AC275" s="126" t="s">
        <v>2460</v>
      </c>
      <c r="AD275" s="64">
        <v>41738</v>
      </c>
      <c r="AE275" s="126" t="s">
        <v>267</v>
      </c>
      <c r="AF275" s="64"/>
      <c r="AG275" s="64"/>
      <c r="AH275" s="126"/>
      <c r="AI275" s="64"/>
      <c r="AK275" s="64"/>
      <c r="AL275" s="64"/>
      <c r="AM275" s="64"/>
      <c r="AN275" s="64"/>
      <c r="AO275" s="64"/>
      <c r="AP275" s="64"/>
      <c r="AQ275" s="64"/>
      <c r="AR275" s="64"/>
      <c r="AS275" s="64"/>
      <c r="AT275" s="126"/>
      <c r="AU275" s="4" t="str">
        <f>IFERROR(IF($I275="Historical", IF(A275&lt;&gt;INDEX('Historical BMP Records'!A:A, MATCH($G275, 'Historical BMP Records'!$G:$G, 0)), 1, 0), IF(A275&lt;&gt;INDEX('Planned and Progress BMPs'!A:A, MATCH($G275, 'Planned and Progress BMPs'!$D:$D, 0)), 1, 0)), "")</f>
        <v/>
      </c>
      <c r="AV275" s="4" t="str">
        <f>IFERROR(IF($I275="Historical", IF(B275&lt;&gt;INDEX('Historical BMP Records'!B:B, MATCH($G275, 'Historical BMP Records'!$G:$G, 0)), 1, 0), IF(B275&lt;&gt;INDEX('Planned and Progress BMPs'!A:A, MATCH($G275, 'Planned and Progress BMPs'!$D:$D, 0)), 1, 0)), "")</f>
        <v/>
      </c>
      <c r="AW275" s="4" t="str">
        <f>IFERROR(IF($I275="Historical", IF(C275&lt;&gt;INDEX('Historical BMP Records'!C:C, MATCH($G275, 'Historical BMP Records'!$G:$G, 0)), 1, 0), IF(C275&lt;&gt;INDEX('Planned and Progress BMPs'!A:A, MATCH($G275, 'Planned and Progress BMPs'!$D:$D, 0)), 1, 0)), "")</f>
        <v/>
      </c>
      <c r="AX275" s="4" t="str">
        <f>IFERROR(IF($I275="Historical", IF(D275&lt;&gt;INDEX('Historical BMP Records'!D:D, MATCH($G275, 'Historical BMP Records'!$G:$G, 0)), 1, 0), IF(D275&lt;&gt;INDEX('Planned and Progress BMPs'!A:A, MATCH($G275, 'Planned and Progress BMPs'!$D:$D, 0)), 1, 0)), "")</f>
        <v/>
      </c>
      <c r="AY275" s="4" t="str">
        <f>IFERROR(IF($I275="Historical", IF(E275&lt;&gt;INDEX('Historical BMP Records'!E:E, MATCH($G275, 'Historical BMP Records'!$G:$G, 0)), 1, 0), IF(E275&lt;&gt;INDEX('Planned and Progress BMPs'!B:B, MATCH($G275, 'Planned and Progress BMPs'!$D:$D, 0)), 1, 0)), "")</f>
        <v/>
      </c>
      <c r="AZ275" s="4" t="str">
        <f>IFERROR(IF($I275="Historical", IF(F275&lt;&gt;INDEX('Historical BMP Records'!F:F, MATCH($G275, 'Historical BMP Records'!$G:$G, 0)), 1, 0), IF(F275&lt;&gt;INDEX('Planned and Progress BMPs'!C:C, MATCH($G275, 'Planned and Progress BMPs'!$D:$D, 0)), 1, 0)), "")</f>
        <v/>
      </c>
      <c r="BA275" s="4" t="str">
        <f>IFERROR(IF($I275="Historical", IF(G275&lt;&gt;INDEX('Historical BMP Records'!G:G, MATCH($G275, 'Historical BMP Records'!$G:$G, 0)), 1, 0), IF(G275&lt;&gt;INDEX('Planned and Progress BMPs'!D:D, MATCH($G275, 'Planned and Progress BMPs'!$D:$D, 0)), 1, 0)), "")</f>
        <v/>
      </c>
      <c r="BB275" s="4" t="str">
        <f>IFERROR(IF($I275="Historical", IF(H275&lt;&gt;INDEX('Historical BMP Records'!H:H, MATCH($G275, 'Historical BMP Records'!$G:$G, 0)), 1, 0), IF(H275&lt;&gt;INDEX('Planned and Progress BMPs'!E:E, MATCH($G275, 'Planned and Progress BMPs'!$D:$D, 0)), 1, 0)), "")</f>
        <v/>
      </c>
      <c r="BC275" s="4" t="str">
        <f>IFERROR(IF($I275="Historical", IF(I275&lt;&gt;INDEX('Historical BMP Records'!I:I, MATCH($G275, 'Historical BMP Records'!$G:$G, 0)), 1, 0), IF(I275&lt;&gt;INDEX('Planned and Progress BMPs'!F:F, MATCH($G275, 'Planned and Progress BMPs'!$D:$D, 0)), 1, 0)), "")</f>
        <v/>
      </c>
      <c r="BD275" s="4" t="str">
        <f>IFERROR(IF($I275="Historical", IF(J275&lt;&gt;INDEX('Historical BMP Records'!J:J, MATCH($G275, 'Historical BMP Records'!$G:$G, 0)), 1, 0), IF(J275&lt;&gt;INDEX('Planned and Progress BMPs'!G:G, MATCH($G275, 'Planned and Progress BMPs'!$D:$D, 0)), 1, 0)), "")</f>
        <v/>
      </c>
      <c r="BE275" s="4" t="str">
        <f>IFERROR(IF($I275="Historical", IF(K275&lt;&gt;INDEX('Historical BMP Records'!K:K, MATCH($G275, 'Historical BMP Records'!$G:$G, 0)), 1, 0), IF(K275&lt;&gt;INDEX('Planned and Progress BMPs'!H:H, MATCH($G275, 'Planned and Progress BMPs'!$D:$D, 0)), 1, 0)), "")</f>
        <v/>
      </c>
      <c r="BF275" s="4" t="str">
        <f>IFERROR(IF($I275="Historical", IF(L275&lt;&gt;INDEX('Historical BMP Records'!L:L, MATCH($G275, 'Historical BMP Records'!$G:$G, 0)), 1, 0), IF(L275&lt;&gt;INDEX('Planned and Progress BMPs'!I:I, MATCH($G275, 'Planned and Progress BMPs'!$D:$D, 0)), 1, 0)), "")</f>
        <v/>
      </c>
      <c r="BG275" s="4" t="str">
        <f>IFERROR(IF($I275="Historical", IF(M275&lt;&gt;INDEX('Historical BMP Records'!M:M, MATCH($G275, 'Historical BMP Records'!$G:$G, 0)), 1, 0), IF(M275&lt;&gt;INDEX('Planned and Progress BMPs'!J:J, MATCH($G275, 'Planned and Progress BMPs'!$D:$D, 0)), 1, 0)), "")</f>
        <v/>
      </c>
      <c r="BH275" s="4" t="str">
        <f>IFERROR(IF($I275="Historical", IF(N275&lt;&gt;INDEX('Historical BMP Records'!N:N, MATCH($G275, 'Historical BMP Records'!$G:$G, 0)), 1, 0), IF(N275&lt;&gt;INDEX('Planned and Progress BMPs'!K:K, MATCH($G275, 'Planned and Progress BMPs'!$D:$D, 0)), 1, 0)), "")</f>
        <v/>
      </c>
      <c r="BI275" s="4" t="str">
        <f>IFERROR(IF($I275="Historical", IF(O275&lt;&gt;INDEX('Historical BMP Records'!O:O, MATCH($G275, 'Historical BMP Records'!$G:$G, 0)), 1, 0), IF(O275&lt;&gt;INDEX('Planned and Progress BMPs'!L:L, MATCH($G275, 'Planned and Progress BMPs'!$D:$D, 0)), 1, 0)), "")</f>
        <v/>
      </c>
      <c r="BJ275" s="4" t="str">
        <f>IFERROR(IF($I275="Historical", IF(P275&lt;&gt;INDEX('Historical BMP Records'!P:P, MATCH($G275, 'Historical BMP Records'!$G:$G, 0)), 1, 0), IF(P275&lt;&gt;INDEX('Planned and Progress BMPs'!M:M, MATCH($G275, 'Planned and Progress BMPs'!$D:$D, 0)), 1, 0)), "")</f>
        <v/>
      </c>
      <c r="BK275" s="4" t="str">
        <f>IFERROR(IF($I275="Historical", IF(Q275&lt;&gt;INDEX('Historical BMP Records'!Q:Q, MATCH($G275, 'Historical BMP Records'!$G:$G, 0)), 1, 0), IF(Q275&lt;&gt;INDEX('Planned and Progress BMPs'!N:N, MATCH($G275, 'Planned and Progress BMPs'!$D:$D, 0)), 1, 0)), "")</f>
        <v/>
      </c>
      <c r="BL275" s="4" t="str">
        <f>IFERROR(IF($I275="Historical", IF(R275&lt;&gt;INDEX('Historical BMP Records'!R:R, MATCH($G275, 'Historical BMP Records'!$G:$G, 0)), 1, 0), IF(R275&lt;&gt;INDEX('Planned and Progress BMPs'!O:O, MATCH($G275, 'Planned and Progress BMPs'!$D:$D, 0)), 1, 0)), "")</f>
        <v/>
      </c>
      <c r="BM275" s="4" t="str">
        <f>IFERROR(IF($I275="Historical", IF(S275&lt;&gt;INDEX('Historical BMP Records'!S:S, MATCH($G275, 'Historical BMP Records'!$G:$G, 0)), 1, 0), IF(S275&lt;&gt;INDEX('Planned and Progress BMPs'!P:P, MATCH($G275, 'Planned and Progress BMPs'!$D:$D, 0)), 1, 0)), "")</f>
        <v/>
      </c>
      <c r="BN275" s="4" t="str">
        <f>IFERROR(IF($I275="Historical", IF(T275&lt;&gt;INDEX('Historical BMP Records'!T:T, MATCH($G275, 'Historical BMP Records'!$G:$G, 0)), 1, 0), IF(T275&lt;&gt;INDEX('Planned and Progress BMPs'!Q:Q, MATCH($G275, 'Planned and Progress BMPs'!$D:$D, 0)), 1, 0)), "")</f>
        <v/>
      </c>
      <c r="BO275" s="4" t="str">
        <f>IFERROR(IF($I275="Historical", IF(AB275&lt;&gt;INDEX('Historical BMP Records'!#REF!, MATCH($G275, 'Historical BMP Records'!$G:$G, 0)), 1, 0), IF(AB275&lt;&gt;INDEX('Planned and Progress BMPs'!Z:Z, MATCH($G275, 'Planned and Progress BMPs'!$D:$D, 0)), 1, 0)), "")</f>
        <v/>
      </c>
      <c r="BP275" s="4" t="str">
        <f>IFERROR(IF($I275="Historical", IF(U275&lt;&gt;INDEX('Historical BMP Records'!U:U, MATCH($G275, 'Historical BMP Records'!$G:$G, 0)), 1, 0), IF(U275&lt;&gt;INDEX('Planned and Progress BMPs'!S:S, MATCH($G275, 'Planned and Progress BMPs'!$D:$D, 0)), 1, 0)), "")</f>
        <v/>
      </c>
      <c r="BQ275" s="4" t="str">
        <f>IFERROR(IF($I275="Historical", IF(V275&lt;&gt;INDEX('Historical BMP Records'!V:V, MATCH($G275, 'Historical BMP Records'!$G:$G, 0)), 1, 0), IF(V275&lt;&gt;INDEX('Planned and Progress BMPs'!T:T, MATCH($G275, 'Planned and Progress BMPs'!$D:$D, 0)), 1, 0)), "")</f>
        <v/>
      </c>
      <c r="BR275" s="4" t="str">
        <f>IFERROR(IF($I275="Historical", IF(W275&lt;&gt;INDEX('Historical BMP Records'!W:W, MATCH($G275, 'Historical BMP Records'!$G:$G, 0)), 1, 0), IF(W275&lt;&gt;INDEX('Planned and Progress BMPs'!U:U, MATCH($G275, 'Planned and Progress BMPs'!$D:$D, 0)), 1, 0)), "")</f>
        <v/>
      </c>
      <c r="BS275" s="4" t="str">
        <f>IFERROR(IF($I275="Historical", IF(X275&lt;&gt;INDEX('Historical BMP Records'!X:X, MATCH($G275, 'Historical BMP Records'!$G:$G, 0)), 1, 0), IF(X275&lt;&gt;INDEX('Planned and Progress BMPs'!V:V, MATCH($G275, 'Planned and Progress BMPs'!$D:$D, 0)), 1, 0)), "")</f>
        <v/>
      </c>
      <c r="BT275" s="4" t="str">
        <f>IFERROR(IF($I275="Historical", IF(Y275&lt;&gt;INDEX('Historical BMP Records'!Y:Y, MATCH($G275, 'Historical BMP Records'!$G:$G, 0)), 1, 0), IF(Y275&lt;&gt;INDEX('Planned and Progress BMPs'!W:W, MATCH($G275, 'Planned and Progress BMPs'!$D:$D, 0)), 1, 0)), "")</f>
        <v/>
      </c>
      <c r="BU275" s="4" t="str">
        <f>IFERROR(IF($I275="Historical", IF(Z275&lt;&gt;INDEX('Historical BMP Records'!Z:Z, MATCH($G275, 'Historical BMP Records'!$G:$G, 0)), 1, 0), IF(Z275&lt;&gt;INDEX('Planned and Progress BMPs'!X:X, MATCH($G275, 'Planned and Progress BMPs'!$D:$D, 0)), 1, 0)), "")</f>
        <v/>
      </c>
      <c r="BV275" s="4" t="str">
        <f>IFERROR(IF($I275="Historical", IF(AA275&lt;&gt;INDEX('Historical BMP Records'!AA:AA, MATCH($G275, 'Historical BMP Records'!$G:$G, 0)), 1, 0), IF(AA275&lt;&gt;INDEX('Planned and Progress BMPs'!#REF!, MATCH($G275, 'Planned and Progress BMPs'!$D:$D, 0)), 1, 0)), "")</f>
        <v/>
      </c>
      <c r="BW275" s="4" t="str">
        <f>IFERROR(IF($I275="Historical", IF(AC275&lt;&gt;INDEX('Historical BMP Records'!AC:AC, MATCH($G275, 'Historical BMP Records'!$G:$G, 0)), 1, 0), IF(AC275&lt;&gt;INDEX('Planned and Progress BMPs'!AA:AA, MATCH($G275, 'Planned and Progress BMPs'!$D:$D, 0)), 1, 0)), "")</f>
        <v/>
      </c>
      <c r="BX275" s="4" t="str">
        <f>IFERROR(IF($I275="Historical", IF(AD275&lt;&gt;INDEX('Historical BMP Records'!AD:AD, MATCH($G275, 'Historical BMP Records'!$G:$G, 0)), 1, 0), IF(AD275&lt;&gt;INDEX('Planned and Progress BMPs'!AB:AB, MATCH($G275, 'Planned and Progress BMPs'!$D:$D, 0)), 1, 0)), "")</f>
        <v/>
      </c>
      <c r="BY275" s="4" t="str">
        <f>IFERROR(IF($I275="Historical", IF(AE275&lt;&gt;INDEX('Historical BMP Records'!AE:AE, MATCH($G275, 'Historical BMP Records'!$G:$G, 0)), 1, 0), IF(AE275&lt;&gt;INDEX('Planned and Progress BMPs'!AC:AC, MATCH($G275, 'Planned and Progress BMPs'!$D:$D, 0)), 1, 0)), "")</f>
        <v/>
      </c>
      <c r="BZ275" s="4" t="str">
        <f>IFERROR(IF($I275="Historical", IF(AF275&lt;&gt;INDEX('Historical BMP Records'!AF:AF, MATCH($G275, 'Historical BMP Records'!$G:$G, 0)), 1, 0), IF(AF275&lt;&gt;INDEX('Planned and Progress BMPs'!AD:AD, MATCH($G275, 'Planned and Progress BMPs'!$D:$D, 0)), 1, 0)), "")</f>
        <v/>
      </c>
      <c r="CA275" s="4" t="str">
        <f>IFERROR(IF($I275="Historical", IF(AG275&lt;&gt;INDEX('Historical BMP Records'!AG:AG, MATCH($G275, 'Historical BMP Records'!$G:$G, 0)), 1, 0), IF(AG275&lt;&gt;INDEX('Planned and Progress BMPs'!AE:AE, MATCH($G275, 'Planned and Progress BMPs'!$D:$D, 0)), 1, 0)), "")</f>
        <v/>
      </c>
      <c r="CB275" s="4" t="str">
        <f>IFERROR(IF($I275="Historical", IF(AH275&lt;&gt;INDEX('Historical BMP Records'!AH:AH, MATCH($G275, 'Historical BMP Records'!$G:$G, 0)), 1, 0), IF(AH275&lt;&gt;INDEX('Planned and Progress BMPs'!AF:AF, MATCH($G275, 'Planned and Progress BMPs'!$D:$D, 0)), 1, 0)), "")</f>
        <v/>
      </c>
      <c r="CC275" s="4" t="str">
        <f>IFERROR(IF($I275="Historical", IF(AI275&lt;&gt;INDEX('Historical BMP Records'!AI:AI, MATCH($G275, 'Historical BMP Records'!$G:$G, 0)), 1, 0), IF(AI275&lt;&gt;INDEX('Planned and Progress BMPs'!AG:AG, MATCH($G275, 'Planned and Progress BMPs'!$D:$D, 0)), 1, 0)), "")</f>
        <v/>
      </c>
      <c r="CD275" s="4" t="str">
        <f>IFERROR(IF($I275="Historical", IF(AJ275&lt;&gt;INDEX('Historical BMP Records'!AJ:AJ, MATCH($G275, 'Historical BMP Records'!$G:$G, 0)), 1, 0), IF(AJ275&lt;&gt;INDEX('Planned and Progress BMPs'!AH:AH, MATCH($G275, 'Planned and Progress BMPs'!$D:$D, 0)), 1, 0)), "")</f>
        <v/>
      </c>
      <c r="CE275" s="4" t="str">
        <f>IFERROR(IF($I275="Historical", IF(AK275&lt;&gt;INDEX('Historical BMP Records'!AK:AK, MATCH($G275, 'Historical BMP Records'!$G:$G, 0)), 1, 0), IF(AK275&lt;&gt;INDEX('Planned and Progress BMPs'!AI:AI, MATCH($G275, 'Planned and Progress BMPs'!$D:$D, 0)), 1, 0)), "")</f>
        <v/>
      </c>
      <c r="CF275" s="4" t="str">
        <f>IFERROR(IF($I275="Historical", IF(AL275&lt;&gt;INDEX('Historical BMP Records'!AL:AL, MATCH($G275, 'Historical BMP Records'!$G:$G, 0)), 1, 0), IF(AL275&lt;&gt;INDEX('Planned and Progress BMPs'!AJ:AJ, MATCH($G275, 'Planned and Progress BMPs'!$D:$D, 0)), 1, 0)), "")</f>
        <v/>
      </c>
      <c r="CG275" s="4" t="str">
        <f>IFERROR(IF($I275="Historical", IF(AM275&lt;&gt;INDEX('Historical BMP Records'!AM:AM, MATCH($G275, 'Historical BMP Records'!$G:$G, 0)), 1, 0), IF(AM275&lt;&gt;INDEX('Planned and Progress BMPs'!AK:AK, MATCH($G275, 'Planned and Progress BMPs'!$D:$D, 0)), 1, 0)), "")</f>
        <v/>
      </c>
      <c r="CH275" s="4" t="str">
        <f>IFERROR(IF($I275="Historical", IF(AN275&lt;&gt;INDEX('Historical BMP Records'!AN:AN, MATCH($G275, 'Historical BMP Records'!$G:$G, 0)), 1, 0), IF(AN275&lt;&gt;INDEX('Planned and Progress BMPs'!AL:AL, MATCH($G275, 'Planned and Progress BMPs'!$D:$D, 0)), 1, 0)), "")</f>
        <v/>
      </c>
      <c r="CI275" s="4" t="str">
        <f>IFERROR(IF($I275="Historical", IF(AO275&lt;&gt;INDEX('Historical BMP Records'!AO:AO, MATCH($G275, 'Historical BMP Records'!$G:$G, 0)), 1, 0), IF(AO275&lt;&gt;INDEX('Planned and Progress BMPs'!AM:AM, MATCH($G275, 'Planned and Progress BMPs'!$D:$D, 0)), 1, 0)), "")</f>
        <v/>
      </c>
      <c r="CJ275" s="4" t="str">
        <f>IFERROR(IF($I275="Historical", IF(AP275&lt;&gt;INDEX('Historical BMP Records'!AP:AP, MATCH($G275, 'Historical BMP Records'!$G:$G, 0)), 1, 0), IF(AP275&lt;&gt;INDEX('Planned and Progress BMPs'!AN:AN, MATCH($G275, 'Planned and Progress BMPs'!$D:$D, 0)), 1, 0)), "")</f>
        <v/>
      </c>
      <c r="CK275" s="4" t="str">
        <f>IFERROR(IF($I275="Historical", IF(AQ275&lt;&gt;INDEX('Historical BMP Records'!AQ:AQ, MATCH($G275, 'Historical BMP Records'!$G:$G, 0)), 1, 0), IF(AQ275&lt;&gt;INDEX('Planned and Progress BMPs'!AO:AO, MATCH($G275, 'Planned and Progress BMPs'!$D:$D, 0)), 1, 0)), "")</f>
        <v/>
      </c>
      <c r="CL275" s="4" t="str">
        <f>IFERROR(IF($I275="Historical", IF(AR275&lt;&gt;INDEX('Historical BMP Records'!AR:AR, MATCH($G275, 'Historical BMP Records'!$G:$G, 0)), 1, 0), IF(AR275&lt;&gt;INDEX('Planned and Progress BMPs'!AQ:AQ, MATCH($G275, 'Planned and Progress BMPs'!$D:$D, 0)), 1, 0)), "")</f>
        <v/>
      </c>
      <c r="CM275" s="4" t="str">
        <f>IFERROR(IF($I275="Historical", IF(AS275&lt;&gt;INDEX('Historical BMP Records'!AS:AS, MATCH($G275, 'Historical BMP Records'!$G:$G, 0)), 1, 0), IF(AS275&lt;&gt;INDEX('Planned and Progress BMPs'!AP:AP, MATCH($G275, 'Planned and Progress BMPs'!$D:$D, 0)), 1, 0)), "")</f>
        <v/>
      </c>
      <c r="CN275" s="4" t="str">
        <f>IFERROR(IF($I275="Historical", IF(AT275&lt;&gt;INDEX('Historical BMP Records'!AT:AT, MATCH($G275, 'Historical BMP Records'!$G:$G, 0)), 1, 0), IF(AT275&lt;&gt;INDEX('Planned and Progress BMPs'!AQ:AQ, MATCH($G275, 'Planned and Progress BMPs'!$D:$D, 0)), 1, 0)), "")</f>
        <v/>
      </c>
      <c r="CO275" s="4">
        <f>SUM(T_Historical9[[#This Row],[FY17 Crediting Status Change]:[Comments Change]])</f>
        <v>0</v>
      </c>
    </row>
    <row r="276" spans="1:93" ht="15" customHeight="1" x14ac:dyDescent="0.55000000000000004">
      <c r="A276" s="126" t="s">
        <v>2461</v>
      </c>
      <c r="B276" s="126" t="s">
        <v>2464</v>
      </c>
      <c r="C276" s="126" t="s">
        <v>2458</v>
      </c>
      <c r="D276" s="126"/>
      <c r="E276" s="126"/>
      <c r="F276" s="126" t="s">
        <v>1031</v>
      </c>
      <c r="G276" s="126" t="s">
        <v>1032</v>
      </c>
      <c r="H276" s="126"/>
      <c r="I276" s="126" t="s">
        <v>243</v>
      </c>
      <c r="J276" s="126"/>
      <c r="K276" s="73"/>
      <c r="L276" s="64">
        <v>35796</v>
      </c>
      <c r="M276" s="126" t="s">
        <v>265</v>
      </c>
      <c r="N276" s="88" t="s">
        <v>325</v>
      </c>
      <c r="O276" s="126" t="s">
        <v>127</v>
      </c>
      <c r="P276" s="73" t="s">
        <v>551</v>
      </c>
      <c r="Q276" s="64">
        <v>35.9</v>
      </c>
      <c r="R276" s="126">
        <v>1.4</v>
      </c>
      <c r="S276" s="88"/>
      <c r="T276" s="126" t="s">
        <v>611</v>
      </c>
      <c r="U276" s="126"/>
      <c r="V276" s="126"/>
      <c r="W276" s="126">
        <v>40.459691149999998</v>
      </c>
      <c r="X276" s="65">
        <v>-76.617928269999993</v>
      </c>
      <c r="Y276" s="126"/>
      <c r="Z276" s="126" t="s">
        <v>201</v>
      </c>
      <c r="AA276" s="126" t="s">
        <v>458</v>
      </c>
      <c r="AB276" s="88" t="s">
        <v>203</v>
      </c>
      <c r="AC276" s="126" t="s">
        <v>2460</v>
      </c>
      <c r="AD276" s="64">
        <v>41754</v>
      </c>
      <c r="AE276" s="126" t="s">
        <v>267</v>
      </c>
      <c r="AF276" s="64"/>
      <c r="AG276" s="64"/>
      <c r="AH276" s="126"/>
      <c r="AI276" s="64"/>
      <c r="AK276" s="64"/>
      <c r="AL276" s="64"/>
      <c r="AM276" s="64"/>
      <c r="AN276" s="64"/>
      <c r="AO276" s="64"/>
      <c r="AP276" s="64"/>
      <c r="AQ276" s="64"/>
      <c r="AR276" s="64"/>
      <c r="AS276" s="64"/>
      <c r="AT276" s="126"/>
      <c r="AU276" s="4" t="str">
        <f>IFERROR(IF($I276="Historical", IF(A276&lt;&gt;INDEX('Historical BMP Records'!A:A, MATCH($G276, 'Historical BMP Records'!$G:$G, 0)), 1, 0), IF(A276&lt;&gt;INDEX('Planned and Progress BMPs'!A:A, MATCH($G276, 'Planned and Progress BMPs'!$D:$D, 0)), 1, 0)), "")</f>
        <v/>
      </c>
      <c r="AV276" s="4" t="str">
        <f>IFERROR(IF($I276="Historical", IF(B276&lt;&gt;INDEX('Historical BMP Records'!B:B, MATCH($G276, 'Historical BMP Records'!$G:$G, 0)), 1, 0), IF(B276&lt;&gt;INDEX('Planned and Progress BMPs'!A:A, MATCH($G276, 'Planned and Progress BMPs'!$D:$D, 0)), 1, 0)), "")</f>
        <v/>
      </c>
      <c r="AW276" s="4" t="str">
        <f>IFERROR(IF($I276="Historical", IF(C276&lt;&gt;INDEX('Historical BMP Records'!C:C, MATCH($G276, 'Historical BMP Records'!$G:$G, 0)), 1, 0), IF(C276&lt;&gt;INDEX('Planned and Progress BMPs'!A:A, MATCH($G276, 'Planned and Progress BMPs'!$D:$D, 0)), 1, 0)), "")</f>
        <v/>
      </c>
      <c r="AX276" s="4" t="str">
        <f>IFERROR(IF($I276="Historical", IF(D276&lt;&gt;INDEX('Historical BMP Records'!D:D, MATCH($G276, 'Historical BMP Records'!$G:$G, 0)), 1, 0), IF(D276&lt;&gt;INDEX('Planned and Progress BMPs'!A:A, MATCH($G276, 'Planned and Progress BMPs'!$D:$D, 0)), 1, 0)), "")</f>
        <v/>
      </c>
      <c r="AY276" s="4" t="str">
        <f>IFERROR(IF($I276="Historical", IF(E276&lt;&gt;INDEX('Historical BMP Records'!E:E, MATCH($G276, 'Historical BMP Records'!$G:$G, 0)), 1, 0), IF(E276&lt;&gt;INDEX('Planned and Progress BMPs'!B:B, MATCH($G276, 'Planned and Progress BMPs'!$D:$D, 0)), 1, 0)), "")</f>
        <v/>
      </c>
      <c r="AZ276" s="4" t="str">
        <f>IFERROR(IF($I276="Historical", IF(F276&lt;&gt;INDEX('Historical BMP Records'!F:F, MATCH($G276, 'Historical BMP Records'!$G:$G, 0)), 1, 0), IF(F276&lt;&gt;INDEX('Planned and Progress BMPs'!C:C, MATCH($G276, 'Planned and Progress BMPs'!$D:$D, 0)), 1, 0)), "")</f>
        <v/>
      </c>
      <c r="BA276" s="4" t="str">
        <f>IFERROR(IF($I276="Historical", IF(G276&lt;&gt;INDEX('Historical BMP Records'!G:G, MATCH($G276, 'Historical BMP Records'!$G:$G, 0)), 1, 0), IF(G276&lt;&gt;INDEX('Planned and Progress BMPs'!D:D, MATCH($G276, 'Planned and Progress BMPs'!$D:$D, 0)), 1, 0)), "")</f>
        <v/>
      </c>
      <c r="BB276" s="4" t="str">
        <f>IFERROR(IF($I276="Historical", IF(H276&lt;&gt;INDEX('Historical BMP Records'!H:H, MATCH($G276, 'Historical BMP Records'!$G:$G, 0)), 1, 0), IF(H276&lt;&gt;INDEX('Planned and Progress BMPs'!E:E, MATCH($G276, 'Planned and Progress BMPs'!$D:$D, 0)), 1, 0)), "")</f>
        <v/>
      </c>
      <c r="BC276" s="4" t="str">
        <f>IFERROR(IF($I276="Historical", IF(I276&lt;&gt;INDEX('Historical BMP Records'!I:I, MATCH($G276, 'Historical BMP Records'!$G:$G, 0)), 1, 0), IF(I276&lt;&gt;INDEX('Planned and Progress BMPs'!F:F, MATCH($G276, 'Planned and Progress BMPs'!$D:$D, 0)), 1, 0)), "")</f>
        <v/>
      </c>
      <c r="BD276" s="4" t="str">
        <f>IFERROR(IF($I276="Historical", IF(J276&lt;&gt;INDEX('Historical BMP Records'!J:J, MATCH($G276, 'Historical BMP Records'!$G:$G, 0)), 1, 0), IF(J276&lt;&gt;INDEX('Planned and Progress BMPs'!G:G, MATCH($G276, 'Planned and Progress BMPs'!$D:$D, 0)), 1, 0)), "")</f>
        <v/>
      </c>
      <c r="BE276" s="4" t="str">
        <f>IFERROR(IF($I276="Historical", IF(K276&lt;&gt;INDEX('Historical BMP Records'!K:K, MATCH($G276, 'Historical BMP Records'!$G:$G, 0)), 1, 0), IF(K276&lt;&gt;INDEX('Planned and Progress BMPs'!H:H, MATCH($G276, 'Planned and Progress BMPs'!$D:$D, 0)), 1, 0)), "")</f>
        <v/>
      </c>
      <c r="BF276" s="4" t="str">
        <f>IFERROR(IF($I276="Historical", IF(L276&lt;&gt;INDEX('Historical BMP Records'!L:L, MATCH($G276, 'Historical BMP Records'!$G:$G, 0)), 1, 0), IF(L276&lt;&gt;INDEX('Planned and Progress BMPs'!I:I, MATCH($G276, 'Planned and Progress BMPs'!$D:$D, 0)), 1, 0)), "")</f>
        <v/>
      </c>
      <c r="BG276" s="4" t="str">
        <f>IFERROR(IF($I276="Historical", IF(M276&lt;&gt;INDEX('Historical BMP Records'!M:M, MATCH($G276, 'Historical BMP Records'!$G:$G, 0)), 1, 0), IF(M276&lt;&gt;INDEX('Planned and Progress BMPs'!J:J, MATCH($G276, 'Planned and Progress BMPs'!$D:$D, 0)), 1, 0)), "")</f>
        <v/>
      </c>
      <c r="BH276" s="4" t="str">
        <f>IFERROR(IF($I276="Historical", IF(N276&lt;&gt;INDEX('Historical BMP Records'!N:N, MATCH($G276, 'Historical BMP Records'!$G:$G, 0)), 1, 0), IF(N276&lt;&gt;INDEX('Planned and Progress BMPs'!K:K, MATCH($G276, 'Planned and Progress BMPs'!$D:$D, 0)), 1, 0)), "")</f>
        <v/>
      </c>
      <c r="BI276" s="4" t="str">
        <f>IFERROR(IF($I276="Historical", IF(O276&lt;&gt;INDEX('Historical BMP Records'!O:O, MATCH($G276, 'Historical BMP Records'!$G:$G, 0)), 1, 0), IF(O276&lt;&gt;INDEX('Planned and Progress BMPs'!L:L, MATCH($G276, 'Planned and Progress BMPs'!$D:$D, 0)), 1, 0)), "")</f>
        <v/>
      </c>
      <c r="BJ276" s="4" t="str">
        <f>IFERROR(IF($I276="Historical", IF(P276&lt;&gt;INDEX('Historical BMP Records'!P:P, MATCH($G276, 'Historical BMP Records'!$G:$G, 0)), 1, 0), IF(P276&lt;&gt;INDEX('Planned and Progress BMPs'!M:M, MATCH($G276, 'Planned and Progress BMPs'!$D:$D, 0)), 1, 0)), "")</f>
        <v/>
      </c>
      <c r="BK276" s="4" t="str">
        <f>IFERROR(IF($I276="Historical", IF(Q276&lt;&gt;INDEX('Historical BMP Records'!Q:Q, MATCH($G276, 'Historical BMP Records'!$G:$G, 0)), 1, 0), IF(Q276&lt;&gt;INDEX('Planned and Progress BMPs'!N:N, MATCH($G276, 'Planned and Progress BMPs'!$D:$D, 0)), 1, 0)), "")</f>
        <v/>
      </c>
      <c r="BL276" s="4" t="str">
        <f>IFERROR(IF($I276="Historical", IF(R276&lt;&gt;INDEX('Historical BMP Records'!R:R, MATCH($G276, 'Historical BMP Records'!$G:$G, 0)), 1, 0), IF(R276&lt;&gt;INDEX('Planned and Progress BMPs'!O:O, MATCH($G276, 'Planned and Progress BMPs'!$D:$D, 0)), 1, 0)), "")</f>
        <v/>
      </c>
      <c r="BM276" s="4" t="str">
        <f>IFERROR(IF($I276="Historical", IF(S276&lt;&gt;INDEX('Historical BMP Records'!S:S, MATCH($G276, 'Historical BMP Records'!$G:$G, 0)), 1, 0), IF(S276&lt;&gt;INDEX('Planned and Progress BMPs'!P:P, MATCH($G276, 'Planned and Progress BMPs'!$D:$D, 0)), 1, 0)), "")</f>
        <v/>
      </c>
      <c r="BN276" s="4" t="str">
        <f>IFERROR(IF($I276="Historical", IF(T276&lt;&gt;INDEX('Historical BMP Records'!T:T, MATCH($G276, 'Historical BMP Records'!$G:$G, 0)), 1, 0), IF(T276&lt;&gt;INDEX('Planned and Progress BMPs'!Q:Q, MATCH($G276, 'Planned and Progress BMPs'!$D:$D, 0)), 1, 0)), "")</f>
        <v/>
      </c>
      <c r="BO276" s="4" t="str">
        <f>IFERROR(IF($I276="Historical", IF(AB276&lt;&gt;INDEX('Historical BMP Records'!#REF!, MATCH($G276, 'Historical BMP Records'!$G:$G, 0)), 1, 0), IF(AB276&lt;&gt;INDEX('Planned and Progress BMPs'!Z:Z, MATCH($G276, 'Planned and Progress BMPs'!$D:$D, 0)), 1, 0)), "")</f>
        <v/>
      </c>
      <c r="BP276" s="4" t="str">
        <f>IFERROR(IF($I276="Historical", IF(U276&lt;&gt;INDEX('Historical BMP Records'!U:U, MATCH($G276, 'Historical BMP Records'!$G:$G, 0)), 1, 0), IF(U276&lt;&gt;INDEX('Planned and Progress BMPs'!S:S, MATCH($G276, 'Planned and Progress BMPs'!$D:$D, 0)), 1, 0)), "")</f>
        <v/>
      </c>
      <c r="BQ276" s="4" t="str">
        <f>IFERROR(IF($I276="Historical", IF(V276&lt;&gt;INDEX('Historical BMP Records'!V:V, MATCH($G276, 'Historical BMP Records'!$G:$G, 0)), 1, 0), IF(V276&lt;&gt;INDEX('Planned and Progress BMPs'!T:T, MATCH($G276, 'Planned and Progress BMPs'!$D:$D, 0)), 1, 0)), "")</f>
        <v/>
      </c>
      <c r="BR276" s="4" t="str">
        <f>IFERROR(IF($I276="Historical", IF(W276&lt;&gt;INDEX('Historical BMP Records'!W:W, MATCH($G276, 'Historical BMP Records'!$G:$G, 0)), 1, 0), IF(W276&lt;&gt;INDEX('Planned and Progress BMPs'!U:U, MATCH($G276, 'Planned and Progress BMPs'!$D:$D, 0)), 1, 0)), "")</f>
        <v/>
      </c>
      <c r="BS276" s="4" t="str">
        <f>IFERROR(IF($I276="Historical", IF(X276&lt;&gt;INDEX('Historical BMP Records'!X:X, MATCH($G276, 'Historical BMP Records'!$G:$G, 0)), 1, 0), IF(X276&lt;&gt;INDEX('Planned and Progress BMPs'!V:V, MATCH($G276, 'Planned and Progress BMPs'!$D:$D, 0)), 1, 0)), "")</f>
        <v/>
      </c>
      <c r="BT276" s="4" t="str">
        <f>IFERROR(IF($I276="Historical", IF(Y276&lt;&gt;INDEX('Historical BMP Records'!Y:Y, MATCH($G276, 'Historical BMP Records'!$G:$G, 0)), 1, 0), IF(Y276&lt;&gt;INDEX('Planned and Progress BMPs'!W:W, MATCH($G276, 'Planned and Progress BMPs'!$D:$D, 0)), 1, 0)), "")</f>
        <v/>
      </c>
      <c r="BU276" s="4" t="str">
        <f>IFERROR(IF($I276="Historical", IF(Z276&lt;&gt;INDEX('Historical BMP Records'!Z:Z, MATCH($G276, 'Historical BMP Records'!$G:$G, 0)), 1, 0), IF(Z276&lt;&gt;INDEX('Planned and Progress BMPs'!X:X, MATCH($G276, 'Planned and Progress BMPs'!$D:$D, 0)), 1, 0)), "")</f>
        <v/>
      </c>
      <c r="BV276" s="4" t="str">
        <f>IFERROR(IF($I276="Historical", IF(AA276&lt;&gt;INDEX('Historical BMP Records'!AA:AA, MATCH($G276, 'Historical BMP Records'!$G:$G, 0)), 1, 0), IF(AA276&lt;&gt;INDEX('Planned and Progress BMPs'!#REF!, MATCH($G276, 'Planned and Progress BMPs'!$D:$D, 0)), 1, 0)), "")</f>
        <v/>
      </c>
      <c r="BW276" s="4" t="str">
        <f>IFERROR(IF($I276="Historical", IF(AC276&lt;&gt;INDEX('Historical BMP Records'!AC:AC, MATCH($G276, 'Historical BMP Records'!$G:$G, 0)), 1, 0), IF(AC276&lt;&gt;INDEX('Planned and Progress BMPs'!AA:AA, MATCH($G276, 'Planned and Progress BMPs'!$D:$D, 0)), 1, 0)), "")</f>
        <v/>
      </c>
      <c r="BX276" s="4" t="str">
        <f>IFERROR(IF($I276="Historical", IF(AD276&lt;&gt;INDEX('Historical BMP Records'!AD:AD, MATCH($G276, 'Historical BMP Records'!$G:$G, 0)), 1, 0), IF(AD276&lt;&gt;INDEX('Planned and Progress BMPs'!AB:AB, MATCH($G276, 'Planned and Progress BMPs'!$D:$D, 0)), 1, 0)), "")</f>
        <v/>
      </c>
      <c r="BY276" s="4" t="str">
        <f>IFERROR(IF($I276="Historical", IF(AE276&lt;&gt;INDEX('Historical BMP Records'!AE:AE, MATCH($G276, 'Historical BMP Records'!$G:$G, 0)), 1, 0), IF(AE276&lt;&gt;INDEX('Planned and Progress BMPs'!AC:AC, MATCH($G276, 'Planned and Progress BMPs'!$D:$D, 0)), 1, 0)), "")</f>
        <v/>
      </c>
      <c r="BZ276" s="4" t="str">
        <f>IFERROR(IF($I276="Historical", IF(AF276&lt;&gt;INDEX('Historical BMP Records'!AF:AF, MATCH($G276, 'Historical BMP Records'!$G:$G, 0)), 1, 0), IF(AF276&lt;&gt;INDEX('Planned and Progress BMPs'!AD:AD, MATCH($G276, 'Planned and Progress BMPs'!$D:$D, 0)), 1, 0)), "")</f>
        <v/>
      </c>
      <c r="CA276" s="4" t="str">
        <f>IFERROR(IF($I276="Historical", IF(AG276&lt;&gt;INDEX('Historical BMP Records'!AG:AG, MATCH($G276, 'Historical BMP Records'!$G:$G, 0)), 1, 0), IF(AG276&lt;&gt;INDEX('Planned and Progress BMPs'!AE:AE, MATCH($G276, 'Planned and Progress BMPs'!$D:$D, 0)), 1, 0)), "")</f>
        <v/>
      </c>
      <c r="CB276" s="4" t="str">
        <f>IFERROR(IF($I276="Historical", IF(AH276&lt;&gt;INDEX('Historical BMP Records'!AH:AH, MATCH($G276, 'Historical BMP Records'!$G:$G, 0)), 1, 0), IF(AH276&lt;&gt;INDEX('Planned and Progress BMPs'!AF:AF, MATCH($G276, 'Planned and Progress BMPs'!$D:$D, 0)), 1, 0)), "")</f>
        <v/>
      </c>
      <c r="CC276" s="4" t="str">
        <f>IFERROR(IF($I276="Historical", IF(AI276&lt;&gt;INDEX('Historical BMP Records'!AI:AI, MATCH($G276, 'Historical BMP Records'!$G:$G, 0)), 1, 0), IF(AI276&lt;&gt;INDEX('Planned and Progress BMPs'!AG:AG, MATCH($G276, 'Planned and Progress BMPs'!$D:$D, 0)), 1, 0)), "")</f>
        <v/>
      </c>
      <c r="CD276" s="4" t="str">
        <f>IFERROR(IF($I276="Historical", IF(AJ276&lt;&gt;INDEX('Historical BMP Records'!AJ:AJ, MATCH($G276, 'Historical BMP Records'!$G:$G, 0)), 1, 0), IF(AJ276&lt;&gt;INDEX('Planned and Progress BMPs'!AH:AH, MATCH($G276, 'Planned and Progress BMPs'!$D:$D, 0)), 1, 0)), "")</f>
        <v/>
      </c>
      <c r="CE276" s="4" t="str">
        <f>IFERROR(IF($I276="Historical", IF(AK276&lt;&gt;INDEX('Historical BMP Records'!AK:AK, MATCH($G276, 'Historical BMP Records'!$G:$G, 0)), 1, 0), IF(AK276&lt;&gt;INDEX('Planned and Progress BMPs'!AI:AI, MATCH($G276, 'Planned and Progress BMPs'!$D:$D, 0)), 1, 0)), "")</f>
        <v/>
      </c>
      <c r="CF276" s="4" t="str">
        <f>IFERROR(IF($I276="Historical", IF(AL276&lt;&gt;INDEX('Historical BMP Records'!AL:AL, MATCH($G276, 'Historical BMP Records'!$G:$G, 0)), 1, 0), IF(AL276&lt;&gt;INDEX('Planned and Progress BMPs'!AJ:AJ, MATCH($G276, 'Planned and Progress BMPs'!$D:$D, 0)), 1, 0)), "")</f>
        <v/>
      </c>
      <c r="CG276" s="4" t="str">
        <f>IFERROR(IF($I276="Historical", IF(AM276&lt;&gt;INDEX('Historical BMP Records'!AM:AM, MATCH($G276, 'Historical BMP Records'!$G:$G, 0)), 1, 0), IF(AM276&lt;&gt;INDEX('Planned and Progress BMPs'!AK:AK, MATCH($G276, 'Planned and Progress BMPs'!$D:$D, 0)), 1, 0)), "")</f>
        <v/>
      </c>
      <c r="CH276" s="4" t="str">
        <f>IFERROR(IF($I276="Historical", IF(AN276&lt;&gt;INDEX('Historical BMP Records'!AN:AN, MATCH($G276, 'Historical BMP Records'!$G:$G, 0)), 1, 0), IF(AN276&lt;&gt;INDEX('Planned and Progress BMPs'!AL:AL, MATCH($G276, 'Planned and Progress BMPs'!$D:$D, 0)), 1, 0)), "")</f>
        <v/>
      </c>
      <c r="CI276" s="4" t="str">
        <f>IFERROR(IF($I276="Historical", IF(AO276&lt;&gt;INDEX('Historical BMP Records'!AO:AO, MATCH($G276, 'Historical BMP Records'!$G:$G, 0)), 1, 0), IF(AO276&lt;&gt;INDEX('Planned and Progress BMPs'!AM:AM, MATCH($G276, 'Planned and Progress BMPs'!$D:$D, 0)), 1, 0)), "")</f>
        <v/>
      </c>
      <c r="CJ276" s="4" t="str">
        <f>IFERROR(IF($I276="Historical", IF(AP276&lt;&gt;INDEX('Historical BMP Records'!AP:AP, MATCH($G276, 'Historical BMP Records'!$G:$G, 0)), 1, 0), IF(AP276&lt;&gt;INDEX('Planned and Progress BMPs'!AN:AN, MATCH($G276, 'Planned and Progress BMPs'!$D:$D, 0)), 1, 0)), "")</f>
        <v/>
      </c>
      <c r="CK276" s="4" t="str">
        <f>IFERROR(IF($I276="Historical", IF(AQ276&lt;&gt;INDEX('Historical BMP Records'!AQ:AQ, MATCH($G276, 'Historical BMP Records'!$G:$G, 0)), 1, 0), IF(AQ276&lt;&gt;INDEX('Planned and Progress BMPs'!AO:AO, MATCH($G276, 'Planned and Progress BMPs'!$D:$D, 0)), 1, 0)), "")</f>
        <v/>
      </c>
      <c r="CL276" s="4" t="str">
        <f>IFERROR(IF($I276="Historical", IF(AR276&lt;&gt;INDEX('Historical BMP Records'!AR:AR, MATCH($G276, 'Historical BMP Records'!$G:$G, 0)), 1, 0), IF(AR276&lt;&gt;INDEX('Planned and Progress BMPs'!AQ:AQ, MATCH($G276, 'Planned and Progress BMPs'!$D:$D, 0)), 1, 0)), "")</f>
        <v/>
      </c>
      <c r="CM276" s="4" t="str">
        <f>IFERROR(IF($I276="Historical", IF(AS276&lt;&gt;INDEX('Historical BMP Records'!AS:AS, MATCH($G276, 'Historical BMP Records'!$G:$G, 0)), 1, 0), IF(AS276&lt;&gt;INDEX('Planned and Progress BMPs'!AP:AP, MATCH($G276, 'Planned and Progress BMPs'!$D:$D, 0)), 1, 0)), "")</f>
        <v/>
      </c>
      <c r="CN276" s="4" t="str">
        <f>IFERROR(IF($I276="Historical", IF(AT276&lt;&gt;INDEX('Historical BMP Records'!AT:AT, MATCH($G276, 'Historical BMP Records'!$G:$G, 0)), 1, 0), IF(AT276&lt;&gt;INDEX('Planned and Progress BMPs'!AQ:AQ, MATCH($G276, 'Planned and Progress BMPs'!$D:$D, 0)), 1, 0)), "")</f>
        <v/>
      </c>
      <c r="CO276" s="4">
        <f>SUM(T_Historical9[[#This Row],[FY17 Crediting Status Change]:[Comments Change]])</f>
        <v>0</v>
      </c>
    </row>
    <row r="277" spans="1:93" ht="15" customHeight="1" x14ac:dyDescent="0.55000000000000004">
      <c r="A277" s="126" t="s">
        <v>2461</v>
      </c>
      <c r="B277" s="126" t="s">
        <v>2464</v>
      </c>
      <c r="C277" s="126" t="s">
        <v>2458</v>
      </c>
      <c r="D277" s="126"/>
      <c r="E277" s="126"/>
      <c r="F277" s="126" t="s">
        <v>1033</v>
      </c>
      <c r="G277" s="126" t="s">
        <v>1034</v>
      </c>
      <c r="H277" s="126"/>
      <c r="I277" s="126" t="s">
        <v>243</v>
      </c>
      <c r="J277" s="126"/>
      <c r="K277" s="73"/>
      <c r="L277" s="64">
        <v>35796</v>
      </c>
      <c r="M277" s="126" t="s">
        <v>265</v>
      </c>
      <c r="N277" s="88" t="s">
        <v>325</v>
      </c>
      <c r="O277" s="126" t="s">
        <v>127</v>
      </c>
      <c r="P277" s="73" t="s">
        <v>551</v>
      </c>
      <c r="Q277" s="64">
        <v>79.5</v>
      </c>
      <c r="R277" s="126">
        <v>1.4</v>
      </c>
      <c r="S277" s="88"/>
      <c r="T277" s="126" t="s">
        <v>611</v>
      </c>
      <c r="U277" s="126"/>
      <c r="V277" s="126"/>
      <c r="W277" s="126">
        <v>40.457269449999998</v>
      </c>
      <c r="X277" s="65">
        <v>-76.616346879999995</v>
      </c>
      <c r="Y277" s="126"/>
      <c r="Z277" s="126" t="s">
        <v>201</v>
      </c>
      <c r="AA277" s="126" t="s">
        <v>458</v>
      </c>
      <c r="AB277" s="88" t="s">
        <v>203</v>
      </c>
      <c r="AC277" s="126" t="s">
        <v>2460</v>
      </c>
      <c r="AD277" s="64">
        <v>41754</v>
      </c>
      <c r="AE277" s="126" t="s">
        <v>267</v>
      </c>
      <c r="AF277" s="64"/>
      <c r="AG277" s="64"/>
      <c r="AH277" s="126"/>
      <c r="AI277" s="64"/>
      <c r="AK277" s="64"/>
      <c r="AL277" s="64"/>
      <c r="AM277" s="64"/>
      <c r="AN277" s="64"/>
      <c r="AO277" s="64"/>
      <c r="AP277" s="64"/>
      <c r="AQ277" s="64"/>
      <c r="AR277" s="64"/>
      <c r="AS277" s="64"/>
      <c r="AT277" s="126"/>
      <c r="AU277" s="4" t="str">
        <f>IFERROR(IF($I277="Historical", IF(A277&lt;&gt;INDEX('Historical BMP Records'!A:A, MATCH($G277, 'Historical BMP Records'!$G:$G, 0)), 1, 0), IF(A277&lt;&gt;INDEX('Planned and Progress BMPs'!A:A, MATCH($G277, 'Planned and Progress BMPs'!$D:$D, 0)), 1, 0)), "")</f>
        <v/>
      </c>
      <c r="AV277" s="4" t="str">
        <f>IFERROR(IF($I277="Historical", IF(B277&lt;&gt;INDEX('Historical BMP Records'!B:B, MATCH($G277, 'Historical BMP Records'!$G:$G, 0)), 1, 0), IF(B277&lt;&gt;INDEX('Planned and Progress BMPs'!A:A, MATCH($G277, 'Planned and Progress BMPs'!$D:$D, 0)), 1, 0)), "")</f>
        <v/>
      </c>
      <c r="AW277" s="4" t="str">
        <f>IFERROR(IF($I277="Historical", IF(C277&lt;&gt;INDEX('Historical BMP Records'!C:C, MATCH($G277, 'Historical BMP Records'!$G:$G, 0)), 1, 0), IF(C277&lt;&gt;INDEX('Planned and Progress BMPs'!A:A, MATCH($G277, 'Planned and Progress BMPs'!$D:$D, 0)), 1, 0)), "")</f>
        <v/>
      </c>
      <c r="AX277" s="4" t="str">
        <f>IFERROR(IF($I277="Historical", IF(D277&lt;&gt;INDEX('Historical BMP Records'!D:D, MATCH($G277, 'Historical BMP Records'!$G:$G, 0)), 1, 0), IF(D277&lt;&gt;INDEX('Planned and Progress BMPs'!A:A, MATCH($G277, 'Planned and Progress BMPs'!$D:$D, 0)), 1, 0)), "")</f>
        <v/>
      </c>
      <c r="AY277" s="4" t="str">
        <f>IFERROR(IF($I277="Historical", IF(E277&lt;&gt;INDEX('Historical BMP Records'!E:E, MATCH($G277, 'Historical BMP Records'!$G:$G, 0)), 1, 0), IF(E277&lt;&gt;INDEX('Planned and Progress BMPs'!B:B, MATCH($G277, 'Planned and Progress BMPs'!$D:$D, 0)), 1, 0)), "")</f>
        <v/>
      </c>
      <c r="AZ277" s="4" t="str">
        <f>IFERROR(IF($I277="Historical", IF(F277&lt;&gt;INDEX('Historical BMP Records'!F:F, MATCH($G277, 'Historical BMP Records'!$G:$G, 0)), 1, 0), IF(F277&lt;&gt;INDEX('Planned and Progress BMPs'!C:C, MATCH($G277, 'Planned and Progress BMPs'!$D:$D, 0)), 1, 0)), "")</f>
        <v/>
      </c>
      <c r="BA277" s="4" t="str">
        <f>IFERROR(IF($I277="Historical", IF(G277&lt;&gt;INDEX('Historical BMP Records'!G:G, MATCH($G277, 'Historical BMP Records'!$G:$G, 0)), 1, 0), IF(G277&lt;&gt;INDEX('Planned and Progress BMPs'!D:D, MATCH($G277, 'Planned and Progress BMPs'!$D:$D, 0)), 1, 0)), "")</f>
        <v/>
      </c>
      <c r="BB277" s="4" t="str">
        <f>IFERROR(IF($I277="Historical", IF(H277&lt;&gt;INDEX('Historical BMP Records'!H:H, MATCH($G277, 'Historical BMP Records'!$G:$G, 0)), 1, 0), IF(H277&lt;&gt;INDEX('Planned and Progress BMPs'!E:E, MATCH($G277, 'Planned and Progress BMPs'!$D:$D, 0)), 1, 0)), "")</f>
        <v/>
      </c>
      <c r="BC277" s="4" t="str">
        <f>IFERROR(IF($I277="Historical", IF(I277&lt;&gt;INDEX('Historical BMP Records'!I:I, MATCH($G277, 'Historical BMP Records'!$G:$G, 0)), 1, 0), IF(I277&lt;&gt;INDEX('Planned and Progress BMPs'!F:F, MATCH($G277, 'Planned and Progress BMPs'!$D:$D, 0)), 1, 0)), "")</f>
        <v/>
      </c>
      <c r="BD277" s="4" t="str">
        <f>IFERROR(IF($I277="Historical", IF(J277&lt;&gt;INDEX('Historical BMP Records'!J:J, MATCH($G277, 'Historical BMP Records'!$G:$G, 0)), 1, 0), IF(J277&lt;&gt;INDEX('Planned and Progress BMPs'!G:G, MATCH($G277, 'Planned and Progress BMPs'!$D:$D, 0)), 1, 0)), "")</f>
        <v/>
      </c>
      <c r="BE277" s="4" t="str">
        <f>IFERROR(IF($I277="Historical", IF(K277&lt;&gt;INDEX('Historical BMP Records'!K:K, MATCH($G277, 'Historical BMP Records'!$G:$G, 0)), 1, 0), IF(K277&lt;&gt;INDEX('Planned and Progress BMPs'!H:H, MATCH($G277, 'Planned and Progress BMPs'!$D:$D, 0)), 1, 0)), "")</f>
        <v/>
      </c>
      <c r="BF277" s="4" t="str">
        <f>IFERROR(IF($I277="Historical", IF(L277&lt;&gt;INDEX('Historical BMP Records'!L:L, MATCH($G277, 'Historical BMP Records'!$G:$G, 0)), 1, 0), IF(L277&lt;&gt;INDEX('Planned and Progress BMPs'!I:I, MATCH($G277, 'Planned and Progress BMPs'!$D:$D, 0)), 1, 0)), "")</f>
        <v/>
      </c>
      <c r="BG277" s="4" t="str">
        <f>IFERROR(IF($I277="Historical", IF(M277&lt;&gt;INDEX('Historical BMP Records'!M:M, MATCH($G277, 'Historical BMP Records'!$G:$G, 0)), 1, 0), IF(M277&lt;&gt;INDEX('Planned and Progress BMPs'!J:J, MATCH($G277, 'Planned and Progress BMPs'!$D:$D, 0)), 1, 0)), "")</f>
        <v/>
      </c>
      <c r="BH277" s="4" t="str">
        <f>IFERROR(IF($I277="Historical", IF(N277&lt;&gt;INDEX('Historical BMP Records'!N:N, MATCH($G277, 'Historical BMP Records'!$G:$G, 0)), 1, 0), IF(N277&lt;&gt;INDEX('Planned and Progress BMPs'!K:K, MATCH($G277, 'Planned and Progress BMPs'!$D:$D, 0)), 1, 0)), "")</f>
        <v/>
      </c>
      <c r="BI277" s="4" t="str">
        <f>IFERROR(IF($I277="Historical", IF(O277&lt;&gt;INDEX('Historical BMP Records'!O:O, MATCH($G277, 'Historical BMP Records'!$G:$G, 0)), 1, 0), IF(O277&lt;&gt;INDEX('Planned and Progress BMPs'!L:L, MATCH($G277, 'Planned and Progress BMPs'!$D:$D, 0)), 1, 0)), "")</f>
        <v/>
      </c>
      <c r="BJ277" s="4" t="str">
        <f>IFERROR(IF($I277="Historical", IF(P277&lt;&gt;INDEX('Historical BMP Records'!P:P, MATCH($G277, 'Historical BMP Records'!$G:$G, 0)), 1, 0), IF(P277&lt;&gt;INDEX('Planned and Progress BMPs'!M:M, MATCH($G277, 'Planned and Progress BMPs'!$D:$D, 0)), 1, 0)), "")</f>
        <v/>
      </c>
      <c r="BK277" s="4" t="str">
        <f>IFERROR(IF($I277="Historical", IF(Q277&lt;&gt;INDEX('Historical BMP Records'!Q:Q, MATCH($G277, 'Historical BMP Records'!$G:$G, 0)), 1, 0), IF(Q277&lt;&gt;INDEX('Planned and Progress BMPs'!N:N, MATCH($G277, 'Planned and Progress BMPs'!$D:$D, 0)), 1, 0)), "")</f>
        <v/>
      </c>
      <c r="BL277" s="4" t="str">
        <f>IFERROR(IF($I277="Historical", IF(R277&lt;&gt;INDEX('Historical BMP Records'!R:R, MATCH($G277, 'Historical BMP Records'!$G:$G, 0)), 1, 0), IF(R277&lt;&gt;INDEX('Planned and Progress BMPs'!O:O, MATCH($G277, 'Planned and Progress BMPs'!$D:$D, 0)), 1, 0)), "")</f>
        <v/>
      </c>
      <c r="BM277" s="4" t="str">
        <f>IFERROR(IF($I277="Historical", IF(S277&lt;&gt;INDEX('Historical BMP Records'!S:S, MATCH($G277, 'Historical BMP Records'!$G:$G, 0)), 1, 0), IF(S277&lt;&gt;INDEX('Planned and Progress BMPs'!P:P, MATCH($G277, 'Planned and Progress BMPs'!$D:$D, 0)), 1, 0)), "")</f>
        <v/>
      </c>
      <c r="BN277" s="4" t="str">
        <f>IFERROR(IF($I277="Historical", IF(T277&lt;&gt;INDEX('Historical BMP Records'!T:T, MATCH($G277, 'Historical BMP Records'!$G:$G, 0)), 1, 0), IF(T277&lt;&gt;INDEX('Planned and Progress BMPs'!Q:Q, MATCH($G277, 'Planned and Progress BMPs'!$D:$D, 0)), 1, 0)), "")</f>
        <v/>
      </c>
      <c r="BO277" s="4" t="str">
        <f>IFERROR(IF($I277="Historical", IF(AB277&lt;&gt;INDEX('Historical BMP Records'!#REF!, MATCH($G277, 'Historical BMP Records'!$G:$G, 0)), 1, 0), IF(AB277&lt;&gt;INDEX('Planned and Progress BMPs'!Z:Z, MATCH($G277, 'Planned and Progress BMPs'!$D:$D, 0)), 1, 0)), "")</f>
        <v/>
      </c>
      <c r="BP277" s="4" t="str">
        <f>IFERROR(IF($I277="Historical", IF(U277&lt;&gt;INDEX('Historical BMP Records'!U:U, MATCH($G277, 'Historical BMP Records'!$G:$G, 0)), 1, 0), IF(U277&lt;&gt;INDEX('Planned and Progress BMPs'!S:S, MATCH($G277, 'Planned and Progress BMPs'!$D:$D, 0)), 1, 0)), "")</f>
        <v/>
      </c>
      <c r="BQ277" s="4" t="str">
        <f>IFERROR(IF($I277="Historical", IF(V277&lt;&gt;INDEX('Historical BMP Records'!V:V, MATCH($G277, 'Historical BMP Records'!$G:$G, 0)), 1, 0), IF(V277&lt;&gt;INDEX('Planned and Progress BMPs'!T:T, MATCH($G277, 'Planned and Progress BMPs'!$D:$D, 0)), 1, 0)), "")</f>
        <v/>
      </c>
      <c r="BR277" s="4" t="str">
        <f>IFERROR(IF($I277="Historical", IF(W277&lt;&gt;INDEX('Historical BMP Records'!W:W, MATCH($G277, 'Historical BMP Records'!$G:$G, 0)), 1, 0), IF(W277&lt;&gt;INDEX('Planned and Progress BMPs'!U:U, MATCH($G277, 'Planned and Progress BMPs'!$D:$D, 0)), 1, 0)), "")</f>
        <v/>
      </c>
      <c r="BS277" s="4" t="str">
        <f>IFERROR(IF($I277="Historical", IF(X277&lt;&gt;INDEX('Historical BMP Records'!X:X, MATCH($G277, 'Historical BMP Records'!$G:$G, 0)), 1, 0), IF(X277&lt;&gt;INDEX('Planned and Progress BMPs'!V:V, MATCH($G277, 'Planned and Progress BMPs'!$D:$D, 0)), 1, 0)), "")</f>
        <v/>
      </c>
      <c r="BT277" s="4" t="str">
        <f>IFERROR(IF($I277="Historical", IF(Y277&lt;&gt;INDEX('Historical BMP Records'!Y:Y, MATCH($G277, 'Historical BMP Records'!$G:$G, 0)), 1, 0), IF(Y277&lt;&gt;INDEX('Planned and Progress BMPs'!W:W, MATCH($G277, 'Planned and Progress BMPs'!$D:$D, 0)), 1, 0)), "")</f>
        <v/>
      </c>
      <c r="BU277" s="4" t="str">
        <f>IFERROR(IF($I277="Historical", IF(Z277&lt;&gt;INDEX('Historical BMP Records'!Z:Z, MATCH($G277, 'Historical BMP Records'!$G:$G, 0)), 1, 0), IF(Z277&lt;&gt;INDEX('Planned and Progress BMPs'!X:X, MATCH($G277, 'Planned and Progress BMPs'!$D:$D, 0)), 1, 0)), "")</f>
        <v/>
      </c>
      <c r="BV277" s="4" t="str">
        <f>IFERROR(IF($I277="Historical", IF(AA277&lt;&gt;INDEX('Historical BMP Records'!AA:AA, MATCH($G277, 'Historical BMP Records'!$G:$G, 0)), 1, 0), IF(AA277&lt;&gt;INDEX('Planned and Progress BMPs'!#REF!, MATCH($G277, 'Planned and Progress BMPs'!$D:$D, 0)), 1, 0)), "")</f>
        <v/>
      </c>
      <c r="BW277" s="4" t="str">
        <f>IFERROR(IF($I277="Historical", IF(AC277&lt;&gt;INDEX('Historical BMP Records'!AC:AC, MATCH($G277, 'Historical BMP Records'!$G:$G, 0)), 1, 0), IF(AC277&lt;&gt;INDEX('Planned and Progress BMPs'!AA:AA, MATCH($G277, 'Planned and Progress BMPs'!$D:$D, 0)), 1, 0)), "")</f>
        <v/>
      </c>
      <c r="BX277" s="4" t="str">
        <f>IFERROR(IF($I277="Historical", IF(AD277&lt;&gt;INDEX('Historical BMP Records'!AD:AD, MATCH($G277, 'Historical BMP Records'!$G:$G, 0)), 1, 0), IF(AD277&lt;&gt;INDEX('Planned and Progress BMPs'!AB:AB, MATCH($G277, 'Planned and Progress BMPs'!$D:$D, 0)), 1, 0)), "")</f>
        <v/>
      </c>
      <c r="BY277" s="4" t="str">
        <f>IFERROR(IF($I277="Historical", IF(AE277&lt;&gt;INDEX('Historical BMP Records'!AE:AE, MATCH($G277, 'Historical BMP Records'!$G:$G, 0)), 1, 0), IF(AE277&lt;&gt;INDEX('Planned and Progress BMPs'!AC:AC, MATCH($G277, 'Planned and Progress BMPs'!$D:$D, 0)), 1, 0)), "")</f>
        <v/>
      </c>
      <c r="BZ277" s="4" t="str">
        <f>IFERROR(IF($I277="Historical", IF(AF277&lt;&gt;INDEX('Historical BMP Records'!AF:AF, MATCH($G277, 'Historical BMP Records'!$G:$G, 0)), 1, 0), IF(AF277&lt;&gt;INDEX('Planned and Progress BMPs'!AD:AD, MATCH($G277, 'Planned and Progress BMPs'!$D:$D, 0)), 1, 0)), "")</f>
        <v/>
      </c>
      <c r="CA277" s="4" t="str">
        <f>IFERROR(IF($I277="Historical", IF(AG277&lt;&gt;INDEX('Historical BMP Records'!AG:AG, MATCH($G277, 'Historical BMP Records'!$G:$G, 0)), 1, 0), IF(AG277&lt;&gt;INDEX('Planned and Progress BMPs'!AE:AE, MATCH($G277, 'Planned and Progress BMPs'!$D:$D, 0)), 1, 0)), "")</f>
        <v/>
      </c>
      <c r="CB277" s="4" t="str">
        <f>IFERROR(IF($I277="Historical", IF(AH277&lt;&gt;INDEX('Historical BMP Records'!AH:AH, MATCH($G277, 'Historical BMP Records'!$G:$G, 0)), 1, 0), IF(AH277&lt;&gt;INDEX('Planned and Progress BMPs'!AF:AF, MATCH($G277, 'Planned and Progress BMPs'!$D:$D, 0)), 1, 0)), "")</f>
        <v/>
      </c>
      <c r="CC277" s="4" t="str">
        <f>IFERROR(IF($I277="Historical", IF(AI277&lt;&gt;INDEX('Historical BMP Records'!AI:AI, MATCH($G277, 'Historical BMP Records'!$G:$G, 0)), 1, 0), IF(AI277&lt;&gt;INDEX('Planned and Progress BMPs'!AG:AG, MATCH($G277, 'Planned and Progress BMPs'!$D:$D, 0)), 1, 0)), "")</f>
        <v/>
      </c>
      <c r="CD277" s="4" t="str">
        <f>IFERROR(IF($I277="Historical", IF(AJ277&lt;&gt;INDEX('Historical BMP Records'!AJ:AJ, MATCH($G277, 'Historical BMP Records'!$G:$G, 0)), 1, 0), IF(AJ277&lt;&gt;INDEX('Planned and Progress BMPs'!AH:AH, MATCH($G277, 'Planned and Progress BMPs'!$D:$D, 0)), 1, 0)), "")</f>
        <v/>
      </c>
      <c r="CE277" s="4" t="str">
        <f>IFERROR(IF($I277="Historical", IF(AK277&lt;&gt;INDEX('Historical BMP Records'!AK:AK, MATCH($G277, 'Historical BMP Records'!$G:$G, 0)), 1, 0), IF(AK277&lt;&gt;INDEX('Planned and Progress BMPs'!AI:AI, MATCH($G277, 'Planned and Progress BMPs'!$D:$D, 0)), 1, 0)), "")</f>
        <v/>
      </c>
      <c r="CF277" s="4" t="str">
        <f>IFERROR(IF($I277="Historical", IF(AL277&lt;&gt;INDEX('Historical BMP Records'!AL:AL, MATCH($G277, 'Historical BMP Records'!$G:$G, 0)), 1, 0), IF(AL277&lt;&gt;INDEX('Planned and Progress BMPs'!AJ:AJ, MATCH($G277, 'Planned and Progress BMPs'!$D:$D, 0)), 1, 0)), "")</f>
        <v/>
      </c>
      <c r="CG277" s="4" t="str">
        <f>IFERROR(IF($I277="Historical", IF(AM277&lt;&gt;INDEX('Historical BMP Records'!AM:AM, MATCH($G277, 'Historical BMP Records'!$G:$G, 0)), 1, 0), IF(AM277&lt;&gt;INDEX('Planned and Progress BMPs'!AK:AK, MATCH($G277, 'Planned and Progress BMPs'!$D:$D, 0)), 1, 0)), "")</f>
        <v/>
      </c>
      <c r="CH277" s="4" t="str">
        <f>IFERROR(IF($I277="Historical", IF(AN277&lt;&gt;INDEX('Historical BMP Records'!AN:AN, MATCH($G277, 'Historical BMP Records'!$G:$G, 0)), 1, 0), IF(AN277&lt;&gt;INDEX('Planned and Progress BMPs'!AL:AL, MATCH($G277, 'Planned and Progress BMPs'!$D:$D, 0)), 1, 0)), "")</f>
        <v/>
      </c>
      <c r="CI277" s="4" t="str">
        <f>IFERROR(IF($I277="Historical", IF(AO277&lt;&gt;INDEX('Historical BMP Records'!AO:AO, MATCH($G277, 'Historical BMP Records'!$G:$G, 0)), 1, 0), IF(AO277&lt;&gt;INDEX('Planned and Progress BMPs'!AM:AM, MATCH($G277, 'Planned and Progress BMPs'!$D:$D, 0)), 1, 0)), "")</f>
        <v/>
      </c>
      <c r="CJ277" s="4" t="str">
        <f>IFERROR(IF($I277="Historical", IF(AP277&lt;&gt;INDEX('Historical BMP Records'!AP:AP, MATCH($G277, 'Historical BMP Records'!$G:$G, 0)), 1, 0), IF(AP277&lt;&gt;INDEX('Planned and Progress BMPs'!AN:AN, MATCH($G277, 'Planned and Progress BMPs'!$D:$D, 0)), 1, 0)), "")</f>
        <v/>
      </c>
      <c r="CK277" s="4" t="str">
        <f>IFERROR(IF($I277="Historical", IF(AQ277&lt;&gt;INDEX('Historical BMP Records'!AQ:AQ, MATCH($G277, 'Historical BMP Records'!$G:$G, 0)), 1, 0), IF(AQ277&lt;&gt;INDEX('Planned and Progress BMPs'!AO:AO, MATCH($G277, 'Planned and Progress BMPs'!$D:$D, 0)), 1, 0)), "")</f>
        <v/>
      </c>
      <c r="CL277" s="4" t="str">
        <f>IFERROR(IF($I277="Historical", IF(AR277&lt;&gt;INDEX('Historical BMP Records'!AR:AR, MATCH($G277, 'Historical BMP Records'!$G:$G, 0)), 1, 0), IF(AR277&lt;&gt;INDEX('Planned and Progress BMPs'!AQ:AQ, MATCH($G277, 'Planned and Progress BMPs'!$D:$D, 0)), 1, 0)), "")</f>
        <v/>
      </c>
      <c r="CM277" s="4" t="str">
        <f>IFERROR(IF($I277="Historical", IF(AS277&lt;&gt;INDEX('Historical BMP Records'!AS:AS, MATCH($G277, 'Historical BMP Records'!$G:$G, 0)), 1, 0), IF(AS277&lt;&gt;INDEX('Planned and Progress BMPs'!AP:AP, MATCH($G277, 'Planned and Progress BMPs'!$D:$D, 0)), 1, 0)), "")</f>
        <v/>
      </c>
      <c r="CN277" s="4" t="str">
        <f>IFERROR(IF($I277="Historical", IF(AT277&lt;&gt;INDEX('Historical BMP Records'!AT:AT, MATCH($G277, 'Historical BMP Records'!$G:$G, 0)), 1, 0), IF(AT277&lt;&gt;INDEX('Planned and Progress BMPs'!AQ:AQ, MATCH($G277, 'Planned and Progress BMPs'!$D:$D, 0)), 1, 0)), "")</f>
        <v/>
      </c>
      <c r="CO277" s="4">
        <f>SUM(T_Historical9[[#This Row],[FY17 Crediting Status Change]:[Comments Change]])</f>
        <v>0</v>
      </c>
    </row>
    <row r="278" spans="1:93" ht="15" customHeight="1" x14ac:dyDescent="0.55000000000000004">
      <c r="A278" s="126" t="s">
        <v>2461</v>
      </c>
      <c r="B278" s="126" t="s">
        <v>2464</v>
      </c>
      <c r="C278" s="126" t="s">
        <v>2458</v>
      </c>
      <c r="D278" s="126"/>
      <c r="E278" s="126"/>
      <c r="F278" s="126" t="s">
        <v>1035</v>
      </c>
      <c r="G278" s="126" t="s">
        <v>1036</v>
      </c>
      <c r="H278" s="126"/>
      <c r="I278" s="126" t="s">
        <v>243</v>
      </c>
      <c r="J278" s="126"/>
      <c r="K278" s="73"/>
      <c r="L278" s="64">
        <v>35065</v>
      </c>
      <c r="M278" s="126" t="s">
        <v>265</v>
      </c>
      <c r="N278" s="88" t="s">
        <v>325</v>
      </c>
      <c r="O278" s="126" t="s">
        <v>127</v>
      </c>
      <c r="P278" s="73" t="s">
        <v>551</v>
      </c>
      <c r="Q278" s="64">
        <v>3.4</v>
      </c>
      <c r="R278" s="126">
        <v>2.7</v>
      </c>
      <c r="S278" s="88"/>
      <c r="T278" s="126" t="s">
        <v>611</v>
      </c>
      <c r="U278" s="126"/>
      <c r="V278" s="126"/>
      <c r="W278" s="126">
        <v>40.426426800000002</v>
      </c>
      <c r="X278" s="65">
        <v>-76.580934249999999</v>
      </c>
      <c r="Y278" s="126"/>
      <c r="Z278" s="126" t="s">
        <v>201</v>
      </c>
      <c r="AA278" s="126" t="s">
        <v>458</v>
      </c>
      <c r="AB278" s="88" t="s">
        <v>203</v>
      </c>
      <c r="AC278" s="126" t="s">
        <v>2460</v>
      </c>
      <c r="AD278" s="64">
        <v>41501</v>
      </c>
      <c r="AE278" s="126" t="s">
        <v>267</v>
      </c>
      <c r="AF278" s="64"/>
      <c r="AG278" s="64"/>
      <c r="AH278" s="126"/>
      <c r="AI278" s="64"/>
      <c r="AK278" s="64"/>
      <c r="AL278" s="64"/>
      <c r="AM278" s="64"/>
      <c r="AN278" s="64"/>
      <c r="AO278" s="64"/>
      <c r="AP278" s="64"/>
      <c r="AQ278" s="64"/>
      <c r="AR278" s="64"/>
      <c r="AS278" s="64"/>
      <c r="AT278" s="126"/>
      <c r="AU278" s="4" t="str">
        <f>IFERROR(IF($I278="Historical", IF(A278&lt;&gt;INDEX('Historical BMP Records'!A:A, MATCH($G278, 'Historical BMP Records'!$G:$G, 0)), 1, 0), IF(A278&lt;&gt;INDEX('Planned and Progress BMPs'!A:A, MATCH($G278, 'Planned and Progress BMPs'!$D:$D, 0)), 1, 0)), "")</f>
        <v/>
      </c>
      <c r="AV278" s="4" t="str">
        <f>IFERROR(IF($I278="Historical", IF(B278&lt;&gt;INDEX('Historical BMP Records'!B:B, MATCH($G278, 'Historical BMP Records'!$G:$G, 0)), 1, 0), IF(B278&lt;&gt;INDEX('Planned and Progress BMPs'!A:A, MATCH($G278, 'Planned and Progress BMPs'!$D:$D, 0)), 1, 0)), "")</f>
        <v/>
      </c>
      <c r="AW278" s="4" t="str">
        <f>IFERROR(IF($I278="Historical", IF(C278&lt;&gt;INDEX('Historical BMP Records'!C:C, MATCH($G278, 'Historical BMP Records'!$G:$G, 0)), 1, 0), IF(C278&lt;&gt;INDEX('Planned and Progress BMPs'!A:A, MATCH($G278, 'Planned and Progress BMPs'!$D:$D, 0)), 1, 0)), "")</f>
        <v/>
      </c>
      <c r="AX278" s="4" t="str">
        <f>IFERROR(IF($I278="Historical", IF(D278&lt;&gt;INDEX('Historical BMP Records'!D:D, MATCH($G278, 'Historical BMP Records'!$G:$G, 0)), 1, 0), IF(D278&lt;&gt;INDEX('Planned and Progress BMPs'!A:A, MATCH($G278, 'Planned and Progress BMPs'!$D:$D, 0)), 1, 0)), "")</f>
        <v/>
      </c>
      <c r="AY278" s="4" t="str">
        <f>IFERROR(IF($I278="Historical", IF(E278&lt;&gt;INDEX('Historical BMP Records'!E:E, MATCH($G278, 'Historical BMP Records'!$G:$G, 0)), 1, 0), IF(E278&lt;&gt;INDEX('Planned and Progress BMPs'!B:B, MATCH($G278, 'Planned and Progress BMPs'!$D:$D, 0)), 1, 0)), "")</f>
        <v/>
      </c>
      <c r="AZ278" s="4" t="str">
        <f>IFERROR(IF($I278="Historical", IF(F278&lt;&gt;INDEX('Historical BMP Records'!F:F, MATCH($G278, 'Historical BMP Records'!$G:$G, 0)), 1, 0), IF(F278&lt;&gt;INDEX('Planned and Progress BMPs'!C:C, MATCH($G278, 'Planned and Progress BMPs'!$D:$D, 0)), 1, 0)), "")</f>
        <v/>
      </c>
      <c r="BA278" s="4" t="str">
        <f>IFERROR(IF($I278="Historical", IF(G278&lt;&gt;INDEX('Historical BMP Records'!G:G, MATCH($G278, 'Historical BMP Records'!$G:$G, 0)), 1, 0), IF(G278&lt;&gt;INDEX('Planned and Progress BMPs'!D:D, MATCH($G278, 'Planned and Progress BMPs'!$D:$D, 0)), 1, 0)), "")</f>
        <v/>
      </c>
      <c r="BB278" s="4" t="str">
        <f>IFERROR(IF($I278="Historical", IF(H278&lt;&gt;INDEX('Historical BMP Records'!H:H, MATCH($G278, 'Historical BMP Records'!$G:$G, 0)), 1, 0), IF(H278&lt;&gt;INDEX('Planned and Progress BMPs'!E:E, MATCH($G278, 'Planned and Progress BMPs'!$D:$D, 0)), 1, 0)), "")</f>
        <v/>
      </c>
      <c r="BC278" s="4" t="str">
        <f>IFERROR(IF($I278="Historical", IF(I278&lt;&gt;INDEX('Historical BMP Records'!I:I, MATCH($G278, 'Historical BMP Records'!$G:$G, 0)), 1, 0), IF(I278&lt;&gt;INDEX('Planned and Progress BMPs'!F:F, MATCH($G278, 'Planned and Progress BMPs'!$D:$D, 0)), 1, 0)), "")</f>
        <v/>
      </c>
      <c r="BD278" s="4" t="str">
        <f>IFERROR(IF($I278="Historical", IF(J278&lt;&gt;INDEX('Historical BMP Records'!J:J, MATCH($G278, 'Historical BMP Records'!$G:$G, 0)), 1, 0), IF(J278&lt;&gt;INDEX('Planned and Progress BMPs'!G:G, MATCH($G278, 'Planned and Progress BMPs'!$D:$D, 0)), 1, 0)), "")</f>
        <v/>
      </c>
      <c r="BE278" s="4" t="str">
        <f>IFERROR(IF($I278="Historical", IF(K278&lt;&gt;INDEX('Historical BMP Records'!K:K, MATCH($G278, 'Historical BMP Records'!$G:$G, 0)), 1, 0), IF(K278&lt;&gt;INDEX('Planned and Progress BMPs'!H:H, MATCH($G278, 'Planned and Progress BMPs'!$D:$D, 0)), 1, 0)), "")</f>
        <v/>
      </c>
      <c r="BF278" s="4" t="str">
        <f>IFERROR(IF($I278="Historical", IF(L278&lt;&gt;INDEX('Historical BMP Records'!L:L, MATCH($G278, 'Historical BMP Records'!$G:$G, 0)), 1, 0), IF(L278&lt;&gt;INDEX('Planned and Progress BMPs'!I:I, MATCH($G278, 'Planned and Progress BMPs'!$D:$D, 0)), 1, 0)), "")</f>
        <v/>
      </c>
      <c r="BG278" s="4" t="str">
        <f>IFERROR(IF($I278="Historical", IF(M278&lt;&gt;INDEX('Historical BMP Records'!M:M, MATCH($G278, 'Historical BMP Records'!$G:$G, 0)), 1, 0), IF(M278&lt;&gt;INDEX('Planned and Progress BMPs'!J:J, MATCH($G278, 'Planned and Progress BMPs'!$D:$D, 0)), 1, 0)), "")</f>
        <v/>
      </c>
      <c r="BH278" s="4" t="str">
        <f>IFERROR(IF($I278="Historical", IF(N278&lt;&gt;INDEX('Historical BMP Records'!N:N, MATCH($G278, 'Historical BMP Records'!$G:$G, 0)), 1, 0), IF(N278&lt;&gt;INDEX('Planned and Progress BMPs'!K:K, MATCH($G278, 'Planned and Progress BMPs'!$D:$D, 0)), 1, 0)), "")</f>
        <v/>
      </c>
      <c r="BI278" s="4" t="str">
        <f>IFERROR(IF($I278="Historical", IF(O278&lt;&gt;INDEX('Historical BMP Records'!O:O, MATCH($G278, 'Historical BMP Records'!$G:$G, 0)), 1, 0), IF(O278&lt;&gt;INDEX('Planned and Progress BMPs'!L:L, MATCH($G278, 'Planned and Progress BMPs'!$D:$D, 0)), 1, 0)), "")</f>
        <v/>
      </c>
      <c r="BJ278" s="4" t="str">
        <f>IFERROR(IF($I278="Historical", IF(P278&lt;&gt;INDEX('Historical BMP Records'!P:P, MATCH($G278, 'Historical BMP Records'!$G:$G, 0)), 1, 0), IF(P278&lt;&gt;INDEX('Planned and Progress BMPs'!M:M, MATCH($G278, 'Planned and Progress BMPs'!$D:$D, 0)), 1, 0)), "")</f>
        <v/>
      </c>
      <c r="BK278" s="4" t="str">
        <f>IFERROR(IF($I278="Historical", IF(Q278&lt;&gt;INDEX('Historical BMP Records'!Q:Q, MATCH($G278, 'Historical BMP Records'!$G:$G, 0)), 1, 0), IF(Q278&lt;&gt;INDEX('Planned and Progress BMPs'!N:N, MATCH($G278, 'Planned and Progress BMPs'!$D:$D, 0)), 1, 0)), "")</f>
        <v/>
      </c>
      <c r="BL278" s="4" t="str">
        <f>IFERROR(IF($I278="Historical", IF(R278&lt;&gt;INDEX('Historical BMP Records'!R:R, MATCH($G278, 'Historical BMP Records'!$G:$G, 0)), 1, 0), IF(R278&lt;&gt;INDEX('Planned and Progress BMPs'!O:O, MATCH($G278, 'Planned and Progress BMPs'!$D:$D, 0)), 1, 0)), "")</f>
        <v/>
      </c>
      <c r="BM278" s="4" t="str">
        <f>IFERROR(IF($I278="Historical", IF(S278&lt;&gt;INDEX('Historical BMP Records'!S:S, MATCH($G278, 'Historical BMP Records'!$G:$G, 0)), 1, 0), IF(S278&lt;&gt;INDEX('Planned and Progress BMPs'!P:P, MATCH($G278, 'Planned and Progress BMPs'!$D:$D, 0)), 1, 0)), "")</f>
        <v/>
      </c>
      <c r="BN278" s="4" t="str">
        <f>IFERROR(IF($I278="Historical", IF(T278&lt;&gt;INDEX('Historical BMP Records'!T:T, MATCH($G278, 'Historical BMP Records'!$G:$G, 0)), 1, 0), IF(T278&lt;&gt;INDEX('Planned and Progress BMPs'!Q:Q, MATCH($G278, 'Planned and Progress BMPs'!$D:$D, 0)), 1, 0)), "")</f>
        <v/>
      </c>
      <c r="BO278" s="4" t="str">
        <f>IFERROR(IF($I278="Historical", IF(AB278&lt;&gt;INDEX('Historical BMP Records'!#REF!, MATCH($G278, 'Historical BMP Records'!$G:$G, 0)), 1, 0), IF(AB278&lt;&gt;INDEX('Planned and Progress BMPs'!Z:Z, MATCH($G278, 'Planned and Progress BMPs'!$D:$D, 0)), 1, 0)), "")</f>
        <v/>
      </c>
      <c r="BP278" s="4" t="str">
        <f>IFERROR(IF($I278="Historical", IF(U278&lt;&gt;INDEX('Historical BMP Records'!U:U, MATCH($G278, 'Historical BMP Records'!$G:$G, 0)), 1, 0), IF(U278&lt;&gt;INDEX('Planned and Progress BMPs'!S:S, MATCH($G278, 'Planned and Progress BMPs'!$D:$D, 0)), 1, 0)), "")</f>
        <v/>
      </c>
      <c r="BQ278" s="4" t="str">
        <f>IFERROR(IF($I278="Historical", IF(V278&lt;&gt;INDEX('Historical BMP Records'!V:V, MATCH($G278, 'Historical BMP Records'!$G:$G, 0)), 1, 0), IF(V278&lt;&gt;INDEX('Planned and Progress BMPs'!T:T, MATCH($G278, 'Planned and Progress BMPs'!$D:$D, 0)), 1, 0)), "")</f>
        <v/>
      </c>
      <c r="BR278" s="4" t="str">
        <f>IFERROR(IF($I278="Historical", IF(W278&lt;&gt;INDEX('Historical BMP Records'!W:W, MATCH($G278, 'Historical BMP Records'!$G:$G, 0)), 1, 0), IF(W278&lt;&gt;INDEX('Planned and Progress BMPs'!U:U, MATCH($G278, 'Planned and Progress BMPs'!$D:$D, 0)), 1, 0)), "")</f>
        <v/>
      </c>
      <c r="BS278" s="4" t="str">
        <f>IFERROR(IF($I278="Historical", IF(X278&lt;&gt;INDEX('Historical BMP Records'!X:X, MATCH($G278, 'Historical BMP Records'!$G:$G, 0)), 1, 0), IF(X278&lt;&gt;INDEX('Planned and Progress BMPs'!V:V, MATCH($G278, 'Planned and Progress BMPs'!$D:$D, 0)), 1, 0)), "")</f>
        <v/>
      </c>
      <c r="BT278" s="4" t="str">
        <f>IFERROR(IF($I278="Historical", IF(Y278&lt;&gt;INDEX('Historical BMP Records'!Y:Y, MATCH($G278, 'Historical BMP Records'!$G:$G, 0)), 1, 0), IF(Y278&lt;&gt;INDEX('Planned and Progress BMPs'!W:W, MATCH($G278, 'Planned and Progress BMPs'!$D:$D, 0)), 1, 0)), "")</f>
        <v/>
      </c>
      <c r="BU278" s="4" t="str">
        <f>IFERROR(IF($I278="Historical", IF(Z278&lt;&gt;INDEX('Historical BMP Records'!Z:Z, MATCH($G278, 'Historical BMP Records'!$G:$G, 0)), 1, 0), IF(Z278&lt;&gt;INDEX('Planned and Progress BMPs'!X:X, MATCH($G278, 'Planned and Progress BMPs'!$D:$D, 0)), 1, 0)), "")</f>
        <v/>
      </c>
      <c r="BV278" s="4" t="str">
        <f>IFERROR(IF($I278="Historical", IF(AA278&lt;&gt;INDEX('Historical BMP Records'!AA:AA, MATCH($G278, 'Historical BMP Records'!$G:$G, 0)), 1, 0), IF(AA278&lt;&gt;INDEX('Planned and Progress BMPs'!#REF!, MATCH($G278, 'Planned and Progress BMPs'!$D:$D, 0)), 1, 0)), "")</f>
        <v/>
      </c>
      <c r="BW278" s="4" t="str">
        <f>IFERROR(IF($I278="Historical", IF(AC278&lt;&gt;INDEX('Historical BMP Records'!AC:AC, MATCH($G278, 'Historical BMP Records'!$G:$G, 0)), 1, 0), IF(AC278&lt;&gt;INDEX('Planned and Progress BMPs'!AA:AA, MATCH($G278, 'Planned and Progress BMPs'!$D:$D, 0)), 1, 0)), "")</f>
        <v/>
      </c>
      <c r="BX278" s="4" t="str">
        <f>IFERROR(IF($I278="Historical", IF(AD278&lt;&gt;INDEX('Historical BMP Records'!AD:AD, MATCH($G278, 'Historical BMP Records'!$G:$G, 0)), 1, 0), IF(AD278&lt;&gt;INDEX('Planned and Progress BMPs'!AB:AB, MATCH($G278, 'Planned and Progress BMPs'!$D:$D, 0)), 1, 0)), "")</f>
        <v/>
      </c>
      <c r="BY278" s="4" t="str">
        <f>IFERROR(IF($I278="Historical", IF(AE278&lt;&gt;INDEX('Historical BMP Records'!AE:AE, MATCH($G278, 'Historical BMP Records'!$G:$G, 0)), 1, 0), IF(AE278&lt;&gt;INDEX('Planned and Progress BMPs'!AC:AC, MATCH($G278, 'Planned and Progress BMPs'!$D:$D, 0)), 1, 0)), "")</f>
        <v/>
      </c>
      <c r="BZ278" s="4" t="str">
        <f>IFERROR(IF($I278="Historical", IF(AF278&lt;&gt;INDEX('Historical BMP Records'!AF:AF, MATCH($G278, 'Historical BMP Records'!$G:$G, 0)), 1, 0), IF(AF278&lt;&gt;INDEX('Planned and Progress BMPs'!AD:AD, MATCH($G278, 'Planned and Progress BMPs'!$D:$D, 0)), 1, 0)), "")</f>
        <v/>
      </c>
      <c r="CA278" s="4" t="str">
        <f>IFERROR(IF($I278="Historical", IF(AG278&lt;&gt;INDEX('Historical BMP Records'!AG:AG, MATCH($G278, 'Historical BMP Records'!$G:$G, 0)), 1, 0), IF(AG278&lt;&gt;INDEX('Planned and Progress BMPs'!AE:AE, MATCH($G278, 'Planned and Progress BMPs'!$D:$D, 0)), 1, 0)), "")</f>
        <v/>
      </c>
      <c r="CB278" s="4" t="str">
        <f>IFERROR(IF($I278="Historical", IF(AH278&lt;&gt;INDEX('Historical BMP Records'!AH:AH, MATCH($G278, 'Historical BMP Records'!$G:$G, 0)), 1, 0), IF(AH278&lt;&gt;INDEX('Planned and Progress BMPs'!AF:AF, MATCH($G278, 'Planned and Progress BMPs'!$D:$D, 0)), 1, 0)), "")</f>
        <v/>
      </c>
      <c r="CC278" s="4" t="str">
        <f>IFERROR(IF($I278="Historical", IF(AI278&lt;&gt;INDEX('Historical BMP Records'!AI:AI, MATCH($G278, 'Historical BMP Records'!$G:$G, 0)), 1, 0), IF(AI278&lt;&gt;INDEX('Planned and Progress BMPs'!AG:AG, MATCH($G278, 'Planned and Progress BMPs'!$D:$D, 0)), 1, 0)), "")</f>
        <v/>
      </c>
      <c r="CD278" s="4" t="str">
        <f>IFERROR(IF($I278="Historical", IF(AJ278&lt;&gt;INDEX('Historical BMP Records'!AJ:AJ, MATCH($G278, 'Historical BMP Records'!$G:$G, 0)), 1, 0), IF(AJ278&lt;&gt;INDEX('Planned and Progress BMPs'!AH:AH, MATCH($G278, 'Planned and Progress BMPs'!$D:$D, 0)), 1, 0)), "")</f>
        <v/>
      </c>
      <c r="CE278" s="4" t="str">
        <f>IFERROR(IF($I278="Historical", IF(AK278&lt;&gt;INDEX('Historical BMP Records'!AK:AK, MATCH($G278, 'Historical BMP Records'!$G:$G, 0)), 1, 0), IF(AK278&lt;&gt;INDEX('Planned and Progress BMPs'!AI:AI, MATCH($G278, 'Planned and Progress BMPs'!$D:$D, 0)), 1, 0)), "")</f>
        <v/>
      </c>
      <c r="CF278" s="4" t="str">
        <f>IFERROR(IF($I278="Historical", IF(AL278&lt;&gt;INDEX('Historical BMP Records'!AL:AL, MATCH($G278, 'Historical BMP Records'!$G:$G, 0)), 1, 0), IF(AL278&lt;&gt;INDEX('Planned and Progress BMPs'!AJ:AJ, MATCH($G278, 'Planned and Progress BMPs'!$D:$D, 0)), 1, 0)), "")</f>
        <v/>
      </c>
      <c r="CG278" s="4" t="str">
        <f>IFERROR(IF($I278="Historical", IF(AM278&lt;&gt;INDEX('Historical BMP Records'!AM:AM, MATCH($G278, 'Historical BMP Records'!$G:$G, 0)), 1, 0), IF(AM278&lt;&gt;INDEX('Planned and Progress BMPs'!AK:AK, MATCH($G278, 'Planned and Progress BMPs'!$D:$D, 0)), 1, 0)), "")</f>
        <v/>
      </c>
      <c r="CH278" s="4" t="str">
        <f>IFERROR(IF($I278="Historical", IF(AN278&lt;&gt;INDEX('Historical BMP Records'!AN:AN, MATCH($G278, 'Historical BMP Records'!$G:$G, 0)), 1, 0), IF(AN278&lt;&gt;INDEX('Planned and Progress BMPs'!AL:AL, MATCH($G278, 'Planned and Progress BMPs'!$D:$D, 0)), 1, 0)), "")</f>
        <v/>
      </c>
      <c r="CI278" s="4" t="str">
        <f>IFERROR(IF($I278="Historical", IF(AO278&lt;&gt;INDEX('Historical BMP Records'!AO:AO, MATCH($G278, 'Historical BMP Records'!$G:$G, 0)), 1, 0), IF(AO278&lt;&gt;INDEX('Planned and Progress BMPs'!AM:AM, MATCH($G278, 'Planned and Progress BMPs'!$D:$D, 0)), 1, 0)), "")</f>
        <v/>
      </c>
      <c r="CJ278" s="4" t="str">
        <f>IFERROR(IF($I278="Historical", IF(AP278&lt;&gt;INDEX('Historical BMP Records'!AP:AP, MATCH($G278, 'Historical BMP Records'!$G:$G, 0)), 1, 0), IF(AP278&lt;&gt;INDEX('Planned and Progress BMPs'!AN:AN, MATCH($G278, 'Planned and Progress BMPs'!$D:$D, 0)), 1, 0)), "")</f>
        <v/>
      </c>
      <c r="CK278" s="4" t="str">
        <f>IFERROR(IF($I278="Historical", IF(AQ278&lt;&gt;INDEX('Historical BMP Records'!AQ:AQ, MATCH($G278, 'Historical BMP Records'!$G:$G, 0)), 1, 0), IF(AQ278&lt;&gt;INDEX('Planned and Progress BMPs'!AO:AO, MATCH($G278, 'Planned and Progress BMPs'!$D:$D, 0)), 1, 0)), "")</f>
        <v/>
      </c>
      <c r="CL278" s="4" t="str">
        <f>IFERROR(IF($I278="Historical", IF(AR278&lt;&gt;INDEX('Historical BMP Records'!AR:AR, MATCH($G278, 'Historical BMP Records'!$G:$G, 0)), 1, 0), IF(AR278&lt;&gt;INDEX('Planned and Progress BMPs'!AQ:AQ, MATCH($G278, 'Planned and Progress BMPs'!$D:$D, 0)), 1, 0)), "")</f>
        <v/>
      </c>
      <c r="CM278" s="4" t="str">
        <f>IFERROR(IF($I278="Historical", IF(AS278&lt;&gt;INDEX('Historical BMP Records'!AS:AS, MATCH($G278, 'Historical BMP Records'!$G:$G, 0)), 1, 0), IF(AS278&lt;&gt;INDEX('Planned and Progress BMPs'!AP:AP, MATCH($G278, 'Planned and Progress BMPs'!$D:$D, 0)), 1, 0)), "")</f>
        <v/>
      </c>
      <c r="CN278" s="4" t="str">
        <f>IFERROR(IF($I278="Historical", IF(AT278&lt;&gt;INDEX('Historical BMP Records'!AT:AT, MATCH($G278, 'Historical BMP Records'!$G:$G, 0)), 1, 0), IF(AT278&lt;&gt;INDEX('Planned and Progress BMPs'!AQ:AQ, MATCH($G278, 'Planned and Progress BMPs'!$D:$D, 0)), 1, 0)), "")</f>
        <v/>
      </c>
      <c r="CO278" s="4">
        <f>SUM(T_Historical9[[#This Row],[FY17 Crediting Status Change]:[Comments Change]])</f>
        <v>0</v>
      </c>
    </row>
    <row r="279" spans="1:93" ht="15" customHeight="1" x14ac:dyDescent="0.55000000000000004">
      <c r="A279" s="126" t="s">
        <v>2461</v>
      </c>
      <c r="B279" s="126" t="s">
        <v>2458</v>
      </c>
      <c r="C279" s="126" t="s">
        <v>2458</v>
      </c>
      <c r="D279" s="126"/>
      <c r="E279" s="126"/>
      <c r="F279" s="126" t="s">
        <v>449</v>
      </c>
      <c r="G279" s="126" t="s">
        <v>450</v>
      </c>
      <c r="H279" s="126"/>
      <c r="I279" s="126" t="s">
        <v>243</v>
      </c>
      <c r="J279" s="126">
        <v>1994</v>
      </c>
      <c r="K279" s="73">
        <v>30843</v>
      </c>
      <c r="L279" s="64">
        <v>34700</v>
      </c>
      <c r="M279" s="126" t="s">
        <v>306</v>
      </c>
      <c r="N279" s="88" t="s">
        <v>451</v>
      </c>
      <c r="O279" s="126" t="s">
        <v>127</v>
      </c>
      <c r="P279" s="73" t="s">
        <v>551</v>
      </c>
      <c r="Q279" s="64">
        <v>3</v>
      </c>
      <c r="R279" s="126">
        <v>1.1000000000000001</v>
      </c>
      <c r="S279" s="88">
        <v>0.33</v>
      </c>
      <c r="T279" s="126" t="s">
        <v>452</v>
      </c>
      <c r="U279" s="126"/>
      <c r="V279" s="126"/>
      <c r="W279" s="126">
        <v>40.204255555555555</v>
      </c>
      <c r="X279" s="65">
        <v>-76.839613888888906</v>
      </c>
      <c r="Y279" s="126"/>
      <c r="Z279" s="126" t="s">
        <v>144</v>
      </c>
      <c r="AA279" s="126" t="s">
        <v>145</v>
      </c>
      <c r="AB279" s="88" t="s">
        <v>146</v>
      </c>
      <c r="AC279" s="126" t="s">
        <v>2460</v>
      </c>
      <c r="AD279" s="64">
        <v>42072</v>
      </c>
      <c r="AE279" s="126" t="s">
        <v>267</v>
      </c>
      <c r="AF279" s="64"/>
      <c r="AG279" s="64"/>
      <c r="AH279" s="126"/>
      <c r="AI279" s="64"/>
      <c r="AK279" s="64"/>
      <c r="AL279" s="64"/>
      <c r="AM279" s="64"/>
      <c r="AN279" s="64"/>
      <c r="AO279" s="64"/>
      <c r="AP279" s="64"/>
      <c r="AQ279" s="64"/>
      <c r="AR279" s="64"/>
      <c r="AS279" s="64"/>
      <c r="AT279" s="126" t="s">
        <v>442</v>
      </c>
      <c r="AU279" s="4" t="str">
        <f>IFERROR(IF($I279="Historical", IF(A279&lt;&gt;INDEX('Historical BMP Records'!A:A, MATCH($G279, 'Historical BMP Records'!$G:$G, 0)), 1, 0), IF(A279&lt;&gt;INDEX('Planned and Progress BMPs'!A:A, MATCH($G279, 'Planned and Progress BMPs'!$D:$D, 0)), 1, 0)), "")</f>
        <v/>
      </c>
      <c r="AV279" s="4" t="str">
        <f>IFERROR(IF($I279="Historical", IF(B279&lt;&gt;INDEX('Historical BMP Records'!B:B, MATCH($G279, 'Historical BMP Records'!$G:$G, 0)), 1, 0), IF(B279&lt;&gt;INDEX('Planned and Progress BMPs'!A:A, MATCH($G279, 'Planned and Progress BMPs'!$D:$D, 0)), 1, 0)), "")</f>
        <v/>
      </c>
      <c r="AW279" s="4" t="str">
        <f>IFERROR(IF($I279="Historical", IF(C279&lt;&gt;INDEX('Historical BMP Records'!C:C, MATCH($G279, 'Historical BMP Records'!$G:$G, 0)), 1, 0), IF(C279&lt;&gt;INDEX('Planned and Progress BMPs'!A:A, MATCH($G279, 'Planned and Progress BMPs'!$D:$D, 0)), 1, 0)), "")</f>
        <v/>
      </c>
      <c r="AX279" s="4" t="str">
        <f>IFERROR(IF($I279="Historical", IF(D279&lt;&gt;INDEX('Historical BMP Records'!D:D, MATCH($G279, 'Historical BMP Records'!$G:$G, 0)), 1, 0), IF(D279&lt;&gt;INDEX('Planned and Progress BMPs'!A:A, MATCH($G279, 'Planned and Progress BMPs'!$D:$D, 0)), 1, 0)), "")</f>
        <v/>
      </c>
      <c r="AY279" s="4" t="str">
        <f>IFERROR(IF($I279="Historical", IF(E279&lt;&gt;INDEX('Historical BMP Records'!E:E, MATCH($G279, 'Historical BMP Records'!$G:$G, 0)), 1, 0), IF(E279&lt;&gt;INDEX('Planned and Progress BMPs'!B:B, MATCH($G279, 'Planned and Progress BMPs'!$D:$D, 0)), 1, 0)), "")</f>
        <v/>
      </c>
      <c r="AZ279" s="4" t="str">
        <f>IFERROR(IF($I279="Historical", IF(F279&lt;&gt;INDEX('Historical BMP Records'!F:F, MATCH($G279, 'Historical BMP Records'!$G:$G, 0)), 1, 0), IF(F279&lt;&gt;INDEX('Planned and Progress BMPs'!C:C, MATCH($G279, 'Planned and Progress BMPs'!$D:$D, 0)), 1, 0)), "")</f>
        <v/>
      </c>
      <c r="BA279" s="4" t="str">
        <f>IFERROR(IF($I279="Historical", IF(G279&lt;&gt;INDEX('Historical BMP Records'!G:G, MATCH($G279, 'Historical BMP Records'!$G:$G, 0)), 1, 0), IF(G279&lt;&gt;INDEX('Planned and Progress BMPs'!D:D, MATCH($G279, 'Planned and Progress BMPs'!$D:$D, 0)), 1, 0)), "")</f>
        <v/>
      </c>
      <c r="BB279" s="4" t="str">
        <f>IFERROR(IF($I279="Historical", IF(H279&lt;&gt;INDEX('Historical BMP Records'!H:H, MATCH($G279, 'Historical BMP Records'!$G:$G, 0)), 1, 0), IF(H279&lt;&gt;INDEX('Planned and Progress BMPs'!E:E, MATCH($G279, 'Planned and Progress BMPs'!$D:$D, 0)), 1, 0)), "")</f>
        <v/>
      </c>
      <c r="BC279" s="4" t="str">
        <f>IFERROR(IF($I279="Historical", IF(I279&lt;&gt;INDEX('Historical BMP Records'!I:I, MATCH($G279, 'Historical BMP Records'!$G:$G, 0)), 1, 0), IF(I279&lt;&gt;INDEX('Planned and Progress BMPs'!F:F, MATCH($G279, 'Planned and Progress BMPs'!$D:$D, 0)), 1, 0)), "")</f>
        <v/>
      </c>
      <c r="BD279" s="4" t="str">
        <f>IFERROR(IF($I279="Historical", IF(J279&lt;&gt;INDEX('Historical BMP Records'!J:J, MATCH($G279, 'Historical BMP Records'!$G:$G, 0)), 1, 0), IF(J279&lt;&gt;INDEX('Planned and Progress BMPs'!G:G, MATCH($G279, 'Planned and Progress BMPs'!$D:$D, 0)), 1, 0)), "")</f>
        <v/>
      </c>
      <c r="BE279" s="4" t="str">
        <f>IFERROR(IF($I279="Historical", IF(K279&lt;&gt;INDEX('Historical BMP Records'!K:K, MATCH($G279, 'Historical BMP Records'!$G:$G, 0)), 1, 0), IF(K279&lt;&gt;INDEX('Planned and Progress BMPs'!H:H, MATCH($G279, 'Planned and Progress BMPs'!$D:$D, 0)), 1, 0)), "")</f>
        <v/>
      </c>
      <c r="BF279" s="4" t="str">
        <f>IFERROR(IF($I279="Historical", IF(L279&lt;&gt;INDEX('Historical BMP Records'!L:L, MATCH($G279, 'Historical BMP Records'!$G:$G, 0)), 1, 0), IF(L279&lt;&gt;INDEX('Planned and Progress BMPs'!I:I, MATCH($G279, 'Planned and Progress BMPs'!$D:$D, 0)), 1, 0)), "")</f>
        <v/>
      </c>
      <c r="BG279" s="4" t="str">
        <f>IFERROR(IF($I279="Historical", IF(M279&lt;&gt;INDEX('Historical BMP Records'!M:M, MATCH($G279, 'Historical BMP Records'!$G:$G, 0)), 1, 0), IF(M279&lt;&gt;INDEX('Planned and Progress BMPs'!J:J, MATCH($G279, 'Planned and Progress BMPs'!$D:$D, 0)), 1, 0)), "")</f>
        <v/>
      </c>
      <c r="BH279" s="4" t="str">
        <f>IFERROR(IF($I279="Historical", IF(N279&lt;&gt;INDEX('Historical BMP Records'!N:N, MATCH($G279, 'Historical BMP Records'!$G:$G, 0)), 1, 0), IF(N279&lt;&gt;INDEX('Planned and Progress BMPs'!K:K, MATCH($G279, 'Planned and Progress BMPs'!$D:$D, 0)), 1, 0)), "")</f>
        <v/>
      </c>
      <c r="BI279" s="4" t="str">
        <f>IFERROR(IF($I279="Historical", IF(O279&lt;&gt;INDEX('Historical BMP Records'!O:O, MATCH($G279, 'Historical BMP Records'!$G:$G, 0)), 1, 0), IF(O279&lt;&gt;INDEX('Planned and Progress BMPs'!L:L, MATCH($G279, 'Planned and Progress BMPs'!$D:$D, 0)), 1, 0)), "")</f>
        <v/>
      </c>
      <c r="BJ279" s="4" t="str">
        <f>IFERROR(IF($I279="Historical", IF(P279&lt;&gt;INDEX('Historical BMP Records'!P:P, MATCH($G279, 'Historical BMP Records'!$G:$G, 0)), 1, 0), IF(P279&lt;&gt;INDEX('Planned and Progress BMPs'!M:M, MATCH($G279, 'Planned and Progress BMPs'!$D:$D, 0)), 1, 0)), "")</f>
        <v/>
      </c>
      <c r="BK279" s="4" t="str">
        <f>IFERROR(IF($I279="Historical", IF(Q279&lt;&gt;INDEX('Historical BMP Records'!Q:Q, MATCH($G279, 'Historical BMP Records'!$G:$G, 0)), 1, 0), IF(Q279&lt;&gt;INDEX('Planned and Progress BMPs'!N:N, MATCH($G279, 'Planned and Progress BMPs'!$D:$D, 0)), 1, 0)), "")</f>
        <v/>
      </c>
      <c r="BL279" s="4" t="str">
        <f>IFERROR(IF($I279="Historical", IF(R279&lt;&gt;INDEX('Historical BMP Records'!R:R, MATCH($G279, 'Historical BMP Records'!$G:$G, 0)), 1, 0), IF(R279&lt;&gt;INDEX('Planned and Progress BMPs'!O:O, MATCH($G279, 'Planned and Progress BMPs'!$D:$D, 0)), 1, 0)), "")</f>
        <v/>
      </c>
      <c r="BM279" s="4" t="str">
        <f>IFERROR(IF($I279="Historical", IF(S279&lt;&gt;INDEX('Historical BMP Records'!S:S, MATCH($G279, 'Historical BMP Records'!$G:$G, 0)), 1, 0), IF(S279&lt;&gt;INDEX('Planned and Progress BMPs'!P:P, MATCH($G279, 'Planned and Progress BMPs'!$D:$D, 0)), 1, 0)), "")</f>
        <v/>
      </c>
      <c r="BN279" s="4" t="str">
        <f>IFERROR(IF($I279="Historical", IF(T279&lt;&gt;INDEX('Historical BMP Records'!T:T, MATCH($G279, 'Historical BMP Records'!$G:$G, 0)), 1, 0), IF(T279&lt;&gt;INDEX('Planned and Progress BMPs'!Q:Q, MATCH($G279, 'Planned and Progress BMPs'!$D:$D, 0)), 1, 0)), "")</f>
        <v/>
      </c>
      <c r="BO279" s="4" t="str">
        <f>IFERROR(IF($I279="Historical", IF(AB279&lt;&gt;INDEX('Historical BMP Records'!#REF!, MATCH($G279, 'Historical BMP Records'!$G:$G, 0)), 1, 0), IF(AB279&lt;&gt;INDEX('Planned and Progress BMPs'!Z:Z, MATCH($G279, 'Planned and Progress BMPs'!$D:$D, 0)), 1, 0)), "")</f>
        <v/>
      </c>
      <c r="BP279" s="4" t="str">
        <f>IFERROR(IF($I279="Historical", IF(U279&lt;&gt;INDEX('Historical BMP Records'!U:U, MATCH($G279, 'Historical BMP Records'!$G:$G, 0)), 1, 0), IF(U279&lt;&gt;INDEX('Planned and Progress BMPs'!S:S, MATCH($G279, 'Planned and Progress BMPs'!$D:$D, 0)), 1, 0)), "")</f>
        <v/>
      </c>
      <c r="BQ279" s="4" t="str">
        <f>IFERROR(IF($I279="Historical", IF(V279&lt;&gt;INDEX('Historical BMP Records'!V:V, MATCH($G279, 'Historical BMP Records'!$G:$G, 0)), 1, 0), IF(V279&lt;&gt;INDEX('Planned and Progress BMPs'!T:T, MATCH($G279, 'Planned and Progress BMPs'!$D:$D, 0)), 1, 0)), "")</f>
        <v/>
      </c>
      <c r="BR279" s="4" t="str">
        <f>IFERROR(IF($I279="Historical", IF(W279&lt;&gt;INDEX('Historical BMP Records'!W:W, MATCH($G279, 'Historical BMP Records'!$G:$G, 0)), 1, 0), IF(W279&lt;&gt;INDEX('Planned and Progress BMPs'!U:U, MATCH($G279, 'Planned and Progress BMPs'!$D:$D, 0)), 1, 0)), "")</f>
        <v/>
      </c>
      <c r="BS279" s="4" t="str">
        <f>IFERROR(IF($I279="Historical", IF(X279&lt;&gt;INDEX('Historical BMP Records'!X:X, MATCH($G279, 'Historical BMP Records'!$G:$G, 0)), 1, 0), IF(X279&lt;&gt;INDEX('Planned and Progress BMPs'!V:V, MATCH($G279, 'Planned and Progress BMPs'!$D:$D, 0)), 1, 0)), "")</f>
        <v/>
      </c>
      <c r="BT279" s="4" t="str">
        <f>IFERROR(IF($I279="Historical", IF(Y279&lt;&gt;INDEX('Historical BMP Records'!Y:Y, MATCH($G279, 'Historical BMP Records'!$G:$G, 0)), 1, 0), IF(Y279&lt;&gt;INDEX('Planned and Progress BMPs'!W:W, MATCH($G279, 'Planned and Progress BMPs'!$D:$D, 0)), 1, 0)), "")</f>
        <v/>
      </c>
      <c r="BU279" s="4" t="str">
        <f>IFERROR(IF($I279="Historical", IF(Z279&lt;&gt;INDEX('Historical BMP Records'!Z:Z, MATCH($G279, 'Historical BMP Records'!$G:$G, 0)), 1, 0), IF(Z279&lt;&gt;INDEX('Planned and Progress BMPs'!X:X, MATCH($G279, 'Planned and Progress BMPs'!$D:$D, 0)), 1, 0)), "")</f>
        <v/>
      </c>
      <c r="BV279" s="4" t="str">
        <f>IFERROR(IF($I279="Historical", IF(AA279&lt;&gt;INDEX('Historical BMP Records'!AA:AA, MATCH($G279, 'Historical BMP Records'!$G:$G, 0)), 1, 0), IF(AA279&lt;&gt;INDEX('Planned and Progress BMPs'!#REF!, MATCH($G279, 'Planned and Progress BMPs'!$D:$D, 0)), 1, 0)), "")</f>
        <v/>
      </c>
      <c r="BW279" s="4" t="str">
        <f>IFERROR(IF($I279="Historical", IF(AC279&lt;&gt;INDEX('Historical BMP Records'!AC:AC, MATCH($G279, 'Historical BMP Records'!$G:$G, 0)), 1, 0), IF(AC279&lt;&gt;INDEX('Planned and Progress BMPs'!AA:AA, MATCH($G279, 'Planned and Progress BMPs'!$D:$D, 0)), 1, 0)), "")</f>
        <v/>
      </c>
      <c r="BX279" s="4" t="str">
        <f>IFERROR(IF($I279="Historical", IF(AD279&lt;&gt;INDEX('Historical BMP Records'!AD:AD, MATCH($G279, 'Historical BMP Records'!$G:$G, 0)), 1, 0), IF(AD279&lt;&gt;INDEX('Planned and Progress BMPs'!AB:AB, MATCH($G279, 'Planned and Progress BMPs'!$D:$D, 0)), 1, 0)), "")</f>
        <v/>
      </c>
      <c r="BY279" s="4" t="str">
        <f>IFERROR(IF($I279="Historical", IF(AE279&lt;&gt;INDEX('Historical BMP Records'!AE:AE, MATCH($G279, 'Historical BMP Records'!$G:$G, 0)), 1, 0), IF(AE279&lt;&gt;INDEX('Planned and Progress BMPs'!AC:AC, MATCH($G279, 'Planned and Progress BMPs'!$D:$D, 0)), 1, 0)), "")</f>
        <v/>
      </c>
      <c r="BZ279" s="4" t="str">
        <f>IFERROR(IF($I279="Historical", IF(AF279&lt;&gt;INDEX('Historical BMP Records'!AF:AF, MATCH($G279, 'Historical BMP Records'!$G:$G, 0)), 1, 0), IF(AF279&lt;&gt;INDEX('Planned and Progress BMPs'!AD:AD, MATCH($G279, 'Planned and Progress BMPs'!$D:$D, 0)), 1, 0)), "")</f>
        <v/>
      </c>
      <c r="CA279" s="4" t="str">
        <f>IFERROR(IF($I279="Historical", IF(AG279&lt;&gt;INDEX('Historical BMP Records'!AG:AG, MATCH($G279, 'Historical BMP Records'!$G:$G, 0)), 1, 0), IF(AG279&lt;&gt;INDEX('Planned and Progress BMPs'!AE:AE, MATCH($G279, 'Planned and Progress BMPs'!$D:$D, 0)), 1, 0)), "")</f>
        <v/>
      </c>
      <c r="CB279" s="4" t="str">
        <f>IFERROR(IF($I279="Historical", IF(AH279&lt;&gt;INDEX('Historical BMP Records'!AH:AH, MATCH($G279, 'Historical BMP Records'!$G:$G, 0)), 1, 0), IF(AH279&lt;&gt;INDEX('Planned and Progress BMPs'!AF:AF, MATCH($G279, 'Planned and Progress BMPs'!$D:$D, 0)), 1, 0)), "")</f>
        <v/>
      </c>
      <c r="CC279" s="4" t="str">
        <f>IFERROR(IF($I279="Historical", IF(AI279&lt;&gt;INDEX('Historical BMP Records'!AI:AI, MATCH($G279, 'Historical BMP Records'!$G:$G, 0)), 1, 0), IF(AI279&lt;&gt;INDEX('Planned and Progress BMPs'!AG:AG, MATCH($G279, 'Planned and Progress BMPs'!$D:$D, 0)), 1, 0)), "")</f>
        <v/>
      </c>
      <c r="CD279" s="4" t="str">
        <f>IFERROR(IF($I279="Historical", IF(AJ279&lt;&gt;INDEX('Historical BMP Records'!AJ:AJ, MATCH($G279, 'Historical BMP Records'!$G:$G, 0)), 1, 0), IF(AJ279&lt;&gt;INDEX('Planned and Progress BMPs'!AH:AH, MATCH($G279, 'Planned and Progress BMPs'!$D:$D, 0)), 1, 0)), "")</f>
        <v/>
      </c>
      <c r="CE279" s="4" t="str">
        <f>IFERROR(IF($I279="Historical", IF(AK279&lt;&gt;INDEX('Historical BMP Records'!AK:AK, MATCH($G279, 'Historical BMP Records'!$G:$G, 0)), 1, 0), IF(AK279&lt;&gt;INDEX('Planned and Progress BMPs'!AI:AI, MATCH($G279, 'Planned and Progress BMPs'!$D:$D, 0)), 1, 0)), "")</f>
        <v/>
      </c>
      <c r="CF279" s="4" t="str">
        <f>IFERROR(IF($I279="Historical", IF(AL279&lt;&gt;INDEX('Historical BMP Records'!AL:AL, MATCH($G279, 'Historical BMP Records'!$G:$G, 0)), 1, 0), IF(AL279&lt;&gt;INDEX('Planned and Progress BMPs'!AJ:AJ, MATCH($G279, 'Planned and Progress BMPs'!$D:$D, 0)), 1, 0)), "")</f>
        <v/>
      </c>
      <c r="CG279" s="4" t="str">
        <f>IFERROR(IF($I279="Historical", IF(AM279&lt;&gt;INDEX('Historical BMP Records'!AM:AM, MATCH($G279, 'Historical BMP Records'!$G:$G, 0)), 1, 0), IF(AM279&lt;&gt;INDEX('Planned and Progress BMPs'!AK:AK, MATCH($G279, 'Planned and Progress BMPs'!$D:$D, 0)), 1, 0)), "")</f>
        <v/>
      </c>
      <c r="CH279" s="4" t="str">
        <f>IFERROR(IF($I279="Historical", IF(AN279&lt;&gt;INDEX('Historical BMP Records'!AN:AN, MATCH($G279, 'Historical BMP Records'!$G:$G, 0)), 1, 0), IF(AN279&lt;&gt;INDEX('Planned and Progress BMPs'!AL:AL, MATCH($G279, 'Planned and Progress BMPs'!$D:$D, 0)), 1, 0)), "")</f>
        <v/>
      </c>
      <c r="CI279" s="4" t="str">
        <f>IFERROR(IF($I279="Historical", IF(AO279&lt;&gt;INDEX('Historical BMP Records'!AO:AO, MATCH($G279, 'Historical BMP Records'!$G:$G, 0)), 1, 0), IF(AO279&lt;&gt;INDEX('Planned and Progress BMPs'!AM:AM, MATCH($G279, 'Planned and Progress BMPs'!$D:$D, 0)), 1, 0)), "")</f>
        <v/>
      </c>
      <c r="CJ279" s="4" t="str">
        <f>IFERROR(IF($I279="Historical", IF(AP279&lt;&gt;INDEX('Historical BMP Records'!AP:AP, MATCH($G279, 'Historical BMP Records'!$G:$G, 0)), 1, 0), IF(AP279&lt;&gt;INDEX('Planned and Progress BMPs'!AN:AN, MATCH($G279, 'Planned and Progress BMPs'!$D:$D, 0)), 1, 0)), "")</f>
        <v/>
      </c>
      <c r="CK279" s="4" t="str">
        <f>IFERROR(IF($I279="Historical", IF(AQ279&lt;&gt;INDEX('Historical BMP Records'!AQ:AQ, MATCH($G279, 'Historical BMP Records'!$G:$G, 0)), 1, 0), IF(AQ279&lt;&gt;INDEX('Planned and Progress BMPs'!AO:AO, MATCH($G279, 'Planned and Progress BMPs'!$D:$D, 0)), 1, 0)), "")</f>
        <v/>
      </c>
      <c r="CL279" s="4" t="str">
        <f>IFERROR(IF($I279="Historical", IF(AR279&lt;&gt;INDEX('Historical BMP Records'!AR:AR, MATCH($G279, 'Historical BMP Records'!$G:$G, 0)), 1, 0), IF(AR279&lt;&gt;INDEX('Planned and Progress BMPs'!AQ:AQ, MATCH($G279, 'Planned and Progress BMPs'!$D:$D, 0)), 1, 0)), "")</f>
        <v/>
      </c>
      <c r="CM279" s="4" t="str">
        <f>IFERROR(IF($I279="Historical", IF(AS279&lt;&gt;INDEX('Historical BMP Records'!AS:AS, MATCH($G279, 'Historical BMP Records'!$G:$G, 0)), 1, 0), IF(AS279&lt;&gt;INDEX('Planned and Progress BMPs'!AP:AP, MATCH($G279, 'Planned and Progress BMPs'!$D:$D, 0)), 1, 0)), "")</f>
        <v/>
      </c>
      <c r="CN279" s="4" t="str">
        <f>IFERROR(IF($I279="Historical", IF(AT279&lt;&gt;INDEX('Historical BMP Records'!AT:AT, MATCH($G279, 'Historical BMP Records'!$G:$G, 0)), 1, 0), IF(AT279&lt;&gt;INDEX('Planned and Progress BMPs'!AQ:AQ, MATCH($G279, 'Planned and Progress BMPs'!$D:$D, 0)), 1, 0)), "")</f>
        <v/>
      </c>
      <c r="CO279" s="4">
        <f>SUM(T_Historical9[[#This Row],[FY17 Crediting Status Change]:[Comments Change]])</f>
        <v>0</v>
      </c>
    </row>
    <row r="280" spans="1:93" ht="15" customHeight="1" x14ac:dyDescent="0.55000000000000004">
      <c r="A280" s="126" t="s">
        <v>2461</v>
      </c>
      <c r="B280" s="126" t="s">
        <v>2464</v>
      </c>
      <c r="C280" s="126" t="s">
        <v>2458</v>
      </c>
      <c r="D280" s="126"/>
      <c r="E280" s="126"/>
      <c r="F280" s="126" t="s">
        <v>1037</v>
      </c>
      <c r="G280" s="126" t="s">
        <v>1038</v>
      </c>
      <c r="H280" s="126"/>
      <c r="I280" s="126" t="s">
        <v>243</v>
      </c>
      <c r="J280" s="126">
        <v>1995</v>
      </c>
      <c r="K280" s="73"/>
      <c r="L280" s="64">
        <v>34700</v>
      </c>
      <c r="M280" s="126" t="s">
        <v>265</v>
      </c>
      <c r="N280" s="88" t="s">
        <v>325</v>
      </c>
      <c r="O280" s="126" t="s">
        <v>127</v>
      </c>
      <c r="P280" s="73" t="s">
        <v>551</v>
      </c>
      <c r="Q280" s="64">
        <v>39.5</v>
      </c>
      <c r="R280" s="126">
        <v>2.6</v>
      </c>
      <c r="S280" s="88"/>
      <c r="T280" s="126" t="s">
        <v>611</v>
      </c>
      <c r="U280" s="126"/>
      <c r="V280" s="126"/>
      <c r="W280" s="126">
        <v>40.442230500000001</v>
      </c>
      <c r="X280" s="65">
        <v>-76.615855249999996</v>
      </c>
      <c r="Y280" s="126"/>
      <c r="Z280" s="126" t="s">
        <v>201</v>
      </c>
      <c r="AA280" s="126" t="s">
        <v>458</v>
      </c>
      <c r="AB280" s="88" t="s">
        <v>203</v>
      </c>
      <c r="AC280" s="126" t="s">
        <v>2460</v>
      </c>
      <c r="AD280" s="64">
        <v>41760</v>
      </c>
      <c r="AE280" s="126" t="s">
        <v>267</v>
      </c>
      <c r="AF280" s="64"/>
      <c r="AG280" s="64"/>
      <c r="AH280" s="126"/>
      <c r="AI280" s="64"/>
      <c r="AK280" s="64"/>
      <c r="AL280" s="64"/>
      <c r="AM280" s="64"/>
      <c r="AN280" s="64"/>
      <c r="AO280" s="64"/>
      <c r="AP280" s="64"/>
      <c r="AQ280" s="64"/>
      <c r="AR280" s="64"/>
      <c r="AS280" s="64"/>
      <c r="AT280" s="126"/>
      <c r="AU280" s="4" t="str">
        <f>IFERROR(IF($I280="Historical", IF(A280&lt;&gt;INDEX('Historical BMP Records'!A:A, MATCH($G280, 'Historical BMP Records'!$G:$G, 0)), 1, 0), IF(A280&lt;&gt;INDEX('Planned and Progress BMPs'!A:A, MATCH($G280, 'Planned and Progress BMPs'!$D:$D, 0)), 1, 0)), "")</f>
        <v/>
      </c>
      <c r="AV280" s="4" t="str">
        <f>IFERROR(IF($I280="Historical", IF(B280&lt;&gt;INDEX('Historical BMP Records'!B:B, MATCH($G280, 'Historical BMP Records'!$G:$G, 0)), 1, 0), IF(B280&lt;&gt;INDEX('Planned and Progress BMPs'!A:A, MATCH($G280, 'Planned and Progress BMPs'!$D:$D, 0)), 1, 0)), "")</f>
        <v/>
      </c>
      <c r="AW280" s="4" t="str">
        <f>IFERROR(IF($I280="Historical", IF(C280&lt;&gt;INDEX('Historical BMP Records'!C:C, MATCH($G280, 'Historical BMP Records'!$G:$G, 0)), 1, 0), IF(C280&lt;&gt;INDEX('Planned and Progress BMPs'!A:A, MATCH($G280, 'Planned and Progress BMPs'!$D:$D, 0)), 1, 0)), "")</f>
        <v/>
      </c>
      <c r="AX280" s="4" t="str">
        <f>IFERROR(IF($I280="Historical", IF(D280&lt;&gt;INDEX('Historical BMP Records'!D:D, MATCH($G280, 'Historical BMP Records'!$G:$G, 0)), 1, 0), IF(D280&lt;&gt;INDEX('Planned and Progress BMPs'!A:A, MATCH($G280, 'Planned and Progress BMPs'!$D:$D, 0)), 1, 0)), "")</f>
        <v/>
      </c>
      <c r="AY280" s="4" t="str">
        <f>IFERROR(IF($I280="Historical", IF(E280&lt;&gt;INDEX('Historical BMP Records'!E:E, MATCH($G280, 'Historical BMP Records'!$G:$G, 0)), 1, 0), IF(E280&lt;&gt;INDEX('Planned and Progress BMPs'!B:B, MATCH($G280, 'Planned and Progress BMPs'!$D:$D, 0)), 1, 0)), "")</f>
        <v/>
      </c>
      <c r="AZ280" s="4" t="str">
        <f>IFERROR(IF($I280="Historical", IF(F280&lt;&gt;INDEX('Historical BMP Records'!F:F, MATCH($G280, 'Historical BMP Records'!$G:$G, 0)), 1, 0), IF(F280&lt;&gt;INDEX('Planned and Progress BMPs'!C:C, MATCH($G280, 'Planned and Progress BMPs'!$D:$D, 0)), 1, 0)), "")</f>
        <v/>
      </c>
      <c r="BA280" s="4" t="str">
        <f>IFERROR(IF($I280="Historical", IF(G280&lt;&gt;INDEX('Historical BMP Records'!G:G, MATCH($G280, 'Historical BMP Records'!$G:$G, 0)), 1, 0), IF(G280&lt;&gt;INDEX('Planned and Progress BMPs'!D:D, MATCH($G280, 'Planned and Progress BMPs'!$D:$D, 0)), 1, 0)), "")</f>
        <v/>
      </c>
      <c r="BB280" s="4" t="str">
        <f>IFERROR(IF($I280="Historical", IF(H280&lt;&gt;INDEX('Historical BMP Records'!H:H, MATCH($G280, 'Historical BMP Records'!$G:$G, 0)), 1, 0), IF(H280&lt;&gt;INDEX('Planned and Progress BMPs'!E:E, MATCH($G280, 'Planned and Progress BMPs'!$D:$D, 0)), 1, 0)), "")</f>
        <v/>
      </c>
      <c r="BC280" s="4" t="str">
        <f>IFERROR(IF($I280="Historical", IF(I280&lt;&gt;INDEX('Historical BMP Records'!I:I, MATCH($G280, 'Historical BMP Records'!$G:$G, 0)), 1, 0), IF(I280&lt;&gt;INDEX('Planned and Progress BMPs'!F:F, MATCH($G280, 'Planned and Progress BMPs'!$D:$D, 0)), 1, 0)), "")</f>
        <v/>
      </c>
      <c r="BD280" s="4" t="str">
        <f>IFERROR(IF($I280="Historical", IF(J280&lt;&gt;INDEX('Historical BMP Records'!J:J, MATCH($G280, 'Historical BMP Records'!$G:$G, 0)), 1, 0), IF(J280&lt;&gt;INDEX('Planned and Progress BMPs'!G:G, MATCH($G280, 'Planned and Progress BMPs'!$D:$D, 0)), 1, 0)), "")</f>
        <v/>
      </c>
      <c r="BE280" s="4" t="str">
        <f>IFERROR(IF($I280="Historical", IF(K280&lt;&gt;INDEX('Historical BMP Records'!K:K, MATCH($G280, 'Historical BMP Records'!$G:$G, 0)), 1, 0), IF(K280&lt;&gt;INDEX('Planned and Progress BMPs'!H:H, MATCH($G280, 'Planned and Progress BMPs'!$D:$D, 0)), 1, 0)), "")</f>
        <v/>
      </c>
      <c r="BF280" s="4" t="str">
        <f>IFERROR(IF($I280="Historical", IF(L280&lt;&gt;INDEX('Historical BMP Records'!L:L, MATCH($G280, 'Historical BMP Records'!$G:$G, 0)), 1, 0), IF(L280&lt;&gt;INDEX('Planned and Progress BMPs'!I:I, MATCH($G280, 'Planned and Progress BMPs'!$D:$D, 0)), 1, 0)), "")</f>
        <v/>
      </c>
      <c r="BG280" s="4" t="str">
        <f>IFERROR(IF($I280="Historical", IF(M280&lt;&gt;INDEX('Historical BMP Records'!M:M, MATCH($G280, 'Historical BMP Records'!$G:$G, 0)), 1, 0), IF(M280&lt;&gt;INDEX('Planned and Progress BMPs'!J:J, MATCH($G280, 'Planned and Progress BMPs'!$D:$D, 0)), 1, 0)), "")</f>
        <v/>
      </c>
      <c r="BH280" s="4" t="str">
        <f>IFERROR(IF($I280="Historical", IF(N280&lt;&gt;INDEX('Historical BMP Records'!N:N, MATCH($G280, 'Historical BMP Records'!$G:$G, 0)), 1, 0), IF(N280&lt;&gt;INDEX('Planned and Progress BMPs'!K:K, MATCH($G280, 'Planned and Progress BMPs'!$D:$D, 0)), 1, 0)), "")</f>
        <v/>
      </c>
      <c r="BI280" s="4" t="str">
        <f>IFERROR(IF($I280="Historical", IF(O280&lt;&gt;INDEX('Historical BMP Records'!O:O, MATCH($G280, 'Historical BMP Records'!$G:$G, 0)), 1, 0), IF(O280&lt;&gt;INDEX('Planned and Progress BMPs'!L:L, MATCH($G280, 'Planned and Progress BMPs'!$D:$D, 0)), 1, 0)), "")</f>
        <v/>
      </c>
      <c r="BJ280" s="4" t="str">
        <f>IFERROR(IF($I280="Historical", IF(P280&lt;&gt;INDEX('Historical BMP Records'!P:P, MATCH($G280, 'Historical BMP Records'!$G:$G, 0)), 1, 0), IF(P280&lt;&gt;INDEX('Planned and Progress BMPs'!M:M, MATCH($G280, 'Planned and Progress BMPs'!$D:$D, 0)), 1, 0)), "")</f>
        <v/>
      </c>
      <c r="BK280" s="4" t="str">
        <f>IFERROR(IF($I280="Historical", IF(Q280&lt;&gt;INDEX('Historical BMP Records'!Q:Q, MATCH($G280, 'Historical BMP Records'!$G:$G, 0)), 1, 0), IF(Q280&lt;&gt;INDEX('Planned and Progress BMPs'!N:N, MATCH($G280, 'Planned and Progress BMPs'!$D:$D, 0)), 1, 0)), "")</f>
        <v/>
      </c>
      <c r="BL280" s="4" t="str">
        <f>IFERROR(IF($I280="Historical", IF(R280&lt;&gt;INDEX('Historical BMP Records'!R:R, MATCH($G280, 'Historical BMP Records'!$G:$G, 0)), 1, 0), IF(R280&lt;&gt;INDEX('Planned and Progress BMPs'!O:O, MATCH($G280, 'Planned and Progress BMPs'!$D:$D, 0)), 1, 0)), "")</f>
        <v/>
      </c>
      <c r="BM280" s="4" t="str">
        <f>IFERROR(IF($I280="Historical", IF(S280&lt;&gt;INDEX('Historical BMP Records'!S:S, MATCH($G280, 'Historical BMP Records'!$G:$G, 0)), 1, 0), IF(S280&lt;&gt;INDEX('Planned and Progress BMPs'!P:P, MATCH($G280, 'Planned and Progress BMPs'!$D:$D, 0)), 1, 0)), "")</f>
        <v/>
      </c>
      <c r="BN280" s="4" t="str">
        <f>IFERROR(IF($I280="Historical", IF(T280&lt;&gt;INDEX('Historical BMP Records'!T:T, MATCH($G280, 'Historical BMP Records'!$G:$G, 0)), 1, 0), IF(T280&lt;&gt;INDEX('Planned and Progress BMPs'!Q:Q, MATCH($G280, 'Planned and Progress BMPs'!$D:$D, 0)), 1, 0)), "")</f>
        <v/>
      </c>
      <c r="BO280" s="4" t="str">
        <f>IFERROR(IF($I280="Historical", IF(AB280&lt;&gt;INDEX('Historical BMP Records'!#REF!, MATCH($G280, 'Historical BMP Records'!$G:$G, 0)), 1, 0), IF(AB280&lt;&gt;INDEX('Planned and Progress BMPs'!Z:Z, MATCH($G280, 'Planned and Progress BMPs'!$D:$D, 0)), 1, 0)), "")</f>
        <v/>
      </c>
      <c r="BP280" s="4" t="str">
        <f>IFERROR(IF($I280="Historical", IF(U280&lt;&gt;INDEX('Historical BMP Records'!U:U, MATCH($G280, 'Historical BMP Records'!$G:$G, 0)), 1, 0), IF(U280&lt;&gt;INDEX('Planned and Progress BMPs'!S:S, MATCH($G280, 'Planned and Progress BMPs'!$D:$D, 0)), 1, 0)), "")</f>
        <v/>
      </c>
      <c r="BQ280" s="4" t="str">
        <f>IFERROR(IF($I280="Historical", IF(V280&lt;&gt;INDEX('Historical BMP Records'!V:V, MATCH($G280, 'Historical BMP Records'!$G:$G, 0)), 1, 0), IF(V280&lt;&gt;INDEX('Planned and Progress BMPs'!T:T, MATCH($G280, 'Planned and Progress BMPs'!$D:$D, 0)), 1, 0)), "")</f>
        <v/>
      </c>
      <c r="BR280" s="4" t="str">
        <f>IFERROR(IF($I280="Historical", IF(W280&lt;&gt;INDEX('Historical BMP Records'!W:W, MATCH($G280, 'Historical BMP Records'!$G:$G, 0)), 1, 0), IF(W280&lt;&gt;INDEX('Planned and Progress BMPs'!U:U, MATCH($G280, 'Planned and Progress BMPs'!$D:$D, 0)), 1, 0)), "")</f>
        <v/>
      </c>
      <c r="BS280" s="4" t="str">
        <f>IFERROR(IF($I280="Historical", IF(X280&lt;&gt;INDEX('Historical BMP Records'!X:X, MATCH($G280, 'Historical BMP Records'!$G:$G, 0)), 1, 0), IF(X280&lt;&gt;INDEX('Planned and Progress BMPs'!V:V, MATCH($G280, 'Planned and Progress BMPs'!$D:$D, 0)), 1, 0)), "")</f>
        <v/>
      </c>
      <c r="BT280" s="4" t="str">
        <f>IFERROR(IF($I280="Historical", IF(Y280&lt;&gt;INDEX('Historical BMP Records'!Y:Y, MATCH($G280, 'Historical BMP Records'!$G:$G, 0)), 1, 0), IF(Y280&lt;&gt;INDEX('Planned and Progress BMPs'!W:W, MATCH($G280, 'Planned and Progress BMPs'!$D:$D, 0)), 1, 0)), "")</f>
        <v/>
      </c>
      <c r="BU280" s="4" t="str">
        <f>IFERROR(IF($I280="Historical", IF(Z280&lt;&gt;INDEX('Historical BMP Records'!Z:Z, MATCH($G280, 'Historical BMP Records'!$G:$G, 0)), 1, 0), IF(Z280&lt;&gt;INDEX('Planned and Progress BMPs'!X:X, MATCH($G280, 'Planned and Progress BMPs'!$D:$D, 0)), 1, 0)), "")</f>
        <v/>
      </c>
      <c r="BV280" s="4" t="str">
        <f>IFERROR(IF($I280="Historical", IF(AA280&lt;&gt;INDEX('Historical BMP Records'!AA:AA, MATCH($G280, 'Historical BMP Records'!$G:$G, 0)), 1, 0), IF(AA280&lt;&gt;INDEX('Planned and Progress BMPs'!#REF!, MATCH($G280, 'Planned and Progress BMPs'!$D:$D, 0)), 1, 0)), "")</f>
        <v/>
      </c>
      <c r="BW280" s="4" t="str">
        <f>IFERROR(IF($I280="Historical", IF(AC280&lt;&gt;INDEX('Historical BMP Records'!AC:AC, MATCH($G280, 'Historical BMP Records'!$G:$G, 0)), 1, 0), IF(AC280&lt;&gt;INDEX('Planned and Progress BMPs'!AA:AA, MATCH($G280, 'Planned and Progress BMPs'!$D:$D, 0)), 1, 0)), "")</f>
        <v/>
      </c>
      <c r="BX280" s="4" t="str">
        <f>IFERROR(IF($I280="Historical", IF(AD280&lt;&gt;INDEX('Historical BMP Records'!AD:AD, MATCH($G280, 'Historical BMP Records'!$G:$G, 0)), 1, 0), IF(AD280&lt;&gt;INDEX('Planned and Progress BMPs'!AB:AB, MATCH($G280, 'Planned and Progress BMPs'!$D:$D, 0)), 1, 0)), "")</f>
        <v/>
      </c>
      <c r="BY280" s="4" t="str">
        <f>IFERROR(IF($I280="Historical", IF(AE280&lt;&gt;INDEX('Historical BMP Records'!AE:AE, MATCH($G280, 'Historical BMP Records'!$G:$G, 0)), 1, 0), IF(AE280&lt;&gt;INDEX('Planned and Progress BMPs'!AC:AC, MATCH($G280, 'Planned and Progress BMPs'!$D:$D, 0)), 1, 0)), "")</f>
        <v/>
      </c>
      <c r="BZ280" s="4" t="str">
        <f>IFERROR(IF($I280="Historical", IF(AF280&lt;&gt;INDEX('Historical BMP Records'!AF:AF, MATCH($G280, 'Historical BMP Records'!$G:$G, 0)), 1, 0), IF(AF280&lt;&gt;INDEX('Planned and Progress BMPs'!AD:AD, MATCH($G280, 'Planned and Progress BMPs'!$D:$D, 0)), 1, 0)), "")</f>
        <v/>
      </c>
      <c r="CA280" s="4" t="str">
        <f>IFERROR(IF($I280="Historical", IF(AG280&lt;&gt;INDEX('Historical BMP Records'!AG:AG, MATCH($G280, 'Historical BMP Records'!$G:$G, 0)), 1, 0), IF(AG280&lt;&gt;INDEX('Planned and Progress BMPs'!AE:AE, MATCH($G280, 'Planned and Progress BMPs'!$D:$D, 0)), 1, 0)), "")</f>
        <v/>
      </c>
      <c r="CB280" s="4" t="str">
        <f>IFERROR(IF($I280="Historical", IF(AH280&lt;&gt;INDEX('Historical BMP Records'!AH:AH, MATCH($G280, 'Historical BMP Records'!$G:$G, 0)), 1, 0), IF(AH280&lt;&gt;INDEX('Planned and Progress BMPs'!AF:AF, MATCH($G280, 'Planned and Progress BMPs'!$D:$D, 0)), 1, 0)), "")</f>
        <v/>
      </c>
      <c r="CC280" s="4" t="str">
        <f>IFERROR(IF($I280="Historical", IF(AI280&lt;&gt;INDEX('Historical BMP Records'!AI:AI, MATCH($G280, 'Historical BMP Records'!$G:$G, 0)), 1, 0), IF(AI280&lt;&gt;INDEX('Planned and Progress BMPs'!AG:AG, MATCH($G280, 'Planned and Progress BMPs'!$D:$D, 0)), 1, 0)), "")</f>
        <v/>
      </c>
      <c r="CD280" s="4" t="str">
        <f>IFERROR(IF($I280="Historical", IF(AJ280&lt;&gt;INDEX('Historical BMP Records'!AJ:AJ, MATCH($G280, 'Historical BMP Records'!$G:$G, 0)), 1, 0), IF(AJ280&lt;&gt;INDEX('Planned and Progress BMPs'!AH:AH, MATCH($G280, 'Planned and Progress BMPs'!$D:$D, 0)), 1, 0)), "")</f>
        <v/>
      </c>
      <c r="CE280" s="4" t="str">
        <f>IFERROR(IF($I280="Historical", IF(AK280&lt;&gt;INDEX('Historical BMP Records'!AK:AK, MATCH($G280, 'Historical BMP Records'!$G:$G, 0)), 1, 0), IF(AK280&lt;&gt;INDEX('Planned and Progress BMPs'!AI:AI, MATCH($G280, 'Planned and Progress BMPs'!$D:$D, 0)), 1, 0)), "")</f>
        <v/>
      </c>
      <c r="CF280" s="4" t="str">
        <f>IFERROR(IF($I280="Historical", IF(AL280&lt;&gt;INDEX('Historical BMP Records'!AL:AL, MATCH($G280, 'Historical BMP Records'!$G:$G, 0)), 1, 0), IF(AL280&lt;&gt;INDEX('Planned and Progress BMPs'!AJ:AJ, MATCH($G280, 'Planned and Progress BMPs'!$D:$D, 0)), 1, 0)), "")</f>
        <v/>
      </c>
      <c r="CG280" s="4" t="str">
        <f>IFERROR(IF($I280="Historical", IF(AM280&lt;&gt;INDEX('Historical BMP Records'!AM:AM, MATCH($G280, 'Historical BMP Records'!$G:$G, 0)), 1, 0), IF(AM280&lt;&gt;INDEX('Planned and Progress BMPs'!AK:AK, MATCH($G280, 'Planned and Progress BMPs'!$D:$D, 0)), 1, 0)), "")</f>
        <v/>
      </c>
      <c r="CH280" s="4" t="str">
        <f>IFERROR(IF($I280="Historical", IF(AN280&lt;&gt;INDEX('Historical BMP Records'!AN:AN, MATCH($G280, 'Historical BMP Records'!$G:$G, 0)), 1, 0), IF(AN280&lt;&gt;INDEX('Planned and Progress BMPs'!AL:AL, MATCH($G280, 'Planned and Progress BMPs'!$D:$D, 0)), 1, 0)), "")</f>
        <v/>
      </c>
      <c r="CI280" s="4" t="str">
        <f>IFERROR(IF($I280="Historical", IF(AO280&lt;&gt;INDEX('Historical BMP Records'!AO:AO, MATCH($G280, 'Historical BMP Records'!$G:$G, 0)), 1, 0), IF(AO280&lt;&gt;INDEX('Planned and Progress BMPs'!AM:AM, MATCH($G280, 'Planned and Progress BMPs'!$D:$D, 0)), 1, 0)), "")</f>
        <v/>
      </c>
      <c r="CJ280" s="4" t="str">
        <f>IFERROR(IF($I280="Historical", IF(AP280&lt;&gt;INDEX('Historical BMP Records'!AP:AP, MATCH($G280, 'Historical BMP Records'!$G:$G, 0)), 1, 0), IF(AP280&lt;&gt;INDEX('Planned and Progress BMPs'!AN:AN, MATCH($G280, 'Planned and Progress BMPs'!$D:$D, 0)), 1, 0)), "")</f>
        <v/>
      </c>
      <c r="CK280" s="4" t="str">
        <f>IFERROR(IF($I280="Historical", IF(AQ280&lt;&gt;INDEX('Historical BMP Records'!AQ:AQ, MATCH($G280, 'Historical BMP Records'!$G:$G, 0)), 1, 0), IF(AQ280&lt;&gt;INDEX('Planned and Progress BMPs'!AO:AO, MATCH($G280, 'Planned and Progress BMPs'!$D:$D, 0)), 1, 0)), "")</f>
        <v/>
      </c>
      <c r="CL280" s="4" t="str">
        <f>IFERROR(IF($I280="Historical", IF(AR280&lt;&gt;INDEX('Historical BMP Records'!AR:AR, MATCH($G280, 'Historical BMP Records'!$G:$G, 0)), 1, 0), IF(AR280&lt;&gt;INDEX('Planned and Progress BMPs'!AQ:AQ, MATCH($G280, 'Planned and Progress BMPs'!$D:$D, 0)), 1, 0)), "")</f>
        <v/>
      </c>
      <c r="CM280" s="4" t="str">
        <f>IFERROR(IF($I280="Historical", IF(AS280&lt;&gt;INDEX('Historical BMP Records'!AS:AS, MATCH($G280, 'Historical BMP Records'!$G:$G, 0)), 1, 0), IF(AS280&lt;&gt;INDEX('Planned and Progress BMPs'!AP:AP, MATCH($G280, 'Planned and Progress BMPs'!$D:$D, 0)), 1, 0)), "")</f>
        <v/>
      </c>
      <c r="CN280" s="4" t="str">
        <f>IFERROR(IF($I280="Historical", IF(AT280&lt;&gt;INDEX('Historical BMP Records'!AT:AT, MATCH($G280, 'Historical BMP Records'!$G:$G, 0)), 1, 0), IF(AT280&lt;&gt;INDEX('Planned and Progress BMPs'!AQ:AQ, MATCH($G280, 'Planned and Progress BMPs'!$D:$D, 0)), 1, 0)), "")</f>
        <v/>
      </c>
      <c r="CO280" s="4">
        <f>SUM(T_Historical9[[#This Row],[FY17 Crediting Status Change]:[Comments Change]])</f>
        <v>0</v>
      </c>
    </row>
    <row r="281" spans="1:93" ht="15" customHeight="1" x14ac:dyDescent="0.55000000000000004">
      <c r="A281" s="126" t="s">
        <v>2461</v>
      </c>
      <c r="B281" s="126" t="s">
        <v>2458</v>
      </c>
      <c r="C281" s="126" t="s">
        <v>2458</v>
      </c>
      <c r="D281" s="126"/>
      <c r="E281" s="126"/>
      <c r="F281" s="126" t="s">
        <v>1039</v>
      </c>
      <c r="G281" s="126" t="s">
        <v>1040</v>
      </c>
      <c r="H281" s="126"/>
      <c r="I281" s="126" t="s">
        <v>243</v>
      </c>
      <c r="J281" s="126"/>
      <c r="K281" s="73"/>
      <c r="L281" s="64">
        <v>33970</v>
      </c>
      <c r="M281" s="126" t="s">
        <v>306</v>
      </c>
      <c r="N281" s="88" t="s">
        <v>325</v>
      </c>
      <c r="O281" s="126" t="s">
        <v>127</v>
      </c>
      <c r="P281" s="73" t="s">
        <v>551</v>
      </c>
      <c r="Q281" s="64">
        <v>15.6</v>
      </c>
      <c r="R281" s="126">
        <v>0.8</v>
      </c>
      <c r="S281" s="88"/>
      <c r="T281" s="126" t="s">
        <v>306</v>
      </c>
      <c r="U281" s="126"/>
      <c r="V281" s="126"/>
      <c r="W281" s="126">
        <v>40.425381819999998</v>
      </c>
      <c r="X281" s="65">
        <v>-76.704853249999999</v>
      </c>
      <c r="Y281" s="126"/>
      <c r="Z281" s="126" t="s">
        <v>201</v>
      </c>
      <c r="AA281" s="126" t="s">
        <v>458</v>
      </c>
      <c r="AB281" s="88" t="s">
        <v>203</v>
      </c>
      <c r="AC281" s="126" t="s">
        <v>2460</v>
      </c>
      <c r="AD281" s="64">
        <v>41754</v>
      </c>
      <c r="AE281" s="126" t="s">
        <v>267</v>
      </c>
      <c r="AF281" s="64"/>
      <c r="AG281" s="64"/>
      <c r="AH281" s="126"/>
      <c r="AI281" s="64"/>
      <c r="AK281" s="64"/>
      <c r="AL281" s="64"/>
      <c r="AM281" s="64"/>
      <c r="AN281" s="64"/>
      <c r="AO281" s="64"/>
      <c r="AP281" s="64"/>
      <c r="AQ281" s="64"/>
      <c r="AR281" s="64"/>
      <c r="AS281" s="64"/>
      <c r="AT281" s="126"/>
      <c r="AU281" s="4" t="str">
        <f>IFERROR(IF($I281="Historical", IF(A281&lt;&gt;INDEX('Historical BMP Records'!A:A, MATCH($G281, 'Historical BMP Records'!$G:$G, 0)), 1, 0), IF(A281&lt;&gt;INDEX('Planned and Progress BMPs'!A:A, MATCH($G281, 'Planned and Progress BMPs'!$D:$D, 0)), 1, 0)), "")</f>
        <v/>
      </c>
      <c r="AV281" s="4" t="str">
        <f>IFERROR(IF($I281="Historical", IF(B281&lt;&gt;INDEX('Historical BMP Records'!B:B, MATCH($G281, 'Historical BMP Records'!$G:$G, 0)), 1, 0), IF(B281&lt;&gt;INDEX('Planned and Progress BMPs'!A:A, MATCH($G281, 'Planned and Progress BMPs'!$D:$D, 0)), 1, 0)), "")</f>
        <v/>
      </c>
      <c r="AW281" s="4" t="str">
        <f>IFERROR(IF($I281="Historical", IF(C281&lt;&gt;INDEX('Historical BMP Records'!C:C, MATCH($G281, 'Historical BMP Records'!$G:$G, 0)), 1, 0), IF(C281&lt;&gt;INDEX('Planned and Progress BMPs'!A:A, MATCH($G281, 'Planned and Progress BMPs'!$D:$D, 0)), 1, 0)), "")</f>
        <v/>
      </c>
      <c r="AX281" s="4" t="str">
        <f>IFERROR(IF($I281="Historical", IF(D281&lt;&gt;INDEX('Historical BMP Records'!D:D, MATCH($G281, 'Historical BMP Records'!$G:$G, 0)), 1, 0), IF(D281&lt;&gt;INDEX('Planned and Progress BMPs'!A:A, MATCH($G281, 'Planned and Progress BMPs'!$D:$D, 0)), 1, 0)), "")</f>
        <v/>
      </c>
      <c r="AY281" s="4" t="str">
        <f>IFERROR(IF($I281="Historical", IF(E281&lt;&gt;INDEX('Historical BMP Records'!E:E, MATCH($G281, 'Historical BMP Records'!$G:$G, 0)), 1, 0), IF(E281&lt;&gt;INDEX('Planned and Progress BMPs'!B:B, MATCH($G281, 'Planned and Progress BMPs'!$D:$D, 0)), 1, 0)), "")</f>
        <v/>
      </c>
      <c r="AZ281" s="4" t="str">
        <f>IFERROR(IF($I281="Historical", IF(F281&lt;&gt;INDEX('Historical BMP Records'!F:F, MATCH($G281, 'Historical BMP Records'!$G:$G, 0)), 1, 0), IF(F281&lt;&gt;INDEX('Planned and Progress BMPs'!C:C, MATCH($G281, 'Planned and Progress BMPs'!$D:$D, 0)), 1, 0)), "")</f>
        <v/>
      </c>
      <c r="BA281" s="4" t="str">
        <f>IFERROR(IF($I281="Historical", IF(G281&lt;&gt;INDEX('Historical BMP Records'!G:G, MATCH($G281, 'Historical BMP Records'!$G:$G, 0)), 1, 0), IF(G281&lt;&gt;INDEX('Planned and Progress BMPs'!D:D, MATCH($G281, 'Planned and Progress BMPs'!$D:$D, 0)), 1, 0)), "")</f>
        <v/>
      </c>
      <c r="BB281" s="4" t="str">
        <f>IFERROR(IF($I281="Historical", IF(H281&lt;&gt;INDEX('Historical BMP Records'!H:H, MATCH($G281, 'Historical BMP Records'!$G:$G, 0)), 1, 0), IF(H281&lt;&gt;INDEX('Planned and Progress BMPs'!E:E, MATCH($G281, 'Planned and Progress BMPs'!$D:$D, 0)), 1, 0)), "")</f>
        <v/>
      </c>
      <c r="BC281" s="4" t="str">
        <f>IFERROR(IF($I281="Historical", IF(I281&lt;&gt;INDEX('Historical BMP Records'!I:I, MATCH($G281, 'Historical BMP Records'!$G:$G, 0)), 1, 0), IF(I281&lt;&gt;INDEX('Planned and Progress BMPs'!F:F, MATCH($G281, 'Planned and Progress BMPs'!$D:$D, 0)), 1, 0)), "")</f>
        <v/>
      </c>
      <c r="BD281" s="4" t="str">
        <f>IFERROR(IF($I281="Historical", IF(J281&lt;&gt;INDEX('Historical BMP Records'!J:J, MATCH($G281, 'Historical BMP Records'!$G:$G, 0)), 1, 0), IF(J281&lt;&gt;INDEX('Planned and Progress BMPs'!G:G, MATCH($G281, 'Planned and Progress BMPs'!$D:$D, 0)), 1, 0)), "")</f>
        <v/>
      </c>
      <c r="BE281" s="4" t="str">
        <f>IFERROR(IF($I281="Historical", IF(K281&lt;&gt;INDEX('Historical BMP Records'!K:K, MATCH($G281, 'Historical BMP Records'!$G:$G, 0)), 1, 0), IF(K281&lt;&gt;INDEX('Planned and Progress BMPs'!H:H, MATCH($G281, 'Planned and Progress BMPs'!$D:$D, 0)), 1, 0)), "")</f>
        <v/>
      </c>
      <c r="BF281" s="4" t="str">
        <f>IFERROR(IF($I281="Historical", IF(L281&lt;&gt;INDEX('Historical BMP Records'!L:L, MATCH($G281, 'Historical BMP Records'!$G:$G, 0)), 1, 0), IF(L281&lt;&gt;INDEX('Planned and Progress BMPs'!I:I, MATCH($G281, 'Planned and Progress BMPs'!$D:$D, 0)), 1, 0)), "")</f>
        <v/>
      </c>
      <c r="BG281" s="4" t="str">
        <f>IFERROR(IF($I281="Historical", IF(M281&lt;&gt;INDEX('Historical BMP Records'!M:M, MATCH($G281, 'Historical BMP Records'!$G:$G, 0)), 1, 0), IF(M281&lt;&gt;INDEX('Planned and Progress BMPs'!J:J, MATCH($G281, 'Planned and Progress BMPs'!$D:$D, 0)), 1, 0)), "")</f>
        <v/>
      </c>
      <c r="BH281" s="4" t="str">
        <f>IFERROR(IF($I281="Historical", IF(N281&lt;&gt;INDEX('Historical BMP Records'!N:N, MATCH($G281, 'Historical BMP Records'!$G:$G, 0)), 1, 0), IF(N281&lt;&gt;INDEX('Planned and Progress BMPs'!K:K, MATCH($G281, 'Planned and Progress BMPs'!$D:$D, 0)), 1, 0)), "")</f>
        <v/>
      </c>
      <c r="BI281" s="4" t="str">
        <f>IFERROR(IF($I281="Historical", IF(O281&lt;&gt;INDEX('Historical BMP Records'!O:O, MATCH($G281, 'Historical BMP Records'!$G:$G, 0)), 1, 0), IF(O281&lt;&gt;INDEX('Planned and Progress BMPs'!L:L, MATCH($G281, 'Planned and Progress BMPs'!$D:$D, 0)), 1, 0)), "")</f>
        <v/>
      </c>
      <c r="BJ281" s="4" t="str">
        <f>IFERROR(IF($I281="Historical", IF(P281&lt;&gt;INDEX('Historical BMP Records'!P:P, MATCH($G281, 'Historical BMP Records'!$G:$G, 0)), 1, 0), IF(P281&lt;&gt;INDEX('Planned and Progress BMPs'!M:M, MATCH($G281, 'Planned and Progress BMPs'!$D:$D, 0)), 1, 0)), "")</f>
        <v/>
      </c>
      <c r="BK281" s="4" t="str">
        <f>IFERROR(IF($I281="Historical", IF(Q281&lt;&gt;INDEX('Historical BMP Records'!Q:Q, MATCH($G281, 'Historical BMP Records'!$G:$G, 0)), 1, 0), IF(Q281&lt;&gt;INDEX('Planned and Progress BMPs'!N:N, MATCH($G281, 'Planned and Progress BMPs'!$D:$D, 0)), 1, 0)), "")</f>
        <v/>
      </c>
      <c r="BL281" s="4" t="str">
        <f>IFERROR(IF($I281="Historical", IF(R281&lt;&gt;INDEX('Historical BMP Records'!R:R, MATCH($G281, 'Historical BMP Records'!$G:$G, 0)), 1, 0), IF(R281&lt;&gt;INDEX('Planned and Progress BMPs'!O:O, MATCH($G281, 'Planned and Progress BMPs'!$D:$D, 0)), 1, 0)), "")</f>
        <v/>
      </c>
      <c r="BM281" s="4" t="str">
        <f>IFERROR(IF($I281="Historical", IF(S281&lt;&gt;INDEX('Historical BMP Records'!S:S, MATCH($G281, 'Historical BMP Records'!$G:$G, 0)), 1, 0), IF(S281&lt;&gt;INDEX('Planned and Progress BMPs'!P:P, MATCH($G281, 'Planned and Progress BMPs'!$D:$D, 0)), 1, 0)), "")</f>
        <v/>
      </c>
      <c r="BN281" s="4" t="str">
        <f>IFERROR(IF($I281="Historical", IF(T281&lt;&gt;INDEX('Historical BMP Records'!T:T, MATCH($G281, 'Historical BMP Records'!$G:$G, 0)), 1, 0), IF(T281&lt;&gt;INDEX('Planned and Progress BMPs'!Q:Q, MATCH($G281, 'Planned and Progress BMPs'!$D:$D, 0)), 1, 0)), "")</f>
        <v/>
      </c>
      <c r="BO281" s="4" t="str">
        <f>IFERROR(IF($I281="Historical", IF(AB281&lt;&gt;INDEX('Historical BMP Records'!#REF!, MATCH($G281, 'Historical BMP Records'!$G:$G, 0)), 1, 0), IF(AB281&lt;&gt;INDEX('Planned and Progress BMPs'!Z:Z, MATCH($G281, 'Planned and Progress BMPs'!$D:$D, 0)), 1, 0)), "")</f>
        <v/>
      </c>
      <c r="BP281" s="4" t="str">
        <f>IFERROR(IF($I281="Historical", IF(U281&lt;&gt;INDEX('Historical BMP Records'!U:U, MATCH($G281, 'Historical BMP Records'!$G:$G, 0)), 1, 0), IF(U281&lt;&gt;INDEX('Planned and Progress BMPs'!S:S, MATCH($G281, 'Planned and Progress BMPs'!$D:$D, 0)), 1, 0)), "")</f>
        <v/>
      </c>
      <c r="BQ281" s="4" t="str">
        <f>IFERROR(IF($I281="Historical", IF(V281&lt;&gt;INDEX('Historical BMP Records'!V:V, MATCH($G281, 'Historical BMP Records'!$G:$G, 0)), 1, 0), IF(V281&lt;&gt;INDEX('Planned and Progress BMPs'!T:T, MATCH($G281, 'Planned and Progress BMPs'!$D:$D, 0)), 1, 0)), "")</f>
        <v/>
      </c>
      <c r="BR281" s="4" t="str">
        <f>IFERROR(IF($I281="Historical", IF(W281&lt;&gt;INDEX('Historical BMP Records'!W:W, MATCH($G281, 'Historical BMP Records'!$G:$G, 0)), 1, 0), IF(W281&lt;&gt;INDEX('Planned and Progress BMPs'!U:U, MATCH($G281, 'Planned and Progress BMPs'!$D:$D, 0)), 1, 0)), "")</f>
        <v/>
      </c>
      <c r="BS281" s="4" t="str">
        <f>IFERROR(IF($I281="Historical", IF(X281&lt;&gt;INDEX('Historical BMP Records'!X:X, MATCH($G281, 'Historical BMP Records'!$G:$G, 0)), 1, 0), IF(X281&lt;&gt;INDEX('Planned and Progress BMPs'!V:V, MATCH($G281, 'Planned and Progress BMPs'!$D:$D, 0)), 1, 0)), "")</f>
        <v/>
      </c>
      <c r="BT281" s="4" t="str">
        <f>IFERROR(IF($I281="Historical", IF(Y281&lt;&gt;INDEX('Historical BMP Records'!Y:Y, MATCH($G281, 'Historical BMP Records'!$G:$G, 0)), 1, 0), IF(Y281&lt;&gt;INDEX('Planned and Progress BMPs'!W:W, MATCH($G281, 'Planned and Progress BMPs'!$D:$D, 0)), 1, 0)), "")</f>
        <v/>
      </c>
      <c r="BU281" s="4" t="str">
        <f>IFERROR(IF($I281="Historical", IF(Z281&lt;&gt;INDEX('Historical BMP Records'!Z:Z, MATCH($G281, 'Historical BMP Records'!$G:$G, 0)), 1, 0), IF(Z281&lt;&gt;INDEX('Planned and Progress BMPs'!X:X, MATCH($G281, 'Planned and Progress BMPs'!$D:$D, 0)), 1, 0)), "")</f>
        <v/>
      </c>
      <c r="BV281" s="4" t="str">
        <f>IFERROR(IF($I281="Historical", IF(AA281&lt;&gt;INDEX('Historical BMP Records'!AA:AA, MATCH($G281, 'Historical BMP Records'!$G:$G, 0)), 1, 0), IF(AA281&lt;&gt;INDEX('Planned and Progress BMPs'!#REF!, MATCH($G281, 'Planned and Progress BMPs'!$D:$D, 0)), 1, 0)), "")</f>
        <v/>
      </c>
      <c r="BW281" s="4" t="str">
        <f>IFERROR(IF($I281="Historical", IF(AC281&lt;&gt;INDEX('Historical BMP Records'!AC:AC, MATCH($G281, 'Historical BMP Records'!$G:$G, 0)), 1, 0), IF(AC281&lt;&gt;INDEX('Planned and Progress BMPs'!AA:AA, MATCH($G281, 'Planned and Progress BMPs'!$D:$D, 0)), 1, 0)), "")</f>
        <v/>
      </c>
      <c r="BX281" s="4" t="str">
        <f>IFERROR(IF($I281="Historical", IF(AD281&lt;&gt;INDEX('Historical BMP Records'!AD:AD, MATCH($G281, 'Historical BMP Records'!$G:$G, 0)), 1, 0), IF(AD281&lt;&gt;INDEX('Planned and Progress BMPs'!AB:AB, MATCH($G281, 'Planned and Progress BMPs'!$D:$D, 0)), 1, 0)), "")</f>
        <v/>
      </c>
      <c r="BY281" s="4" t="str">
        <f>IFERROR(IF($I281="Historical", IF(AE281&lt;&gt;INDEX('Historical BMP Records'!AE:AE, MATCH($G281, 'Historical BMP Records'!$G:$G, 0)), 1, 0), IF(AE281&lt;&gt;INDEX('Planned and Progress BMPs'!AC:AC, MATCH($G281, 'Planned and Progress BMPs'!$D:$D, 0)), 1, 0)), "")</f>
        <v/>
      </c>
      <c r="BZ281" s="4" t="str">
        <f>IFERROR(IF($I281="Historical", IF(AF281&lt;&gt;INDEX('Historical BMP Records'!AF:AF, MATCH($G281, 'Historical BMP Records'!$G:$G, 0)), 1, 0), IF(AF281&lt;&gt;INDEX('Planned and Progress BMPs'!AD:AD, MATCH($G281, 'Planned and Progress BMPs'!$D:$D, 0)), 1, 0)), "")</f>
        <v/>
      </c>
      <c r="CA281" s="4" t="str">
        <f>IFERROR(IF($I281="Historical", IF(AG281&lt;&gt;INDEX('Historical BMP Records'!AG:AG, MATCH($G281, 'Historical BMP Records'!$G:$G, 0)), 1, 0), IF(AG281&lt;&gt;INDEX('Planned and Progress BMPs'!AE:AE, MATCH($G281, 'Planned and Progress BMPs'!$D:$D, 0)), 1, 0)), "")</f>
        <v/>
      </c>
      <c r="CB281" s="4" t="str">
        <f>IFERROR(IF($I281="Historical", IF(AH281&lt;&gt;INDEX('Historical BMP Records'!AH:AH, MATCH($G281, 'Historical BMP Records'!$G:$G, 0)), 1, 0), IF(AH281&lt;&gt;INDEX('Planned and Progress BMPs'!AF:AF, MATCH($G281, 'Planned and Progress BMPs'!$D:$D, 0)), 1, 0)), "")</f>
        <v/>
      </c>
      <c r="CC281" s="4" t="str">
        <f>IFERROR(IF($I281="Historical", IF(AI281&lt;&gt;INDEX('Historical BMP Records'!AI:AI, MATCH($G281, 'Historical BMP Records'!$G:$G, 0)), 1, 0), IF(AI281&lt;&gt;INDEX('Planned and Progress BMPs'!AG:AG, MATCH($G281, 'Planned and Progress BMPs'!$D:$D, 0)), 1, 0)), "")</f>
        <v/>
      </c>
      <c r="CD281" s="4" t="str">
        <f>IFERROR(IF($I281="Historical", IF(AJ281&lt;&gt;INDEX('Historical BMP Records'!AJ:AJ, MATCH($G281, 'Historical BMP Records'!$G:$G, 0)), 1, 0), IF(AJ281&lt;&gt;INDEX('Planned and Progress BMPs'!AH:AH, MATCH($G281, 'Planned and Progress BMPs'!$D:$D, 0)), 1, 0)), "")</f>
        <v/>
      </c>
      <c r="CE281" s="4" t="str">
        <f>IFERROR(IF($I281="Historical", IF(AK281&lt;&gt;INDEX('Historical BMP Records'!AK:AK, MATCH($G281, 'Historical BMP Records'!$G:$G, 0)), 1, 0), IF(AK281&lt;&gt;INDEX('Planned and Progress BMPs'!AI:AI, MATCH($G281, 'Planned and Progress BMPs'!$D:$D, 0)), 1, 0)), "")</f>
        <v/>
      </c>
      <c r="CF281" s="4" t="str">
        <f>IFERROR(IF($I281="Historical", IF(AL281&lt;&gt;INDEX('Historical BMP Records'!AL:AL, MATCH($G281, 'Historical BMP Records'!$G:$G, 0)), 1, 0), IF(AL281&lt;&gt;INDEX('Planned and Progress BMPs'!AJ:AJ, MATCH($G281, 'Planned and Progress BMPs'!$D:$D, 0)), 1, 0)), "")</f>
        <v/>
      </c>
      <c r="CG281" s="4" t="str">
        <f>IFERROR(IF($I281="Historical", IF(AM281&lt;&gt;INDEX('Historical BMP Records'!AM:AM, MATCH($G281, 'Historical BMP Records'!$G:$G, 0)), 1, 0), IF(AM281&lt;&gt;INDEX('Planned and Progress BMPs'!AK:AK, MATCH($G281, 'Planned and Progress BMPs'!$D:$D, 0)), 1, 0)), "")</f>
        <v/>
      </c>
      <c r="CH281" s="4" t="str">
        <f>IFERROR(IF($I281="Historical", IF(AN281&lt;&gt;INDEX('Historical BMP Records'!AN:AN, MATCH($G281, 'Historical BMP Records'!$G:$G, 0)), 1, 0), IF(AN281&lt;&gt;INDEX('Planned and Progress BMPs'!AL:AL, MATCH($G281, 'Planned and Progress BMPs'!$D:$D, 0)), 1, 0)), "")</f>
        <v/>
      </c>
      <c r="CI281" s="4" t="str">
        <f>IFERROR(IF($I281="Historical", IF(AO281&lt;&gt;INDEX('Historical BMP Records'!AO:AO, MATCH($G281, 'Historical BMP Records'!$G:$G, 0)), 1, 0), IF(AO281&lt;&gt;INDEX('Planned and Progress BMPs'!AM:AM, MATCH($G281, 'Planned and Progress BMPs'!$D:$D, 0)), 1, 0)), "")</f>
        <v/>
      </c>
      <c r="CJ281" s="4" t="str">
        <f>IFERROR(IF($I281="Historical", IF(AP281&lt;&gt;INDEX('Historical BMP Records'!AP:AP, MATCH($G281, 'Historical BMP Records'!$G:$G, 0)), 1, 0), IF(AP281&lt;&gt;INDEX('Planned and Progress BMPs'!AN:AN, MATCH($G281, 'Planned and Progress BMPs'!$D:$D, 0)), 1, 0)), "")</f>
        <v/>
      </c>
      <c r="CK281" s="4" t="str">
        <f>IFERROR(IF($I281="Historical", IF(AQ281&lt;&gt;INDEX('Historical BMP Records'!AQ:AQ, MATCH($G281, 'Historical BMP Records'!$G:$G, 0)), 1, 0), IF(AQ281&lt;&gt;INDEX('Planned and Progress BMPs'!AO:AO, MATCH($G281, 'Planned and Progress BMPs'!$D:$D, 0)), 1, 0)), "")</f>
        <v/>
      </c>
      <c r="CL281" s="4" t="str">
        <f>IFERROR(IF($I281="Historical", IF(AR281&lt;&gt;INDEX('Historical BMP Records'!AR:AR, MATCH($G281, 'Historical BMP Records'!$G:$G, 0)), 1, 0), IF(AR281&lt;&gt;INDEX('Planned and Progress BMPs'!AQ:AQ, MATCH($G281, 'Planned and Progress BMPs'!$D:$D, 0)), 1, 0)), "")</f>
        <v/>
      </c>
      <c r="CM281" s="4" t="str">
        <f>IFERROR(IF($I281="Historical", IF(AS281&lt;&gt;INDEX('Historical BMP Records'!AS:AS, MATCH($G281, 'Historical BMP Records'!$G:$G, 0)), 1, 0), IF(AS281&lt;&gt;INDEX('Planned and Progress BMPs'!AP:AP, MATCH($G281, 'Planned and Progress BMPs'!$D:$D, 0)), 1, 0)), "")</f>
        <v/>
      </c>
      <c r="CN281" s="4" t="str">
        <f>IFERROR(IF($I281="Historical", IF(AT281&lt;&gt;INDEX('Historical BMP Records'!AT:AT, MATCH($G281, 'Historical BMP Records'!$G:$G, 0)), 1, 0), IF(AT281&lt;&gt;INDEX('Planned and Progress BMPs'!AQ:AQ, MATCH($G281, 'Planned and Progress BMPs'!$D:$D, 0)), 1, 0)), "")</f>
        <v/>
      </c>
      <c r="CO281" s="4">
        <f>SUM(T_Historical9[[#This Row],[FY17 Crediting Status Change]:[Comments Change]])</f>
        <v>0</v>
      </c>
    </row>
    <row r="282" spans="1:93" ht="15" customHeight="1" x14ac:dyDescent="0.55000000000000004">
      <c r="A282" s="126" t="s">
        <v>2461</v>
      </c>
      <c r="B282" s="126" t="s">
        <v>2458</v>
      </c>
      <c r="C282" s="126" t="s">
        <v>2458</v>
      </c>
      <c r="D282" s="126"/>
      <c r="E282" s="126"/>
      <c r="F282" s="126" t="s">
        <v>1041</v>
      </c>
      <c r="G282" s="126" t="s">
        <v>1042</v>
      </c>
      <c r="H282" s="126"/>
      <c r="I282" s="126" t="s">
        <v>243</v>
      </c>
      <c r="J282" s="126"/>
      <c r="K282" s="73"/>
      <c r="L282" s="64">
        <v>33970</v>
      </c>
      <c r="M282" s="126" t="s">
        <v>306</v>
      </c>
      <c r="N282" s="88" t="s">
        <v>325</v>
      </c>
      <c r="O282" s="126" t="s">
        <v>127</v>
      </c>
      <c r="P282" s="73" t="s">
        <v>551</v>
      </c>
      <c r="Q282" s="64">
        <v>59.2</v>
      </c>
      <c r="R282" s="126">
        <v>1.2</v>
      </c>
      <c r="S282" s="88"/>
      <c r="T282" s="126" t="s">
        <v>306</v>
      </c>
      <c r="U282" s="126"/>
      <c r="V282" s="126"/>
      <c r="W282" s="126">
        <v>40.426636279999997</v>
      </c>
      <c r="X282" s="65">
        <v>-76.709148810000002</v>
      </c>
      <c r="Y282" s="126"/>
      <c r="Z282" s="126" t="s">
        <v>201</v>
      </c>
      <c r="AA282" s="126" t="s">
        <v>458</v>
      </c>
      <c r="AB282" s="88" t="s">
        <v>203</v>
      </c>
      <c r="AC282" s="126" t="s">
        <v>2460</v>
      </c>
      <c r="AD282" s="64">
        <v>41754</v>
      </c>
      <c r="AE282" s="126" t="s">
        <v>267</v>
      </c>
      <c r="AF282" s="64"/>
      <c r="AG282" s="64"/>
      <c r="AH282" s="126"/>
      <c r="AI282" s="64"/>
      <c r="AK282" s="64"/>
      <c r="AL282" s="64"/>
      <c r="AM282" s="64"/>
      <c r="AN282" s="64"/>
      <c r="AO282" s="64"/>
      <c r="AP282" s="64"/>
      <c r="AQ282" s="64"/>
      <c r="AR282" s="64"/>
      <c r="AS282" s="64"/>
      <c r="AT282" s="126"/>
      <c r="AU282" s="4" t="str">
        <f>IFERROR(IF($I282="Historical", IF(A282&lt;&gt;INDEX('Historical BMP Records'!A:A, MATCH($G282, 'Historical BMP Records'!$G:$G, 0)), 1, 0), IF(A282&lt;&gt;INDEX('Planned and Progress BMPs'!A:A, MATCH($G282, 'Planned and Progress BMPs'!$D:$D, 0)), 1, 0)), "")</f>
        <v/>
      </c>
      <c r="AV282" s="4" t="str">
        <f>IFERROR(IF($I282="Historical", IF(B282&lt;&gt;INDEX('Historical BMP Records'!B:B, MATCH($G282, 'Historical BMP Records'!$G:$G, 0)), 1, 0), IF(B282&lt;&gt;INDEX('Planned and Progress BMPs'!A:A, MATCH($G282, 'Planned and Progress BMPs'!$D:$D, 0)), 1, 0)), "")</f>
        <v/>
      </c>
      <c r="AW282" s="4" t="str">
        <f>IFERROR(IF($I282="Historical", IF(C282&lt;&gt;INDEX('Historical BMP Records'!C:C, MATCH($G282, 'Historical BMP Records'!$G:$G, 0)), 1, 0), IF(C282&lt;&gt;INDEX('Planned and Progress BMPs'!A:A, MATCH($G282, 'Planned and Progress BMPs'!$D:$D, 0)), 1, 0)), "")</f>
        <v/>
      </c>
      <c r="AX282" s="4" t="str">
        <f>IFERROR(IF($I282="Historical", IF(D282&lt;&gt;INDEX('Historical BMP Records'!D:D, MATCH($G282, 'Historical BMP Records'!$G:$G, 0)), 1, 0), IF(D282&lt;&gt;INDEX('Planned and Progress BMPs'!A:A, MATCH($G282, 'Planned and Progress BMPs'!$D:$D, 0)), 1, 0)), "")</f>
        <v/>
      </c>
      <c r="AY282" s="4" t="str">
        <f>IFERROR(IF($I282="Historical", IF(E282&lt;&gt;INDEX('Historical BMP Records'!E:E, MATCH($G282, 'Historical BMP Records'!$G:$G, 0)), 1, 0), IF(E282&lt;&gt;INDEX('Planned and Progress BMPs'!B:B, MATCH($G282, 'Planned and Progress BMPs'!$D:$D, 0)), 1, 0)), "")</f>
        <v/>
      </c>
      <c r="AZ282" s="4" t="str">
        <f>IFERROR(IF($I282="Historical", IF(F282&lt;&gt;INDEX('Historical BMP Records'!F:F, MATCH($G282, 'Historical BMP Records'!$G:$G, 0)), 1, 0), IF(F282&lt;&gt;INDEX('Planned and Progress BMPs'!C:C, MATCH($G282, 'Planned and Progress BMPs'!$D:$D, 0)), 1, 0)), "")</f>
        <v/>
      </c>
      <c r="BA282" s="4" t="str">
        <f>IFERROR(IF($I282="Historical", IF(G282&lt;&gt;INDEX('Historical BMP Records'!G:G, MATCH($G282, 'Historical BMP Records'!$G:$G, 0)), 1, 0), IF(G282&lt;&gt;INDEX('Planned and Progress BMPs'!D:D, MATCH($G282, 'Planned and Progress BMPs'!$D:$D, 0)), 1, 0)), "")</f>
        <v/>
      </c>
      <c r="BB282" s="4" t="str">
        <f>IFERROR(IF($I282="Historical", IF(H282&lt;&gt;INDEX('Historical BMP Records'!H:H, MATCH($G282, 'Historical BMP Records'!$G:$G, 0)), 1, 0), IF(H282&lt;&gt;INDEX('Planned and Progress BMPs'!E:E, MATCH($G282, 'Planned and Progress BMPs'!$D:$D, 0)), 1, 0)), "")</f>
        <v/>
      </c>
      <c r="BC282" s="4" t="str">
        <f>IFERROR(IF($I282="Historical", IF(I282&lt;&gt;INDEX('Historical BMP Records'!I:I, MATCH($G282, 'Historical BMP Records'!$G:$G, 0)), 1, 0), IF(I282&lt;&gt;INDEX('Planned and Progress BMPs'!F:F, MATCH($G282, 'Planned and Progress BMPs'!$D:$D, 0)), 1, 0)), "")</f>
        <v/>
      </c>
      <c r="BD282" s="4" t="str">
        <f>IFERROR(IF($I282="Historical", IF(J282&lt;&gt;INDEX('Historical BMP Records'!J:J, MATCH($G282, 'Historical BMP Records'!$G:$G, 0)), 1, 0), IF(J282&lt;&gt;INDEX('Planned and Progress BMPs'!G:G, MATCH($G282, 'Planned and Progress BMPs'!$D:$D, 0)), 1, 0)), "")</f>
        <v/>
      </c>
      <c r="BE282" s="4" t="str">
        <f>IFERROR(IF($I282="Historical", IF(K282&lt;&gt;INDEX('Historical BMP Records'!K:K, MATCH($G282, 'Historical BMP Records'!$G:$G, 0)), 1, 0), IF(K282&lt;&gt;INDEX('Planned and Progress BMPs'!H:H, MATCH($G282, 'Planned and Progress BMPs'!$D:$D, 0)), 1, 0)), "")</f>
        <v/>
      </c>
      <c r="BF282" s="4" t="str">
        <f>IFERROR(IF($I282="Historical", IF(L282&lt;&gt;INDEX('Historical BMP Records'!L:L, MATCH($G282, 'Historical BMP Records'!$G:$G, 0)), 1, 0), IF(L282&lt;&gt;INDEX('Planned and Progress BMPs'!I:I, MATCH($G282, 'Planned and Progress BMPs'!$D:$D, 0)), 1, 0)), "")</f>
        <v/>
      </c>
      <c r="BG282" s="4" t="str">
        <f>IFERROR(IF($I282="Historical", IF(M282&lt;&gt;INDEX('Historical BMP Records'!M:M, MATCH($G282, 'Historical BMP Records'!$G:$G, 0)), 1, 0), IF(M282&lt;&gt;INDEX('Planned and Progress BMPs'!J:J, MATCH($G282, 'Planned and Progress BMPs'!$D:$D, 0)), 1, 0)), "")</f>
        <v/>
      </c>
      <c r="BH282" s="4" t="str">
        <f>IFERROR(IF($I282="Historical", IF(N282&lt;&gt;INDEX('Historical BMP Records'!N:N, MATCH($G282, 'Historical BMP Records'!$G:$G, 0)), 1, 0), IF(N282&lt;&gt;INDEX('Planned and Progress BMPs'!K:K, MATCH($G282, 'Planned and Progress BMPs'!$D:$D, 0)), 1, 0)), "")</f>
        <v/>
      </c>
      <c r="BI282" s="4" t="str">
        <f>IFERROR(IF($I282="Historical", IF(O282&lt;&gt;INDEX('Historical BMP Records'!O:O, MATCH($G282, 'Historical BMP Records'!$G:$G, 0)), 1, 0), IF(O282&lt;&gt;INDEX('Planned and Progress BMPs'!L:L, MATCH($G282, 'Planned and Progress BMPs'!$D:$D, 0)), 1, 0)), "")</f>
        <v/>
      </c>
      <c r="BJ282" s="4" t="str">
        <f>IFERROR(IF($I282="Historical", IF(P282&lt;&gt;INDEX('Historical BMP Records'!P:P, MATCH($G282, 'Historical BMP Records'!$G:$G, 0)), 1, 0), IF(P282&lt;&gt;INDEX('Planned and Progress BMPs'!M:M, MATCH($G282, 'Planned and Progress BMPs'!$D:$D, 0)), 1, 0)), "")</f>
        <v/>
      </c>
      <c r="BK282" s="4" t="str">
        <f>IFERROR(IF($I282="Historical", IF(Q282&lt;&gt;INDEX('Historical BMP Records'!Q:Q, MATCH($G282, 'Historical BMP Records'!$G:$G, 0)), 1, 0), IF(Q282&lt;&gt;INDEX('Planned and Progress BMPs'!N:N, MATCH($G282, 'Planned and Progress BMPs'!$D:$D, 0)), 1, 0)), "")</f>
        <v/>
      </c>
      <c r="BL282" s="4" t="str">
        <f>IFERROR(IF($I282="Historical", IF(R282&lt;&gt;INDEX('Historical BMP Records'!R:R, MATCH($G282, 'Historical BMP Records'!$G:$G, 0)), 1, 0), IF(R282&lt;&gt;INDEX('Planned and Progress BMPs'!O:O, MATCH($G282, 'Planned and Progress BMPs'!$D:$D, 0)), 1, 0)), "")</f>
        <v/>
      </c>
      <c r="BM282" s="4" t="str">
        <f>IFERROR(IF($I282="Historical", IF(S282&lt;&gt;INDEX('Historical BMP Records'!S:S, MATCH($G282, 'Historical BMP Records'!$G:$G, 0)), 1, 0), IF(S282&lt;&gt;INDEX('Planned and Progress BMPs'!P:P, MATCH($G282, 'Planned and Progress BMPs'!$D:$D, 0)), 1, 0)), "")</f>
        <v/>
      </c>
      <c r="BN282" s="4" t="str">
        <f>IFERROR(IF($I282="Historical", IF(T282&lt;&gt;INDEX('Historical BMP Records'!T:T, MATCH($G282, 'Historical BMP Records'!$G:$G, 0)), 1, 0), IF(T282&lt;&gt;INDEX('Planned and Progress BMPs'!Q:Q, MATCH($G282, 'Planned and Progress BMPs'!$D:$D, 0)), 1, 0)), "")</f>
        <v/>
      </c>
      <c r="BO282" s="4" t="str">
        <f>IFERROR(IF($I282="Historical", IF(AB282&lt;&gt;INDEX('Historical BMP Records'!#REF!, MATCH($G282, 'Historical BMP Records'!$G:$G, 0)), 1, 0), IF(AB282&lt;&gt;INDEX('Planned and Progress BMPs'!Z:Z, MATCH($G282, 'Planned and Progress BMPs'!$D:$D, 0)), 1, 0)), "")</f>
        <v/>
      </c>
      <c r="BP282" s="4" t="str">
        <f>IFERROR(IF($I282="Historical", IF(U282&lt;&gt;INDEX('Historical BMP Records'!U:U, MATCH($G282, 'Historical BMP Records'!$G:$G, 0)), 1, 0), IF(U282&lt;&gt;INDEX('Planned and Progress BMPs'!S:S, MATCH($G282, 'Planned and Progress BMPs'!$D:$D, 0)), 1, 0)), "")</f>
        <v/>
      </c>
      <c r="BQ282" s="4" t="str">
        <f>IFERROR(IF($I282="Historical", IF(V282&lt;&gt;INDEX('Historical BMP Records'!V:V, MATCH($G282, 'Historical BMP Records'!$G:$G, 0)), 1, 0), IF(V282&lt;&gt;INDEX('Planned and Progress BMPs'!T:T, MATCH($G282, 'Planned and Progress BMPs'!$D:$D, 0)), 1, 0)), "")</f>
        <v/>
      </c>
      <c r="BR282" s="4" t="str">
        <f>IFERROR(IF($I282="Historical", IF(W282&lt;&gt;INDEX('Historical BMP Records'!W:W, MATCH($G282, 'Historical BMP Records'!$G:$G, 0)), 1, 0), IF(W282&lt;&gt;INDEX('Planned and Progress BMPs'!U:U, MATCH($G282, 'Planned and Progress BMPs'!$D:$D, 0)), 1, 0)), "")</f>
        <v/>
      </c>
      <c r="BS282" s="4" t="str">
        <f>IFERROR(IF($I282="Historical", IF(X282&lt;&gt;INDEX('Historical BMP Records'!X:X, MATCH($G282, 'Historical BMP Records'!$G:$G, 0)), 1, 0), IF(X282&lt;&gt;INDEX('Planned and Progress BMPs'!V:V, MATCH($G282, 'Planned and Progress BMPs'!$D:$D, 0)), 1, 0)), "")</f>
        <v/>
      </c>
      <c r="BT282" s="4" t="str">
        <f>IFERROR(IF($I282="Historical", IF(Y282&lt;&gt;INDEX('Historical BMP Records'!Y:Y, MATCH($G282, 'Historical BMP Records'!$G:$G, 0)), 1, 0), IF(Y282&lt;&gt;INDEX('Planned and Progress BMPs'!W:W, MATCH($G282, 'Planned and Progress BMPs'!$D:$D, 0)), 1, 0)), "")</f>
        <v/>
      </c>
      <c r="BU282" s="4" t="str">
        <f>IFERROR(IF($I282="Historical", IF(Z282&lt;&gt;INDEX('Historical BMP Records'!Z:Z, MATCH($G282, 'Historical BMP Records'!$G:$G, 0)), 1, 0), IF(Z282&lt;&gt;INDEX('Planned and Progress BMPs'!X:X, MATCH($G282, 'Planned and Progress BMPs'!$D:$D, 0)), 1, 0)), "")</f>
        <v/>
      </c>
      <c r="BV282" s="4" t="str">
        <f>IFERROR(IF($I282="Historical", IF(AA282&lt;&gt;INDEX('Historical BMP Records'!AA:AA, MATCH($G282, 'Historical BMP Records'!$G:$G, 0)), 1, 0), IF(AA282&lt;&gt;INDEX('Planned and Progress BMPs'!#REF!, MATCH($G282, 'Planned and Progress BMPs'!$D:$D, 0)), 1, 0)), "")</f>
        <v/>
      </c>
      <c r="BW282" s="4" t="str">
        <f>IFERROR(IF($I282="Historical", IF(AC282&lt;&gt;INDEX('Historical BMP Records'!AC:AC, MATCH($G282, 'Historical BMP Records'!$G:$G, 0)), 1, 0), IF(AC282&lt;&gt;INDEX('Planned and Progress BMPs'!AA:AA, MATCH($G282, 'Planned and Progress BMPs'!$D:$D, 0)), 1, 0)), "")</f>
        <v/>
      </c>
      <c r="BX282" s="4" t="str">
        <f>IFERROR(IF($I282="Historical", IF(AD282&lt;&gt;INDEX('Historical BMP Records'!AD:AD, MATCH($G282, 'Historical BMP Records'!$G:$G, 0)), 1, 0), IF(AD282&lt;&gt;INDEX('Planned and Progress BMPs'!AB:AB, MATCH($G282, 'Planned and Progress BMPs'!$D:$D, 0)), 1, 0)), "")</f>
        <v/>
      </c>
      <c r="BY282" s="4" t="str">
        <f>IFERROR(IF($I282="Historical", IF(AE282&lt;&gt;INDEX('Historical BMP Records'!AE:AE, MATCH($G282, 'Historical BMP Records'!$G:$G, 0)), 1, 0), IF(AE282&lt;&gt;INDEX('Planned and Progress BMPs'!AC:AC, MATCH($G282, 'Planned and Progress BMPs'!$D:$D, 0)), 1, 0)), "")</f>
        <v/>
      </c>
      <c r="BZ282" s="4" t="str">
        <f>IFERROR(IF($I282="Historical", IF(AF282&lt;&gt;INDEX('Historical BMP Records'!AF:AF, MATCH($G282, 'Historical BMP Records'!$G:$G, 0)), 1, 0), IF(AF282&lt;&gt;INDEX('Planned and Progress BMPs'!AD:AD, MATCH($G282, 'Planned and Progress BMPs'!$D:$D, 0)), 1, 0)), "")</f>
        <v/>
      </c>
      <c r="CA282" s="4" t="str">
        <f>IFERROR(IF($I282="Historical", IF(AG282&lt;&gt;INDEX('Historical BMP Records'!AG:AG, MATCH($G282, 'Historical BMP Records'!$G:$G, 0)), 1, 0), IF(AG282&lt;&gt;INDEX('Planned and Progress BMPs'!AE:AE, MATCH($G282, 'Planned and Progress BMPs'!$D:$D, 0)), 1, 0)), "")</f>
        <v/>
      </c>
      <c r="CB282" s="4" t="str">
        <f>IFERROR(IF($I282="Historical", IF(AH282&lt;&gt;INDEX('Historical BMP Records'!AH:AH, MATCH($G282, 'Historical BMP Records'!$G:$G, 0)), 1, 0), IF(AH282&lt;&gt;INDEX('Planned and Progress BMPs'!AF:AF, MATCH($G282, 'Planned and Progress BMPs'!$D:$D, 0)), 1, 0)), "")</f>
        <v/>
      </c>
      <c r="CC282" s="4" t="str">
        <f>IFERROR(IF($I282="Historical", IF(AI282&lt;&gt;INDEX('Historical BMP Records'!AI:AI, MATCH($G282, 'Historical BMP Records'!$G:$G, 0)), 1, 0), IF(AI282&lt;&gt;INDEX('Planned and Progress BMPs'!AG:AG, MATCH($G282, 'Planned and Progress BMPs'!$D:$D, 0)), 1, 0)), "")</f>
        <v/>
      </c>
      <c r="CD282" s="4" t="str">
        <f>IFERROR(IF($I282="Historical", IF(AJ282&lt;&gt;INDEX('Historical BMP Records'!AJ:AJ, MATCH($G282, 'Historical BMP Records'!$G:$G, 0)), 1, 0), IF(AJ282&lt;&gt;INDEX('Planned and Progress BMPs'!AH:AH, MATCH($G282, 'Planned and Progress BMPs'!$D:$D, 0)), 1, 0)), "")</f>
        <v/>
      </c>
      <c r="CE282" s="4" t="str">
        <f>IFERROR(IF($I282="Historical", IF(AK282&lt;&gt;INDEX('Historical BMP Records'!AK:AK, MATCH($G282, 'Historical BMP Records'!$G:$G, 0)), 1, 0), IF(AK282&lt;&gt;INDEX('Planned and Progress BMPs'!AI:AI, MATCH($G282, 'Planned and Progress BMPs'!$D:$D, 0)), 1, 0)), "")</f>
        <v/>
      </c>
      <c r="CF282" s="4" t="str">
        <f>IFERROR(IF($I282="Historical", IF(AL282&lt;&gt;INDEX('Historical BMP Records'!AL:AL, MATCH($G282, 'Historical BMP Records'!$G:$G, 0)), 1, 0), IF(AL282&lt;&gt;INDEX('Planned and Progress BMPs'!AJ:AJ, MATCH($G282, 'Planned and Progress BMPs'!$D:$D, 0)), 1, 0)), "")</f>
        <v/>
      </c>
      <c r="CG282" s="4" t="str">
        <f>IFERROR(IF($I282="Historical", IF(AM282&lt;&gt;INDEX('Historical BMP Records'!AM:AM, MATCH($G282, 'Historical BMP Records'!$G:$G, 0)), 1, 0), IF(AM282&lt;&gt;INDEX('Planned and Progress BMPs'!AK:AK, MATCH($G282, 'Planned and Progress BMPs'!$D:$D, 0)), 1, 0)), "")</f>
        <v/>
      </c>
      <c r="CH282" s="4" t="str">
        <f>IFERROR(IF($I282="Historical", IF(AN282&lt;&gt;INDEX('Historical BMP Records'!AN:AN, MATCH($G282, 'Historical BMP Records'!$G:$G, 0)), 1, 0), IF(AN282&lt;&gt;INDEX('Planned and Progress BMPs'!AL:AL, MATCH($G282, 'Planned and Progress BMPs'!$D:$D, 0)), 1, 0)), "")</f>
        <v/>
      </c>
      <c r="CI282" s="4" t="str">
        <f>IFERROR(IF($I282="Historical", IF(AO282&lt;&gt;INDEX('Historical BMP Records'!AO:AO, MATCH($G282, 'Historical BMP Records'!$G:$G, 0)), 1, 0), IF(AO282&lt;&gt;INDEX('Planned and Progress BMPs'!AM:AM, MATCH($G282, 'Planned and Progress BMPs'!$D:$D, 0)), 1, 0)), "")</f>
        <v/>
      </c>
      <c r="CJ282" s="4" t="str">
        <f>IFERROR(IF($I282="Historical", IF(AP282&lt;&gt;INDEX('Historical BMP Records'!AP:AP, MATCH($G282, 'Historical BMP Records'!$G:$G, 0)), 1, 0), IF(AP282&lt;&gt;INDEX('Planned and Progress BMPs'!AN:AN, MATCH($G282, 'Planned and Progress BMPs'!$D:$D, 0)), 1, 0)), "")</f>
        <v/>
      </c>
      <c r="CK282" s="4" t="str">
        <f>IFERROR(IF($I282="Historical", IF(AQ282&lt;&gt;INDEX('Historical BMP Records'!AQ:AQ, MATCH($G282, 'Historical BMP Records'!$G:$G, 0)), 1, 0), IF(AQ282&lt;&gt;INDEX('Planned and Progress BMPs'!AO:AO, MATCH($G282, 'Planned and Progress BMPs'!$D:$D, 0)), 1, 0)), "")</f>
        <v/>
      </c>
      <c r="CL282" s="4" t="str">
        <f>IFERROR(IF($I282="Historical", IF(AR282&lt;&gt;INDEX('Historical BMP Records'!AR:AR, MATCH($G282, 'Historical BMP Records'!$G:$G, 0)), 1, 0), IF(AR282&lt;&gt;INDEX('Planned and Progress BMPs'!AQ:AQ, MATCH($G282, 'Planned and Progress BMPs'!$D:$D, 0)), 1, 0)), "")</f>
        <v/>
      </c>
      <c r="CM282" s="4" t="str">
        <f>IFERROR(IF($I282="Historical", IF(AS282&lt;&gt;INDEX('Historical BMP Records'!AS:AS, MATCH($G282, 'Historical BMP Records'!$G:$G, 0)), 1, 0), IF(AS282&lt;&gt;INDEX('Planned and Progress BMPs'!AP:AP, MATCH($G282, 'Planned and Progress BMPs'!$D:$D, 0)), 1, 0)), "")</f>
        <v/>
      </c>
      <c r="CN282" s="4" t="str">
        <f>IFERROR(IF($I282="Historical", IF(AT282&lt;&gt;INDEX('Historical BMP Records'!AT:AT, MATCH($G282, 'Historical BMP Records'!$G:$G, 0)), 1, 0), IF(AT282&lt;&gt;INDEX('Planned and Progress BMPs'!AQ:AQ, MATCH($G282, 'Planned and Progress BMPs'!$D:$D, 0)), 1, 0)), "")</f>
        <v/>
      </c>
      <c r="CO282" s="4">
        <f>SUM(T_Historical9[[#This Row],[FY17 Crediting Status Change]:[Comments Change]])</f>
        <v>0</v>
      </c>
    </row>
    <row r="283" spans="1:93" ht="15" customHeight="1" x14ac:dyDescent="0.55000000000000004">
      <c r="A283" s="126" t="s">
        <v>2458</v>
      </c>
      <c r="B283" s="126" t="s">
        <v>2458</v>
      </c>
      <c r="C283" s="126" t="s">
        <v>2458</v>
      </c>
      <c r="D283" s="126"/>
      <c r="E283" s="126"/>
      <c r="F283" s="126" t="s">
        <v>360</v>
      </c>
      <c r="G283" s="126" t="s">
        <v>361</v>
      </c>
      <c r="H283" s="126"/>
      <c r="I283" s="126" t="s">
        <v>243</v>
      </c>
      <c r="J283" s="126">
        <v>1987</v>
      </c>
      <c r="K283" s="73">
        <v>12917.16</v>
      </c>
      <c r="L283" s="64">
        <v>32874</v>
      </c>
      <c r="M283" s="126" t="s">
        <v>249</v>
      </c>
      <c r="N283" s="88" t="s">
        <v>352</v>
      </c>
      <c r="O283" s="126" t="s">
        <v>127</v>
      </c>
      <c r="P283" s="73" t="s">
        <v>551</v>
      </c>
      <c r="Q283" s="64">
        <v>2.12</v>
      </c>
      <c r="R283" s="126">
        <v>0.75</v>
      </c>
      <c r="S283" s="88">
        <v>0.23319999999999999</v>
      </c>
      <c r="T283" s="126" t="s">
        <v>362</v>
      </c>
      <c r="U283" s="126"/>
      <c r="V283" s="126"/>
      <c r="W283" s="126">
        <v>40.209075000000006</v>
      </c>
      <c r="X283" s="65">
        <v>-76.851547222222194</v>
      </c>
      <c r="Y283" s="126"/>
      <c r="Z283" s="126" t="s">
        <v>144</v>
      </c>
      <c r="AA283" s="126" t="s">
        <v>145</v>
      </c>
      <c r="AB283" s="88" t="s">
        <v>146</v>
      </c>
      <c r="AC283" s="126" t="s">
        <v>2460</v>
      </c>
      <c r="AD283" s="64">
        <v>43159</v>
      </c>
      <c r="AE283" s="126" t="s">
        <v>267</v>
      </c>
      <c r="AF283" s="64"/>
      <c r="AG283" s="64"/>
      <c r="AH283" s="126"/>
      <c r="AI283" s="64"/>
      <c r="AK283" s="64"/>
      <c r="AL283" s="64"/>
      <c r="AM283" s="64"/>
      <c r="AN283" s="64"/>
      <c r="AO283" s="64"/>
      <c r="AP283" s="64"/>
      <c r="AQ283" s="64"/>
      <c r="AR283" s="64"/>
      <c r="AS283" s="64"/>
      <c r="AT283" s="126" t="s">
        <v>354</v>
      </c>
      <c r="AU283" s="4" t="str">
        <f>IFERROR(IF($I283="Historical", IF(A283&lt;&gt;INDEX('Historical BMP Records'!A:A, MATCH($G283, 'Historical BMP Records'!$G:$G, 0)), 1, 0), IF(A283&lt;&gt;INDEX('Planned and Progress BMPs'!A:A, MATCH($G283, 'Planned and Progress BMPs'!$D:$D, 0)), 1, 0)), "")</f>
        <v/>
      </c>
      <c r="AV283" s="4" t="str">
        <f>IFERROR(IF($I283="Historical", IF(B283&lt;&gt;INDEX('Historical BMP Records'!B:B, MATCH($G283, 'Historical BMP Records'!$G:$G, 0)), 1, 0), IF(B283&lt;&gt;INDEX('Planned and Progress BMPs'!A:A, MATCH($G283, 'Planned and Progress BMPs'!$D:$D, 0)), 1, 0)), "")</f>
        <v/>
      </c>
      <c r="AW283" s="4" t="str">
        <f>IFERROR(IF($I283="Historical", IF(C283&lt;&gt;INDEX('Historical BMP Records'!C:C, MATCH($G283, 'Historical BMP Records'!$G:$G, 0)), 1, 0), IF(C283&lt;&gt;INDEX('Planned and Progress BMPs'!A:A, MATCH($G283, 'Planned and Progress BMPs'!$D:$D, 0)), 1, 0)), "")</f>
        <v/>
      </c>
      <c r="AX283" s="4" t="str">
        <f>IFERROR(IF($I283="Historical", IF(D283&lt;&gt;INDEX('Historical BMP Records'!D:D, MATCH($G283, 'Historical BMP Records'!$G:$G, 0)), 1, 0), IF(D283&lt;&gt;INDEX('Planned and Progress BMPs'!A:A, MATCH($G283, 'Planned and Progress BMPs'!$D:$D, 0)), 1, 0)), "")</f>
        <v/>
      </c>
      <c r="AY283" s="4" t="str">
        <f>IFERROR(IF($I283="Historical", IF(E283&lt;&gt;INDEX('Historical BMP Records'!E:E, MATCH($G283, 'Historical BMP Records'!$G:$G, 0)), 1, 0), IF(E283&lt;&gt;INDEX('Planned and Progress BMPs'!B:B, MATCH($G283, 'Planned and Progress BMPs'!$D:$D, 0)), 1, 0)), "")</f>
        <v/>
      </c>
      <c r="AZ283" s="4" t="str">
        <f>IFERROR(IF($I283="Historical", IF(F283&lt;&gt;INDEX('Historical BMP Records'!F:F, MATCH($G283, 'Historical BMP Records'!$G:$G, 0)), 1, 0), IF(F283&lt;&gt;INDEX('Planned and Progress BMPs'!C:C, MATCH($G283, 'Planned and Progress BMPs'!$D:$D, 0)), 1, 0)), "")</f>
        <v/>
      </c>
      <c r="BA283" s="4" t="str">
        <f>IFERROR(IF($I283="Historical", IF(G283&lt;&gt;INDEX('Historical BMP Records'!G:G, MATCH($G283, 'Historical BMP Records'!$G:$G, 0)), 1, 0), IF(G283&lt;&gt;INDEX('Planned and Progress BMPs'!D:D, MATCH($G283, 'Planned and Progress BMPs'!$D:$D, 0)), 1, 0)), "")</f>
        <v/>
      </c>
      <c r="BB283" s="4" t="str">
        <f>IFERROR(IF($I283="Historical", IF(H283&lt;&gt;INDEX('Historical BMP Records'!H:H, MATCH($G283, 'Historical BMP Records'!$G:$G, 0)), 1, 0), IF(H283&lt;&gt;INDEX('Planned and Progress BMPs'!E:E, MATCH($G283, 'Planned and Progress BMPs'!$D:$D, 0)), 1, 0)), "")</f>
        <v/>
      </c>
      <c r="BC283" s="4" t="str">
        <f>IFERROR(IF($I283="Historical", IF(I283&lt;&gt;INDEX('Historical BMP Records'!I:I, MATCH($G283, 'Historical BMP Records'!$G:$G, 0)), 1, 0), IF(I283&lt;&gt;INDEX('Planned and Progress BMPs'!F:F, MATCH($G283, 'Planned and Progress BMPs'!$D:$D, 0)), 1, 0)), "")</f>
        <v/>
      </c>
      <c r="BD283" s="4" t="str">
        <f>IFERROR(IF($I283="Historical", IF(J283&lt;&gt;INDEX('Historical BMP Records'!J:J, MATCH($G283, 'Historical BMP Records'!$G:$G, 0)), 1, 0), IF(J283&lt;&gt;INDEX('Planned and Progress BMPs'!G:G, MATCH($G283, 'Planned and Progress BMPs'!$D:$D, 0)), 1, 0)), "")</f>
        <v/>
      </c>
      <c r="BE283" s="4" t="str">
        <f>IFERROR(IF($I283="Historical", IF(K283&lt;&gt;INDEX('Historical BMP Records'!K:K, MATCH($G283, 'Historical BMP Records'!$G:$G, 0)), 1, 0), IF(K283&lt;&gt;INDEX('Planned and Progress BMPs'!H:H, MATCH($G283, 'Planned and Progress BMPs'!$D:$D, 0)), 1, 0)), "")</f>
        <v/>
      </c>
      <c r="BF283" s="4" t="str">
        <f>IFERROR(IF($I283="Historical", IF(L283&lt;&gt;INDEX('Historical BMP Records'!L:L, MATCH($G283, 'Historical BMP Records'!$G:$G, 0)), 1, 0), IF(L283&lt;&gt;INDEX('Planned and Progress BMPs'!I:I, MATCH($G283, 'Planned and Progress BMPs'!$D:$D, 0)), 1, 0)), "")</f>
        <v/>
      </c>
      <c r="BG283" s="4" t="str">
        <f>IFERROR(IF($I283="Historical", IF(M283&lt;&gt;INDEX('Historical BMP Records'!M:M, MATCH($G283, 'Historical BMP Records'!$G:$G, 0)), 1, 0), IF(M283&lt;&gt;INDEX('Planned and Progress BMPs'!J:J, MATCH($G283, 'Planned and Progress BMPs'!$D:$D, 0)), 1, 0)), "")</f>
        <v/>
      </c>
      <c r="BH283" s="4" t="str">
        <f>IFERROR(IF($I283="Historical", IF(N283&lt;&gt;INDEX('Historical BMP Records'!N:N, MATCH($G283, 'Historical BMP Records'!$G:$G, 0)), 1, 0), IF(N283&lt;&gt;INDEX('Planned and Progress BMPs'!K:K, MATCH($G283, 'Planned and Progress BMPs'!$D:$D, 0)), 1, 0)), "")</f>
        <v/>
      </c>
      <c r="BI283" s="4" t="str">
        <f>IFERROR(IF($I283="Historical", IF(O283&lt;&gt;INDEX('Historical BMP Records'!O:O, MATCH($G283, 'Historical BMP Records'!$G:$G, 0)), 1, 0), IF(O283&lt;&gt;INDEX('Planned and Progress BMPs'!L:L, MATCH($G283, 'Planned and Progress BMPs'!$D:$D, 0)), 1, 0)), "")</f>
        <v/>
      </c>
      <c r="BJ283" s="4" t="str">
        <f>IFERROR(IF($I283="Historical", IF(P283&lt;&gt;INDEX('Historical BMP Records'!P:P, MATCH($G283, 'Historical BMP Records'!$G:$G, 0)), 1, 0), IF(P283&lt;&gt;INDEX('Planned and Progress BMPs'!M:M, MATCH($G283, 'Planned and Progress BMPs'!$D:$D, 0)), 1, 0)), "")</f>
        <v/>
      </c>
      <c r="BK283" s="4" t="str">
        <f>IFERROR(IF($I283="Historical", IF(Q283&lt;&gt;INDEX('Historical BMP Records'!Q:Q, MATCH($G283, 'Historical BMP Records'!$G:$G, 0)), 1, 0), IF(Q283&lt;&gt;INDEX('Planned and Progress BMPs'!N:N, MATCH($G283, 'Planned and Progress BMPs'!$D:$D, 0)), 1, 0)), "")</f>
        <v/>
      </c>
      <c r="BL283" s="4" t="str">
        <f>IFERROR(IF($I283="Historical", IF(R283&lt;&gt;INDEX('Historical BMP Records'!R:R, MATCH($G283, 'Historical BMP Records'!$G:$G, 0)), 1, 0), IF(R283&lt;&gt;INDEX('Planned and Progress BMPs'!O:O, MATCH($G283, 'Planned and Progress BMPs'!$D:$D, 0)), 1, 0)), "")</f>
        <v/>
      </c>
      <c r="BM283" s="4" t="str">
        <f>IFERROR(IF($I283="Historical", IF(S283&lt;&gt;INDEX('Historical BMP Records'!S:S, MATCH($G283, 'Historical BMP Records'!$G:$G, 0)), 1, 0), IF(S283&lt;&gt;INDEX('Planned and Progress BMPs'!P:P, MATCH($G283, 'Planned and Progress BMPs'!$D:$D, 0)), 1, 0)), "")</f>
        <v/>
      </c>
      <c r="BN283" s="4" t="str">
        <f>IFERROR(IF($I283="Historical", IF(T283&lt;&gt;INDEX('Historical BMP Records'!T:T, MATCH($G283, 'Historical BMP Records'!$G:$G, 0)), 1, 0), IF(T283&lt;&gt;INDEX('Planned and Progress BMPs'!Q:Q, MATCH($G283, 'Planned and Progress BMPs'!$D:$D, 0)), 1, 0)), "")</f>
        <v/>
      </c>
      <c r="BO283" s="4" t="str">
        <f>IFERROR(IF($I283="Historical", IF(AB283&lt;&gt;INDEX('Historical BMP Records'!#REF!, MATCH($G283, 'Historical BMP Records'!$G:$G, 0)), 1, 0), IF(AB283&lt;&gt;INDEX('Planned and Progress BMPs'!Z:Z, MATCH($G283, 'Planned and Progress BMPs'!$D:$D, 0)), 1, 0)), "")</f>
        <v/>
      </c>
      <c r="BP283" s="4" t="str">
        <f>IFERROR(IF($I283="Historical", IF(U283&lt;&gt;INDEX('Historical BMP Records'!U:U, MATCH($G283, 'Historical BMP Records'!$G:$G, 0)), 1, 0), IF(U283&lt;&gt;INDEX('Planned and Progress BMPs'!S:S, MATCH($G283, 'Planned and Progress BMPs'!$D:$D, 0)), 1, 0)), "")</f>
        <v/>
      </c>
      <c r="BQ283" s="4" t="str">
        <f>IFERROR(IF($I283="Historical", IF(V283&lt;&gt;INDEX('Historical BMP Records'!V:V, MATCH($G283, 'Historical BMP Records'!$G:$G, 0)), 1, 0), IF(V283&lt;&gt;INDEX('Planned and Progress BMPs'!T:T, MATCH($G283, 'Planned and Progress BMPs'!$D:$D, 0)), 1, 0)), "")</f>
        <v/>
      </c>
      <c r="BR283" s="4" t="str">
        <f>IFERROR(IF($I283="Historical", IF(W283&lt;&gt;INDEX('Historical BMP Records'!W:W, MATCH($G283, 'Historical BMP Records'!$G:$G, 0)), 1, 0), IF(W283&lt;&gt;INDEX('Planned and Progress BMPs'!U:U, MATCH($G283, 'Planned and Progress BMPs'!$D:$D, 0)), 1, 0)), "")</f>
        <v/>
      </c>
      <c r="BS283" s="4" t="str">
        <f>IFERROR(IF($I283="Historical", IF(X283&lt;&gt;INDEX('Historical BMP Records'!X:X, MATCH($G283, 'Historical BMP Records'!$G:$G, 0)), 1, 0), IF(X283&lt;&gt;INDEX('Planned and Progress BMPs'!V:V, MATCH($G283, 'Planned and Progress BMPs'!$D:$D, 0)), 1, 0)), "")</f>
        <v/>
      </c>
      <c r="BT283" s="4" t="str">
        <f>IFERROR(IF($I283="Historical", IF(Y283&lt;&gt;INDEX('Historical BMP Records'!Y:Y, MATCH($G283, 'Historical BMP Records'!$G:$G, 0)), 1, 0), IF(Y283&lt;&gt;INDEX('Planned and Progress BMPs'!W:W, MATCH($G283, 'Planned and Progress BMPs'!$D:$D, 0)), 1, 0)), "")</f>
        <v/>
      </c>
      <c r="BU283" s="4" t="str">
        <f>IFERROR(IF($I283="Historical", IF(Z283&lt;&gt;INDEX('Historical BMP Records'!Z:Z, MATCH($G283, 'Historical BMP Records'!$G:$G, 0)), 1, 0), IF(Z283&lt;&gt;INDEX('Planned and Progress BMPs'!X:X, MATCH($G283, 'Planned and Progress BMPs'!$D:$D, 0)), 1, 0)), "")</f>
        <v/>
      </c>
      <c r="BV283" s="4" t="str">
        <f>IFERROR(IF($I283="Historical", IF(AA283&lt;&gt;INDEX('Historical BMP Records'!AA:AA, MATCH($G283, 'Historical BMP Records'!$G:$G, 0)), 1, 0), IF(AA283&lt;&gt;INDEX('Planned and Progress BMPs'!#REF!, MATCH($G283, 'Planned and Progress BMPs'!$D:$D, 0)), 1, 0)), "")</f>
        <v/>
      </c>
      <c r="BW283" s="4" t="str">
        <f>IFERROR(IF($I283="Historical", IF(AC283&lt;&gt;INDEX('Historical BMP Records'!AC:AC, MATCH($G283, 'Historical BMP Records'!$G:$G, 0)), 1, 0), IF(AC283&lt;&gt;INDEX('Planned and Progress BMPs'!AA:AA, MATCH($G283, 'Planned and Progress BMPs'!$D:$D, 0)), 1, 0)), "")</f>
        <v/>
      </c>
      <c r="BX283" s="4" t="str">
        <f>IFERROR(IF($I283="Historical", IF(AD283&lt;&gt;INDEX('Historical BMP Records'!AD:AD, MATCH($G283, 'Historical BMP Records'!$G:$G, 0)), 1, 0), IF(AD283&lt;&gt;INDEX('Planned and Progress BMPs'!AB:AB, MATCH($G283, 'Planned and Progress BMPs'!$D:$D, 0)), 1, 0)), "")</f>
        <v/>
      </c>
      <c r="BY283" s="4" t="str">
        <f>IFERROR(IF($I283="Historical", IF(AE283&lt;&gt;INDEX('Historical BMP Records'!AE:AE, MATCH($G283, 'Historical BMP Records'!$G:$G, 0)), 1, 0), IF(AE283&lt;&gt;INDEX('Planned and Progress BMPs'!AC:AC, MATCH($G283, 'Planned and Progress BMPs'!$D:$D, 0)), 1, 0)), "")</f>
        <v/>
      </c>
      <c r="BZ283" s="4" t="str">
        <f>IFERROR(IF($I283="Historical", IF(AF283&lt;&gt;INDEX('Historical BMP Records'!AF:AF, MATCH($G283, 'Historical BMP Records'!$G:$G, 0)), 1, 0), IF(AF283&lt;&gt;INDEX('Planned and Progress BMPs'!AD:AD, MATCH($G283, 'Planned and Progress BMPs'!$D:$D, 0)), 1, 0)), "")</f>
        <v/>
      </c>
      <c r="CA283" s="4" t="str">
        <f>IFERROR(IF($I283="Historical", IF(AG283&lt;&gt;INDEX('Historical BMP Records'!AG:AG, MATCH($G283, 'Historical BMP Records'!$G:$G, 0)), 1, 0), IF(AG283&lt;&gt;INDEX('Planned and Progress BMPs'!AE:AE, MATCH($G283, 'Planned and Progress BMPs'!$D:$D, 0)), 1, 0)), "")</f>
        <v/>
      </c>
      <c r="CB283" s="4" t="str">
        <f>IFERROR(IF($I283="Historical", IF(AH283&lt;&gt;INDEX('Historical BMP Records'!AH:AH, MATCH($G283, 'Historical BMP Records'!$G:$G, 0)), 1, 0), IF(AH283&lt;&gt;INDEX('Planned and Progress BMPs'!AF:AF, MATCH($G283, 'Planned and Progress BMPs'!$D:$D, 0)), 1, 0)), "")</f>
        <v/>
      </c>
      <c r="CC283" s="4" t="str">
        <f>IFERROR(IF($I283="Historical", IF(AI283&lt;&gt;INDEX('Historical BMP Records'!AI:AI, MATCH($G283, 'Historical BMP Records'!$G:$G, 0)), 1, 0), IF(AI283&lt;&gt;INDEX('Planned and Progress BMPs'!AG:AG, MATCH($G283, 'Planned and Progress BMPs'!$D:$D, 0)), 1, 0)), "")</f>
        <v/>
      </c>
      <c r="CD283" s="4" t="str">
        <f>IFERROR(IF($I283="Historical", IF(AJ283&lt;&gt;INDEX('Historical BMP Records'!AJ:AJ, MATCH($G283, 'Historical BMP Records'!$G:$G, 0)), 1, 0), IF(AJ283&lt;&gt;INDEX('Planned and Progress BMPs'!AH:AH, MATCH($G283, 'Planned and Progress BMPs'!$D:$D, 0)), 1, 0)), "")</f>
        <v/>
      </c>
      <c r="CE283" s="4" t="str">
        <f>IFERROR(IF($I283="Historical", IF(AK283&lt;&gt;INDEX('Historical BMP Records'!AK:AK, MATCH($G283, 'Historical BMP Records'!$G:$G, 0)), 1, 0), IF(AK283&lt;&gt;INDEX('Planned and Progress BMPs'!AI:AI, MATCH($G283, 'Planned and Progress BMPs'!$D:$D, 0)), 1, 0)), "")</f>
        <v/>
      </c>
      <c r="CF283" s="4" t="str">
        <f>IFERROR(IF($I283="Historical", IF(AL283&lt;&gt;INDEX('Historical BMP Records'!AL:AL, MATCH($G283, 'Historical BMP Records'!$G:$G, 0)), 1, 0), IF(AL283&lt;&gt;INDEX('Planned and Progress BMPs'!AJ:AJ, MATCH($G283, 'Planned and Progress BMPs'!$D:$D, 0)), 1, 0)), "")</f>
        <v/>
      </c>
      <c r="CG283" s="4" t="str">
        <f>IFERROR(IF($I283="Historical", IF(AM283&lt;&gt;INDEX('Historical BMP Records'!AM:AM, MATCH($G283, 'Historical BMP Records'!$G:$G, 0)), 1, 0), IF(AM283&lt;&gt;INDEX('Planned and Progress BMPs'!AK:AK, MATCH($G283, 'Planned and Progress BMPs'!$D:$D, 0)), 1, 0)), "")</f>
        <v/>
      </c>
      <c r="CH283" s="4" t="str">
        <f>IFERROR(IF($I283="Historical", IF(AN283&lt;&gt;INDEX('Historical BMP Records'!AN:AN, MATCH($G283, 'Historical BMP Records'!$G:$G, 0)), 1, 0), IF(AN283&lt;&gt;INDEX('Planned and Progress BMPs'!AL:AL, MATCH($G283, 'Planned and Progress BMPs'!$D:$D, 0)), 1, 0)), "")</f>
        <v/>
      </c>
      <c r="CI283" s="4" t="str">
        <f>IFERROR(IF($I283="Historical", IF(AO283&lt;&gt;INDEX('Historical BMP Records'!AO:AO, MATCH($G283, 'Historical BMP Records'!$G:$G, 0)), 1, 0), IF(AO283&lt;&gt;INDEX('Planned and Progress BMPs'!AM:AM, MATCH($G283, 'Planned and Progress BMPs'!$D:$D, 0)), 1, 0)), "")</f>
        <v/>
      </c>
      <c r="CJ283" s="4" t="str">
        <f>IFERROR(IF($I283="Historical", IF(AP283&lt;&gt;INDEX('Historical BMP Records'!AP:AP, MATCH($G283, 'Historical BMP Records'!$G:$G, 0)), 1, 0), IF(AP283&lt;&gt;INDEX('Planned and Progress BMPs'!AN:AN, MATCH($G283, 'Planned and Progress BMPs'!$D:$D, 0)), 1, 0)), "")</f>
        <v/>
      </c>
      <c r="CK283" s="4" t="str">
        <f>IFERROR(IF($I283="Historical", IF(AQ283&lt;&gt;INDEX('Historical BMP Records'!AQ:AQ, MATCH($G283, 'Historical BMP Records'!$G:$G, 0)), 1, 0), IF(AQ283&lt;&gt;INDEX('Planned and Progress BMPs'!AO:AO, MATCH($G283, 'Planned and Progress BMPs'!$D:$D, 0)), 1, 0)), "")</f>
        <v/>
      </c>
      <c r="CL283" s="4" t="str">
        <f>IFERROR(IF($I283="Historical", IF(AR283&lt;&gt;INDEX('Historical BMP Records'!AR:AR, MATCH($G283, 'Historical BMP Records'!$G:$G, 0)), 1, 0), IF(AR283&lt;&gt;INDEX('Planned and Progress BMPs'!AQ:AQ, MATCH($G283, 'Planned and Progress BMPs'!$D:$D, 0)), 1, 0)), "")</f>
        <v/>
      </c>
      <c r="CM283" s="4" t="str">
        <f>IFERROR(IF($I283="Historical", IF(AS283&lt;&gt;INDEX('Historical BMP Records'!AS:AS, MATCH($G283, 'Historical BMP Records'!$G:$G, 0)), 1, 0), IF(AS283&lt;&gt;INDEX('Planned and Progress BMPs'!AP:AP, MATCH($G283, 'Planned and Progress BMPs'!$D:$D, 0)), 1, 0)), "")</f>
        <v/>
      </c>
      <c r="CN283" s="4" t="str">
        <f>IFERROR(IF($I283="Historical", IF(AT283&lt;&gt;INDEX('Historical BMP Records'!AT:AT, MATCH($G283, 'Historical BMP Records'!$G:$G, 0)), 1, 0), IF(AT283&lt;&gt;INDEX('Planned and Progress BMPs'!AQ:AQ, MATCH($G283, 'Planned and Progress BMPs'!$D:$D, 0)), 1, 0)), "")</f>
        <v/>
      </c>
      <c r="CO283" s="4">
        <f>SUM(T_Historical9[[#This Row],[FY17 Crediting Status Change]:[Comments Change]])</f>
        <v>0</v>
      </c>
    </row>
    <row r="284" spans="1:93" ht="15" customHeight="1" x14ac:dyDescent="0.55000000000000004">
      <c r="A284" s="126" t="s">
        <v>2461</v>
      </c>
      <c r="B284" s="126" t="s">
        <v>2464</v>
      </c>
      <c r="C284" s="126" t="s">
        <v>2458</v>
      </c>
      <c r="D284" s="126"/>
      <c r="E284" s="126"/>
      <c r="F284" s="126" t="s">
        <v>1043</v>
      </c>
      <c r="G284" s="126" t="s">
        <v>1044</v>
      </c>
      <c r="H284" s="126"/>
      <c r="I284" s="126" t="s">
        <v>243</v>
      </c>
      <c r="J284" s="126">
        <v>1990</v>
      </c>
      <c r="K284" s="73"/>
      <c r="L284" s="64">
        <v>32874</v>
      </c>
      <c r="M284" s="126" t="s">
        <v>265</v>
      </c>
      <c r="N284" s="88" t="s">
        <v>325</v>
      </c>
      <c r="O284" s="126" t="s">
        <v>127</v>
      </c>
      <c r="P284" s="73" t="s">
        <v>551</v>
      </c>
      <c r="Q284" s="64">
        <v>3.8</v>
      </c>
      <c r="R284" s="126">
        <v>0</v>
      </c>
      <c r="S284" s="88"/>
      <c r="T284" s="126" t="s">
        <v>611</v>
      </c>
      <c r="U284" s="126"/>
      <c r="V284" s="126"/>
      <c r="W284" s="126">
        <v>40.406331600000001</v>
      </c>
      <c r="X284" s="65">
        <v>-76.693842799999999</v>
      </c>
      <c r="Y284" s="126"/>
      <c r="Z284" s="126" t="s">
        <v>201</v>
      </c>
      <c r="AA284" s="126" t="s">
        <v>458</v>
      </c>
      <c r="AB284" s="88" t="s">
        <v>203</v>
      </c>
      <c r="AC284" s="126" t="s">
        <v>2460</v>
      </c>
      <c r="AD284" s="64">
        <v>41753</v>
      </c>
      <c r="AE284" s="126" t="s">
        <v>267</v>
      </c>
      <c r="AF284" s="64"/>
      <c r="AG284" s="64"/>
      <c r="AH284" s="126"/>
      <c r="AI284" s="64"/>
      <c r="AK284" s="64"/>
      <c r="AL284" s="64"/>
      <c r="AM284" s="64"/>
      <c r="AN284" s="64"/>
      <c r="AO284" s="64"/>
      <c r="AP284" s="64"/>
      <c r="AQ284" s="64"/>
      <c r="AR284" s="64"/>
      <c r="AS284" s="64"/>
      <c r="AT284" s="126"/>
      <c r="AU284" s="4" t="str">
        <f>IFERROR(IF($I284="Historical", IF(A284&lt;&gt;INDEX('Historical BMP Records'!A:A, MATCH($G284, 'Historical BMP Records'!$G:$G, 0)), 1, 0), IF(A284&lt;&gt;INDEX('Planned and Progress BMPs'!A:A, MATCH($G284, 'Planned and Progress BMPs'!$D:$D, 0)), 1, 0)), "")</f>
        <v/>
      </c>
      <c r="AV284" s="4" t="str">
        <f>IFERROR(IF($I284="Historical", IF(B284&lt;&gt;INDEX('Historical BMP Records'!B:B, MATCH($G284, 'Historical BMP Records'!$G:$G, 0)), 1, 0), IF(B284&lt;&gt;INDEX('Planned and Progress BMPs'!A:A, MATCH($G284, 'Planned and Progress BMPs'!$D:$D, 0)), 1, 0)), "")</f>
        <v/>
      </c>
      <c r="AW284" s="4" t="str">
        <f>IFERROR(IF($I284="Historical", IF(C284&lt;&gt;INDEX('Historical BMP Records'!C:C, MATCH($G284, 'Historical BMP Records'!$G:$G, 0)), 1, 0), IF(C284&lt;&gt;INDEX('Planned and Progress BMPs'!A:A, MATCH($G284, 'Planned and Progress BMPs'!$D:$D, 0)), 1, 0)), "")</f>
        <v/>
      </c>
      <c r="AX284" s="4" t="str">
        <f>IFERROR(IF($I284="Historical", IF(D284&lt;&gt;INDEX('Historical BMP Records'!D:D, MATCH($G284, 'Historical BMP Records'!$G:$G, 0)), 1, 0), IF(D284&lt;&gt;INDEX('Planned and Progress BMPs'!A:A, MATCH($G284, 'Planned and Progress BMPs'!$D:$D, 0)), 1, 0)), "")</f>
        <v/>
      </c>
      <c r="AY284" s="4" t="str">
        <f>IFERROR(IF($I284="Historical", IF(E284&lt;&gt;INDEX('Historical BMP Records'!E:E, MATCH($G284, 'Historical BMP Records'!$G:$G, 0)), 1, 0), IF(E284&lt;&gt;INDEX('Planned and Progress BMPs'!B:B, MATCH($G284, 'Planned and Progress BMPs'!$D:$D, 0)), 1, 0)), "")</f>
        <v/>
      </c>
      <c r="AZ284" s="4" t="str">
        <f>IFERROR(IF($I284="Historical", IF(F284&lt;&gt;INDEX('Historical BMP Records'!F:F, MATCH($G284, 'Historical BMP Records'!$G:$G, 0)), 1, 0), IF(F284&lt;&gt;INDEX('Planned and Progress BMPs'!C:C, MATCH($G284, 'Planned and Progress BMPs'!$D:$D, 0)), 1, 0)), "")</f>
        <v/>
      </c>
      <c r="BA284" s="4" t="str">
        <f>IFERROR(IF($I284="Historical", IF(G284&lt;&gt;INDEX('Historical BMP Records'!G:G, MATCH($G284, 'Historical BMP Records'!$G:$G, 0)), 1, 0), IF(G284&lt;&gt;INDEX('Planned and Progress BMPs'!D:D, MATCH($G284, 'Planned and Progress BMPs'!$D:$D, 0)), 1, 0)), "")</f>
        <v/>
      </c>
      <c r="BB284" s="4" t="str">
        <f>IFERROR(IF($I284="Historical", IF(H284&lt;&gt;INDEX('Historical BMP Records'!H:H, MATCH($G284, 'Historical BMP Records'!$G:$G, 0)), 1, 0), IF(H284&lt;&gt;INDEX('Planned and Progress BMPs'!E:E, MATCH($G284, 'Planned and Progress BMPs'!$D:$D, 0)), 1, 0)), "")</f>
        <v/>
      </c>
      <c r="BC284" s="4" t="str">
        <f>IFERROR(IF($I284="Historical", IF(I284&lt;&gt;INDEX('Historical BMP Records'!I:I, MATCH($G284, 'Historical BMP Records'!$G:$G, 0)), 1, 0), IF(I284&lt;&gt;INDEX('Planned and Progress BMPs'!F:F, MATCH($G284, 'Planned and Progress BMPs'!$D:$D, 0)), 1, 0)), "")</f>
        <v/>
      </c>
      <c r="BD284" s="4" t="str">
        <f>IFERROR(IF($I284="Historical", IF(J284&lt;&gt;INDEX('Historical BMP Records'!J:J, MATCH($G284, 'Historical BMP Records'!$G:$G, 0)), 1, 0), IF(J284&lt;&gt;INDEX('Planned and Progress BMPs'!G:G, MATCH($G284, 'Planned and Progress BMPs'!$D:$D, 0)), 1, 0)), "")</f>
        <v/>
      </c>
      <c r="BE284" s="4" t="str">
        <f>IFERROR(IF($I284="Historical", IF(K284&lt;&gt;INDEX('Historical BMP Records'!K:K, MATCH($G284, 'Historical BMP Records'!$G:$G, 0)), 1, 0), IF(K284&lt;&gt;INDEX('Planned and Progress BMPs'!H:H, MATCH($G284, 'Planned and Progress BMPs'!$D:$D, 0)), 1, 0)), "")</f>
        <v/>
      </c>
      <c r="BF284" s="4" t="str">
        <f>IFERROR(IF($I284="Historical", IF(L284&lt;&gt;INDEX('Historical BMP Records'!L:L, MATCH($G284, 'Historical BMP Records'!$G:$G, 0)), 1, 0), IF(L284&lt;&gt;INDEX('Planned and Progress BMPs'!I:I, MATCH($G284, 'Planned and Progress BMPs'!$D:$D, 0)), 1, 0)), "")</f>
        <v/>
      </c>
      <c r="BG284" s="4" t="str">
        <f>IFERROR(IF($I284="Historical", IF(M284&lt;&gt;INDEX('Historical BMP Records'!M:M, MATCH($G284, 'Historical BMP Records'!$G:$G, 0)), 1, 0), IF(M284&lt;&gt;INDEX('Planned and Progress BMPs'!J:J, MATCH($G284, 'Planned and Progress BMPs'!$D:$D, 0)), 1, 0)), "")</f>
        <v/>
      </c>
      <c r="BH284" s="4" t="str">
        <f>IFERROR(IF($I284="Historical", IF(N284&lt;&gt;INDEX('Historical BMP Records'!N:N, MATCH($G284, 'Historical BMP Records'!$G:$G, 0)), 1, 0), IF(N284&lt;&gt;INDEX('Planned and Progress BMPs'!K:K, MATCH($G284, 'Planned and Progress BMPs'!$D:$D, 0)), 1, 0)), "")</f>
        <v/>
      </c>
      <c r="BI284" s="4" t="str">
        <f>IFERROR(IF($I284="Historical", IF(O284&lt;&gt;INDEX('Historical BMP Records'!O:O, MATCH($G284, 'Historical BMP Records'!$G:$G, 0)), 1, 0), IF(O284&lt;&gt;INDEX('Planned and Progress BMPs'!L:L, MATCH($G284, 'Planned and Progress BMPs'!$D:$D, 0)), 1, 0)), "")</f>
        <v/>
      </c>
      <c r="BJ284" s="4" t="str">
        <f>IFERROR(IF($I284="Historical", IF(P284&lt;&gt;INDEX('Historical BMP Records'!P:P, MATCH($G284, 'Historical BMP Records'!$G:$G, 0)), 1, 0), IF(P284&lt;&gt;INDEX('Planned and Progress BMPs'!M:M, MATCH($G284, 'Planned and Progress BMPs'!$D:$D, 0)), 1, 0)), "")</f>
        <v/>
      </c>
      <c r="BK284" s="4" t="str">
        <f>IFERROR(IF($I284="Historical", IF(Q284&lt;&gt;INDEX('Historical BMP Records'!Q:Q, MATCH($G284, 'Historical BMP Records'!$G:$G, 0)), 1, 0), IF(Q284&lt;&gt;INDEX('Planned and Progress BMPs'!N:N, MATCH($G284, 'Planned and Progress BMPs'!$D:$D, 0)), 1, 0)), "")</f>
        <v/>
      </c>
      <c r="BL284" s="4" t="str">
        <f>IFERROR(IF($I284="Historical", IF(R284&lt;&gt;INDEX('Historical BMP Records'!R:R, MATCH($G284, 'Historical BMP Records'!$G:$G, 0)), 1, 0), IF(R284&lt;&gt;INDEX('Planned and Progress BMPs'!O:O, MATCH($G284, 'Planned and Progress BMPs'!$D:$D, 0)), 1, 0)), "")</f>
        <v/>
      </c>
      <c r="BM284" s="4" t="str">
        <f>IFERROR(IF($I284="Historical", IF(S284&lt;&gt;INDEX('Historical BMP Records'!S:S, MATCH($G284, 'Historical BMP Records'!$G:$G, 0)), 1, 0), IF(S284&lt;&gt;INDEX('Planned and Progress BMPs'!P:P, MATCH($G284, 'Planned and Progress BMPs'!$D:$D, 0)), 1, 0)), "")</f>
        <v/>
      </c>
      <c r="BN284" s="4" t="str">
        <f>IFERROR(IF($I284="Historical", IF(T284&lt;&gt;INDEX('Historical BMP Records'!T:T, MATCH($G284, 'Historical BMP Records'!$G:$G, 0)), 1, 0), IF(T284&lt;&gt;INDEX('Planned and Progress BMPs'!Q:Q, MATCH($G284, 'Planned and Progress BMPs'!$D:$D, 0)), 1, 0)), "")</f>
        <v/>
      </c>
      <c r="BO284" s="4" t="str">
        <f>IFERROR(IF($I284="Historical", IF(AB284&lt;&gt;INDEX('Historical BMP Records'!#REF!, MATCH($G284, 'Historical BMP Records'!$G:$G, 0)), 1, 0), IF(AB284&lt;&gt;INDEX('Planned and Progress BMPs'!Z:Z, MATCH($G284, 'Planned and Progress BMPs'!$D:$D, 0)), 1, 0)), "")</f>
        <v/>
      </c>
      <c r="BP284" s="4" t="str">
        <f>IFERROR(IF($I284="Historical", IF(U284&lt;&gt;INDEX('Historical BMP Records'!U:U, MATCH($G284, 'Historical BMP Records'!$G:$G, 0)), 1, 0), IF(U284&lt;&gt;INDEX('Planned and Progress BMPs'!S:S, MATCH($G284, 'Planned and Progress BMPs'!$D:$D, 0)), 1, 0)), "")</f>
        <v/>
      </c>
      <c r="BQ284" s="4" t="str">
        <f>IFERROR(IF($I284="Historical", IF(V284&lt;&gt;INDEX('Historical BMP Records'!V:V, MATCH($G284, 'Historical BMP Records'!$G:$G, 0)), 1, 0), IF(V284&lt;&gt;INDEX('Planned and Progress BMPs'!T:T, MATCH($G284, 'Planned and Progress BMPs'!$D:$D, 0)), 1, 0)), "")</f>
        <v/>
      </c>
      <c r="BR284" s="4" t="str">
        <f>IFERROR(IF($I284="Historical", IF(W284&lt;&gt;INDEX('Historical BMP Records'!W:W, MATCH($G284, 'Historical BMP Records'!$G:$G, 0)), 1, 0), IF(W284&lt;&gt;INDEX('Planned and Progress BMPs'!U:U, MATCH($G284, 'Planned and Progress BMPs'!$D:$D, 0)), 1, 0)), "")</f>
        <v/>
      </c>
      <c r="BS284" s="4" t="str">
        <f>IFERROR(IF($I284="Historical", IF(X284&lt;&gt;INDEX('Historical BMP Records'!X:X, MATCH($G284, 'Historical BMP Records'!$G:$G, 0)), 1, 0), IF(X284&lt;&gt;INDEX('Planned and Progress BMPs'!V:V, MATCH($G284, 'Planned and Progress BMPs'!$D:$D, 0)), 1, 0)), "")</f>
        <v/>
      </c>
      <c r="BT284" s="4" t="str">
        <f>IFERROR(IF($I284="Historical", IF(Y284&lt;&gt;INDEX('Historical BMP Records'!Y:Y, MATCH($G284, 'Historical BMP Records'!$G:$G, 0)), 1, 0), IF(Y284&lt;&gt;INDEX('Planned and Progress BMPs'!W:W, MATCH($G284, 'Planned and Progress BMPs'!$D:$D, 0)), 1, 0)), "")</f>
        <v/>
      </c>
      <c r="BU284" s="4" t="str">
        <f>IFERROR(IF($I284="Historical", IF(Z284&lt;&gt;INDEX('Historical BMP Records'!Z:Z, MATCH($G284, 'Historical BMP Records'!$G:$G, 0)), 1, 0), IF(Z284&lt;&gt;INDEX('Planned and Progress BMPs'!X:X, MATCH($G284, 'Planned and Progress BMPs'!$D:$D, 0)), 1, 0)), "")</f>
        <v/>
      </c>
      <c r="BV284" s="4" t="str">
        <f>IFERROR(IF($I284="Historical", IF(AA284&lt;&gt;INDEX('Historical BMP Records'!AA:AA, MATCH($G284, 'Historical BMP Records'!$G:$G, 0)), 1, 0), IF(AA284&lt;&gt;INDEX('Planned and Progress BMPs'!#REF!, MATCH($G284, 'Planned and Progress BMPs'!$D:$D, 0)), 1, 0)), "")</f>
        <v/>
      </c>
      <c r="BW284" s="4" t="str">
        <f>IFERROR(IF($I284="Historical", IF(AC284&lt;&gt;INDEX('Historical BMP Records'!AC:AC, MATCH($G284, 'Historical BMP Records'!$G:$G, 0)), 1, 0), IF(AC284&lt;&gt;INDEX('Planned and Progress BMPs'!AA:AA, MATCH($G284, 'Planned and Progress BMPs'!$D:$D, 0)), 1, 0)), "")</f>
        <v/>
      </c>
      <c r="BX284" s="4" t="str">
        <f>IFERROR(IF($I284="Historical", IF(AD284&lt;&gt;INDEX('Historical BMP Records'!AD:AD, MATCH($G284, 'Historical BMP Records'!$G:$G, 0)), 1, 0), IF(AD284&lt;&gt;INDEX('Planned and Progress BMPs'!AB:AB, MATCH($G284, 'Planned and Progress BMPs'!$D:$D, 0)), 1, 0)), "")</f>
        <v/>
      </c>
      <c r="BY284" s="4" t="str">
        <f>IFERROR(IF($I284="Historical", IF(AE284&lt;&gt;INDEX('Historical BMP Records'!AE:AE, MATCH($G284, 'Historical BMP Records'!$G:$G, 0)), 1, 0), IF(AE284&lt;&gt;INDEX('Planned and Progress BMPs'!AC:AC, MATCH($G284, 'Planned and Progress BMPs'!$D:$D, 0)), 1, 0)), "")</f>
        <v/>
      </c>
      <c r="BZ284" s="4" t="str">
        <f>IFERROR(IF($I284="Historical", IF(AF284&lt;&gt;INDEX('Historical BMP Records'!AF:AF, MATCH($G284, 'Historical BMP Records'!$G:$G, 0)), 1, 0), IF(AF284&lt;&gt;INDEX('Planned and Progress BMPs'!AD:AD, MATCH($G284, 'Planned and Progress BMPs'!$D:$D, 0)), 1, 0)), "")</f>
        <v/>
      </c>
      <c r="CA284" s="4" t="str">
        <f>IFERROR(IF($I284="Historical", IF(AG284&lt;&gt;INDEX('Historical BMP Records'!AG:AG, MATCH($G284, 'Historical BMP Records'!$G:$G, 0)), 1, 0), IF(AG284&lt;&gt;INDEX('Planned and Progress BMPs'!AE:AE, MATCH($G284, 'Planned and Progress BMPs'!$D:$D, 0)), 1, 0)), "")</f>
        <v/>
      </c>
      <c r="CB284" s="4" t="str">
        <f>IFERROR(IF($I284="Historical", IF(AH284&lt;&gt;INDEX('Historical BMP Records'!AH:AH, MATCH($G284, 'Historical BMP Records'!$G:$G, 0)), 1, 0), IF(AH284&lt;&gt;INDEX('Planned and Progress BMPs'!AF:AF, MATCH($G284, 'Planned and Progress BMPs'!$D:$D, 0)), 1, 0)), "")</f>
        <v/>
      </c>
      <c r="CC284" s="4" t="str">
        <f>IFERROR(IF($I284="Historical", IF(AI284&lt;&gt;INDEX('Historical BMP Records'!AI:AI, MATCH($G284, 'Historical BMP Records'!$G:$G, 0)), 1, 0), IF(AI284&lt;&gt;INDEX('Planned and Progress BMPs'!AG:AG, MATCH($G284, 'Planned and Progress BMPs'!$D:$D, 0)), 1, 0)), "")</f>
        <v/>
      </c>
      <c r="CD284" s="4" t="str">
        <f>IFERROR(IF($I284="Historical", IF(AJ284&lt;&gt;INDEX('Historical BMP Records'!AJ:AJ, MATCH($G284, 'Historical BMP Records'!$G:$G, 0)), 1, 0), IF(AJ284&lt;&gt;INDEX('Planned and Progress BMPs'!AH:AH, MATCH($G284, 'Planned and Progress BMPs'!$D:$D, 0)), 1, 0)), "")</f>
        <v/>
      </c>
      <c r="CE284" s="4" t="str">
        <f>IFERROR(IF($I284="Historical", IF(AK284&lt;&gt;INDEX('Historical BMP Records'!AK:AK, MATCH($G284, 'Historical BMP Records'!$G:$G, 0)), 1, 0), IF(AK284&lt;&gt;INDEX('Planned and Progress BMPs'!AI:AI, MATCH($G284, 'Planned and Progress BMPs'!$D:$D, 0)), 1, 0)), "")</f>
        <v/>
      </c>
      <c r="CF284" s="4" t="str">
        <f>IFERROR(IF($I284="Historical", IF(AL284&lt;&gt;INDEX('Historical BMP Records'!AL:AL, MATCH($G284, 'Historical BMP Records'!$G:$G, 0)), 1, 0), IF(AL284&lt;&gt;INDEX('Planned and Progress BMPs'!AJ:AJ, MATCH($G284, 'Planned and Progress BMPs'!$D:$D, 0)), 1, 0)), "")</f>
        <v/>
      </c>
      <c r="CG284" s="4" t="str">
        <f>IFERROR(IF($I284="Historical", IF(AM284&lt;&gt;INDEX('Historical BMP Records'!AM:AM, MATCH($G284, 'Historical BMP Records'!$G:$G, 0)), 1, 0), IF(AM284&lt;&gt;INDEX('Planned and Progress BMPs'!AK:AK, MATCH($G284, 'Planned and Progress BMPs'!$D:$D, 0)), 1, 0)), "")</f>
        <v/>
      </c>
      <c r="CH284" s="4" t="str">
        <f>IFERROR(IF($I284="Historical", IF(AN284&lt;&gt;INDEX('Historical BMP Records'!AN:AN, MATCH($G284, 'Historical BMP Records'!$G:$G, 0)), 1, 0), IF(AN284&lt;&gt;INDEX('Planned and Progress BMPs'!AL:AL, MATCH($G284, 'Planned and Progress BMPs'!$D:$D, 0)), 1, 0)), "")</f>
        <v/>
      </c>
      <c r="CI284" s="4" t="str">
        <f>IFERROR(IF($I284="Historical", IF(AO284&lt;&gt;INDEX('Historical BMP Records'!AO:AO, MATCH($G284, 'Historical BMP Records'!$G:$G, 0)), 1, 0), IF(AO284&lt;&gt;INDEX('Planned and Progress BMPs'!AM:AM, MATCH($G284, 'Planned and Progress BMPs'!$D:$D, 0)), 1, 0)), "")</f>
        <v/>
      </c>
      <c r="CJ284" s="4" t="str">
        <f>IFERROR(IF($I284="Historical", IF(AP284&lt;&gt;INDEX('Historical BMP Records'!AP:AP, MATCH($G284, 'Historical BMP Records'!$G:$G, 0)), 1, 0), IF(AP284&lt;&gt;INDEX('Planned and Progress BMPs'!AN:AN, MATCH($G284, 'Planned and Progress BMPs'!$D:$D, 0)), 1, 0)), "")</f>
        <v/>
      </c>
      <c r="CK284" s="4" t="str">
        <f>IFERROR(IF($I284="Historical", IF(AQ284&lt;&gt;INDEX('Historical BMP Records'!AQ:AQ, MATCH($G284, 'Historical BMP Records'!$G:$G, 0)), 1, 0), IF(AQ284&lt;&gt;INDEX('Planned and Progress BMPs'!AO:AO, MATCH($G284, 'Planned and Progress BMPs'!$D:$D, 0)), 1, 0)), "")</f>
        <v/>
      </c>
      <c r="CL284" s="4" t="str">
        <f>IFERROR(IF($I284="Historical", IF(AR284&lt;&gt;INDEX('Historical BMP Records'!AR:AR, MATCH($G284, 'Historical BMP Records'!$G:$G, 0)), 1, 0), IF(AR284&lt;&gt;INDEX('Planned and Progress BMPs'!AQ:AQ, MATCH($G284, 'Planned and Progress BMPs'!$D:$D, 0)), 1, 0)), "")</f>
        <v/>
      </c>
      <c r="CM284" s="4" t="str">
        <f>IFERROR(IF($I284="Historical", IF(AS284&lt;&gt;INDEX('Historical BMP Records'!AS:AS, MATCH($G284, 'Historical BMP Records'!$G:$G, 0)), 1, 0), IF(AS284&lt;&gt;INDEX('Planned and Progress BMPs'!AP:AP, MATCH($G284, 'Planned and Progress BMPs'!$D:$D, 0)), 1, 0)), "")</f>
        <v/>
      </c>
      <c r="CN284" s="4" t="str">
        <f>IFERROR(IF($I284="Historical", IF(AT284&lt;&gt;INDEX('Historical BMP Records'!AT:AT, MATCH($G284, 'Historical BMP Records'!$G:$G, 0)), 1, 0), IF(AT284&lt;&gt;INDEX('Planned and Progress BMPs'!AQ:AQ, MATCH($G284, 'Planned and Progress BMPs'!$D:$D, 0)), 1, 0)), "")</f>
        <v/>
      </c>
      <c r="CO284" s="4">
        <f>SUM(T_Historical9[[#This Row],[FY17 Crediting Status Change]:[Comments Change]])</f>
        <v>0</v>
      </c>
    </row>
    <row r="285" spans="1:93" ht="15" customHeight="1" x14ac:dyDescent="0.55000000000000004">
      <c r="A285" s="126" t="s">
        <v>2461</v>
      </c>
      <c r="B285" s="126" t="s">
        <v>2464</v>
      </c>
      <c r="C285" s="126" t="s">
        <v>2458</v>
      </c>
      <c r="D285" s="126"/>
      <c r="E285" s="126"/>
      <c r="F285" s="126" t="s">
        <v>1045</v>
      </c>
      <c r="G285" s="126" t="s">
        <v>1046</v>
      </c>
      <c r="H285" s="126"/>
      <c r="I285" s="126" t="s">
        <v>243</v>
      </c>
      <c r="J285" s="126">
        <v>1990</v>
      </c>
      <c r="K285" s="73"/>
      <c r="L285" s="64">
        <v>32874</v>
      </c>
      <c r="M285" s="126" t="s">
        <v>265</v>
      </c>
      <c r="N285" s="88" t="s">
        <v>325</v>
      </c>
      <c r="O285" s="126" t="s">
        <v>127</v>
      </c>
      <c r="P285" s="73" t="s">
        <v>551</v>
      </c>
      <c r="Q285" s="64">
        <v>52.9</v>
      </c>
      <c r="R285" s="126">
        <v>1.3</v>
      </c>
      <c r="S285" s="88"/>
      <c r="T285" s="126" t="s">
        <v>611</v>
      </c>
      <c r="U285" s="126"/>
      <c r="V285" s="126"/>
      <c r="W285" s="126">
        <v>40.406331600000001</v>
      </c>
      <c r="X285" s="65">
        <v>-76.693842799999999</v>
      </c>
      <c r="Y285" s="126"/>
      <c r="Z285" s="126" t="s">
        <v>201</v>
      </c>
      <c r="AA285" s="126" t="s">
        <v>458</v>
      </c>
      <c r="AB285" s="88" t="s">
        <v>203</v>
      </c>
      <c r="AC285" s="126" t="s">
        <v>2460</v>
      </c>
      <c r="AD285" s="64">
        <v>41753</v>
      </c>
      <c r="AE285" s="126" t="s">
        <v>267</v>
      </c>
      <c r="AF285" s="64"/>
      <c r="AG285" s="64"/>
      <c r="AH285" s="126"/>
      <c r="AI285" s="64"/>
      <c r="AK285" s="64"/>
      <c r="AL285" s="64"/>
      <c r="AM285" s="64"/>
      <c r="AN285" s="64"/>
      <c r="AO285" s="64"/>
      <c r="AP285" s="64"/>
      <c r="AQ285" s="64"/>
      <c r="AR285" s="64"/>
      <c r="AS285" s="64"/>
      <c r="AT285" s="126"/>
      <c r="AU285" s="4" t="str">
        <f>IFERROR(IF($I285="Historical", IF(A285&lt;&gt;INDEX('Historical BMP Records'!A:A, MATCH($G285, 'Historical BMP Records'!$G:$G, 0)), 1, 0), IF(A285&lt;&gt;INDEX('Planned and Progress BMPs'!A:A, MATCH($G285, 'Planned and Progress BMPs'!$D:$D, 0)), 1, 0)), "")</f>
        <v/>
      </c>
      <c r="AV285" s="4" t="str">
        <f>IFERROR(IF($I285="Historical", IF(B285&lt;&gt;INDEX('Historical BMP Records'!B:B, MATCH($G285, 'Historical BMP Records'!$G:$G, 0)), 1, 0), IF(B285&lt;&gt;INDEX('Planned and Progress BMPs'!A:A, MATCH($G285, 'Planned and Progress BMPs'!$D:$D, 0)), 1, 0)), "")</f>
        <v/>
      </c>
      <c r="AW285" s="4" t="str">
        <f>IFERROR(IF($I285="Historical", IF(C285&lt;&gt;INDEX('Historical BMP Records'!C:C, MATCH($G285, 'Historical BMP Records'!$G:$G, 0)), 1, 0), IF(C285&lt;&gt;INDEX('Planned and Progress BMPs'!A:A, MATCH($G285, 'Planned and Progress BMPs'!$D:$D, 0)), 1, 0)), "")</f>
        <v/>
      </c>
      <c r="AX285" s="4" t="str">
        <f>IFERROR(IF($I285="Historical", IF(D285&lt;&gt;INDEX('Historical BMP Records'!D:D, MATCH($G285, 'Historical BMP Records'!$G:$G, 0)), 1, 0), IF(D285&lt;&gt;INDEX('Planned and Progress BMPs'!A:A, MATCH($G285, 'Planned and Progress BMPs'!$D:$D, 0)), 1, 0)), "")</f>
        <v/>
      </c>
      <c r="AY285" s="4" t="str">
        <f>IFERROR(IF($I285="Historical", IF(E285&lt;&gt;INDEX('Historical BMP Records'!E:E, MATCH($G285, 'Historical BMP Records'!$G:$G, 0)), 1, 0), IF(E285&lt;&gt;INDEX('Planned and Progress BMPs'!B:B, MATCH($G285, 'Planned and Progress BMPs'!$D:$D, 0)), 1, 0)), "")</f>
        <v/>
      </c>
      <c r="AZ285" s="4" t="str">
        <f>IFERROR(IF($I285="Historical", IF(F285&lt;&gt;INDEX('Historical BMP Records'!F:F, MATCH($G285, 'Historical BMP Records'!$G:$G, 0)), 1, 0), IF(F285&lt;&gt;INDEX('Planned and Progress BMPs'!C:C, MATCH($G285, 'Planned and Progress BMPs'!$D:$D, 0)), 1, 0)), "")</f>
        <v/>
      </c>
      <c r="BA285" s="4" t="str">
        <f>IFERROR(IF($I285="Historical", IF(G285&lt;&gt;INDEX('Historical BMP Records'!G:G, MATCH($G285, 'Historical BMP Records'!$G:$G, 0)), 1, 0), IF(G285&lt;&gt;INDEX('Planned and Progress BMPs'!D:D, MATCH($G285, 'Planned and Progress BMPs'!$D:$D, 0)), 1, 0)), "")</f>
        <v/>
      </c>
      <c r="BB285" s="4" t="str">
        <f>IFERROR(IF($I285="Historical", IF(H285&lt;&gt;INDEX('Historical BMP Records'!H:H, MATCH($G285, 'Historical BMP Records'!$G:$G, 0)), 1, 0), IF(H285&lt;&gt;INDEX('Planned and Progress BMPs'!E:E, MATCH($G285, 'Planned and Progress BMPs'!$D:$D, 0)), 1, 0)), "")</f>
        <v/>
      </c>
      <c r="BC285" s="4" t="str">
        <f>IFERROR(IF($I285="Historical", IF(I285&lt;&gt;INDEX('Historical BMP Records'!I:I, MATCH($G285, 'Historical BMP Records'!$G:$G, 0)), 1, 0), IF(I285&lt;&gt;INDEX('Planned and Progress BMPs'!F:F, MATCH($G285, 'Planned and Progress BMPs'!$D:$D, 0)), 1, 0)), "")</f>
        <v/>
      </c>
      <c r="BD285" s="4" t="str">
        <f>IFERROR(IF($I285="Historical", IF(J285&lt;&gt;INDEX('Historical BMP Records'!J:J, MATCH($G285, 'Historical BMP Records'!$G:$G, 0)), 1, 0), IF(J285&lt;&gt;INDEX('Planned and Progress BMPs'!G:G, MATCH($G285, 'Planned and Progress BMPs'!$D:$D, 0)), 1, 0)), "")</f>
        <v/>
      </c>
      <c r="BE285" s="4" t="str">
        <f>IFERROR(IF($I285="Historical", IF(K285&lt;&gt;INDEX('Historical BMP Records'!K:K, MATCH($G285, 'Historical BMP Records'!$G:$G, 0)), 1, 0), IF(K285&lt;&gt;INDEX('Planned and Progress BMPs'!H:H, MATCH($G285, 'Planned and Progress BMPs'!$D:$D, 0)), 1, 0)), "")</f>
        <v/>
      </c>
      <c r="BF285" s="4" t="str">
        <f>IFERROR(IF($I285="Historical", IF(L285&lt;&gt;INDEX('Historical BMP Records'!L:L, MATCH($G285, 'Historical BMP Records'!$G:$G, 0)), 1, 0), IF(L285&lt;&gt;INDEX('Planned and Progress BMPs'!I:I, MATCH($G285, 'Planned and Progress BMPs'!$D:$D, 0)), 1, 0)), "")</f>
        <v/>
      </c>
      <c r="BG285" s="4" t="str">
        <f>IFERROR(IF($I285="Historical", IF(M285&lt;&gt;INDEX('Historical BMP Records'!M:M, MATCH($G285, 'Historical BMP Records'!$G:$G, 0)), 1, 0), IF(M285&lt;&gt;INDEX('Planned and Progress BMPs'!J:J, MATCH($G285, 'Planned and Progress BMPs'!$D:$D, 0)), 1, 0)), "")</f>
        <v/>
      </c>
      <c r="BH285" s="4" t="str">
        <f>IFERROR(IF($I285="Historical", IF(N285&lt;&gt;INDEX('Historical BMP Records'!N:N, MATCH($G285, 'Historical BMP Records'!$G:$G, 0)), 1, 0), IF(N285&lt;&gt;INDEX('Planned and Progress BMPs'!K:K, MATCH($G285, 'Planned and Progress BMPs'!$D:$D, 0)), 1, 0)), "")</f>
        <v/>
      </c>
      <c r="BI285" s="4" t="str">
        <f>IFERROR(IF($I285="Historical", IF(O285&lt;&gt;INDEX('Historical BMP Records'!O:O, MATCH($G285, 'Historical BMP Records'!$G:$G, 0)), 1, 0), IF(O285&lt;&gt;INDEX('Planned and Progress BMPs'!L:L, MATCH($G285, 'Planned and Progress BMPs'!$D:$D, 0)), 1, 0)), "")</f>
        <v/>
      </c>
      <c r="BJ285" s="4" t="str">
        <f>IFERROR(IF($I285="Historical", IF(P285&lt;&gt;INDEX('Historical BMP Records'!P:P, MATCH($G285, 'Historical BMP Records'!$G:$G, 0)), 1, 0), IF(P285&lt;&gt;INDEX('Planned and Progress BMPs'!M:M, MATCH($G285, 'Planned and Progress BMPs'!$D:$D, 0)), 1, 0)), "")</f>
        <v/>
      </c>
      <c r="BK285" s="4" t="str">
        <f>IFERROR(IF($I285="Historical", IF(Q285&lt;&gt;INDEX('Historical BMP Records'!Q:Q, MATCH($G285, 'Historical BMP Records'!$G:$G, 0)), 1, 0), IF(Q285&lt;&gt;INDEX('Planned and Progress BMPs'!N:N, MATCH($G285, 'Planned and Progress BMPs'!$D:$D, 0)), 1, 0)), "")</f>
        <v/>
      </c>
      <c r="BL285" s="4" t="str">
        <f>IFERROR(IF($I285="Historical", IF(R285&lt;&gt;INDEX('Historical BMP Records'!R:R, MATCH($G285, 'Historical BMP Records'!$G:$G, 0)), 1, 0), IF(R285&lt;&gt;INDEX('Planned and Progress BMPs'!O:O, MATCH($G285, 'Planned and Progress BMPs'!$D:$D, 0)), 1, 0)), "")</f>
        <v/>
      </c>
      <c r="BM285" s="4" t="str">
        <f>IFERROR(IF($I285="Historical", IF(S285&lt;&gt;INDEX('Historical BMP Records'!S:S, MATCH($G285, 'Historical BMP Records'!$G:$G, 0)), 1, 0), IF(S285&lt;&gt;INDEX('Planned and Progress BMPs'!P:P, MATCH($G285, 'Planned and Progress BMPs'!$D:$D, 0)), 1, 0)), "")</f>
        <v/>
      </c>
      <c r="BN285" s="4" t="str">
        <f>IFERROR(IF($I285="Historical", IF(T285&lt;&gt;INDEX('Historical BMP Records'!T:T, MATCH($G285, 'Historical BMP Records'!$G:$G, 0)), 1, 0), IF(T285&lt;&gt;INDEX('Planned and Progress BMPs'!Q:Q, MATCH($G285, 'Planned and Progress BMPs'!$D:$D, 0)), 1, 0)), "")</f>
        <v/>
      </c>
      <c r="BO285" s="4" t="str">
        <f>IFERROR(IF($I285="Historical", IF(AB285&lt;&gt;INDEX('Historical BMP Records'!#REF!, MATCH($G285, 'Historical BMP Records'!$G:$G, 0)), 1, 0), IF(AB285&lt;&gt;INDEX('Planned and Progress BMPs'!Z:Z, MATCH($G285, 'Planned and Progress BMPs'!$D:$D, 0)), 1, 0)), "")</f>
        <v/>
      </c>
      <c r="BP285" s="4" t="str">
        <f>IFERROR(IF($I285="Historical", IF(U285&lt;&gt;INDEX('Historical BMP Records'!U:U, MATCH($G285, 'Historical BMP Records'!$G:$G, 0)), 1, 0), IF(U285&lt;&gt;INDEX('Planned and Progress BMPs'!S:S, MATCH($G285, 'Planned and Progress BMPs'!$D:$D, 0)), 1, 0)), "")</f>
        <v/>
      </c>
      <c r="BQ285" s="4" t="str">
        <f>IFERROR(IF($I285="Historical", IF(V285&lt;&gt;INDEX('Historical BMP Records'!V:V, MATCH($G285, 'Historical BMP Records'!$G:$G, 0)), 1, 0), IF(V285&lt;&gt;INDEX('Planned and Progress BMPs'!T:T, MATCH($G285, 'Planned and Progress BMPs'!$D:$D, 0)), 1, 0)), "")</f>
        <v/>
      </c>
      <c r="BR285" s="4" t="str">
        <f>IFERROR(IF($I285="Historical", IF(W285&lt;&gt;INDEX('Historical BMP Records'!W:W, MATCH($G285, 'Historical BMP Records'!$G:$G, 0)), 1, 0), IF(W285&lt;&gt;INDEX('Planned and Progress BMPs'!U:U, MATCH($G285, 'Planned and Progress BMPs'!$D:$D, 0)), 1, 0)), "")</f>
        <v/>
      </c>
      <c r="BS285" s="4" t="str">
        <f>IFERROR(IF($I285="Historical", IF(X285&lt;&gt;INDEX('Historical BMP Records'!X:X, MATCH($G285, 'Historical BMP Records'!$G:$G, 0)), 1, 0), IF(X285&lt;&gt;INDEX('Planned and Progress BMPs'!V:V, MATCH($G285, 'Planned and Progress BMPs'!$D:$D, 0)), 1, 0)), "")</f>
        <v/>
      </c>
      <c r="BT285" s="4" t="str">
        <f>IFERROR(IF($I285="Historical", IF(Y285&lt;&gt;INDEX('Historical BMP Records'!Y:Y, MATCH($G285, 'Historical BMP Records'!$G:$G, 0)), 1, 0), IF(Y285&lt;&gt;INDEX('Planned and Progress BMPs'!W:W, MATCH($G285, 'Planned and Progress BMPs'!$D:$D, 0)), 1, 0)), "")</f>
        <v/>
      </c>
      <c r="BU285" s="4" t="str">
        <f>IFERROR(IF($I285="Historical", IF(Z285&lt;&gt;INDEX('Historical BMP Records'!Z:Z, MATCH($G285, 'Historical BMP Records'!$G:$G, 0)), 1, 0), IF(Z285&lt;&gt;INDEX('Planned and Progress BMPs'!X:X, MATCH($G285, 'Planned and Progress BMPs'!$D:$D, 0)), 1, 0)), "")</f>
        <v/>
      </c>
      <c r="BV285" s="4" t="str">
        <f>IFERROR(IF($I285="Historical", IF(AA285&lt;&gt;INDEX('Historical BMP Records'!AA:AA, MATCH($G285, 'Historical BMP Records'!$G:$G, 0)), 1, 0), IF(AA285&lt;&gt;INDEX('Planned and Progress BMPs'!#REF!, MATCH($G285, 'Planned and Progress BMPs'!$D:$D, 0)), 1, 0)), "")</f>
        <v/>
      </c>
      <c r="BW285" s="4" t="str">
        <f>IFERROR(IF($I285="Historical", IF(AC285&lt;&gt;INDEX('Historical BMP Records'!AC:AC, MATCH($G285, 'Historical BMP Records'!$G:$G, 0)), 1, 0), IF(AC285&lt;&gt;INDEX('Planned and Progress BMPs'!AA:AA, MATCH($G285, 'Planned and Progress BMPs'!$D:$D, 0)), 1, 0)), "")</f>
        <v/>
      </c>
      <c r="BX285" s="4" t="str">
        <f>IFERROR(IF($I285="Historical", IF(AD285&lt;&gt;INDEX('Historical BMP Records'!AD:AD, MATCH($G285, 'Historical BMP Records'!$G:$G, 0)), 1, 0), IF(AD285&lt;&gt;INDEX('Planned and Progress BMPs'!AB:AB, MATCH($G285, 'Planned and Progress BMPs'!$D:$D, 0)), 1, 0)), "")</f>
        <v/>
      </c>
      <c r="BY285" s="4" t="str">
        <f>IFERROR(IF($I285="Historical", IF(AE285&lt;&gt;INDEX('Historical BMP Records'!AE:AE, MATCH($G285, 'Historical BMP Records'!$G:$G, 0)), 1, 0), IF(AE285&lt;&gt;INDEX('Planned and Progress BMPs'!AC:AC, MATCH($G285, 'Planned and Progress BMPs'!$D:$D, 0)), 1, 0)), "")</f>
        <v/>
      </c>
      <c r="BZ285" s="4" t="str">
        <f>IFERROR(IF($I285="Historical", IF(AF285&lt;&gt;INDEX('Historical BMP Records'!AF:AF, MATCH($G285, 'Historical BMP Records'!$G:$G, 0)), 1, 0), IF(AF285&lt;&gt;INDEX('Planned and Progress BMPs'!AD:AD, MATCH($G285, 'Planned and Progress BMPs'!$D:$D, 0)), 1, 0)), "")</f>
        <v/>
      </c>
      <c r="CA285" s="4" t="str">
        <f>IFERROR(IF($I285="Historical", IF(AG285&lt;&gt;INDEX('Historical BMP Records'!AG:AG, MATCH($G285, 'Historical BMP Records'!$G:$G, 0)), 1, 0), IF(AG285&lt;&gt;INDEX('Planned and Progress BMPs'!AE:AE, MATCH($G285, 'Planned and Progress BMPs'!$D:$D, 0)), 1, 0)), "")</f>
        <v/>
      </c>
      <c r="CB285" s="4" t="str">
        <f>IFERROR(IF($I285="Historical", IF(AH285&lt;&gt;INDEX('Historical BMP Records'!AH:AH, MATCH($G285, 'Historical BMP Records'!$G:$G, 0)), 1, 0), IF(AH285&lt;&gt;INDEX('Planned and Progress BMPs'!AF:AF, MATCH($G285, 'Planned and Progress BMPs'!$D:$D, 0)), 1, 0)), "")</f>
        <v/>
      </c>
      <c r="CC285" s="4" t="str">
        <f>IFERROR(IF($I285="Historical", IF(AI285&lt;&gt;INDEX('Historical BMP Records'!AI:AI, MATCH($G285, 'Historical BMP Records'!$G:$G, 0)), 1, 0), IF(AI285&lt;&gt;INDEX('Planned and Progress BMPs'!AG:AG, MATCH($G285, 'Planned and Progress BMPs'!$D:$D, 0)), 1, 0)), "")</f>
        <v/>
      </c>
      <c r="CD285" s="4" t="str">
        <f>IFERROR(IF($I285="Historical", IF(AJ285&lt;&gt;INDEX('Historical BMP Records'!AJ:AJ, MATCH($G285, 'Historical BMP Records'!$G:$G, 0)), 1, 0), IF(AJ285&lt;&gt;INDEX('Planned and Progress BMPs'!AH:AH, MATCH($G285, 'Planned and Progress BMPs'!$D:$D, 0)), 1, 0)), "")</f>
        <v/>
      </c>
      <c r="CE285" s="4" t="str">
        <f>IFERROR(IF($I285="Historical", IF(AK285&lt;&gt;INDEX('Historical BMP Records'!AK:AK, MATCH($G285, 'Historical BMP Records'!$G:$G, 0)), 1, 0), IF(AK285&lt;&gt;INDEX('Planned and Progress BMPs'!AI:AI, MATCH($G285, 'Planned and Progress BMPs'!$D:$D, 0)), 1, 0)), "")</f>
        <v/>
      </c>
      <c r="CF285" s="4" t="str">
        <f>IFERROR(IF($I285="Historical", IF(AL285&lt;&gt;INDEX('Historical BMP Records'!AL:AL, MATCH($G285, 'Historical BMP Records'!$G:$G, 0)), 1, 0), IF(AL285&lt;&gt;INDEX('Planned and Progress BMPs'!AJ:AJ, MATCH($G285, 'Planned and Progress BMPs'!$D:$D, 0)), 1, 0)), "")</f>
        <v/>
      </c>
      <c r="CG285" s="4" t="str">
        <f>IFERROR(IF($I285="Historical", IF(AM285&lt;&gt;INDEX('Historical BMP Records'!AM:AM, MATCH($G285, 'Historical BMP Records'!$G:$G, 0)), 1, 0), IF(AM285&lt;&gt;INDEX('Planned and Progress BMPs'!AK:AK, MATCH($G285, 'Planned and Progress BMPs'!$D:$D, 0)), 1, 0)), "")</f>
        <v/>
      </c>
      <c r="CH285" s="4" t="str">
        <f>IFERROR(IF($I285="Historical", IF(AN285&lt;&gt;INDEX('Historical BMP Records'!AN:AN, MATCH($G285, 'Historical BMP Records'!$G:$G, 0)), 1, 0), IF(AN285&lt;&gt;INDEX('Planned and Progress BMPs'!AL:AL, MATCH($G285, 'Planned and Progress BMPs'!$D:$D, 0)), 1, 0)), "")</f>
        <v/>
      </c>
      <c r="CI285" s="4" t="str">
        <f>IFERROR(IF($I285="Historical", IF(AO285&lt;&gt;INDEX('Historical BMP Records'!AO:AO, MATCH($G285, 'Historical BMP Records'!$G:$G, 0)), 1, 0), IF(AO285&lt;&gt;INDEX('Planned and Progress BMPs'!AM:AM, MATCH($G285, 'Planned and Progress BMPs'!$D:$D, 0)), 1, 0)), "")</f>
        <v/>
      </c>
      <c r="CJ285" s="4" t="str">
        <f>IFERROR(IF($I285="Historical", IF(AP285&lt;&gt;INDEX('Historical BMP Records'!AP:AP, MATCH($G285, 'Historical BMP Records'!$G:$G, 0)), 1, 0), IF(AP285&lt;&gt;INDEX('Planned and Progress BMPs'!AN:AN, MATCH($G285, 'Planned and Progress BMPs'!$D:$D, 0)), 1, 0)), "")</f>
        <v/>
      </c>
      <c r="CK285" s="4" t="str">
        <f>IFERROR(IF($I285="Historical", IF(AQ285&lt;&gt;INDEX('Historical BMP Records'!AQ:AQ, MATCH($G285, 'Historical BMP Records'!$G:$G, 0)), 1, 0), IF(AQ285&lt;&gt;INDEX('Planned and Progress BMPs'!AO:AO, MATCH($G285, 'Planned and Progress BMPs'!$D:$D, 0)), 1, 0)), "")</f>
        <v/>
      </c>
      <c r="CL285" s="4" t="str">
        <f>IFERROR(IF($I285="Historical", IF(AR285&lt;&gt;INDEX('Historical BMP Records'!AR:AR, MATCH($G285, 'Historical BMP Records'!$G:$G, 0)), 1, 0), IF(AR285&lt;&gt;INDEX('Planned and Progress BMPs'!AQ:AQ, MATCH($G285, 'Planned and Progress BMPs'!$D:$D, 0)), 1, 0)), "")</f>
        <v/>
      </c>
      <c r="CM285" s="4" t="str">
        <f>IFERROR(IF($I285="Historical", IF(AS285&lt;&gt;INDEX('Historical BMP Records'!AS:AS, MATCH($G285, 'Historical BMP Records'!$G:$G, 0)), 1, 0), IF(AS285&lt;&gt;INDEX('Planned and Progress BMPs'!AP:AP, MATCH($G285, 'Planned and Progress BMPs'!$D:$D, 0)), 1, 0)), "")</f>
        <v/>
      </c>
      <c r="CN285" s="4" t="str">
        <f>IFERROR(IF($I285="Historical", IF(AT285&lt;&gt;INDEX('Historical BMP Records'!AT:AT, MATCH($G285, 'Historical BMP Records'!$G:$G, 0)), 1, 0), IF(AT285&lt;&gt;INDEX('Planned and Progress BMPs'!AQ:AQ, MATCH($G285, 'Planned and Progress BMPs'!$D:$D, 0)), 1, 0)), "")</f>
        <v/>
      </c>
      <c r="CO285" s="4">
        <f>SUM(T_Historical9[[#This Row],[FY17 Crediting Status Change]:[Comments Change]])</f>
        <v>0</v>
      </c>
    </row>
    <row r="286" spans="1:93" ht="15" customHeight="1" x14ac:dyDescent="0.55000000000000004">
      <c r="A286" s="126" t="s">
        <v>2461</v>
      </c>
      <c r="B286" s="126" t="s">
        <v>2458</v>
      </c>
      <c r="C286" s="126" t="s">
        <v>2458</v>
      </c>
      <c r="D286" s="126"/>
      <c r="E286" s="126"/>
      <c r="F286" s="126" t="s">
        <v>1047</v>
      </c>
      <c r="G286" s="126" t="s">
        <v>1048</v>
      </c>
      <c r="H286" s="126"/>
      <c r="I286" s="126" t="s">
        <v>243</v>
      </c>
      <c r="J286" s="126">
        <v>1990</v>
      </c>
      <c r="K286" s="73"/>
      <c r="L286" s="64">
        <v>32874</v>
      </c>
      <c r="M286" s="126" t="s">
        <v>306</v>
      </c>
      <c r="N286" s="88" t="s">
        <v>325</v>
      </c>
      <c r="O286" s="126" t="s">
        <v>127</v>
      </c>
      <c r="P286" s="73" t="s">
        <v>551</v>
      </c>
      <c r="Q286" s="64">
        <v>0.7</v>
      </c>
      <c r="R286" s="126">
        <v>0.2</v>
      </c>
      <c r="S286" s="88"/>
      <c r="T286" s="126" t="s">
        <v>306</v>
      </c>
      <c r="U286" s="126"/>
      <c r="V286" s="126"/>
      <c r="W286" s="126">
        <v>40.412822550000001</v>
      </c>
      <c r="X286" s="65">
        <v>-76.707806270000006</v>
      </c>
      <c r="Y286" s="126"/>
      <c r="Z286" s="126" t="s">
        <v>201</v>
      </c>
      <c r="AA286" s="126" t="s">
        <v>458</v>
      </c>
      <c r="AB286" s="88" t="s">
        <v>203</v>
      </c>
      <c r="AC286" s="126" t="s">
        <v>2460</v>
      </c>
      <c r="AD286" s="64">
        <v>41753</v>
      </c>
      <c r="AE286" s="126" t="s">
        <v>267</v>
      </c>
      <c r="AF286" s="64"/>
      <c r="AG286" s="64"/>
      <c r="AH286" s="126"/>
      <c r="AI286" s="64"/>
      <c r="AK286" s="64"/>
      <c r="AL286" s="64"/>
      <c r="AM286" s="64"/>
      <c r="AN286" s="64"/>
      <c r="AO286" s="64"/>
      <c r="AP286" s="64"/>
      <c r="AQ286" s="64"/>
      <c r="AR286" s="64"/>
      <c r="AS286" s="64"/>
      <c r="AT286" s="126"/>
      <c r="AU286" s="4" t="str">
        <f>IFERROR(IF($I286="Historical", IF(A286&lt;&gt;INDEX('Historical BMP Records'!A:A, MATCH($G286, 'Historical BMP Records'!$G:$G, 0)), 1, 0), IF(A286&lt;&gt;INDEX('Planned and Progress BMPs'!A:A, MATCH($G286, 'Planned and Progress BMPs'!$D:$D, 0)), 1, 0)), "")</f>
        <v/>
      </c>
      <c r="AV286" s="4" t="str">
        <f>IFERROR(IF($I286="Historical", IF(B286&lt;&gt;INDEX('Historical BMP Records'!B:B, MATCH($G286, 'Historical BMP Records'!$G:$G, 0)), 1, 0), IF(B286&lt;&gt;INDEX('Planned and Progress BMPs'!A:A, MATCH($G286, 'Planned and Progress BMPs'!$D:$D, 0)), 1, 0)), "")</f>
        <v/>
      </c>
      <c r="AW286" s="4" t="str">
        <f>IFERROR(IF($I286="Historical", IF(C286&lt;&gt;INDEX('Historical BMP Records'!C:C, MATCH($G286, 'Historical BMP Records'!$G:$G, 0)), 1, 0), IF(C286&lt;&gt;INDEX('Planned and Progress BMPs'!A:A, MATCH($G286, 'Planned and Progress BMPs'!$D:$D, 0)), 1, 0)), "")</f>
        <v/>
      </c>
      <c r="AX286" s="4" t="str">
        <f>IFERROR(IF($I286="Historical", IF(D286&lt;&gt;INDEX('Historical BMP Records'!D:D, MATCH($G286, 'Historical BMP Records'!$G:$G, 0)), 1, 0), IF(D286&lt;&gt;INDEX('Planned and Progress BMPs'!A:A, MATCH($G286, 'Planned and Progress BMPs'!$D:$D, 0)), 1, 0)), "")</f>
        <v/>
      </c>
      <c r="AY286" s="4" t="str">
        <f>IFERROR(IF($I286="Historical", IF(E286&lt;&gt;INDEX('Historical BMP Records'!E:E, MATCH($G286, 'Historical BMP Records'!$G:$G, 0)), 1, 0), IF(E286&lt;&gt;INDEX('Planned and Progress BMPs'!B:B, MATCH($G286, 'Planned and Progress BMPs'!$D:$D, 0)), 1, 0)), "")</f>
        <v/>
      </c>
      <c r="AZ286" s="4" t="str">
        <f>IFERROR(IF($I286="Historical", IF(F286&lt;&gt;INDEX('Historical BMP Records'!F:F, MATCH($G286, 'Historical BMP Records'!$G:$G, 0)), 1, 0), IF(F286&lt;&gt;INDEX('Planned and Progress BMPs'!C:C, MATCH($G286, 'Planned and Progress BMPs'!$D:$D, 0)), 1, 0)), "")</f>
        <v/>
      </c>
      <c r="BA286" s="4" t="str">
        <f>IFERROR(IF($I286="Historical", IF(G286&lt;&gt;INDEX('Historical BMP Records'!G:G, MATCH($G286, 'Historical BMP Records'!$G:$G, 0)), 1, 0), IF(G286&lt;&gt;INDEX('Planned and Progress BMPs'!D:D, MATCH($G286, 'Planned and Progress BMPs'!$D:$D, 0)), 1, 0)), "")</f>
        <v/>
      </c>
      <c r="BB286" s="4" t="str">
        <f>IFERROR(IF($I286="Historical", IF(H286&lt;&gt;INDEX('Historical BMP Records'!H:H, MATCH($G286, 'Historical BMP Records'!$G:$G, 0)), 1, 0), IF(H286&lt;&gt;INDEX('Planned and Progress BMPs'!E:E, MATCH($G286, 'Planned and Progress BMPs'!$D:$D, 0)), 1, 0)), "")</f>
        <v/>
      </c>
      <c r="BC286" s="4" t="str">
        <f>IFERROR(IF($I286="Historical", IF(I286&lt;&gt;INDEX('Historical BMP Records'!I:I, MATCH($G286, 'Historical BMP Records'!$G:$G, 0)), 1, 0), IF(I286&lt;&gt;INDEX('Planned and Progress BMPs'!F:F, MATCH($G286, 'Planned and Progress BMPs'!$D:$D, 0)), 1, 0)), "")</f>
        <v/>
      </c>
      <c r="BD286" s="4" t="str">
        <f>IFERROR(IF($I286="Historical", IF(J286&lt;&gt;INDEX('Historical BMP Records'!J:J, MATCH($G286, 'Historical BMP Records'!$G:$G, 0)), 1, 0), IF(J286&lt;&gt;INDEX('Planned and Progress BMPs'!G:G, MATCH($G286, 'Planned and Progress BMPs'!$D:$D, 0)), 1, 0)), "")</f>
        <v/>
      </c>
      <c r="BE286" s="4" t="str">
        <f>IFERROR(IF($I286="Historical", IF(K286&lt;&gt;INDEX('Historical BMP Records'!K:K, MATCH($G286, 'Historical BMP Records'!$G:$G, 0)), 1, 0), IF(K286&lt;&gt;INDEX('Planned and Progress BMPs'!H:H, MATCH($G286, 'Planned and Progress BMPs'!$D:$D, 0)), 1, 0)), "")</f>
        <v/>
      </c>
      <c r="BF286" s="4" t="str">
        <f>IFERROR(IF($I286="Historical", IF(L286&lt;&gt;INDEX('Historical BMP Records'!L:L, MATCH($G286, 'Historical BMP Records'!$G:$G, 0)), 1, 0), IF(L286&lt;&gt;INDEX('Planned and Progress BMPs'!I:I, MATCH($G286, 'Planned and Progress BMPs'!$D:$D, 0)), 1, 0)), "")</f>
        <v/>
      </c>
      <c r="BG286" s="4" t="str">
        <f>IFERROR(IF($I286="Historical", IF(M286&lt;&gt;INDEX('Historical BMP Records'!M:M, MATCH($G286, 'Historical BMP Records'!$G:$G, 0)), 1, 0), IF(M286&lt;&gt;INDEX('Planned and Progress BMPs'!J:J, MATCH($G286, 'Planned and Progress BMPs'!$D:$D, 0)), 1, 0)), "")</f>
        <v/>
      </c>
      <c r="BH286" s="4" t="str">
        <f>IFERROR(IF($I286="Historical", IF(N286&lt;&gt;INDEX('Historical BMP Records'!N:N, MATCH($G286, 'Historical BMP Records'!$G:$G, 0)), 1, 0), IF(N286&lt;&gt;INDEX('Planned and Progress BMPs'!K:K, MATCH($G286, 'Planned and Progress BMPs'!$D:$D, 0)), 1, 0)), "")</f>
        <v/>
      </c>
      <c r="BI286" s="4" t="str">
        <f>IFERROR(IF($I286="Historical", IF(O286&lt;&gt;INDEX('Historical BMP Records'!O:O, MATCH($G286, 'Historical BMP Records'!$G:$G, 0)), 1, 0), IF(O286&lt;&gt;INDEX('Planned and Progress BMPs'!L:L, MATCH($G286, 'Planned and Progress BMPs'!$D:$D, 0)), 1, 0)), "")</f>
        <v/>
      </c>
      <c r="BJ286" s="4" t="str">
        <f>IFERROR(IF($I286="Historical", IF(P286&lt;&gt;INDEX('Historical BMP Records'!P:P, MATCH($G286, 'Historical BMP Records'!$G:$G, 0)), 1, 0), IF(P286&lt;&gt;INDEX('Planned and Progress BMPs'!M:M, MATCH($G286, 'Planned and Progress BMPs'!$D:$D, 0)), 1, 0)), "")</f>
        <v/>
      </c>
      <c r="BK286" s="4" t="str">
        <f>IFERROR(IF($I286="Historical", IF(Q286&lt;&gt;INDEX('Historical BMP Records'!Q:Q, MATCH($G286, 'Historical BMP Records'!$G:$G, 0)), 1, 0), IF(Q286&lt;&gt;INDEX('Planned and Progress BMPs'!N:N, MATCH($G286, 'Planned and Progress BMPs'!$D:$D, 0)), 1, 0)), "")</f>
        <v/>
      </c>
      <c r="BL286" s="4" t="str">
        <f>IFERROR(IF($I286="Historical", IF(R286&lt;&gt;INDEX('Historical BMP Records'!R:R, MATCH($G286, 'Historical BMP Records'!$G:$G, 0)), 1, 0), IF(R286&lt;&gt;INDEX('Planned and Progress BMPs'!O:O, MATCH($G286, 'Planned and Progress BMPs'!$D:$D, 0)), 1, 0)), "")</f>
        <v/>
      </c>
      <c r="BM286" s="4" t="str">
        <f>IFERROR(IF($I286="Historical", IF(S286&lt;&gt;INDEX('Historical BMP Records'!S:S, MATCH($G286, 'Historical BMP Records'!$G:$G, 0)), 1, 0), IF(S286&lt;&gt;INDEX('Planned and Progress BMPs'!P:P, MATCH($G286, 'Planned and Progress BMPs'!$D:$D, 0)), 1, 0)), "")</f>
        <v/>
      </c>
      <c r="BN286" s="4" t="str">
        <f>IFERROR(IF($I286="Historical", IF(T286&lt;&gt;INDEX('Historical BMP Records'!T:T, MATCH($G286, 'Historical BMP Records'!$G:$G, 0)), 1, 0), IF(T286&lt;&gt;INDEX('Planned and Progress BMPs'!Q:Q, MATCH($G286, 'Planned and Progress BMPs'!$D:$D, 0)), 1, 0)), "")</f>
        <v/>
      </c>
      <c r="BO286" s="4" t="str">
        <f>IFERROR(IF($I286="Historical", IF(AB286&lt;&gt;INDEX('Historical BMP Records'!#REF!, MATCH($G286, 'Historical BMP Records'!$G:$G, 0)), 1, 0), IF(AB286&lt;&gt;INDEX('Planned and Progress BMPs'!Z:Z, MATCH($G286, 'Planned and Progress BMPs'!$D:$D, 0)), 1, 0)), "")</f>
        <v/>
      </c>
      <c r="BP286" s="4" t="str">
        <f>IFERROR(IF($I286="Historical", IF(U286&lt;&gt;INDEX('Historical BMP Records'!U:U, MATCH($G286, 'Historical BMP Records'!$G:$G, 0)), 1, 0), IF(U286&lt;&gt;INDEX('Planned and Progress BMPs'!S:S, MATCH($G286, 'Planned and Progress BMPs'!$D:$D, 0)), 1, 0)), "")</f>
        <v/>
      </c>
      <c r="BQ286" s="4" t="str">
        <f>IFERROR(IF($I286="Historical", IF(V286&lt;&gt;INDEX('Historical BMP Records'!V:V, MATCH($G286, 'Historical BMP Records'!$G:$G, 0)), 1, 0), IF(V286&lt;&gt;INDEX('Planned and Progress BMPs'!T:T, MATCH($G286, 'Planned and Progress BMPs'!$D:$D, 0)), 1, 0)), "")</f>
        <v/>
      </c>
      <c r="BR286" s="4" t="str">
        <f>IFERROR(IF($I286="Historical", IF(W286&lt;&gt;INDEX('Historical BMP Records'!W:W, MATCH($G286, 'Historical BMP Records'!$G:$G, 0)), 1, 0), IF(W286&lt;&gt;INDEX('Planned and Progress BMPs'!U:U, MATCH($G286, 'Planned and Progress BMPs'!$D:$D, 0)), 1, 0)), "")</f>
        <v/>
      </c>
      <c r="BS286" s="4" t="str">
        <f>IFERROR(IF($I286="Historical", IF(X286&lt;&gt;INDEX('Historical BMP Records'!X:X, MATCH($G286, 'Historical BMP Records'!$G:$G, 0)), 1, 0), IF(X286&lt;&gt;INDEX('Planned and Progress BMPs'!V:V, MATCH($G286, 'Planned and Progress BMPs'!$D:$D, 0)), 1, 0)), "")</f>
        <v/>
      </c>
      <c r="BT286" s="4" t="str">
        <f>IFERROR(IF($I286="Historical", IF(Y286&lt;&gt;INDEX('Historical BMP Records'!Y:Y, MATCH($G286, 'Historical BMP Records'!$G:$G, 0)), 1, 0), IF(Y286&lt;&gt;INDEX('Planned and Progress BMPs'!W:W, MATCH($G286, 'Planned and Progress BMPs'!$D:$D, 0)), 1, 0)), "")</f>
        <v/>
      </c>
      <c r="BU286" s="4" t="str">
        <f>IFERROR(IF($I286="Historical", IF(Z286&lt;&gt;INDEX('Historical BMP Records'!Z:Z, MATCH($G286, 'Historical BMP Records'!$G:$G, 0)), 1, 0), IF(Z286&lt;&gt;INDEX('Planned and Progress BMPs'!X:X, MATCH($G286, 'Planned and Progress BMPs'!$D:$D, 0)), 1, 0)), "")</f>
        <v/>
      </c>
      <c r="BV286" s="4" t="str">
        <f>IFERROR(IF($I286="Historical", IF(AA286&lt;&gt;INDEX('Historical BMP Records'!AA:AA, MATCH($G286, 'Historical BMP Records'!$G:$G, 0)), 1, 0), IF(AA286&lt;&gt;INDEX('Planned and Progress BMPs'!#REF!, MATCH($G286, 'Planned and Progress BMPs'!$D:$D, 0)), 1, 0)), "")</f>
        <v/>
      </c>
      <c r="BW286" s="4" t="str">
        <f>IFERROR(IF($I286="Historical", IF(AC286&lt;&gt;INDEX('Historical BMP Records'!AC:AC, MATCH($G286, 'Historical BMP Records'!$G:$G, 0)), 1, 0), IF(AC286&lt;&gt;INDEX('Planned and Progress BMPs'!AA:AA, MATCH($G286, 'Planned and Progress BMPs'!$D:$D, 0)), 1, 0)), "")</f>
        <v/>
      </c>
      <c r="BX286" s="4" t="str">
        <f>IFERROR(IF($I286="Historical", IF(AD286&lt;&gt;INDEX('Historical BMP Records'!AD:AD, MATCH($G286, 'Historical BMP Records'!$G:$G, 0)), 1, 0), IF(AD286&lt;&gt;INDEX('Planned and Progress BMPs'!AB:AB, MATCH($G286, 'Planned and Progress BMPs'!$D:$D, 0)), 1, 0)), "")</f>
        <v/>
      </c>
      <c r="BY286" s="4" t="str">
        <f>IFERROR(IF($I286="Historical", IF(AE286&lt;&gt;INDEX('Historical BMP Records'!AE:AE, MATCH($G286, 'Historical BMP Records'!$G:$G, 0)), 1, 0), IF(AE286&lt;&gt;INDEX('Planned and Progress BMPs'!AC:AC, MATCH($G286, 'Planned and Progress BMPs'!$D:$D, 0)), 1, 0)), "")</f>
        <v/>
      </c>
      <c r="BZ286" s="4" t="str">
        <f>IFERROR(IF($I286="Historical", IF(AF286&lt;&gt;INDEX('Historical BMP Records'!AF:AF, MATCH($G286, 'Historical BMP Records'!$G:$G, 0)), 1, 0), IF(AF286&lt;&gt;INDEX('Planned and Progress BMPs'!AD:AD, MATCH($G286, 'Planned and Progress BMPs'!$D:$D, 0)), 1, 0)), "")</f>
        <v/>
      </c>
      <c r="CA286" s="4" t="str">
        <f>IFERROR(IF($I286="Historical", IF(AG286&lt;&gt;INDEX('Historical BMP Records'!AG:AG, MATCH($G286, 'Historical BMP Records'!$G:$G, 0)), 1, 0), IF(AG286&lt;&gt;INDEX('Planned and Progress BMPs'!AE:AE, MATCH($G286, 'Planned and Progress BMPs'!$D:$D, 0)), 1, 0)), "")</f>
        <v/>
      </c>
      <c r="CB286" s="4" t="str">
        <f>IFERROR(IF($I286="Historical", IF(AH286&lt;&gt;INDEX('Historical BMP Records'!AH:AH, MATCH($G286, 'Historical BMP Records'!$G:$G, 0)), 1, 0), IF(AH286&lt;&gt;INDEX('Planned and Progress BMPs'!AF:AF, MATCH($G286, 'Planned and Progress BMPs'!$D:$D, 0)), 1, 0)), "")</f>
        <v/>
      </c>
      <c r="CC286" s="4" t="str">
        <f>IFERROR(IF($I286="Historical", IF(AI286&lt;&gt;INDEX('Historical BMP Records'!AI:AI, MATCH($G286, 'Historical BMP Records'!$G:$G, 0)), 1, 0), IF(AI286&lt;&gt;INDEX('Planned and Progress BMPs'!AG:AG, MATCH($G286, 'Planned and Progress BMPs'!$D:$D, 0)), 1, 0)), "")</f>
        <v/>
      </c>
      <c r="CD286" s="4" t="str">
        <f>IFERROR(IF($I286="Historical", IF(AJ286&lt;&gt;INDEX('Historical BMP Records'!AJ:AJ, MATCH($G286, 'Historical BMP Records'!$G:$G, 0)), 1, 0), IF(AJ286&lt;&gt;INDEX('Planned and Progress BMPs'!AH:AH, MATCH($G286, 'Planned and Progress BMPs'!$D:$D, 0)), 1, 0)), "")</f>
        <v/>
      </c>
      <c r="CE286" s="4" t="str">
        <f>IFERROR(IF($I286="Historical", IF(AK286&lt;&gt;INDEX('Historical BMP Records'!AK:AK, MATCH($G286, 'Historical BMP Records'!$G:$G, 0)), 1, 0), IF(AK286&lt;&gt;INDEX('Planned and Progress BMPs'!AI:AI, MATCH($G286, 'Planned and Progress BMPs'!$D:$D, 0)), 1, 0)), "")</f>
        <v/>
      </c>
      <c r="CF286" s="4" t="str">
        <f>IFERROR(IF($I286="Historical", IF(AL286&lt;&gt;INDEX('Historical BMP Records'!AL:AL, MATCH($G286, 'Historical BMP Records'!$G:$G, 0)), 1, 0), IF(AL286&lt;&gt;INDEX('Planned and Progress BMPs'!AJ:AJ, MATCH($G286, 'Planned and Progress BMPs'!$D:$D, 0)), 1, 0)), "")</f>
        <v/>
      </c>
      <c r="CG286" s="4" t="str">
        <f>IFERROR(IF($I286="Historical", IF(AM286&lt;&gt;INDEX('Historical BMP Records'!AM:AM, MATCH($G286, 'Historical BMP Records'!$G:$G, 0)), 1, 0), IF(AM286&lt;&gt;INDEX('Planned and Progress BMPs'!AK:AK, MATCH($G286, 'Planned and Progress BMPs'!$D:$D, 0)), 1, 0)), "")</f>
        <v/>
      </c>
      <c r="CH286" s="4" t="str">
        <f>IFERROR(IF($I286="Historical", IF(AN286&lt;&gt;INDEX('Historical BMP Records'!AN:AN, MATCH($G286, 'Historical BMP Records'!$G:$G, 0)), 1, 0), IF(AN286&lt;&gt;INDEX('Planned and Progress BMPs'!AL:AL, MATCH($G286, 'Planned and Progress BMPs'!$D:$D, 0)), 1, 0)), "")</f>
        <v/>
      </c>
      <c r="CI286" s="4" t="str">
        <f>IFERROR(IF($I286="Historical", IF(AO286&lt;&gt;INDEX('Historical BMP Records'!AO:AO, MATCH($G286, 'Historical BMP Records'!$G:$G, 0)), 1, 0), IF(AO286&lt;&gt;INDEX('Planned and Progress BMPs'!AM:AM, MATCH($G286, 'Planned and Progress BMPs'!$D:$D, 0)), 1, 0)), "")</f>
        <v/>
      </c>
      <c r="CJ286" s="4" t="str">
        <f>IFERROR(IF($I286="Historical", IF(AP286&lt;&gt;INDEX('Historical BMP Records'!AP:AP, MATCH($G286, 'Historical BMP Records'!$G:$G, 0)), 1, 0), IF(AP286&lt;&gt;INDEX('Planned and Progress BMPs'!AN:AN, MATCH($G286, 'Planned and Progress BMPs'!$D:$D, 0)), 1, 0)), "")</f>
        <v/>
      </c>
      <c r="CK286" s="4" t="str">
        <f>IFERROR(IF($I286="Historical", IF(AQ286&lt;&gt;INDEX('Historical BMP Records'!AQ:AQ, MATCH($G286, 'Historical BMP Records'!$G:$G, 0)), 1, 0), IF(AQ286&lt;&gt;INDEX('Planned and Progress BMPs'!AO:AO, MATCH($G286, 'Planned and Progress BMPs'!$D:$D, 0)), 1, 0)), "")</f>
        <v/>
      </c>
      <c r="CL286" s="4" t="str">
        <f>IFERROR(IF($I286="Historical", IF(AR286&lt;&gt;INDEX('Historical BMP Records'!AR:AR, MATCH($G286, 'Historical BMP Records'!$G:$G, 0)), 1, 0), IF(AR286&lt;&gt;INDEX('Planned and Progress BMPs'!AQ:AQ, MATCH($G286, 'Planned and Progress BMPs'!$D:$D, 0)), 1, 0)), "")</f>
        <v/>
      </c>
      <c r="CM286" s="4" t="str">
        <f>IFERROR(IF($I286="Historical", IF(AS286&lt;&gt;INDEX('Historical BMP Records'!AS:AS, MATCH($G286, 'Historical BMP Records'!$G:$G, 0)), 1, 0), IF(AS286&lt;&gt;INDEX('Planned and Progress BMPs'!AP:AP, MATCH($G286, 'Planned and Progress BMPs'!$D:$D, 0)), 1, 0)), "")</f>
        <v/>
      </c>
      <c r="CN286" s="4" t="str">
        <f>IFERROR(IF($I286="Historical", IF(AT286&lt;&gt;INDEX('Historical BMP Records'!AT:AT, MATCH($G286, 'Historical BMP Records'!$G:$G, 0)), 1, 0), IF(AT286&lt;&gt;INDEX('Planned and Progress BMPs'!AQ:AQ, MATCH($G286, 'Planned and Progress BMPs'!$D:$D, 0)), 1, 0)), "")</f>
        <v/>
      </c>
      <c r="CO286" s="4">
        <f>SUM(T_Historical9[[#This Row],[FY17 Crediting Status Change]:[Comments Change]])</f>
        <v>0</v>
      </c>
    </row>
    <row r="287" spans="1:93" ht="15" customHeight="1" x14ac:dyDescent="0.55000000000000004">
      <c r="A287" s="126" t="s">
        <v>2461</v>
      </c>
      <c r="B287" s="126" t="s">
        <v>2458</v>
      </c>
      <c r="C287" s="126" t="s">
        <v>2458</v>
      </c>
      <c r="D287" s="126"/>
      <c r="E287" s="126"/>
      <c r="F287" s="126" t="s">
        <v>1049</v>
      </c>
      <c r="G287" s="126" t="s">
        <v>1050</v>
      </c>
      <c r="H287" s="126"/>
      <c r="I287" s="126" t="s">
        <v>243</v>
      </c>
      <c r="J287" s="126">
        <v>1990</v>
      </c>
      <c r="K287" s="73"/>
      <c r="L287" s="64">
        <v>32874</v>
      </c>
      <c r="M287" s="126" t="s">
        <v>306</v>
      </c>
      <c r="N287" s="88" t="s">
        <v>325</v>
      </c>
      <c r="O287" s="126" t="s">
        <v>127</v>
      </c>
      <c r="P287" s="73" t="s">
        <v>551</v>
      </c>
      <c r="Q287" s="64">
        <v>0.9</v>
      </c>
      <c r="R287" s="126">
        <v>0.3</v>
      </c>
      <c r="S287" s="88"/>
      <c r="T287" s="126" t="s">
        <v>306</v>
      </c>
      <c r="U287" s="126"/>
      <c r="V287" s="126"/>
      <c r="W287" s="126">
        <v>40.413511380000003</v>
      </c>
      <c r="X287" s="65">
        <v>-76.708312860000007</v>
      </c>
      <c r="Y287" s="126"/>
      <c r="Z287" s="126" t="s">
        <v>201</v>
      </c>
      <c r="AA287" s="126" t="s">
        <v>458</v>
      </c>
      <c r="AB287" s="88" t="s">
        <v>203</v>
      </c>
      <c r="AC287" s="126" t="s">
        <v>2460</v>
      </c>
      <c r="AD287" s="64">
        <v>41753</v>
      </c>
      <c r="AE287" s="126" t="s">
        <v>267</v>
      </c>
      <c r="AF287" s="64"/>
      <c r="AG287" s="64"/>
      <c r="AH287" s="126"/>
      <c r="AI287" s="64"/>
      <c r="AK287" s="64"/>
      <c r="AL287" s="64"/>
      <c r="AM287" s="64"/>
      <c r="AN287" s="64"/>
      <c r="AO287" s="64"/>
      <c r="AP287" s="64"/>
      <c r="AQ287" s="64"/>
      <c r="AR287" s="64"/>
      <c r="AS287" s="64"/>
      <c r="AT287" s="126"/>
      <c r="AU287" s="4" t="str">
        <f>IFERROR(IF($I287="Historical", IF(A287&lt;&gt;INDEX('Historical BMP Records'!A:A, MATCH($G287, 'Historical BMP Records'!$G:$G, 0)), 1, 0), IF(A287&lt;&gt;INDEX('Planned and Progress BMPs'!A:A, MATCH($G287, 'Planned and Progress BMPs'!$D:$D, 0)), 1, 0)), "")</f>
        <v/>
      </c>
      <c r="AV287" s="4" t="str">
        <f>IFERROR(IF($I287="Historical", IF(B287&lt;&gt;INDEX('Historical BMP Records'!B:B, MATCH($G287, 'Historical BMP Records'!$G:$G, 0)), 1, 0), IF(B287&lt;&gt;INDEX('Planned and Progress BMPs'!A:A, MATCH($G287, 'Planned and Progress BMPs'!$D:$D, 0)), 1, 0)), "")</f>
        <v/>
      </c>
      <c r="AW287" s="4" t="str">
        <f>IFERROR(IF($I287="Historical", IF(C287&lt;&gt;INDEX('Historical BMP Records'!C:C, MATCH($G287, 'Historical BMP Records'!$G:$G, 0)), 1, 0), IF(C287&lt;&gt;INDEX('Planned and Progress BMPs'!A:A, MATCH($G287, 'Planned and Progress BMPs'!$D:$D, 0)), 1, 0)), "")</f>
        <v/>
      </c>
      <c r="AX287" s="4" t="str">
        <f>IFERROR(IF($I287="Historical", IF(D287&lt;&gt;INDEX('Historical BMP Records'!D:D, MATCH($G287, 'Historical BMP Records'!$G:$G, 0)), 1, 0), IF(D287&lt;&gt;INDEX('Planned and Progress BMPs'!A:A, MATCH($G287, 'Planned and Progress BMPs'!$D:$D, 0)), 1, 0)), "")</f>
        <v/>
      </c>
      <c r="AY287" s="4" t="str">
        <f>IFERROR(IF($I287="Historical", IF(E287&lt;&gt;INDEX('Historical BMP Records'!E:E, MATCH($G287, 'Historical BMP Records'!$G:$G, 0)), 1, 0), IF(E287&lt;&gt;INDEX('Planned and Progress BMPs'!B:B, MATCH($G287, 'Planned and Progress BMPs'!$D:$D, 0)), 1, 0)), "")</f>
        <v/>
      </c>
      <c r="AZ287" s="4" t="str">
        <f>IFERROR(IF($I287="Historical", IF(F287&lt;&gt;INDEX('Historical BMP Records'!F:F, MATCH($G287, 'Historical BMP Records'!$G:$G, 0)), 1, 0), IF(F287&lt;&gt;INDEX('Planned and Progress BMPs'!C:C, MATCH($G287, 'Planned and Progress BMPs'!$D:$D, 0)), 1, 0)), "")</f>
        <v/>
      </c>
      <c r="BA287" s="4" t="str">
        <f>IFERROR(IF($I287="Historical", IF(G287&lt;&gt;INDEX('Historical BMP Records'!G:G, MATCH($G287, 'Historical BMP Records'!$G:$G, 0)), 1, 0), IF(G287&lt;&gt;INDEX('Planned and Progress BMPs'!D:D, MATCH($G287, 'Planned and Progress BMPs'!$D:$D, 0)), 1, 0)), "")</f>
        <v/>
      </c>
      <c r="BB287" s="4" t="str">
        <f>IFERROR(IF($I287="Historical", IF(H287&lt;&gt;INDEX('Historical BMP Records'!H:H, MATCH($G287, 'Historical BMP Records'!$G:$G, 0)), 1, 0), IF(H287&lt;&gt;INDEX('Planned and Progress BMPs'!E:E, MATCH($G287, 'Planned and Progress BMPs'!$D:$D, 0)), 1, 0)), "")</f>
        <v/>
      </c>
      <c r="BC287" s="4" t="str">
        <f>IFERROR(IF($I287="Historical", IF(I287&lt;&gt;INDEX('Historical BMP Records'!I:I, MATCH($G287, 'Historical BMP Records'!$G:$G, 0)), 1, 0), IF(I287&lt;&gt;INDEX('Planned and Progress BMPs'!F:F, MATCH($G287, 'Planned and Progress BMPs'!$D:$D, 0)), 1, 0)), "")</f>
        <v/>
      </c>
      <c r="BD287" s="4" t="str">
        <f>IFERROR(IF($I287="Historical", IF(J287&lt;&gt;INDEX('Historical BMP Records'!J:J, MATCH($G287, 'Historical BMP Records'!$G:$G, 0)), 1, 0), IF(J287&lt;&gt;INDEX('Planned and Progress BMPs'!G:G, MATCH($G287, 'Planned and Progress BMPs'!$D:$D, 0)), 1, 0)), "")</f>
        <v/>
      </c>
      <c r="BE287" s="4" t="str">
        <f>IFERROR(IF($I287="Historical", IF(K287&lt;&gt;INDEX('Historical BMP Records'!K:K, MATCH($G287, 'Historical BMP Records'!$G:$G, 0)), 1, 0), IF(K287&lt;&gt;INDEX('Planned and Progress BMPs'!H:H, MATCH($G287, 'Planned and Progress BMPs'!$D:$D, 0)), 1, 0)), "")</f>
        <v/>
      </c>
      <c r="BF287" s="4" t="str">
        <f>IFERROR(IF($I287="Historical", IF(L287&lt;&gt;INDEX('Historical BMP Records'!L:L, MATCH($G287, 'Historical BMP Records'!$G:$G, 0)), 1, 0), IF(L287&lt;&gt;INDEX('Planned and Progress BMPs'!I:I, MATCH($G287, 'Planned and Progress BMPs'!$D:$D, 0)), 1, 0)), "")</f>
        <v/>
      </c>
      <c r="BG287" s="4" t="str">
        <f>IFERROR(IF($I287="Historical", IF(M287&lt;&gt;INDEX('Historical BMP Records'!M:M, MATCH($G287, 'Historical BMP Records'!$G:$G, 0)), 1, 0), IF(M287&lt;&gt;INDEX('Planned and Progress BMPs'!J:J, MATCH($G287, 'Planned and Progress BMPs'!$D:$D, 0)), 1, 0)), "")</f>
        <v/>
      </c>
      <c r="BH287" s="4" t="str">
        <f>IFERROR(IF($I287="Historical", IF(N287&lt;&gt;INDEX('Historical BMP Records'!N:N, MATCH($G287, 'Historical BMP Records'!$G:$G, 0)), 1, 0), IF(N287&lt;&gt;INDEX('Planned and Progress BMPs'!K:K, MATCH($G287, 'Planned and Progress BMPs'!$D:$D, 0)), 1, 0)), "")</f>
        <v/>
      </c>
      <c r="BI287" s="4" t="str">
        <f>IFERROR(IF($I287="Historical", IF(O287&lt;&gt;INDEX('Historical BMP Records'!O:O, MATCH($G287, 'Historical BMP Records'!$G:$G, 0)), 1, 0), IF(O287&lt;&gt;INDEX('Planned and Progress BMPs'!L:L, MATCH($G287, 'Planned and Progress BMPs'!$D:$D, 0)), 1, 0)), "")</f>
        <v/>
      </c>
      <c r="BJ287" s="4" t="str">
        <f>IFERROR(IF($I287="Historical", IF(P287&lt;&gt;INDEX('Historical BMP Records'!P:P, MATCH($G287, 'Historical BMP Records'!$G:$G, 0)), 1, 0), IF(P287&lt;&gt;INDEX('Planned and Progress BMPs'!M:M, MATCH($G287, 'Planned and Progress BMPs'!$D:$D, 0)), 1, 0)), "")</f>
        <v/>
      </c>
      <c r="BK287" s="4" t="str">
        <f>IFERROR(IF($I287="Historical", IF(Q287&lt;&gt;INDEX('Historical BMP Records'!Q:Q, MATCH($G287, 'Historical BMP Records'!$G:$G, 0)), 1, 0), IF(Q287&lt;&gt;INDEX('Planned and Progress BMPs'!N:N, MATCH($G287, 'Planned and Progress BMPs'!$D:$D, 0)), 1, 0)), "")</f>
        <v/>
      </c>
      <c r="BL287" s="4" t="str">
        <f>IFERROR(IF($I287="Historical", IF(R287&lt;&gt;INDEX('Historical BMP Records'!R:R, MATCH($G287, 'Historical BMP Records'!$G:$G, 0)), 1, 0), IF(R287&lt;&gt;INDEX('Planned and Progress BMPs'!O:O, MATCH($G287, 'Planned and Progress BMPs'!$D:$D, 0)), 1, 0)), "")</f>
        <v/>
      </c>
      <c r="BM287" s="4" t="str">
        <f>IFERROR(IF($I287="Historical", IF(S287&lt;&gt;INDEX('Historical BMP Records'!S:S, MATCH($G287, 'Historical BMP Records'!$G:$G, 0)), 1, 0), IF(S287&lt;&gt;INDEX('Planned and Progress BMPs'!P:P, MATCH($G287, 'Planned and Progress BMPs'!$D:$D, 0)), 1, 0)), "")</f>
        <v/>
      </c>
      <c r="BN287" s="4" t="str">
        <f>IFERROR(IF($I287="Historical", IF(T287&lt;&gt;INDEX('Historical BMP Records'!T:T, MATCH($G287, 'Historical BMP Records'!$G:$G, 0)), 1, 0), IF(T287&lt;&gt;INDEX('Planned and Progress BMPs'!Q:Q, MATCH($G287, 'Planned and Progress BMPs'!$D:$D, 0)), 1, 0)), "")</f>
        <v/>
      </c>
      <c r="BO287" s="4" t="str">
        <f>IFERROR(IF($I287="Historical", IF(AB287&lt;&gt;INDEX('Historical BMP Records'!#REF!, MATCH($G287, 'Historical BMP Records'!$G:$G, 0)), 1, 0), IF(AB287&lt;&gt;INDEX('Planned and Progress BMPs'!Z:Z, MATCH($G287, 'Planned and Progress BMPs'!$D:$D, 0)), 1, 0)), "")</f>
        <v/>
      </c>
      <c r="BP287" s="4" t="str">
        <f>IFERROR(IF($I287="Historical", IF(U287&lt;&gt;INDEX('Historical BMP Records'!U:U, MATCH($G287, 'Historical BMP Records'!$G:$G, 0)), 1, 0), IF(U287&lt;&gt;INDEX('Planned and Progress BMPs'!S:S, MATCH($G287, 'Planned and Progress BMPs'!$D:$D, 0)), 1, 0)), "")</f>
        <v/>
      </c>
      <c r="BQ287" s="4" t="str">
        <f>IFERROR(IF($I287="Historical", IF(V287&lt;&gt;INDEX('Historical BMP Records'!V:V, MATCH($G287, 'Historical BMP Records'!$G:$G, 0)), 1, 0), IF(V287&lt;&gt;INDEX('Planned and Progress BMPs'!T:T, MATCH($G287, 'Planned and Progress BMPs'!$D:$D, 0)), 1, 0)), "")</f>
        <v/>
      </c>
      <c r="BR287" s="4" t="str">
        <f>IFERROR(IF($I287="Historical", IF(W287&lt;&gt;INDEX('Historical BMP Records'!W:W, MATCH($G287, 'Historical BMP Records'!$G:$G, 0)), 1, 0), IF(W287&lt;&gt;INDEX('Planned and Progress BMPs'!U:U, MATCH($G287, 'Planned and Progress BMPs'!$D:$D, 0)), 1, 0)), "")</f>
        <v/>
      </c>
      <c r="BS287" s="4" t="str">
        <f>IFERROR(IF($I287="Historical", IF(X287&lt;&gt;INDEX('Historical BMP Records'!X:X, MATCH($G287, 'Historical BMP Records'!$G:$G, 0)), 1, 0), IF(X287&lt;&gt;INDEX('Planned and Progress BMPs'!V:V, MATCH($G287, 'Planned and Progress BMPs'!$D:$D, 0)), 1, 0)), "")</f>
        <v/>
      </c>
      <c r="BT287" s="4" t="str">
        <f>IFERROR(IF($I287="Historical", IF(Y287&lt;&gt;INDEX('Historical BMP Records'!Y:Y, MATCH($G287, 'Historical BMP Records'!$G:$G, 0)), 1, 0), IF(Y287&lt;&gt;INDEX('Planned and Progress BMPs'!W:W, MATCH($G287, 'Planned and Progress BMPs'!$D:$D, 0)), 1, 0)), "")</f>
        <v/>
      </c>
      <c r="BU287" s="4" t="str">
        <f>IFERROR(IF($I287="Historical", IF(Z287&lt;&gt;INDEX('Historical BMP Records'!Z:Z, MATCH($G287, 'Historical BMP Records'!$G:$G, 0)), 1, 0), IF(Z287&lt;&gt;INDEX('Planned and Progress BMPs'!X:X, MATCH($G287, 'Planned and Progress BMPs'!$D:$D, 0)), 1, 0)), "")</f>
        <v/>
      </c>
      <c r="BV287" s="4" t="str">
        <f>IFERROR(IF($I287="Historical", IF(AA287&lt;&gt;INDEX('Historical BMP Records'!AA:AA, MATCH($G287, 'Historical BMP Records'!$G:$G, 0)), 1, 0), IF(AA287&lt;&gt;INDEX('Planned and Progress BMPs'!#REF!, MATCH($G287, 'Planned and Progress BMPs'!$D:$D, 0)), 1, 0)), "")</f>
        <v/>
      </c>
      <c r="BW287" s="4" t="str">
        <f>IFERROR(IF($I287="Historical", IF(AC287&lt;&gt;INDEX('Historical BMP Records'!AC:AC, MATCH($G287, 'Historical BMP Records'!$G:$G, 0)), 1, 0), IF(AC287&lt;&gt;INDEX('Planned and Progress BMPs'!AA:AA, MATCH($G287, 'Planned and Progress BMPs'!$D:$D, 0)), 1, 0)), "")</f>
        <v/>
      </c>
      <c r="BX287" s="4" t="str">
        <f>IFERROR(IF($I287="Historical", IF(AD287&lt;&gt;INDEX('Historical BMP Records'!AD:AD, MATCH($G287, 'Historical BMP Records'!$G:$G, 0)), 1, 0), IF(AD287&lt;&gt;INDEX('Planned and Progress BMPs'!AB:AB, MATCH($G287, 'Planned and Progress BMPs'!$D:$D, 0)), 1, 0)), "")</f>
        <v/>
      </c>
      <c r="BY287" s="4" t="str">
        <f>IFERROR(IF($I287="Historical", IF(AE287&lt;&gt;INDEX('Historical BMP Records'!AE:AE, MATCH($G287, 'Historical BMP Records'!$G:$G, 0)), 1, 0), IF(AE287&lt;&gt;INDEX('Planned and Progress BMPs'!AC:AC, MATCH($G287, 'Planned and Progress BMPs'!$D:$D, 0)), 1, 0)), "")</f>
        <v/>
      </c>
      <c r="BZ287" s="4" t="str">
        <f>IFERROR(IF($I287="Historical", IF(AF287&lt;&gt;INDEX('Historical BMP Records'!AF:AF, MATCH($G287, 'Historical BMP Records'!$G:$G, 0)), 1, 0), IF(AF287&lt;&gt;INDEX('Planned and Progress BMPs'!AD:AD, MATCH($G287, 'Planned and Progress BMPs'!$D:$D, 0)), 1, 0)), "")</f>
        <v/>
      </c>
      <c r="CA287" s="4" t="str">
        <f>IFERROR(IF($I287="Historical", IF(AG287&lt;&gt;INDEX('Historical BMP Records'!AG:AG, MATCH($G287, 'Historical BMP Records'!$G:$G, 0)), 1, 0), IF(AG287&lt;&gt;INDEX('Planned and Progress BMPs'!AE:AE, MATCH($G287, 'Planned and Progress BMPs'!$D:$D, 0)), 1, 0)), "")</f>
        <v/>
      </c>
      <c r="CB287" s="4" t="str">
        <f>IFERROR(IF($I287="Historical", IF(AH287&lt;&gt;INDEX('Historical BMP Records'!AH:AH, MATCH($G287, 'Historical BMP Records'!$G:$G, 0)), 1, 0), IF(AH287&lt;&gt;INDEX('Planned and Progress BMPs'!AF:AF, MATCH($G287, 'Planned and Progress BMPs'!$D:$D, 0)), 1, 0)), "")</f>
        <v/>
      </c>
      <c r="CC287" s="4" t="str">
        <f>IFERROR(IF($I287="Historical", IF(AI287&lt;&gt;INDEX('Historical BMP Records'!AI:AI, MATCH($G287, 'Historical BMP Records'!$G:$G, 0)), 1, 0), IF(AI287&lt;&gt;INDEX('Planned and Progress BMPs'!AG:AG, MATCH($G287, 'Planned and Progress BMPs'!$D:$D, 0)), 1, 0)), "")</f>
        <v/>
      </c>
      <c r="CD287" s="4" t="str">
        <f>IFERROR(IF($I287="Historical", IF(AJ287&lt;&gt;INDEX('Historical BMP Records'!AJ:AJ, MATCH($G287, 'Historical BMP Records'!$G:$G, 0)), 1, 0), IF(AJ287&lt;&gt;INDEX('Planned and Progress BMPs'!AH:AH, MATCH($G287, 'Planned and Progress BMPs'!$D:$D, 0)), 1, 0)), "")</f>
        <v/>
      </c>
      <c r="CE287" s="4" t="str">
        <f>IFERROR(IF($I287="Historical", IF(AK287&lt;&gt;INDEX('Historical BMP Records'!AK:AK, MATCH($G287, 'Historical BMP Records'!$G:$G, 0)), 1, 0), IF(AK287&lt;&gt;INDEX('Planned and Progress BMPs'!AI:AI, MATCH($G287, 'Planned and Progress BMPs'!$D:$D, 0)), 1, 0)), "")</f>
        <v/>
      </c>
      <c r="CF287" s="4" t="str">
        <f>IFERROR(IF($I287="Historical", IF(AL287&lt;&gt;INDEX('Historical BMP Records'!AL:AL, MATCH($G287, 'Historical BMP Records'!$G:$G, 0)), 1, 0), IF(AL287&lt;&gt;INDEX('Planned and Progress BMPs'!AJ:AJ, MATCH($G287, 'Planned and Progress BMPs'!$D:$D, 0)), 1, 0)), "")</f>
        <v/>
      </c>
      <c r="CG287" s="4" t="str">
        <f>IFERROR(IF($I287="Historical", IF(AM287&lt;&gt;INDEX('Historical BMP Records'!AM:AM, MATCH($G287, 'Historical BMP Records'!$G:$G, 0)), 1, 0), IF(AM287&lt;&gt;INDEX('Planned and Progress BMPs'!AK:AK, MATCH($G287, 'Planned and Progress BMPs'!$D:$D, 0)), 1, 0)), "")</f>
        <v/>
      </c>
      <c r="CH287" s="4" t="str">
        <f>IFERROR(IF($I287="Historical", IF(AN287&lt;&gt;INDEX('Historical BMP Records'!AN:AN, MATCH($G287, 'Historical BMP Records'!$G:$G, 0)), 1, 0), IF(AN287&lt;&gt;INDEX('Planned and Progress BMPs'!AL:AL, MATCH($G287, 'Planned and Progress BMPs'!$D:$D, 0)), 1, 0)), "")</f>
        <v/>
      </c>
      <c r="CI287" s="4" t="str">
        <f>IFERROR(IF($I287="Historical", IF(AO287&lt;&gt;INDEX('Historical BMP Records'!AO:AO, MATCH($G287, 'Historical BMP Records'!$G:$G, 0)), 1, 0), IF(AO287&lt;&gt;INDEX('Planned and Progress BMPs'!AM:AM, MATCH($G287, 'Planned and Progress BMPs'!$D:$D, 0)), 1, 0)), "")</f>
        <v/>
      </c>
      <c r="CJ287" s="4" t="str">
        <f>IFERROR(IF($I287="Historical", IF(AP287&lt;&gt;INDEX('Historical BMP Records'!AP:AP, MATCH($G287, 'Historical BMP Records'!$G:$G, 0)), 1, 0), IF(AP287&lt;&gt;INDEX('Planned and Progress BMPs'!AN:AN, MATCH($G287, 'Planned and Progress BMPs'!$D:$D, 0)), 1, 0)), "")</f>
        <v/>
      </c>
      <c r="CK287" s="4" t="str">
        <f>IFERROR(IF($I287="Historical", IF(AQ287&lt;&gt;INDEX('Historical BMP Records'!AQ:AQ, MATCH($G287, 'Historical BMP Records'!$G:$G, 0)), 1, 0), IF(AQ287&lt;&gt;INDEX('Planned and Progress BMPs'!AO:AO, MATCH($G287, 'Planned and Progress BMPs'!$D:$D, 0)), 1, 0)), "")</f>
        <v/>
      </c>
      <c r="CL287" s="4" t="str">
        <f>IFERROR(IF($I287="Historical", IF(AR287&lt;&gt;INDEX('Historical BMP Records'!AR:AR, MATCH($G287, 'Historical BMP Records'!$G:$G, 0)), 1, 0), IF(AR287&lt;&gt;INDEX('Planned and Progress BMPs'!AQ:AQ, MATCH($G287, 'Planned and Progress BMPs'!$D:$D, 0)), 1, 0)), "")</f>
        <v/>
      </c>
      <c r="CM287" s="4" t="str">
        <f>IFERROR(IF($I287="Historical", IF(AS287&lt;&gt;INDEX('Historical BMP Records'!AS:AS, MATCH($G287, 'Historical BMP Records'!$G:$G, 0)), 1, 0), IF(AS287&lt;&gt;INDEX('Planned and Progress BMPs'!AP:AP, MATCH($G287, 'Planned and Progress BMPs'!$D:$D, 0)), 1, 0)), "")</f>
        <v/>
      </c>
      <c r="CN287" s="4" t="str">
        <f>IFERROR(IF($I287="Historical", IF(AT287&lt;&gt;INDEX('Historical BMP Records'!AT:AT, MATCH($G287, 'Historical BMP Records'!$G:$G, 0)), 1, 0), IF(AT287&lt;&gt;INDEX('Planned and Progress BMPs'!AQ:AQ, MATCH($G287, 'Planned and Progress BMPs'!$D:$D, 0)), 1, 0)), "")</f>
        <v/>
      </c>
      <c r="CO287" s="4">
        <f>SUM(T_Historical9[[#This Row],[FY17 Crediting Status Change]:[Comments Change]])</f>
        <v>0</v>
      </c>
    </row>
    <row r="288" spans="1:93" ht="15" customHeight="1" x14ac:dyDescent="0.55000000000000004">
      <c r="A288" s="126" t="s">
        <v>2461</v>
      </c>
      <c r="B288" s="126" t="s">
        <v>2458</v>
      </c>
      <c r="C288" s="126" t="s">
        <v>2458</v>
      </c>
      <c r="D288" s="126"/>
      <c r="E288" s="126"/>
      <c r="F288" s="126" t="s">
        <v>1051</v>
      </c>
      <c r="G288" s="126" t="s">
        <v>1052</v>
      </c>
      <c r="H288" s="126"/>
      <c r="I288" s="126" t="s">
        <v>243</v>
      </c>
      <c r="J288" s="126">
        <v>1990</v>
      </c>
      <c r="K288" s="73"/>
      <c r="L288" s="64">
        <v>32874</v>
      </c>
      <c r="M288" s="126" t="s">
        <v>306</v>
      </c>
      <c r="N288" s="88" t="s">
        <v>325</v>
      </c>
      <c r="O288" s="126" t="s">
        <v>127</v>
      </c>
      <c r="P288" s="73" t="s">
        <v>551</v>
      </c>
      <c r="Q288" s="64">
        <v>4.3</v>
      </c>
      <c r="R288" s="126">
        <v>0</v>
      </c>
      <c r="S288" s="88"/>
      <c r="T288" s="126" t="s">
        <v>306</v>
      </c>
      <c r="U288" s="126"/>
      <c r="V288" s="126"/>
      <c r="W288" s="126">
        <v>40.414007460000001</v>
      </c>
      <c r="X288" s="65">
        <v>-76.709571019999998</v>
      </c>
      <c r="Y288" s="126"/>
      <c r="Z288" s="126" t="s">
        <v>201</v>
      </c>
      <c r="AA288" s="126" t="s">
        <v>458</v>
      </c>
      <c r="AB288" s="88" t="s">
        <v>203</v>
      </c>
      <c r="AC288" s="126" t="s">
        <v>2460</v>
      </c>
      <c r="AD288" s="64">
        <v>41753</v>
      </c>
      <c r="AE288" s="126" t="s">
        <v>267</v>
      </c>
      <c r="AF288" s="64"/>
      <c r="AG288" s="64"/>
      <c r="AH288" s="126"/>
      <c r="AI288" s="64"/>
      <c r="AK288" s="64"/>
      <c r="AL288" s="64"/>
      <c r="AM288" s="64"/>
      <c r="AN288" s="64"/>
      <c r="AO288" s="64"/>
      <c r="AP288" s="64"/>
      <c r="AQ288" s="64"/>
      <c r="AR288" s="64"/>
      <c r="AS288" s="64"/>
      <c r="AT288" s="126"/>
      <c r="AU288" s="4" t="str">
        <f>IFERROR(IF($I288="Historical", IF(A288&lt;&gt;INDEX('Historical BMP Records'!A:A, MATCH($G288, 'Historical BMP Records'!$G:$G, 0)), 1, 0), IF(A288&lt;&gt;INDEX('Planned and Progress BMPs'!A:A, MATCH($G288, 'Planned and Progress BMPs'!$D:$D, 0)), 1, 0)), "")</f>
        <v/>
      </c>
      <c r="AV288" s="4" t="str">
        <f>IFERROR(IF($I288="Historical", IF(B288&lt;&gt;INDEX('Historical BMP Records'!B:B, MATCH($G288, 'Historical BMP Records'!$G:$G, 0)), 1, 0), IF(B288&lt;&gt;INDEX('Planned and Progress BMPs'!A:A, MATCH($G288, 'Planned and Progress BMPs'!$D:$D, 0)), 1, 0)), "")</f>
        <v/>
      </c>
      <c r="AW288" s="4" t="str">
        <f>IFERROR(IF($I288="Historical", IF(C288&lt;&gt;INDEX('Historical BMP Records'!C:C, MATCH($G288, 'Historical BMP Records'!$G:$G, 0)), 1, 0), IF(C288&lt;&gt;INDEX('Planned and Progress BMPs'!A:A, MATCH($G288, 'Planned and Progress BMPs'!$D:$D, 0)), 1, 0)), "")</f>
        <v/>
      </c>
      <c r="AX288" s="4" t="str">
        <f>IFERROR(IF($I288="Historical", IF(D288&lt;&gt;INDEX('Historical BMP Records'!D:D, MATCH($G288, 'Historical BMP Records'!$G:$G, 0)), 1, 0), IF(D288&lt;&gt;INDEX('Planned and Progress BMPs'!A:A, MATCH($G288, 'Planned and Progress BMPs'!$D:$D, 0)), 1, 0)), "")</f>
        <v/>
      </c>
      <c r="AY288" s="4" t="str">
        <f>IFERROR(IF($I288="Historical", IF(E288&lt;&gt;INDEX('Historical BMP Records'!E:E, MATCH($G288, 'Historical BMP Records'!$G:$G, 0)), 1, 0), IF(E288&lt;&gt;INDEX('Planned and Progress BMPs'!B:B, MATCH($G288, 'Planned and Progress BMPs'!$D:$D, 0)), 1, 0)), "")</f>
        <v/>
      </c>
      <c r="AZ288" s="4" t="str">
        <f>IFERROR(IF($I288="Historical", IF(F288&lt;&gt;INDEX('Historical BMP Records'!F:F, MATCH($G288, 'Historical BMP Records'!$G:$G, 0)), 1, 0), IF(F288&lt;&gt;INDEX('Planned and Progress BMPs'!C:C, MATCH($G288, 'Planned and Progress BMPs'!$D:$D, 0)), 1, 0)), "")</f>
        <v/>
      </c>
      <c r="BA288" s="4" t="str">
        <f>IFERROR(IF($I288="Historical", IF(G288&lt;&gt;INDEX('Historical BMP Records'!G:G, MATCH($G288, 'Historical BMP Records'!$G:$G, 0)), 1, 0), IF(G288&lt;&gt;INDEX('Planned and Progress BMPs'!D:D, MATCH($G288, 'Planned and Progress BMPs'!$D:$D, 0)), 1, 0)), "")</f>
        <v/>
      </c>
      <c r="BB288" s="4" t="str">
        <f>IFERROR(IF($I288="Historical", IF(H288&lt;&gt;INDEX('Historical BMP Records'!H:H, MATCH($G288, 'Historical BMP Records'!$G:$G, 0)), 1, 0), IF(H288&lt;&gt;INDEX('Planned and Progress BMPs'!E:E, MATCH($G288, 'Planned and Progress BMPs'!$D:$D, 0)), 1, 0)), "")</f>
        <v/>
      </c>
      <c r="BC288" s="4" t="str">
        <f>IFERROR(IF($I288="Historical", IF(I288&lt;&gt;INDEX('Historical BMP Records'!I:I, MATCH($G288, 'Historical BMP Records'!$G:$G, 0)), 1, 0), IF(I288&lt;&gt;INDEX('Planned and Progress BMPs'!F:F, MATCH($G288, 'Planned and Progress BMPs'!$D:$D, 0)), 1, 0)), "")</f>
        <v/>
      </c>
      <c r="BD288" s="4" t="str">
        <f>IFERROR(IF($I288="Historical", IF(J288&lt;&gt;INDEX('Historical BMP Records'!J:J, MATCH($G288, 'Historical BMP Records'!$G:$G, 0)), 1, 0), IF(J288&lt;&gt;INDEX('Planned and Progress BMPs'!G:G, MATCH($G288, 'Planned and Progress BMPs'!$D:$D, 0)), 1, 0)), "")</f>
        <v/>
      </c>
      <c r="BE288" s="4" t="str">
        <f>IFERROR(IF($I288="Historical", IF(K288&lt;&gt;INDEX('Historical BMP Records'!K:K, MATCH($G288, 'Historical BMP Records'!$G:$G, 0)), 1, 0), IF(K288&lt;&gt;INDEX('Planned and Progress BMPs'!H:H, MATCH($G288, 'Planned and Progress BMPs'!$D:$D, 0)), 1, 0)), "")</f>
        <v/>
      </c>
      <c r="BF288" s="4" t="str">
        <f>IFERROR(IF($I288="Historical", IF(L288&lt;&gt;INDEX('Historical BMP Records'!L:L, MATCH($G288, 'Historical BMP Records'!$G:$G, 0)), 1, 0), IF(L288&lt;&gt;INDEX('Planned and Progress BMPs'!I:I, MATCH($G288, 'Planned and Progress BMPs'!$D:$D, 0)), 1, 0)), "")</f>
        <v/>
      </c>
      <c r="BG288" s="4" t="str">
        <f>IFERROR(IF($I288="Historical", IF(M288&lt;&gt;INDEX('Historical BMP Records'!M:M, MATCH($G288, 'Historical BMP Records'!$G:$G, 0)), 1, 0), IF(M288&lt;&gt;INDEX('Planned and Progress BMPs'!J:J, MATCH($G288, 'Planned and Progress BMPs'!$D:$D, 0)), 1, 0)), "")</f>
        <v/>
      </c>
      <c r="BH288" s="4" t="str">
        <f>IFERROR(IF($I288="Historical", IF(N288&lt;&gt;INDEX('Historical BMP Records'!N:N, MATCH($G288, 'Historical BMP Records'!$G:$G, 0)), 1, 0), IF(N288&lt;&gt;INDEX('Planned and Progress BMPs'!K:K, MATCH($G288, 'Planned and Progress BMPs'!$D:$D, 0)), 1, 0)), "")</f>
        <v/>
      </c>
      <c r="BI288" s="4" t="str">
        <f>IFERROR(IF($I288="Historical", IF(O288&lt;&gt;INDEX('Historical BMP Records'!O:O, MATCH($G288, 'Historical BMP Records'!$G:$G, 0)), 1, 0), IF(O288&lt;&gt;INDEX('Planned and Progress BMPs'!L:L, MATCH($G288, 'Planned and Progress BMPs'!$D:$D, 0)), 1, 0)), "")</f>
        <v/>
      </c>
      <c r="BJ288" s="4" t="str">
        <f>IFERROR(IF($I288="Historical", IF(P288&lt;&gt;INDEX('Historical BMP Records'!P:P, MATCH($G288, 'Historical BMP Records'!$G:$G, 0)), 1, 0), IF(P288&lt;&gt;INDEX('Planned and Progress BMPs'!M:M, MATCH($G288, 'Planned and Progress BMPs'!$D:$D, 0)), 1, 0)), "")</f>
        <v/>
      </c>
      <c r="BK288" s="4" t="str">
        <f>IFERROR(IF($I288="Historical", IF(Q288&lt;&gt;INDEX('Historical BMP Records'!Q:Q, MATCH($G288, 'Historical BMP Records'!$G:$G, 0)), 1, 0), IF(Q288&lt;&gt;INDEX('Planned and Progress BMPs'!N:N, MATCH($G288, 'Planned and Progress BMPs'!$D:$D, 0)), 1, 0)), "")</f>
        <v/>
      </c>
      <c r="BL288" s="4" t="str">
        <f>IFERROR(IF($I288="Historical", IF(R288&lt;&gt;INDEX('Historical BMP Records'!R:R, MATCH($G288, 'Historical BMP Records'!$G:$G, 0)), 1, 0), IF(R288&lt;&gt;INDEX('Planned and Progress BMPs'!O:O, MATCH($G288, 'Planned and Progress BMPs'!$D:$D, 0)), 1, 0)), "")</f>
        <v/>
      </c>
      <c r="BM288" s="4" t="str">
        <f>IFERROR(IF($I288="Historical", IF(S288&lt;&gt;INDEX('Historical BMP Records'!S:S, MATCH($G288, 'Historical BMP Records'!$G:$G, 0)), 1, 0), IF(S288&lt;&gt;INDEX('Planned and Progress BMPs'!P:P, MATCH($G288, 'Planned and Progress BMPs'!$D:$D, 0)), 1, 0)), "")</f>
        <v/>
      </c>
      <c r="BN288" s="4" t="str">
        <f>IFERROR(IF($I288="Historical", IF(T288&lt;&gt;INDEX('Historical BMP Records'!T:T, MATCH($G288, 'Historical BMP Records'!$G:$G, 0)), 1, 0), IF(T288&lt;&gt;INDEX('Planned and Progress BMPs'!Q:Q, MATCH($G288, 'Planned and Progress BMPs'!$D:$D, 0)), 1, 0)), "")</f>
        <v/>
      </c>
      <c r="BO288" s="4" t="str">
        <f>IFERROR(IF($I288="Historical", IF(AB288&lt;&gt;INDEX('Historical BMP Records'!#REF!, MATCH($G288, 'Historical BMP Records'!$G:$G, 0)), 1, 0), IF(AB288&lt;&gt;INDEX('Planned and Progress BMPs'!Z:Z, MATCH($G288, 'Planned and Progress BMPs'!$D:$D, 0)), 1, 0)), "")</f>
        <v/>
      </c>
      <c r="BP288" s="4" t="str">
        <f>IFERROR(IF($I288="Historical", IF(U288&lt;&gt;INDEX('Historical BMP Records'!U:U, MATCH($G288, 'Historical BMP Records'!$G:$G, 0)), 1, 0), IF(U288&lt;&gt;INDEX('Planned and Progress BMPs'!S:S, MATCH($G288, 'Planned and Progress BMPs'!$D:$D, 0)), 1, 0)), "")</f>
        <v/>
      </c>
      <c r="BQ288" s="4" t="str">
        <f>IFERROR(IF($I288="Historical", IF(V288&lt;&gt;INDEX('Historical BMP Records'!V:V, MATCH($G288, 'Historical BMP Records'!$G:$G, 0)), 1, 0), IF(V288&lt;&gt;INDEX('Planned and Progress BMPs'!T:T, MATCH($G288, 'Planned and Progress BMPs'!$D:$D, 0)), 1, 0)), "")</f>
        <v/>
      </c>
      <c r="BR288" s="4" t="str">
        <f>IFERROR(IF($I288="Historical", IF(W288&lt;&gt;INDEX('Historical BMP Records'!W:W, MATCH($G288, 'Historical BMP Records'!$G:$G, 0)), 1, 0), IF(W288&lt;&gt;INDEX('Planned and Progress BMPs'!U:U, MATCH($G288, 'Planned and Progress BMPs'!$D:$D, 0)), 1, 0)), "")</f>
        <v/>
      </c>
      <c r="BS288" s="4" t="str">
        <f>IFERROR(IF($I288="Historical", IF(X288&lt;&gt;INDEX('Historical BMP Records'!X:X, MATCH($G288, 'Historical BMP Records'!$G:$G, 0)), 1, 0), IF(X288&lt;&gt;INDEX('Planned and Progress BMPs'!V:V, MATCH($G288, 'Planned and Progress BMPs'!$D:$D, 0)), 1, 0)), "")</f>
        <v/>
      </c>
      <c r="BT288" s="4" t="str">
        <f>IFERROR(IF($I288="Historical", IF(Y288&lt;&gt;INDEX('Historical BMP Records'!Y:Y, MATCH($G288, 'Historical BMP Records'!$G:$G, 0)), 1, 0), IF(Y288&lt;&gt;INDEX('Planned and Progress BMPs'!W:W, MATCH($G288, 'Planned and Progress BMPs'!$D:$D, 0)), 1, 0)), "")</f>
        <v/>
      </c>
      <c r="BU288" s="4" t="str">
        <f>IFERROR(IF($I288="Historical", IF(Z288&lt;&gt;INDEX('Historical BMP Records'!Z:Z, MATCH($G288, 'Historical BMP Records'!$G:$G, 0)), 1, 0), IF(Z288&lt;&gt;INDEX('Planned and Progress BMPs'!X:X, MATCH($G288, 'Planned and Progress BMPs'!$D:$D, 0)), 1, 0)), "")</f>
        <v/>
      </c>
      <c r="BV288" s="4" t="str">
        <f>IFERROR(IF($I288="Historical", IF(AA288&lt;&gt;INDEX('Historical BMP Records'!AA:AA, MATCH($G288, 'Historical BMP Records'!$G:$G, 0)), 1, 0), IF(AA288&lt;&gt;INDEX('Planned and Progress BMPs'!#REF!, MATCH($G288, 'Planned and Progress BMPs'!$D:$D, 0)), 1, 0)), "")</f>
        <v/>
      </c>
      <c r="BW288" s="4" t="str">
        <f>IFERROR(IF($I288="Historical", IF(AC288&lt;&gt;INDEX('Historical BMP Records'!AC:AC, MATCH($G288, 'Historical BMP Records'!$G:$G, 0)), 1, 0), IF(AC288&lt;&gt;INDEX('Planned and Progress BMPs'!AA:AA, MATCH($G288, 'Planned and Progress BMPs'!$D:$D, 0)), 1, 0)), "")</f>
        <v/>
      </c>
      <c r="BX288" s="4" t="str">
        <f>IFERROR(IF($I288="Historical", IF(AD288&lt;&gt;INDEX('Historical BMP Records'!AD:AD, MATCH($G288, 'Historical BMP Records'!$G:$G, 0)), 1, 0), IF(AD288&lt;&gt;INDEX('Planned and Progress BMPs'!AB:AB, MATCH($G288, 'Planned and Progress BMPs'!$D:$D, 0)), 1, 0)), "")</f>
        <v/>
      </c>
      <c r="BY288" s="4" t="str">
        <f>IFERROR(IF($I288="Historical", IF(AE288&lt;&gt;INDEX('Historical BMP Records'!AE:AE, MATCH($G288, 'Historical BMP Records'!$G:$G, 0)), 1, 0), IF(AE288&lt;&gt;INDEX('Planned and Progress BMPs'!AC:AC, MATCH($G288, 'Planned and Progress BMPs'!$D:$D, 0)), 1, 0)), "")</f>
        <v/>
      </c>
      <c r="BZ288" s="4" t="str">
        <f>IFERROR(IF($I288="Historical", IF(AF288&lt;&gt;INDEX('Historical BMP Records'!AF:AF, MATCH($G288, 'Historical BMP Records'!$G:$G, 0)), 1, 0), IF(AF288&lt;&gt;INDEX('Planned and Progress BMPs'!AD:AD, MATCH($G288, 'Planned and Progress BMPs'!$D:$D, 0)), 1, 0)), "")</f>
        <v/>
      </c>
      <c r="CA288" s="4" t="str">
        <f>IFERROR(IF($I288="Historical", IF(AG288&lt;&gt;INDEX('Historical BMP Records'!AG:AG, MATCH($G288, 'Historical BMP Records'!$G:$G, 0)), 1, 0), IF(AG288&lt;&gt;INDEX('Planned and Progress BMPs'!AE:AE, MATCH($G288, 'Planned and Progress BMPs'!$D:$D, 0)), 1, 0)), "")</f>
        <v/>
      </c>
      <c r="CB288" s="4" t="str">
        <f>IFERROR(IF($I288="Historical", IF(AH288&lt;&gt;INDEX('Historical BMP Records'!AH:AH, MATCH($G288, 'Historical BMP Records'!$G:$G, 0)), 1, 0), IF(AH288&lt;&gt;INDEX('Planned and Progress BMPs'!AF:AF, MATCH($G288, 'Planned and Progress BMPs'!$D:$D, 0)), 1, 0)), "")</f>
        <v/>
      </c>
      <c r="CC288" s="4" t="str">
        <f>IFERROR(IF($I288="Historical", IF(AI288&lt;&gt;INDEX('Historical BMP Records'!AI:AI, MATCH($G288, 'Historical BMP Records'!$G:$G, 0)), 1, 0), IF(AI288&lt;&gt;INDEX('Planned and Progress BMPs'!AG:AG, MATCH($G288, 'Planned and Progress BMPs'!$D:$D, 0)), 1, 0)), "")</f>
        <v/>
      </c>
      <c r="CD288" s="4" t="str">
        <f>IFERROR(IF($I288="Historical", IF(AJ288&lt;&gt;INDEX('Historical BMP Records'!AJ:AJ, MATCH($G288, 'Historical BMP Records'!$G:$G, 0)), 1, 0), IF(AJ288&lt;&gt;INDEX('Planned and Progress BMPs'!AH:AH, MATCH($G288, 'Planned and Progress BMPs'!$D:$D, 0)), 1, 0)), "")</f>
        <v/>
      </c>
      <c r="CE288" s="4" t="str">
        <f>IFERROR(IF($I288="Historical", IF(AK288&lt;&gt;INDEX('Historical BMP Records'!AK:AK, MATCH($G288, 'Historical BMP Records'!$G:$G, 0)), 1, 0), IF(AK288&lt;&gt;INDEX('Planned and Progress BMPs'!AI:AI, MATCH($G288, 'Planned and Progress BMPs'!$D:$D, 0)), 1, 0)), "")</f>
        <v/>
      </c>
      <c r="CF288" s="4" t="str">
        <f>IFERROR(IF($I288="Historical", IF(AL288&lt;&gt;INDEX('Historical BMP Records'!AL:AL, MATCH($G288, 'Historical BMP Records'!$G:$G, 0)), 1, 0), IF(AL288&lt;&gt;INDEX('Planned and Progress BMPs'!AJ:AJ, MATCH($G288, 'Planned and Progress BMPs'!$D:$D, 0)), 1, 0)), "")</f>
        <v/>
      </c>
      <c r="CG288" s="4" t="str">
        <f>IFERROR(IF($I288="Historical", IF(AM288&lt;&gt;INDEX('Historical BMP Records'!AM:AM, MATCH($G288, 'Historical BMP Records'!$G:$G, 0)), 1, 0), IF(AM288&lt;&gt;INDEX('Planned and Progress BMPs'!AK:AK, MATCH($G288, 'Planned and Progress BMPs'!$D:$D, 0)), 1, 0)), "")</f>
        <v/>
      </c>
      <c r="CH288" s="4" t="str">
        <f>IFERROR(IF($I288="Historical", IF(AN288&lt;&gt;INDEX('Historical BMP Records'!AN:AN, MATCH($G288, 'Historical BMP Records'!$G:$G, 0)), 1, 0), IF(AN288&lt;&gt;INDEX('Planned and Progress BMPs'!AL:AL, MATCH($G288, 'Planned and Progress BMPs'!$D:$D, 0)), 1, 0)), "")</f>
        <v/>
      </c>
      <c r="CI288" s="4" t="str">
        <f>IFERROR(IF($I288="Historical", IF(AO288&lt;&gt;INDEX('Historical BMP Records'!AO:AO, MATCH($G288, 'Historical BMP Records'!$G:$G, 0)), 1, 0), IF(AO288&lt;&gt;INDEX('Planned and Progress BMPs'!AM:AM, MATCH($G288, 'Planned and Progress BMPs'!$D:$D, 0)), 1, 0)), "")</f>
        <v/>
      </c>
      <c r="CJ288" s="4" t="str">
        <f>IFERROR(IF($I288="Historical", IF(AP288&lt;&gt;INDEX('Historical BMP Records'!AP:AP, MATCH($G288, 'Historical BMP Records'!$G:$G, 0)), 1, 0), IF(AP288&lt;&gt;INDEX('Planned and Progress BMPs'!AN:AN, MATCH($G288, 'Planned and Progress BMPs'!$D:$D, 0)), 1, 0)), "")</f>
        <v/>
      </c>
      <c r="CK288" s="4" t="str">
        <f>IFERROR(IF($I288="Historical", IF(AQ288&lt;&gt;INDEX('Historical BMP Records'!AQ:AQ, MATCH($G288, 'Historical BMP Records'!$G:$G, 0)), 1, 0), IF(AQ288&lt;&gt;INDEX('Planned and Progress BMPs'!AO:AO, MATCH($G288, 'Planned and Progress BMPs'!$D:$D, 0)), 1, 0)), "")</f>
        <v/>
      </c>
      <c r="CL288" s="4" t="str">
        <f>IFERROR(IF($I288="Historical", IF(AR288&lt;&gt;INDEX('Historical BMP Records'!AR:AR, MATCH($G288, 'Historical BMP Records'!$G:$G, 0)), 1, 0), IF(AR288&lt;&gt;INDEX('Planned and Progress BMPs'!AQ:AQ, MATCH($G288, 'Planned and Progress BMPs'!$D:$D, 0)), 1, 0)), "")</f>
        <v/>
      </c>
      <c r="CM288" s="4" t="str">
        <f>IFERROR(IF($I288="Historical", IF(AS288&lt;&gt;INDEX('Historical BMP Records'!AS:AS, MATCH($G288, 'Historical BMP Records'!$G:$G, 0)), 1, 0), IF(AS288&lt;&gt;INDEX('Planned and Progress BMPs'!AP:AP, MATCH($G288, 'Planned and Progress BMPs'!$D:$D, 0)), 1, 0)), "")</f>
        <v/>
      </c>
      <c r="CN288" s="4" t="str">
        <f>IFERROR(IF($I288="Historical", IF(AT288&lt;&gt;INDEX('Historical BMP Records'!AT:AT, MATCH($G288, 'Historical BMP Records'!$G:$G, 0)), 1, 0), IF(AT288&lt;&gt;INDEX('Planned and Progress BMPs'!AQ:AQ, MATCH($G288, 'Planned and Progress BMPs'!$D:$D, 0)), 1, 0)), "")</f>
        <v/>
      </c>
      <c r="CO288" s="4">
        <f>SUM(T_Historical9[[#This Row],[FY17 Crediting Status Change]:[Comments Change]])</f>
        <v>0</v>
      </c>
    </row>
    <row r="289" spans="1:93" ht="15" customHeight="1" x14ac:dyDescent="0.55000000000000004">
      <c r="A289" s="126" t="s">
        <v>2461</v>
      </c>
      <c r="B289" s="126" t="s">
        <v>2458</v>
      </c>
      <c r="C289" s="126" t="s">
        <v>2458</v>
      </c>
      <c r="D289" s="126"/>
      <c r="E289" s="126"/>
      <c r="F289" s="126" t="s">
        <v>1053</v>
      </c>
      <c r="G289" s="126" t="s">
        <v>1054</v>
      </c>
      <c r="H289" s="126"/>
      <c r="I289" s="126" t="s">
        <v>243</v>
      </c>
      <c r="J289" s="126">
        <v>1990</v>
      </c>
      <c r="K289" s="73"/>
      <c r="L289" s="64">
        <v>32874</v>
      </c>
      <c r="M289" s="126" t="s">
        <v>306</v>
      </c>
      <c r="N289" s="88" t="s">
        <v>325</v>
      </c>
      <c r="O289" s="126" t="s">
        <v>127</v>
      </c>
      <c r="P289" s="73" t="s">
        <v>551</v>
      </c>
      <c r="Q289" s="64">
        <v>3.7</v>
      </c>
      <c r="R289" s="126">
        <v>0.5</v>
      </c>
      <c r="S289" s="88"/>
      <c r="T289" s="126" t="s">
        <v>306</v>
      </c>
      <c r="U289" s="126"/>
      <c r="V289" s="126"/>
      <c r="W289" s="126">
        <v>40.416758180000002</v>
      </c>
      <c r="X289" s="65">
        <v>-76.707833809999997</v>
      </c>
      <c r="Y289" s="126"/>
      <c r="Z289" s="126" t="s">
        <v>201</v>
      </c>
      <c r="AA289" s="126" t="s">
        <v>458</v>
      </c>
      <c r="AB289" s="88" t="s">
        <v>203</v>
      </c>
      <c r="AC289" s="126" t="s">
        <v>2460</v>
      </c>
      <c r="AD289" s="64">
        <v>41753</v>
      </c>
      <c r="AE289" s="126" t="s">
        <v>267</v>
      </c>
      <c r="AF289" s="64"/>
      <c r="AG289" s="64"/>
      <c r="AH289" s="126"/>
      <c r="AI289" s="64"/>
      <c r="AK289" s="64"/>
      <c r="AL289" s="64"/>
      <c r="AM289" s="64"/>
      <c r="AN289" s="64"/>
      <c r="AO289" s="64"/>
      <c r="AP289" s="64"/>
      <c r="AQ289" s="64"/>
      <c r="AR289" s="64"/>
      <c r="AS289" s="64"/>
      <c r="AT289" s="126"/>
      <c r="AU289" s="4" t="str">
        <f>IFERROR(IF($I289="Historical", IF(A289&lt;&gt;INDEX('Historical BMP Records'!A:A, MATCH($G289, 'Historical BMP Records'!$G:$G, 0)), 1, 0), IF(A289&lt;&gt;INDEX('Planned and Progress BMPs'!A:A, MATCH($G289, 'Planned and Progress BMPs'!$D:$D, 0)), 1, 0)), "")</f>
        <v/>
      </c>
      <c r="AV289" s="4" t="str">
        <f>IFERROR(IF($I289="Historical", IF(B289&lt;&gt;INDEX('Historical BMP Records'!B:B, MATCH($G289, 'Historical BMP Records'!$G:$G, 0)), 1, 0), IF(B289&lt;&gt;INDEX('Planned and Progress BMPs'!A:A, MATCH($G289, 'Planned and Progress BMPs'!$D:$D, 0)), 1, 0)), "")</f>
        <v/>
      </c>
      <c r="AW289" s="4" t="str">
        <f>IFERROR(IF($I289="Historical", IF(C289&lt;&gt;INDEX('Historical BMP Records'!C:C, MATCH($G289, 'Historical BMP Records'!$G:$G, 0)), 1, 0), IF(C289&lt;&gt;INDEX('Planned and Progress BMPs'!A:A, MATCH($G289, 'Planned and Progress BMPs'!$D:$D, 0)), 1, 0)), "")</f>
        <v/>
      </c>
      <c r="AX289" s="4" t="str">
        <f>IFERROR(IF($I289="Historical", IF(D289&lt;&gt;INDEX('Historical BMP Records'!D:D, MATCH($G289, 'Historical BMP Records'!$G:$G, 0)), 1, 0), IF(D289&lt;&gt;INDEX('Planned and Progress BMPs'!A:A, MATCH($G289, 'Planned and Progress BMPs'!$D:$D, 0)), 1, 0)), "")</f>
        <v/>
      </c>
      <c r="AY289" s="4" t="str">
        <f>IFERROR(IF($I289="Historical", IF(E289&lt;&gt;INDEX('Historical BMP Records'!E:E, MATCH($G289, 'Historical BMP Records'!$G:$G, 0)), 1, 0), IF(E289&lt;&gt;INDEX('Planned and Progress BMPs'!B:B, MATCH($G289, 'Planned and Progress BMPs'!$D:$D, 0)), 1, 0)), "")</f>
        <v/>
      </c>
      <c r="AZ289" s="4" t="str">
        <f>IFERROR(IF($I289="Historical", IF(F289&lt;&gt;INDEX('Historical BMP Records'!F:F, MATCH($G289, 'Historical BMP Records'!$G:$G, 0)), 1, 0), IF(F289&lt;&gt;INDEX('Planned and Progress BMPs'!C:C, MATCH($G289, 'Planned and Progress BMPs'!$D:$D, 0)), 1, 0)), "")</f>
        <v/>
      </c>
      <c r="BA289" s="4" t="str">
        <f>IFERROR(IF($I289="Historical", IF(G289&lt;&gt;INDEX('Historical BMP Records'!G:G, MATCH($G289, 'Historical BMP Records'!$G:$G, 0)), 1, 0), IF(G289&lt;&gt;INDEX('Planned and Progress BMPs'!D:D, MATCH($G289, 'Planned and Progress BMPs'!$D:$D, 0)), 1, 0)), "")</f>
        <v/>
      </c>
      <c r="BB289" s="4" t="str">
        <f>IFERROR(IF($I289="Historical", IF(H289&lt;&gt;INDEX('Historical BMP Records'!H:H, MATCH($G289, 'Historical BMP Records'!$G:$G, 0)), 1, 0), IF(H289&lt;&gt;INDEX('Planned and Progress BMPs'!E:E, MATCH($G289, 'Planned and Progress BMPs'!$D:$D, 0)), 1, 0)), "")</f>
        <v/>
      </c>
      <c r="BC289" s="4" t="str">
        <f>IFERROR(IF($I289="Historical", IF(I289&lt;&gt;INDEX('Historical BMP Records'!I:I, MATCH($G289, 'Historical BMP Records'!$G:$G, 0)), 1, 0), IF(I289&lt;&gt;INDEX('Planned and Progress BMPs'!F:F, MATCH($G289, 'Planned and Progress BMPs'!$D:$D, 0)), 1, 0)), "")</f>
        <v/>
      </c>
      <c r="BD289" s="4" t="str">
        <f>IFERROR(IF($I289="Historical", IF(J289&lt;&gt;INDEX('Historical BMP Records'!J:J, MATCH($G289, 'Historical BMP Records'!$G:$G, 0)), 1, 0), IF(J289&lt;&gt;INDEX('Planned and Progress BMPs'!G:G, MATCH($G289, 'Planned and Progress BMPs'!$D:$D, 0)), 1, 0)), "")</f>
        <v/>
      </c>
      <c r="BE289" s="4" t="str">
        <f>IFERROR(IF($I289="Historical", IF(K289&lt;&gt;INDEX('Historical BMP Records'!K:K, MATCH($G289, 'Historical BMP Records'!$G:$G, 0)), 1, 0), IF(K289&lt;&gt;INDEX('Planned and Progress BMPs'!H:H, MATCH($G289, 'Planned and Progress BMPs'!$D:$D, 0)), 1, 0)), "")</f>
        <v/>
      </c>
      <c r="BF289" s="4" t="str">
        <f>IFERROR(IF($I289="Historical", IF(L289&lt;&gt;INDEX('Historical BMP Records'!L:L, MATCH($G289, 'Historical BMP Records'!$G:$G, 0)), 1, 0), IF(L289&lt;&gt;INDEX('Planned and Progress BMPs'!I:I, MATCH($G289, 'Planned and Progress BMPs'!$D:$D, 0)), 1, 0)), "")</f>
        <v/>
      </c>
      <c r="BG289" s="4" t="str">
        <f>IFERROR(IF($I289="Historical", IF(M289&lt;&gt;INDEX('Historical BMP Records'!M:M, MATCH($G289, 'Historical BMP Records'!$G:$G, 0)), 1, 0), IF(M289&lt;&gt;INDEX('Planned and Progress BMPs'!J:J, MATCH($G289, 'Planned and Progress BMPs'!$D:$D, 0)), 1, 0)), "")</f>
        <v/>
      </c>
      <c r="BH289" s="4" t="str">
        <f>IFERROR(IF($I289="Historical", IF(N289&lt;&gt;INDEX('Historical BMP Records'!N:N, MATCH($G289, 'Historical BMP Records'!$G:$G, 0)), 1, 0), IF(N289&lt;&gt;INDEX('Planned and Progress BMPs'!K:K, MATCH($G289, 'Planned and Progress BMPs'!$D:$D, 0)), 1, 0)), "")</f>
        <v/>
      </c>
      <c r="BI289" s="4" t="str">
        <f>IFERROR(IF($I289="Historical", IF(O289&lt;&gt;INDEX('Historical BMP Records'!O:O, MATCH($G289, 'Historical BMP Records'!$G:$G, 0)), 1, 0), IF(O289&lt;&gt;INDEX('Planned and Progress BMPs'!L:L, MATCH($G289, 'Planned and Progress BMPs'!$D:$D, 0)), 1, 0)), "")</f>
        <v/>
      </c>
      <c r="BJ289" s="4" t="str">
        <f>IFERROR(IF($I289="Historical", IF(P289&lt;&gt;INDEX('Historical BMP Records'!P:P, MATCH($G289, 'Historical BMP Records'!$G:$G, 0)), 1, 0), IF(P289&lt;&gt;INDEX('Planned and Progress BMPs'!M:M, MATCH($G289, 'Planned and Progress BMPs'!$D:$D, 0)), 1, 0)), "")</f>
        <v/>
      </c>
      <c r="BK289" s="4" t="str">
        <f>IFERROR(IF($I289="Historical", IF(Q289&lt;&gt;INDEX('Historical BMP Records'!Q:Q, MATCH($G289, 'Historical BMP Records'!$G:$G, 0)), 1, 0), IF(Q289&lt;&gt;INDEX('Planned and Progress BMPs'!N:N, MATCH($G289, 'Planned and Progress BMPs'!$D:$D, 0)), 1, 0)), "")</f>
        <v/>
      </c>
      <c r="BL289" s="4" t="str">
        <f>IFERROR(IF($I289="Historical", IF(R289&lt;&gt;INDEX('Historical BMP Records'!R:R, MATCH($G289, 'Historical BMP Records'!$G:$G, 0)), 1, 0), IF(R289&lt;&gt;INDEX('Planned and Progress BMPs'!O:O, MATCH($G289, 'Planned and Progress BMPs'!$D:$D, 0)), 1, 0)), "")</f>
        <v/>
      </c>
      <c r="BM289" s="4" t="str">
        <f>IFERROR(IF($I289="Historical", IF(S289&lt;&gt;INDEX('Historical BMP Records'!S:S, MATCH($G289, 'Historical BMP Records'!$G:$G, 0)), 1, 0), IF(S289&lt;&gt;INDEX('Planned and Progress BMPs'!P:P, MATCH($G289, 'Planned and Progress BMPs'!$D:$D, 0)), 1, 0)), "")</f>
        <v/>
      </c>
      <c r="BN289" s="4" t="str">
        <f>IFERROR(IF($I289="Historical", IF(T289&lt;&gt;INDEX('Historical BMP Records'!T:T, MATCH($G289, 'Historical BMP Records'!$G:$G, 0)), 1, 0), IF(T289&lt;&gt;INDEX('Planned and Progress BMPs'!Q:Q, MATCH($G289, 'Planned and Progress BMPs'!$D:$D, 0)), 1, 0)), "")</f>
        <v/>
      </c>
      <c r="BO289" s="4" t="str">
        <f>IFERROR(IF($I289="Historical", IF(AB289&lt;&gt;INDEX('Historical BMP Records'!#REF!, MATCH($G289, 'Historical BMP Records'!$G:$G, 0)), 1, 0), IF(AB289&lt;&gt;INDEX('Planned and Progress BMPs'!Z:Z, MATCH($G289, 'Planned and Progress BMPs'!$D:$D, 0)), 1, 0)), "")</f>
        <v/>
      </c>
      <c r="BP289" s="4" t="str">
        <f>IFERROR(IF($I289="Historical", IF(U289&lt;&gt;INDEX('Historical BMP Records'!U:U, MATCH($G289, 'Historical BMP Records'!$G:$G, 0)), 1, 0), IF(U289&lt;&gt;INDEX('Planned and Progress BMPs'!S:S, MATCH($G289, 'Planned and Progress BMPs'!$D:$D, 0)), 1, 0)), "")</f>
        <v/>
      </c>
      <c r="BQ289" s="4" t="str">
        <f>IFERROR(IF($I289="Historical", IF(V289&lt;&gt;INDEX('Historical BMP Records'!V:V, MATCH($G289, 'Historical BMP Records'!$G:$G, 0)), 1, 0), IF(V289&lt;&gt;INDEX('Planned and Progress BMPs'!T:T, MATCH($G289, 'Planned and Progress BMPs'!$D:$D, 0)), 1, 0)), "")</f>
        <v/>
      </c>
      <c r="BR289" s="4" t="str">
        <f>IFERROR(IF($I289="Historical", IF(W289&lt;&gt;INDEX('Historical BMP Records'!W:W, MATCH($G289, 'Historical BMP Records'!$G:$G, 0)), 1, 0), IF(W289&lt;&gt;INDEX('Planned and Progress BMPs'!U:U, MATCH($G289, 'Planned and Progress BMPs'!$D:$D, 0)), 1, 0)), "")</f>
        <v/>
      </c>
      <c r="BS289" s="4" t="str">
        <f>IFERROR(IF($I289="Historical", IF(X289&lt;&gt;INDEX('Historical BMP Records'!X:X, MATCH($G289, 'Historical BMP Records'!$G:$G, 0)), 1, 0), IF(X289&lt;&gt;INDEX('Planned and Progress BMPs'!V:V, MATCH($G289, 'Planned and Progress BMPs'!$D:$D, 0)), 1, 0)), "")</f>
        <v/>
      </c>
      <c r="BT289" s="4" t="str">
        <f>IFERROR(IF($I289="Historical", IF(Y289&lt;&gt;INDEX('Historical BMP Records'!Y:Y, MATCH($G289, 'Historical BMP Records'!$G:$G, 0)), 1, 0), IF(Y289&lt;&gt;INDEX('Planned and Progress BMPs'!W:W, MATCH($G289, 'Planned and Progress BMPs'!$D:$D, 0)), 1, 0)), "")</f>
        <v/>
      </c>
      <c r="BU289" s="4" t="str">
        <f>IFERROR(IF($I289="Historical", IF(Z289&lt;&gt;INDEX('Historical BMP Records'!Z:Z, MATCH($G289, 'Historical BMP Records'!$G:$G, 0)), 1, 0), IF(Z289&lt;&gt;INDEX('Planned and Progress BMPs'!X:X, MATCH($G289, 'Planned and Progress BMPs'!$D:$D, 0)), 1, 0)), "")</f>
        <v/>
      </c>
      <c r="BV289" s="4" t="str">
        <f>IFERROR(IF($I289="Historical", IF(AA289&lt;&gt;INDEX('Historical BMP Records'!AA:AA, MATCH($G289, 'Historical BMP Records'!$G:$G, 0)), 1, 0), IF(AA289&lt;&gt;INDEX('Planned and Progress BMPs'!#REF!, MATCH($G289, 'Planned and Progress BMPs'!$D:$D, 0)), 1, 0)), "")</f>
        <v/>
      </c>
      <c r="BW289" s="4" t="str">
        <f>IFERROR(IF($I289="Historical", IF(AC289&lt;&gt;INDEX('Historical BMP Records'!AC:AC, MATCH($G289, 'Historical BMP Records'!$G:$G, 0)), 1, 0), IF(AC289&lt;&gt;INDEX('Planned and Progress BMPs'!AA:AA, MATCH($G289, 'Planned and Progress BMPs'!$D:$D, 0)), 1, 0)), "")</f>
        <v/>
      </c>
      <c r="BX289" s="4" t="str">
        <f>IFERROR(IF($I289="Historical", IF(AD289&lt;&gt;INDEX('Historical BMP Records'!AD:AD, MATCH($G289, 'Historical BMP Records'!$G:$G, 0)), 1, 0), IF(AD289&lt;&gt;INDEX('Planned and Progress BMPs'!AB:AB, MATCH($G289, 'Planned and Progress BMPs'!$D:$D, 0)), 1, 0)), "")</f>
        <v/>
      </c>
      <c r="BY289" s="4" t="str">
        <f>IFERROR(IF($I289="Historical", IF(AE289&lt;&gt;INDEX('Historical BMP Records'!AE:AE, MATCH($G289, 'Historical BMP Records'!$G:$G, 0)), 1, 0), IF(AE289&lt;&gt;INDEX('Planned and Progress BMPs'!AC:AC, MATCH($G289, 'Planned and Progress BMPs'!$D:$D, 0)), 1, 0)), "")</f>
        <v/>
      </c>
      <c r="BZ289" s="4" t="str">
        <f>IFERROR(IF($I289="Historical", IF(AF289&lt;&gt;INDEX('Historical BMP Records'!AF:AF, MATCH($G289, 'Historical BMP Records'!$G:$G, 0)), 1, 0), IF(AF289&lt;&gt;INDEX('Planned and Progress BMPs'!AD:AD, MATCH($G289, 'Planned and Progress BMPs'!$D:$D, 0)), 1, 0)), "")</f>
        <v/>
      </c>
      <c r="CA289" s="4" t="str">
        <f>IFERROR(IF($I289="Historical", IF(AG289&lt;&gt;INDEX('Historical BMP Records'!AG:AG, MATCH($G289, 'Historical BMP Records'!$G:$G, 0)), 1, 0), IF(AG289&lt;&gt;INDEX('Planned and Progress BMPs'!AE:AE, MATCH($G289, 'Planned and Progress BMPs'!$D:$D, 0)), 1, 0)), "")</f>
        <v/>
      </c>
      <c r="CB289" s="4" t="str">
        <f>IFERROR(IF($I289="Historical", IF(AH289&lt;&gt;INDEX('Historical BMP Records'!AH:AH, MATCH($G289, 'Historical BMP Records'!$G:$G, 0)), 1, 0), IF(AH289&lt;&gt;INDEX('Planned and Progress BMPs'!AF:AF, MATCH($G289, 'Planned and Progress BMPs'!$D:$D, 0)), 1, 0)), "")</f>
        <v/>
      </c>
      <c r="CC289" s="4" t="str">
        <f>IFERROR(IF($I289="Historical", IF(AI289&lt;&gt;INDEX('Historical BMP Records'!AI:AI, MATCH($G289, 'Historical BMP Records'!$G:$G, 0)), 1, 0), IF(AI289&lt;&gt;INDEX('Planned and Progress BMPs'!AG:AG, MATCH($G289, 'Planned and Progress BMPs'!$D:$D, 0)), 1, 0)), "")</f>
        <v/>
      </c>
      <c r="CD289" s="4" t="str">
        <f>IFERROR(IF($I289="Historical", IF(AJ289&lt;&gt;INDEX('Historical BMP Records'!AJ:AJ, MATCH($G289, 'Historical BMP Records'!$G:$G, 0)), 1, 0), IF(AJ289&lt;&gt;INDEX('Planned and Progress BMPs'!AH:AH, MATCH($G289, 'Planned and Progress BMPs'!$D:$D, 0)), 1, 0)), "")</f>
        <v/>
      </c>
      <c r="CE289" s="4" t="str">
        <f>IFERROR(IF($I289="Historical", IF(AK289&lt;&gt;INDEX('Historical BMP Records'!AK:AK, MATCH($G289, 'Historical BMP Records'!$G:$G, 0)), 1, 0), IF(AK289&lt;&gt;INDEX('Planned and Progress BMPs'!AI:AI, MATCH($G289, 'Planned and Progress BMPs'!$D:$D, 0)), 1, 0)), "")</f>
        <v/>
      </c>
      <c r="CF289" s="4" t="str">
        <f>IFERROR(IF($I289="Historical", IF(AL289&lt;&gt;INDEX('Historical BMP Records'!AL:AL, MATCH($G289, 'Historical BMP Records'!$G:$G, 0)), 1, 0), IF(AL289&lt;&gt;INDEX('Planned and Progress BMPs'!AJ:AJ, MATCH($G289, 'Planned and Progress BMPs'!$D:$D, 0)), 1, 0)), "")</f>
        <v/>
      </c>
      <c r="CG289" s="4" t="str">
        <f>IFERROR(IF($I289="Historical", IF(AM289&lt;&gt;INDEX('Historical BMP Records'!AM:AM, MATCH($G289, 'Historical BMP Records'!$G:$G, 0)), 1, 0), IF(AM289&lt;&gt;INDEX('Planned and Progress BMPs'!AK:AK, MATCH($G289, 'Planned and Progress BMPs'!$D:$D, 0)), 1, 0)), "")</f>
        <v/>
      </c>
      <c r="CH289" s="4" t="str">
        <f>IFERROR(IF($I289="Historical", IF(AN289&lt;&gt;INDEX('Historical BMP Records'!AN:AN, MATCH($G289, 'Historical BMP Records'!$G:$G, 0)), 1, 0), IF(AN289&lt;&gt;INDEX('Planned and Progress BMPs'!AL:AL, MATCH($G289, 'Planned and Progress BMPs'!$D:$D, 0)), 1, 0)), "")</f>
        <v/>
      </c>
      <c r="CI289" s="4" t="str">
        <f>IFERROR(IF($I289="Historical", IF(AO289&lt;&gt;INDEX('Historical BMP Records'!AO:AO, MATCH($G289, 'Historical BMP Records'!$G:$G, 0)), 1, 0), IF(AO289&lt;&gt;INDEX('Planned and Progress BMPs'!AM:AM, MATCH($G289, 'Planned and Progress BMPs'!$D:$D, 0)), 1, 0)), "")</f>
        <v/>
      </c>
      <c r="CJ289" s="4" t="str">
        <f>IFERROR(IF($I289="Historical", IF(AP289&lt;&gt;INDEX('Historical BMP Records'!AP:AP, MATCH($G289, 'Historical BMP Records'!$G:$G, 0)), 1, 0), IF(AP289&lt;&gt;INDEX('Planned and Progress BMPs'!AN:AN, MATCH($G289, 'Planned and Progress BMPs'!$D:$D, 0)), 1, 0)), "")</f>
        <v/>
      </c>
      <c r="CK289" s="4" t="str">
        <f>IFERROR(IF($I289="Historical", IF(AQ289&lt;&gt;INDEX('Historical BMP Records'!AQ:AQ, MATCH($G289, 'Historical BMP Records'!$G:$G, 0)), 1, 0), IF(AQ289&lt;&gt;INDEX('Planned and Progress BMPs'!AO:AO, MATCH($G289, 'Planned and Progress BMPs'!$D:$D, 0)), 1, 0)), "")</f>
        <v/>
      </c>
      <c r="CL289" s="4" t="str">
        <f>IFERROR(IF($I289="Historical", IF(AR289&lt;&gt;INDEX('Historical BMP Records'!AR:AR, MATCH($G289, 'Historical BMP Records'!$G:$G, 0)), 1, 0), IF(AR289&lt;&gt;INDEX('Planned and Progress BMPs'!AQ:AQ, MATCH($G289, 'Planned and Progress BMPs'!$D:$D, 0)), 1, 0)), "")</f>
        <v/>
      </c>
      <c r="CM289" s="4" t="str">
        <f>IFERROR(IF($I289="Historical", IF(AS289&lt;&gt;INDEX('Historical BMP Records'!AS:AS, MATCH($G289, 'Historical BMP Records'!$G:$G, 0)), 1, 0), IF(AS289&lt;&gt;INDEX('Planned and Progress BMPs'!AP:AP, MATCH($G289, 'Planned and Progress BMPs'!$D:$D, 0)), 1, 0)), "")</f>
        <v/>
      </c>
      <c r="CN289" s="4" t="str">
        <f>IFERROR(IF($I289="Historical", IF(AT289&lt;&gt;INDEX('Historical BMP Records'!AT:AT, MATCH($G289, 'Historical BMP Records'!$G:$G, 0)), 1, 0), IF(AT289&lt;&gt;INDEX('Planned and Progress BMPs'!AQ:AQ, MATCH($G289, 'Planned and Progress BMPs'!$D:$D, 0)), 1, 0)), "")</f>
        <v/>
      </c>
      <c r="CO289" s="4">
        <f>SUM(T_Historical9[[#This Row],[FY17 Crediting Status Change]:[Comments Change]])</f>
        <v>0</v>
      </c>
    </row>
    <row r="290" spans="1:93" ht="15" customHeight="1" x14ac:dyDescent="0.55000000000000004">
      <c r="A290" s="126" t="s">
        <v>2461</v>
      </c>
      <c r="B290" s="126" t="s">
        <v>2464</v>
      </c>
      <c r="C290" s="126" t="s">
        <v>2458</v>
      </c>
      <c r="D290" s="126"/>
      <c r="E290" s="126"/>
      <c r="F290" s="126" t="s">
        <v>1055</v>
      </c>
      <c r="G290" s="126" t="s">
        <v>1056</v>
      </c>
      <c r="H290" s="126"/>
      <c r="I290" s="126" t="s">
        <v>243</v>
      </c>
      <c r="J290" s="126">
        <v>1990</v>
      </c>
      <c r="K290" s="73"/>
      <c r="L290" s="64">
        <v>32874</v>
      </c>
      <c r="M290" s="126" t="s">
        <v>265</v>
      </c>
      <c r="N290" s="88" t="s">
        <v>325</v>
      </c>
      <c r="O290" s="126" t="s">
        <v>127</v>
      </c>
      <c r="P290" s="73" t="s">
        <v>551</v>
      </c>
      <c r="Q290" s="64">
        <v>3.8</v>
      </c>
      <c r="R290" s="126">
        <v>1</v>
      </c>
      <c r="S290" s="88"/>
      <c r="T290" s="126" t="s">
        <v>611</v>
      </c>
      <c r="U290" s="126"/>
      <c r="V290" s="126"/>
      <c r="W290" s="126">
        <v>40.416600330000001</v>
      </c>
      <c r="X290" s="65">
        <v>-76.707193520000004</v>
      </c>
      <c r="Y290" s="126"/>
      <c r="Z290" s="126" t="s">
        <v>201</v>
      </c>
      <c r="AA290" s="126" t="s">
        <v>458</v>
      </c>
      <c r="AB290" s="88" t="s">
        <v>203</v>
      </c>
      <c r="AC290" s="126" t="s">
        <v>2460</v>
      </c>
      <c r="AD290" s="64">
        <v>41753</v>
      </c>
      <c r="AE290" s="126" t="s">
        <v>267</v>
      </c>
      <c r="AF290" s="64"/>
      <c r="AG290" s="64"/>
      <c r="AH290" s="126"/>
      <c r="AI290" s="64"/>
      <c r="AK290" s="64"/>
      <c r="AL290" s="64"/>
      <c r="AM290" s="64"/>
      <c r="AN290" s="64"/>
      <c r="AO290" s="64"/>
      <c r="AP290" s="64"/>
      <c r="AQ290" s="64"/>
      <c r="AR290" s="64"/>
      <c r="AS290" s="64"/>
      <c r="AT290" s="126"/>
      <c r="AU290" s="4" t="str">
        <f>IFERROR(IF($I290="Historical", IF(A290&lt;&gt;INDEX('Historical BMP Records'!A:A, MATCH($G290, 'Historical BMP Records'!$G:$G, 0)), 1, 0), IF(A290&lt;&gt;INDEX('Planned and Progress BMPs'!A:A, MATCH($G290, 'Planned and Progress BMPs'!$D:$D, 0)), 1, 0)), "")</f>
        <v/>
      </c>
      <c r="AV290" s="4" t="str">
        <f>IFERROR(IF($I290="Historical", IF(B290&lt;&gt;INDEX('Historical BMP Records'!B:B, MATCH($G290, 'Historical BMP Records'!$G:$G, 0)), 1, 0), IF(B290&lt;&gt;INDEX('Planned and Progress BMPs'!A:A, MATCH($G290, 'Planned and Progress BMPs'!$D:$D, 0)), 1, 0)), "")</f>
        <v/>
      </c>
      <c r="AW290" s="4" t="str">
        <f>IFERROR(IF($I290="Historical", IF(C290&lt;&gt;INDEX('Historical BMP Records'!C:C, MATCH($G290, 'Historical BMP Records'!$G:$G, 0)), 1, 0), IF(C290&lt;&gt;INDEX('Planned and Progress BMPs'!A:A, MATCH($G290, 'Planned and Progress BMPs'!$D:$D, 0)), 1, 0)), "")</f>
        <v/>
      </c>
      <c r="AX290" s="4" t="str">
        <f>IFERROR(IF($I290="Historical", IF(D290&lt;&gt;INDEX('Historical BMP Records'!D:D, MATCH($G290, 'Historical BMP Records'!$G:$G, 0)), 1, 0), IF(D290&lt;&gt;INDEX('Planned and Progress BMPs'!A:A, MATCH($G290, 'Planned and Progress BMPs'!$D:$D, 0)), 1, 0)), "")</f>
        <v/>
      </c>
      <c r="AY290" s="4" t="str">
        <f>IFERROR(IF($I290="Historical", IF(E290&lt;&gt;INDEX('Historical BMP Records'!E:E, MATCH($G290, 'Historical BMP Records'!$G:$G, 0)), 1, 0), IF(E290&lt;&gt;INDEX('Planned and Progress BMPs'!B:B, MATCH($G290, 'Planned and Progress BMPs'!$D:$D, 0)), 1, 0)), "")</f>
        <v/>
      </c>
      <c r="AZ290" s="4" t="str">
        <f>IFERROR(IF($I290="Historical", IF(F290&lt;&gt;INDEX('Historical BMP Records'!F:F, MATCH($G290, 'Historical BMP Records'!$G:$G, 0)), 1, 0), IF(F290&lt;&gt;INDEX('Planned and Progress BMPs'!C:C, MATCH($G290, 'Planned and Progress BMPs'!$D:$D, 0)), 1, 0)), "")</f>
        <v/>
      </c>
      <c r="BA290" s="4" t="str">
        <f>IFERROR(IF($I290="Historical", IF(G290&lt;&gt;INDEX('Historical BMP Records'!G:G, MATCH($G290, 'Historical BMP Records'!$G:$G, 0)), 1, 0), IF(G290&lt;&gt;INDEX('Planned and Progress BMPs'!D:D, MATCH($G290, 'Planned and Progress BMPs'!$D:$D, 0)), 1, 0)), "")</f>
        <v/>
      </c>
      <c r="BB290" s="4" t="str">
        <f>IFERROR(IF($I290="Historical", IF(H290&lt;&gt;INDEX('Historical BMP Records'!H:H, MATCH($G290, 'Historical BMP Records'!$G:$G, 0)), 1, 0), IF(H290&lt;&gt;INDEX('Planned and Progress BMPs'!E:E, MATCH($G290, 'Planned and Progress BMPs'!$D:$D, 0)), 1, 0)), "")</f>
        <v/>
      </c>
      <c r="BC290" s="4" t="str">
        <f>IFERROR(IF($I290="Historical", IF(I290&lt;&gt;INDEX('Historical BMP Records'!I:I, MATCH($G290, 'Historical BMP Records'!$G:$G, 0)), 1, 0), IF(I290&lt;&gt;INDEX('Planned and Progress BMPs'!F:F, MATCH($G290, 'Planned and Progress BMPs'!$D:$D, 0)), 1, 0)), "")</f>
        <v/>
      </c>
      <c r="BD290" s="4" t="str">
        <f>IFERROR(IF($I290="Historical", IF(J290&lt;&gt;INDEX('Historical BMP Records'!J:J, MATCH($G290, 'Historical BMP Records'!$G:$G, 0)), 1, 0), IF(J290&lt;&gt;INDEX('Planned and Progress BMPs'!G:G, MATCH($G290, 'Planned and Progress BMPs'!$D:$D, 0)), 1, 0)), "")</f>
        <v/>
      </c>
      <c r="BE290" s="4" t="str">
        <f>IFERROR(IF($I290="Historical", IF(K290&lt;&gt;INDEX('Historical BMP Records'!K:K, MATCH($G290, 'Historical BMP Records'!$G:$G, 0)), 1, 0), IF(K290&lt;&gt;INDEX('Planned and Progress BMPs'!H:H, MATCH($G290, 'Planned and Progress BMPs'!$D:$D, 0)), 1, 0)), "")</f>
        <v/>
      </c>
      <c r="BF290" s="4" t="str">
        <f>IFERROR(IF($I290="Historical", IF(L290&lt;&gt;INDEX('Historical BMP Records'!L:L, MATCH($G290, 'Historical BMP Records'!$G:$G, 0)), 1, 0), IF(L290&lt;&gt;INDEX('Planned and Progress BMPs'!I:I, MATCH($G290, 'Planned and Progress BMPs'!$D:$D, 0)), 1, 0)), "")</f>
        <v/>
      </c>
      <c r="BG290" s="4" t="str">
        <f>IFERROR(IF($I290="Historical", IF(M290&lt;&gt;INDEX('Historical BMP Records'!M:M, MATCH($G290, 'Historical BMP Records'!$G:$G, 0)), 1, 0), IF(M290&lt;&gt;INDEX('Planned and Progress BMPs'!J:J, MATCH($G290, 'Planned and Progress BMPs'!$D:$D, 0)), 1, 0)), "")</f>
        <v/>
      </c>
      <c r="BH290" s="4" t="str">
        <f>IFERROR(IF($I290="Historical", IF(N290&lt;&gt;INDEX('Historical BMP Records'!N:N, MATCH($G290, 'Historical BMP Records'!$G:$G, 0)), 1, 0), IF(N290&lt;&gt;INDEX('Planned and Progress BMPs'!K:K, MATCH($G290, 'Planned and Progress BMPs'!$D:$D, 0)), 1, 0)), "")</f>
        <v/>
      </c>
      <c r="BI290" s="4" t="str">
        <f>IFERROR(IF($I290="Historical", IF(O290&lt;&gt;INDEX('Historical BMP Records'!O:O, MATCH($G290, 'Historical BMP Records'!$G:$G, 0)), 1, 0), IF(O290&lt;&gt;INDEX('Planned and Progress BMPs'!L:L, MATCH($G290, 'Planned and Progress BMPs'!$D:$D, 0)), 1, 0)), "")</f>
        <v/>
      </c>
      <c r="BJ290" s="4" t="str">
        <f>IFERROR(IF($I290="Historical", IF(P290&lt;&gt;INDEX('Historical BMP Records'!P:P, MATCH($G290, 'Historical BMP Records'!$G:$G, 0)), 1, 0), IF(P290&lt;&gt;INDEX('Planned and Progress BMPs'!M:M, MATCH($G290, 'Planned and Progress BMPs'!$D:$D, 0)), 1, 0)), "")</f>
        <v/>
      </c>
      <c r="BK290" s="4" t="str">
        <f>IFERROR(IF($I290="Historical", IF(Q290&lt;&gt;INDEX('Historical BMP Records'!Q:Q, MATCH($G290, 'Historical BMP Records'!$G:$G, 0)), 1, 0), IF(Q290&lt;&gt;INDEX('Planned and Progress BMPs'!N:N, MATCH($G290, 'Planned and Progress BMPs'!$D:$D, 0)), 1, 0)), "")</f>
        <v/>
      </c>
      <c r="BL290" s="4" t="str">
        <f>IFERROR(IF($I290="Historical", IF(R290&lt;&gt;INDEX('Historical BMP Records'!R:R, MATCH($G290, 'Historical BMP Records'!$G:$G, 0)), 1, 0), IF(R290&lt;&gt;INDEX('Planned and Progress BMPs'!O:O, MATCH($G290, 'Planned and Progress BMPs'!$D:$D, 0)), 1, 0)), "")</f>
        <v/>
      </c>
      <c r="BM290" s="4" t="str">
        <f>IFERROR(IF($I290="Historical", IF(S290&lt;&gt;INDEX('Historical BMP Records'!S:S, MATCH($G290, 'Historical BMP Records'!$G:$G, 0)), 1, 0), IF(S290&lt;&gt;INDEX('Planned and Progress BMPs'!P:P, MATCH($G290, 'Planned and Progress BMPs'!$D:$D, 0)), 1, 0)), "")</f>
        <v/>
      </c>
      <c r="BN290" s="4" t="str">
        <f>IFERROR(IF($I290="Historical", IF(T290&lt;&gt;INDEX('Historical BMP Records'!T:T, MATCH($G290, 'Historical BMP Records'!$G:$G, 0)), 1, 0), IF(T290&lt;&gt;INDEX('Planned and Progress BMPs'!Q:Q, MATCH($G290, 'Planned and Progress BMPs'!$D:$D, 0)), 1, 0)), "")</f>
        <v/>
      </c>
      <c r="BO290" s="4" t="str">
        <f>IFERROR(IF($I290="Historical", IF(AB290&lt;&gt;INDEX('Historical BMP Records'!#REF!, MATCH($G290, 'Historical BMP Records'!$G:$G, 0)), 1, 0), IF(AB290&lt;&gt;INDEX('Planned and Progress BMPs'!Z:Z, MATCH($G290, 'Planned and Progress BMPs'!$D:$D, 0)), 1, 0)), "")</f>
        <v/>
      </c>
      <c r="BP290" s="4" t="str">
        <f>IFERROR(IF($I290="Historical", IF(U290&lt;&gt;INDEX('Historical BMP Records'!U:U, MATCH($G290, 'Historical BMP Records'!$G:$G, 0)), 1, 0), IF(U290&lt;&gt;INDEX('Planned and Progress BMPs'!S:S, MATCH($G290, 'Planned and Progress BMPs'!$D:$D, 0)), 1, 0)), "")</f>
        <v/>
      </c>
      <c r="BQ290" s="4" t="str">
        <f>IFERROR(IF($I290="Historical", IF(V290&lt;&gt;INDEX('Historical BMP Records'!V:V, MATCH($G290, 'Historical BMP Records'!$G:$G, 0)), 1, 0), IF(V290&lt;&gt;INDEX('Planned and Progress BMPs'!T:T, MATCH($G290, 'Planned and Progress BMPs'!$D:$D, 0)), 1, 0)), "")</f>
        <v/>
      </c>
      <c r="BR290" s="4" t="str">
        <f>IFERROR(IF($I290="Historical", IF(W290&lt;&gt;INDEX('Historical BMP Records'!W:W, MATCH($G290, 'Historical BMP Records'!$G:$G, 0)), 1, 0), IF(W290&lt;&gt;INDEX('Planned and Progress BMPs'!U:U, MATCH($G290, 'Planned and Progress BMPs'!$D:$D, 0)), 1, 0)), "")</f>
        <v/>
      </c>
      <c r="BS290" s="4" t="str">
        <f>IFERROR(IF($I290="Historical", IF(X290&lt;&gt;INDEX('Historical BMP Records'!X:X, MATCH($G290, 'Historical BMP Records'!$G:$G, 0)), 1, 0), IF(X290&lt;&gt;INDEX('Planned and Progress BMPs'!V:V, MATCH($G290, 'Planned and Progress BMPs'!$D:$D, 0)), 1, 0)), "")</f>
        <v/>
      </c>
      <c r="BT290" s="4" t="str">
        <f>IFERROR(IF($I290="Historical", IF(Y290&lt;&gt;INDEX('Historical BMP Records'!Y:Y, MATCH($G290, 'Historical BMP Records'!$G:$G, 0)), 1, 0), IF(Y290&lt;&gt;INDEX('Planned and Progress BMPs'!W:W, MATCH($G290, 'Planned and Progress BMPs'!$D:$D, 0)), 1, 0)), "")</f>
        <v/>
      </c>
      <c r="BU290" s="4" t="str">
        <f>IFERROR(IF($I290="Historical", IF(Z290&lt;&gt;INDEX('Historical BMP Records'!Z:Z, MATCH($G290, 'Historical BMP Records'!$G:$G, 0)), 1, 0), IF(Z290&lt;&gt;INDEX('Planned and Progress BMPs'!X:X, MATCH($G290, 'Planned and Progress BMPs'!$D:$D, 0)), 1, 0)), "")</f>
        <v/>
      </c>
      <c r="BV290" s="4" t="str">
        <f>IFERROR(IF($I290="Historical", IF(AA290&lt;&gt;INDEX('Historical BMP Records'!AA:AA, MATCH($G290, 'Historical BMP Records'!$G:$G, 0)), 1, 0), IF(AA290&lt;&gt;INDEX('Planned and Progress BMPs'!#REF!, MATCH($G290, 'Planned and Progress BMPs'!$D:$D, 0)), 1, 0)), "")</f>
        <v/>
      </c>
      <c r="BW290" s="4" t="str">
        <f>IFERROR(IF($I290="Historical", IF(AC290&lt;&gt;INDEX('Historical BMP Records'!AC:AC, MATCH($G290, 'Historical BMP Records'!$G:$G, 0)), 1, 0), IF(AC290&lt;&gt;INDEX('Planned and Progress BMPs'!AA:AA, MATCH($G290, 'Planned and Progress BMPs'!$D:$D, 0)), 1, 0)), "")</f>
        <v/>
      </c>
      <c r="BX290" s="4" t="str">
        <f>IFERROR(IF($I290="Historical", IF(AD290&lt;&gt;INDEX('Historical BMP Records'!AD:AD, MATCH($G290, 'Historical BMP Records'!$G:$G, 0)), 1, 0), IF(AD290&lt;&gt;INDEX('Planned and Progress BMPs'!AB:AB, MATCH($G290, 'Planned and Progress BMPs'!$D:$D, 0)), 1, 0)), "")</f>
        <v/>
      </c>
      <c r="BY290" s="4" t="str">
        <f>IFERROR(IF($I290="Historical", IF(AE290&lt;&gt;INDEX('Historical BMP Records'!AE:AE, MATCH($G290, 'Historical BMP Records'!$G:$G, 0)), 1, 0), IF(AE290&lt;&gt;INDEX('Planned and Progress BMPs'!AC:AC, MATCH($G290, 'Planned and Progress BMPs'!$D:$D, 0)), 1, 0)), "")</f>
        <v/>
      </c>
      <c r="BZ290" s="4" t="str">
        <f>IFERROR(IF($I290="Historical", IF(AF290&lt;&gt;INDEX('Historical BMP Records'!AF:AF, MATCH($G290, 'Historical BMP Records'!$G:$G, 0)), 1, 0), IF(AF290&lt;&gt;INDEX('Planned and Progress BMPs'!AD:AD, MATCH($G290, 'Planned and Progress BMPs'!$D:$D, 0)), 1, 0)), "")</f>
        <v/>
      </c>
      <c r="CA290" s="4" t="str">
        <f>IFERROR(IF($I290="Historical", IF(AG290&lt;&gt;INDEX('Historical BMP Records'!AG:AG, MATCH($G290, 'Historical BMP Records'!$G:$G, 0)), 1, 0), IF(AG290&lt;&gt;INDEX('Planned and Progress BMPs'!AE:AE, MATCH($G290, 'Planned and Progress BMPs'!$D:$D, 0)), 1, 0)), "")</f>
        <v/>
      </c>
      <c r="CB290" s="4" t="str">
        <f>IFERROR(IF($I290="Historical", IF(AH290&lt;&gt;INDEX('Historical BMP Records'!AH:AH, MATCH($G290, 'Historical BMP Records'!$G:$G, 0)), 1, 0), IF(AH290&lt;&gt;INDEX('Planned and Progress BMPs'!AF:AF, MATCH($G290, 'Planned and Progress BMPs'!$D:$D, 0)), 1, 0)), "")</f>
        <v/>
      </c>
      <c r="CC290" s="4" t="str">
        <f>IFERROR(IF($I290="Historical", IF(AI290&lt;&gt;INDEX('Historical BMP Records'!AI:AI, MATCH($G290, 'Historical BMP Records'!$G:$G, 0)), 1, 0), IF(AI290&lt;&gt;INDEX('Planned and Progress BMPs'!AG:AG, MATCH($G290, 'Planned and Progress BMPs'!$D:$D, 0)), 1, 0)), "")</f>
        <v/>
      </c>
      <c r="CD290" s="4" t="str">
        <f>IFERROR(IF($I290="Historical", IF(AJ290&lt;&gt;INDEX('Historical BMP Records'!AJ:AJ, MATCH($G290, 'Historical BMP Records'!$G:$G, 0)), 1, 0), IF(AJ290&lt;&gt;INDEX('Planned and Progress BMPs'!AH:AH, MATCH($G290, 'Planned and Progress BMPs'!$D:$D, 0)), 1, 0)), "")</f>
        <v/>
      </c>
      <c r="CE290" s="4" t="str">
        <f>IFERROR(IF($I290="Historical", IF(AK290&lt;&gt;INDEX('Historical BMP Records'!AK:AK, MATCH($G290, 'Historical BMP Records'!$G:$G, 0)), 1, 0), IF(AK290&lt;&gt;INDEX('Planned and Progress BMPs'!AI:AI, MATCH($G290, 'Planned and Progress BMPs'!$D:$D, 0)), 1, 0)), "")</f>
        <v/>
      </c>
      <c r="CF290" s="4" t="str">
        <f>IFERROR(IF($I290="Historical", IF(AL290&lt;&gt;INDEX('Historical BMP Records'!AL:AL, MATCH($G290, 'Historical BMP Records'!$G:$G, 0)), 1, 0), IF(AL290&lt;&gt;INDEX('Planned and Progress BMPs'!AJ:AJ, MATCH($G290, 'Planned and Progress BMPs'!$D:$D, 0)), 1, 0)), "")</f>
        <v/>
      </c>
      <c r="CG290" s="4" t="str">
        <f>IFERROR(IF($I290="Historical", IF(AM290&lt;&gt;INDEX('Historical BMP Records'!AM:AM, MATCH($G290, 'Historical BMP Records'!$G:$G, 0)), 1, 0), IF(AM290&lt;&gt;INDEX('Planned and Progress BMPs'!AK:AK, MATCH($G290, 'Planned and Progress BMPs'!$D:$D, 0)), 1, 0)), "")</f>
        <v/>
      </c>
      <c r="CH290" s="4" t="str">
        <f>IFERROR(IF($I290="Historical", IF(AN290&lt;&gt;INDEX('Historical BMP Records'!AN:AN, MATCH($G290, 'Historical BMP Records'!$G:$G, 0)), 1, 0), IF(AN290&lt;&gt;INDEX('Planned and Progress BMPs'!AL:AL, MATCH($G290, 'Planned and Progress BMPs'!$D:$D, 0)), 1, 0)), "")</f>
        <v/>
      </c>
      <c r="CI290" s="4" t="str">
        <f>IFERROR(IF($I290="Historical", IF(AO290&lt;&gt;INDEX('Historical BMP Records'!AO:AO, MATCH($G290, 'Historical BMP Records'!$G:$G, 0)), 1, 0), IF(AO290&lt;&gt;INDEX('Planned and Progress BMPs'!AM:AM, MATCH($G290, 'Planned and Progress BMPs'!$D:$D, 0)), 1, 0)), "")</f>
        <v/>
      </c>
      <c r="CJ290" s="4" t="str">
        <f>IFERROR(IF($I290="Historical", IF(AP290&lt;&gt;INDEX('Historical BMP Records'!AP:AP, MATCH($G290, 'Historical BMP Records'!$G:$G, 0)), 1, 0), IF(AP290&lt;&gt;INDEX('Planned and Progress BMPs'!AN:AN, MATCH($G290, 'Planned and Progress BMPs'!$D:$D, 0)), 1, 0)), "")</f>
        <v/>
      </c>
      <c r="CK290" s="4" t="str">
        <f>IFERROR(IF($I290="Historical", IF(AQ290&lt;&gt;INDEX('Historical BMP Records'!AQ:AQ, MATCH($G290, 'Historical BMP Records'!$G:$G, 0)), 1, 0), IF(AQ290&lt;&gt;INDEX('Planned and Progress BMPs'!AO:AO, MATCH($G290, 'Planned and Progress BMPs'!$D:$D, 0)), 1, 0)), "")</f>
        <v/>
      </c>
      <c r="CL290" s="4" t="str">
        <f>IFERROR(IF($I290="Historical", IF(AR290&lt;&gt;INDEX('Historical BMP Records'!AR:AR, MATCH($G290, 'Historical BMP Records'!$G:$G, 0)), 1, 0), IF(AR290&lt;&gt;INDEX('Planned and Progress BMPs'!AQ:AQ, MATCH($G290, 'Planned and Progress BMPs'!$D:$D, 0)), 1, 0)), "")</f>
        <v/>
      </c>
      <c r="CM290" s="4" t="str">
        <f>IFERROR(IF($I290="Historical", IF(AS290&lt;&gt;INDEX('Historical BMP Records'!AS:AS, MATCH($G290, 'Historical BMP Records'!$G:$G, 0)), 1, 0), IF(AS290&lt;&gt;INDEX('Planned and Progress BMPs'!AP:AP, MATCH($G290, 'Planned and Progress BMPs'!$D:$D, 0)), 1, 0)), "")</f>
        <v/>
      </c>
      <c r="CN290" s="4" t="str">
        <f>IFERROR(IF($I290="Historical", IF(AT290&lt;&gt;INDEX('Historical BMP Records'!AT:AT, MATCH($G290, 'Historical BMP Records'!$G:$G, 0)), 1, 0), IF(AT290&lt;&gt;INDEX('Planned and Progress BMPs'!AQ:AQ, MATCH($G290, 'Planned and Progress BMPs'!$D:$D, 0)), 1, 0)), "")</f>
        <v/>
      </c>
      <c r="CO290" s="4">
        <f>SUM(T_Historical9[[#This Row],[FY17 Crediting Status Change]:[Comments Change]])</f>
        <v>0</v>
      </c>
    </row>
    <row r="291" spans="1:93" ht="15" customHeight="1" x14ac:dyDescent="0.55000000000000004">
      <c r="A291" s="126" t="s">
        <v>2461</v>
      </c>
      <c r="B291" s="126" t="s">
        <v>2458</v>
      </c>
      <c r="C291" s="126" t="s">
        <v>2458</v>
      </c>
      <c r="D291" s="126"/>
      <c r="E291" s="126"/>
      <c r="F291" s="126" t="s">
        <v>1057</v>
      </c>
      <c r="G291" s="126" t="s">
        <v>1058</v>
      </c>
      <c r="H291" s="126"/>
      <c r="I291" s="126" t="s">
        <v>243</v>
      </c>
      <c r="J291" s="126">
        <v>1990</v>
      </c>
      <c r="K291" s="73"/>
      <c r="L291" s="64">
        <v>32874</v>
      </c>
      <c r="M291" s="126" t="s">
        <v>306</v>
      </c>
      <c r="N291" s="88" t="s">
        <v>325</v>
      </c>
      <c r="O291" s="126" t="s">
        <v>127</v>
      </c>
      <c r="P291" s="73" t="s">
        <v>551</v>
      </c>
      <c r="Q291" s="64">
        <v>1.2</v>
      </c>
      <c r="R291" s="126">
        <v>0.3</v>
      </c>
      <c r="S291" s="88"/>
      <c r="T291" s="126" t="s">
        <v>306</v>
      </c>
      <c r="U291" s="126"/>
      <c r="V291" s="126"/>
      <c r="W291" s="126">
        <v>40.414554350000003</v>
      </c>
      <c r="X291" s="65">
        <v>-76.708641740000004</v>
      </c>
      <c r="Y291" s="126"/>
      <c r="Z291" s="126" t="s">
        <v>201</v>
      </c>
      <c r="AA291" s="126" t="s">
        <v>458</v>
      </c>
      <c r="AB291" s="88" t="s">
        <v>203</v>
      </c>
      <c r="AC291" s="126" t="s">
        <v>2460</v>
      </c>
      <c r="AD291" s="64">
        <v>41753</v>
      </c>
      <c r="AE291" s="126" t="s">
        <v>267</v>
      </c>
      <c r="AF291" s="64"/>
      <c r="AG291" s="64"/>
      <c r="AH291" s="126"/>
      <c r="AI291" s="64"/>
      <c r="AK291" s="64"/>
      <c r="AL291" s="64"/>
      <c r="AM291" s="64"/>
      <c r="AN291" s="64"/>
      <c r="AO291" s="64"/>
      <c r="AP291" s="64"/>
      <c r="AQ291" s="64"/>
      <c r="AR291" s="64"/>
      <c r="AS291" s="64"/>
      <c r="AT291" s="126"/>
      <c r="AU291" s="4" t="str">
        <f>IFERROR(IF($I291="Historical", IF(A291&lt;&gt;INDEX('Historical BMP Records'!A:A, MATCH($G291, 'Historical BMP Records'!$G:$G, 0)), 1, 0), IF(A291&lt;&gt;INDEX('Planned and Progress BMPs'!A:A, MATCH($G291, 'Planned and Progress BMPs'!$D:$D, 0)), 1, 0)), "")</f>
        <v/>
      </c>
      <c r="AV291" s="4" t="str">
        <f>IFERROR(IF($I291="Historical", IF(B291&lt;&gt;INDEX('Historical BMP Records'!B:B, MATCH($G291, 'Historical BMP Records'!$G:$G, 0)), 1, 0), IF(B291&lt;&gt;INDEX('Planned and Progress BMPs'!A:A, MATCH($G291, 'Planned and Progress BMPs'!$D:$D, 0)), 1, 0)), "")</f>
        <v/>
      </c>
      <c r="AW291" s="4" t="str">
        <f>IFERROR(IF($I291="Historical", IF(C291&lt;&gt;INDEX('Historical BMP Records'!C:C, MATCH($G291, 'Historical BMP Records'!$G:$G, 0)), 1, 0), IF(C291&lt;&gt;INDEX('Planned and Progress BMPs'!A:A, MATCH($G291, 'Planned and Progress BMPs'!$D:$D, 0)), 1, 0)), "")</f>
        <v/>
      </c>
      <c r="AX291" s="4" t="str">
        <f>IFERROR(IF($I291="Historical", IF(D291&lt;&gt;INDEX('Historical BMP Records'!D:D, MATCH($G291, 'Historical BMP Records'!$G:$G, 0)), 1, 0), IF(D291&lt;&gt;INDEX('Planned and Progress BMPs'!A:A, MATCH($G291, 'Planned and Progress BMPs'!$D:$D, 0)), 1, 0)), "")</f>
        <v/>
      </c>
      <c r="AY291" s="4" t="str">
        <f>IFERROR(IF($I291="Historical", IF(E291&lt;&gt;INDEX('Historical BMP Records'!E:E, MATCH($G291, 'Historical BMP Records'!$G:$G, 0)), 1, 0), IF(E291&lt;&gt;INDEX('Planned and Progress BMPs'!B:B, MATCH($G291, 'Planned and Progress BMPs'!$D:$D, 0)), 1, 0)), "")</f>
        <v/>
      </c>
      <c r="AZ291" s="4" t="str">
        <f>IFERROR(IF($I291="Historical", IF(F291&lt;&gt;INDEX('Historical BMP Records'!F:F, MATCH($G291, 'Historical BMP Records'!$G:$G, 0)), 1, 0), IF(F291&lt;&gt;INDEX('Planned and Progress BMPs'!C:C, MATCH($G291, 'Planned and Progress BMPs'!$D:$D, 0)), 1, 0)), "")</f>
        <v/>
      </c>
      <c r="BA291" s="4" t="str">
        <f>IFERROR(IF($I291="Historical", IF(G291&lt;&gt;INDEX('Historical BMP Records'!G:G, MATCH($G291, 'Historical BMP Records'!$G:$G, 0)), 1, 0), IF(G291&lt;&gt;INDEX('Planned and Progress BMPs'!D:D, MATCH($G291, 'Planned and Progress BMPs'!$D:$D, 0)), 1, 0)), "")</f>
        <v/>
      </c>
      <c r="BB291" s="4" t="str">
        <f>IFERROR(IF($I291="Historical", IF(H291&lt;&gt;INDEX('Historical BMP Records'!H:H, MATCH($G291, 'Historical BMP Records'!$G:$G, 0)), 1, 0), IF(H291&lt;&gt;INDEX('Planned and Progress BMPs'!E:E, MATCH($G291, 'Planned and Progress BMPs'!$D:$D, 0)), 1, 0)), "")</f>
        <v/>
      </c>
      <c r="BC291" s="4" t="str">
        <f>IFERROR(IF($I291="Historical", IF(I291&lt;&gt;INDEX('Historical BMP Records'!I:I, MATCH($G291, 'Historical BMP Records'!$G:$G, 0)), 1, 0), IF(I291&lt;&gt;INDEX('Planned and Progress BMPs'!F:F, MATCH($G291, 'Planned and Progress BMPs'!$D:$D, 0)), 1, 0)), "")</f>
        <v/>
      </c>
      <c r="BD291" s="4" t="str">
        <f>IFERROR(IF($I291="Historical", IF(J291&lt;&gt;INDEX('Historical BMP Records'!J:J, MATCH($G291, 'Historical BMP Records'!$G:$G, 0)), 1, 0), IF(J291&lt;&gt;INDEX('Planned and Progress BMPs'!G:G, MATCH($G291, 'Planned and Progress BMPs'!$D:$D, 0)), 1, 0)), "")</f>
        <v/>
      </c>
      <c r="BE291" s="4" t="str">
        <f>IFERROR(IF($I291="Historical", IF(K291&lt;&gt;INDEX('Historical BMP Records'!K:K, MATCH($G291, 'Historical BMP Records'!$G:$G, 0)), 1, 0), IF(K291&lt;&gt;INDEX('Planned and Progress BMPs'!H:H, MATCH($G291, 'Planned and Progress BMPs'!$D:$D, 0)), 1, 0)), "")</f>
        <v/>
      </c>
      <c r="BF291" s="4" t="str">
        <f>IFERROR(IF($I291="Historical", IF(L291&lt;&gt;INDEX('Historical BMP Records'!L:L, MATCH($G291, 'Historical BMP Records'!$G:$G, 0)), 1, 0), IF(L291&lt;&gt;INDEX('Planned and Progress BMPs'!I:I, MATCH($G291, 'Planned and Progress BMPs'!$D:$D, 0)), 1, 0)), "")</f>
        <v/>
      </c>
      <c r="BG291" s="4" t="str">
        <f>IFERROR(IF($I291="Historical", IF(M291&lt;&gt;INDEX('Historical BMP Records'!M:M, MATCH($G291, 'Historical BMP Records'!$G:$G, 0)), 1, 0), IF(M291&lt;&gt;INDEX('Planned and Progress BMPs'!J:J, MATCH($G291, 'Planned and Progress BMPs'!$D:$D, 0)), 1, 0)), "")</f>
        <v/>
      </c>
      <c r="BH291" s="4" t="str">
        <f>IFERROR(IF($I291="Historical", IF(N291&lt;&gt;INDEX('Historical BMP Records'!N:N, MATCH($G291, 'Historical BMP Records'!$G:$G, 0)), 1, 0), IF(N291&lt;&gt;INDEX('Planned and Progress BMPs'!K:K, MATCH($G291, 'Planned and Progress BMPs'!$D:$D, 0)), 1, 0)), "")</f>
        <v/>
      </c>
      <c r="BI291" s="4" t="str">
        <f>IFERROR(IF($I291="Historical", IF(O291&lt;&gt;INDEX('Historical BMP Records'!O:O, MATCH($G291, 'Historical BMP Records'!$G:$G, 0)), 1, 0), IF(O291&lt;&gt;INDEX('Planned and Progress BMPs'!L:L, MATCH($G291, 'Planned and Progress BMPs'!$D:$D, 0)), 1, 0)), "")</f>
        <v/>
      </c>
      <c r="BJ291" s="4" t="str">
        <f>IFERROR(IF($I291="Historical", IF(P291&lt;&gt;INDEX('Historical BMP Records'!P:P, MATCH($G291, 'Historical BMP Records'!$G:$G, 0)), 1, 0), IF(P291&lt;&gt;INDEX('Planned and Progress BMPs'!M:M, MATCH($G291, 'Planned and Progress BMPs'!$D:$D, 0)), 1, 0)), "")</f>
        <v/>
      </c>
      <c r="BK291" s="4" t="str">
        <f>IFERROR(IF($I291="Historical", IF(Q291&lt;&gt;INDEX('Historical BMP Records'!Q:Q, MATCH($G291, 'Historical BMP Records'!$G:$G, 0)), 1, 0), IF(Q291&lt;&gt;INDEX('Planned and Progress BMPs'!N:N, MATCH($G291, 'Planned and Progress BMPs'!$D:$D, 0)), 1, 0)), "")</f>
        <v/>
      </c>
      <c r="BL291" s="4" t="str">
        <f>IFERROR(IF($I291="Historical", IF(R291&lt;&gt;INDEX('Historical BMP Records'!R:R, MATCH($G291, 'Historical BMP Records'!$G:$G, 0)), 1, 0), IF(R291&lt;&gt;INDEX('Planned and Progress BMPs'!O:O, MATCH($G291, 'Planned and Progress BMPs'!$D:$D, 0)), 1, 0)), "")</f>
        <v/>
      </c>
      <c r="BM291" s="4" t="str">
        <f>IFERROR(IF($I291="Historical", IF(S291&lt;&gt;INDEX('Historical BMP Records'!S:S, MATCH($G291, 'Historical BMP Records'!$G:$G, 0)), 1, 0), IF(S291&lt;&gt;INDEX('Planned and Progress BMPs'!P:P, MATCH($G291, 'Planned and Progress BMPs'!$D:$D, 0)), 1, 0)), "")</f>
        <v/>
      </c>
      <c r="BN291" s="4" t="str">
        <f>IFERROR(IF($I291="Historical", IF(T291&lt;&gt;INDEX('Historical BMP Records'!T:T, MATCH($G291, 'Historical BMP Records'!$G:$G, 0)), 1, 0), IF(T291&lt;&gt;INDEX('Planned and Progress BMPs'!Q:Q, MATCH($G291, 'Planned and Progress BMPs'!$D:$D, 0)), 1, 0)), "")</f>
        <v/>
      </c>
      <c r="BO291" s="4" t="str">
        <f>IFERROR(IF($I291="Historical", IF(AB291&lt;&gt;INDEX('Historical BMP Records'!#REF!, MATCH($G291, 'Historical BMP Records'!$G:$G, 0)), 1, 0), IF(AB291&lt;&gt;INDEX('Planned and Progress BMPs'!Z:Z, MATCH($G291, 'Planned and Progress BMPs'!$D:$D, 0)), 1, 0)), "")</f>
        <v/>
      </c>
      <c r="BP291" s="4" t="str">
        <f>IFERROR(IF($I291="Historical", IF(U291&lt;&gt;INDEX('Historical BMP Records'!U:U, MATCH($G291, 'Historical BMP Records'!$G:$G, 0)), 1, 0), IF(U291&lt;&gt;INDEX('Planned and Progress BMPs'!S:S, MATCH($G291, 'Planned and Progress BMPs'!$D:$D, 0)), 1, 0)), "")</f>
        <v/>
      </c>
      <c r="BQ291" s="4" t="str">
        <f>IFERROR(IF($I291="Historical", IF(V291&lt;&gt;INDEX('Historical BMP Records'!V:V, MATCH($G291, 'Historical BMP Records'!$G:$G, 0)), 1, 0), IF(V291&lt;&gt;INDEX('Planned and Progress BMPs'!T:T, MATCH($G291, 'Planned and Progress BMPs'!$D:$D, 0)), 1, 0)), "")</f>
        <v/>
      </c>
      <c r="BR291" s="4" t="str">
        <f>IFERROR(IF($I291="Historical", IF(W291&lt;&gt;INDEX('Historical BMP Records'!W:W, MATCH($G291, 'Historical BMP Records'!$G:$G, 0)), 1, 0), IF(W291&lt;&gt;INDEX('Planned and Progress BMPs'!U:U, MATCH($G291, 'Planned and Progress BMPs'!$D:$D, 0)), 1, 0)), "")</f>
        <v/>
      </c>
      <c r="BS291" s="4" t="str">
        <f>IFERROR(IF($I291="Historical", IF(X291&lt;&gt;INDEX('Historical BMP Records'!X:X, MATCH($G291, 'Historical BMP Records'!$G:$G, 0)), 1, 0), IF(X291&lt;&gt;INDEX('Planned and Progress BMPs'!V:V, MATCH($G291, 'Planned and Progress BMPs'!$D:$D, 0)), 1, 0)), "")</f>
        <v/>
      </c>
      <c r="BT291" s="4" t="str">
        <f>IFERROR(IF($I291="Historical", IF(Y291&lt;&gt;INDEX('Historical BMP Records'!Y:Y, MATCH($G291, 'Historical BMP Records'!$G:$G, 0)), 1, 0), IF(Y291&lt;&gt;INDEX('Planned and Progress BMPs'!W:W, MATCH($G291, 'Planned and Progress BMPs'!$D:$D, 0)), 1, 0)), "")</f>
        <v/>
      </c>
      <c r="BU291" s="4" t="str">
        <f>IFERROR(IF($I291="Historical", IF(Z291&lt;&gt;INDEX('Historical BMP Records'!Z:Z, MATCH($G291, 'Historical BMP Records'!$G:$G, 0)), 1, 0), IF(Z291&lt;&gt;INDEX('Planned and Progress BMPs'!X:X, MATCH($G291, 'Planned and Progress BMPs'!$D:$D, 0)), 1, 0)), "")</f>
        <v/>
      </c>
      <c r="BV291" s="4" t="str">
        <f>IFERROR(IF($I291="Historical", IF(AA291&lt;&gt;INDEX('Historical BMP Records'!AA:AA, MATCH($G291, 'Historical BMP Records'!$G:$G, 0)), 1, 0), IF(AA291&lt;&gt;INDEX('Planned and Progress BMPs'!#REF!, MATCH($G291, 'Planned and Progress BMPs'!$D:$D, 0)), 1, 0)), "")</f>
        <v/>
      </c>
      <c r="BW291" s="4" t="str">
        <f>IFERROR(IF($I291="Historical", IF(AC291&lt;&gt;INDEX('Historical BMP Records'!AC:AC, MATCH($G291, 'Historical BMP Records'!$G:$G, 0)), 1, 0), IF(AC291&lt;&gt;INDEX('Planned and Progress BMPs'!AA:AA, MATCH($G291, 'Planned and Progress BMPs'!$D:$D, 0)), 1, 0)), "")</f>
        <v/>
      </c>
      <c r="BX291" s="4" t="str">
        <f>IFERROR(IF($I291="Historical", IF(AD291&lt;&gt;INDEX('Historical BMP Records'!AD:AD, MATCH($G291, 'Historical BMP Records'!$G:$G, 0)), 1, 0), IF(AD291&lt;&gt;INDEX('Planned and Progress BMPs'!AB:AB, MATCH($G291, 'Planned and Progress BMPs'!$D:$D, 0)), 1, 0)), "")</f>
        <v/>
      </c>
      <c r="BY291" s="4" t="str">
        <f>IFERROR(IF($I291="Historical", IF(AE291&lt;&gt;INDEX('Historical BMP Records'!AE:AE, MATCH($G291, 'Historical BMP Records'!$G:$G, 0)), 1, 0), IF(AE291&lt;&gt;INDEX('Planned and Progress BMPs'!AC:AC, MATCH($G291, 'Planned and Progress BMPs'!$D:$D, 0)), 1, 0)), "")</f>
        <v/>
      </c>
      <c r="BZ291" s="4" t="str">
        <f>IFERROR(IF($I291="Historical", IF(AF291&lt;&gt;INDEX('Historical BMP Records'!AF:AF, MATCH($G291, 'Historical BMP Records'!$G:$G, 0)), 1, 0), IF(AF291&lt;&gt;INDEX('Planned and Progress BMPs'!AD:AD, MATCH($G291, 'Planned and Progress BMPs'!$D:$D, 0)), 1, 0)), "")</f>
        <v/>
      </c>
      <c r="CA291" s="4" t="str">
        <f>IFERROR(IF($I291="Historical", IF(AG291&lt;&gt;INDEX('Historical BMP Records'!AG:AG, MATCH($G291, 'Historical BMP Records'!$G:$G, 0)), 1, 0), IF(AG291&lt;&gt;INDEX('Planned and Progress BMPs'!AE:AE, MATCH($G291, 'Planned and Progress BMPs'!$D:$D, 0)), 1, 0)), "")</f>
        <v/>
      </c>
      <c r="CB291" s="4" t="str">
        <f>IFERROR(IF($I291="Historical", IF(AH291&lt;&gt;INDEX('Historical BMP Records'!AH:AH, MATCH($G291, 'Historical BMP Records'!$G:$G, 0)), 1, 0), IF(AH291&lt;&gt;INDEX('Planned and Progress BMPs'!AF:AF, MATCH($G291, 'Planned and Progress BMPs'!$D:$D, 0)), 1, 0)), "")</f>
        <v/>
      </c>
      <c r="CC291" s="4" t="str">
        <f>IFERROR(IF($I291="Historical", IF(AI291&lt;&gt;INDEX('Historical BMP Records'!AI:AI, MATCH($G291, 'Historical BMP Records'!$G:$G, 0)), 1, 0), IF(AI291&lt;&gt;INDEX('Planned and Progress BMPs'!AG:AG, MATCH($G291, 'Planned and Progress BMPs'!$D:$D, 0)), 1, 0)), "")</f>
        <v/>
      </c>
      <c r="CD291" s="4" t="str">
        <f>IFERROR(IF($I291="Historical", IF(AJ291&lt;&gt;INDEX('Historical BMP Records'!AJ:AJ, MATCH($G291, 'Historical BMP Records'!$G:$G, 0)), 1, 0), IF(AJ291&lt;&gt;INDEX('Planned and Progress BMPs'!AH:AH, MATCH($G291, 'Planned and Progress BMPs'!$D:$D, 0)), 1, 0)), "")</f>
        <v/>
      </c>
      <c r="CE291" s="4" t="str">
        <f>IFERROR(IF($I291="Historical", IF(AK291&lt;&gt;INDEX('Historical BMP Records'!AK:AK, MATCH($G291, 'Historical BMP Records'!$G:$G, 0)), 1, 0), IF(AK291&lt;&gt;INDEX('Planned and Progress BMPs'!AI:AI, MATCH($G291, 'Planned and Progress BMPs'!$D:$D, 0)), 1, 0)), "")</f>
        <v/>
      </c>
      <c r="CF291" s="4" t="str">
        <f>IFERROR(IF($I291="Historical", IF(AL291&lt;&gt;INDEX('Historical BMP Records'!AL:AL, MATCH($G291, 'Historical BMP Records'!$G:$G, 0)), 1, 0), IF(AL291&lt;&gt;INDEX('Planned and Progress BMPs'!AJ:AJ, MATCH($G291, 'Planned and Progress BMPs'!$D:$D, 0)), 1, 0)), "")</f>
        <v/>
      </c>
      <c r="CG291" s="4" t="str">
        <f>IFERROR(IF($I291="Historical", IF(AM291&lt;&gt;INDEX('Historical BMP Records'!AM:AM, MATCH($G291, 'Historical BMP Records'!$G:$G, 0)), 1, 0), IF(AM291&lt;&gt;INDEX('Planned and Progress BMPs'!AK:AK, MATCH($G291, 'Planned and Progress BMPs'!$D:$D, 0)), 1, 0)), "")</f>
        <v/>
      </c>
      <c r="CH291" s="4" t="str">
        <f>IFERROR(IF($I291="Historical", IF(AN291&lt;&gt;INDEX('Historical BMP Records'!AN:AN, MATCH($G291, 'Historical BMP Records'!$G:$G, 0)), 1, 0), IF(AN291&lt;&gt;INDEX('Planned and Progress BMPs'!AL:AL, MATCH($G291, 'Planned and Progress BMPs'!$D:$D, 0)), 1, 0)), "")</f>
        <v/>
      </c>
      <c r="CI291" s="4" t="str">
        <f>IFERROR(IF($I291="Historical", IF(AO291&lt;&gt;INDEX('Historical BMP Records'!AO:AO, MATCH($G291, 'Historical BMP Records'!$G:$G, 0)), 1, 0), IF(AO291&lt;&gt;INDEX('Planned and Progress BMPs'!AM:AM, MATCH($G291, 'Planned and Progress BMPs'!$D:$D, 0)), 1, 0)), "")</f>
        <v/>
      </c>
      <c r="CJ291" s="4" t="str">
        <f>IFERROR(IF($I291="Historical", IF(AP291&lt;&gt;INDEX('Historical BMP Records'!AP:AP, MATCH($G291, 'Historical BMP Records'!$G:$G, 0)), 1, 0), IF(AP291&lt;&gt;INDEX('Planned and Progress BMPs'!AN:AN, MATCH($G291, 'Planned and Progress BMPs'!$D:$D, 0)), 1, 0)), "")</f>
        <v/>
      </c>
      <c r="CK291" s="4" t="str">
        <f>IFERROR(IF($I291="Historical", IF(AQ291&lt;&gt;INDEX('Historical BMP Records'!AQ:AQ, MATCH($G291, 'Historical BMP Records'!$G:$G, 0)), 1, 0), IF(AQ291&lt;&gt;INDEX('Planned and Progress BMPs'!AO:AO, MATCH($G291, 'Planned and Progress BMPs'!$D:$D, 0)), 1, 0)), "")</f>
        <v/>
      </c>
      <c r="CL291" s="4" t="str">
        <f>IFERROR(IF($I291="Historical", IF(AR291&lt;&gt;INDEX('Historical BMP Records'!AR:AR, MATCH($G291, 'Historical BMP Records'!$G:$G, 0)), 1, 0), IF(AR291&lt;&gt;INDEX('Planned and Progress BMPs'!AQ:AQ, MATCH($G291, 'Planned and Progress BMPs'!$D:$D, 0)), 1, 0)), "")</f>
        <v/>
      </c>
      <c r="CM291" s="4" t="str">
        <f>IFERROR(IF($I291="Historical", IF(AS291&lt;&gt;INDEX('Historical BMP Records'!AS:AS, MATCH($G291, 'Historical BMP Records'!$G:$G, 0)), 1, 0), IF(AS291&lt;&gt;INDEX('Planned and Progress BMPs'!AP:AP, MATCH($G291, 'Planned and Progress BMPs'!$D:$D, 0)), 1, 0)), "")</f>
        <v/>
      </c>
      <c r="CN291" s="4" t="str">
        <f>IFERROR(IF($I291="Historical", IF(AT291&lt;&gt;INDEX('Historical BMP Records'!AT:AT, MATCH($G291, 'Historical BMP Records'!$G:$G, 0)), 1, 0), IF(AT291&lt;&gt;INDEX('Planned and Progress BMPs'!AQ:AQ, MATCH($G291, 'Planned and Progress BMPs'!$D:$D, 0)), 1, 0)), "")</f>
        <v/>
      </c>
      <c r="CO291" s="4">
        <f>SUM(T_Historical9[[#This Row],[FY17 Crediting Status Change]:[Comments Change]])</f>
        <v>0</v>
      </c>
    </row>
    <row r="292" spans="1:93" ht="15" customHeight="1" x14ac:dyDescent="0.55000000000000004">
      <c r="A292" s="126" t="s">
        <v>2461</v>
      </c>
      <c r="B292" s="126" t="s">
        <v>2464</v>
      </c>
      <c r="C292" s="126" t="s">
        <v>2458</v>
      </c>
      <c r="D292" s="126"/>
      <c r="E292" s="126"/>
      <c r="F292" s="126" t="s">
        <v>1059</v>
      </c>
      <c r="G292" s="126" t="s">
        <v>1060</v>
      </c>
      <c r="H292" s="126"/>
      <c r="I292" s="126" t="s">
        <v>243</v>
      </c>
      <c r="J292" s="126">
        <v>1990</v>
      </c>
      <c r="K292" s="73"/>
      <c r="L292" s="64">
        <v>32874</v>
      </c>
      <c r="M292" s="126" t="s">
        <v>265</v>
      </c>
      <c r="N292" s="88" t="s">
        <v>325</v>
      </c>
      <c r="O292" s="126" t="s">
        <v>127</v>
      </c>
      <c r="P292" s="73" t="s">
        <v>551</v>
      </c>
      <c r="Q292" s="64">
        <v>1.4</v>
      </c>
      <c r="R292" s="126">
        <v>0.1</v>
      </c>
      <c r="S292" s="88"/>
      <c r="T292" s="126" t="s">
        <v>611</v>
      </c>
      <c r="U292" s="126"/>
      <c r="V292" s="126"/>
      <c r="W292" s="126">
        <v>40.41661319</v>
      </c>
      <c r="X292" s="65">
        <v>-76.706662460000004</v>
      </c>
      <c r="Y292" s="126"/>
      <c r="Z292" s="126" t="s">
        <v>201</v>
      </c>
      <c r="AA292" s="126" t="s">
        <v>458</v>
      </c>
      <c r="AB292" s="88" t="s">
        <v>203</v>
      </c>
      <c r="AC292" s="126" t="s">
        <v>2460</v>
      </c>
      <c r="AD292" s="64">
        <v>41753</v>
      </c>
      <c r="AE292" s="126" t="s">
        <v>267</v>
      </c>
      <c r="AF292" s="64"/>
      <c r="AG292" s="64"/>
      <c r="AH292" s="126"/>
      <c r="AI292" s="64"/>
      <c r="AK292" s="64"/>
      <c r="AL292" s="64"/>
      <c r="AM292" s="64"/>
      <c r="AN292" s="64"/>
      <c r="AO292" s="64"/>
      <c r="AP292" s="64"/>
      <c r="AQ292" s="64"/>
      <c r="AR292" s="64"/>
      <c r="AS292" s="64"/>
      <c r="AT292" s="126"/>
      <c r="AU292" s="4" t="str">
        <f>IFERROR(IF($I292="Historical", IF(A292&lt;&gt;INDEX('Historical BMP Records'!A:A, MATCH($G292, 'Historical BMP Records'!$G:$G, 0)), 1, 0), IF(A292&lt;&gt;INDEX('Planned and Progress BMPs'!A:A, MATCH($G292, 'Planned and Progress BMPs'!$D:$D, 0)), 1, 0)), "")</f>
        <v/>
      </c>
      <c r="AV292" s="4" t="str">
        <f>IFERROR(IF($I292="Historical", IF(B292&lt;&gt;INDEX('Historical BMP Records'!B:B, MATCH($G292, 'Historical BMP Records'!$G:$G, 0)), 1, 0), IF(B292&lt;&gt;INDEX('Planned and Progress BMPs'!A:A, MATCH($G292, 'Planned and Progress BMPs'!$D:$D, 0)), 1, 0)), "")</f>
        <v/>
      </c>
      <c r="AW292" s="4" t="str">
        <f>IFERROR(IF($I292="Historical", IF(C292&lt;&gt;INDEX('Historical BMP Records'!C:C, MATCH($G292, 'Historical BMP Records'!$G:$G, 0)), 1, 0), IF(C292&lt;&gt;INDEX('Planned and Progress BMPs'!A:A, MATCH($G292, 'Planned and Progress BMPs'!$D:$D, 0)), 1, 0)), "")</f>
        <v/>
      </c>
      <c r="AX292" s="4" t="str">
        <f>IFERROR(IF($I292="Historical", IF(D292&lt;&gt;INDEX('Historical BMP Records'!D:D, MATCH($G292, 'Historical BMP Records'!$G:$G, 0)), 1, 0), IF(D292&lt;&gt;INDEX('Planned and Progress BMPs'!A:A, MATCH($G292, 'Planned and Progress BMPs'!$D:$D, 0)), 1, 0)), "")</f>
        <v/>
      </c>
      <c r="AY292" s="4" t="str">
        <f>IFERROR(IF($I292="Historical", IF(E292&lt;&gt;INDEX('Historical BMP Records'!E:E, MATCH($G292, 'Historical BMP Records'!$G:$G, 0)), 1, 0), IF(E292&lt;&gt;INDEX('Planned and Progress BMPs'!B:B, MATCH($G292, 'Planned and Progress BMPs'!$D:$D, 0)), 1, 0)), "")</f>
        <v/>
      </c>
      <c r="AZ292" s="4" t="str">
        <f>IFERROR(IF($I292="Historical", IF(F292&lt;&gt;INDEX('Historical BMP Records'!F:F, MATCH($G292, 'Historical BMP Records'!$G:$G, 0)), 1, 0), IF(F292&lt;&gt;INDEX('Planned and Progress BMPs'!C:C, MATCH($G292, 'Planned and Progress BMPs'!$D:$D, 0)), 1, 0)), "")</f>
        <v/>
      </c>
      <c r="BA292" s="4" t="str">
        <f>IFERROR(IF($I292="Historical", IF(G292&lt;&gt;INDEX('Historical BMP Records'!G:G, MATCH($G292, 'Historical BMP Records'!$G:$G, 0)), 1, 0), IF(G292&lt;&gt;INDEX('Planned and Progress BMPs'!D:D, MATCH($G292, 'Planned and Progress BMPs'!$D:$D, 0)), 1, 0)), "")</f>
        <v/>
      </c>
      <c r="BB292" s="4" t="str">
        <f>IFERROR(IF($I292="Historical", IF(H292&lt;&gt;INDEX('Historical BMP Records'!H:H, MATCH($G292, 'Historical BMP Records'!$G:$G, 0)), 1, 0), IF(H292&lt;&gt;INDEX('Planned and Progress BMPs'!E:E, MATCH($G292, 'Planned and Progress BMPs'!$D:$D, 0)), 1, 0)), "")</f>
        <v/>
      </c>
      <c r="BC292" s="4" t="str">
        <f>IFERROR(IF($I292="Historical", IF(I292&lt;&gt;INDEX('Historical BMP Records'!I:I, MATCH($G292, 'Historical BMP Records'!$G:$G, 0)), 1, 0), IF(I292&lt;&gt;INDEX('Planned and Progress BMPs'!F:F, MATCH($G292, 'Planned and Progress BMPs'!$D:$D, 0)), 1, 0)), "")</f>
        <v/>
      </c>
      <c r="BD292" s="4" t="str">
        <f>IFERROR(IF($I292="Historical", IF(J292&lt;&gt;INDEX('Historical BMP Records'!J:J, MATCH($G292, 'Historical BMP Records'!$G:$G, 0)), 1, 0), IF(J292&lt;&gt;INDEX('Planned and Progress BMPs'!G:G, MATCH($G292, 'Planned and Progress BMPs'!$D:$D, 0)), 1, 0)), "")</f>
        <v/>
      </c>
      <c r="BE292" s="4" t="str">
        <f>IFERROR(IF($I292="Historical", IF(K292&lt;&gt;INDEX('Historical BMP Records'!K:K, MATCH($G292, 'Historical BMP Records'!$G:$G, 0)), 1, 0), IF(K292&lt;&gt;INDEX('Planned and Progress BMPs'!H:H, MATCH($G292, 'Planned and Progress BMPs'!$D:$D, 0)), 1, 0)), "")</f>
        <v/>
      </c>
      <c r="BF292" s="4" t="str">
        <f>IFERROR(IF($I292="Historical", IF(L292&lt;&gt;INDEX('Historical BMP Records'!L:L, MATCH($G292, 'Historical BMP Records'!$G:$G, 0)), 1, 0), IF(L292&lt;&gt;INDEX('Planned and Progress BMPs'!I:I, MATCH($G292, 'Planned and Progress BMPs'!$D:$D, 0)), 1, 0)), "")</f>
        <v/>
      </c>
      <c r="BG292" s="4" t="str">
        <f>IFERROR(IF($I292="Historical", IF(M292&lt;&gt;INDEX('Historical BMP Records'!M:M, MATCH($G292, 'Historical BMP Records'!$G:$G, 0)), 1, 0), IF(M292&lt;&gt;INDEX('Planned and Progress BMPs'!J:J, MATCH($G292, 'Planned and Progress BMPs'!$D:$D, 0)), 1, 0)), "")</f>
        <v/>
      </c>
      <c r="BH292" s="4" t="str">
        <f>IFERROR(IF($I292="Historical", IF(N292&lt;&gt;INDEX('Historical BMP Records'!N:N, MATCH($G292, 'Historical BMP Records'!$G:$G, 0)), 1, 0), IF(N292&lt;&gt;INDEX('Planned and Progress BMPs'!K:K, MATCH($G292, 'Planned and Progress BMPs'!$D:$D, 0)), 1, 0)), "")</f>
        <v/>
      </c>
      <c r="BI292" s="4" t="str">
        <f>IFERROR(IF($I292="Historical", IF(O292&lt;&gt;INDEX('Historical BMP Records'!O:O, MATCH($G292, 'Historical BMP Records'!$G:$G, 0)), 1, 0), IF(O292&lt;&gt;INDEX('Planned and Progress BMPs'!L:L, MATCH($G292, 'Planned and Progress BMPs'!$D:$D, 0)), 1, 0)), "")</f>
        <v/>
      </c>
      <c r="BJ292" s="4" t="str">
        <f>IFERROR(IF($I292="Historical", IF(P292&lt;&gt;INDEX('Historical BMP Records'!P:P, MATCH($G292, 'Historical BMP Records'!$G:$G, 0)), 1, 0), IF(P292&lt;&gt;INDEX('Planned and Progress BMPs'!M:M, MATCH($G292, 'Planned and Progress BMPs'!$D:$D, 0)), 1, 0)), "")</f>
        <v/>
      </c>
      <c r="BK292" s="4" t="str">
        <f>IFERROR(IF($I292="Historical", IF(Q292&lt;&gt;INDEX('Historical BMP Records'!Q:Q, MATCH($G292, 'Historical BMP Records'!$G:$G, 0)), 1, 0), IF(Q292&lt;&gt;INDEX('Planned and Progress BMPs'!N:N, MATCH($G292, 'Planned and Progress BMPs'!$D:$D, 0)), 1, 0)), "")</f>
        <v/>
      </c>
      <c r="BL292" s="4" t="str">
        <f>IFERROR(IF($I292="Historical", IF(R292&lt;&gt;INDEX('Historical BMP Records'!R:R, MATCH($G292, 'Historical BMP Records'!$G:$G, 0)), 1, 0), IF(R292&lt;&gt;INDEX('Planned and Progress BMPs'!O:O, MATCH($G292, 'Planned and Progress BMPs'!$D:$D, 0)), 1, 0)), "")</f>
        <v/>
      </c>
      <c r="BM292" s="4" t="str">
        <f>IFERROR(IF($I292="Historical", IF(S292&lt;&gt;INDEX('Historical BMP Records'!S:S, MATCH($G292, 'Historical BMP Records'!$G:$G, 0)), 1, 0), IF(S292&lt;&gt;INDEX('Planned and Progress BMPs'!P:P, MATCH($G292, 'Planned and Progress BMPs'!$D:$D, 0)), 1, 0)), "")</f>
        <v/>
      </c>
      <c r="BN292" s="4" t="str">
        <f>IFERROR(IF($I292="Historical", IF(T292&lt;&gt;INDEX('Historical BMP Records'!T:T, MATCH($G292, 'Historical BMP Records'!$G:$G, 0)), 1, 0), IF(T292&lt;&gt;INDEX('Planned and Progress BMPs'!Q:Q, MATCH($G292, 'Planned and Progress BMPs'!$D:$D, 0)), 1, 0)), "")</f>
        <v/>
      </c>
      <c r="BO292" s="4" t="str">
        <f>IFERROR(IF($I292="Historical", IF(AB292&lt;&gt;INDEX('Historical BMP Records'!#REF!, MATCH($G292, 'Historical BMP Records'!$G:$G, 0)), 1, 0), IF(AB292&lt;&gt;INDEX('Planned and Progress BMPs'!Z:Z, MATCH($G292, 'Planned and Progress BMPs'!$D:$D, 0)), 1, 0)), "")</f>
        <v/>
      </c>
      <c r="BP292" s="4" t="str">
        <f>IFERROR(IF($I292="Historical", IF(U292&lt;&gt;INDEX('Historical BMP Records'!U:U, MATCH($G292, 'Historical BMP Records'!$G:$G, 0)), 1, 0), IF(U292&lt;&gt;INDEX('Planned and Progress BMPs'!S:S, MATCH($G292, 'Planned and Progress BMPs'!$D:$D, 0)), 1, 0)), "")</f>
        <v/>
      </c>
      <c r="BQ292" s="4" t="str">
        <f>IFERROR(IF($I292="Historical", IF(V292&lt;&gt;INDEX('Historical BMP Records'!V:V, MATCH($G292, 'Historical BMP Records'!$G:$G, 0)), 1, 0), IF(V292&lt;&gt;INDEX('Planned and Progress BMPs'!T:T, MATCH($G292, 'Planned and Progress BMPs'!$D:$D, 0)), 1, 0)), "")</f>
        <v/>
      </c>
      <c r="BR292" s="4" t="str">
        <f>IFERROR(IF($I292="Historical", IF(W292&lt;&gt;INDEX('Historical BMP Records'!W:W, MATCH($G292, 'Historical BMP Records'!$G:$G, 0)), 1, 0), IF(W292&lt;&gt;INDEX('Planned and Progress BMPs'!U:U, MATCH($G292, 'Planned and Progress BMPs'!$D:$D, 0)), 1, 0)), "")</f>
        <v/>
      </c>
      <c r="BS292" s="4" t="str">
        <f>IFERROR(IF($I292="Historical", IF(X292&lt;&gt;INDEX('Historical BMP Records'!X:X, MATCH($G292, 'Historical BMP Records'!$G:$G, 0)), 1, 0), IF(X292&lt;&gt;INDEX('Planned and Progress BMPs'!V:V, MATCH($G292, 'Planned and Progress BMPs'!$D:$D, 0)), 1, 0)), "")</f>
        <v/>
      </c>
      <c r="BT292" s="4" t="str">
        <f>IFERROR(IF($I292="Historical", IF(Y292&lt;&gt;INDEX('Historical BMP Records'!Y:Y, MATCH($G292, 'Historical BMP Records'!$G:$G, 0)), 1, 0), IF(Y292&lt;&gt;INDEX('Planned and Progress BMPs'!W:W, MATCH($G292, 'Planned and Progress BMPs'!$D:$D, 0)), 1, 0)), "")</f>
        <v/>
      </c>
      <c r="BU292" s="4" t="str">
        <f>IFERROR(IF($I292="Historical", IF(Z292&lt;&gt;INDEX('Historical BMP Records'!Z:Z, MATCH($G292, 'Historical BMP Records'!$G:$G, 0)), 1, 0), IF(Z292&lt;&gt;INDEX('Planned and Progress BMPs'!X:X, MATCH($G292, 'Planned and Progress BMPs'!$D:$D, 0)), 1, 0)), "")</f>
        <v/>
      </c>
      <c r="BV292" s="4" t="str">
        <f>IFERROR(IF($I292="Historical", IF(AA292&lt;&gt;INDEX('Historical BMP Records'!AA:AA, MATCH($G292, 'Historical BMP Records'!$G:$G, 0)), 1, 0), IF(AA292&lt;&gt;INDEX('Planned and Progress BMPs'!#REF!, MATCH($G292, 'Planned and Progress BMPs'!$D:$D, 0)), 1, 0)), "")</f>
        <v/>
      </c>
      <c r="BW292" s="4" t="str">
        <f>IFERROR(IF($I292="Historical", IF(AC292&lt;&gt;INDEX('Historical BMP Records'!AC:AC, MATCH($G292, 'Historical BMP Records'!$G:$G, 0)), 1, 0), IF(AC292&lt;&gt;INDEX('Planned and Progress BMPs'!AA:AA, MATCH($G292, 'Planned and Progress BMPs'!$D:$D, 0)), 1, 0)), "")</f>
        <v/>
      </c>
      <c r="BX292" s="4" t="str">
        <f>IFERROR(IF($I292="Historical", IF(AD292&lt;&gt;INDEX('Historical BMP Records'!AD:AD, MATCH($G292, 'Historical BMP Records'!$G:$G, 0)), 1, 0), IF(AD292&lt;&gt;INDEX('Planned and Progress BMPs'!AB:AB, MATCH($G292, 'Planned and Progress BMPs'!$D:$D, 0)), 1, 0)), "")</f>
        <v/>
      </c>
      <c r="BY292" s="4" t="str">
        <f>IFERROR(IF($I292="Historical", IF(AE292&lt;&gt;INDEX('Historical BMP Records'!AE:AE, MATCH($G292, 'Historical BMP Records'!$G:$G, 0)), 1, 0), IF(AE292&lt;&gt;INDEX('Planned and Progress BMPs'!AC:AC, MATCH($G292, 'Planned and Progress BMPs'!$D:$D, 0)), 1, 0)), "")</f>
        <v/>
      </c>
      <c r="BZ292" s="4" t="str">
        <f>IFERROR(IF($I292="Historical", IF(AF292&lt;&gt;INDEX('Historical BMP Records'!AF:AF, MATCH($G292, 'Historical BMP Records'!$G:$G, 0)), 1, 0), IF(AF292&lt;&gt;INDEX('Planned and Progress BMPs'!AD:AD, MATCH($G292, 'Planned and Progress BMPs'!$D:$D, 0)), 1, 0)), "")</f>
        <v/>
      </c>
      <c r="CA292" s="4" t="str">
        <f>IFERROR(IF($I292="Historical", IF(AG292&lt;&gt;INDEX('Historical BMP Records'!AG:AG, MATCH($G292, 'Historical BMP Records'!$G:$G, 0)), 1, 0), IF(AG292&lt;&gt;INDEX('Planned and Progress BMPs'!AE:AE, MATCH($G292, 'Planned and Progress BMPs'!$D:$D, 0)), 1, 0)), "")</f>
        <v/>
      </c>
      <c r="CB292" s="4" t="str">
        <f>IFERROR(IF($I292="Historical", IF(AH292&lt;&gt;INDEX('Historical BMP Records'!AH:AH, MATCH($G292, 'Historical BMP Records'!$G:$G, 0)), 1, 0), IF(AH292&lt;&gt;INDEX('Planned and Progress BMPs'!AF:AF, MATCH($G292, 'Planned and Progress BMPs'!$D:$D, 0)), 1, 0)), "")</f>
        <v/>
      </c>
      <c r="CC292" s="4" t="str">
        <f>IFERROR(IF($I292="Historical", IF(AI292&lt;&gt;INDEX('Historical BMP Records'!AI:AI, MATCH($G292, 'Historical BMP Records'!$G:$G, 0)), 1, 0), IF(AI292&lt;&gt;INDEX('Planned and Progress BMPs'!AG:AG, MATCH($G292, 'Planned and Progress BMPs'!$D:$D, 0)), 1, 0)), "")</f>
        <v/>
      </c>
      <c r="CD292" s="4" t="str">
        <f>IFERROR(IF($I292="Historical", IF(AJ292&lt;&gt;INDEX('Historical BMP Records'!AJ:AJ, MATCH($G292, 'Historical BMP Records'!$G:$G, 0)), 1, 0), IF(AJ292&lt;&gt;INDEX('Planned and Progress BMPs'!AH:AH, MATCH($G292, 'Planned and Progress BMPs'!$D:$D, 0)), 1, 0)), "")</f>
        <v/>
      </c>
      <c r="CE292" s="4" t="str">
        <f>IFERROR(IF($I292="Historical", IF(AK292&lt;&gt;INDEX('Historical BMP Records'!AK:AK, MATCH($G292, 'Historical BMP Records'!$G:$G, 0)), 1, 0), IF(AK292&lt;&gt;INDEX('Planned and Progress BMPs'!AI:AI, MATCH($G292, 'Planned and Progress BMPs'!$D:$D, 0)), 1, 0)), "")</f>
        <v/>
      </c>
      <c r="CF292" s="4" t="str">
        <f>IFERROR(IF($I292="Historical", IF(AL292&lt;&gt;INDEX('Historical BMP Records'!AL:AL, MATCH($G292, 'Historical BMP Records'!$G:$G, 0)), 1, 0), IF(AL292&lt;&gt;INDEX('Planned and Progress BMPs'!AJ:AJ, MATCH($G292, 'Planned and Progress BMPs'!$D:$D, 0)), 1, 0)), "")</f>
        <v/>
      </c>
      <c r="CG292" s="4" t="str">
        <f>IFERROR(IF($I292="Historical", IF(AM292&lt;&gt;INDEX('Historical BMP Records'!AM:AM, MATCH($G292, 'Historical BMP Records'!$G:$G, 0)), 1, 0), IF(AM292&lt;&gt;INDEX('Planned and Progress BMPs'!AK:AK, MATCH($G292, 'Planned and Progress BMPs'!$D:$D, 0)), 1, 0)), "")</f>
        <v/>
      </c>
      <c r="CH292" s="4" t="str">
        <f>IFERROR(IF($I292="Historical", IF(AN292&lt;&gt;INDEX('Historical BMP Records'!AN:AN, MATCH($G292, 'Historical BMP Records'!$G:$G, 0)), 1, 0), IF(AN292&lt;&gt;INDEX('Planned and Progress BMPs'!AL:AL, MATCH($G292, 'Planned and Progress BMPs'!$D:$D, 0)), 1, 0)), "")</f>
        <v/>
      </c>
      <c r="CI292" s="4" t="str">
        <f>IFERROR(IF($I292="Historical", IF(AO292&lt;&gt;INDEX('Historical BMP Records'!AO:AO, MATCH($G292, 'Historical BMP Records'!$G:$G, 0)), 1, 0), IF(AO292&lt;&gt;INDEX('Planned and Progress BMPs'!AM:AM, MATCH($G292, 'Planned and Progress BMPs'!$D:$D, 0)), 1, 0)), "")</f>
        <v/>
      </c>
      <c r="CJ292" s="4" t="str">
        <f>IFERROR(IF($I292="Historical", IF(AP292&lt;&gt;INDEX('Historical BMP Records'!AP:AP, MATCH($G292, 'Historical BMP Records'!$G:$G, 0)), 1, 0), IF(AP292&lt;&gt;INDEX('Planned and Progress BMPs'!AN:AN, MATCH($G292, 'Planned and Progress BMPs'!$D:$D, 0)), 1, 0)), "")</f>
        <v/>
      </c>
      <c r="CK292" s="4" t="str">
        <f>IFERROR(IF($I292="Historical", IF(AQ292&lt;&gt;INDEX('Historical BMP Records'!AQ:AQ, MATCH($G292, 'Historical BMP Records'!$G:$G, 0)), 1, 0), IF(AQ292&lt;&gt;INDEX('Planned and Progress BMPs'!AO:AO, MATCH($G292, 'Planned and Progress BMPs'!$D:$D, 0)), 1, 0)), "")</f>
        <v/>
      </c>
      <c r="CL292" s="4" t="str">
        <f>IFERROR(IF($I292="Historical", IF(AR292&lt;&gt;INDEX('Historical BMP Records'!AR:AR, MATCH($G292, 'Historical BMP Records'!$G:$G, 0)), 1, 0), IF(AR292&lt;&gt;INDEX('Planned and Progress BMPs'!AQ:AQ, MATCH($G292, 'Planned and Progress BMPs'!$D:$D, 0)), 1, 0)), "")</f>
        <v/>
      </c>
      <c r="CM292" s="4" t="str">
        <f>IFERROR(IF($I292="Historical", IF(AS292&lt;&gt;INDEX('Historical BMP Records'!AS:AS, MATCH($G292, 'Historical BMP Records'!$G:$G, 0)), 1, 0), IF(AS292&lt;&gt;INDEX('Planned and Progress BMPs'!AP:AP, MATCH($G292, 'Planned and Progress BMPs'!$D:$D, 0)), 1, 0)), "")</f>
        <v/>
      </c>
      <c r="CN292" s="4" t="str">
        <f>IFERROR(IF($I292="Historical", IF(AT292&lt;&gt;INDEX('Historical BMP Records'!AT:AT, MATCH($G292, 'Historical BMP Records'!$G:$G, 0)), 1, 0), IF(AT292&lt;&gt;INDEX('Planned and Progress BMPs'!AQ:AQ, MATCH($G292, 'Planned and Progress BMPs'!$D:$D, 0)), 1, 0)), "")</f>
        <v/>
      </c>
      <c r="CO292" s="4">
        <f>SUM(T_Historical9[[#This Row],[FY17 Crediting Status Change]:[Comments Change]])</f>
        <v>0</v>
      </c>
    </row>
    <row r="293" spans="1:93" ht="15" customHeight="1" x14ac:dyDescent="0.55000000000000004">
      <c r="A293" s="126" t="s">
        <v>2461</v>
      </c>
      <c r="B293" s="126" t="s">
        <v>2464</v>
      </c>
      <c r="C293" s="126" t="s">
        <v>2458</v>
      </c>
      <c r="D293" s="126"/>
      <c r="E293" s="126"/>
      <c r="F293" s="126" t="s">
        <v>1061</v>
      </c>
      <c r="G293" s="126" t="s">
        <v>1062</v>
      </c>
      <c r="H293" s="126"/>
      <c r="I293" s="126" t="s">
        <v>243</v>
      </c>
      <c r="J293" s="126">
        <v>1990</v>
      </c>
      <c r="K293" s="73"/>
      <c r="L293" s="64">
        <v>32874</v>
      </c>
      <c r="M293" s="126" t="s">
        <v>265</v>
      </c>
      <c r="N293" s="88" t="s">
        <v>325</v>
      </c>
      <c r="O293" s="126" t="s">
        <v>127</v>
      </c>
      <c r="P293" s="73" t="s">
        <v>551</v>
      </c>
      <c r="Q293" s="64">
        <v>1.5</v>
      </c>
      <c r="R293" s="126">
        <v>0.3</v>
      </c>
      <c r="S293" s="88"/>
      <c r="T293" s="126" t="s">
        <v>611</v>
      </c>
      <c r="U293" s="126"/>
      <c r="V293" s="126"/>
      <c r="W293" s="126">
        <v>40.416910440000002</v>
      </c>
      <c r="X293" s="65">
        <v>-76.706266389999996</v>
      </c>
      <c r="Y293" s="126"/>
      <c r="Z293" s="126" t="s">
        <v>201</v>
      </c>
      <c r="AA293" s="126" t="s">
        <v>458</v>
      </c>
      <c r="AB293" s="88" t="s">
        <v>203</v>
      </c>
      <c r="AC293" s="126" t="s">
        <v>2460</v>
      </c>
      <c r="AD293" s="64">
        <v>41753</v>
      </c>
      <c r="AE293" s="126" t="s">
        <v>267</v>
      </c>
      <c r="AF293" s="64"/>
      <c r="AG293" s="64"/>
      <c r="AH293" s="126"/>
      <c r="AI293" s="64"/>
      <c r="AK293" s="64"/>
      <c r="AL293" s="64"/>
      <c r="AM293" s="64"/>
      <c r="AN293" s="64"/>
      <c r="AO293" s="64"/>
      <c r="AP293" s="64"/>
      <c r="AQ293" s="64"/>
      <c r="AR293" s="64"/>
      <c r="AS293" s="64"/>
      <c r="AT293" s="126"/>
      <c r="AU293" s="4" t="str">
        <f>IFERROR(IF($I293="Historical", IF(A293&lt;&gt;INDEX('Historical BMP Records'!A:A, MATCH($G293, 'Historical BMP Records'!$G:$G, 0)), 1, 0), IF(A293&lt;&gt;INDEX('Planned and Progress BMPs'!A:A, MATCH($G293, 'Planned and Progress BMPs'!$D:$D, 0)), 1, 0)), "")</f>
        <v/>
      </c>
      <c r="AV293" s="4" t="str">
        <f>IFERROR(IF($I293="Historical", IF(B293&lt;&gt;INDEX('Historical BMP Records'!B:B, MATCH($G293, 'Historical BMP Records'!$G:$G, 0)), 1, 0), IF(B293&lt;&gt;INDEX('Planned and Progress BMPs'!A:A, MATCH($G293, 'Planned and Progress BMPs'!$D:$D, 0)), 1, 0)), "")</f>
        <v/>
      </c>
      <c r="AW293" s="4" t="str">
        <f>IFERROR(IF($I293="Historical", IF(C293&lt;&gt;INDEX('Historical BMP Records'!C:C, MATCH($G293, 'Historical BMP Records'!$G:$G, 0)), 1, 0), IF(C293&lt;&gt;INDEX('Planned and Progress BMPs'!A:A, MATCH($G293, 'Planned and Progress BMPs'!$D:$D, 0)), 1, 0)), "")</f>
        <v/>
      </c>
      <c r="AX293" s="4" t="str">
        <f>IFERROR(IF($I293="Historical", IF(D293&lt;&gt;INDEX('Historical BMP Records'!D:D, MATCH($G293, 'Historical BMP Records'!$G:$G, 0)), 1, 0), IF(D293&lt;&gt;INDEX('Planned and Progress BMPs'!A:A, MATCH($G293, 'Planned and Progress BMPs'!$D:$D, 0)), 1, 0)), "")</f>
        <v/>
      </c>
      <c r="AY293" s="4" t="str">
        <f>IFERROR(IF($I293="Historical", IF(E293&lt;&gt;INDEX('Historical BMP Records'!E:E, MATCH($G293, 'Historical BMP Records'!$G:$G, 0)), 1, 0), IF(E293&lt;&gt;INDEX('Planned and Progress BMPs'!B:B, MATCH($G293, 'Planned and Progress BMPs'!$D:$D, 0)), 1, 0)), "")</f>
        <v/>
      </c>
      <c r="AZ293" s="4" t="str">
        <f>IFERROR(IF($I293="Historical", IF(F293&lt;&gt;INDEX('Historical BMP Records'!F:F, MATCH($G293, 'Historical BMP Records'!$G:$G, 0)), 1, 0), IF(F293&lt;&gt;INDEX('Planned and Progress BMPs'!C:C, MATCH($G293, 'Planned and Progress BMPs'!$D:$D, 0)), 1, 0)), "")</f>
        <v/>
      </c>
      <c r="BA293" s="4" t="str">
        <f>IFERROR(IF($I293="Historical", IF(G293&lt;&gt;INDEX('Historical BMP Records'!G:G, MATCH($G293, 'Historical BMP Records'!$G:$G, 0)), 1, 0), IF(G293&lt;&gt;INDEX('Planned and Progress BMPs'!D:D, MATCH($G293, 'Planned and Progress BMPs'!$D:$D, 0)), 1, 0)), "")</f>
        <v/>
      </c>
      <c r="BB293" s="4" t="str">
        <f>IFERROR(IF($I293="Historical", IF(H293&lt;&gt;INDEX('Historical BMP Records'!H:H, MATCH($G293, 'Historical BMP Records'!$G:$G, 0)), 1, 0), IF(H293&lt;&gt;INDEX('Planned and Progress BMPs'!E:E, MATCH($G293, 'Planned and Progress BMPs'!$D:$D, 0)), 1, 0)), "")</f>
        <v/>
      </c>
      <c r="BC293" s="4" t="str">
        <f>IFERROR(IF($I293="Historical", IF(I293&lt;&gt;INDEX('Historical BMP Records'!I:I, MATCH($G293, 'Historical BMP Records'!$G:$G, 0)), 1, 0), IF(I293&lt;&gt;INDEX('Planned and Progress BMPs'!F:F, MATCH($G293, 'Planned and Progress BMPs'!$D:$D, 0)), 1, 0)), "")</f>
        <v/>
      </c>
      <c r="BD293" s="4" t="str">
        <f>IFERROR(IF($I293="Historical", IF(J293&lt;&gt;INDEX('Historical BMP Records'!J:J, MATCH($G293, 'Historical BMP Records'!$G:$G, 0)), 1, 0), IF(J293&lt;&gt;INDEX('Planned and Progress BMPs'!G:G, MATCH($G293, 'Planned and Progress BMPs'!$D:$D, 0)), 1, 0)), "")</f>
        <v/>
      </c>
      <c r="BE293" s="4" t="str">
        <f>IFERROR(IF($I293="Historical", IF(K293&lt;&gt;INDEX('Historical BMP Records'!K:K, MATCH($G293, 'Historical BMP Records'!$G:$G, 0)), 1, 0), IF(K293&lt;&gt;INDEX('Planned and Progress BMPs'!H:H, MATCH($G293, 'Planned and Progress BMPs'!$D:$D, 0)), 1, 0)), "")</f>
        <v/>
      </c>
      <c r="BF293" s="4" t="str">
        <f>IFERROR(IF($I293="Historical", IF(L293&lt;&gt;INDEX('Historical BMP Records'!L:L, MATCH($G293, 'Historical BMP Records'!$G:$G, 0)), 1, 0), IF(L293&lt;&gt;INDEX('Planned and Progress BMPs'!I:I, MATCH($G293, 'Planned and Progress BMPs'!$D:$D, 0)), 1, 0)), "")</f>
        <v/>
      </c>
      <c r="BG293" s="4" t="str">
        <f>IFERROR(IF($I293="Historical", IF(M293&lt;&gt;INDEX('Historical BMP Records'!M:M, MATCH($G293, 'Historical BMP Records'!$G:$G, 0)), 1, 0), IF(M293&lt;&gt;INDEX('Planned and Progress BMPs'!J:J, MATCH($G293, 'Planned and Progress BMPs'!$D:$D, 0)), 1, 0)), "")</f>
        <v/>
      </c>
      <c r="BH293" s="4" t="str">
        <f>IFERROR(IF($I293="Historical", IF(N293&lt;&gt;INDEX('Historical BMP Records'!N:N, MATCH($G293, 'Historical BMP Records'!$G:$G, 0)), 1, 0), IF(N293&lt;&gt;INDEX('Planned and Progress BMPs'!K:K, MATCH($G293, 'Planned and Progress BMPs'!$D:$D, 0)), 1, 0)), "")</f>
        <v/>
      </c>
      <c r="BI293" s="4" t="str">
        <f>IFERROR(IF($I293="Historical", IF(O293&lt;&gt;INDEX('Historical BMP Records'!O:O, MATCH($G293, 'Historical BMP Records'!$G:$G, 0)), 1, 0), IF(O293&lt;&gt;INDEX('Planned and Progress BMPs'!L:L, MATCH($G293, 'Planned and Progress BMPs'!$D:$D, 0)), 1, 0)), "")</f>
        <v/>
      </c>
      <c r="BJ293" s="4" t="str">
        <f>IFERROR(IF($I293="Historical", IF(P293&lt;&gt;INDEX('Historical BMP Records'!P:P, MATCH($G293, 'Historical BMP Records'!$G:$G, 0)), 1, 0), IF(P293&lt;&gt;INDEX('Planned and Progress BMPs'!M:M, MATCH($G293, 'Planned and Progress BMPs'!$D:$D, 0)), 1, 0)), "")</f>
        <v/>
      </c>
      <c r="BK293" s="4" t="str">
        <f>IFERROR(IF($I293="Historical", IF(Q293&lt;&gt;INDEX('Historical BMP Records'!Q:Q, MATCH($G293, 'Historical BMP Records'!$G:$G, 0)), 1, 0), IF(Q293&lt;&gt;INDEX('Planned and Progress BMPs'!N:N, MATCH($G293, 'Planned and Progress BMPs'!$D:$D, 0)), 1, 0)), "")</f>
        <v/>
      </c>
      <c r="BL293" s="4" t="str">
        <f>IFERROR(IF($I293="Historical", IF(R293&lt;&gt;INDEX('Historical BMP Records'!R:R, MATCH($G293, 'Historical BMP Records'!$G:$G, 0)), 1, 0), IF(R293&lt;&gt;INDEX('Planned and Progress BMPs'!O:O, MATCH($G293, 'Planned and Progress BMPs'!$D:$D, 0)), 1, 0)), "")</f>
        <v/>
      </c>
      <c r="BM293" s="4" t="str">
        <f>IFERROR(IF($I293="Historical", IF(S293&lt;&gt;INDEX('Historical BMP Records'!S:S, MATCH($G293, 'Historical BMP Records'!$G:$G, 0)), 1, 0), IF(S293&lt;&gt;INDEX('Planned and Progress BMPs'!P:P, MATCH($G293, 'Planned and Progress BMPs'!$D:$D, 0)), 1, 0)), "")</f>
        <v/>
      </c>
      <c r="BN293" s="4" t="str">
        <f>IFERROR(IF($I293="Historical", IF(T293&lt;&gt;INDEX('Historical BMP Records'!T:T, MATCH($G293, 'Historical BMP Records'!$G:$G, 0)), 1, 0), IF(T293&lt;&gt;INDEX('Planned and Progress BMPs'!Q:Q, MATCH($G293, 'Planned and Progress BMPs'!$D:$D, 0)), 1, 0)), "")</f>
        <v/>
      </c>
      <c r="BO293" s="4" t="str">
        <f>IFERROR(IF($I293="Historical", IF(AB293&lt;&gt;INDEX('Historical BMP Records'!#REF!, MATCH($G293, 'Historical BMP Records'!$G:$G, 0)), 1, 0), IF(AB293&lt;&gt;INDEX('Planned and Progress BMPs'!Z:Z, MATCH($G293, 'Planned and Progress BMPs'!$D:$D, 0)), 1, 0)), "")</f>
        <v/>
      </c>
      <c r="BP293" s="4" t="str">
        <f>IFERROR(IF($I293="Historical", IF(U293&lt;&gt;INDEX('Historical BMP Records'!U:U, MATCH($G293, 'Historical BMP Records'!$G:$G, 0)), 1, 0), IF(U293&lt;&gt;INDEX('Planned and Progress BMPs'!S:S, MATCH($G293, 'Planned and Progress BMPs'!$D:$D, 0)), 1, 0)), "")</f>
        <v/>
      </c>
      <c r="BQ293" s="4" t="str">
        <f>IFERROR(IF($I293="Historical", IF(V293&lt;&gt;INDEX('Historical BMP Records'!V:V, MATCH($G293, 'Historical BMP Records'!$G:$G, 0)), 1, 0), IF(V293&lt;&gt;INDEX('Planned and Progress BMPs'!T:T, MATCH($G293, 'Planned and Progress BMPs'!$D:$D, 0)), 1, 0)), "")</f>
        <v/>
      </c>
      <c r="BR293" s="4" t="str">
        <f>IFERROR(IF($I293="Historical", IF(W293&lt;&gt;INDEX('Historical BMP Records'!W:W, MATCH($G293, 'Historical BMP Records'!$G:$G, 0)), 1, 0), IF(W293&lt;&gt;INDEX('Planned and Progress BMPs'!U:U, MATCH($G293, 'Planned and Progress BMPs'!$D:$D, 0)), 1, 0)), "")</f>
        <v/>
      </c>
      <c r="BS293" s="4" t="str">
        <f>IFERROR(IF($I293="Historical", IF(X293&lt;&gt;INDEX('Historical BMP Records'!X:X, MATCH($G293, 'Historical BMP Records'!$G:$G, 0)), 1, 0), IF(X293&lt;&gt;INDEX('Planned and Progress BMPs'!V:V, MATCH($G293, 'Planned and Progress BMPs'!$D:$D, 0)), 1, 0)), "")</f>
        <v/>
      </c>
      <c r="BT293" s="4" t="str">
        <f>IFERROR(IF($I293="Historical", IF(Y293&lt;&gt;INDEX('Historical BMP Records'!Y:Y, MATCH($G293, 'Historical BMP Records'!$G:$G, 0)), 1, 0), IF(Y293&lt;&gt;INDEX('Planned and Progress BMPs'!W:W, MATCH($G293, 'Planned and Progress BMPs'!$D:$D, 0)), 1, 0)), "")</f>
        <v/>
      </c>
      <c r="BU293" s="4" t="str">
        <f>IFERROR(IF($I293="Historical", IF(Z293&lt;&gt;INDEX('Historical BMP Records'!Z:Z, MATCH($G293, 'Historical BMP Records'!$G:$G, 0)), 1, 0), IF(Z293&lt;&gt;INDEX('Planned and Progress BMPs'!X:X, MATCH($G293, 'Planned and Progress BMPs'!$D:$D, 0)), 1, 0)), "")</f>
        <v/>
      </c>
      <c r="BV293" s="4" t="str">
        <f>IFERROR(IF($I293="Historical", IF(AA293&lt;&gt;INDEX('Historical BMP Records'!AA:AA, MATCH($G293, 'Historical BMP Records'!$G:$G, 0)), 1, 0), IF(AA293&lt;&gt;INDEX('Planned and Progress BMPs'!#REF!, MATCH($G293, 'Planned and Progress BMPs'!$D:$D, 0)), 1, 0)), "")</f>
        <v/>
      </c>
      <c r="BW293" s="4" t="str">
        <f>IFERROR(IF($I293="Historical", IF(AC293&lt;&gt;INDEX('Historical BMP Records'!AC:AC, MATCH($G293, 'Historical BMP Records'!$G:$G, 0)), 1, 0), IF(AC293&lt;&gt;INDEX('Planned and Progress BMPs'!AA:AA, MATCH($G293, 'Planned and Progress BMPs'!$D:$D, 0)), 1, 0)), "")</f>
        <v/>
      </c>
      <c r="BX293" s="4" t="str">
        <f>IFERROR(IF($I293="Historical", IF(AD293&lt;&gt;INDEX('Historical BMP Records'!AD:AD, MATCH($G293, 'Historical BMP Records'!$G:$G, 0)), 1, 0), IF(AD293&lt;&gt;INDEX('Planned and Progress BMPs'!AB:AB, MATCH($G293, 'Planned and Progress BMPs'!$D:$D, 0)), 1, 0)), "")</f>
        <v/>
      </c>
      <c r="BY293" s="4" t="str">
        <f>IFERROR(IF($I293="Historical", IF(AE293&lt;&gt;INDEX('Historical BMP Records'!AE:AE, MATCH($G293, 'Historical BMP Records'!$G:$G, 0)), 1, 0), IF(AE293&lt;&gt;INDEX('Planned and Progress BMPs'!AC:AC, MATCH($G293, 'Planned and Progress BMPs'!$D:$D, 0)), 1, 0)), "")</f>
        <v/>
      </c>
      <c r="BZ293" s="4" t="str">
        <f>IFERROR(IF($I293="Historical", IF(AF293&lt;&gt;INDEX('Historical BMP Records'!AF:AF, MATCH($G293, 'Historical BMP Records'!$G:$G, 0)), 1, 0), IF(AF293&lt;&gt;INDEX('Planned and Progress BMPs'!AD:AD, MATCH($G293, 'Planned and Progress BMPs'!$D:$D, 0)), 1, 0)), "")</f>
        <v/>
      </c>
      <c r="CA293" s="4" t="str">
        <f>IFERROR(IF($I293="Historical", IF(AG293&lt;&gt;INDEX('Historical BMP Records'!AG:AG, MATCH($G293, 'Historical BMP Records'!$G:$G, 0)), 1, 0), IF(AG293&lt;&gt;INDEX('Planned and Progress BMPs'!AE:AE, MATCH($G293, 'Planned and Progress BMPs'!$D:$D, 0)), 1, 0)), "")</f>
        <v/>
      </c>
      <c r="CB293" s="4" t="str">
        <f>IFERROR(IF($I293="Historical", IF(AH293&lt;&gt;INDEX('Historical BMP Records'!AH:AH, MATCH($G293, 'Historical BMP Records'!$G:$G, 0)), 1, 0), IF(AH293&lt;&gt;INDEX('Planned and Progress BMPs'!AF:AF, MATCH($G293, 'Planned and Progress BMPs'!$D:$D, 0)), 1, 0)), "")</f>
        <v/>
      </c>
      <c r="CC293" s="4" t="str">
        <f>IFERROR(IF($I293="Historical", IF(AI293&lt;&gt;INDEX('Historical BMP Records'!AI:AI, MATCH($G293, 'Historical BMP Records'!$G:$G, 0)), 1, 0), IF(AI293&lt;&gt;INDEX('Planned and Progress BMPs'!AG:AG, MATCH($G293, 'Planned and Progress BMPs'!$D:$D, 0)), 1, 0)), "")</f>
        <v/>
      </c>
      <c r="CD293" s="4" t="str">
        <f>IFERROR(IF($I293="Historical", IF(AJ293&lt;&gt;INDEX('Historical BMP Records'!AJ:AJ, MATCH($G293, 'Historical BMP Records'!$G:$G, 0)), 1, 0), IF(AJ293&lt;&gt;INDEX('Planned and Progress BMPs'!AH:AH, MATCH($G293, 'Planned and Progress BMPs'!$D:$D, 0)), 1, 0)), "")</f>
        <v/>
      </c>
      <c r="CE293" s="4" t="str">
        <f>IFERROR(IF($I293="Historical", IF(AK293&lt;&gt;INDEX('Historical BMP Records'!AK:AK, MATCH($G293, 'Historical BMP Records'!$G:$G, 0)), 1, 0), IF(AK293&lt;&gt;INDEX('Planned and Progress BMPs'!AI:AI, MATCH($G293, 'Planned and Progress BMPs'!$D:$D, 0)), 1, 0)), "")</f>
        <v/>
      </c>
      <c r="CF293" s="4" t="str">
        <f>IFERROR(IF($I293="Historical", IF(AL293&lt;&gt;INDEX('Historical BMP Records'!AL:AL, MATCH($G293, 'Historical BMP Records'!$G:$G, 0)), 1, 0), IF(AL293&lt;&gt;INDEX('Planned and Progress BMPs'!AJ:AJ, MATCH($G293, 'Planned and Progress BMPs'!$D:$D, 0)), 1, 0)), "")</f>
        <v/>
      </c>
      <c r="CG293" s="4" t="str">
        <f>IFERROR(IF($I293="Historical", IF(AM293&lt;&gt;INDEX('Historical BMP Records'!AM:AM, MATCH($G293, 'Historical BMP Records'!$G:$G, 0)), 1, 0), IF(AM293&lt;&gt;INDEX('Planned and Progress BMPs'!AK:AK, MATCH($G293, 'Planned and Progress BMPs'!$D:$D, 0)), 1, 0)), "")</f>
        <v/>
      </c>
      <c r="CH293" s="4" t="str">
        <f>IFERROR(IF($I293="Historical", IF(AN293&lt;&gt;INDEX('Historical BMP Records'!AN:AN, MATCH($G293, 'Historical BMP Records'!$G:$G, 0)), 1, 0), IF(AN293&lt;&gt;INDEX('Planned and Progress BMPs'!AL:AL, MATCH($G293, 'Planned and Progress BMPs'!$D:$D, 0)), 1, 0)), "")</f>
        <v/>
      </c>
      <c r="CI293" s="4" t="str">
        <f>IFERROR(IF($I293="Historical", IF(AO293&lt;&gt;INDEX('Historical BMP Records'!AO:AO, MATCH($G293, 'Historical BMP Records'!$G:$G, 0)), 1, 0), IF(AO293&lt;&gt;INDEX('Planned and Progress BMPs'!AM:AM, MATCH($G293, 'Planned and Progress BMPs'!$D:$D, 0)), 1, 0)), "")</f>
        <v/>
      </c>
      <c r="CJ293" s="4" t="str">
        <f>IFERROR(IF($I293="Historical", IF(AP293&lt;&gt;INDEX('Historical BMP Records'!AP:AP, MATCH($G293, 'Historical BMP Records'!$G:$G, 0)), 1, 0), IF(AP293&lt;&gt;INDEX('Planned and Progress BMPs'!AN:AN, MATCH($G293, 'Planned and Progress BMPs'!$D:$D, 0)), 1, 0)), "")</f>
        <v/>
      </c>
      <c r="CK293" s="4" t="str">
        <f>IFERROR(IF($I293="Historical", IF(AQ293&lt;&gt;INDEX('Historical BMP Records'!AQ:AQ, MATCH($G293, 'Historical BMP Records'!$G:$G, 0)), 1, 0), IF(AQ293&lt;&gt;INDEX('Planned and Progress BMPs'!AO:AO, MATCH($G293, 'Planned and Progress BMPs'!$D:$D, 0)), 1, 0)), "")</f>
        <v/>
      </c>
      <c r="CL293" s="4" t="str">
        <f>IFERROR(IF($I293="Historical", IF(AR293&lt;&gt;INDEX('Historical BMP Records'!AR:AR, MATCH($G293, 'Historical BMP Records'!$G:$G, 0)), 1, 0), IF(AR293&lt;&gt;INDEX('Planned and Progress BMPs'!AQ:AQ, MATCH($G293, 'Planned and Progress BMPs'!$D:$D, 0)), 1, 0)), "")</f>
        <v/>
      </c>
      <c r="CM293" s="4" t="str">
        <f>IFERROR(IF($I293="Historical", IF(AS293&lt;&gt;INDEX('Historical BMP Records'!AS:AS, MATCH($G293, 'Historical BMP Records'!$G:$G, 0)), 1, 0), IF(AS293&lt;&gt;INDEX('Planned and Progress BMPs'!AP:AP, MATCH($G293, 'Planned and Progress BMPs'!$D:$D, 0)), 1, 0)), "")</f>
        <v/>
      </c>
      <c r="CN293" s="4" t="str">
        <f>IFERROR(IF($I293="Historical", IF(AT293&lt;&gt;INDEX('Historical BMP Records'!AT:AT, MATCH($G293, 'Historical BMP Records'!$G:$G, 0)), 1, 0), IF(AT293&lt;&gt;INDEX('Planned and Progress BMPs'!AQ:AQ, MATCH($G293, 'Planned and Progress BMPs'!$D:$D, 0)), 1, 0)), "")</f>
        <v/>
      </c>
      <c r="CO293" s="4">
        <f>SUM(T_Historical9[[#This Row],[FY17 Crediting Status Change]:[Comments Change]])</f>
        <v>0</v>
      </c>
    </row>
    <row r="294" spans="1:93" ht="15" customHeight="1" x14ac:dyDescent="0.55000000000000004">
      <c r="A294" s="126" t="s">
        <v>2461</v>
      </c>
      <c r="B294" s="126" t="s">
        <v>2464</v>
      </c>
      <c r="C294" s="126" t="s">
        <v>2458</v>
      </c>
      <c r="D294" s="126"/>
      <c r="E294" s="126"/>
      <c r="F294" s="126" t="s">
        <v>1063</v>
      </c>
      <c r="G294" s="126" t="s">
        <v>1064</v>
      </c>
      <c r="H294" s="126"/>
      <c r="I294" s="126" t="s">
        <v>243</v>
      </c>
      <c r="J294" s="126">
        <v>1990</v>
      </c>
      <c r="K294" s="73"/>
      <c r="L294" s="64">
        <v>32874</v>
      </c>
      <c r="M294" s="126" t="s">
        <v>264</v>
      </c>
      <c r="N294" s="88" t="s">
        <v>594</v>
      </c>
      <c r="O294" s="126" t="s">
        <v>151</v>
      </c>
      <c r="P294" s="73" t="s">
        <v>551</v>
      </c>
      <c r="Q294" s="64">
        <v>2.2999999999999998</v>
      </c>
      <c r="R294" s="126">
        <v>0.4</v>
      </c>
      <c r="S294" s="88"/>
      <c r="T294" s="126" t="s">
        <v>595</v>
      </c>
      <c r="U294" s="126"/>
      <c r="V294" s="126"/>
      <c r="W294" s="126">
        <v>40.412125400000001</v>
      </c>
      <c r="X294" s="65">
        <v>-76.708092649999998</v>
      </c>
      <c r="Y294" s="126"/>
      <c r="Z294" s="126" t="s">
        <v>201</v>
      </c>
      <c r="AA294" s="126" t="s">
        <v>458</v>
      </c>
      <c r="AB294" s="88" t="s">
        <v>203</v>
      </c>
      <c r="AC294" s="126" t="s">
        <v>2460</v>
      </c>
      <c r="AD294" s="64">
        <v>41753</v>
      </c>
      <c r="AE294" s="126" t="s">
        <v>267</v>
      </c>
      <c r="AF294" s="64"/>
      <c r="AG294" s="64"/>
      <c r="AH294" s="126"/>
      <c r="AI294" s="64"/>
      <c r="AK294" s="64"/>
      <c r="AL294" s="64"/>
      <c r="AM294" s="64"/>
      <c r="AN294" s="64"/>
      <c r="AO294" s="64"/>
      <c r="AP294" s="64"/>
      <c r="AQ294" s="64"/>
      <c r="AR294" s="64"/>
      <c r="AS294" s="64"/>
      <c r="AT294" s="126"/>
      <c r="AU294" s="4" t="str">
        <f>IFERROR(IF($I294="Historical", IF(A294&lt;&gt;INDEX('Historical BMP Records'!A:A, MATCH($G294, 'Historical BMP Records'!$G:$G, 0)), 1, 0), IF(A294&lt;&gt;INDEX('Planned and Progress BMPs'!A:A, MATCH($G294, 'Planned and Progress BMPs'!$D:$D, 0)), 1, 0)), "")</f>
        <v/>
      </c>
      <c r="AV294" s="4" t="str">
        <f>IFERROR(IF($I294="Historical", IF(B294&lt;&gt;INDEX('Historical BMP Records'!B:B, MATCH($G294, 'Historical BMP Records'!$G:$G, 0)), 1, 0), IF(B294&lt;&gt;INDEX('Planned and Progress BMPs'!A:A, MATCH($G294, 'Planned and Progress BMPs'!$D:$D, 0)), 1, 0)), "")</f>
        <v/>
      </c>
      <c r="AW294" s="4" t="str">
        <f>IFERROR(IF($I294="Historical", IF(C294&lt;&gt;INDEX('Historical BMP Records'!C:C, MATCH($G294, 'Historical BMP Records'!$G:$G, 0)), 1, 0), IF(C294&lt;&gt;INDEX('Planned and Progress BMPs'!A:A, MATCH($G294, 'Planned and Progress BMPs'!$D:$D, 0)), 1, 0)), "")</f>
        <v/>
      </c>
      <c r="AX294" s="4" t="str">
        <f>IFERROR(IF($I294="Historical", IF(D294&lt;&gt;INDEX('Historical BMP Records'!D:D, MATCH($G294, 'Historical BMP Records'!$G:$G, 0)), 1, 0), IF(D294&lt;&gt;INDEX('Planned and Progress BMPs'!A:A, MATCH($G294, 'Planned and Progress BMPs'!$D:$D, 0)), 1, 0)), "")</f>
        <v/>
      </c>
      <c r="AY294" s="4" t="str">
        <f>IFERROR(IF($I294="Historical", IF(E294&lt;&gt;INDEX('Historical BMP Records'!E:E, MATCH($G294, 'Historical BMP Records'!$G:$G, 0)), 1, 0), IF(E294&lt;&gt;INDEX('Planned and Progress BMPs'!B:B, MATCH($G294, 'Planned and Progress BMPs'!$D:$D, 0)), 1, 0)), "")</f>
        <v/>
      </c>
      <c r="AZ294" s="4" t="str">
        <f>IFERROR(IF($I294="Historical", IF(F294&lt;&gt;INDEX('Historical BMP Records'!F:F, MATCH($G294, 'Historical BMP Records'!$G:$G, 0)), 1, 0), IF(F294&lt;&gt;INDEX('Planned and Progress BMPs'!C:C, MATCH($G294, 'Planned and Progress BMPs'!$D:$D, 0)), 1, 0)), "")</f>
        <v/>
      </c>
      <c r="BA294" s="4" t="str">
        <f>IFERROR(IF($I294="Historical", IF(G294&lt;&gt;INDEX('Historical BMP Records'!G:G, MATCH($G294, 'Historical BMP Records'!$G:$G, 0)), 1, 0), IF(G294&lt;&gt;INDEX('Planned and Progress BMPs'!D:D, MATCH($G294, 'Planned and Progress BMPs'!$D:$D, 0)), 1, 0)), "")</f>
        <v/>
      </c>
      <c r="BB294" s="4" t="str">
        <f>IFERROR(IF($I294="Historical", IF(H294&lt;&gt;INDEX('Historical BMP Records'!H:H, MATCH($G294, 'Historical BMP Records'!$G:$G, 0)), 1, 0), IF(H294&lt;&gt;INDEX('Planned and Progress BMPs'!E:E, MATCH($G294, 'Planned and Progress BMPs'!$D:$D, 0)), 1, 0)), "")</f>
        <v/>
      </c>
      <c r="BC294" s="4" t="str">
        <f>IFERROR(IF($I294="Historical", IF(I294&lt;&gt;INDEX('Historical BMP Records'!I:I, MATCH($G294, 'Historical BMP Records'!$G:$G, 0)), 1, 0), IF(I294&lt;&gt;INDEX('Planned and Progress BMPs'!F:F, MATCH($G294, 'Planned and Progress BMPs'!$D:$D, 0)), 1, 0)), "")</f>
        <v/>
      </c>
      <c r="BD294" s="4" t="str">
        <f>IFERROR(IF($I294="Historical", IF(J294&lt;&gt;INDEX('Historical BMP Records'!J:J, MATCH($G294, 'Historical BMP Records'!$G:$G, 0)), 1, 0), IF(J294&lt;&gt;INDEX('Planned and Progress BMPs'!G:G, MATCH($G294, 'Planned and Progress BMPs'!$D:$D, 0)), 1, 0)), "")</f>
        <v/>
      </c>
      <c r="BE294" s="4" t="str">
        <f>IFERROR(IF($I294="Historical", IF(K294&lt;&gt;INDEX('Historical BMP Records'!K:K, MATCH($G294, 'Historical BMP Records'!$G:$G, 0)), 1, 0), IF(K294&lt;&gt;INDEX('Planned and Progress BMPs'!H:H, MATCH($G294, 'Planned and Progress BMPs'!$D:$D, 0)), 1, 0)), "")</f>
        <v/>
      </c>
      <c r="BF294" s="4" t="str">
        <f>IFERROR(IF($I294="Historical", IF(L294&lt;&gt;INDEX('Historical BMP Records'!L:L, MATCH($G294, 'Historical BMP Records'!$G:$G, 0)), 1, 0), IF(L294&lt;&gt;INDEX('Planned and Progress BMPs'!I:I, MATCH($G294, 'Planned and Progress BMPs'!$D:$D, 0)), 1, 0)), "")</f>
        <v/>
      </c>
      <c r="BG294" s="4" t="str">
        <f>IFERROR(IF($I294="Historical", IF(M294&lt;&gt;INDEX('Historical BMP Records'!M:M, MATCH($G294, 'Historical BMP Records'!$G:$G, 0)), 1, 0), IF(M294&lt;&gt;INDEX('Planned and Progress BMPs'!J:J, MATCH($G294, 'Planned and Progress BMPs'!$D:$D, 0)), 1, 0)), "")</f>
        <v/>
      </c>
      <c r="BH294" s="4" t="str">
        <f>IFERROR(IF($I294="Historical", IF(N294&lt;&gt;INDEX('Historical BMP Records'!N:N, MATCH($G294, 'Historical BMP Records'!$G:$G, 0)), 1, 0), IF(N294&lt;&gt;INDEX('Planned and Progress BMPs'!K:K, MATCH($G294, 'Planned and Progress BMPs'!$D:$D, 0)), 1, 0)), "")</f>
        <v/>
      </c>
      <c r="BI294" s="4" t="str">
        <f>IFERROR(IF($I294="Historical", IF(O294&lt;&gt;INDEX('Historical BMP Records'!O:O, MATCH($G294, 'Historical BMP Records'!$G:$G, 0)), 1, 0), IF(O294&lt;&gt;INDEX('Planned and Progress BMPs'!L:L, MATCH($G294, 'Planned and Progress BMPs'!$D:$D, 0)), 1, 0)), "")</f>
        <v/>
      </c>
      <c r="BJ294" s="4" t="str">
        <f>IFERROR(IF($I294="Historical", IF(P294&lt;&gt;INDEX('Historical BMP Records'!P:P, MATCH($G294, 'Historical BMP Records'!$G:$G, 0)), 1, 0), IF(P294&lt;&gt;INDEX('Planned and Progress BMPs'!M:M, MATCH($G294, 'Planned and Progress BMPs'!$D:$D, 0)), 1, 0)), "")</f>
        <v/>
      </c>
      <c r="BK294" s="4" t="str">
        <f>IFERROR(IF($I294="Historical", IF(Q294&lt;&gt;INDEX('Historical BMP Records'!Q:Q, MATCH($G294, 'Historical BMP Records'!$G:$G, 0)), 1, 0), IF(Q294&lt;&gt;INDEX('Planned and Progress BMPs'!N:N, MATCH($G294, 'Planned and Progress BMPs'!$D:$D, 0)), 1, 0)), "")</f>
        <v/>
      </c>
      <c r="BL294" s="4" t="str">
        <f>IFERROR(IF($I294="Historical", IF(R294&lt;&gt;INDEX('Historical BMP Records'!R:R, MATCH($G294, 'Historical BMP Records'!$G:$G, 0)), 1, 0), IF(R294&lt;&gt;INDEX('Planned and Progress BMPs'!O:O, MATCH($G294, 'Planned and Progress BMPs'!$D:$D, 0)), 1, 0)), "")</f>
        <v/>
      </c>
      <c r="BM294" s="4" t="str">
        <f>IFERROR(IF($I294="Historical", IF(S294&lt;&gt;INDEX('Historical BMP Records'!S:S, MATCH($G294, 'Historical BMP Records'!$G:$G, 0)), 1, 0), IF(S294&lt;&gt;INDEX('Planned and Progress BMPs'!P:P, MATCH($G294, 'Planned and Progress BMPs'!$D:$D, 0)), 1, 0)), "")</f>
        <v/>
      </c>
      <c r="BN294" s="4" t="str">
        <f>IFERROR(IF($I294="Historical", IF(T294&lt;&gt;INDEX('Historical BMP Records'!T:T, MATCH($G294, 'Historical BMP Records'!$G:$G, 0)), 1, 0), IF(T294&lt;&gt;INDEX('Planned and Progress BMPs'!Q:Q, MATCH($G294, 'Planned and Progress BMPs'!$D:$D, 0)), 1, 0)), "")</f>
        <v/>
      </c>
      <c r="BO294" s="4" t="str">
        <f>IFERROR(IF($I294="Historical", IF(AB294&lt;&gt;INDEX('Historical BMP Records'!#REF!, MATCH($G294, 'Historical BMP Records'!$G:$G, 0)), 1, 0), IF(AB294&lt;&gt;INDEX('Planned and Progress BMPs'!Z:Z, MATCH($G294, 'Planned and Progress BMPs'!$D:$D, 0)), 1, 0)), "")</f>
        <v/>
      </c>
      <c r="BP294" s="4" t="str">
        <f>IFERROR(IF($I294="Historical", IF(U294&lt;&gt;INDEX('Historical BMP Records'!U:U, MATCH($G294, 'Historical BMP Records'!$G:$G, 0)), 1, 0), IF(U294&lt;&gt;INDEX('Planned and Progress BMPs'!S:S, MATCH($G294, 'Planned and Progress BMPs'!$D:$D, 0)), 1, 0)), "")</f>
        <v/>
      </c>
      <c r="BQ294" s="4" t="str">
        <f>IFERROR(IF($I294="Historical", IF(V294&lt;&gt;INDEX('Historical BMP Records'!V:V, MATCH($G294, 'Historical BMP Records'!$G:$G, 0)), 1, 0), IF(V294&lt;&gt;INDEX('Planned and Progress BMPs'!T:T, MATCH($G294, 'Planned and Progress BMPs'!$D:$D, 0)), 1, 0)), "")</f>
        <v/>
      </c>
      <c r="BR294" s="4" t="str">
        <f>IFERROR(IF($I294="Historical", IF(W294&lt;&gt;INDEX('Historical BMP Records'!W:W, MATCH($G294, 'Historical BMP Records'!$G:$G, 0)), 1, 0), IF(W294&lt;&gt;INDEX('Planned and Progress BMPs'!U:U, MATCH($G294, 'Planned and Progress BMPs'!$D:$D, 0)), 1, 0)), "")</f>
        <v/>
      </c>
      <c r="BS294" s="4" t="str">
        <f>IFERROR(IF($I294="Historical", IF(X294&lt;&gt;INDEX('Historical BMP Records'!X:X, MATCH($G294, 'Historical BMP Records'!$G:$G, 0)), 1, 0), IF(X294&lt;&gt;INDEX('Planned and Progress BMPs'!V:V, MATCH($G294, 'Planned and Progress BMPs'!$D:$D, 0)), 1, 0)), "")</f>
        <v/>
      </c>
      <c r="BT294" s="4" t="str">
        <f>IFERROR(IF($I294="Historical", IF(Y294&lt;&gt;INDEX('Historical BMP Records'!Y:Y, MATCH($G294, 'Historical BMP Records'!$G:$G, 0)), 1, 0), IF(Y294&lt;&gt;INDEX('Planned and Progress BMPs'!W:W, MATCH($G294, 'Planned and Progress BMPs'!$D:$D, 0)), 1, 0)), "")</f>
        <v/>
      </c>
      <c r="BU294" s="4" t="str">
        <f>IFERROR(IF($I294="Historical", IF(Z294&lt;&gt;INDEX('Historical BMP Records'!Z:Z, MATCH($G294, 'Historical BMP Records'!$G:$G, 0)), 1, 0), IF(Z294&lt;&gt;INDEX('Planned and Progress BMPs'!X:X, MATCH($G294, 'Planned and Progress BMPs'!$D:$D, 0)), 1, 0)), "")</f>
        <v/>
      </c>
      <c r="BV294" s="4" t="str">
        <f>IFERROR(IF($I294="Historical", IF(AA294&lt;&gt;INDEX('Historical BMP Records'!AA:AA, MATCH($G294, 'Historical BMP Records'!$G:$G, 0)), 1, 0), IF(AA294&lt;&gt;INDEX('Planned and Progress BMPs'!#REF!, MATCH($G294, 'Planned and Progress BMPs'!$D:$D, 0)), 1, 0)), "")</f>
        <v/>
      </c>
      <c r="BW294" s="4" t="str">
        <f>IFERROR(IF($I294="Historical", IF(AC294&lt;&gt;INDEX('Historical BMP Records'!AC:AC, MATCH($G294, 'Historical BMP Records'!$G:$G, 0)), 1, 0), IF(AC294&lt;&gt;INDEX('Planned and Progress BMPs'!AA:AA, MATCH($G294, 'Planned and Progress BMPs'!$D:$D, 0)), 1, 0)), "")</f>
        <v/>
      </c>
      <c r="BX294" s="4" t="str">
        <f>IFERROR(IF($I294="Historical", IF(AD294&lt;&gt;INDEX('Historical BMP Records'!AD:AD, MATCH($G294, 'Historical BMP Records'!$G:$G, 0)), 1, 0), IF(AD294&lt;&gt;INDEX('Planned and Progress BMPs'!AB:AB, MATCH($G294, 'Planned and Progress BMPs'!$D:$D, 0)), 1, 0)), "")</f>
        <v/>
      </c>
      <c r="BY294" s="4" t="str">
        <f>IFERROR(IF($I294="Historical", IF(AE294&lt;&gt;INDEX('Historical BMP Records'!AE:AE, MATCH($G294, 'Historical BMP Records'!$G:$G, 0)), 1, 0), IF(AE294&lt;&gt;INDEX('Planned and Progress BMPs'!AC:AC, MATCH($G294, 'Planned and Progress BMPs'!$D:$D, 0)), 1, 0)), "")</f>
        <v/>
      </c>
      <c r="BZ294" s="4" t="str">
        <f>IFERROR(IF($I294="Historical", IF(AF294&lt;&gt;INDEX('Historical BMP Records'!AF:AF, MATCH($G294, 'Historical BMP Records'!$G:$G, 0)), 1, 0), IF(AF294&lt;&gt;INDEX('Planned and Progress BMPs'!AD:AD, MATCH($G294, 'Planned and Progress BMPs'!$D:$D, 0)), 1, 0)), "")</f>
        <v/>
      </c>
      <c r="CA294" s="4" t="str">
        <f>IFERROR(IF($I294="Historical", IF(AG294&lt;&gt;INDEX('Historical BMP Records'!AG:AG, MATCH($G294, 'Historical BMP Records'!$G:$G, 0)), 1, 0), IF(AG294&lt;&gt;INDEX('Planned and Progress BMPs'!AE:AE, MATCH($G294, 'Planned and Progress BMPs'!$D:$D, 0)), 1, 0)), "")</f>
        <v/>
      </c>
      <c r="CB294" s="4" t="str">
        <f>IFERROR(IF($I294="Historical", IF(AH294&lt;&gt;INDEX('Historical BMP Records'!AH:AH, MATCH($G294, 'Historical BMP Records'!$G:$G, 0)), 1, 0), IF(AH294&lt;&gt;INDEX('Planned and Progress BMPs'!AF:AF, MATCH($G294, 'Planned and Progress BMPs'!$D:$D, 0)), 1, 0)), "")</f>
        <v/>
      </c>
      <c r="CC294" s="4" t="str">
        <f>IFERROR(IF($I294="Historical", IF(AI294&lt;&gt;INDEX('Historical BMP Records'!AI:AI, MATCH($G294, 'Historical BMP Records'!$G:$G, 0)), 1, 0), IF(AI294&lt;&gt;INDEX('Planned and Progress BMPs'!AG:AG, MATCH($G294, 'Planned and Progress BMPs'!$D:$D, 0)), 1, 0)), "")</f>
        <v/>
      </c>
      <c r="CD294" s="4" t="str">
        <f>IFERROR(IF($I294="Historical", IF(AJ294&lt;&gt;INDEX('Historical BMP Records'!AJ:AJ, MATCH($G294, 'Historical BMP Records'!$G:$G, 0)), 1, 0), IF(AJ294&lt;&gt;INDEX('Planned and Progress BMPs'!AH:AH, MATCH($G294, 'Planned and Progress BMPs'!$D:$D, 0)), 1, 0)), "")</f>
        <v/>
      </c>
      <c r="CE294" s="4" t="str">
        <f>IFERROR(IF($I294="Historical", IF(AK294&lt;&gt;INDEX('Historical BMP Records'!AK:AK, MATCH($G294, 'Historical BMP Records'!$G:$G, 0)), 1, 0), IF(AK294&lt;&gt;INDEX('Planned and Progress BMPs'!AI:AI, MATCH($G294, 'Planned and Progress BMPs'!$D:$D, 0)), 1, 0)), "")</f>
        <v/>
      </c>
      <c r="CF294" s="4" t="str">
        <f>IFERROR(IF($I294="Historical", IF(AL294&lt;&gt;INDEX('Historical BMP Records'!AL:AL, MATCH($G294, 'Historical BMP Records'!$G:$G, 0)), 1, 0), IF(AL294&lt;&gt;INDEX('Planned and Progress BMPs'!AJ:AJ, MATCH($G294, 'Planned and Progress BMPs'!$D:$D, 0)), 1, 0)), "")</f>
        <v/>
      </c>
      <c r="CG294" s="4" t="str">
        <f>IFERROR(IF($I294="Historical", IF(AM294&lt;&gt;INDEX('Historical BMP Records'!AM:AM, MATCH($G294, 'Historical BMP Records'!$G:$G, 0)), 1, 0), IF(AM294&lt;&gt;INDEX('Planned and Progress BMPs'!AK:AK, MATCH($G294, 'Planned and Progress BMPs'!$D:$D, 0)), 1, 0)), "")</f>
        <v/>
      </c>
      <c r="CH294" s="4" t="str">
        <f>IFERROR(IF($I294="Historical", IF(AN294&lt;&gt;INDEX('Historical BMP Records'!AN:AN, MATCH($G294, 'Historical BMP Records'!$G:$G, 0)), 1, 0), IF(AN294&lt;&gt;INDEX('Planned and Progress BMPs'!AL:AL, MATCH($G294, 'Planned and Progress BMPs'!$D:$D, 0)), 1, 0)), "")</f>
        <v/>
      </c>
      <c r="CI294" s="4" t="str">
        <f>IFERROR(IF($I294="Historical", IF(AO294&lt;&gt;INDEX('Historical BMP Records'!AO:AO, MATCH($G294, 'Historical BMP Records'!$G:$G, 0)), 1, 0), IF(AO294&lt;&gt;INDEX('Planned and Progress BMPs'!AM:AM, MATCH($G294, 'Planned and Progress BMPs'!$D:$D, 0)), 1, 0)), "")</f>
        <v/>
      </c>
      <c r="CJ294" s="4" t="str">
        <f>IFERROR(IF($I294="Historical", IF(AP294&lt;&gt;INDEX('Historical BMP Records'!AP:AP, MATCH($G294, 'Historical BMP Records'!$G:$G, 0)), 1, 0), IF(AP294&lt;&gt;INDEX('Planned and Progress BMPs'!AN:AN, MATCH($G294, 'Planned and Progress BMPs'!$D:$D, 0)), 1, 0)), "")</f>
        <v/>
      </c>
      <c r="CK294" s="4" t="str">
        <f>IFERROR(IF($I294="Historical", IF(AQ294&lt;&gt;INDEX('Historical BMP Records'!AQ:AQ, MATCH($G294, 'Historical BMP Records'!$G:$G, 0)), 1, 0), IF(AQ294&lt;&gt;INDEX('Planned and Progress BMPs'!AO:AO, MATCH($G294, 'Planned and Progress BMPs'!$D:$D, 0)), 1, 0)), "")</f>
        <v/>
      </c>
      <c r="CL294" s="4" t="str">
        <f>IFERROR(IF($I294="Historical", IF(AR294&lt;&gt;INDEX('Historical BMP Records'!AR:AR, MATCH($G294, 'Historical BMP Records'!$G:$G, 0)), 1, 0), IF(AR294&lt;&gt;INDEX('Planned and Progress BMPs'!AQ:AQ, MATCH($G294, 'Planned and Progress BMPs'!$D:$D, 0)), 1, 0)), "")</f>
        <v/>
      </c>
      <c r="CM294" s="4" t="str">
        <f>IFERROR(IF($I294="Historical", IF(AS294&lt;&gt;INDEX('Historical BMP Records'!AS:AS, MATCH($G294, 'Historical BMP Records'!$G:$G, 0)), 1, 0), IF(AS294&lt;&gt;INDEX('Planned and Progress BMPs'!AP:AP, MATCH($G294, 'Planned and Progress BMPs'!$D:$D, 0)), 1, 0)), "")</f>
        <v/>
      </c>
      <c r="CN294" s="4" t="str">
        <f>IFERROR(IF($I294="Historical", IF(AT294&lt;&gt;INDEX('Historical BMP Records'!AT:AT, MATCH($G294, 'Historical BMP Records'!$G:$G, 0)), 1, 0), IF(AT294&lt;&gt;INDEX('Planned and Progress BMPs'!AQ:AQ, MATCH($G294, 'Planned and Progress BMPs'!$D:$D, 0)), 1, 0)), "")</f>
        <v/>
      </c>
      <c r="CO294" s="4">
        <f>SUM(T_Historical9[[#This Row],[FY17 Crediting Status Change]:[Comments Change]])</f>
        <v>0</v>
      </c>
    </row>
    <row r="295" spans="1:93" ht="15" customHeight="1" x14ac:dyDescent="0.55000000000000004">
      <c r="A295" s="126" t="s">
        <v>2461</v>
      </c>
      <c r="B295" s="126" t="s">
        <v>2464</v>
      </c>
      <c r="C295" s="126" t="s">
        <v>2458</v>
      </c>
      <c r="D295" s="126"/>
      <c r="E295" s="126"/>
      <c r="F295" s="126" t="s">
        <v>1065</v>
      </c>
      <c r="G295" s="126" t="s">
        <v>1066</v>
      </c>
      <c r="H295" s="126"/>
      <c r="I295" s="126" t="s">
        <v>243</v>
      </c>
      <c r="J295" s="126">
        <v>1990</v>
      </c>
      <c r="K295" s="73"/>
      <c r="L295" s="64">
        <v>32874</v>
      </c>
      <c r="M295" s="126" t="s">
        <v>265</v>
      </c>
      <c r="N295" s="88" t="s">
        <v>325</v>
      </c>
      <c r="O295" s="126" t="s">
        <v>127</v>
      </c>
      <c r="P295" s="73" t="s">
        <v>551</v>
      </c>
      <c r="Q295" s="64">
        <v>3.5</v>
      </c>
      <c r="R295" s="126">
        <v>0</v>
      </c>
      <c r="S295" s="88"/>
      <c r="T295" s="126" t="s">
        <v>611</v>
      </c>
      <c r="U295" s="126"/>
      <c r="V295" s="126"/>
      <c r="W295" s="126">
        <v>40.403085070000003</v>
      </c>
      <c r="X295" s="65">
        <v>-76.702019590000006</v>
      </c>
      <c r="Y295" s="126"/>
      <c r="Z295" s="126" t="s">
        <v>201</v>
      </c>
      <c r="AA295" s="126" t="s">
        <v>458</v>
      </c>
      <c r="AB295" s="88" t="s">
        <v>203</v>
      </c>
      <c r="AC295" s="126" t="s">
        <v>2460</v>
      </c>
      <c r="AD295" s="64">
        <v>41753</v>
      </c>
      <c r="AE295" s="126" t="s">
        <v>267</v>
      </c>
      <c r="AF295" s="64"/>
      <c r="AG295" s="64"/>
      <c r="AH295" s="126"/>
      <c r="AI295" s="64"/>
      <c r="AK295" s="64"/>
      <c r="AL295" s="64"/>
      <c r="AM295" s="64"/>
      <c r="AN295" s="64"/>
      <c r="AO295" s="64"/>
      <c r="AP295" s="64"/>
      <c r="AQ295" s="64"/>
      <c r="AR295" s="64"/>
      <c r="AS295" s="64"/>
      <c r="AT295" s="126"/>
      <c r="AU295" s="4" t="str">
        <f>IFERROR(IF($I295="Historical", IF(A295&lt;&gt;INDEX('Historical BMP Records'!A:A, MATCH($G295, 'Historical BMP Records'!$G:$G, 0)), 1, 0), IF(A295&lt;&gt;INDEX('Planned and Progress BMPs'!A:A, MATCH($G295, 'Planned and Progress BMPs'!$D:$D, 0)), 1, 0)), "")</f>
        <v/>
      </c>
      <c r="AV295" s="4" t="str">
        <f>IFERROR(IF($I295="Historical", IF(B295&lt;&gt;INDEX('Historical BMP Records'!B:B, MATCH($G295, 'Historical BMP Records'!$G:$G, 0)), 1, 0), IF(B295&lt;&gt;INDEX('Planned and Progress BMPs'!A:A, MATCH($G295, 'Planned and Progress BMPs'!$D:$D, 0)), 1, 0)), "")</f>
        <v/>
      </c>
      <c r="AW295" s="4" t="str">
        <f>IFERROR(IF($I295="Historical", IF(C295&lt;&gt;INDEX('Historical BMP Records'!C:C, MATCH($G295, 'Historical BMP Records'!$G:$G, 0)), 1, 0), IF(C295&lt;&gt;INDEX('Planned and Progress BMPs'!A:A, MATCH($G295, 'Planned and Progress BMPs'!$D:$D, 0)), 1, 0)), "")</f>
        <v/>
      </c>
      <c r="AX295" s="4" t="str">
        <f>IFERROR(IF($I295="Historical", IF(D295&lt;&gt;INDEX('Historical BMP Records'!D:D, MATCH($G295, 'Historical BMP Records'!$G:$G, 0)), 1, 0), IF(D295&lt;&gt;INDEX('Planned and Progress BMPs'!A:A, MATCH($G295, 'Planned and Progress BMPs'!$D:$D, 0)), 1, 0)), "")</f>
        <v/>
      </c>
      <c r="AY295" s="4" t="str">
        <f>IFERROR(IF($I295="Historical", IF(E295&lt;&gt;INDEX('Historical BMP Records'!E:E, MATCH($G295, 'Historical BMP Records'!$G:$G, 0)), 1, 0), IF(E295&lt;&gt;INDEX('Planned and Progress BMPs'!B:B, MATCH($G295, 'Planned and Progress BMPs'!$D:$D, 0)), 1, 0)), "")</f>
        <v/>
      </c>
      <c r="AZ295" s="4" t="str">
        <f>IFERROR(IF($I295="Historical", IF(F295&lt;&gt;INDEX('Historical BMP Records'!F:F, MATCH($G295, 'Historical BMP Records'!$G:$G, 0)), 1, 0), IF(F295&lt;&gt;INDEX('Planned and Progress BMPs'!C:C, MATCH($G295, 'Planned and Progress BMPs'!$D:$D, 0)), 1, 0)), "")</f>
        <v/>
      </c>
      <c r="BA295" s="4" t="str">
        <f>IFERROR(IF($I295="Historical", IF(G295&lt;&gt;INDEX('Historical BMP Records'!G:G, MATCH($G295, 'Historical BMP Records'!$G:$G, 0)), 1, 0), IF(G295&lt;&gt;INDEX('Planned and Progress BMPs'!D:D, MATCH($G295, 'Planned and Progress BMPs'!$D:$D, 0)), 1, 0)), "")</f>
        <v/>
      </c>
      <c r="BB295" s="4" t="str">
        <f>IFERROR(IF($I295="Historical", IF(H295&lt;&gt;INDEX('Historical BMP Records'!H:H, MATCH($G295, 'Historical BMP Records'!$G:$G, 0)), 1, 0), IF(H295&lt;&gt;INDEX('Planned and Progress BMPs'!E:E, MATCH($G295, 'Planned and Progress BMPs'!$D:$D, 0)), 1, 0)), "")</f>
        <v/>
      </c>
      <c r="BC295" s="4" t="str">
        <f>IFERROR(IF($I295="Historical", IF(I295&lt;&gt;INDEX('Historical BMP Records'!I:I, MATCH($G295, 'Historical BMP Records'!$G:$G, 0)), 1, 0), IF(I295&lt;&gt;INDEX('Planned and Progress BMPs'!F:F, MATCH($G295, 'Planned and Progress BMPs'!$D:$D, 0)), 1, 0)), "")</f>
        <v/>
      </c>
      <c r="BD295" s="4" t="str">
        <f>IFERROR(IF($I295="Historical", IF(J295&lt;&gt;INDEX('Historical BMP Records'!J:J, MATCH($G295, 'Historical BMP Records'!$G:$G, 0)), 1, 0), IF(J295&lt;&gt;INDEX('Planned and Progress BMPs'!G:G, MATCH($G295, 'Planned and Progress BMPs'!$D:$D, 0)), 1, 0)), "")</f>
        <v/>
      </c>
      <c r="BE295" s="4" t="str">
        <f>IFERROR(IF($I295="Historical", IF(K295&lt;&gt;INDEX('Historical BMP Records'!K:K, MATCH($G295, 'Historical BMP Records'!$G:$G, 0)), 1, 0), IF(K295&lt;&gt;INDEX('Planned and Progress BMPs'!H:H, MATCH($G295, 'Planned and Progress BMPs'!$D:$D, 0)), 1, 0)), "")</f>
        <v/>
      </c>
      <c r="BF295" s="4" t="str">
        <f>IFERROR(IF($I295="Historical", IF(L295&lt;&gt;INDEX('Historical BMP Records'!L:L, MATCH($G295, 'Historical BMP Records'!$G:$G, 0)), 1, 0), IF(L295&lt;&gt;INDEX('Planned and Progress BMPs'!I:I, MATCH($G295, 'Planned and Progress BMPs'!$D:$D, 0)), 1, 0)), "")</f>
        <v/>
      </c>
      <c r="BG295" s="4" t="str">
        <f>IFERROR(IF($I295="Historical", IF(M295&lt;&gt;INDEX('Historical BMP Records'!M:M, MATCH($G295, 'Historical BMP Records'!$G:$G, 0)), 1, 0), IF(M295&lt;&gt;INDEX('Planned and Progress BMPs'!J:J, MATCH($G295, 'Planned and Progress BMPs'!$D:$D, 0)), 1, 0)), "")</f>
        <v/>
      </c>
      <c r="BH295" s="4" t="str">
        <f>IFERROR(IF($I295="Historical", IF(N295&lt;&gt;INDEX('Historical BMP Records'!N:N, MATCH($G295, 'Historical BMP Records'!$G:$G, 0)), 1, 0), IF(N295&lt;&gt;INDEX('Planned and Progress BMPs'!K:K, MATCH($G295, 'Planned and Progress BMPs'!$D:$D, 0)), 1, 0)), "")</f>
        <v/>
      </c>
      <c r="BI295" s="4" t="str">
        <f>IFERROR(IF($I295="Historical", IF(O295&lt;&gt;INDEX('Historical BMP Records'!O:O, MATCH($G295, 'Historical BMP Records'!$G:$G, 0)), 1, 0), IF(O295&lt;&gt;INDEX('Planned and Progress BMPs'!L:L, MATCH($G295, 'Planned and Progress BMPs'!$D:$D, 0)), 1, 0)), "")</f>
        <v/>
      </c>
      <c r="BJ295" s="4" t="str">
        <f>IFERROR(IF($I295="Historical", IF(P295&lt;&gt;INDEX('Historical BMP Records'!P:P, MATCH($G295, 'Historical BMP Records'!$G:$G, 0)), 1, 0), IF(P295&lt;&gt;INDEX('Planned and Progress BMPs'!M:M, MATCH($G295, 'Planned and Progress BMPs'!$D:$D, 0)), 1, 0)), "")</f>
        <v/>
      </c>
      <c r="BK295" s="4" t="str">
        <f>IFERROR(IF($I295="Historical", IF(Q295&lt;&gt;INDEX('Historical BMP Records'!Q:Q, MATCH($G295, 'Historical BMP Records'!$G:$G, 0)), 1, 0), IF(Q295&lt;&gt;INDEX('Planned and Progress BMPs'!N:N, MATCH($G295, 'Planned and Progress BMPs'!$D:$D, 0)), 1, 0)), "")</f>
        <v/>
      </c>
      <c r="BL295" s="4" t="str">
        <f>IFERROR(IF($I295="Historical", IF(R295&lt;&gt;INDEX('Historical BMP Records'!R:R, MATCH($G295, 'Historical BMP Records'!$G:$G, 0)), 1, 0), IF(R295&lt;&gt;INDEX('Planned and Progress BMPs'!O:O, MATCH($G295, 'Planned and Progress BMPs'!$D:$D, 0)), 1, 0)), "")</f>
        <v/>
      </c>
      <c r="BM295" s="4" t="str">
        <f>IFERROR(IF($I295="Historical", IF(S295&lt;&gt;INDEX('Historical BMP Records'!S:S, MATCH($G295, 'Historical BMP Records'!$G:$G, 0)), 1, 0), IF(S295&lt;&gt;INDEX('Planned and Progress BMPs'!P:P, MATCH($G295, 'Planned and Progress BMPs'!$D:$D, 0)), 1, 0)), "")</f>
        <v/>
      </c>
      <c r="BN295" s="4" t="str">
        <f>IFERROR(IF($I295="Historical", IF(T295&lt;&gt;INDEX('Historical BMP Records'!T:T, MATCH($G295, 'Historical BMP Records'!$G:$G, 0)), 1, 0), IF(T295&lt;&gt;INDEX('Planned and Progress BMPs'!Q:Q, MATCH($G295, 'Planned and Progress BMPs'!$D:$D, 0)), 1, 0)), "")</f>
        <v/>
      </c>
      <c r="BO295" s="4" t="str">
        <f>IFERROR(IF($I295="Historical", IF(AB295&lt;&gt;INDEX('Historical BMP Records'!#REF!, MATCH($G295, 'Historical BMP Records'!$G:$G, 0)), 1, 0), IF(AB295&lt;&gt;INDEX('Planned and Progress BMPs'!Z:Z, MATCH($G295, 'Planned and Progress BMPs'!$D:$D, 0)), 1, 0)), "")</f>
        <v/>
      </c>
      <c r="BP295" s="4" t="str">
        <f>IFERROR(IF($I295="Historical", IF(U295&lt;&gt;INDEX('Historical BMP Records'!U:U, MATCH($G295, 'Historical BMP Records'!$G:$G, 0)), 1, 0), IF(U295&lt;&gt;INDEX('Planned and Progress BMPs'!S:S, MATCH($G295, 'Planned and Progress BMPs'!$D:$D, 0)), 1, 0)), "")</f>
        <v/>
      </c>
      <c r="BQ295" s="4" t="str">
        <f>IFERROR(IF($I295="Historical", IF(V295&lt;&gt;INDEX('Historical BMP Records'!V:V, MATCH($G295, 'Historical BMP Records'!$G:$G, 0)), 1, 0), IF(V295&lt;&gt;INDEX('Planned and Progress BMPs'!T:T, MATCH($G295, 'Planned and Progress BMPs'!$D:$D, 0)), 1, 0)), "")</f>
        <v/>
      </c>
      <c r="BR295" s="4" t="str">
        <f>IFERROR(IF($I295="Historical", IF(W295&lt;&gt;INDEX('Historical BMP Records'!W:W, MATCH($G295, 'Historical BMP Records'!$G:$G, 0)), 1, 0), IF(W295&lt;&gt;INDEX('Planned and Progress BMPs'!U:U, MATCH($G295, 'Planned and Progress BMPs'!$D:$D, 0)), 1, 0)), "")</f>
        <v/>
      </c>
      <c r="BS295" s="4" t="str">
        <f>IFERROR(IF($I295="Historical", IF(X295&lt;&gt;INDEX('Historical BMP Records'!X:X, MATCH($G295, 'Historical BMP Records'!$G:$G, 0)), 1, 0), IF(X295&lt;&gt;INDEX('Planned and Progress BMPs'!V:V, MATCH($G295, 'Planned and Progress BMPs'!$D:$D, 0)), 1, 0)), "")</f>
        <v/>
      </c>
      <c r="BT295" s="4" t="str">
        <f>IFERROR(IF($I295="Historical", IF(Y295&lt;&gt;INDEX('Historical BMP Records'!Y:Y, MATCH($G295, 'Historical BMP Records'!$G:$G, 0)), 1, 0), IF(Y295&lt;&gt;INDEX('Planned and Progress BMPs'!W:W, MATCH($G295, 'Planned and Progress BMPs'!$D:$D, 0)), 1, 0)), "")</f>
        <v/>
      </c>
      <c r="BU295" s="4" t="str">
        <f>IFERROR(IF($I295="Historical", IF(Z295&lt;&gt;INDEX('Historical BMP Records'!Z:Z, MATCH($G295, 'Historical BMP Records'!$G:$G, 0)), 1, 0), IF(Z295&lt;&gt;INDEX('Planned and Progress BMPs'!X:X, MATCH($G295, 'Planned and Progress BMPs'!$D:$D, 0)), 1, 0)), "")</f>
        <v/>
      </c>
      <c r="BV295" s="4" t="str">
        <f>IFERROR(IF($I295="Historical", IF(AA295&lt;&gt;INDEX('Historical BMP Records'!AA:AA, MATCH($G295, 'Historical BMP Records'!$G:$G, 0)), 1, 0), IF(AA295&lt;&gt;INDEX('Planned and Progress BMPs'!#REF!, MATCH($G295, 'Planned and Progress BMPs'!$D:$D, 0)), 1, 0)), "")</f>
        <v/>
      </c>
      <c r="BW295" s="4" t="str">
        <f>IFERROR(IF($I295="Historical", IF(AC295&lt;&gt;INDEX('Historical BMP Records'!AC:AC, MATCH($G295, 'Historical BMP Records'!$G:$G, 0)), 1, 0), IF(AC295&lt;&gt;INDEX('Planned and Progress BMPs'!AA:AA, MATCH($G295, 'Planned and Progress BMPs'!$D:$D, 0)), 1, 0)), "")</f>
        <v/>
      </c>
      <c r="BX295" s="4" t="str">
        <f>IFERROR(IF($I295="Historical", IF(AD295&lt;&gt;INDEX('Historical BMP Records'!AD:AD, MATCH($G295, 'Historical BMP Records'!$G:$G, 0)), 1, 0), IF(AD295&lt;&gt;INDEX('Planned and Progress BMPs'!AB:AB, MATCH($G295, 'Planned and Progress BMPs'!$D:$D, 0)), 1, 0)), "")</f>
        <v/>
      </c>
      <c r="BY295" s="4" t="str">
        <f>IFERROR(IF($I295="Historical", IF(AE295&lt;&gt;INDEX('Historical BMP Records'!AE:AE, MATCH($G295, 'Historical BMP Records'!$G:$G, 0)), 1, 0), IF(AE295&lt;&gt;INDEX('Planned and Progress BMPs'!AC:AC, MATCH($G295, 'Planned and Progress BMPs'!$D:$D, 0)), 1, 0)), "")</f>
        <v/>
      </c>
      <c r="BZ295" s="4" t="str">
        <f>IFERROR(IF($I295="Historical", IF(AF295&lt;&gt;INDEX('Historical BMP Records'!AF:AF, MATCH($G295, 'Historical BMP Records'!$G:$G, 0)), 1, 0), IF(AF295&lt;&gt;INDEX('Planned and Progress BMPs'!AD:AD, MATCH($G295, 'Planned and Progress BMPs'!$D:$D, 0)), 1, 0)), "")</f>
        <v/>
      </c>
      <c r="CA295" s="4" t="str">
        <f>IFERROR(IF($I295="Historical", IF(AG295&lt;&gt;INDEX('Historical BMP Records'!AG:AG, MATCH($G295, 'Historical BMP Records'!$G:$G, 0)), 1, 0), IF(AG295&lt;&gt;INDEX('Planned and Progress BMPs'!AE:AE, MATCH($G295, 'Planned and Progress BMPs'!$D:$D, 0)), 1, 0)), "")</f>
        <v/>
      </c>
      <c r="CB295" s="4" t="str">
        <f>IFERROR(IF($I295="Historical", IF(AH295&lt;&gt;INDEX('Historical BMP Records'!AH:AH, MATCH($G295, 'Historical BMP Records'!$G:$G, 0)), 1, 0), IF(AH295&lt;&gt;INDEX('Planned and Progress BMPs'!AF:AF, MATCH($G295, 'Planned and Progress BMPs'!$D:$D, 0)), 1, 0)), "")</f>
        <v/>
      </c>
      <c r="CC295" s="4" t="str">
        <f>IFERROR(IF($I295="Historical", IF(AI295&lt;&gt;INDEX('Historical BMP Records'!AI:AI, MATCH($G295, 'Historical BMP Records'!$G:$G, 0)), 1, 0), IF(AI295&lt;&gt;INDEX('Planned and Progress BMPs'!AG:AG, MATCH($G295, 'Planned and Progress BMPs'!$D:$D, 0)), 1, 0)), "")</f>
        <v/>
      </c>
      <c r="CD295" s="4" t="str">
        <f>IFERROR(IF($I295="Historical", IF(AJ295&lt;&gt;INDEX('Historical BMP Records'!AJ:AJ, MATCH($G295, 'Historical BMP Records'!$G:$G, 0)), 1, 0), IF(AJ295&lt;&gt;INDEX('Planned and Progress BMPs'!AH:AH, MATCH($G295, 'Planned and Progress BMPs'!$D:$D, 0)), 1, 0)), "")</f>
        <v/>
      </c>
      <c r="CE295" s="4" t="str">
        <f>IFERROR(IF($I295="Historical", IF(AK295&lt;&gt;INDEX('Historical BMP Records'!AK:AK, MATCH($G295, 'Historical BMP Records'!$G:$G, 0)), 1, 0), IF(AK295&lt;&gt;INDEX('Planned and Progress BMPs'!AI:AI, MATCH($G295, 'Planned and Progress BMPs'!$D:$D, 0)), 1, 0)), "")</f>
        <v/>
      </c>
      <c r="CF295" s="4" t="str">
        <f>IFERROR(IF($I295="Historical", IF(AL295&lt;&gt;INDEX('Historical BMP Records'!AL:AL, MATCH($G295, 'Historical BMP Records'!$G:$G, 0)), 1, 0), IF(AL295&lt;&gt;INDEX('Planned and Progress BMPs'!AJ:AJ, MATCH($G295, 'Planned and Progress BMPs'!$D:$D, 0)), 1, 0)), "")</f>
        <v/>
      </c>
      <c r="CG295" s="4" t="str">
        <f>IFERROR(IF($I295="Historical", IF(AM295&lt;&gt;INDEX('Historical BMP Records'!AM:AM, MATCH($G295, 'Historical BMP Records'!$G:$G, 0)), 1, 0), IF(AM295&lt;&gt;INDEX('Planned and Progress BMPs'!AK:AK, MATCH($G295, 'Planned and Progress BMPs'!$D:$D, 0)), 1, 0)), "")</f>
        <v/>
      </c>
      <c r="CH295" s="4" t="str">
        <f>IFERROR(IF($I295="Historical", IF(AN295&lt;&gt;INDEX('Historical BMP Records'!AN:AN, MATCH($G295, 'Historical BMP Records'!$G:$G, 0)), 1, 0), IF(AN295&lt;&gt;INDEX('Planned and Progress BMPs'!AL:AL, MATCH($G295, 'Planned and Progress BMPs'!$D:$D, 0)), 1, 0)), "")</f>
        <v/>
      </c>
      <c r="CI295" s="4" t="str">
        <f>IFERROR(IF($I295="Historical", IF(AO295&lt;&gt;INDEX('Historical BMP Records'!AO:AO, MATCH($G295, 'Historical BMP Records'!$G:$G, 0)), 1, 0), IF(AO295&lt;&gt;INDEX('Planned and Progress BMPs'!AM:AM, MATCH($G295, 'Planned and Progress BMPs'!$D:$D, 0)), 1, 0)), "")</f>
        <v/>
      </c>
      <c r="CJ295" s="4" t="str">
        <f>IFERROR(IF($I295="Historical", IF(AP295&lt;&gt;INDEX('Historical BMP Records'!AP:AP, MATCH($G295, 'Historical BMP Records'!$G:$G, 0)), 1, 0), IF(AP295&lt;&gt;INDEX('Planned and Progress BMPs'!AN:AN, MATCH($G295, 'Planned and Progress BMPs'!$D:$D, 0)), 1, 0)), "")</f>
        <v/>
      </c>
      <c r="CK295" s="4" t="str">
        <f>IFERROR(IF($I295="Historical", IF(AQ295&lt;&gt;INDEX('Historical BMP Records'!AQ:AQ, MATCH($G295, 'Historical BMP Records'!$G:$G, 0)), 1, 0), IF(AQ295&lt;&gt;INDEX('Planned and Progress BMPs'!AO:AO, MATCH($G295, 'Planned and Progress BMPs'!$D:$D, 0)), 1, 0)), "")</f>
        <v/>
      </c>
      <c r="CL295" s="4" t="str">
        <f>IFERROR(IF($I295="Historical", IF(AR295&lt;&gt;INDEX('Historical BMP Records'!AR:AR, MATCH($G295, 'Historical BMP Records'!$G:$G, 0)), 1, 0), IF(AR295&lt;&gt;INDEX('Planned and Progress BMPs'!AQ:AQ, MATCH($G295, 'Planned and Progress BMPs'!$D:$D, 0)), 1, 0)), "")</f>
        <v/>
      </c>
      <c r="CM295" s="4" t="str">
        <f>IFERROR(IF($I295="Historical", IF(AS295&lt;&gt;INDEX('Historical BMP Records'!AS:AS, MATCH($G295, 'Historical BMP Records'!$G:$G, 0)), 1, 0), IF(AS295&lt;&gt;INDEX('Planned and Progress BMPs'!AP:AP, MATCH($G295, 'Planned and Progress BMPs'!$D:$D, 0)), 1, 0)), "")</f>
        <v/>
      </c>
      <c r="CN295" s="4" t="str">
        <f>IFERROR(IF($I295="Historical", IF(AT295&lt;&gt;INDEX('Historical BMP Records'!AT:AT, MATCH($G295, 'Historical BMP Records'!$G:$G, 0)), 1, 0), IF(AT295&lt;&gt;INDEX('Planned and Progress BMPs'!AQ:AQ, MATCH($G295, 'Planned and Progress BMPs'!$D:$D, 0)), 1, 0)), "")</f>
        <v/>
      </c>
      <c r="CO295" s="4">
        <f>SUM(T_Historical9[[#This Row],[FY17 Crediting Status Change]:[Comments Change]])</f>
        <v>0</v>
      </c>
    </row>
    <row r="296" spans="1:93" ht="15" customHeight="1" x14ac:dyDescent="0.55000000000000004">
      <c r="A296" s="126" t="s">
        <v>2458</v>
      </c>
      <c r="B296" s="126" t="s">
        <v>2458</v>
      </c>
      <c r="C296" s="126" t="s">
        <v>2458</v>
      </c>
      <c r="D296" s="126"/>
      <c r="E296" s="126"/>
      <c r="F296" s="126" t="s">
        <v>409</v>
      </c>
      <c r="G296" s="126" t="s">
        <v>410</v>
      </c>
      <c r="H296" s="126"/>
      <c r="I296" s="126" t="s">
        <v>243</v>
      </c>
      <c r="J296" s="126">
        <v>1982</v>
      </c>
      <c r="K296" s="73">
        <v>40379.556000000004</v>
      </c>
      <c r="L296" s="64">
        <v>31048</v>
      </c>
      <c r="M296" s="126" t="s">
        <v>249</v>
      </c>
      <c r="N296" s="88" t="s">
        <v>411</v>
      </c>
      <c r="O296" s="126" t="s">
        <v>127</v>
      </c>
      <c r="P296" s="73" t="s">
        <v>551</v>
      </c>
      <c r="Q296" s="64">
        <v>4.2</v>
      </c>
      <c r="R296" s="126">
        <v>0.4</v>
      </c>
      <c r="S296" s="88">
        <v>0.46200000000000002</v>
      </c>
      <c r="T296" s="126" t="s">
        <v>412</v>
      </c>
      <c r="U296" s="126"/>
      <c r="V296" s="126"/>
      <c r="W296" s="126">
        <v>40.221236111111111</v>
      </c>
      <c r="X296" s="65">
        <v>-76.840688888888906</v>
      </c>
      <c r="Y296" s="126"/>
      <c r="Z296" s="126" t="s">
        <v>144</v>
      </c>
      <c r="AA296" s="126" t="s">
        <v>145</v>
      </c>
      <c r="AB296" s="88" t="s">
        <v>146</v>
      </c>
      <c r="AC296" s="126" t="s">
        <v>2460</v>
      </c>
      <c r="AD296" s="64">
        <v>43158</v>
      </c>
      <c r="AE296" s="126" t="s">
        <v>267</v>
      </c>
      <c r="AF296" s="64"/>
      <c r="AG296" s="64"/>
      <c r="AH296" s="126"/>
      <c r="AI296" s="64"/>
      <c r="AK296" s="64"/>
      <c r="AL296" s="64"/>
      <c r="AM296" s="64"/>
      <c r="AN296" s="64"/>
      <c r="AO296" s="64"/>
      <c r="AP296" s="64"/>
      <c r="AQ296" s="64"/>
      <c r="AR296" s="64"/>
      <c r="AS296" s="64"/>
      <c r="AT296" s="126" t="s">
        <v>390</v>
      </c>
      <c r="AU296" s="4" t="str">
        <f>IFERROR(IF($I296="Historical", IF(A296&lt;&gt;INDEX('Historical BMP Records'!A:A, MATCH($G296, 'Historical BMP Records'!$G:$G, 0)), 1, 0), IF(A296&lt;&gt;INDEX('Planned and Progress BMPs'!A:A, MATCH($G296, 'Planned and Progress BMPs'!$D:$D, 0)), 1, 0)), "")</f>
        <v/>
      </c>
      <c r="AV296" s="4" t="str">
        <f>IFERROR(IF($I296="Historical", IF(B296&lt;&gt;INDEX('Historical BMP Records'!B:B, MATCH($G296, 'Historical BMP Records'!$G:$G, 0)), 1, 0), IF(B296&lt;&gt;INDEX('Planned and Progress BMPs'!A:A, MATCH($G296, 'Planned and Progress BMPs'!$D:$D, 0)), 1, 0)), "")</f>
        <v/>
      </c>
      <c r="AW296" s="4" t="str">
        <f>IFERROR(IF($I296="Historical", IF(C296&lt;&gt;INDEX('Historical BMP Records'!C:C, MATCH($G296, 'Historical BMP Records'!$G:$G, 0)), 1, 0), IF(C296&lt;&gt;INDEX('Planned and Progress BMPs'!A:A, MATCH($G296, 'Planned and Progress BMPs'!$D:$D, 0)), 1, 0)), "")</f>
        <v/>
      </c>
      <c r="AX296" s="4" t="str">
        <f>IFERROR(IF($I296="Historical", IF(D296&lt;&gt;INDEX('Historical BMP Records'!D:D, MATCH($G296, 'Historical BMP Records'!$G:$G, 0)), 1, 0), IF(D296&lt;&gt;INDEX('Planned and Progress BMPs'!A:A, MATCH($G296, 'Planned and Progress BMPs'!$D:$D, 0)), 1, 0)), "")</f>
        <v/>
      </c>
      <c r="AY296" s="4" t="str">
        <f>IFERROR(IF($I296="Historical", IF(E296&lt;&gt;INDEX('Historical BMP Records'!E:E, MATCH($G296, 'Historical BMP Records'!$G:$G, 0)), 1, 0), IF(E296&lt;&gt;INDEX('Planned and Progress BMPs'!B:B, MATCH($G296, 'Planned and Progress BMPs'!$D:$D, 0)), 1, 0)), "")</f>
        <v/>
      </c>
      <c r="AZ296" s="4" t="str">
        <f>IFERROR(IF($I296="Historical", IF(F296&lt;&gt;INDEX('Historical BMP Records'!F:F, MATCH($G296, 'Historical BMP Records'!$G:$G, 0)), 1, 0), IF(F296&lt;&gt;INDEX('Planned and Progress BMPs'!C:C, MATCH($G296, 'Planned and Progress BMPs'!$D:$D, 0)), 1, 0)), "")</f>
        <v/>
      </c>
      <c r="BA296" s="4" t="str">
        <f>IFERROR(IF($I296="Historical", IF(G296&lt;&gt;INDEX('Historical BMP Records'!G:G, MATCH($G296, 'Historical BMP Records'!$G:$G, 0)), 1, 0), IF(G296&lt;&gt;INDEX('Planned and Progress BMPs'!D:D, MATCH($G296, 'Planned and Progress BMPs'!$D:$D, 0)), 1, 0)), "")</f>
        <v/>
      </c>
      <c r="BB296" s="4" t="str">
        <f>IFERROR(IF($I296="Historical", IF(H296&lt;&gt;INDEX('Historical BMP Records'!H:H, MATCH($G296, 'Historical BMP Records'!$G:$G, 0)), 1, 0), IF(H296&lt;&gt;INDEX('Planned and Progress BMPs'!E:E, MATCH($G296, 'Planned and Progress BMPs'!$D:$D, 0)), 1, 0)), "")</f>
        <v/>
      </c>
      <c r="BC296" s="4" t="str">
        <f>IFERROR(IF($I296="Historical", IF(I296&lt;&gt;INDEX('Historical BMP Records'!I:I, MATCH($G296, 'Historical BMP Records'!$G:$G, 0)), 1, 0), IF(I296&lt;&gt;INDEX('Planned and Progress BMPs'!F:F, MATCH($G296, 'Planned and Progress BMPs'!$D:$D, 0)), 1, 0)), "")</f>
        <v/>
      </c>
      <c r="BD296" s="4" t="str">
        <f>IFERROR(IF($I296="Historical", IF(J296&lt;&gt;INDEX('Historical BMP Records'!J:J, MATCH($G296, 'Historical BMP Records'!$G:$G, 0)), 1, 0), IF(J296&lt;&gt;INDEX('Planned and Progress BMPs'!G:G, MATCH($G296, 'Planned and Progress BMPs'!$D:$D, 0)), 1, 0)), "")</f>
        <v/>
      </c>
      <c r="BE296" s="4" t="str">
        <f>IFERROR(IF($I296="Historical", IF(K296&lt;&gt;INDEX('Historical BMP Records'!K:K, MATCH($G296, 'Historical BMP Records'!$G:$G, 0)), 1, 0), IF(K296&lt;&gt;INDEX('Planned and Progress BMPs'!H:H, MATCH($G296, 'Planned and Progress BMPs'!$D:$D, 0)), 1, 0)), "")</f>
        <v/>
      </c>
      <c r="BF296" s="4" t="str">
        <f>IFERROR(IF($I296="Historical", IF(L296&lt;&gt;INDEX('Historical BMP Records'!L:L, MATCH($G296, 'Historical BMP Records'!$G:$G, 0)), 1, 0), IF(L296&lt;&gt;INDEX('Planned and Progress BMPs'!I:I, MATCH($G296, 'Planned and Progress BMPs'!$D:$D, 0)), 1, 0)), "")</f>
        <v/>
      </c>
      <c r="BG296" s="4" t="str">
        <f>IFERROR(IF($I296="Historical", IF(M296&lt;&gt;INDEX('Historical BMP Records'!M:M, MATCH($G296, 'Historical BMP Records'!$G:$G, 0)), 1, 0), IF(M296&lt;&gt;INDEX('Planned and Progress BMPs'!J:J, MATCH($G296, 'Planned and Progress BMPs'!$D:$D, 0)), 1, 0)), "")</f>
        <v/>
      </c>
      <c r="BH296" s="4" t="str">
        <f>IFERROR(IF($I296="Historical", IF(N296&lt;&gt;INDEX('Historical BMP Records'!N:N, MATCH($G296, 'Historical BMP Records'!$G:$G, 0)), 1, 0), IF(N296&lt;&gt;INDEX('Planned and Progress BMPs'!K:K, MATCH($G296, 'Planned and Progress BMPs'!$D:$D, 0)), 1, 0)), "")</f>
        <v/>
      </c>
      <c r="BI296" s="4" t="str">
        <f>IFERROR(IF($I296="Historical", IF(O296&lt;&gt;INDEX('Historical BMP Records'!O:O, MATCH($G296, 'Historical BMP Records'!$G:$G, 0)), 1, 0), IF(O296&lt;&gt;INDEX('Planned and Progress BMPs'!L:L, MATCH($G296, 'Planned and Progress BMPs'!$D:$D, 0)), 1, 0)), "")</f>
        <v/>
      </c>
      <c r="BJ296" s="4" t="str">
        <f>IFERROR(IF($I296="Historical", IF(P296&lt;&gt;INDEX('Historical BMP Records'!P:P, MATCH($G296, 'Historical BMP Records'!$G:$G, 0)), 1, 0), IF(P296&lt;&gt;INDEX('Planned and Progress BMPs'!M:M, MATCH($G296, 'Planned and Progress BMPs'!$D:$D, 0)), 1, 0)), "")</f>
        <v/>
      </c>
      <c r="BK296" s="4" t="str">
        <f>IFERROR(IF($I296="Historical", IF(Q296&lt;&gt;INDEX('Historical BMP Records'!Q:Q, MATCH($G296, 'Historical BMP Records'!$G:$G, 0)), 1, 0), IF(Q296&lt;&gt;INDEX('Planned and Progress BMPs'!N:N, MATCH($G296, 'Planned and Progress BMPs'!$D:$D, 0)), 1, 0)), "")</f>
        <v/>
      </c>
      <c r="BL296" s="4" t="str">
        <f>IFERROR(IF($I296="Historical", IF(R296&lt;&gt;INDEX('Historical BMP Records'!R:R, MATCH($G296, 'Historical BMP Records'!$G:$G, 0)), 1, 0), IF(R296&lt;&gt;INDEX('Planned and Progress BMPs'!O:O, MATCH($G296, 'Planned and Progress BMPs'!$D:$D, 0)), 1, 0)), "")</f>
        <v/>
      </c>
      <c r="BM296" s="4" t="str">
        <f>IFERROR(IF($I296="Historical", IF(S296&lt;&gt;INDEX('Historical BMP Records'!S:S, MATCH($G296, 'Historical BMP Records'!$G:$G, 0)), 1, 0), IF(S296&lt;&gt;INDEX('Planned and Progress BMPs'!P:P, MATCH($G296, 'Planned and Progress BMPs'!$D:$D, 0)), 1, 0)), "")</f>
        <v/>
      </c>
      <c r="BN296" s="4" t="str">
        <f>IFERROR(IF($I296="Historical", IF(T296&lt;&gt;INDEX('Historical BMP Records'!T:T, MATCH($G296, 'Historical BMP Records'!$G:$G, 0)), 1, 0), IF(T296&lt;&gt;INDEX('Planned and Progress BMPs'!Q:Q, MATCH($G296, 'Planned and Progress BMPs'!$D:$D, 0)), 1, 0)), "")</f>
        <v/>
      </c>
      <c r="BO296" s="4" t="str">
        <f>IFERROR(IF($I296="Historical", IF(AB296&lt;&gt;INDEX('Historical BMP Records'!#REF!, MATCH($G296, 'Historical BMP Records'!$G:$G, 0)), 1, 0), IF(AB296&lt;&gt;INDEX('Planned and Progress BMPs'!Z:Z, MATCH($G296, 'Planned and Progress BMPs'!$D:$D, 0)), 1, 0)), "")</f>
        <v/>
      </c>
      <c r="BP296" s="4" t="str">
        <f>IFERROR(IF($I296="Historical", IF(U296&lt;&gt;INDEX('Historical BMP Records'!U:U, MATCH($G296, 'Historical BMP Records'!$G:$G, 0)), 1, 0), IF(U296&lt;&gt;INDEX('Planned and Progress BMPs'!S:S, MATCH($G296, 'Planned and Progress BMPs'!$D:$D, 0)), 1, 0)), "")</f>
        <v/>
      </c>
      <c r="BQ296" s="4" t="str">
        <f>IFERROR(IF($I296="Historical", IF(V296&lt;&gt;INDEX('Historical BMP Records'!V:V, MATCH($G296, 'Historical BMP Records'!$G:$G, 0)), 1, 0), IF(V296&lt;&gt;INDEX('Planned and Progress BMPs'!T:T, MATCH($G296, 'Planned and Progress BMPs'!$D:$D, 0)), 1, 0)), "")</f>
        <v/>
      </c>
      <c r="BR296" s="4" t="str">
        <f>IFERROR(IF($I296="Historical", IF(W296&lt;&gt;INDEX('Historical BMP Records'!W:W, MATCH($G296, 'Historical BMP Records'!$G:$G, 0)), 1, 0), IF(W296&lt;&gt;INDEX('Planned and Progress BMPs'!U:U, MATCH($G296, 'Planned and Progress BMPs'!$D:$D, 0)), 1, 0)), "")</f>
        <v/>
      </c>
      <c r="BS296" s="4" t="str">
        <f>IFERROR(IF($I296="Historical", IF(X296&lt;&gt;INDEX('Historical BMP Records'!X:X, MATCH($G296, 'Historical BMP Records'!$G:$G, 0)), 1, 0), IF(X296&lt;&gt;INDEX('Planned and Progress BMPs'!V:V, MATCH($G296, 'Planned and Progress BMPs'!$D:$D, 0)), 1, 0)), "")</f>
        <v/>
      </c>
      <c r="BT296" s="4" t="str">
        <f>IFERROR(IF($I296="Historical", IF(Y296&lt;&gt;INDEX('Historical BMP Records'!Y:Y, MATCH($G296, 'Historical BMP Records'!$G:$G, 0)), 1, 0), IF(Y296&lt;&gt;INDEX('Planned and Progress BMPs'!W:W, MATCH($G296, 'Planned and Progress BMPs'!$D:$D, 0)), 1, 0)), "")</f>
        <v/>
      </c>
      <c r="BU296" s="4" t="str">
        <f>IFERROR(IF($I296="Historical", IF(Z296&lt;&gt;INDEX('Historical BMP Records'!Z:Z, MATCH($G296, 'Historical BMP Records'!$G:$G, 0)), 1, 0), IF(Z296&lt;&gt;INDEX('Planned and Progress BMPs'!X:X, MATCH($G296, 'Planned and Progress BMPs'!$D:$D, 0)), 1, 0)), "")</f>
        <v/>
      </c>
      <c r="BV296" s="4" t="str">
        <f>IFERROR(IF($I296="Historical", IF(AA296&lt;&gt;INDEX('Historical BMP Records'!AA:AA, MATCH($G296, 'Historical BMP Records'!$G:$G, 0)), 1, 0), IF(AA296&lt;&gt;INDEX('Planned and Progress BMPs'!#REF!, MATCH($G296, 'Planned and Progress BMPs'!$D:$D, 0)), 1, 0)), "")</f>
        <v/>
      </c>
      <c r="BW296" s="4" t="str">
        <f>IFERROR(IF($I296="Historical", IF(AC296&lt;&gt;INDEX('Historical BMP Records'!AC:AC, MATCH($G296, 'Historical BMP Records'!$G:$G, 0)), 1, 0), IF(AC296&lt;&gt;INDEX('Planned and Progress BMPs'!AA:AA, MATCH($G296, 'Planned and Progress BMPs'!$D:$D, 0)), 1, 0)), "")</f>
        <v/>
      </c>
      <c r="BX296" s="4" t="str">
        <f>IFERROR(IF($I296="Historical", IF(AD296&lt;&gt;INDEX('Historical BMP Records'!AD:AD, MATCH($G296, 'Historical BMP Records'!$G:$G, 0)), 1, 0), IF(AD296&lt;&gt;INDEX('Planned and Progress BMPs'!AB:AB, MATCH($G296, 'Planned and Progress BMPs'!$D:$D, 0)), 1, 0)), "")</f>
        <v/>
      </c>
      <c r="BY296" s="4" t="str">
        <f>IFERROR(IF($I296="Historical", IF(AE296&lt;&gt;INDEX('Historical BMP Records'!AE:AE, MATCH($G296, 'Historical BMP Records'!$G:$G, 0)), 1, 0), IF(AE296&lt;&gt;INDEX('Planned and Progress BMPs'!AC:AC, MATCH($G296, 'Planned and Progress BMPs'!$D:$D, 0)), 1, 0)), "")</f>
        <v/>
      </c>
      <c r="BZ296" s="4" t="str">
        <f>IFERROR(IF($I296="Historical", IF(AF296&lt;&gt;INDEX('Historical BMP Records'!AF:AF, MATCH($G296, 'Historical BMP Records'!$G:$G, 0)), 1, 0), IF(AF296&lt;&gt;INDEX('Planned and Progress BMPs'!AD:AD, MATCH($G296, 'Planned and Progress BMPs'!$D:$D, 0)), 1, 0)), "")</f>
        <v/>
      </c>
      <c r="CA296" s="4" t="str">
        <f>IFERROR(IF($I296="Historical", IF(AG296&lt;&gt;INDEX('Historical BMP Records'!AG:AG, MATCH($G296, 'Historical BMP Records'!$G:$G, 0)), 1, 0), IF(AG296&lt;&gt;INDEX('Planned and Progress BMPs'!AE:AE, MATCH($G296, 'Planned and Progress BMPs'!$D:$D, 0)), 1, 0)), "")</f>
        <v/>
      </c>
      <c r="CB296" s="4" t="str">
        <f>IFERROR(IF($I296="Historical", IF(AH296&lt;&gt;INDEX('Historical BMP Records'!AH:AH, MATCH($G296, 'Historical BMP Records'!$G:$G, 0)), 1, 0), IF(AH296&lt;&gt;INDEX('Planned and Progress BMPs'!AF:AF, MATCH($G296, 'Planned and Progress BMPs'!$D:$D, 0)), 1, 0)), "")</f>
        <v/>
      </c>
      <c r="CC296" s="4" t="str">
        <f>IFERROR(IF($I296="Historical", IF(AI296&lt;&gt;INDEX('Historical BMP Records'!AI:AI, MATCH($G296, 'Historical BMP Records'!$G:$G, 0)), 1, 0), IF(AI296&lt;&gt;INDEX('Planned and Progress BMPs'!AG:AG, MATCH($G296, 'Planned and Progress BMPs'!$D:$D, 0)), 1, 0)), "")</f>
        <v/>
      </c>
      <c r="CD296" s="4" t="str">
        <f>IFERROR(IF($I296="Historical", IF(AJ296&lt;&gt;INDEX('Historical BMP Records'!AJ:AJ, MATCH($G296, 'Historical BMP Records'!$G:$G, 0)), 1, 0), IF(AJ296&lt;&gt;INDEX('Planned and Progress BMPs'!AH:AH, MATCH($G296, 'Planned and Progress BMPs'!$D:$D, 0)), 1, 0)), "")</f>
        <v/>
      </c>
      <c r="CE296" s="4" t="str">
        <f>IFERROR(IF($I296="Historical", IF(AK296&lt;&gt;INDEX('Historical BMP Records'!AK:AK, MATCH($G296, 'Historical BMP Records'!$G:$G, 0)), 1, 0), IF(AK296&lt;&gt;INDEX('Planned and Progress BMPs'!AI:AI, MATCH($G296, 'Planned and Progress BMPs'!$D:$D, 0)), 1, 0)), "")</f>
        <v/>
      </c>
      <c r="CF296" s="4" t="str">
        <f>IFERROR(IF($I296="Historical", IF(AL296&lt;&gt;INDEX('Historical BMP Records'!AL:AL, MATCH($G296, 'Historical BMP Records'!$G:$G, 0)), 1, 0), IF(AL296&lt;&gt;INDEX('Planned and Progress BMPs'!AJ:AJ, MATCH($G296, 'Planned and Progress BMPs'!$D:$D, 0)), 1, 0)), "")</f>
        <v/>
      </c>
      <c r="CG296" s="4" t="str">
        <f>IFERROR(IF($I296="Historical", IF(AM296&lt;&gt;INDEX('Historical BMP Records'!AM:AM, MATCH($G296, 'Historical BMP Records'!$G:$G, 0)), 1, 0), IF(AM296&lt;&gt;INDEX('Planned and Progress BMPs'!AK:AK, MATCH($G296, 'Planned and Progress BMPs'!$D:$D, 0)), 1, 0)), "")</f>
        <v/>
      </c>
      <c r="CH296" s="4" t="str">
        <f>IFERROR(IF($I296="Historical", IF(AN296&lt;&gt;INDEX('Historical BMP Records'!AN:AN, MATCH($G296, 'Historical BMP Records'!$G:$G, 0)), 1, 0), IF(AN296&lt;&gt;INDEX('Planned and Progress BMPs'!AL:AL, MATCH($G296, 'Planned and Progress BMPs'!$D:$D, 0)), 1, 0)), "")</f>
        <v/>
      </c>
      <c r="CI296" s="4" t="str">
        <f>IFERROR(IF($I296="Historical", IF(AO296&lt;&gt;INDEX('Historical BMP Records'!AO:AO, MATCH($G296, 'Historical BMP Records'!$G:$G, 0)), 1, 0), IF(AO296&lt;&gt;INDEX('Planned and Progress BMPs'!AM:AM, MATCH($G296, 'Planned and Progress BMPs'!$D:$D, 0)), 1, 0)), "")</f>
        <v/>
      </c>
      <c r="CJ296" s="4" t="str">
        <f>IFERROR(IF($I296="Historical", IF(AP296&lt;&gt;INDEX('Historical BMP Records'!AP:AP, MATCH($G296, 'Historical BMP Records'!$G:$G, 0)), 1, 0), IF(AP296&lt;&gt;INDEX('Planned and Progress BMPs'!AN:AN, MATCH($G296, 'Planned and Progress BMPs'!$D:$D, 0)), 1, 0)), "")</f>
        <v/>
      </c>
      <c r="CK296" s="4" t="str">
        <f>IFERROR(IF($I296="Historical", IF(AQ296&lt;&gt;INDEX('Historical BMP Records'!AQ:AQ, MATCH($G296, 'Historical BMP Records'!$G:$G, 0)), 1, 0), IF(AQ296&lt;&gt;INDEX('Planned and Progress BMPs'!AO:AO, MATCH($G296, 'Planned and Progress BMPs'!$D:$D, 0)), 1, 0)), "")</f>
        <v/>
      </c>
      <c r="CL296" s="4" t="str">
        <f>IFERROR(IF($I296="Historical", IF(AR296&lt;&gt;INDEX('Historical BMP Records'!AR:AR, MATCH($G296, 'Historical BMP Records'!$G:$G, 0)), 1, 0), IF(AR296&lt;&gt;INDEX('Planned and Progress BMPs'!AQ:AQ, MATCH($G296, 'Planned and Progress BMPs'!$D:$D, 0)), 1, 0)), "")</f>
        <v/>
      </c>
      <c r="CM296" s="4" t="str">
        <f>IFERROR(IF($I296="Historical", IF(AS296&lt;&gt;INDEX('Historical BMP Records'!AS:AS, MATCH($G296, 'Historical BMP Records'!$G:$G, 0)), 1, 0), IF(AS296&lt;&gt;INDEX('Planned and Progress BMPs'!AP:AP, MATCH($G296, 'Planned and Progress BMPs'!$D:$D, 0)), 1, 0)), "")</f>
        <v/>
      </c>
      <c r="CN296" s="4" t="str">
        <f>IFERROR(IF($I296="Historical", IF(AT296&lt;&gt;INDEX('Historical BMP Records'!AT:AT, MATCH($G296, 'Historical BMP Records'!$G:$G, 0)), 1, 0), IF(AT296&lt;&gt;INDEX('Planned and Progress BMPs'!AQ:AQ, MATCH($G296, 'Planned and Progress BMPs'!$D:$D, 0)), 1, 0)), "")</f>
        <v/>
      </c>
      <c r="CO296" s="4">
        <f>SUM(T_Historical9[[#This Row],[FY17 Crediting Status Change]:[Comments Change]])</f>
        <v>0</v>
      </c>
    </row>
    <row r="297" spans="1:93" ht="15" customHeight="1" x14ac:dyDescent="0.55000000000000004">
      <c r="A297" s="126" t="s">
        <v>2457</v>
      </c>
      <c r="B297" s="126" t="s">
        <v>2458</v>
      </c>
      <c r="D297" s="126"/>
      <c r="E297" s="126"/>
      <c r="F297" s="126" t="s">
        <v>462</v>
      </c>
      <c r="G297" s="126" t="s">
        <v>463</v>
      </c>
      <c r="H297" s="126"/>
      <c r="I297" s="126" t="s">
        <v>243</v>
      </c>
      <c r="J297" s="126">
        <v>2013</v>
      </c>
      <c r="K297" s="73">
        <v>44000</v>
      </c>
      <c r="L297" s="64">
        <v>43088</v>
      </c>
      <c r="M297" s="126" t="s">
        <v>142</v>
      </c>
      <c r="N297" s="88"/>
      <c r="O297" s="126" t="s">
        <v>127</v>
      </c>
      <c r="P297" s="73" t="s">
        <v>551</v>
      </c>
      <c r="Q297" s="64">
        <v>1.29</v>
      </c>
      <c r="R297" s="126">
        <v>0.79500000000000004</v>
      </c>
      <c r="S297" s="88">
        <v>6.6000000000000003E-2</v>
      </c>
      <c r="T297" s="126" t="s">
        <v>2465</v>
      </c>
      <c r="U297" s="126"/>
      <c r="V297" s="126"/>
      <c r="W297" s="126">
        <v>40.206975</v>
      </c>
      <c r="X297" s="65">
        <v>-76.850099999999998</v>
      </c>
      <c r="Y297" s="126"/>
      <c r="Z297" s="126" t="s">
        <v>144</v>
      </c>
      <c r="AA297" s="126" t="s">
        <v>145</v>
      </c>
      <c r="AB297" s="88"/>
      <c r="AC297" s="126" t="s">
        <v>2460</v>
      </c>
      <c r="AD297" s="64">
        <v>43159</v>
      </c>
      <c r="AE297" s="126" t="s">
        <v>267</v>
      </c>
      <c r="AF297" s="64"/>
      <c r="AG297" s="64"/>
      <c r="AH297" s="126"/>
      <c r="AI297" s="64"/>
      <c r="AK297" s="64"/>
      <c r="AL297" s="64"/>
      <c r="AM297" s="64"/>
      <c r="AN297" s="64"/>
      <c r="AO297" s="64"/>
      <c r="AP297" s="64"/>
      <c r="AQ297" s="64"/>
      <c r="AR297" s="64"/>
      <c r="AS297" s="64"/>
      <c r="AT297" s="126" t="s">
        <v>2466</v>
      </c>
      <c r="AU297" s="4" t="str">
        <f>IFERROR(IF($I297="Historical", IF(A297&lt;&gt;INDEX('Historical BMP Records'!A:A, MATCH($G297, 'Historical BMP Records'!$G:$G, 0)), 1, 0), IF(A297&lt;&gt;INDEX('Planned and Progress BMPs'!A:A, MATCH($G297, 'Planned and Progress BMPs'!$D:$D, 0)), 1, 0)), "")</f>
        <v/>
      </c>
      <c r="AV297" s="4" t="str">
        <f>IFERROR(IF($I297="Historical", IF(B297&lt;&gt;INDEX('Historical BMP Records'!B:B, MATCH($G297, 'Historical BMP Records'!$G:$G, 0)), 1, 0), IF(B297&lt;&gt;INDEX('Planned and Progress BMPs'!A:A, MATCH($G297, 'Planned and Progress BMPs'!$D:$D, 0)), 1, 0)), "")</f>
        <v/>
      </c>
      <c r="AW297" s="4" t="str">
        <f>IFERROR(IF($I297="Historical", IF(C297&lt;&gt;INDEX('Historical BMP Records'!C:C, MATCH($G297, 'Historical BMP Records'!$G:$G, 0)), 1, 0), IF(C297&lt;&gt;INDEX('Planned and Progress BMPs'!A:A, MATCH($G297, 'Planned and Progress BMPs'!$D:$D, 0)), 1, 0)), "")</f>
        <v/>
      </c>
      <c r="AX297" s="4" t="str">
        <f>IFERROR(IF($I297="Historical", IF(D297&lt;&gt;INDEX('Historical BMP Records'!D:D, MATCH($G297, 'Historical BMP Records'!$G:$G, 0)), 1, 0), IF(D297&lt;&gt;INDEX('Planned and Progress BMPs'!A:A, MATCH($G297, 'Planned and Progress BMPs'!$D:$D, 0)), 1, 0)), "")</f>
        <v/>
      </c>
      <c r="AY297" s="4" t="str">
        <f>IFERROR(IF($I297="Historical", IF(E297&lt;&gt;INDEX('Historical BMP Records'!E:E, MATCH($G297, 'Historical BMP Records'!$G:$G, 0)), 1, 0), IF(E297&lt;&gt;INDEX('Planned and Progress BMPs'!B:B, MATCH($G297, 'Planned and Progress BMPs'!$D:$D, 0)), 1, 0)), "")</f>
        <v/>
      </c>
      <c r="AZ297" s="4" t="str">
        <f>IFERROR(IF($I297="Historical", IF(F297&lt;&gt;INDEX('Historical BMP Records'!F:F, MATCH($G297, 'Historical BMP Records'!$G:$G, 0)), 1, 0), IF(F297&lt;&gt;INDEX('Planned and Progress BMPs'!C:C, MATCH($G297, 'Planned and Progress BMPs'!$D:$D, 0)), 1, 0)), "")</f>
        <v/>
      </c>
      <c r="BA297" s="4" t="str">
        <f>IFERROR(IF($I297="Historical", IF(G297&lt;&gt;INDEX('Historical BMP Records'!G:G, MATCH($G297, 'Historical BMP Records'!$G:$G, 0)), 1, 0), IF(G297&lt;&gt;INDEX('Planned and Progress BMPs'!D:D, MATCH($G297, 'Planned and Progress BMPs'!$D:$D, 0)), 1, 0)), "")</f>
        <v/>
      </c>
      <c r="BB297" s="4" t="str">
        <f>IFERROR(IF($I297="Historical", IF(H297&lt;&gt;INDEX('Historical BMP Records'!H:H, MATCH($G297, 'Historical BMP Records'!$G:$G, 0)), 1, 0), IF(H297&lt;&gt;INDEX('Planned and Progress BMPs'!E:E, MATCH($G297, 'Planned and Progress BMPs'!$D:$D, 0)), 1, 0)), "")</f>
        <v/>
      </c>
      <c r="BC297" s="4" t="str">
        <f>IFERROR(IF($I297="Historical", IF(I297&lt;&gt;INDEX('Historical BMP Records'!I:I, MATCH($G297, 'Historical BMP Records'!$G:$G, 0)), 1, 0), IF(I297&lt;&gt;INDEX('Planned and Progress BMPs'!F:F, MATCH($G297, 'Planned and Progress BMPs'!$D:$D, 0)), 1, 0)), "")</f>
        <v/>
      </c>
      <c r="BD297" s="4" t="str">
        <f>IFERROR(IF($I297="Historical", IF(J297&lt;&gt;INDEX('Historical BMP Records'!J:J, MATCH($G297, 'Historical BMP Records'!$G:$G, 0)), 1, 0), IF(J297&lt;&gt;INDEX('Planned and Progress BMPs'!G:G, MATCH($G297, 'Planned and Progress BMPs'!$D:$D, 0)), 1, 0)), "")</f>
        <v/>
      </c>
      <c r="BE297" s="4" t="str">
        <f>IFERROR(IF($I297="Historical", IF(K297&lt;&gt;INDEX('Historical BMP Records'!K:K, MATCH($G297, 'Historical BMP Records'!$G:$G, 0)), 1, 0), IF(K297&lt;&gt;INDEX('Planned and Progress BMPs'!H:H, MATCH($G297, 'Planned and Progress BMPs'!$D:$D, 0)), 1, 0)), "")</f>
        <v/>
      </c>
      <c r="BF297" s="4" t="str">
        <f>IFERROR(IF($I297="Historical", IF(L297&lt;&gt;INDEX('Historical BMP Records'!L:L, MATCH($G297, 'Historical BMP Records'!$G:$G, 0)), 1, 0), IF(L297&lt;&gt;INDEX('Planned and Progress BMPs'!I:I, MATCH($G297, 'Planned and Progress BMPs'!$D:$D, 0)), 1, 0)), "")</f>
        <v/>
      </c>
      <c r="BG297" s="4" t="str">
        <f>IFERROR(IF($I297="Historical", IF(M297&lt;&gt;INDEX('Historical BMP Records'!M:M, MATCH($G297, 'Historical BMP Records'!$G:$G, 0)), 1, 0), IF(M297&lt;&gt;INDEX('Planned and Progress BMPs'!J:J, MATCH($G297, 'Planned and Progress BMPs'!$D:$D, 0)), 1, 0)), "")</f>
        <v/>
      </c>
      <c r="BH297" s="4" t="str">
        <f>IFERROR(IF($I297="Historical", IF(N297&lt;&gt;INDEX('Historical BMP Records'!N:N, MATCH($G297, 'Historical BMP Records'!$G:$G, 0)), 1, 0), IF(N297&lt;&gt;INDEX('Planned and Progress BMPs'!K:K, MATCH($G297, 'Planned and Progress BMPs'!$D:$D, 0)), 1, 0)), "")</f>
        <v/>
      </c>
      <c r="BI297" s="4" t="str">
        <f>IFERROR(IF($I297="Historical", IF(O297&lt;&gt;INDEX('Historical BMP Records'!O:O, MATCH($G297, 'Historical BMP Records'!$G:$G, 0)), 1, 0), IF(O297&lt;&gt;INDEX('Planned and Progress BMPs'!L:L, MATCH($G297, 'Planned and Progress BMPs'!$D:$D, 0)), 1, 0)), "")</f>
        <v/>
      </c>
      <c r="BJ297" s="4" t="str">
        <f>IFERROR(IF($I297="Historical", IF(P297&lt;&gt;INDEX('Historical BMP Records'!P:P, MATCH($G297, 'Historical BMP Records'!$G:$G, 0)), 1, 0), IF(P297&lt;&gt;INDEX('Planned and Progress BMPs'!M:M, MATCH($G297, 'Planned and Progress BMPs'!$D:$D, 0)), 1, 0)), "")</f>
        <v/>
      </c>
      <c r="BK297" s="4" t="str">
        <f>IFERROR(IF($I297="Historical", IF(Q297&lt;&gt;INDEX('Historical BMP Records'!Q:Q, MATCH($G297, 'Historical BMP Records'!$G:$G, 0)), 1, 0), IF(Q297&lt;&gt;INDEX('Planned and Progress BMPs'!N:N, MATCH($G297, 'Planned and Progress BMPs'!$D:$D, 0)), 1, 0)), "")</f>
        <v/>
      </c>
      <c r="BL297" s="4" t="str">
        <f>IFERROR(IF($I297="Historical", IF(R297&lt;&gt;INDEX('Historical BMP Records'!R:R, MATCH($G297, 'Historical BMP Records'!$G:$G, 0)), 1, 0), IF(R297&lt;&gt;INDEX('Planned and Progress BMPs'!O:O, MATCH($G297, 'Planned and Progress BMPs'!$D:$D, 0)), 1, 0)), "")</f>
        <v/>
      </c>
      <c r="BM297" s="4" t="str">
        <f>IFERROR(IF($I297="Historical", IF(S297&lt;&gt;INDEX('Historical BMP Records'!S:S, MATCH($G297, 'Historical BMP Records'!$G:$G, 0)), 1, 0), IF(S297&lt;&gt;INDEX('Planned and Progress BMPs'!P:P, MATCH($G297, 'Planned and Progress BMPs'!$D:$D, 0)), 1, 0)), "")</f>
        <v/>
      </c>
      <c r="BN297" s="4" t="str">
        <f>IFERROR(IF($I297="Historical", IF(T297&lt;&gt;INDEX('Historical BMP Records'!T:T, MATCH($G297, 'Historical BMP Records'!$G:$G, 0)), 1, 0), IF(T297&lt;&gt;INDEX('Planned and Progress BMPs'!Q:Q, MATCH($G297, 'Planned and Progress BMPs'!$D:$D, 0)), 1, 0)), "")</f>
        <v/>
      </c>
      <c r="BO297" s="4" t="str">
        <f>IFERROR(IF($I297="Historical", IF(AB297&lt;&gt;INDEX('Historical BMP Records'!#REF!, MATCH($G297, 'Historical BMP Records'!$G:$G, 0)), 1, 0), IF(AB297&lt;&gt;INDEX('Planned and Progress BMPs'!Z:Z, MATCH($G297, 'Planned and Progress BMPs'!$D:$D, 0)), 1, 0)), "")</f>
        <v/>
      </c>
      <c r="BP297" s="4" t="str">
        <f>IFERROR(IF($I297="Historical", IF(U297&lt;&gt;INDEX('Historical BMP Records'!U:U, MATCH($G297, 'Historical BMP Records'!$G:$G, 0)), 1, 0), IF(U297&lt;&gt;INDEX('Planned and Progress BMPs'!S:S, MATCH($G297, 'Planned and Progress BMPs'!$D:$D, 0)), 1, 0)), "")</f>
        <v/>
      </c>
      <c r="BQ297" s="4" t="str">
        <f>IFERROR(IF($I297="Historical", IF(V297&lt;&gt;INDEX('Historical BMP Records'!V:V, MATCH($G297, 'Historical BMP Records'!$G:$G, 0)), 1, 0), IF(V297&lt;&gt;INDEX('Planned and Progress BMPs'!T:T, MATCH($G297, 'Planned and Progress BMPs'!$D:$D, 0)), 1, 0)), "")</f>
        <v/>
      </c>
      <c r="BR297" s="4" t="str">
        <f>IFERROR(IF($I297="Historical", IF(W297&lt;&gt;INDEX('Historical BMP Records'!W:W, MATCH($G297, 'Historical BMP Records'!$G:$G, 0)), 1, 0), IF(W297&lt;&gt;INDEX('Planned and Progress BMPs'!U:U, MATCH($G297, 'Planned and Progress BMPs'!$D:$D, 0)), 1, 0)), "")</f>
        <v/>
      </c>
      <c r="BS297" s="4" t="str">
        <f>IFERROR(IF($I297="Historical", IF(X297&lt;&gt;INDEX('Historical BMP Records'!X:X, MATCH($G297, 'Historical BMP Records'!$G:$G, 0)), 1, 0), IF(X297&lt;&gt;INDEX('Planned and Progress BMPs'!V:V, MATCH($G297, 'Planned and Progress BMPs'!$D:$D, 0)), 1, 0)), "")</f>
        <v/>
      </c>
      <c r="BT297" s="4" t="str">
        <f>IFERROR(IF($I297="Historical", IF(Y297&lt;&gt;INDEX('Historical BMP Records'!Y:Y, MATCH($G297, 'Historical BMP Records'!$G:$G, 0)), 1, 0), IF(Y297&lt;&gt;INDEX('Planned and Progress BMPs'!W:W, MATCH($G297, 'Planned and Progress BMPs'!$D:$D, 0)), 1, 0)), "")</f>
        <v/>
      </c>
      <c r="BU297" s="4" t="str">
        <f>IFERROR(IF($I297="Historical", IF(Z297&lt;&gt;INDEX('Historical BMP Records'!Z:Z, MATCH($G297, 'Historical BMP Records'!$G:$G, 0)), 1, 0), IF(Z297&lt;&gt;INDEX('Planned and Progress BMPs'!X:X, MATCH($G297, 'Planned and Progress BMPs'!$D:$D, 0)), 1, 0)), "")</f>
        <v/>
      </c>
      <c r="BV297" s="4" t="str">
        <f>IFERROR(IF($I297="Historical", IF(AA297&lt;&gt;INDEX('Historical BMP Records'!AA:AA, MATCH($G297, 'Historical BMP Records'!$G:$G, 0)), 1, 0), IF(AA297&lt;&gt;INDEX('Planned and Progress BMPs'!#REF!, MATCH($G297, 'Planned and Progress BMPs'!$D:$D, 0)), 1, 0)), "")</f>
        <v/>
      </c>
      <c r="BW297" s="4" t="str">
        <f>IFERROR(IF($I297="Historical", IF(AC297&lt;&gt;INDEX('Historical BMP Records'!AC:AC, MATCH($G297, 'Historical BMP Records'!$G:$G, 0)), 1, 0), IF(AC297&lt;&gt;INDEX('Planned and Progress BMPs'!AA:AA, MATCH($G297, 'Planned and Progress BMPs'!$D:$D, 0)), 1, 0)), "")</f>
        <v/>
      </c>
      <c r="BX297" s="4" t="str">
        <f>IFERROR(IF($I297="Historical", IF(AD297&lt;&gt;INDEX('Historical BMP Records'!AD:AD, MATCH($G297, 'Historical BMP Records'!$G:$G, 0)), 1, 0), IF(AD297&lt;&gt;INDEX('Planned and Progress BMPs'!AB:AB, MATCH($G297, 'Planned and Progress BMPs'!$D:$D, 0)), 1, 0)), "")</f>
        <v/>
      </c>
      <c r="BY297" s="4" t="str">
        <f>IFERROR(IF($I297="Historical", IF(AE297&lt;&gt;INDEX('Historical BMP Records'!AE:AE, MATCH($G297, 'Historical BMP Records'!$G:$G, 0)), 1, 0), IF(AE297&lt;&gt;INDEX('Planned and Progress BMPs'!AC:AC, MATCH($G297, 'Planned and Progress BMPs'!$D:$D, 0)), 1, 0)), "")</f>
        <v/>
      </c>
      <c r="BZ297" s="4" t="str">
        <f>IFERROR(IF($I297="Historical", IF(AF297&lt;&gt;INDEX('Historical BMP Records'!AF:AF, MATCH($G297, 'Historical BMP Records'!$G:$G, 0)), 1, 0), IF(AF297&lt;&gt;INDEX('Planned and Progress BMPs'!AD:AD, MATCH($G297, 'Planned and Progress BMPs'!$D:$D, 0)), 1, 0)), "")</f>
        <v/>
      </c>
      <c r="CA297" s="4" t="str">
        <f>IFERROR(IF($I297="Historical", IF(AG297&lt;&gt;INDEX('Historical BMP Records'!AG:AG, MATCH($G297, 'Historical BMP Records'!$G:$G, 0)), 1, 0), IF(AG297&lt;&gt;INDEX('Planned and Progress BMPs'!AE:AE, MATCH($G297, 'Planned and Progress BMPs'!$D:$D, 0)), 1, 0)), "")</f>
        <v/>
      </c>
      <c r="CB297" s="4" t="str">
        <f>IFERROR(IF($I297="Historical", IF(AH297&lt;&gt;INDEX('Historical BMP Records'!AH:AH, MATCH($G297, 'Historical BMP Records'!$G:$G, 0)), 1, 0), IF(AH297&lt;&gt;INDEX('Planned and Progress BMPs'!AF:AF, MATCH($G297, 'Planned and Progress BMPs'!$D:$D, 0)), 1, 0)), "")</f>
        <v/>
      </c>
      <c r="CC297" s="4" t="str">
        <f>IFERROR(IF($I297="Historical", IF(AI297&lt;&gt;INDEX('Historical BMP Records'!AI:AI, MATCH($G297, 'Historical BMP Records'!$G:$G, 0)), 1, 0), IF(AI297&lt;&gt;INDEX('Planned and Progress BMPs'!AG:AG, MATCH($G297, 'Planned and Progress BMPs'!$D:$D, 0)), 1, 0)), "")</f>
        <v/>
      </c>
      <c r="CD297" s="4" t="str">
        <f>IFERROR(IF($I297="Historical", IF(AJ297&lt;&gt;INDEX('Historical BMP Records'!AJ:AJ, MATCH($G297, 'Historical BMP Records'!$G:$G, 0)), 1, 0), IF(AJ297&lt;&gt;INDEX('Planned and Progress BMPs'!AH:AH, MATCH($G297, 'Planned and Progress BMPs'!$D:$D, 0)), 1, 0)), "")</f>
        <v/>
      </c>
      <c r="CE297" s="4" t="str">
        <f>IFERROR(IF($I297="Historical", IF(AK297&lt;&gt;INDEX('Historical BMP Records'!AK:AK, MATCH($G297, 'Historical BMP Records'!$G:$G, 0)), 1, 0), IF(AK297&lt;&gt;INDEX('Planned and Progress BMPs'!AI:AI, MATCH($G297, 'Planned and Progress BMPs'!$D:$D, 0)), 1, 0)), "")</f>
        <v/>
      </c>
      <c r="CF297" s="4" t="str">
        <f>IFERROR(IF($I297="Historical", IF(AL297&lt;&gt;INDEX('Historical BMP Records'!AL:AL, MATCH($G297, 'Historical BMP Records'!$G:$G, 0)), 1, 0), IF(AL297&lt;&gt;INDEX('Planned and Progress BMPs'!AJ:AJ, MATCH($G297, 'Planned and Progress BMPs'!$D:$D, 0)), 1, 0)), "")</f>
        <v/>
      </c>
      <c r="CG297" s="4" t="str">
        <f>IFERROR(IF($I297="Historical", IF(AM297&lt;&gt;INDEX('Historical BMP Records'!AM:AM, MATCH($G297, 'Historical BMP Records'!$G:$G, 0)), 1, 0), IF(AM297&lt;&gt;INDEX('Planned and Progress BMPs'!AK:AK, MATCH($G297, 'Planned and Progress BMPs'!$D:$D, 0)), 1, 0)), "")</f>
        <v/>
      </c>
      <c r="CH297" s="4" t="str">
        <f>IFERROR(IF($I297="Historical", IF(AN297&lt;&gt;INDEX('Historical BMP Records'!AN:AN, MATCH($G297, 'Historical BMP Records'!$G:$G, 0)), 1, 0), IF(AN297&lt;&gt;INDEX('Planned and Progress BMPs'!AL:AL, MATCH($G297, 'Planned and Progress BMPs'!$D:$D, 0)), 1, 0)), "")</f>
        <v/>
      </c>
      <c r="CI297" s="4" t="str">
        <f>IFERROR(IF($I297="Historical", IF(AO297&lt;&gt;INDEX('Historical BMP Records'!AO:AO, MATCH($G297, 'Historical BMP Records'!$G:$G, 0)), 1, 0), IF(AO297&lt;&gt;INDEX('Planned and Progress BMPs'!AM:AM, MATCH($G297, 'Planned and Progress BMPs'!$D:$D, 0)), 1, 0)), "")</f>
        <v/>
      </c>
      <c r="CJ297" s="4" t="str">
        <f>IFERROR(IF($I297="Historical", IF(AP297&lt;&gt;INDEX('Historical BMP Records'!AP:AP, MATCH($G297, 'Historical BMP Records'!$G:$G, 0)), 1, 0), IF(AP297&lt;&gt;INDEX('Planned and Progress BMPs'!AN:AN, MATCH($G297, 'Planned and Progress BMPs'!$D:$D, 0)), 1, 0)), "")</f>
        <v/>
      </c>
      <c r="CK297" s="4" t="str">
        <f>IFERROR(IF($I297="Historical", IF(AQ297&lt;&gt;INDEX('Historical BMP Records'!AQ:AQ, MATCH($G297, 'Historical BMP Records'!$G:$G, 0)), 1, 0), IF(AQ297&lt;&gt;INDEX('Planned and Progress BMPs'!AO:AO, MATCH($G297, 'Planned and Progress BMPs'!$D:$D, 0)), 1, 0)), "")</f>
        <v/>
      </c>
      <c r="CL297" s="4" t="str">
        <f>IFERROR(IF($I297="Historical", IF(AR297&lt;&gt;INDEX('Historical BMP Records'!AR:AR, MATCH($G297, 'Historical BMP Records'!$G:$G, 0)), 1, 0), IF(AR297&lt;&gt;INDEX('Planned and Progress BMPs'!AQ:AQ, MATCH($G297, 'Planned and Progress BMPs'!$D:$D, 0)), 1, 0)), "")</f>
        <v/>
      </c>
      <c r="CM297" s="4" t="str">
        <f>IFERROR(IF($I297="Historical", IF(AS297&lt;&gt;INDEX('Historical BMP Records'!AS:AS, MATCH($G297, 'Historical BMP Records'!$G:$G, 0)), 1, 0), IF(AS297&lt;&gt;INDEX('Planned and Progress BMPs'!AP:AP, MATCH($G297, 'Planned and Progress BMPs'!$D:$D, 0)), 1, 0)), "")</f>
        <v/>
      </c>
      <c r="CN297" s="4" t="str">
        <f>IFERROR(IF($I297="Historical", IF(AT297&lt;&gt;INDEX('Historical BMP Records'!AT:AT, MATCH($G297, 'Historical BMP Records'!$G:$G, 0)), 1, 0), IF(AT297&lt;&gt;INDEX('Planned and Progress BMPs'!AQ:AQ, MATCH($G297, 'Planned and Progress BMPs'!$D:$D, 0)), 1, 0)), "")</f>
        <v/>
      </c>
      <c r="CO297" s="4">
        <f>SUM(T_Historical9[[#This Row],[FY17 Crediting Status Change]:[Comments Change]])</f>
        <v>0</v>
      </c>
    </row>
    <row r="298" spans="1:93" ht="15" customHeight="1" x14ac:dyDescent="0.55000000000000004">
      <c r="A298" s="126" t="s">
        <v>2457</v>
      </c>
      <c r="B298" s="126" t="s">
        <v>2464</v>
      </c>
      <c r="D298" s="126"/>
      <c r="E298" s="126"/>
      <c r="F298" s="126" t="s">
        <v>2467</v>
      </c>
      <c r="G298" s="126" t="s">
        <v>2468</v>
      </c>
      <c r="H298" s="126"/>
      <c r="I298" s="126" t="s">
        <v>243</v>
      </c>
      <c r="J298" s="126">
        <v>2013</v>
      </c>
      <c r="K298" s="73">
        <v>44000</v>
      </c>
      <c r="L298" s="64">
        <v>43088</v>
      </c>
      <c r="M298" s="126" t="s">
        <v>416</v>
      </c>
      <c r="N298" s="88"/>
      <c r="O298" s="126" t="s">
        <v>127</v>
      </c>
      <c r="P298" s="73" t="s">
        <v>551</v>
      </c>
      <c r="Q298" s="64">
        <v>0.8</v>
      </c>
      <c r="R298" s="126"/>
      <c r="S298" s="88"/>
      <c r="T298" s="126" t="s">
        <v>2469</v>
      </c>
      <c r="U298" s="126"/>
      <c r="V298" s="126"/>
      <c r="W298" s="126">
        <v>40.206975</v>
      </c>
      <c r="X298" s="65">
        <v>-76.850099999999998</v>
      </c>
      <c r="Y298" s="126"/>
      <c r="Z298" s="126" t="s">
        <v>144</v>
      </c>
      <c r="AA298" s="126" t="s">
        <v>145</v>
      </c>
      <c r="AB298" s="88"/>
      <c r="AC298" s="126" t="s">
        <v>2460</v>
      </c>
      <c r="AD298" s="64">
        <v>43159</v>
      </c>
      <c r="AE298" s="126" t="s">
        <v>267</v>
      </c>
      <c r="AF298" s="64"/>
      <c r="AG298" s="64"/>
      <c r="AH298" s="126"/>
      <c r="AI298" s="64"/>
      <c r="AK298" s="64"/>
      <c r="AL298" s="64"/>
      <c r="AM298" s="64"/>
      <c r="AN298" s="64"/>
      <c r="AO298" s="64"/>
      <c r="AP298" s="64"/>
      <c r="AQ298" s="64"/>
      <c r="AR298" s="64"/>
      <c r="AS298" s="64"/>
      <c r="AT298" s="126" t="s">
        <v>2470</v>
      </c>
      <c r="AU298" s="4" t="str">
        <f>IFERROR(IF($I298="Historical", IF(A298&lt;&gt;INDEX('Historical BMP Records'!A:A, MATCH($G298, 'Historical BMP Records'!$G:$G, 0)), 1, 0), IF(A298&lt;&gt;INDEX('Planned and Progress BMPs'!A:A, MATCH($G298, 'Planned and Progress BMPs'!$D:$D, 0)), 1, 0)), "")</f>
        <v/>
      </c>
      <c r="AV298" s="4" t="str">
        <f>IFERROR(IF($I298="Historical", IF(B298&lt;&gt;INDEX('Historical BMP Records'!B:B, MATCH($G298, 'Historical BMP Records'!$G:$G, 0)), 1, 0), IF(B298&lt;&gt;INDEX('Planned and Progress BMPs'!A:A, MATCH($G298, 'Planned and Progress BMPs'!$D:$D, 0)), 1, 0)), "")</f>
        <v/>
      </c>
      <c r="AW298" s="4" t="str">
        <f>IFERROR(IF($I298="Historical", IF(C298&lt;&gt;INDEX('Historical BMP Records'!C:C, MATCH($G298, 'Historical BMP Records'!$G:$G, 0)), 1, 0), IF(C298&lt;&gt;INDEX('Planned and Progress BMPs'!A:A, MATCH($G298, 'Planned and Progress BMPs'!$D:$D, 0)), 1, 0)), "")</f>
        <v/>
      </c>
      <c r="AX298" s="4" t="str">
        <f>IFERROR(IF($I298="Historical", IF(D298&lt;&gt;INDEX('Historical BMP Records'!D:D, MATCH($G298, 'Historical BMP Records'!$G:$G, 0)), 1, 0), IF(D298&lt;&gt;INDEX('Planned and Progress BMPs'!A:A, MATCH($G298, 'Planned and Progress BMPs'!$D:$D, 0)), 1, 0)), "")</f>
        <v/>
      </c>
      <c r="AY298" s="4" t="str">
        <f>IFERROR(IF($I298="Historical", IF(E298&lt;&gt;INDEX('Historical BMP Records'!E:E, MATCH($G298, 'Historical BMP Records'!$G:$G, 0)), 1, 0), IF(E298&lt;&gt;INDEX('Planned and Progress BMPs'!B:B, MATCH($G298, 'Planned and Progress BMPs'!$D:$D, 0)), 1, 0)), "")</f>
        <v/>
      </c>
      <c r="AZ298" s="4" t="str">
        <f>IFERROR(IF($I298="Historical", IF(F298&lt;&gt;INDEX('Historical BMP Records'!F:F, MATCH($G298, 'Historical BMP Records'!$G:$G, 0)), 1, 0), IF(F298&lt;&gt;INDEX('Planned and Progress BMPs'!C:C, MATCH($G298, 'Planned and Progress BMPs'!$D:$D, 0)), 1, 0)), "")</f>
        <v/>
      </c>
      <c r="BA298" s="4" t="str">
        <f>IFERROR(IF($I298="Historical", IF(G298&lt;&gt;INDEX('Historical BMP Records'!G:G, MATCH($G298, 'Historical BMP Records'!$G:$G, 0)), 1, 0), IF(G298&lt;&gt;INDEX('Planned and Progress BMPs'!D:D, MATCH($G298, 'Planned and Progress BMPs'!$D:$D, 0)), 1, 0)), "")</f>
        <v/>
      </c>
      <c r="BB298" s="4" t="str">
        <f>IFERROR(IF($I298="Historical", IF(H298&lt;&gt;INDEX('Historical BMP Records'!H:H, MATCH($G298, 'Historical BMP Records'!$G:$G, 0)), 1, 0), IF(H298&lt;&gt;INDEX('Planned and Progress BMPs'!E:E, MATCH($G298, 'Planned and Progress BMPs'!$D:$D, 0)), 1, 0)), "")</f>
        <v/>
      </c>
      <c r="BC298" s="4" t="str">
        <f>IFERROR(IF($I298="Historical", IF(I298&lt;&gt;INDEX('Historical BMP Records'!I:I, MATCH($G298, 'Historical BMP Records'!$G:$G, 0)), 1, 0), IF(I298&lt;&gt;INDEX('Planned and Progress BMPs'!F:F, MATCH($G298, 'Planned and Progress BMPs'!$D:$D, 0)), 1, 0)), "")</f>
        <v/>
      </c>
      <c r="BD298" s="4" t="str">
        <f>IFERROR(IF($I298="Historical", IF(J298&lt;&gt;INDEX('Historical BMP Records'!J:J, MATCH($G298, 'Historical BMP Records'!$G:$G, 0)), 1, 0), IF(J298&lt;&gt;INDEX('Planned and Progress BMPs'!G:G, MATCH($G298, 'Planned and Progress BMPs'!$D:$D, 0)), 1, 0)), "")</f>
        <v/>
      </c>
      <c r="BE298" s="4" t="str">
        <f>IFERROR(IF($I298="Historical", IF(K298&lt;&gt;INDEX('Historical BMP Records'!K:K, MATCH($G298, 'Historical BMP Records'!$G:$G, 0)), 1, 0), IF(K298&lt;&gt;INDEX('Planned and Progress BMPs'!H:H, MATCH($G298, 'Planned and Progress BMPs'!$D:$D, 0)), 1, 0)), "")</f>
        <v/>
      </c>
      <c r="BF298" s="4" t="str">
        <f>IFERROR(IF($I298="Historical", IF(L298&lt;&gt;INDEX('Historical BMP Records'!L:L, MATCH($G298, 'Historical BMP Records'!$G:$G, 0)), 1, 0), IF(L298&lt;&gt;INDEX('Planned and Progress BMPs'!I:I, MATCH($G298, 'Planned and Progress BMPs'!$D:$D, 0)), 1, 0)), "")</f>
        <v/>
      </c>
      <c r="BG298" s="4" t="str">
        <f>IFERROR(IF($I298="Historical", IF(M298&lt;&gt;INDEX('Historical BMP Records'!M:M, MATCH($G298, 'Historical BMP Records'!$G:$G, 0)), 1, 0), IF(M298&lt;&gt;INDEX('Planned and Progress BMPs'!J:J, MATCH($G298, 'Planned and Progress BMPs'!$D:$D, 0)), 1, 0)), "")</f>
        <v/>
      </c>
      <c r="BH298" s="4" t="str">
        <f>IFERROR(IF($I298="Historical", IF(N298&lt;&gt;INDEX('Historical BMP Records'!N:N, MATCH($G298, 'Historical BMP Records'!$G:$G, 0)), 1, 0), IF(N298&lt;&gt;INDEX('Planned and Progress BMPs'!K:K, MATCH($G298, 'Planned and Progress BMPs'!$D:$D, 0)), 1, 0)), "")</f>
        <v/>
      </c>
      <c r="BI298" s="4" t="str">
        <f>IFERROR(IF($I298="Historical", IF(O298&lt;&gt;INDEX('Historical BMP Records'!O:O, MATCH($G298, 'Historical BMP Records'!$G:$G, 0)), 1, 0), IF(O298&lt;&gt;INDEX('Planned and Progress BMPs'!L:L, MATCH($G298, 'Planned and Progress BMPs'!$D:$D, 0)), 1, 0)), "")</f>
        <v/>
      </c>
      <c r="BJ298" s="4" t="str">
        <f>IFERROR(IF($I298="Historical", IF(P298&lt;&gt;INDEX('Historical BMP Records'!P:P, MATCH($G298, 'Historical BMP Records'!$G:$G, 0)), 1, 0), IF(P298&lt;&gt;INDEX('Planned and Progress BMPs'!M:M, MATCH($G298, 'Planned and Progress BMPs'!$D:$D, 0)), 1, 0)), "")</f>
        <v/>
      </c>
      <c r="BK298" s="4" t="str">
        <f>IFERROR(IF($I298="Historical", IF(Q298&lt;&gt;INDEX('Historical BMP Records'!Q:Q, MATCH($G298, 'Historical BMP Records'!$G:$G, 0)), 1, 0), IF(Q298&lt;&gt;INDEX('Planned and Progress BMPs'!N:N, MATCH($G298, 'Planned and Progress BMPs'!$D:$D, 0)), 1, 0)), "")</f>
        <v/>
      </c>
      <c r="BL298" s="4" t="str">
        <f>IFERROR(IF($I298="Historical", IF(R298&lt;&gt;INDEX('Historical BMP Records'!R:R, MATCH($G298, 'Historical BMP Records'!$G:$G, 0)), 1, 0), IF(R298&lt;&gt;INDEX('Planned and Progress BMPs'!O:O, MATCH($G298, 'Planned and Progress BMPs'!$D:$D, 0)), 1, 0)), "")</f>
        <v/>
      </c>
      <c r="BM298" s="4" t="str">
        <f>IFERROR(IF($I298="Historical", IF(S298&lt;&gt;INDEX('Historical BMP Records'!S:S, MATCH($G298, 'Historical BMP Records'!$G:$G, 0)), 1, 0), IF(S298&lt;&gt;INDEX('Planned and Progress BMPs'!P:P, MATCH($G298, 'Planned and Progress BMPs'!$D:$D, 0)), 1, 0)), "")</f>
        <v/>
      </c>
      <c r="BN298" s="4" t="str">
        <f>IFERROR(IF($I298="Historical", IF(T298&lt;&gt;INDEX('Historical BMP Records'!T:T, MATCH($G298, 'Historical BMP Records'!$G:$G, 0)), 1, 0), IF(T298&lt;&gt;INDEX('Planned and Progress BMPs'!Q:Q, MATCH($G298, 'Planned and Progress BMPs'!$D:$D, 0)), 1, 0)), "")</f>
        <v/>
      </c>
      <c r="BO298" s="4" t="str">
        <f>IFERROR(IF($I298="Historical", IF(AB298&lt;&gt;INDEX('Historical BMP Records'!#REF!, MATCH($G298, 'Historical BMP Records'!$G:$G, 0)), 1, 0), IF(AB298&lt;&gt;INDEX('Planned and Progress BMPs'!Z:Z, MATCH($G298, 'Planned and Progress BMPs'!$D:$D, 0)), 1, 0)), "")</f>
        <v/>
      </c>
      <c r="BP298" s="4" t="str">
        <f>IFERROR(IF($I298="Historical", IF(U298&lt;&gt;INDEX('Historical BMP Records'!U:U, MATCH($G298, 'Historical BMP Records'!$G:$G, 0)), 1, 0), IF(U298&lt;&gt;INDEX('Planned and Progress BMPs'!S:S, MATCH($G298, 'Planned and Progress BMPs'!$D:$D, 0)), 1, 0)), "")</f>
        <v/>
      </c>
      <c r="BQ298" s="4" t="str">
        <f>IFERROR(IF($I298="Historical", IF(V298&lt;&gt;INDEX('Historical BMP Records'!V:V, MATCH($G298, 'Historical BMP Records'!$G:$G, 0)), 1, 0), IF(V298&lt;&gt;INDEX('Planned and Progress BMPs'!T:T, MATCH($G298, 'Planned and Progress BMPs'!$D:$D, 0)), 1, 0)), "")</f>
        <v/>
      </c>
      <c r="BR298" s="4" t="str">
        <f>IFERROR(IF($I298="Historical", IF(W298&lt;&gt;INDEX('Historical BMP Records'!W:W, MATCH($G298, 'Historical BMP Records'!$G:$G, 0)), 1, 0), IF(W298&lt;&gt;INDEX('Planned and Progress BMPs'!U:U, MATCH($G298, 'Planned and Progress BMPs'!$D:$D, 0)), 1, 0)), "")</f>
        <v/>
      </c>
      <c r="BS298" s="4" t="str">
        <f>IFERROR(IF($I298="Historical", IF(X298&lt;&gt;INDEX('Historical BMP Records'!X:X, MATCH($G298, 'Historical BMP Records'!$G:$G, 0)), 1, 0), IF(X298&lt;&gt;INDEX('Planned and Progress BMPs'!V:V, MATCH($G298, 'Planned and Progress BMPs'!$D:$D, 0)), 1, 0)), "")</f>
        <v/>
      </c>
      <c r="BT298" s="4" t="str">
        <f>IFERROR(IF($I298="Historical", IF(Y298&lt;&gt;INDEX('Historical BMP Records'!Y:Y, MATCH($G298, 'Historical BMP Records'!$G:$G, 0)), 1, 0), IF(Y298&lt;&gt;INDEX('Planned and Progress BMPs'!W:W, MATCH($G298, 'Planned and Progress BMPs'!$D:$D, 0)), 1, 0)), "")</f>
        <v/>
      </c>
      <c r="BU298" s="4" t="str">
        <f>IFERROR(IF($I298="Historical", IF(Z298&lt;&gt;INDEX('Historical BMP Records'!Z:Z, MATCH($G298, 'Historical BMP Records'!$G:$G, 0)), 1, 0), IF(Z298&lt;&gt;INDEX('Planned and Progress BMPs'!X:X, MATCH($G298, 'Planned and Progress BMPs'!$D:$D, 0)), 1, 0)), "")</f>
        <v/>
      </c>
      <c r="BV298" s="4" t="str">
        <f>IFERROR(IF($I298="Historical", IF(AA298&lt;&gt;INDEX('Historical BMP Records'!AA:AA, MATCH($G298, 'Historical BMP Records'!$G:$G, 0)), 1, 0), IF(AA298&lt;&gt;INDEX('Planned and Progress BMPs'!#REF!, MATCH($G298, 'Planned and Progress BMPs'!$D:$D, 0)), 1, 0)), "")</f>
        <v/>
      </c>
      <c r="BW298" s="4" t="str">
        <f>IFERROR(IF($I298="Historical", IF(AC298&lt;&gt;INDEX('Historical BMP Records'!AC:AC, MATCH($G298, 'Historical BMP Records'!$G:$G, 0)), 1, 0), IF(AC298&lt;&gt;INDEX('Planned and Progress BMPs'!AA:AA, MATCH($G298, 'Planned and Progress BMPs'!$D:$D, 0)), 1, 0)), "")</f>
        <v/>
      </c>
      <c r="BX298" s="4" t="str">
        <f>IFERROR(IF($I298="Historical", IF(AD298&lt;&gt;INDEX('Historical BMP Records'!AD:AD, MATCH($G298, 'Historical BMP Records'!$G:$G, 0)), 1, 0), IF(AD298&lt;&gt;INDEX('Planned and Progress BMPs'!AB:AB, MATCH($G298, 'Planned and Progress BMPs'!$D:$D, 0)), 1, 0)), "")</f>
        <v/>
      </c>
      <c r="BY298" s="4" t="str">
        <f>IFERROR(IF($I298="Historical", IF(AE298&lt;&gt;INDEX('Historical BMP Records'!AE:AE, MATCH($G298, 'Historical BMP Records'!$G:$G, 0)), 1, 0), IF(AE298&lt;&gt;INDEX('Planned and Progress BMPs'!AC:AC, MATCH($G298, 'Planned and Progress BMPs'!$D:$D, 0)), 1, 0)), "")</f>
        <v/>
      </c>
      <c r="BZ298" s="4" t="str">
        <f>IFERROR(IF($I298="Historical", IF(AF298&lt;&gt;INDEX('Historical BMP Records'!AF:AF, MATCH($G298, 'Historical BMP Records'!$G:$G, 0)), 1, 0), IF(AF298&lt;&gt;INDEX('Planned and Progress BMPs'!AD:AD, MATCH($G298, 'Planned and Progress BMPs'!$D:$D, 0)), 1, 0)), "")</f>
        <v/>
      </c>
      <c r="CA298" s="4" t="str">
        <f>IFERROR(IF($I298="Historical", IF(AG298&lt;&gt;INDEX('Historical BMP Records'!AG:AG, MATCH($G298, 'Historical BMP Records'!$G:$G, 0)), 1, 0), IF(AG298&lt;&gt;INDEX('Planned and Progress BMPs'!AE:AE, MATCH($G298, 'Planned and Progress BMPs'!$D:$D, 0)), 1, 0)), "")</f>
        <v/>
      </c>
      <c r="CB298" s="4" t="str">
        <f>IFERROR(IF($I298="Historical", IF(AH298&lt;&gt;INDEX('Historical BMP Records'!AH:AH, MATCH($G298, 'Historical BMP Records'!$G:$G, 0)), 1, 0), IF(AH298&lt;&gt;INDEX('Planned and Progress BMPs'!AF:AF, MATCH($G298, 'Planned and Progress BMPs'!$D:$D, 0)), 1, 0)), "")</f>
        <v/>
      </c>
      <c r="CC298" s="4" t="str">
        <f>IFERROR(IF($I298="Historical", IF(AI298&lt;&gt;INDEX('Historical BMP Records'!AI:AI, MATCH($G298, 'Historical BMP Records'!$G:$G, 0)), 1, 0), IF(AI298&lt;&gt;INDEX('Planned and Progress BMPs'!AG:AG, MATCH($G298, 'Planned and Progress BMPs'!$D:$D, 0)), 1, 0)), "")</f>
        <v/>
      </c>
      <c r="CD298" s="4" t="str">
        <f>IFERROR(IF($I298="Historical", IF(AJ298&lt;&gt;INDEX('Historical BMP Records'!AJ:AJ, MATCH($G298, 'Historical BMP Records'!$G:$G, 0)), 1, 0), IF(AJ298&lt;&gt;INDEX('Planned and Progress BMPs'!AH:AH, MATCH($G298, 'Planned and Progress BMPs'!$D:$D, 0)), 1, 0)), "")</f>
        <v/>
      </c>
      <c r="CE298" s="4" t="str">
        <f>IFERROR(IF($I298="Historical", IF(AK298&lt;&gt;INDEX('Historical BMP Records'!AK:AK, MATCH($G298, 'Historical BMP Records'!$G:$G, 0)), 1, 0), IF(AK298&lt;&gt;INDEX('Planned and Progress BMPs'!AI:AI, MATCH($G298, 'Planned and Progress BMPs'!$D:$D, 0)), 1, 0)), "")</f>
        <v/>
      </c>
      <c r="CF298" s="4" t="str">
        <f>IFERROR(IF($I298="Historical", IF(AL298&lt;&gt;INDEX('Historical BMP Records'!AL:AL, MATCH($G298, 'Historical BMP Records'!$G:$G, 0)), 1, 0), IF(AL298&lt;&gt;INDEX('Planned and Progress BMPs'!AJ:AJ, MATCH($G298, 'Planned and Progress BMPs'!$D:$D, 0)), 1, 0)), "")</f>
        <v/>
      </c>
      <c r="CG298" s="4" t="str">
        <f>IFERROR(IF($I298="Historical", IF(AM298&lt;&gt;INDEX('Historical BMP Records'!AM:AM, MATCH($G298, 'Historical BMP Records'!$G:$G, 0)), 1, 0), IF(AM298&lt;&gt;INDEX('Planned and Progress BMPs'!AK:AK, MATCH($G298, 'Planned and Progress BMPs'!$D:$D, 0)), 1, 0)), "")</f>
        <v/>
      </c>
      <c r="CH298" s="4" t="str">
        <f>IFERROR(IF($I298="Historical", IF(AN298&lt;&gt;INDEX('Historical BMP Records'!AN:AN, MATCH($G298, 'Historical BMP Records'!$G:$G, 0)), 1, 0), IF(AN298&lt;&gt;INDEX('Planned and Progress BMPs'!AL:AL, MATCH($G298, 'Planned and Progress BMPs'!$D:$D, 0)), 1, 0)), "")</f>
        <v/>
      </c>
      <c r="CI298" s="4" t="str">
        <f>IFERROR(IF($I298="Historical", IF(AO298&lt;&gt;INDEX('Historical BMP Records'!AO:AO, MATCH($G298, 'Historical BMP Records'!$G:$G, 0)), 1, 0), IF(AO298&lt;&gt;INDEX('Planned and Progress BMPs'!AM:AM, MATCH($G298, 'Planned and Progress BMPs'!$D:$D, 0)), 1, 0)), "")</f>
        <v/>
      </c>
      <c r="CJ298" s="4" t="str">
        <f>IFERROR(IF($I298="Historical", IF(AP298&lt;&gt;INDEX('Historical BMP Records'!AP:AP, MATCH($G298, 'Historical BMP Records'!$G:$G, 0)), 1, 0), IF(AP298&lt;&gt;INDEX('Planned and Progress BMPs'!AN:AN, MATCH($G298, 'Planned and Progress BMPs'!$D:$D, 0)), 1, 0)), "")</f>
        <v/>
      </c>
      <c r="CK298" s="4" t="str">
        <f>IFERROR(IF($I298="Historical", IF(AQ298&lt;&gt;INDEX('Historical BMP Records'!AQ:AQ, MATCH($G298, 'Historical BMP Records'!$G:$G, 0)), 1, 0), IF(AQ298&lt;&gt;INDEX('Planned and Progress BMPs'!AO:AO, MATCH($G298, 'Planned and Progress BMPs'!$D:$D, 0)), 1, 0)), "")</f>
        <v/>
      </c>
      <c r="CL298" s="4" t="str">
        <f>IFERROR(IF($I298="Historical", IF(AR298&lt;&gt;INDEX('Historical BMP Records'!AR:AR, MATCH($G298, 'Historical BMP Records'!$G:$G, 0)), 1, 0), IF(AR298&lt;&gt;INDEX('Planned and Progress BMPs'!AQ:AQ, MATCH($G298, 'Planned and Progress BMPs'!$D:$D, 0)), 1, 0)), "")</f>
        <v/>
      </c>
      <c r="CM298" s="4" t="str">
        <f>IFERROR(IF($I298="Historical", IF(AS298&lt;&gt;INDEX('Historical BMP Records'!AS:AS, MATCH($G298, 'Historical BMP Records'!$G:$G, 0)), 1, 0), IF(AS298&lt;&gt;INDEX('Planned and Progress BMPs'!AP:AP, MATCH($G298, 'Planned and Progress BMPs'!$D:$D, 0)), 1, 0)), "")</f>
        <v/>
      </c>
      <c r="CN298" s="4" t="str">
        <f>IFERROR(IF($I298="Historical", IF(AT298&lt;&gt;INDEX('Historical BMP Records'!AT:AT, MATCH($G298, 'Historical BMP Records'!$G:$G, 0)), 1, 0), IF(AT298&lt;&gt;INDEX('Planned and Progress BMPs'!AQ:AQ, MATCH($G298, 'Planned and Progress BMPs'!$D:$D, 0)), 1, 0)), "")</f>
        <v/>
      </c>
      <c r="CO298" s="4">
        <f>SUM(T_Historical9[[#This Row],[FY17 Crediting Status Change]:[Comments Change]])</f>
        <v>0</v>
      </c>
    </row>
    <row r="299" spans="1:93" ht="15" customHeight="1" x14ac:dyDescent="0.55000000000000004">
      <c r="A299" s="126" t="s">
        <v>2457</v>
      </c>
      <c r="B299" s="126" t="s">
        <v>2464</v>
      </c>
      <c r="D299" s="126"/>
      <c r="E299" s="126"/>
      <c r="F299" s="126" t="s">
        <v>542</v>
      </c>
      <c r="G299" s="126" t="s">
        <v>543</v>
      </c>
      <c r="H299" s="126"/>
      <c r="I299" s="126" t="s">
        <v>243</v>
      </c>
      <c r="J299" s="126">
        <v>2017</v>
      </c>
      <c r="K299" s="73">
        <v>2672</v>
      </c>
      <c r="L299" s="64">
        <v>43099</v>
      </c>
      <c r="M299" s="126" t="s">
        <v>205</v>
      </c>
      <c r="N299" s="88"/>
      <c r="O299" s="126" t="s">
        <v>206</v>
      </c>
      <c r="P299" s="73" t="s">
        <v>551</v>
      </c>
      <c r="Q299" s="64">
        <v>21</v>
      </c>
      <c r="R299" s="126"/>
      <c r="S299" s="88"/>
      <c r="T299" s="126"/>
      <c r="U299" s="126"/>
      <c r="V299" s="126"/>
      <c r="W299" s="126"/>
      <c r="X299" s="65"/>
      <c r="Y299" s="126"/>
      <c r="Z299" s="126" t="s">
        <v>201</v>
      </c>
      <c r="AA299" s="126" t="s">
        <v>300</v>
      </c>
      <c r="AB299" s="88" t="s">
        <v>203</v>
      </c>
      <c r="AC299" s="126" t="s">
        <v>2460</v>
      </c>
      <c r="AD299" s="64"/>
      <c r="AE299" s="126"/>
      <c r="AF299" s="64"/>
      <c r="AG299" s="64"/>
      <c r="AH299" s="126"/>
      <c r="AI299" s="64"/>
      <c r="AK299" s="64"/>
      <c r="AL299" s="64"/>
      <c r="AM299" s="64"/>
      <c r="AN299" s="64"/>
      <c r="AO299" s="64"/>
      <c r="AP299" s="64"/>
      <c r="AQ299" s="64"/>
      <c r="AR299" s="64"/>
      <c r="AS299" s="64"/>
      <c r="AT299" s="126"/>
      <c r="AU299" s="4" t="str">
        <f>IFERROR(IF($I299="Historical", IF(A299&lt;&gt;INDEX('Historical BMP Records'!A:A, MATCH($G299, 'Historical BMP Records'!$G:$G, 0)), 1, 0), IF(A299&lt;&gt;INDEX('Planned and Progress BMPs'!A:A, MATCH($G299, 'Planned and Progress BMPs'!$D:$D, 0)), 1, 0)), "")</f>
        <v/>
      </c>
      <c r="AV299" s="4" t="str">
        <f>IFERROR(IF($I299="Historical", IF(B299&lt;&gt;INDEX('Historical BMP Records'!B:B, MATCH($G299, 'Historical BMP Records'!$G:$G, 0)), 1, 0), IF(B299&lt;&gt;INDEX('Planned and Progress BMPs'!A:A, MATCH($G299, 'Planned and Progress BMPs'!$D:$D, 0)), 1, 0)), "")</f>
        <v/>
      </c>
      <c r="AW299" s="4" t="str">
        <f>IFERROR(IF($I299="Historical", IF(C299&lt;&gt;INDEX('Historical BMP Records'!C:C, MATCH($G299, 'Historical BMP Records'!$G:$G, 0)), 1, 0), IF(C299&lt;&gt;INDEX('Planned and Progress BMPs'!A:A, MATCH($G299, 'Planned and Progress BMPs'!$D:$D, 0)), 1, 0)), "")</f>
        <v/>
      </c>
      <c r="AX299" s="4" t="str">
        <f>IFERROR(IF($I299="Historical", IF(D299&lt;&gt;INDEX('Historical BMP Records'!D:D, MATCH($G299, 'Historical BMP Records'!$G:$G, 0)), 1, 0), IF(D299&lt;&gt;INDEX('Planned and Progress BMPs'!A:A, MATCH($G299, 'Planned and Progress BMPs'!$D:$D, 0)), 1, 0)), "")</f>
        <v/>
      </c>
      <c r="AY299" s="4" t="str">
        <f>IFERROR(IF($I299="Historical", IF(E299&lt;&gt;INDEX('Historical BMP Records'!E:E, MATCH($G299, 'Historical BMP Records'!$G:$G, 0)), 1, 0), IF(E299&lt;&gt;INDEX('Planned and Progress BMPs'!B:B, MATCH($G299, 'Planned and Progress BMPs'!$D:$D, 0)), 1, 0)), "")</f>
        <v/>
      </c>
      <c r="AZ299" s="4" t="str">
        <f>IFERROR(IF($I299="Historical", IF(F299&lt;&gt;INDEX('Historical BMP Records'!F:F, MATCH($G299, 'Historical BMP Records'!$G:$G, 0)), 1, 0), IF(F299&lt;&gt;INDEX('Planned and Progress BMPs'!C:C, MATCH($G299, 'Planned and Progress BMPs'!$D:$D, 0)), 1, 0)), "")</f>
        <v/>
      </c>
      <c r="BA299" s="4" t="str">
        <f>IFERROR(IF($I299="Historical", IF(G299&lt;&gt;INDEX('Historical BMP Records'!G:G, MATCH($G299, 'Historical BMP Records'!$G:$G, 0)), 1, 0), IF(G299&lt;&gt;INDEX('Planned and Progress BMPs'!D:D, MATCH($G299, 'Planned and Progress BMPs'!$D:$D, 0)), 1, 0)), "")</f>
        <v/>
      </c>
      <c r="BB299" s="4" t="str">
        <f>IFERROR(IF($I299="Historical", IF(H299&lt;&gt;INDEX('Historical BMP Records'!H:H, MATCH($G299, 'Historical BMP Records'!$G:$G, 0)), 1, 0), IF(H299&lt;&gt;INDEX('Planned and Progress BMPs'!E:E, MATCH($G299, 'Planned and Progress BMPs'!$D:$D, 0)), 1, 0)), "")</f>
        <v/>
      </c>
      <c r="BC299" s="4" t="str">
        <f>IFERROR(IF($I299="Historical", IF(I299&lt;&gt;INDEX('Historical BMP Records'!I:I, MATCH($G299, 'Historical BMP Records'!$G:$G, 0)), 1, 0), IF(I299&lt;&gt;INDEX('Planned and Progress BMPs'!F:F, MATCH($G299, 'Planned and Progress BMPs'!$D:$D, 0)), 1, 0)), "")</f>
        <v/>
      </c>
      <c r="BD299" s="4" t="str">
        <f>IFERROR(IF($I299="Historical", IF(J299&lt;&gt;INDEX('Historical BMP Records'!J:J, MATCH($G299, 'Historical BMP Records'!$G:$G, 0)), 1, 0), IF(J299&lt;&gt;INDEX('Planned and Progress BMPs'!G:G, MATCH($G299, 'Planned and Progress BMPs'!$D:$D, 0)), 1, 0)), "")</f>
        <v/>
      </c>
      <c r="BE299" s="4" t="str">
        <f>IFERROR(IF($I299="Historical", IF(K299&lt;&gt;INDEX('Historical BMP Records'!K:K, MATCH($G299, 'Historical BMP Records'!$G:$G, 0)), 1, 0), IF(K299&lt;&gt;INDEX('Planned and Progress BMPs'!H:H, MATCH($G299, 'Planned and Progress BMPs'!$D:$D, 0)), 1, 0)), "")</f>
        <v/>
      </c>
      <c r="BF299" s="4" t="str">
        <f>IFERROR(IF($I299="Historical", IF(L299&lt;&gt;INDEX('Historical BMP Records'!L:L, MATCH($G299, 'Historical BMP Records'!$G:$G, 0)), 1, 0), IF(L299&lt;&gt;INDEX('Planned and Progress BMPs'!I:I, MATCH($G299, 'Planned and Progress BMPs'!$D:$D, 0)), 1, 0)), "")</f>
        <v/>
      </c>
      <c r="BG299" s="4" t="str">
        <f>IFERROR(IF($I299="Historical", IF(M299&lt;&gt;INDEX('Historical BMP Records'!M:M, MATCH($G299, 'Historical BMP Records'!$G:$G, 0)), 1, 0), IF(M299&lt;&gt;INDEX('Planned and Progress BMPs'!J:J, MATCH($G299, 'Planned and Progress BMPs'!$D:$D, 0)), 1, 0)), "")</f>
        <v/>
      </c>
      <c r="BH299" s="4" t="str">
        <f>IFERROR(IF($I299="Historical", IF(N299&lt;&gt;INDEX('Historical BMP Records'!N:N, MATCH($G299, 'Historical BMP Records'!$G:$G, 0)), 1, 0), IF(N299&lt;&gt;INDEX('Planned and Progress BMPs'!K:K, MATCH($G299, 'Planned and Progress BMPs'!$D:$D, 0)), 1, 0)), "")</f>
        <v/>
      </c>
      <c r="BI299" s="4" t="str">
        <f>IFERROR(IF($I299="Historical", IF(O299&lt;&gt;INDEX('Historical BMP Records'!O:O, MATCH($G299, 'Historical BMP Records'!$G:$G, 0)), 1, 0), IF(O299&lt;&gt;INDEX('Planned and Progress BMPs'!L:L, MATCH($G299, 'Planned and Progress BMPs'!$D:$D, 0)), 1, 0)), "")</f>
        <v/>
      </c>
      <c r="BJ299" s="4" t="str">
        <f>IFERROR(IF($I299="Historical", IF(P299&lt;&gt;INDEX('Historical BMP Records'!P:P, MATCH($G299, 'Historical BMP Records'!$G:$G, 0)), 1, 0), IF(P299&lt;&gt;INDEX('Planned and Progress BMPs'!M:M, MATCH($G299, 'Planned and Progress BMPs'!$D:$D, 0)), 1, 0)), "")</f>
        <v/>
      </c>
      <c r="BK299" s="4" t="str">
        <f>IFERROR(IF($I299="Historical", IF(Q299&lt;&gt;INDEX('Historical BMP Records'!Q:Q, MATCH($G299, 'Historical BMP Records'!$G:$G, 0)), 1, 0), IF(Q299&lt;&gt;INDEX('Planned and Progress BMPs'!N:N, MATCH($G299, 'Planned and Progress BMPs'!$D:$D, 0)), 1, 0)), "")</f>
        <v/>
      </c>
      <c r="BL299" s="4" t="str">
        <f>IFERROR(IF($I299="Historical", IF(R299&lt;&gt;INDEX('Historical BMP Records'!R:R, MATCH($G299, 'Historical BMP Records'!$G:$G, 0)), 1, 0), IF(R299&lt;&gt;INDEX('Planned and Progress BMPs'!O:O, MATCH($G299, 'Planned and Progress BMPs'!$D:$D, 0)), 1, 0)), "")</f>
        <v/>
      </c>
      <c r="BM299" s="4" t="str">
        <f>IFERROR(IF($I299="Historical", IF(S299&lt;&gt;INDEX('Historical BMP Records'!S:S, MATCH($G299, 'Historical BMP Records'!$G:$G, 0)), 1, 0), IF(S299&lt;&gt;INDEX('Planned and Progress BMPs'!P:P, MATCH($G299, 'Planned and Progress BMPs'!$D:$D, 0)), 1, 0)), "")</f>
        <v/>
      </c>
      <c r="BN299" s="4" t="str">
        <f>IFERROR(IF($I299="Historical", IF(T299&lt;&gt;INDEX('Historical BMP Records'!T:T, MATCH($G299, 'Historical BMP Records'!$G:$G, 0)), 1, 0), IF(T299&lt;&gt;INDEX('Planned and Progress BMPs'!Q:Q, MATCH($G299, 'Planned and Progress BMPs'!$D:$D, 0)), 1, 0)), "")</f>
        <v/>
      </c>
      <c r="BO299" s="4" t="str">
        <f>IFERROR(IF($I299="Historical", IF(AB299&lt;&gt;INDEX('Historical BMP Records'!#REF!, MATCH($G299, 'Historical BMP Records'!$G:$G, 0)), 1, 0), IF(AB299&lt;&gt;INDEX('Planned and Progress BMPs'!Z:Z, MATCH($G299, 'Planned and Progress BMPs'!$D:$D, 0)), 1, 0)), "")</f>
        <v/>
      </c>
      <c r="BP299" s="4" t="str">
        <f>IFERROR(IF($I299="Historical", IF(U299&lt;&gt;INDEX('Historical BMP Records'!U:U, MATCH($G299, 'Historical BMP Records'!$G:$G, 0)), 1, 0), IF(U299&lt;&gt;INDEX('Planned and Progress BMPs'!S:S, MATCH($G299, 'Planned and Progress BMPs'!$D:$D, 0)), 1, 0)), "")</f>
        <v/>
      </c>
      <c r="BQ299" s="4" t="str">
        <f>IFERROR(IF($I299="Historical", IF(V299&lt;&gt;INDEX('Historical BMP Records'!V:V, MATCH($G299, 'Historical BMP Records'!$G:$G, 0)), 1, 0), IF(V299&lt;&gt;INDEX('Planned and Progress BMPs'!T:T, MATCH($G299, 'Planned and Progress BMPs'!$D:$D, 0)), 1, 0)), "")</f>
        <v/>
      </c>
      <c r="BR299" s="4" t="str">
        <f>IFERROR(IF($I299="Historical", IF(W299&lt;&gt;INDEX('Historical BMP Records'!W:W, MATCH($G299, 'Historical BMP Records'!$G:$G, 0)), 1, 0), IF(W299&lt;&gt;INDEX('Planned and Progress BMPs'!U:U, MATCH($G299, 'Planned and Progress BMPs'!$D:$D, 0)), 1, 0)), "")</f>
        <v/>
      </c>
      <c r="BS299" s="4" t="str">
        <f>IFERROR(IF($I299="Historical", IF(X299&lt;&gt;INDEX('Historical BMP Records'!X:X, MATCH($G299, 'Historical BMP Records'!$G:$G, 0)), 1, 0), IF(X299&lt;&gt;INDEX('Planned and Progress BMPs'!V:V, MATCH($G299, 'Planned and Progress BMPs'!$D:$D, 0)), 1, 0)), "")</f>
        <v/>
      </c>
      <c r="BT299" s="4" t="str">
        <f>IFERROR(IF($I299="Historical", IF(Y299&lt;&gt;INDEX('Historical BMP Records'!Y:Y, MATCH($G299, 'Historical BMP Records'!$G:$G, 0)), 1, 0), IF(Y299&lt;&gt;INDEX('Planned and Progress BMPs'!W:W, MATCH($G299, 'Planned and Progress BMPs'!$D:$D, 0)), 1, 0)), "")</f>
        <v/>
      </c>
      <c r="BU299" s="4" t="str">
        <f>IFERROR(IF($I299="Historical", IF(Z299&lt;&gt;INDEX('Historical BMP Records'!Z:Z, MATCH($G299, 'Historical BMP Records'!$G:$G, 0)), 1, 0), IF(Z299&lt;&gt;INDEX('Planned and Progress BMPs'!X:X, MATCH($G299, 'Planned and Progress BMPs'!$D:$D, 0)), 1, 0)), "")</f>
        <v/>
      </c>
      <c r="BV299" s="4" t="str">
        <f>IFERROR(IF($I299="Historical", IF(AA299&lt;&gt;INDEX('Historical BMP Records'!AA:AA, MATCH($G299, 'Historical BMP Records'!$G:$G, 0)), 1, 0), IF(AA299&lt;&gt;INDEX('Planned and Progress BMPs'!#REF!, MATCH($G299, 'Planned and Progress BMPs'!$D:$D, 0)), 1, 0)), "")</f>
        <v/>
      </c>
      <c r="BW299" s="4" t="str">
        <f>IFERROR(IF($I299="Historical", IF(AC299&lt;&gt;INDEX('Historical BMP Records'!AC:AC, MATCH($G299, 'Historical BMP Records'!$G:$G, 0)), 1, 0), IF(AC299&lt;&gt;INDEX('Planned and Progress BMPs'!AA:AA, MATCH($G299, 'Planned and Progress BMPs'!$D:$D, 0)), 1, 0)), "")</f>
        <v/>
      </c>
      <c r="BX299" s="4" t="str">
        <f>IFERROR(IF($I299="Historical", IF(AD299&lt;&gt;INDEX('Historical BMP Records'!AD:AD, MATCH($G299, 'Historical BMP Records'!$G:$G, 0)), 1, 0), IF(AD299&lt;&gt;INDEX('Planned and Progress BMPs'!AB:AB, MATCH($G299, 'Planned and Progress BMPs'!$D:$D, 0)), 1, 0)), "")</f>
        <v/>
      </c>
      <c r="BY299" s="4" t="str">
        <f>IFERROR(IF($I299="Historical", IF(AE299&lt;&gt;INDEX('Historical BMP Records'!AE:AE, MATCH($G299, 'Historical BMP Records'!$G:$G, 0)), 1, 0), IF(AE299&lt;&gt;INDEX('Planned and Progress BMPs'!AC:AC, MATCH($G299, 'Planned and Progress BMPs'!$D:$D, 0)), 1, 0)), "")</f>
        <v/>
      </c>
      <c r="BZ299" s="4" t="str">
        <f>IFERROR(IF($I299="Historical", IF(AF299&lt;&gt;INDEX('Historical BMP Records'!AF:AF, MATCH($G299, 'Historical BMP Records'!$G:$G, 0)), 1, 0), IF(AF299&lt;&gt;INDEX('Planned and Progress BMPs'!AD:AD, MATCH($G299, 'Planned and Progress BMPs'!$D:$D, 0)), 1, 0)), "")</f>
        <v/>
      </c>
      <c r="CA299" s="4" t="str">
        <f>IFERROR(IF($I299="Historical", IF(AG299&lt;&gt;INDEX('Historical BMP Records'!AG:AG, MATCH($G299, 'Historical BMP Records'!$G:$G, 0)), 1, 0), IF(AG299&lt;&gt;INDEX('Planned and Progress BMPs'!AE:AE, MATCH($G299, 'Planned and Progress BMPs'!$D:$D, 0)), 1, 0)), "")</f>
        <v/>
      </c>
      <c r="CB299" s="4" t="str">
        <f>IFERROR(IF($I299="Historical", IF(AH299&lt;&gt;INDEX('Historical BMP Records'!AH:AH, MATCH($G299, 'Historical BMP Records'!$G:$G, 0)), 1, 0), IF(AH299&lt;&gt;INDEX('Planned and Progress BMPs'!AF:AF, MATCH($G299, 'Planned and Progress BMPs'!$D:$D, 0)), 1, 0)), "")</f>
        <v/>
      </c>
      <c r="CC299" s="4" t="str">
        <f>IFERROR(IF($I299="Historical", IF(AI299&lt;&gt;INDEX('Historical BMP Records'!AI:AI, MATCH($G299, 'Historical BMP Records'!$G:$G, 0)), 1, 0), IF(AI299&lt;&gt;INDEX('Planned and Progress BMPs'!AG:AG, MATCH($G299, 'Planned and Progress BMPs'!$D:$D, 0)), 1, 0)), "")</f>
        <v/>
      </c>
      <c r="CD299" s="4" t="str">
        <f>IFERROR(IF($I299="Historical", IF(AJ299&lt;&gt;INDEX('Historical BMP Records'!AJ:AJ, MATCH($G299, 'Historical BMP Records'!$G:$G, 0)), 1, 0), IF(AJ299&lt;&gt;INDEX('Planned and Progress BMPs'!AH:AH, MATCH($G299, 'Planned and Progress BMPs'!$D:$D, 0)), 1, 0)), "")</f>
        <v/>
      </c>
      <c r="CE299" s="4" t="str">
        <f>IFERROR(IF($I299="Historical", IF(AK299&lt;&gt;INDEX('Historical BMP Records'!AK:AK, MATCH($G299, 'Historical BMP Records'!$G:$G, 0)), 1, 0), IF(AK299&lt;&gt;INDEX('Planned and Progress BMPs'!AI:AI, MATCH($G299, 'Planned and Progress BMPs'!$D:$D, 0)), 1, 0)), "")</f>
        <v/>
      </c>
      <c r="CF299" s="4" t="str">
        <f>IFERROR(IF($I299="Historical", IF(AL299&lt;&gt;INDEX('Historical BMP Records'!AL:AL, MATCH($G299, 'Historical BMP Records'!$G:$G, 0)), 1, 0), IF(AL299&lt;&gt;INDEX('Planned and Progress BMPs'!AJ:AJ, MATCH($G299, 'Planned and Progress BMPs'!$D:$D, 0)), 1, 0)), "")</f>
        <v/>
      </c>
      <c r="CG299" s="4" t="str">
        <f>IFERROR(IF($I299="Historical", IF(AM299&lt;&gt;INDEX('Historical BMP Records'!AM:AM, MATCH($G299, 'Historical BMP Records'!$G:$G, 0)), 1, 0), IF(AM299&lt;&gt;INDEX('Planned and Progress BMPs'!AK:AK, MATCH($G299, 'Planned and Progress BMPs'!$D:$D, 0)), 1, 0)), "")</f>
        <v/>
      </c>
      <c r="CH299" s="4" t="str">
        <f>IFERROR(IF($I299="Historical", IF(AN299&lt;&gt;INDEX('Historical BMP Records'!AN:AN, MATCH($G299, 'Historical BMP Records'!$G:$G, 0)), 1, 0), IF(AN299&lt;&gt;INDEX('Planned and Progress BMPs'!AL:AL, MATCH($G299, 'Planned and Progress BMPs'!$D:$D, 0)), 1, 0)), "")</f>
        <v/>
      </c>
      <c r="CI299" s="4" t="str">
        <f>IFERROR(IF($I299="Historical", IF(AO299&lt;&gt;INDEX('Historical BMP Records'!AO:AO, MATCH($G299, 'Historical BMP Records'!$G:$G, 0)), 1, 0), IF(AO299&lt;&gt;INDEX('Planned and Progress BMPs'!AM:AM, MATCH($G299, 'Planned and Progress BMPs'!$D:$D, 0)), 1, 0)), "")</f>
        <v/>
      </c>
      <c r="CJ299" s="4" t="str">
        <f>IFERROR(IF($I299="Historical", IF(AP299&lt;&gt;INDEX('Historical BMP Records'!AP:AP, MATCH($G299, 'Historical BMP Records'!$G:$G, 0)), 1, 0), IF(AP299&lt;&gt;INDEX('Planned and Progress BMPs'!AN:AN, MATCH($G299, 'Planned and Progress BMPs'!$D:$D, 0)), 1, 0)), "")</f>
        <v/>
      </c>
      <c r="CK299" s="4" t="str">
        <f>IFERROR(IF($I299="Historical", IF(AQ299&lt;&gt;INDEX('Historical BMP Records'!AQ:AQ, MATCH($G299, 'Historical BMP Records'!$G:$G, 0)), 1, 0), IF(AQ299&lt;&gt;INDEX('Planned and Progress BMPs'!AO:AO, MATCH($G299, 'Planned and Progress BMPs'!$D:$D, 0)), 1, 0)), "")</f>
        <v/>
      </c>
      <c r="CL299" s="4" t="str">
        <f>IFERROR(IF($I299="Historical", IF(AR299&lt;&gt;INDEX('Historical BMP Records'!AR:AR, MATCH($G299, 'Historical BMP Records'!$G:$G, 0)), 1, 0), IF(AR299&lt;&gt;INDEX('Planned and Progress BMPs'!AQ:AQ, MATCH($G299, 'Planned and Progress BMPs'!$D:$D, 0)), 1, 0)), "")</f>
        <v/>
      </c>
      <c r="CM299" s="4" t="str">
        <f>IFERROR(IF($I299="Historical", IF(AS299&lt;&gt;INDEX('Historical BMP Records'!AS:AS, MATCH($G299, 'Historical BMP Records'!$G:$G, 0)), 1, 0), IF(AS299&lt;&gt;INDEX('Planned and Progress BMPs'!AP:AP, MATCH($G299, 'Planned and Progress BMPs'!$D:$D, 0)), 1, 0)), "")</f>
        <v/>
      </c>
      <c r="CN299" s="4" t="str">
        <f>IFERROR(IF($I299="Historical", IF(AT299&lt;&gt;INDEX('Historical BMP Records'!AT:AT, MATCH($G299, 'Historical BMP Records'!$G:$G, 0)), 1, 0), IF(AT299&lt;&gt;INDEX('Planned and Progress BMPs'!AQ:AQ, MATCH($G299, 'Planned and Progress BMPs'!$D:$D, 0)), 1, 0)), "")</f>
        <v/>
      </c>
      <c r="CO299" s="4">
        <f>SUM(T_Historical9[[#This Row],[FY17 Crediting Status Change]:[Comments Change]])</f>
        <v>0</v>
      </c>
    </row>
    <row r="300" spans="1:93" ht="15" customHeight="1" x14ac:dyDescent="0.55000000000000004">
      <c r="A300" s="126" t="s">
        <v>2457</v>
      </c>
      <c r="B300" s="126" t="s">
        <v>2458</v>
      </c>
      <c r="D300" s="126"/>
      <c r="E300" s="126"/>
      <c r="F300" s="126" t="s">
        <v>571</v>
      </c>
      <c r="G300" s="126" t="s">
        <v>572</v>
      </c>
      <c r="H300" s="126"/>
      <c r="I300" s="126" t="s">
        <v>243</v>
      </c>
      <c r="J300" s="126">
        <v>2018</v>
      </c>
      <c r="K300" s="73">
        <v>2500</v>
      </c>
      <c r="L300" s="64">
        <v>43169</v>
      </c>
      <c r="M300" s="126" t="s">
        <v>214</v>
      </c>
      <c r="N300" s="88"/>
      <c r="O300" s="126" t="s">
        <v>215</v>
      </c>
      <c r="P300" s="73" t="s">
        <v>2463</v>
      </c>
      <c r="Q300" s="64">
        <v>2500</v>
      </c>
      <c r="R300" s="126"/>
      <c r="S300" s="88"/>
      <c r="T300" s="126"/>
      <c r="U300" s="126"/>
      <c r="V300" s="126"/>
      <c r="W300" s="126">
        <v>40.049306000000001</v>
      </c>
      <c r="X300" s="65">
        <v>-77.732562999999999</v>
      </c>
      <c r="Y300" s="126"/>
      <c r="Z300" s="126" t="s">
        <v>191</v>
      </c>
      <c r="AA300" s="126" t="s">
        <v>192</v>
      </c>
      <c r="AB300" s="88"/>
      <c r="AC300" s="126" t="s">
        <v>2460</v>
      </c>
      <c r="AD300" s="64"/>
      <c r="AE300" s="126"/>
      <c r="AF300" s="64"/>
      <c r="AG300" s="64"/>
      <c r="AH300" s="126"/>
      <c r="AI300" s="64"/>
      <c r="AK300" s="64"/>
      <c r="AL300" s="64"/>
      <c r="AM300" s="64"/>
      <c r="AN300" s="64"/>
      <c r="AO300" s="64"/>
      <c r="AP300" s="64"/>
      <c r="AQ300" s="64"/>
      <c r="AR300" s="64"/>
      <c r="AS300" s="64"/>
      <c r="AT300" s="126"/>
      <c r="AU300" s="4" t="str">
        <f>IFERROR(IF($I300="Historical", IF(A300&lt;&gt;INDEX('Historical BMP Records'!A:A, MATCH($G300, 'Historical BMP Records'!$G:$G, 0)), 1, 0), IF(A300&lt;&gt;INDEX('Planned and Progress BMPs'!A:A, MATCH($G300, 'Planned and Progress BMPs'!$D:$D, 0)), 1, 0)), "")</f>
        <v/>
      </c>
      <c r="AV300" s="4" t="str">
        <f>IFERROR(IF($I300="Historical", IF(B300&lt;&gt;INDEX('Historical BMP Records'!B:B, MATCH($G300, 'Historical BMP Records'!$G:$G, 0)), 1, 0), IF(B300&lt;&gt;INDEX('Planned and Progress BMPs'!A:A, MATCH($G300, 'Planned and Progress BMPs'!$D:$D, 0)), 1, 0)), "")</f>
        <v/>
      </c>
      <c r="AW300" s="4" t="str">
        <f>IFERROR(IF($I300="Historical", IF(C300&lt;&gt;INDEX('Historical BMP Records'!C:C, MATCH($G300, 'Historical BMP Records'!$G:$G, 0)), 1, 0), IF(C300&lt;&gt;INDEX('Planned and Progress BMPs'!A:A, MATCH($G300, 'Planned and Progress BMPs'!$D:$D, 0)), 1, 0)), "")</f>
        <v/>
      </c>
      <c r="AX300" s="4" t="str">
        <f>IFERROR(IF($I300="Historical", IF(D300&lt;&gt;INDEX('Historical BMP Records'!D:D, MATCH($G300, 'Historical BMP Records'!$G:$G, 0)), 1, 0), IF(D300&lt;&gt;INDEX('Planned and Progress BMPs'!A:A, MATCH($G300, 'Planned and Progress BMPs'!$D:$D, 0)), 1, 0)), "")</f>
        <v/>
      </c>
      <c r="AY300" s="4" t="str">
        <f>IFERROR(IF($I300="Historical", IF(E300&lt;&gt;INDEX('Historical BMP Records'!E:E, MATCH($G300, 'Historical BMP Records'!$G:$G, 0)), 1, 0), IF(E300&lt;&gt;INDEX('Planned and Progress BMPs'!B:B, MATCH($G300, 'Planned and Progress BMPs'!$D:$D, 0)), 1, 0)), "")</f>
        <v/>
      </c>
      <c r="AZ300" s="4" t="str">
        <f>IFERROR(IF($I300="Historical", IF(F300&lt;&gt;INDEX('Historical BMP Records'!F:F, MATCH($G300, 'Historical BMP Records'!$G:$G, 0)), 1, 0), IF(F300&lt;&gt;INDEX('Planned and Progress BMPs'!C:C, MATCH($G300, 'Planned and Progress BMPs'!$D:$D, 0)), 1, 0)), "")</f>
        <v/>
      </c>
      <c r="BA300" s="4" t="str">
        <f>IFERROR(IF($I300="Historical", IF(G300&lt;&gt;INDEX('Historical BMP Records'!G:G, MATCH($G300, 'Historical BMP Records'!$G:$G, 0)), 1, 0), IF(G300&lt;&gt;INDEX('Planned and Progress BMPs'!D:D, MATCH($G300, 'Planned and Progress BMPs'!$D:$D, 0)), 1, 0)), "")</f>
        <v/>
      </c>
      <c r="BB300" s="4" t="str">
        <f>IFERROR(IF($I300="Historical", IF(H300&lt;&gt;INDEX('Historical BMP Records'!H:H, MATCH($G300, 'Historical BMP Records'!$G:$G, 0)), 1, 0), IF(H300&lt;&gt;INDEX('Planned and Progress BMPs'!E:E, MATCH($G300, 'Planned and Progress BMPs'!$D:$D, 0)), 1, 0)), "")</f>
        <v/>
      </c>
      <c r="BC300" s="4" t="str">
        <f>IFERROR(IF($I300="Historical", IF(I300&lt;&gt;INDEX('Historical BMP Records'!I:I, MATCH($G300, 'Historical BMP Records'!$G:$G, 0)), 1, 0), IF(I300&lt;&gt;INDEX('Planned and Progress BMPs'!F:F, MATCH($G300, 'Planned and Progress BMPs'!$D:$D, 0)), 1, 0)), "")</f>
        <v/>
      </c>
      <c r="BD300" s="4" t="str">
        <f>IFERROR(IF($I300="Historical", IF(J300&lt;&gt;INDEX('Historical BMP Records'!J:J, MATCH($G300, 'Historical BMP Records'!$G:$G, 0)), 1, 0), IF(J300&lt;&gt;INDEX('Planned and Progress BMPs'!G:G, MATCH($G300, 'Planned and Progress BMPs'!$D:$D, 0)), 1, 0)), "")</f>
        <v/>
      </c>
      <c r="BE300" s="4" t="str">
        <f>IFERROR(IF($I300="Historical", IF(K300&lt;&gt;INDEX('Historical BMP Records'!K:K, MATCH($G300, 'Historical BMP Records'!$G:$G, 0)), 1, 0), IF(K300&lt;&gt;INDEX('Planned and Progress BMPs'!H:H, MATCH($G300, 'Planned and Progress BMPs'!$D:$D, 0)), 1, 0)), "")</f>
        <v/>
      </c>
      <c r="BF300" s="4" t="str">
        <f>IFERROR(IF($I300="Historical", IF(L300&lt;&gt;INDEX('Historical BMP Records'!L:L, MATCH($G300, 'Historical BMP Records'!$G:$G, 0)), 1, 0), IF(L300&lt;&gt;INDEX('Planned and Progress BMPs'!I:I, MATCH($G300, 'Planned and Progress BMPs'!$D:$D, 0)), 1, 0)), "")</f>
        <v/>
      </c>
      <c r="BG300" s="4" t="str">
        <f>IFERROR(IF($I300="Historical", IF(M300&lt;&gt;INDEX('Historical BMP Records'!M:M, MATCH($G300, 'Historical BMP Records'!$G:$G, 0)), 1, 0), IF(M300&lt;&gt;INDEX('Planned and Progress BMPs'!J:J, MATCH($G300, 'Planned and Progress BMPs'!$D:$D, 0)), 1, 0)), "")</f>
        <v/>
      </c>
      <c r="BH300" s="4" t="str">
        <f>IFERROR(IF($I300="Historical", IF(N300&lt;&gt;INDEX('Historical BMP Records'!N:N, MATCH($G300, 'Historical BMP Records'!$G:$G, 0)), 1, 0), IF(N300&lt;&gt;INDEX('Planned and Progress BMPs'!K:K, MATCH($G300, 'Planned and Progress BMPs'!$D:$D, 0)), 1, 0)), "")</f>
        <v/>
      </c>
      <c r="BI300" s="4" t="str">
        <f>IFERROR(IF($I300="Historical", IF(O300&lt;&gt;INDEX('Historical BMP Records'!O:O, MATCH($G300, 'Historical BMP Records'!$G:$G, 0)), 1, 0), IF(O300&lt;&gt;INDEX('Planned and Progress BMPs'!L:L, MATCH($G300, 'Planned and Progress BMPs'!$D:$D, 0)), 1, 0)), "")</f>
        <v/>
      </c>
      <c r="BJ300" s="4" t="str">
        <f>IFERROR(IF($I300="Historical", IF(P300&lt;&gt;INDEX('Historical BMP Records'!P:P, MATCH($G300, 'Historical BMP Records'!$G:$G, 0)), 1, 0), IF(P300&lt;&gt;INDEX('Planned and Progress BMPs'!M:M, MATCH($G300, 'Planned and Progress BMPs'!$D:$D, 0)), 1, 0)), "")</f>
        <v/>
      </c>
      <c r="BK300" s="4" t="str">
        <f>IFERROR(IF($I300="Historical", IF(Q300&lt;&gt;INDEX('Historical BMP Records'!Q:Q, MATCH($G300, 'Historical BMP Records'!$G:$G, 0)), 1, 0), IF(Q300&lt;&gt;INDEX('Planned and Progress BMPs'!N:N, MATCH($G300, 'Planned and Progress BMPs'!$D:$D, 0)), 1, 0)), "")</f>
        <v/>
      </c>
      <c r="BL300" s="4" t="str">
        <f>IFERROR(IF($I300="Historical", IF(R300&lt;&gt;INDEX('Historical BMP Records'!R:R, MATCH($G300, 'Historical BMP Records'!$G:$G, 0)), 1, 0), IF(R300&lt;&gt;INDEX('Planned and Progress BMPs'!O:O, MATCH($G300, 'Planned and Progress BMPs'!$D:$D, 0)), 1, 0)), "")</f>
        <v/>
      </c>
      <c r="BM300" s="4" t="str">
        <f>IFERROR(IF($I300="Historical", IF(S300&lt;&gt;INDEX('Historical BMP Records'!S:S, MATCH($G300, 'Historical BMP Records'!$G:$G, 0)), 1, 0), IF(S300&lt;&gt;INDEX('Planned and Progress BMPs'!P:P, MATCH($G300, 'Planned and Progress BMPs'!$D:$D, 0)), 1, 0)), "")</f>
        <v/>
      </c>
      <c r="BN300" s="4" t="str">
        <f>IFERROR(IF($I300="Historical", IF(T300&lt;&gt;INDEX('Historical BMP Records'!T:T, MATCH($G300, 'Historical BMP Records'!$G:$G, 0)), 1, 0), IF(T300&lt;&gt;INDEX('Planned and Progress BMPs'!Q:Q, MATCH($G300, 'Planned and Progress BMPs'!$D:$D, 0)), 1, 0)), "")</f>
        <v/>
      </c>
      <c r="BO300" s="4" t="str">
        <f>IFERROR(IF($I300="Historical", IF(AB300&lt;&gt;INDEX('Historical BMP Records'!#REF!, MATCH($G300, 'Historical BMP Records'!$G:$G, 0)), 1, 0), IF(AB300&lt;&gt;INDEX('Planned and Progress BMPs'!Z:Z, MATCH($G300, 'Planned and Progress BMPs'!$D:$D, 0)), 1, 0)), "")</f>
        <v/>
      </c>
      <c r="BP300" s="4" t="str">
        <f>IFERROR(IF($I300="Historical", IF(U300&lt;&gt;INDEX('Historical BMP Records'!U:U, MATCH($G300, 'Historical BMP Records'!$G:$G, 0)), 1, 0), IF(U300&lt;&gt;INDEX('Planned and Progress BMPs'!S:S, MATCH($G300, 'Planned and Progress BMPs'!$D:$D, 0)), 1, 0)), "")</f>
        <v/>
      </c>
      <c r="BQ300" s="4" t="str">
        <f>IFERROR(IF($I300="Historical", IF(V300&lt;&gt;INDEX('Historical BMP Records'!V:V, MATCH($G300, 'Historical BMP Records'!$G:$G, 0)), 1, 0), IF(V300&lt;&gt;INDEX('Planned and Progress BMPs'!T:T, MATCH($G300, 'Planned and Progress BMPs'!$D:$D, 0)), 1, 0)), "")</f>
        <v/>
      </c>
      <c r="BR300" s="4" t="str">
        <f>IFERROR(IF($I300="Historical", IF(W300&lt;&gt;INDEX('Historical BMP Records'!W:W, MATCH($G300, 'Historical BMP Records'!$G:$G, 0)), 1, 0), IF(W300&lt;&gt;INDEX('Planned and Progress BMPs'!U:U, MATCH($G300, 'Planned and Progress BMPs'!$D:$D, 0)), 1, 0)), "")</f>
        <v/>
      </c>
      <c r="BS300" s="4" t="str">
        <f>IFERROR(IF($I300="Historical", IF(X300&lt;&gt;INDEX('Historical BMP Records'!X:X, MATCH($G300, 'Historical BMP Records'!$G:$G, 0)), 1, 0), IF(X300&lt;&gt;INDEX('Planned and Progress BMPs'!V:V, MATCH($G300, 'Planned and Progress BMPs'!$D:$D, 0)), 1, 0)), "")</f>
        <v/>
      </c>
      <c r="BT300" s="4" t="str">
        <f>IFERROR(IF($I300="Historical", IF(Y300&lt;&gt;INDEX('Historical BMP Records'!Y:Y, MATCH($G300, 'Historical BMP Records'!$G:$G, 0)), 1, 0), IF(Y300&lt;&gt;INDEX('Planned and Progress BMPs'!W:W, MATCH($G300, 'Planned and Progress BMPs'!$D:$D, 0)), 1, 0)), "")</f>
        <v/>
      </c>
      <c r="BU300" s="4" t="str">
        <f>IFERROR(IF($I300="Historical", IF(Z300&lt;&gt;INDEX('Historical BMP Records'!Z:Z, MATCH($G300, 'Historical BMP Records'!$G:$G, 0)), 1, 0), IF(Z300&lt;&gt;INDEX('Planned and Progress BMPs'!X:X, MATCH($G300, 'Planned and Progress BMPs'!$D:$D, 0)), 1, 0)), "")</f>
        <v/>
      </c>
      <c r="BV300" s="4" t="str">
        <f>IFERROR(IF($I300="Historical", IF(AA300&lt;&gt;INDEX('Historical BMP Records'!AA:AA, MATCH($G300, 'Historical BMP Records'!$G:$G, 0)), 1, 0), IF(AA300&lt;&gt;INDEX('Planned and Progress BMPs'!#REF!, MATCH($G300, 'Planned and Progress BMPs'!$D:$D, 0)), 1, 0)), "")</f>
        <v/>
      </c>
      <c r="BW300" s="4" t="str">
        <f>IFERROR(IF($I300="Historical", IF(AC300&lt;&gt;INDEX('Historical BMP Records'!AC:AC, MATCH($G300, 'Historical BMP Records'!$G:$G, 0)), 1, 0), IF(AC300&lt;&gt;INDEX('Planned and Progress BMPs'!AA:AA, MATCH($G300, 'Planned and Progress BMPs'!$D:$D, 0)), 1, 0)), "")</f>
        <v/>
      </c>
      <c r="BX300" s="4" t="str">
        <f>IFERROR(IF($I300="Historical", IF(AD300&lt;&gt;INDEX('Historical BMP Records'!AD:AD, MATCH($G300, 'Historical BMP Records'!$G:$G, 0)), 1, 0), IF(AD300&lt;&gt;INDEX('Planned and Progress BMPs'!AB:AB, MATCH($G300, 'Planned and Progress BMPs'!$D:$D, 0)), 1, 0)), "")</f>
        <v/>
      </c>
      <c r="BY300" s="4" t="str">
        <f>IFERROR(IF($I300="Historical", IF(AE300&lt;&gt;INDEX('Historical BMP Records'!AE:AE, MATCH($G300, 'Historical BMP Records'!$G:$G, 0)), 1, 0), IF(AE300&lt;&gt;INDEX('Planned and Progress BMPs'!AC:AC, MATCH($G300, 'Planned and Progress BMPs'!$D:$D, 0)), 1, 0)), "")</f>
        <v/>
      </c>
      <c r="BZ300" s="4" t="str">
        <f>IFERROR(IF($I300="Historical", IF(AF300&lt;&gt;INDEX('Historical BMP Records'!AF:AF, MATCH($G300, 'Historical BMP Records'!$G:$G, 0)), 1, 0), IF(AF300&lt;&gt;INDEX('Planned and Progress BMPs'!AD:AD, MATCH($G300, 'Planned and Progress BMPs'!$D:$D, 0)), 1, 0)), "")</f>
        <v/>
      </c>
      <c r="CA300" s="4" t="str">
        <f>IFERROR(IF($I300="Historical", IF(AG300&lt;&gt;INDEX('Historical BMP Records'!AG:AG, MATCH($G300, 'Historical BMP Records'!$G:$G, 0)), 1, 0), IF(AG300&lt;&gt;INDEX('Planned and Progress BMPs'!AE:AE, MATCH($G300, 'Planned and Progress BMPs'!$D:$D, 0)), 1, 0)), "")</f>
        <v/>
      </c>
      <c r="CB300" s="4" t="str">
        <f>IFERROR(IF($I300="Historical", IF(AH300&lt;&gt;INDEX('Historical BMP Records'!AH:AH, MATCH($G300, 'Historical BMP Records'!$G:$G, 0)), 1, 0), IF(AH300&lt;&gt;INDEX('Planned and Progress BMPs'!AF:AF, MATCH($G300, 'Planned and Progress BMPs'!$D:$D, 0)), 1, 0)), "")</f>
        <v/>
      </c>
      <c r="CC300" s="4" t="str">
        <f>IFERROR(IF($I300="Historical", IF(AI300&lt;&gt;INDEX('Historical BMP Records'!AI:AI, MATCH($G300, 'Historical BMP Records'!$G:$G, 0)), 1, 0), IF(AI300&lt;&gt;INDEX('Planned and Progress BMPs'!AG:AG, MATCH($G300, 'Planned and Progress BMPs'!$D:$D, 0)), 1, 0)), "")</f>
        <v/>
      </c>
      <c r="CD300" s="4" t="str">
        <f>IFERROR(IF($I300="Historical", IF(AJ300&lt;&gt;INDEX('Historical BMP Records'!AJ:AJ, MATCH($G300, 'Historical BMP Records'!$G:$G, 0)), 1, 0), IF(AJ300&lt;&gt;INDEX('Planned and Progress BMPs'!AH:AH, MATCH($G300, 'Planned and Progress BMPs'!$D:$D, 0)), 1, 0)), "")</f>
        <v/>
      </c>
      <c r="CE300" s="4" t="str">
        <f>IFERROR(IF($I300="Historical", IF(AK300&lt;&gt;INDEX('Historical BMP Records'!AK:AK, MATCH($G300, 'Historical BMP Records'!$G:$G, 0)), 1, 0), IF(AK300&lt;&gt;INDEX('Planned and Progress BMPs'!AI:AI, MATCH($G300, 'Planned and Progress BMPs'!$D:$D, 0)), 1, 0)), "")</f>
        <v/>
      </c>
      <c r="CF300" s="4" t="str">
        <f>IFERROR(IF($I300="Historical", IF(AL300&lt;&gt;INDEX('Historical BMP Records'!AL:AL, MATCH($G300, 'Historical BMP Records'!$G:$G, 0)), 1, 0), IF(AL300&lt;&gt;INDEX('Planned and Progress BMPs'!AJ:AJ, MATCH($G300, 'Planned and Progress BMPs'!$D:$D, 0)), 1, 0)), "")</f>
        <v/>
      </c>
      <c r="CG300" s="4" t="str">
        <f>IFERROR(IF($I300="Historical", IF(AM300&lt;&gt;INDEX('Historical BMP Records'!AM:AM, MATCH($G300, 'Historical BMP Records'!$G:$G, 0)), 1, 0), IF(AM300&lt;&gt;INDEX('Planned and Progress BMPs'!AK:AK, MATCH($G300, 'Planned and Progress BMPs'!$D:$D, 0)), 1, 0)), "")</f>
        <v/>
      </c>
      <c r="CH300" s="4" t="str">
        <f>IFERROR(IF($I300="Historical", IF(AN300&lt;&gt;INDEX('Historical BMP Records'!AN:AN, MATCH($G300, 'Historical BMP Records'!$G:$G, 0)), 1, 0), IF(AN300&lt;&gt;INDEX('Planned and Progress BMPs'!AL:AL, MATCH($G300, 'Planned and Progress BMPs'!$D:$D, 0)), 1, 0)), "")</f>
        <v/>
      </c>
      <c r="CI300" s="4" t="str">
        <f>IFERROR(IF($I300="Historical", IF(AO300&lt;&gt;INDEX('Historical BMP Records'!AO:AO, MATCH($G300, 'Historical BMP Records'!$G:$G, 0)), 1, 0), IF(AO300&lt;&gt;INDEX('Planned and Progress BMPs'!AM:AM, MATCH($G300, 'Planned and Progress BMPs'!$D:$D, 0)), 1, 0)), "")</f>
        <v/>
      </c>
      <c r="CJ300" s="4" t="str">
        <f>IFERROR(IF($I300="Historical", IF(AP300&lt;&gt;INDEX('Historical BMP Records'!AP:AP, MATCH($G300, 'Historical BMP Records'!$G:$G, 0)), 1, 0), IF(AP300&lt;&gt;INDEX('Planned and Progress BMPs'!AN:AN, MATCH($G300, 'Planned and Progress BMPs'!$D:$D, 0)), 1, 0)), "")</f>
        <v/>
      </c>
      <c r="CK300" s="4" t="str">
        <f>IFERROR(IF($I300="Historical", IF(AQ300&lt;&gt;INDEX('Historical BMP Records'!AQ:AQ, MATCH($G300, 'Historical BMP Records'!$G:$G, 0)), 1, 0), IF(AQ300&lt;&gt;INDEX('Planned and Progress BMPs'!AO:AO, MATCH($G300, 'Planned and Progress BMPs'!$D:$D, 0)), 1, 0)), "")</f>
        <v/>
      </c>
      <c r="CL300" s="4" t="str">
        <f>IFERROR(IF($I300="Historical", IF(AR300&lt;&gt;INDEX('Historical BMP Records'!AR:AR, MATCH($G300, 'Historical BMP Records'!$G:$G, 0)), 1, 0), IF(AR300&lt;&gt;INDEX('Planned and Progress BMPs'!AQ:AQ, MATCH($G300, 'Planned and Progress BMPs'!$D:$D, 0)), 1, 0)), "")</f>
        <v/>
      </c>
      <c r="CM300" s="4" t="str">
        <f>IFERROR(IF($I300="Historical", IF(AS300&lt;&gt;INDEX('Historical BMP Records'!AS:AS, MATCH($G300, 'Historical BMP Records'!$G:$G, 0)), 1, 0), IF(AS300&lt;&gt;INDEX('Planned and Progress BMPs'!AP:AP, MATCH($G300, 'Planned and Progress BMPs'!$D:$D, 0)), 1, 0)), "")</f>
        <v/>
      </c>
      <c r="CN300" s="4" t="str">
        <f>IFERROR(IF($I300="Historical", IF(AT300&lt;&gt;INDEX('Historical BMP Records'!AT:AT, MATCH($G300, 'Historical BMP Records'!$G:$G, 0)), 1, 0), IF(AT300&lt;&gt;INDEX('Planned and Progress BMPs'!AQ:AQ, MATCH($G300, 'Planned and Progress BMPs'!$D:$D, 0)), 1, 0)), "")</f>
        <v/>
      </c>
      <c r="CO300" s="4">
        <f>SUM(T_Historical9[[#This Row],[FY17 Crediting Status Change]:[Comments Change]])</f>
        <v>0</v>
      </c>
    </row>
    <row r="301" spans="1:93" ht="15" customHeight="1" x14ac:dyDescent="0.55000000000000004">
      <c r="A301" s="126" t="s">
        <v>2457</v>
      </c>
      <c r="B301" s="126" t="s">
        <v>2461</v>
      </c>
      <c r="D301" s="126"/>
      <c r="E301" s="126"/>
      <c r="F301" s="126" t="s">
        <v>569</v>
      </c>
      <c r="G301" s="126" t="s">
        <v>570</v>
      </c>
      <c r="H301" s="126"/>
      <c r="I301" s="126" t="s">
        <v>243</v>
      </c>
      <c r="J301" s="126">
        <v>2018</v>
      </c>
      <c r="K301" s="73">
        <v>100000</v>
      </c>
      <c r="L301" s="64">
        <v>43174</v>
      </c>
      <c r="M301" s="126" t="s">
        <v>2471</v>
      </c>
      <c r="N301" s="88"/>
      <c r="O301" s="126" t="s">
        <v>200</v>
      </c>
      <c r="P301" s="73" t="s">
        <v>551</v>
      </c>
      <c r="Q301" s="64">
        <v>300</v>
      </c>
      <c r="R301" s="126"/>
      <c r="S301" s="88"/>
      <c r="T301" s="126"/>
      <c r="U301" s="126"/>
      <c r="V301" s="126"/>
      <c r="W301" s="126">
        <v>40.032753999999997</v>
      </c>
      <c r="X301" s="65">
        <v>-77.719172999999998</v>
      </c>
      <c r="Y301" s="126"/>
      <c r="Z301" s="126" t="s">
        <v>191</v>
      </c>
      <c r="AA301" s="126" t="s">
        <v>192</v>
      </c>
      <c r="AB301" s="88"/>
      <c r="AC301" s="126" t="s">
        <v>2460</v>
      </c>
      <c r="AD301" s="64"/>
      <c r="AE301" s="126"/>
      <c r="AF301" s="64"/>
      <c r="AG301" s="64"/>
      <c r="AH301" s="126"/>
      <c r="AI301" s="64"/>
      <c r="AK301" s="64"/>
      <c r="AL301" s="64"/>
      <c r="AM301" s="64"/>
      <c r="AN301" s="64"/>
      <c r="AO301" s="64"/>
      <c r="AP301" s="64"/>
      <c r="AQ301" s="64"/>
      <c r="AR301" s="64"/>
      <c r="AS301" s="64"/>
      <c r="AT301" s="126"/>
      <c r="AU301" s="4" t="str">
        <f>IFERROR(IF($I301="Historical", IF(A301&lt;&gt;INDEX('Historical BMP Records'!A:A, MATCH($G301, 'Historical BMP Records'!$G:$G, 0)), 1, 0), IF(A301&lt;&gt;INDEX('Planned and Progress BMPs'!A:A, MATCH($G301, 'Planned and Progress BMPs'!$D:$D, 0)), 1, 0)), "")</f>
        <v/>
      </c>
      <c r="AV301" s="4" t="str">
        <f>IFERROR(IF($I301="Historical", IF(B301&lt;&gt;INDEX('Historical BMP Records'!B:B, MATCH($G301, 'Historical BMP Records'!$G:$G, 0)), 1, 0), IF(B301&lt;&gt;INDEX('Planned and Progress BMPs'!A:A, MATCH($G301, 'Planned and Progress BMPs'!$D:$D, 0)), 1, 0)), "")</f>
        <v/>
      </c>
      <c r="AW301" s="4" t="str">
        <f>IFERROR(IF($I301="Historical", IF(C301&lt;&gt;INDEX('Historical BMP Records'!C:C, MATCH($G301, 'Historical BMP Records'!$G:$G, 0)), 1, 0), IF(C301&lt;&gt;INDEX('Planned and Progress BMPs'!A:A, MATCH($G301, 'Planned and Progress BMPs'!$D:$D, 0)), 1, 0)), "")</f>
        <v/>
      </c>
      <c r="AX301" s="4" t="str">
        <f>IFERROR(IF($I301="Historical", IF(D301&lt;&gt;INDEX('Historical BMP Records'!D:D, MATCH($G301, 'Historical BMP Records'!$G:$G, 0)), 1, 0), IF(D301&lt;&gt;INDEX('Planned and Progress BMPs'!A:A, MATCH($G301, 'Planned and Progress BMPs'!$D:$D, 0)), 1, 0)), "")</f>
        <v/>
      </c>
      <c r="AY301" s="4" t="str">
        <f>IFERROR(IF($I301="Historical", IF(E301&lt;&gt;INDEX('Historical BMP Records'!E:E, MATCH($G301, 'Historical BMP Records'!$G:$G, 0)), 1, 0), IF(E301&lt;&gt;INDEX('Planned and Progress BMPs'!B:B, MATCH($G301, 'Planned and Progress BMPs'!$D:$D, 0)), 1, 0)), "")</f>
        <v/>
      </c>
      <c r="AZ301" s="4" t="str">
        <f>IFERROR(IF($I301="Historical", IF(F301&lt;&gt;INDEX('Historical BMP Records'!F:F, MATCH($G301, 'Historical BMP Records'!$G:$G, 0)), 1, 0), IF(F301&lt;&gt;INDEX('Planned and Progress BMPs'!C:C, MATCH($G301, 'Planned and Progress BMPs'!$D:$D, 0)), 1, 0)), "")</f>
        <v/>
      </c>
      <c r="BA301" s="4" t="str">
        <f>IFERROR(IF($I301="Historical", IF(G301&lt;&gt;INDEX('Historical BMP Records'!G:G, MATCH($G301, 'Historical BMP Records'!$G:$G, 0)), 1, 0), IF(G301&lt;&gt;INDEX('Planned and Progress BMPs'!D:D, MATCH($G301, 'Planned and Progress BMPs'!$D:$D, 0)), 1, 0)), "")</f>
        <v/>
      </c>
      <c r="BB301" s="4" t="str">
        <f>IFERROR(IF($I301="Historical", IF(H301&lt;&gt;INDEX('Historical BMP Records'!H:H, MATCH($G301, 'Historical BMP Records'!$G:$G, 0)), 1, 0), IF(H301&lt;&gt;INDEX('Planned and Progress BMPs'!E:E, MATCH($G301, 'Planned and Progress BMPs'!$D:$D, 0)), 1, 0)), "")</f>
        <v/>
      </c>
      <c r="BC301" s="4" t="str">
        <f>IFERROR(IF($I301="Historical", IF(I301&lt;&gt;INDEX('Historical BMP Records'!I:I, MATCH($G301, 'Historical BMP Records'!$G:$G, 0)), 1, 0), IF(I301&lt;&gt;INDEX('Planned and Progress BMPs'!F:F, MATCH($G301, 'Planned and Progress BMPs'!$D:$D, 0)), 1, 0)), "")</f>
        <v/>
      </c>
      <c r="BD301" s="4" t="str">
        <f>IFERROR(IF($I301="Historical", IF(J301&lt;&gt;INDEX('Historical BMP Records'!J:J, MATCH($G301, 'Historical BMP Records'!$G:$G, 0)), 1, 0), IF(J301&lt;&gt;INDEX('Planned and Progress BMPs'!G:G, MATCH($G301, 'Planned and Progress BMPs'!$D:$D, 0)), 1, 0)), "")</f>
        <v/>
      </c>
      <c r="BE301" s="4" t="str">
        <f>IFERROR(IF($I301="Historical", IF(K301&lt;&gt;INDEX('Historical BMP Records'!K:K, MATCH($G301, 'Historical BMP Records'!$G:$G, 0)), 1, 0), IF(K301&lt;&gt;INDEX('Planned and Progress BMPs'!H:H, MATCH($G301, 'Planned and Progress BMPs'!$D:$D, 0)), 1, 0)), "")</f>
        <v/>
      </c>
      <c r="BF301" s="4" t="str">
        <f>IFERROR(IF($I301="Historical", IF(L301&lt;&gt;INDEX('Historical BMP Records'!L:L, MATCH($G301, 'Historical BMP Records'!$G:$G, 0)), 1, 0), IF(L301&lt;&gt;INDEX('Planned and Progress BMPs'!I:I, MATCH($G301, 'Planned and Progress BMPs'!$D:$D, 0)), 1, 0)), "")</f>
        <v/>
      </c>
      <c r="BG301" s="4" t="str">
        <f>IFERROR(IF($I301="Historical", IF(M301&lt;&gt;INDEX('Historical BMP Records'!M:M, MATCH($G301, 'Historical BMP Records'!$G:$G, 0)), 1, 0), IF(M301&lt;&gt;INDEX('Planned and Progress BMPs'!J:J, MATCH($G301, 'Planned and Progress BMPs'!$D:$D, 0)), 1, 0)), "")</f>
        <v/>
      </c>
      <c r="BH301" s="4" t="str">
        <f>IFERROR(IF($I301="Historical", IF(N301&lt;&gt;INDEX('Historical BMP Records'!N:N, MATCH($G301, 'Historical BMP Records'!$G:$G, 0)), 1, 0), IF(N301&lt;&gt;INDEX('Planned and Progress BMPs'!K:K, MATCH($G301, 'Planned and Progress BMPs'!$D:$D, 0)), 1, 0)), "")</f>
        <v/>
      </c>
      <c r="BI301" s="4" t="str">
        <f>IFERROR(IF($I301="Historical", IF(O301&lt;&gt;INDEX('Historical BMP Records'!O:O, MATCH($G301, 'Historical BMP Records'!$G:$G, 0)), 1, 0), IF(O301&lt;&gt;INDEX('Planned and Progress BMPs'!L:L, MATCH($G301, 'Planned and Progress BMPs'!$D:$D, 0)), 1, 0)), "")</f>
        <v/>
      </c>
      <c r="BJ301" s="4" t="str">
        <f>IFERROR(IF($I301="Historical", IF(P301&lt;&gt;INDEX('Historical BMP Records'!P:P, MATCH($G301, 'Historical BMP Records'!$G:$G, 0)), 1, 0), IF(P301&lt;&gt;INDEX('Planned and Progress BMPs'!M:M, MATCH($G301, 'Planned and Progress BMPs'!$D:$D, 0)), 1, 0)), "")</f>
        <v/>
      </c>
      <c r="BK301" s="4" t="str">
        <f>IFERROR(IF($I301="Historical", IF(Q301&lt;&gt;INDEX('Historical BMP Records'!Q:Q, MATCH($G301, 'Historical BMP Records'!$G:$G, 0)), 1, 0), IF(Q301&lt;&gt;INDEX('Planned and Progress BMPs'!N:N, MATCH($G301, 'Planned and Progress BMPs'!$D:$D, 0)), 1, 0)), "")</f>
        <v/>
      </c>
      <c r="BL301" s="4" t="str">
        <f>IFERROR(IF($I301="Historical", IF(R301&lt;&gt;INDEX('Historical BMP Records'!R:R, MATCH($G301, 'Historical BMP Records'!$G:$G, 0)), 1, 0), IF(R301&lt;&gt;INDEX('Planned and Progress BMPs'!O:O, MATCH($G301, 'Planned and Progress BMPs'!$D:$D, 0)), 1, 0)), "")</f>
        <v/>
      </c>
      <c r="BM301" s="4" t="str">
        <f>IFERROR(IF($I301="Historical", IF(S301&lt;&gt;INDEX('Historical BMP Records'!S:S, MATCH($G301, 'Historical BMP Records'!$G:$G, 0)), 1, 0), IF(S301&lt;&gt;INDEX('Planned and Progress BMPs'!P:P, MATCH($G301, 'Planned and Progress BMPs'!$D:$D, 0)), 1, 0)), "")</f>
        <v/>
      </c>
      <c r="BN301" s="4" t="str">
        <f>IFERROR(IF($I301="Historical", IF(T301&lt;&gt;INDEX('Historical BMP Records'!T:T, MATCH($G301, 'Historical BMP Records'!$G:$G, 0)), 1, 0), IF(T301&lt;&gt;INDEX('Planned and Progress BMPs'!Q:Q, MATCH($G301, 'Planned and Progress BMPs'!$D:$D, 0)), 1, 0)), "")</f>
        <v/>
      </c>
      <c r="BO301" s="4" t="str">
        <f>IFERROR(IF($I301="Historical", IF(AB301&lt;&gt;INDEX('Historical BMP Records'!#REF!, MATCH($G301, 'Historical BMP Records'!$G:$G, 0)), 1, 0), IF(AB301&lt;&gt;INDEX('Planned and Progress BMPs'!Z:Z, MATCH($G301, 'Planned and Progress BMPs'!$D:$D, 0)), 1, 0)), "")</f>
        <v/>
      </c>
      <c r="BP301" s="4" t="str">
        <f>IFERROR(IF($I301="Historical", IF(U301&lt;&gt;INDEX('Historical BMP Records'!U:U, MATCH($G301, 'Historical BMP Records'!$G:$G, 0)), 1, 0), IF(U301&lt;&gt;INDEX('Planned and Progress BMPs'!S:S, MATCH($G301, 'Planned and Progress BMPs'!$D:$D, 0)), 1, 0)), "")</f>
        <v/>
      </c>
      <c r="BQ301" s="4" t="str">
        <f>IFERROR(IF($I301="Historical", IF(V301&lt;&gt;INDEX('Historical BMP Records'!V:V, MATCH($G301, 'Historical BMP Records'!$G:$G, 0)), 1, 0), IF(V301&lt;&gt;INDEX('Planned and Progress BMPs'!T:T, MATCH($G301, 'Planned and Progress BMPs'!$D:$D, 0)), 1, 0)), "")</f>
        <v/>
      </c>
      <c r="BR301" s="4" t="str">
        <f>IFERROR(IF($I301="Historical", IF(W301&lt;&gt;INDEX('Historical BMP Records'!W:W, MATCH($G301, 'Historical BMP Records'!$G:$G, 0)), 1, 0), IF(W301&lt;&gt;INDEX('Planned and Progress BMPs'!U:U, MATCH($G301, 'Planned and Progress BMPs'!$D:$D, 0)), 1, 0)), "")</f>
        <v/>
      </c>
      <c r="BS301" s="4" t="str">
        <f>IFERROR(IF($I301="Historical", IF(X301&lt;&gt;INDEX('Historical BMP Records'!X:X, MATCH($G301, 'Historical BMP Records'!$G:$G, 0)), 1, 0), IF(X301&lt;&gt;INDEX('Planned and Progress BMPs'!V:V, MATCH($G301, 'Planned and Progress BMPs'!$D:$D, 0)), 1, 0)), "")</f>
        <v/>
      </c>
      <c r="BT301" s="4" t="str">
        <f>IFERROR(IF($I301="Historical", IF(Y301&lt;&gt;INDEX('Historical BMP Records'!Y:Y, MATCH($G301, 'Historical BMP Records'!$G:$G, 0)), 1, 0), IF(Y301&lt;&gt;INDEX('Planned and Progress BMPs'!W:W, MATCH($G301, 'Planned and Progress BMPs'!$D:$D, 0)), 1, 0)), "")</f>
        <v/>
      </c>
      <c r="BU301" s="4" t="str">
        <f>IFERROR(IF($I301="Historical", IF(Z301&lt;&gt;INDEX('Historical BMP Records'!Z:Z, MATCH($G301, 'Historical BMP Records'!$G:$G, 0)), 1, 0), IF(Z301&lt;&gt;INDEX('Planned and Progress BMPs'!X:X, MATCH($G301, 'Planned and Progress BMPs'!$D:$D, 0)), 1, 0)), "")</f>
        <v/>
      </c>
      <c r="BV301" s="4" t="str">
        <f>IFERROR(IF($I301="Historical", IF(AA301&lt;&gt;INDEX('Historical BMP Records'!AA:AA, MATCH($G301, 'Historical BMP Records'!$G:$G, 0)), 1, 0), IF(AA301&lt;&gt;INDEX('Planned and Progress BMPs'!#REF!, MATCH($G301, 'Planned and Progress BMPs'!$D:$D, 0)), 1, 0)), "")</f>
        <v/>
      </c>
      <c r="BW301" s="4" t="str">
        <f>IFERROR(IF($I301="Historical", IF(AC301&lt;&gt;INDEX('Historical BMP Records'!AC:AC, MATCH($G301, 'Historical BMP Records'!$G:$G, 0)), 1, 0), IF(AC301&lt;&gt;INDEX('Planned and Progress BMPs'!AA:AA, MATCH($G301, 'Planned and Progress BMPs'!$D:$D, 0)), 1, 0)), "")</f>
        <v/>
      </c>
      <c r="BX301" s="4" t="str">
        <f>IFERROR(IF($I301="Historical", IF(AD301&lt;&gt;INDEX('Historical BMP Records'!AD:AD, MATCH($G301, 'Historical BMP Records'!$G:$G, 0)), 1, 0), IF(AD301&lt;&gt;INDEX('Planned and Progress BMPs'!AB:AB, MATCH($G301, 'Planned and Progress BMPs'!$D:$D, 0)), 1, 0)), "")</f>
        <v/>
      </c>
      <c r="BY301" s="4" t="str">
        <f>IFERROR(IF($I301="Historical", IF(AE301&lt;&gt;INDEX('Historical BMP Records'!AE:AE, MATCH($G301, 'Historical BMP Records'!$G:$G, 0)), 1, 0), IF(AE301&lt;&gt;INDEX('Planned and Progress BMPs'!AC:AC, MATCH($G301, 'Planned and Progress BMPs'!$D:$D, 0)), 1, 0)), "")</f>
        <v/>
      </c>
      <c r="BZ301" s="4" t="str">
        <f>IFERROR(IF($I301="Historical", IF(AF301&lt;&gt;INDEX('Historical BMP Records'!AF:AF, MATCH($G301, 'Historical BMP Records'!$G:$G, 0)), 1, 0), IF(AF301&lt;&gt;INDEX('Planned and Progress BMPs'!AD:AD, MATCH($G301, 'Planned and Progress BMPs'!$D:$D, 0)), 1, 0)), "")</f>
        <v/>
      </c>
      <c r="CA301" s="4" t="str">
        <f>IFERROR(IF($I301="Historical", IF(AG301&lt;&gt;INDEX('Historical BMP Records'!AG:AG, MATCH($G301, 'Historical BMP Records'!$G:$G, 0)), 1, 0), IF(AG301&lt;&gt;INDEX('Planned and Progress BMPs'!AE:AE, MATCH($G301, 'Planned and Progress BMPs'!$D:$D, 0)), 1, 0)), "")</f>
        <v/>
      </c>
      <c r="CB301" s="4" t="str">
        <f>IFERROR(IF($I301="Historical", IF(AH301&lt;&gt;INDEX('Historical BMP Records'!AH:AH, MATCH($G301, 'Historical BMP Records'!$G:$G, 0)), 1, 0), IF(AH301&lt;&gt;INDEX('Planned and Progress BMPs'!AF:AF, MATCH($G301, 'Planned and Progress BMPs'!$D:$D, 0)), 1, 0)), "")</f>
        <v/>
      </c>
      <c r="CC301" s="4" t="str">
        <f>IFERROR(IF($I301="Historical", IF(AI301&lt;&gt;INDEX('Historical BMP Records'!AI:AI, MATCH($G301, 'Historical BMP Records'!$G:$G, 0)), 1, 0), IF(AI301&lt;&gt;INDEX('Planned and Progress BMPs'!AG:AG, MATCH($G301, 'Planned and Progress BMPs'!$D:$D, 0)), 1, 0)), "")</f>
        <v/>
      </c>
      <c r="CD301" s="4" t="str">
        <f>IFERROR(IF($I301="Historical", IF(AJ301&lt;&gt;INDEX('Historical BMP Records'!AJ:AJ, MATCH($G301, 'Historical BMP Records'!$G:$G, 0)), 1, 0), IF(AJ301&lt;&gt;INDEX('Planned and Progress BMPs'!AH:AH, MATCH($G301, 'Planned and Progress BMPs'!$D:$D, 0)), 1, 0)), "")</f>
        <v/>
      </c>
      <c r="CE301" s="4" t="str">
        <f>IFERROR(IF($I301="Historical", IF(AK301&lt;&gt;INDEX('Historical BMP Records'!AK:AK, MATCH($G301, 'Historical BMP Records'!$G:$G, 0)), 1, 0), IF(AK301&lt;&gt;INDEX('Planned and Progress BMPs'!AI:AI, MATCH($G301, 'Planned and Progress BMPs'!$D:$D, 0)), 1, 0)), "")</f>
        <v/>
      </c>
      <c r="CF301" s="4" t="str">
        <f>IFERROR(IF($I301="Historical", IF(AL301&lt;&gt;INDEX('Historical BMP Records'!AL:AL, MATCH($G301, 'Historical BMP Records'!$G:$G, 0)), 1, 0), IF(AL301&lt;&gt;INDEX('Planned and Progress BMPs'!AJ:AJ, MATCH($G301, 'Planned and Progress BMPs'!$D:$D, 0)), 1, 0)), "")</f>
        <v/>
      </c>
      <c r="CG301" s="4" t="str">
        <f>IFERROR(IF($I301="Historical", IF(AM301&lt;&gt;INDEX('Historical BMP Records'!AM:AM, MATCH($G301, 'Historical BMP Records'!$G:$G, 0)), 1, 0), IF(AM301&lt;&gt;INDEX('Planned and Progress BMPs'!AK:AK, MATCH($G301, 'Planned and Progress BMPs'!$D:$D, 0)), 1, 0)), "")</f>
        <v/>
      </c>
      <c r="CH301" s="4" t="str">
        <f>IFERROR(IF($I301="Historical", IF(AN301&lt;&gt;INDEX('Historical BMP Records'!AN:AN, MATCH($G301, 'Historical BMP Records'!$G:$G, 0)), 1, 0), IF(AN301&lt;&gt;INDEX('Planned and Progress BMPs'!AL:AL, MATCH($G301, 'Planned and Progress BMPs'!$D:$D, 0)), 1, 0)), "")</f>
        <v/>
      </c>
      <c r="CI301" s="4" t="str">
        <f>IFERROR(IF($I301="Historical", IF(AO301&lt;&gt;INDEX('Historical BMP Records'!AO:AO, MATCH($G301, 'Historical BMP Records'!$G:$G, 0)), 1, 0), IF(AO301&lt;&gt;INDEX('Planned and Progress BMPs'!AM:AM, MATCH($G301, 'Planned and Progress BMPs'!$D:$D, 0)), 1, 0)), "")</f>
        <v/>
      </c>
      <c r="CJ301" s="4" t="str">
        <f>IFERROR(IF($I301="Historical", IF(AP301&lt;&gt;INDEX('Historical BMP Records'!AP:AP, MATCH($G301, 'Historical BMP Records'!$G:$G, 0)), 1, 0), IF(AP301&lt;&gt;INDEX('Planned and Progress BMPs'!AN:AN, MATCH($G301, 'Planned and Progress BMPs'!$D:$D, 0)), 1, 0)), "")</f>
        <v/>
      </c>
      <c r="CK301" s="4" t="str">
        <f>IFERROR(IF($I301="Historical", IF(AQ301&lt;&gt;INDEX('Historical BMP Records'!AQ:AQ, MATCH($G301, 'Historical BMP Records'!$G:$G, 0)), 1, 0), IF(AQ301&lt;&gt;INDEX('Planned and Progress BMPs'!AO:AO, MATCH($G301, 'Planned and Progress BMPs'!$D:$D, 0)), 1, 0)), "")</f>
        <v/>
      </c>
      <c r="CL301" s="4" t="str">
        <f>IFERROR(IF($I301="Historical", IF(AR301&lt;&gt;INDEX('Historical BMP Records'!AR:AR, MATCH($G301, 'Historical BMP Records'!$G:$G, 0)), 1, 0), IF(AR301&lt;&gt;INDEX('Planned and Progress BMPs'!AQ:AQ, MATCH($G301, 'Planned and Progress BMPs'!$D:$D, 0)), 1, 0)), "")</f>
        <v/>
      </c>
      <c r="CM301" s="4" t="str">
        <f>IFERROR(IF($I301="Historical", IF(AS301&lt;&gt;INDEX('Historical BMP Records'!AS:AS, MATCH($G301, 'Historical BMP Records'!$G:$G, 0)), 1, 0), IF(AS301&lt;&gt;INDEX('Planned and Progress BMPs'!AP:AP, MATCH($G301, 'Planned and Progress BMPs'!$D:$D, 0)), 1, 0)), "")</f>
        <v/>
      </c>
      <c r="CN301" s="4" t="str">
        <f>IFERROR(IF($I301="Historical", IF(AT301&lt;&gt;INDEX('Historical BMP Records'!AT:AT, MATCH($G301, 'Historical BMP Records'!$G:$G, 0)), 1, 0), IF(AT301&lt;&gt;INDEX('Planned and Progress BMPs'!AQ:AQ, MATCH($G301, 'Planned and Progress BMPs'!$D:$D, 0)), 1, 0)), "")</f>
        <v/>
      </c>
      <c r="CO301" s="4">
        <f>SUM(T_Historical9[[#This Row],[FY17 Crediting Status Change]:[Comments Change]])</f>
        <v>0</v>
      </c>
    </row>
    <row r="302" spans="1:93" ht="15" customHeight="1" x14ac:dyDescent="0.55000000000000004">
      <c r="A302" s="126" t="s">
        <v>2457</v>
      </c>
      <c r="B302" s="126" t="s">
        <v>2458</v>
      </c>
      <c r="D302" s="126"/>
      <c r="E302" s="126"/>
      <c r="F302" s="126" t="s">
        <v>562</v>
      </c>
      <c r="G302" s="126" t="s">
        <v>563</v>
      </c>
      <c r="H302" s="126"/>
      <c r="I302" s="126" t="s">
        <v>243</v>
      </c>
      <c r="J302" s="126">
        <v>2017</v>
      </c>
      <c r="K302" s="73">
        <v>30000</v>
      </c>
      <c r="L302" s="64">
        <v>43179</v>
      </c>
      <c r="M302" s="126" t="s">
        <v>455</v>
      </c>
      <c r="N302" s="88"/>
      <c r="O302" s="126" t="s">
        <v>457</v>
      </c>
      <c r="P302" s="73" t="s">
        <v>551</v>
      </c>
      <c r="Q302" s="64">
        <v>0.78</v>
      </c>
      <c r="R302" s="126">
        <v>0.78</v>
      </c>
      <c r="S302" s="88">
        <v>0.78</v>
      </c>
      <c r="T302" s="126" t="s">
        <v>564</v>
      </c>
      <c r="U302" s="126"/>
      <c r="V302" s="126"/>
      <c r="W302" s="126">
        <v>40.430346</v>
      </c>
      <c r="X302" s="65">
        <v>-76.539820000000006</v>
      </c>
      <c r="Y302" s="126" t="s">
        <v>565</v>
      </c>
      <c r="Z302" s="126" t="s">
        <v>201</v>
      </c>
      <c r="AA302" s="126" t="s">
        <v>566</v>
      </c>
      <c r="AB302" s="88" t="s">
        <v>203</v>
      </c>
      <c r="AC302" s="126" t="s">
        <v>2460</v>
      </c>
      <c r="AD302" s="64"/>
      <c r="AE302" s="126"/>
      <c r="AF302" s="64"/>
      <c r="AG302" s="64"/>
      <c r="AH302" s="126"/>
      <c r="AI302" s="64"/>
      <c r="AK302" s="64"/>
      <c r="AL302" s="64"/>
      <c r="AM302" s="64"/>
      <c r="AN302" s="64"/>
      <c r="AO302" s="64"/>
      <c r="AP302" s="64"/>
      <c r="AQ302" s="64"/>
      <c r="AR302" s="64"/>
      <c r="AS302" s="64"/>
      <c r="AT302" s="126"/>
      <c r="AU302" s="4" t="str">
        <f>IFERROR(IF($I302="Historical", IF(A302&lt;&gt;INDEX('Historical BMP Records'!A:A, MATCH($G302, 'Historical BMP Records'!$G:$G, 0)), 1, 0), IF(A302&lt;&gt;INDEX('Planned and Progress BMPs'!A:A, MATCH($G302, 'Planned and Progress BMPs'!$D:$D, 0)), 1, 0)), "")</f>
        <v/>
      </c>
      <c r="AV302" s="4" t="str">
        <f>IFERROR(IF($I302="Historical", IF(B302&lt;&gt;INDEX('Historical BMP Records'!B:B, MATCH($G302, 'Historical BMP Records'!$G:$G, 0)), 1, 0), IF(B302&lt;&gt;INDEX('Planned and Progress BMPs'!A:A, MATCH($G302, 'Planned and Progress BMPs'!$D:$D, 0)), 1, 0)), "")</f>
        <v/>
      </c>
      <c r="AW302" s="4" t="str">
        <f>IFERROR(IF($I302="Historical", IF(C302&lt;&gt;INDEX('Historical BMP Records'!C:C, MATCH($G302, 'Historical BMP Records'!$G:$G, 0)), 1, 0), IF(C302&lt;&gt;INDEX('Planned and Progress BMPs'!A:A, MATCH($G302, 'Planned and Progress BMPs'!$D:$D, 0)), 1, 0)), "")</f>
        <v/>
      </c>
      <c r="AX302" s="4" t="str">
        <f>IFERROR(IF($I302="Historical", IF(D302&lt;&gt;INDEX('Historical BMP Records'!D:D, MATCH($G302, 'Historical BMP Records'!$G:$G, 0)), 1, 0), IF(D302&lt;&gt;INDEX('Planned and Progress BMPs'!A:A, MATCH($G302, 'Planned and Progress BMPs'!$D:$D, 0)), 1, 0)), "")</f>
        <v/>
      </c>
      <c r="AY302" s="4" t="str">
        <f>IFERROR(IF($I302="Historical", IF(E302&lt;&gt;INDEX('Historical BMP Records'!E:E, MATCH($G302, 'Historical BMP Records'!$G:$G, 0)), 1, 0), IF(E302&lt;&gt;INDEX('Planned and Progress BMPs'!B:B, MATCH($G302, 'Planned and Progress BMPs'!$D:$D, 0)), 1, 0)), "")</f>
        <v/>
      </c>
      <c r="AZ302" s="4" t="str">
        <f>IFERROR(IF($I302="Historical", IF(F302&lt;&gt;INDEX('Historical BMP Records'!F:F, MATCH($G302, 'Historical BMP Records'!$G:$G, 0)), 1, 0), IF(F302&lt;&gt;INDEX('Planned and Progress BMPs'!C:C, MATCH($G302, 'Planned and Progress BMPs'!$D:$D, 0)), 1, 0)), "")</f>
        <v/>
      </c>
      <c r="BA302" s="4" t="str">
        <f>IFERROR(IF($I302="Historical", IF(G302&lt;&gt;INDEX('Historical BMP Records'!G:G, MATCH($G302, 'Historical BMP Records'!$G:$G, 0)), 1, 0), IF(G302&lt;&gt;INDEX('Planned and Progress BMPs'!D:D, MATCH($G302, 'Planned and Progress BMPs'!$D:$D, 0)), 1, 0)), "")</f>
        <v/>
      </c>
      <c r="BB302" s="4" t="str">
        <f>IFERROR(IF($I302="Historical", IF(H302&lt;&gt;INDEX('Historical BMP Records'!H:H, MATCH($G302, 'Historical BMP Records'!$G:$G, 0)), 1, 0), IF(H302&lt;&gt;INDEX('Planned and Progress BMPs'!E:E, MATCH($G302, 'Planned and Progress BMPs'!$D:$D, 0)), 1, 0)), "")</f>
        <v/>
      </c>
      <c r="BC302" s="4" t="str">
        <f>IFERROR(IF($I302="Historical", IF(I302&lt;&gt;INDEX('Historical BMP Records'!I:I, MATCH($G302, 'Historical BMP Records'!$G:$G, 0)), 1, 0), IF(I302&lt;&gt;INDEX('Planned and Progress BMPs'!F:F, MATCH($G302, 'Planned and Progress BMPs'!$D:$D, 0)), 1, 0)), "")</f>
        <v/>
      </c>
      <c r="BD302" s="4" t="str">
        <f>IFERROR(IF($I302="Historical", IF(J302&lt;&gt;INDEX('Historical BMP Records'!J:J, MATCH($G302, 'Historical BMP Records'!$G:$G, 0)), 1, 0), IF(J302&lt;&gt;INDEX('Planned and Progress BMPs'!G:G, MATCH($G302, 'Planned and Progress BMPs'!$D:$D, 0)), 1, 0)), "")</f>
        <v/>
      </c>
      <c r="BE302" s="4" t="str">
        <f>IFERROR(IF($I302="Historical", IF(K302&lt;&gt;INDEX('Historical BMP Records'!K:K, MATCH($G302, 'Historical BMP Records'!$G:$G, 0)), 1, 0), IF(K302&lt;&gt;INDEX('Planned and Progress BMPs'!H:H, MATCH($G302, 'Planned and Progress BMPs'!$D:$D, 0)), 1, 0)), "")</f>
        <v/>
      </c>
      <c r="BF302" s="4" t="str">
        <f>IFERROR(IF($I302="Historical", IF(L302&lt;&gt;INDEX('Historical BMP Records'!L:L, MATCH($G302, 'Historical BMP Records'!$G:$G, 0)), 1, 0), IF(L302&lt;&gt;INDEX('Planned and Progress BMPs'!I:I, MATCH($G302, 'Planned and Progress BMPs'!$D:$D, 0)), 1, 0)), "")</f>
        <v/>
      </c>
      <c r="BG302" s="4" t="str">
        <f>IFERROR(IF($I302="Historical", IF(M302&lt;&gt;INDEX('Historical BMP Records'!M:M, MATCH($G302, 'Historical BMP Records'!$G:$G, 0)), 1, 0), IF(M302&lt;&gt;INDEX('Planned and Progress BMPs'!J:J, MATCH($G302, 'Planned and Progress BMPs'!$D:$D, 0)), 1, 0)), "")</f>
        <v/>
      </c>
      <c r="BH302" s="4" t="str">
        <f>IFERROR(IF($I302="Historical", IF(N302&lt;&gt;INDEX('Historical BMP Records'!N:N, MATCH($G302, 'Historical BMP Records'!$G:$G, 0)), 1, 0), IF(N302&lt;&gt;INDEX('Planned and Progress BMPs'!K:K, MATCH($G302, 'Planned and Progress BMPs'!$D:$D, 0)), 1, 0)), "")</f>
        <v/>
      </c>
      <c r="BI302" s="4" t="str">
        <f>IFERROR(IF($I302="Historical", IF(O302&lt;&gt;INDEX('Historical BMP Records'!O:O, MATCH($G302, 'Historical BMP Records'!$G:$G, 0)), 1, 0), IF(O302&lt;&gt;INDEX('Planned and Progress BMPs'!L:L, MATCH($G302, 'Planned and Progress BMPs'!$D:$D, 0)), 1, 0)), "")</f>
        <v/>
      </c>
      <c r="BJ302" s="4" t="str">
        <f>IFERROR(IF($I302="Historical", IF(P302&lt;&gt;INDEX('Historical BMP Records'!P:P, MATCH($G302, 'Historical BMP Records'!$G:$G, 0)), 1, 0), IF(P302&lt;&gt;INDEX('Planned and Progress BMPs'!M:M, MATCH($G302, 'Planned and Progress BMPs'!$D:$D, 0)), 1, 0)), "")</f>
        <v/>
      </c>
      <c r="BK302" s="4" t="str">
        <f>IFERROR(IF($I302="Historical", IF(Q302&lt;&gt;INDEX('Historical BMP Records'!Q:Q, MATCH($G302, 'Historical BMP Records'!$G:$G, 0)), 1, 0), IF(Q302&lt;&gt;INDEX('Planned and Progress BMPs'!N:N, MATCH($G302, 'Planned and Progress BMPs'!$D:$D, 0)), 1, 0)), "")</f>
        <v/>
      </c>
      <c r="BL302" s="4" t="str">
        <f>IFERROR(IF($I302="Historical", IF(R302&lt;&gt;INDEX('Historical BMP Records'!R:R, MATCH($G302, 'Historical BMP Records'!$G:$G, 0)), 1, 0), IF(R302&lt;&gt;INDEX('Planned and Progress BMPs'!O:O, MATCH($G302, 'Planned and Progress BMPs'!$D:$D, 0)), 1, 0)), "")</f>
        <v/>
      </c>
      <c r="BM302" s="4" t="str">
        <f>IFERROR(IF($I302="Historical", IF(S302&lt;&gt;INDEX('Historical BMP Records'!S:S, MATCH($G302, 'Historical BMP Records'!$G:$G, 0)), 1, 0), IF(S302&lt;&gt;INDEX('Planned and Progress BMPs'!P:P, MATCH($G302, 'Planned and Progress BMPs'!$D:$D, 0)), 1, 0)), "")</f>
        <v/>
      </c>
      <c r="BN302" s="4" t="str">
        <f>IFERROR(IF($I302="Historical", IF(T302&lt;&gt;INDEX('Historical BMP Records'!T:T, MATCH($G302, 'Historical BMP Records'!$G:$G, 0)), 1, 0), IF(T302&lt;&gt;INDEX('Planned and Progress BMPs'!Q:Q, MATCH($G302, 'Planned and Progress BMPs'!$D:$D, 0)), 1, 0)), "")</f>
        <v/>
      </c>
      <c r="BO302" s="4" t="str">
        <f>IFERROR(IF($I302="Historical", IF(AB302&lt;&gt;INDEX('Historical BMP Records'!#REF!, MATCH($G302, 'Historical BMP Records'!$G:$G, 0)), 1, 0), IF(AB302&lt;&gt;INDEX('Planned and Progress BMPs'!Z:Z, MATCH($G302, 'Planned and Progress BMPs'!$D:$D, 0)), 1, 0)), "")</f>
        <v/>
      </c>
      <c r="BP302" s="4" t="str">
        <f>IFERROR(IF($I302="Historical", IF(U302&lt;&gt;INDEX('Historical BMP Records'!U:U, MATCH($G302, 'Historical BMP Records'!$G:$G, 0)), 1, 0), IF(U302&lt;&gt;INDEX('Planned and Progress BMPs'!S:S, MATCH($G302, 'Planned and Progress BMPs'!$D:$D, 0)), 1, 0)), "")</f>
        <v/>
      </c>
      <c r="BQ302" s="4" t="str">
        <f>IFERROR(IF($I302="Historical", IF(V302&lt;&gt;INDEX('Historical BMP Records'!V:V, MATCH($G302, 'Historical BMP Records'!$G:$G, 0)), 1, 0), IF(V302&lt;&gt;INDEX('Planned and Progress BMPs'!T:T, MATCH($G302, 'Planned and Progress BMPs'!$D:$D, 0)), 1, 0)), "")</f>
        <v/>
      </c>
      <c r="BR302" s="4" t="str">
        <f>IFERROR(IF($I302="Historical", IF(W302&lt;&gt;INDEX('Historical BMP Records'!W:W, MATCH($G302, 'Historical BMP Records'!$G:$G, 0)), 1, 0), IF(W302&lt;&gt;INDEX('Planned and Progress BMPs'!U:U, MATCH($G302, 'Planned and Progress BMPs'!$D:$D, 0)), 1, 0)), "")</f>
        <v/>
      </c>
      <c r="BS302" s="4" t="str">
        <f>IFERROR(IF($I302="Historical", IF(X302&lt;&gt;INDEX('Historical BMP Records'!X:X, MATCH($G302, 'Historical BMP Records'!$G:$G, 0)), 1, 0), IF(X302&lt;&gt;INDEX('Planned and Progress BMPs'!V:V, MATCH($G302, 'Planned and Progress BMPs'!$D:$D, 0)), 1, 0)), "")</f>
        <v/>
      </c>
      <c r="BT302" s="4" t="str">
        <f>IFERROR(IF($I302="Historical", IF(Y302&lt;&gt;INDEX('Historical BMP Records'!Y:Y, MATCH($G302, 'Historical BMP Records'!$G:$G, 0)), 1, 0), IF(Y302&lt;&gt;INDEX('Planned and Progress BMPs'!W:W, MATCH($G302, 'Planned and Progress BMPs'!$D:$D, 0)), 1, 0)), "")</f>
        <v/>
      </c>
      <c r="BU302" s="4" t="str">
        <f>IFERROR(IF($I302="Historical", IF(Z302&lt;&gt;INDEX('Historical BMP Records'!Z:Z, MATCH($G302, 'Historical BMP Records'!$G:$G, 0)), 1, 0), IF(Z302&lt;&gt;INDEX('Planned and Progress BMPs'!X:X, MATCH($G302, 'Planned and Progress BMPs'!$D:$D, 0)), 1, 0)), "")</f>
        <v/>
      </c>
      <c r="BV302" s="4" t="str">
        <f>IFERROR(IF($I302="Historical", IF(AA302&lt;&gt;INDEX('Historical BMP Records'!AA:AA, MATCH($G302, 'Historical BMP Records'!$G:$G, 0)), 1, 0), IF(AA302&lt;&gt;INDEX('Planned and Progress BMPs'!#REF!, MATCH($G302, 'Planned and Progress BMPs'!$D:$D, 0)), 1, 0)), "")</f>
        <v/>
      </c>
      <c r="BW302" s="4" t="str">
        <f>IFERROR(IF($I302="Historical", IF(AC302&lt;&gt;INDEX('Historical BMP Records'!AC:AC, MATCH($G302, 'Historical BMP Records'!$G:$G, 0)), 1, 0), IF(AC302&lt;&gt;INDEX('Planned and Progress BMPs'!AA:AA, MATCH($G302, 'Planned and Progress BMPs'!$D:$D, 0)), 1, 0)), "")</f>
        <v/>
      </c>
      <c r="BX302" s="4" t="str">
        <f>IFERROR(IF($I302="Historical", IF(AD302&lt;&gt;INDEX('Historical BMP Records'!AD:AD, MATCH($G302, 'Historical BMP Records'!$G:$G, 0)), 1, 0), IF(AD302&lt;&gt;INDEX('Planned and Progress BMPs'!AB:AB, MATCH($G302, 'Planned and Progress BMPs'!$D:$D, 0)), 1, 0)), "")</f>
        <v/>
      </c>
      <c r="BY302" s="4" t="str">
        <f>IFERROR(IF($I302="Historical", IF(AE302&lt;&gt;INDEX('Historical BMP Records'!AE:AE, MATCH($G302, 'Historical BMP Records'!$G:$G, 0)), 1, 0), IF(AE302&lt;&gt;INDEX('Planned and Progress BMPs'!AC:AC, MATCH($G302, 'Planned and Progress BMPs'!$D:$D, 0)), 1, 0)), "")</f>
        <v/>
      </c>
      <c r="BZ302" s="4" t="str">
        <f>IFERROR(IF($I302="Historical", IF(AF302&lt;&gt;INDEX('Historical BMP Records'!AF:AF, MATCH($G302, 'Historical BMP Records'!$G:$G, 0)), 1, 0), IF(AF302&lt;&gt;INDEX('Planned and Progress BMPs'!AD:AD, MATCH($G302, 'Planned and Progress BMPs'!$D:$D, 0)), 1, 0)), "")</f>
        <v/>
      </c>
      <c r="CA302" s="4" t="str">
        <f>IFERROR(IF($I302="Historical", IF(AG302&lt;&gt;INDEX('Historical BMP Records'!AG:AG, MATCH($G302, 'Historical BMP Records'!$G:$G, 0)), 1, 0), IF(AG302&lt;&gt;INDEX('Planned and Progress BMPs'!AE:AE, MATCH($G302, 'Planned and Progress BMPs'!$D:$D, 0)), 1, 0)), "")</f>
        <v/>
      </c>
      <c r="CB302" s="4" t="str">
        <f>IFERROR(IF($I302="Historical", IF(AH302&lt;&gt;INDEX('Historical BMP Records'!AH:AH, MATCH($G302, 'Historical BMP Records'!$G:$G, 0)), 1, 0), IF(AH302&lt;&gt;INDEX('Planned and Progress BMPs'!AF:AF, MATCH($G302, 'Planned and Progress BMPs'!$D:$D, 0)), 1, 0)), "")</f>
        <v/>
      </c>
      <c r="CC302" s="4" t="str">
        <f>IFERROR(IF($I302="Historical", IF(AI302&lt;&gt;INDEX('Historical BMP Records'!AI:AI, MATCH($G302, 'Historical BMP Records'!$G:$G, 0)), 1, 0), IF(AI302&lt;&gt;INDEX('Planned and Progress BMPs'!AG:AG, MATCH($G302, 'Planned and Progress BMPs'!$D:$D, 0)), 1, 0)), "")</f>
        <v/>
      </c>
      <c r="CD302" s="4" t="str">
        <f>IFERROR(IF($I302="Historical", IF(AJ302&lt;&gt;INDEX('Historical BMP Records'!AJ:AJ, MATCH($G302, 'Historical BMP Records'!$G:$G, 0)), 1, 0), IF(AJ302&lt;&gt;INDEX('Planned and Progress BMPs'!AH:AH, MATCH($G302, 'Planned and Progress BMPs'!$D:$D, 0)), 1, 0)), "")</f>
        <v/>
      </c>
      <c r="CE302" s="4" t="str">
        <f>IFERROR(IF($I302="Historical", IF(AK302&lt;&gt;INDEX('Historical BMP Records'!AK:AK, MATCH($G302, 'Historical BMP Records'!$G:$G, 0)), 1, 0), IF(AK302&lt;&gt;INDEX('Planned and Progress BMPs'!AI:AI, MATCH($G302, 'Planned and Progress BMPs'!$D:$D, 0)), 1, 0)), "")</f>
        <v/>
      </c>
      <c r="CF302" s="4" t="str">
        <f>IFERROR(IF($I302="Historical", IF(AL302&lt;&gt;INDEX('Historical BMP Records'!AL:AL, MATCH($G302, 'Historical BMP Records'!$G:$G, 0)), 1, 0), IF(AL302&lt;&gt;INDEX('Planned and Progress BMPs'!AJ:AJ, MATCH($G302, 'Planned and Progress BMPs'!$D:$D, 0)), 1, 0)), "")</f>
        <v/>
      </c>
      <c r="CG302" s="4" t="str">
        <f>IFERROR(IF($I302="Historical", IF(AM302&lt;&gt;INDEX('Historical BMP Records'!AM:AM, MATCH($G302, 'Historical BMP Records'!$G:$G, 0)), 1, 0), IF(AM302&lt;&gt;INDEX('Planned and Progress BMPs'!AK:AK, MATCH($G302, 'Planned and Progress BMPs'!$D:$D, 0)), 1, 0)), "")</f>
        <v/>
      </c>
      <c r="CH302" s="4" t="str">
        <f>IFERROR(IF($I302="Historical", IF(AN302&lt;&gt;INDEX('Historical BMP Records'!AN:AN, MATCH($G302, 'Historical BMP Records'!$G:$G, 0)), 1, 0), IF(AN302&lt;&gt;INDEX('Planned and Progress BMPs'!AL:AL, MATCH($G302, 'Planned and Progress BMPs'!$D:$D, 0)), 1, 0)), "")</f>
        <v/>
      </c>
      <c r="CI302" s="4" t="str">
        <f>IFERROR(IF($I302="Historical", IF(AO302&lt;&gt;INDEX('Historical BMP Records'!AO:AO, MATCH($G302, 'Historical BMP Records'!$G:$G, 0)), 1, 0), IF(AO302&lt;&gt;INDEX('Planned and Progress BMPs'!AM:AM, MATCH($G302, 'Planned and Progress BMPs'!$D:$D, 0)), 1, 0)), "")</f>
        <v/>
      </c>
      <c r="CJ302" s="4" t="str">
        <f>IFERROR(IF($I302="Historical", IF(AP302&lt;&gt;INDEX('Historical BMP Records'!AP:AP, MATCH($G302, 'Historical BMP Records'!$G:$G, 0)), 1, 0), IF(AP302&lt;&gt;INDEX('Planned and Progress BMPs'!AN:AN, MATCH($G302, 'Planned and Progress BMPs'!$D:$D, 0)), 1, 0)), "")</f>
        <v/>
      </c>
      <c r="CK302" s="4" t="str">
        <f>IFERROR(IF($I302="Historical", IF(AQ302&lt;&gt;INDEX('Historical BMP Records'!AQ:AQ, MATCH($G302, 'Historical BMP Records'!$G:$G, 0)), 1, 0), IF(AQ302&lt;&gt;INDEX('Planned and Progress BMPs'!AO:AO, MATCH($G302, 'Planned and Progress BMPs'!$D:$D, 0)), 1, 0)), "")</f>
        <v/>
      </c>
      <c r="CL302" s="4" t="str">
        <f>IFERROR(IF($I302="Historical", IF(AR302&lt;&gt;INDEX('Historical BMP Records'!AR:AR, MATCH($G302, 'Historical BMP Records'!$G:$G, 0)), 1, 0), IF(AR302&lt;&gt;INDEX('Planned and Progress BMPs'!AQ:AQ, MATCH($G302, 'Planned and Progress BMPs'!$D:$D, 0)), 1, 0)), "")</f>
        <v/>
      </c>
      <c r="CM302" s="4" t="str">
        <f>IFERROR(IF($I302="Historical", IF(AS302&lt;&gt;INDEX('Historical BMP Records'!AS:AS, MATCH($G302, 'Historical BMP Records'!$G:$G, 0)), 1, 0), IF(AS302&lt;&gt;INDEX('Planned and Progress BMPs'!AP:AP, MATCH($G302, 'Planned and Progress BMPs'!$D:$D, 0)), 1, 0)), "")</f>
        <v/>
      </c>
      <c r="CN302" s="4" t="str">
        <f>IFERROR(IF($I302="Historical", IF(AT302&lt;&gt;INDEX('Historical BMP Records'!AT:AT, MATCH($G302, 'Historical BMP Records'!$G:$G, 0)), 1, 0), IF(AT302&lt;&gt;INDEX('Planned and Progress BMPs'!AQ:AQ, MATCH($G302, 'Planned and Progress BMPs'!$D:$D, 0)), 1, 0)), "")</f>
        <v/>
      </c>
      <c r="CO302" s="4">
        <f>SUM(T_Historical9[[#This Row],[FY17 Crediting Status Change]:[Comments Change]])</f>
        <v>0</v>
      </c>
    </row>
    <row r="303" spans="1:93" ht="15" customHeight="1" x14ac:dyDescent="0.55000000000000004">
      <c r="A303" s="126" t="s">
        <v>2457</v>
      </c>
      <c r="B303" s="126" t="s">
        <v>2458</v>
      </c>
      <c r="D303" s="126"/>
      <c r="E303" s="126"/>
      <c r="F303" s="126" t="s">
        <v>567</v>
      </c>
      <c r="G303" s="126" t="s">
        <v>568</v>
      </c>
      <c r="H303" s="126"/>
      <c r="I303" s="126" t="s">
        <v>243</v>
      </c>
      <c r="J303" s="126">
        <v>2018</v>
      </c>
      <c r="K303" s="73">
        <v>15000</v>
      </c>
      <c r="L303" s="64">
        <v>43179</v>
      </c>
      <c r="M303" s="126" t="s">
        <v>455</v>
      </c>
      <c r="N303" s="88"/>
      <c r="O303" s="126" t="s">
        <v>457</v>
      </c>
      <c r="P303" s="73" t="s">
        <v>551</v>
      </c>
      <c r="Q303" s="64">
        <v>0.4</v>
      </c>
      <c r="R303" s="126">
        <v>0.4</v>
      </c>
      <c r="S303" s="88">
        <v>0.4</v>
      </c>
      <c r="T303" s="126" t="s">
        <v>564</v>
      </c>
      <c r="U303" s="126"/>
      <c r="V303" s="126"/>
      <c r="W303" s="126">
        <v>40.431710000000002</v>
      </c>
      <c r="X303" s="65">
        <v>-76.544858000000005</v>
      </c>
      <c r="Y303" s="126" t="s">
        <v>565</v>
      </c>
      <c r="Z303" s="126" t="s">
        <v>201</v>
      </c>
      <c r="AA303" s="126" t="s">
        <v>566</v>
      </c>
      <c r="AB303" s="88" t="s">
        <v>203</v>
      </c>
      <c r="AC303" s="126" t="s">
        <v>2460</v>
      </c>
      <c r="AD303" s="64"/>
      <c r="AE303" s="126"/>
      <c r="AF303" s="64"/>
      <c r="AG303" s="64"/>
      <c r="AH303" s="126"/>
      <c r="AI303" s="64"/>
      <c r="AK303" s="64"/>
      <c r="AL303" s="64"/>
      <c r="AM303" s="64"/>
      <c r="AN303" s="64"/>
      <c r="AO303" s="64"/>
      <c r="AP303" s="64"/>
      <c r="AQ303" s="64"/>
      <c r="AR303" s="64"/>
      <c r="AS303" s="64"/>
      <c r="AT303" s="126"/>
      <c r="AU303" s="4" t="str">
        <f>IFERROR(IF($I303="Historical", IF(A303&lt;&gt;INDEX('Historical BMP Records'!A:A, MATCH($G303, 'Historical BMP Records'!$G:$G, 0)), 1, 0), IF(A303&lt;&gt;INDEX('Planned and Progress BMPs'!A:A, MATCH($G303, 'Planned and Progress BMPs'!$D:$D, 0)), 1, 0)), "")</f>
        <v/>
      </c>
      <c r="AV303" s="4" t="str">
        <f>IFERROR(IF($I303="Historical", IF(B303&lt;&gt;INDEX('Historical BMP Records'!B:B, MATCH($G303, 'Historical BMP Records'!$G:$G, 0)), 1, 0), IF(B303&lt;&gt;INDEX('Planned and Progress BMPs'!A:A, MATCH($G303, 'Planned and Progress BMPs'!$D:$D, 0)), 1, 0)), "")</f>
        <v/>
      </c>
      <c r="AW303" s="4" t="str">
        <f>IFERROR(IF($I303="Historical", IF(C303&lt;&gt;INDEX('Historical BMP Records'!C:C, MATCH($G303, 'Historical BMP Records'!$G:$G, 0)), 1, 0), IF(C303&lt;&gt;INDEX('Planned and Progress BMPs'!A:A, MATCH($G303, 'Planned and Progress BMPs'!$D:$D, 0)), 1, 0)), "")</f>
        <v/>
      </c>
      <c r="AX303" s="4" t="str">
        <f>IFERROR(IF($I303="Historical", IF(D303&lt;&gt;INDEX('Historical BMP Records'!D:D, MATCH($G303, 'Historical BMP Records'!$G:$G, 0)), 1, 0), IF(D303&lt;&gt;INDEX('Planned and Progress BMPs'!A:A, MATCH($G303, 'Planned and Progress BMPs'!$D:$D, 0)), 1, 0)), "")</f>
        <v/>
      </c>
      <c r="AY303" s="4" t="str">
        <f>IFERROR(IF($I303="Historical", IF(E303&lt;&gt;INDEX('Historical BMP Records'!E:E, MATCH($G303, 'Historical BMP Records'!$G:$G, 0)), 1, 0), IF(E303&lt;&gt;INDEX('Planned and Progress BMPs'!B:B, MATCH($G303, 'Planned and Progress BMPs'!$D:$D, 0)), 1, 0)), "")</f>
        <v/>
      </c>
      <c r="AZ303" s="4" t="str">
        <f>IFERROR(IF($I303="Historical", IF(F303&lt;&gt;INDEX('Historical BMP Records'!F:F, MATCH($G303, 'Historical BMP Records'!$G:$G, 0)), 1, 0), IF(F303&lt;&gt;INDEX('Planned and Progress BMPs'!C:C, MATCH($G303, 'Planned and Progress BMPs'!$D:$D, 0)), 1, 0)), "")</f>
        <v/>
      </c>
      <c r="BA303" s="4" t="str">
        <f>IFERROR(IF($I303="Historical", IF(G303&lt;&gt;INDEX('Historical BMP Records'!G:G, MATCH($G303, 'Historical BMP Records'!$G:$G, 0)), 1, 0), IF(G303&lt;&gt;INDEX('Planned and Progress BMPs'!D:D, MATCH($G303, 'Planned and Progress BMPs'!$D:$D, 0)), 1, 0)), "")</f>
        <v/>
      </c>
      <c r="BB303" s="4" t="str">
        <f>IFERROR(IF($I303="Historical", IF(H303&lt;&gt;INDEX('Historical BMP Records'!H:H, MATCH($G303, 'Historical BMP Records'!$G:$G, 0)), 1, 0), IF(H303&lt;&gt;INDEX('Planned and Progress BMPs'!E:E, MATCH($G303, 'Planned and Progress BMPs'!$D:$D, 0)), 1, 0)), "")</f>
        <v/>
      </c>
      <c r="BC303" s="4" t="str">
        <f>IFERROR(IF($I303="Historical", IF(I303&lt;&gt;INDEX('Historical BMP Records'!I:I, MATCH($G303, 'Historical BMP Records'!$G:$G, 0)), 1, 0), IF(I303&lt;&gt;INDEX('Planned and Progress BMPs'!F:F, MATCH($G303, 'Planned and Progress BMPs'!$D:$D, 0)), 1, 0)), "")</f>
        <v/>
      </c>
      <c r="BD303" s="4" t="str">
        <f>IFERROR(IF($I303="Historical", IF(J303&lt;&gt;INDEX('Historical BMP Records'!J:J, MATCH($G303, 'Historical BMP Records'!$G:$G, 0)), 1, 0), IF(J303&lt;&gt;INDEX('Planned and Progress BMPs'!G:G, MATCH($G303, 'Planned and Progress BMPs'!$D:$D, 0)), 1, 0)), "")</f>
        <v/>
      </c>
      <c r="BE303" s="4" t="str">
        <f>IFERROR(IF($I303="Historical", IF(K303&lt;&gt;INDEX('Historical BMP Records'!K:K, MATCH($G303, 'Historical BMP Records'!$G:$G, 0)), 1, 0), IF(K303&lt;&gt;INDEX('Planned and Progress BMPs'!H:H, MATCH($G303, 'Planned and Progress BMPs'!$D:$D, 0)), 1, 0)), "")</f>
        <v/>
      </c>
      <c r="BF303" s="4" t="str">
        <f>IFERROR(IF($I303="Historical", IF(L303&lt;&gt;INDEX('Historical BMP Records'!L:L, MATCH($G303, 'Historical BMP Records'!$G:$G, 0)), 1, 0), IF(L303&lt;&gt;INDEX('Planned and Progress BMPs'!I:I, MATCH($G303, 'Planned and Progress BMPs'!$D:$D, 0)), 1, 0)), "")</f>
        <v/>
      </c>
      <c r="BG303" s="4" t="str">
        <f>IFERROR(IF($I303="Historical", IF(M303&lt;&gt;INDEX('Historical BMP Records'!M:M, MATCH($G303, 'Historical BMP Records'!$G:$G, 0)), 1, 0), IF(M303&lt;&gt;INDEX('Planned and Progress BMPs'!J:J, MATCH($G303, 'Planned and Progress BMPs'!$D:$D, 0)), 1, 0)), "")</f>
        <v/>
      </c>
      <c r="BH303" s="4" t="str">
        <f>IFERROR(IF($I303="Historical", IF(N303&lt;&gt;INDEX('Historical BMP Records'!N:N, MATCH($G303, 'Historical BMP Records'!$G:$G, 0)), 1, 0), IF(N303&lt;&gt;INDEX('Planned and Progress BMPs'!K:K, MATCH($G303, 'Planned and Progress BMPs'!$D:$D, 0)), 1, 0)), "")</f>
        <v/>
      </c>
      <c r="BI303" s="4" t="str">
        <f>IFERROR(IF($I303="Historical", IF(O303&lt;&gt;INDEX('Historical BMP Records'!O:O, MATCH($G303, 'Historical BMP Records'!$G:$G, 0)), 1, 0), IF(O303&lt;&gt;INDEX('Planned and Progress BMPs'!L:L, MATCH($G303, 'Planned and Progress BMPs'!$D:$D, 0)), 1, 0)), "")</f>
        <v/>
      </c>
      <c r="BJ303" s="4" t="str">
        <f>IFERROR(IF($I303="Historical", IF(P303&lt;&gt;INDEX('Historical BMP Records'!P:P, MATCH($G303, 'Historical BMP Records'!$G:$G, 0)), 1, 0), IF(P303&lt;&gt;INDEX('Planned and Progress BMPs'!M:M, MATCH($G303, 'Planned and Progress BMPs'!$D:$D, 0)), 1, 0)), "")</f>
        <v/>
      </c>
      <c r="BK303" s="4" t="str">
        <f>IFERROR(IF($I303="Historical", IF(Q303&lt;&gt;INDEX('Historical BMP Records'!Q:Q, MATCH($G303, 'Historical BMP Records'!$G:$G, 0)), 1, 0), IF(Q303&lt;&gt;INDEX('Planned and Progress BMPs'!N:N, MATCH($G303, 'Planned and Progress BMPs'!$D:$D, 0)), 1, 0)), "")</f>
        <v/>
      </c>
      <c r="BL303" s="4" t="str">
        <f>IFERROR(IF($I303="Historical", IF(R303&lt;&gt;INDEX('Historical BMP Records'!R:R, MATCH($G303, 'Historical BMP Records'!$G:$G, 0)), 1, 0), IF(R303&lt;&gt;INDEX('Planned and Progress BMPs'!O:O, MATCH($G303, 'Planned and Progress BMPs'!$D:$D, 0)), 1, 0)), "")</f>
        <v/>
      </c>
      <c r="BM303" s="4" t="str">
        <f>IFERROR(IF($I303="Historical", IF(S303&lt;&gt;INDEX('Historical BMP Records'!S:S, MATCH($G303, 'Historical BMP Records'!$G:$G, 0)), 1, 0), IF(S303&lt;&gt;INDEX('Planned and Progress BMPs'!P:P, MATCH($G303, 'Planned and Progress BMPs'!$D:$D, 0)), 1, 0)), "")</f>
        <v/>
      </c>
      <c r="BN303" s="4" t="str">
        <f>IFERROR(IF($I303="Historical", IF(T303&lt;&gt;INDEX('Historical BMP Records'!T:T, MATCH($G303, 'Historical BMP Records'!$G:$G, 0)), 1, 0), IF(T303&lt;&gt;INDEX('Planned and Progress BMPs'!Q:Q, MATCH($G303, 'Planned and Progress BMPs'!$D:$D, 0)), 1, 0)), "")</f>
        <v/>
      </c>
      <c r="BO303" s="4" t="str">
        <f>IFERROR(IF($I303="Historical", IF(AB303&lt;&gt;INDEX('Historical BMP Records'!#REF!, MATCH($G303, 'Historical BMP Records'!$G:$G, 0)), 1, 0), IF(AB303&lt;&gt;INDEX('Planned and Progress BMPs'!Z:Z, MATCH($G303, 'Planned and Progress BMPs'!$D:$D, 0)), 1, 0)), "")</f>
        <v/>
      </c>
      <c r="BP303" s="4" t="str">
        <f>IFERROR(IF($I303="Historical", IF(U303&lt;&gt;INDEX('Historical BMP Records'!U:U, MATCH($G303, 'Historical BMP Records'!$G:$G, 0)), 1, 0), IF(U303&lt;&gt;INDEX('Planned and Progress BMPs'!S:S, MATCH($G303, 'Planned and Progress BMPs'!$D:$D, 0)), 1, 0)), "")</f>
        <v/>
      </c>
      <c r="BQ303" s="4" t="str">
        <f>IFERROR(IF($I303="Historical", IF(V303&lt;&gt;INDEX('Historical BMP Records'!V:V, MATCH($G303, 'Historical BMP Records'!$G:$G, 0)), 1, 0), IF(V303&lt;&gt;INDEX('Planned and Progress BMPs'!T:T, MATCH($G303, 'Planned and Progress BMPs'!$D:$D, 0)), 1, 0)), "")</f>
        <v/>
      </c>
      <c r="BR303" s="4" t="str">
        <f>IFERROR(IF($I303="Historical", IF(W303&lt;&gt;INDEX('Historical BMP Records'!W:W, MATCH($G303, 'Historical BMP Records'!$G:$G, 0)), 1, 0), IF(W303&lt;&gt;INDEX('Planned and Progress BMPs'!U:U, MATCH($G303, 'Planned and Progress BMPs'!$D:$D, 0)), 1, 0)), "")</f>
        <v/>
      </c>
      <c r="BS303" s="4" t="str">
        <f>IFERROR(IF($I303="Historical", IF(X303&lt;&gt;INDEX('Historical BMP Records'!X:X, MATCH($G303, 'Historical BMP Records'!$G:$G, 0)), 1, 0), IF(X303&lt;&gt;INDEX('Planned and Progress BMPs'!V:V, MATCH($G303, 'Planned and Progress BMPs'!$D:$D, 0)), 1, 0)), "")</f>
        <v/>
      </c>
      <c r="BT303" s="4" t="str">
        <f>IFERROR(IF($I303="Historical", IF(Y303&lt;&gt;INDEX('Historical BMP Records'!Y:Y, MATCH($G303, 'Historical BMP Records'!$G:$G, 0)), 1, 0), IF(Y303&lt;&gt;INDEX('Planned and Progress BMPs'!W:W, MATCH($G303, 'Planned and Progress BMPs'!$D:$D, 0)), 1, 0)), "")</f>
        <v/>
      </c>
      <c r="BU303" s="4" t="str">
        <f>IFERROR(IF($I303="Historical", IF(Z303&lt;&gt;INDEX('Historical BMP Records'!Z:Z, MATCH($G303, 'Historical BMP Records'!$G:$G, 0)), 1, 0), IF(Z303&lt;&gt;INDEX('Planned and Progress BMPs'!X:X, MATCH($G303, 'Planned and Progress BMPs'!$D:$D, 0)), 1, 0)), "")</f>
        <v/>
      </c>
      <c r="BV303" s="4" t="str">
        <f>IFERROR(IF($I303="Historical", IF(AA303&lt;&gt;INDEX('Historical BMP Records'!AA:AA, MATCH($G303, 'Historical BMP Records'!$G:$G, 0)), 1, 0), IF(AA303&lt;&gt;INDEX('Planned and Progress BMPs'!#REF!, MATCH($G303, 'Planned and Progress BMPs'!$D:$D, 0)), 1, 0)), "")</f>
        <v/>
      </c>
      <c r="BW303" s="4" t="str">
        <f>IFERROR(IF($I303="Historical", IF(AC303&lt;&gt;INDEX('Historical BMP Records'!AC:AC, MATCH($G303, 'Historical BMP Records'!$G:$G, 0)), 1, 0), IF(AC303&lt;&gt;INDEX('Planned and Progress BMPs'!AA:AA, MATCH($G303, 'Planned and Progress BMPs'!$D:$D, 0)), 1, 0)), "")</f>
        <v/>
      </c>
      <c r="BX303" s="4" t="str">
        <f>IFERROR(IF($I303="Historical", IF(AD303&lt;&gt;INDEX('Historical BMP Records'!AD:AD, MATCH($G303, 'Historical BMP Records'!$G:$G, 0)), 1, 0), IF(AD303&lt;&gt;INDEX('Planned and Progress BMPs'!AB:AB, MATCH($G303, 'Planned and Progress BMPs'!$D:$D, 0)), 1, 0)), "")</f>
        <v/>
      </c>
      <c r="BY303" s="4" t="str">
        <f>IFERROR(IF($I303="Historical", IF(AE303&lt;&gt;INDEX('Historical BMP Records'!AE:AE, MATCH($G303, 'Historical BMP Records'!$G:$G, 0)), 1, 0), IF(AE303&lt;&gt;INDEX('Planned and Progress BMPs'!AC:AC, MATCH($G303, 'Planned and Progress BMPs'!$D:$D, 0)), 1, 0)), "")</f>
        <v/>
      </c>
      <c r="BZ303" s="4" t="str">
        <f>IFERROR(IF($I303="Historical", IF(AF303&lt;&gt;INDEX('Historical BMP Records'!AF:AF, MATCH($G303, 'Historical BMP Records'!$G:$G, 0)), 1, 0), IF(AF303&lt;&gt;INDEX('Planned and Progress BMPs'!AD:AD, MATCH($G303, 'Planned and Progress BMPs'!$D:$D, 0)), 1, 0)), "")</f>
        <v/>
      </c>
      <c r="CA303" s="4" t="str">
        <f>IFERROR(IF($I303="Historical", IF(AG303&lt;&gt;INDEX('Historical BMP Records'!AG:AG, MATCH($G303, 'Historical BMP Records'!$G:$G, 0)), 1, 0), IF(AG303&lt;&gt;INDEX('Planned and Progress BMPs'!AE:AE, MATCH($G303, 'Planned and Progress BMPs'!$D:$D, 0)), 1, 0)), "")</f>
        <v/>
      </c>
      <c r="CB303" s="4" t="str">
        <f>IFERROR(IF($I303="Historical", IF(AH303&lt;&gt;INDEX('Historical BMP Records'!AH:AH, MATCH($G303, 'Historical BMP Records'!$G:$G, 0)), 1, 0), IF(AH303&lt;&gt;INDEX('Planned and Progress BMPs'!AF:AF, MATCH($G303, 'Planned and Progress BMPs'!$D:$D, 0)), 1, 0)), "")</f>
        <v/>
      </c>
      <c r="CC303" s="4" t="str">
        <f>IFERROR(IF($I303="Historical", IF(AI303&lt;&gt;INDEX('Historical BMP Records'!AI:AI, MATCH($G303, 'Historical BMP Records'!$G:$G, 0)), 1, 0), IF(AI303&lt;&gt;INDEX('Planned and Progress BMPs'!AG:AG, MATCH($G303, 'Planned and Progress BMPs'!$D:$D, 0)), 1, 0)), "")</f>
        <v/>
      </c>
      <c r="CD303" s="4" t="str">
        <f>IFERROR(IF($I303="Historical", IF(AJ303&lt;&gt;INDEX('Historical BMP Records'!AJ:AJ, MATCH($G303, 'Historical BMP Records'!$G:$G, 0)), 1, 0), IF(AJ303&lt;&gt;INDEX('Planned and Progress BMPs'!AH:AH, MATCH($G303, 'Planned and Progress BMPs'!$D:$D, 0)), 1, 0)), "")</f>
        <v/>
      </c>
      <c r="CE303" s="4" t="str">
        <f>IFERROR(IF($I303="Historical", IF(AK303&lt;&gt;INDEX('Historical BMP Records'!AK:AK, MATCH($G303, 'Historical BMP Records'!$G:$G, 0)), 1, 0), IF(AK303&lt;&gt;INDEX('Planned and Progress BMPs'!AI:AI, MATCH($G303, 'Planned and Progress BMPs'!$D:$D, 0)), 1, 0)), "")</f>
        <v/>
      </c>
      <c r="CF303" s="4" t="str">
        <f>IFERROR(IF($I303="Historical", IF(AL303&lt;&gt;INDEX('Historical BMP Records'!AL:AL, MATCH($G303, 'Historical BMP Records'!$G:$G, 0)), 1, 0), IF(AL303&lt;&gt;INDEX('Planned and Progress BMPs'!AJ:AJ, MATCH($G303, 'Planned and Progress BMPs'!$D:$D, 0)), 1, 0)), "")</f>
        <v/>
      </c>
      <c r="CG303" s="4" t="str">
        <f>IFERROR(IF($I303="Historical", IF(AM303&lt;&gt;INDEX('Historical BMP Records'!AM:AM, MATCH($G303, 'Historical BMP Records'!$G:$G, 0)), 1, 0), IF(AM303&lt;&gt;INDEX('Planned and Progress BMPs'!AK:AK, MATCH($G303, 'Planned and Progress BMPs'!$D:$D, 0)), 1, 0)), "")</f>
        <v/>
      </c>
      <c r="CH303" s="4" t="str">
        <f>IFERROR(IF($I303="Historical", IF(AN303&lt;&gt;INDEX('Historical BMP Records'!AN:AN, MATCH($G303, 'Historical BMP Records'!$G:$G, 0)), 1, 0), IF(AN303&lt;&gt;INDEX('Planned and Progress BMPs'!AL:AL, MATCH($G303, 'Planned and Progress BMPs'!$D:$D, 0)), 1, 0)), "")</f>
        <v/>
      </c>
      <c r="CI303" s="4" t="str">
        <f>IFERROR(IF($I303="Historical", IF(AO303&lt;&gt;INDEX('Historical BMP Records'!AO:AO, MATCH($G303, 'Historical BMP Records'!$G:$G, 0)), 1, 0), IF(AO303&lt;&gt;INDEX('Planned and Progress BMPs'!AM:AM, MATCH($G303, 'Planned and Progress BMPs'!$D:$D, 0)), 1, 0)), "")</f>
        <v/>
      </c>
      <c r="CJ303" s="4" t="str">
        <f>IFERROR(IF($I303="Historical", IF(AP303&lt;&gt;INDEX('Historical BMP Records'!AP:AP, MATCH($G303, 'Historical BMP Records'!$G:$G, 0)), 1, 0), IF(AP303&lt;&gt;INDEX('Planned and Progress BMPs'!AN:AN, MATCH($G303, 'Planned and Progress BMPs'!$D:$D, 0)), 1, 0)), "")</f>
        <v/>
      </c>
      <c r="CK303" s="4" t="str">
        <f>IFERROR(IF($I303="Historical", IF(AQ303&lt;&gt;INDEX('Historical BMP Records'!AQ:AQ, MATCH($G303, 'Historical BMP Records'!$G:$G, 0)), 1, 0), IF(AQ303&lt;&gt;INDEX('Planned and Progress BMPs'!AO:AO, MATCH($G303, 'Planned and Progress BMPs'!$D:$D, 0)), 1, 0)), "")</f>
        <v/>
      </c>
      <c r="CL303" s="4" t="str">
        <f>IFERROR(IF($I303="Historical", IF(AR303&lt;&gt;INDEX('Historical BMP Records'!AR:AR, MATCH($G303, 'Historical BMP Records'!$G:$G, 0)), 1, 0), IF(AR303&lt;&gt;INDEX('Planned and Progress BMPs'!AQ:AQ, MATCH($G303, 'Planned and Progress BMPs'!$D:$D, 0)), 1, 0)), "")</f>
        <v/>
      </c>
      <c r="CM303" s="4" t="str">
        <f>IFERROR(IF($I303="Historical", IF(AS303&lt;&gt;INDEX('Historical BMP Records'!AS:AS, MATCH($G303, 'Historical BMP Records'!$G:$G, 0)), 1, 0), IF(AS303&lt;&gt;INDEX('Planned and Progress BMPs'!AP:AP, MATCH($G303, 'Planned and Progress BMPs'!$D:$D, 0)), 1, 0)), "")</f>
        <v/>
      </c>
      <c r="CN303" s="4" t="str">
        <f>IFERROR(IF($I303="Historical", IF(AT303&lt;&gt;INDEX('Historical BMP Records'!AT:AT, MATCH($G303, 'Historical BMP Records'!$G:$G, 0)), 1, 0), IF(AT303&lt;&gt;INDEX('Planned and Progress BMPs'!AQ:AQ, MATCH($G303, 'Planned and Progress BMPs'!$D:$D, 0)), 1, 0)), "")</f>
        <v/>
      </c>
      <c r="CO303" s="4">
        <f>SUM(T_Historical9[[#This Row],[FY17 Crediting Status Change]:[Comments Change]])</f>
        <v>0</v>
      </c>
    </row>
    <row r="304" spans="1:93" ht="15" customHeight="1" x14ac:dyDescent="0.55000000000000004">
      <c r="A304" s="126" t="s">
        <v>2457</v>
      </c>
      <c r="B304" s="126" t="s">
        <v>2457</v>
      </c>
      <c r="D304" s="126"/>
      <c r="E304" s="126"/>
      <c r="F304" s="126"/>
      <c r="G304" s="126" t="s">
        <v>560</v>
      </c>
      <c r="H304" s="126"/>
      <c r="I304" s="126" t="s">
        <v>243</v>
      </c>
      <c r="J304" s="126">
        <v>2018</v>
      </c>
      <c r="K304" s="73">
        <v>2500</v>
      </c>
      <c r="L304" s="64">
        <v>43200</v>
      </c>
      <c r="M304" s="126" t="s">
        <v>214</v>
      </c>
      <c r="N304" s="88"/>
      <c r="O304" s="126" t="s">
        <v>215</v>
      </c>
      <c r="P304" s="73" t="s">
        <v>2463</v>
      </c>
      <c r="Q304" s="64">
        <v>5</v>
      </c>
      <c r="R304" s="126"/>
      <c r="S304" s="88"/>
      <c r="T304" s="126" t="s">
        <v>561</v>
      </c>
      <c r="U304" s="126"/>
      <c r="V304" s="126"/>
      <c r="W304" s="126">
        <v>40.018380999999998</v>
      </c>
      <c r="X304" s="65">
        <v>-77.733311</v>
      </c>
      <c r="Y304" s="126"/>
      <c r="Z304" s="126" t="s">
        <v>191</v>
      </c>
      <c r="AA304" s="126" t="s">
        <v>192</v>
      </c>
      <c r="AB304" s="88"/>
      <c r="AC304" s="126" t="s">
        <v>2460</v>
      </c>
      <c r="AD304" s="64"/>
      <c r="AE304" s="126"/>
      <c r="AF304" s="64"/>
      <c r="AG304" s="64"/>
      <c r="AH304" s="126"/>
      <c r="AI304" s="64"/>
      <c r="AK304" s="64"/>
      <c r="AL304" s="64"/>
      <c r="AM304" s="64"/>
      <c r="AN304" s="64"/>
      <c r="AO304" s="64"/>
      <c r="AP304" s="64"/>
      <c r="AQ304" s="64"/>
      <c r="AR304" s="64"/>
      <c r="AS304" s="64"/>
      <c r="AT304" s="126"/>
      <c r="AU304" s="4" t="str">
        <f>IFERROR(IF($I304="Historical", IF(A304&lt;&gt;INDEX('Historical BMP Records'!A:A, MATCH($G304, 'Historical BMP Records'!$G:$G, 0)), 1, 0), IF(A304&lt;&gt;INDEX('Planned and Progress BMPs'!A:A, MATCH($G304, 'Planned and Progress BMPs'!$D:$D, 0)), 1, 0)), "")</f>
        <v/>
      </c>
      <c r="AV304" s="4" t="str">
        <f>IFERROR(IF($I304="Historical", IF(B304&lt;&gt;INDEX('Historical BMP Records'!B:B, MATCH($G304, 'Historical BMP Records'!$G:$G, 0)), 1, 0), IF(B304&lt;&gt;INDEX('Planned and Progress BMPs'!A:A, MATCH($G304, 'Planned and Progress BMPs'!$D:$D, 0)), 1, 0)), "")</f>
        <v/>
      </c>
      <c r="AW304" s="4" t="str">
        <f>IFERROR(IF($I304="Historical", IF(C304&lt;&gt;INDEX('Historical BMP Records'!C:C, MATCH($G304, 'Historical BMP Records'!$G:$G, 0)), 1, 0), IF(C304&lt;&gt;INDEX('Planned and Progress BMPs'!A:A, MATCH($G304, 'Planned and Progress BMPs'!$D:$D, 0)), 1, 0)), "")</f>
        <v/>
      </c>
      <c r="AX304" s="4" t="str">
        <f>IFERROR(IF($I304="Historical", IF(D304&lt;&gt;INDEX('Historical BMP Records'!D:D, MATCH($G304, 'Historical BMP Records'!$G:$G, 0)), 1, 0), IF(D304&lt;&gt;INDEX('Planned and Progress BMPs'!A:A, MATCH($G304, 'Planned and Progress BMPs'!$D:$D, 0)), 1, 0)), "")</f>
        <v/>
      </c>
      <c r="AY304" s="4" t="str">
        <f>IFERROR(IF($I304="Historical", IF(E304&lt;&gt;INDEX('Historical BMP Records'!E:E, MATCH($G304, 'Historical BMP Records'!$G:$G, 0)), 1, 0), IF(E304&lt;&gt;INDEX('Planned and Progress BMPs'!B:B, MATCH($G304, 'Planned and Progress BMPs'!$D:$D, 0)), 1, 0)), "")</f>
        <v/>
      </c>
      <c r="AZ304" s="4" t="str">
        <f>IFERROR(IF($I304="Historical", IF(F304&lt;&gt;INDEX('Historical BMP Records'!F:F, MATCH($G304, 'Historical BMP Records'!$G:$G, 0)), 1, 0), IF(F304&lt;&gt;INDEX('Planned and Progress BMPs'!C:C, MATCH($G304, 'Planned and Progress BMPs'!$D:$D, 0)), 1, 0)), "")</f>
        <v/>
      </c>
      <c r="BA304" s="4" t="str">
        <f>IFERROR(IF($I304="Historical", IF(G304&lt;&gt;INDEX('Historical BMP Records'!G:G, MATCH($G304, 'Historical BMP Records'!$G:$G, 0)), 1, 0), IF(G304&lt;&gt;INDEX('Planned and Progress BMPs'!D:D, MATCH($G304, 'Planned and Progress BMPs'!$D:$D, 0)), 1, 0)), "")</f>
        <v/>
      </c>
      <c r="BB304" s="4" t="str">
        <f>IFERROR(IF($I304="Historical", IF(H304&lt;&gt;INDEX('Historical BMP Records'!H:H, MATCH($G304, 'Historical BMP Records'!$G:$G, 0)), 1, 0), IF(H304&lt;&gt;INDEX('Planned and Progress BMPs'!E:E, MATCH($G304, 'Planned and Progress BMPs'!$D:$D, 0)), 1, 0)), "")</f>
        <v/>
      </c>
      <c r="BC304" s="4" t="str">
        <f>IFERROR(IF($I304="Historical", IF(I304&lt;&gt;INDEX('Historical BMP Records'!I:I, MATCH($G304, 'Historical BMP Records'!$G:$G, 0)), 1, 0), IF(I304&lt;&gt;INDEX('Planned and Progress BMPs'!F:F, MATCH($G304, 'Planned and Progress BMPs'!$D:$D, 0)), 1, 0)), "")</f>
        <v/>
      </c>
      <c r="BD304" s="4" t="str">
        <f>IFERROR(IF($I304="Historical", IF(J304&lt;&gt;INDEX('Historical BMP Records'!J:J, MATCH($G304, 'Historical BMP Records'!$G:$G, 0)), 1, 0), IF(J304&lt;&gt;INDEX('Planned and Progress BMPs'!G:G, MATCH($G304, 'Planned and Progress BMPs'!$D:$D, 0)), 1, 0)), "")</f>
        <v/>
      </c>
      <c r="BE304" s="4" t="str">
        <f>IFERROR(IF($I304="Historical", IF(K304&lt;&gt;INDEX('Historical BMP Records'!K:K, MATCH($G304, 'Historical BMP Records'!$G:$G, 0)), 1, 0), IF(K304&lt;&gt;INDEX('Planned and Progress BMPs'!H:H, MATCH($G304, 'Planned and Progress BMPs'!$D:$D, 0)), 1, 0)), "")</f>
        <v/>
      </c>
      <c r="BF304" s="4" t="str">
        <f>IFERROR(IF($I304="Historical", IF(L304&lt;&gt;INDEX('Historical BMP Records'!L:L, MATCH($G304, 'Historical BMP Records'!$G:$G, 0)), 1, 0), IF(L304&lt;&gt;INDEX('Planned and Progress BMPs'!I:I, MATCH($G304, 'Planned and Progress BMPs'!$D:$D, 0)), 1, 0)), "")</f>
        <v/>
      </c>
      <c r="BG304" s="4" t="str">
        <f>IFERROR(IF($I304="Historical", IF(M304&lt;&gt;INDEX('Historical BMP Records'!M:M, MATCH($G304, 'Historical BMP Records'!$G:$G, 0)), 1, 0), IF(M304&lt;&gt;INDEX('Planned and Progress BMPs'!J:J, MATCH($G304, 'Planned and Progress BMPs'!$D:$D, 0)), 1, 0)), "")</f>
        <v/>
      </c>
      <c r="BH304" s="4" t="str">
        <f>IFERROR(IF($I304="Historical", IF(N304&lt;&gt;INDEX('Historical BMP Records'!N:N, MATCH($G304, 'Historical BMP Records'!$G:$G, 0)), 1, 0), IF(N304&lt;&gt;INDEX('Planned and Progress BMPs'!K:K, MATCH($G304, 'Planned and Progress BMPs'!$D:$D, 0)), 1, 0)), "")</f>
        <v/>
      </c>
      <c r="BI304" s="4" t="str">
        <f>IFERROR(IF($I304="Historical", IF(O304&lt;&gt;INDEX('Historical BMP Records'!O:O, MATCH($G304, 'Historical BMP Records'!$G:$G, 0)), 1, 0), IF(O304&lt;&gt;INDEX('Planned and Progress BMPs'!L:L, MATCH($G304, 'Planned and Progress BMPs'!$D:$D, 0)), 1, 0)), "")</f>
        <v/>
      </c>
      <c r="BJ304" s="4" t="str">
        <f>IFERROR(IF($I304="Historical", IF(P304&lt;&gt;INDEX('Historical BMP Records'!P:P, MATCH($G304, 'Historical BMP Records'!$G:$G, 0)), 1, 0), IF(P304&lt;&gt;INDEX('Planned and Progress BMPs'!M:M, MATCH($G304, 'Planned and Progress BMPs'!$D:$D, 0)), 1, 0)), "")</f>
        <v/>
      </c>
      <c r="BK304" s="4" t="str">
        <f>IFERROR(IF($I304="Historical", IF(Q304&lt;&gt;INDEX('Historical BMP Records'!Q:Q, MATCH($G304, 'Historical BMP Records'!$G:$G, 0)), 1, 0), IF(Q304&lt;&gt;INDEX('Planned and Progress BMPs'!N:N, MATCH($G304, 'Planned and Progress BMPs'!$D:$D, 0)), 1, 0)), "")</f>
        <v/>
      </c>
      <c r="BL304" s="4" t="str">
        <f>IFERROR(IF($I304="Historical", IF(R304&lt;&gt;INDEX('Historical BMP Records'!R:R, MATCH($G304, 'Historical BMP Records'!$G:$G, 0)), 1, 0), IF(R304&lt;&gt;INDEX('Planned and Progress BMPs'!O:O, MATCH($G304, 'Planned and Progress BMPs'!$D:$D, 0)), 1, 0)), "")</f>
        <v/>
      </c>
      <c r="BM304" s="4" t="str">
        <f>IFERROR(IF($I304="Historical", IF(S304&lt;&gt;INDEX('Historical BMP Records'!S:S, MATCH($G304, 'Historical BMP Records'!$G:$G, 0)), 1, 0), IF(S304&lt;&gt;INDEX('Planned and Progress BMPs'!P:P, MATCH($G304, 'Planned and Progress BMPs'!$D:$D, 0)), 1, 0)), "")</f>
        <v/>
      </c>
      <c r="BN304" s="4" t="str">
        <f>IFERROR(IF($I304="Historical", IF(T304&lt;&gt;INDEX('Historical BMP Records'!T:T, MATCH($G304, 'Historical BMP Records'!$G:$G, 0)), 1, 0), IF(T304&lt;&gt;INDEX('Planned and Progress BMPs'!Q:Q, MATCH($G304, 'Planned and Progress BMPs'!$D:$D, 0)), 1, 0)), "")</f>
        <v/>
      </c>
      <c r="BO304" s="4" t="str">
        <f>IFERROR(IF($I304="Historical", IF(AB304&lt;&gt;INDEX('Historical BMP Records'!#REF!, MATCH($G304, 'Historical BMP Records'!$G:$G, 0)), 1, 0), IF(AB304&lt;&gt;INDEX('Planned and Progress BMPs'!Z:Z, MATCH($G304, 'Planned and Progress BMPs'!$D:$D, 0)), 1, 0)), "")</f>
        <v/>
      </c>
      <c r="BP304" s="4" t="str">
        <f>IFERROR(IF($I304="Historical", IF(U304&lt;&gt;INDEX('Historical BMP Records'!U:U, MATCH($G304, 'Historical BMP Records'!$G:$G, 0)), 1, 0), IF(U304&lt;&gt;INDEX('Planned and Progress BMPs'!S:S, MATCH($G304, 'Planned and Progress BMPs'!$D:$D, 0)), 1, 0)), "")</f>
        <v/>
      </c>
      <c r="BQ304" s="4" t="str">
        <f>IFERROR(IF($I304="Historical", IF(V304&lt;&gt;INDEX('Historical BMP Records'!V:V, MATCH($G304, 'Historical BMP Records'!$G:$G, 0)), 1, 0), IF(V304&lt;&gt;INDEX('Planned and Progress BMPs'!T:T, MATCH($G304, 'Planned and Progress BMPs'!$D:$D, 0)), 1, 0)), "")</f>
        <v/>
      </c>
      <c r="BR304" s="4" t="str">
        <f>IFERROR(IF($I304="Historical", IF(W304&lt;&gt;INDEX('Historical BMP Records'!W:W, MATCH($G304, 'Historical BMP Records'!$G:$G, 0)), 1, 0), IF(W304&lt;&gt;INDEX('Planned and Progress BMPs'!U:U, MATCH($G304, 'Planned and Progress BMPs'!$D:$D, 0)), 1, 0)), "")</f>
        <v/>
      </c>
      <c r="BS304" s="4" t="str">
        <f>IFERROR(IF($I304="Historical", IF(X304&lt;&gt;INDEX('Historical BMP Records'!X:X, MATCH($G304, 'Historical BMP Records'!$G:$G, 0)), 1, 0), IF(X304&lt;&gt;INDEX('Planned and Progress BMPs'!V:V, MATCH($G304, 'Planned and Progress BMPs'!$D:$D, 0)), 1, 0)), "")</f>
        <v/>
      </c>
      <c r="BT304" s="4" t="str">
        <f>IFERROR(IF($I304="Historical", IF(Y304&lt;&gt;INDEX('Historical BMP Records'!Y:Y, MATCH($G304, 'Historical BMP Records'!$G:$G, 0)), 1, 0), IF(Y304&lt;&gt;INDEX('Planned and Progress BMPs'!W:W, MATCH($G304, 'Planned and Progress BMPs'!$D:$D, 0)), 1, 0)), "")</f>
        <v/>
      </c>
      <c r="BU304" s="4" t="str">
        <f>IFERROR(IF($I304="Historical", IF(Z304&lt;&gt;INDEX('Historical BMP Records'!Z:Z, MATCH($G304, 'Historical BMP Records'!$G:$G, 0)), 1, 0), IF(Z304&lt;&gt;INDEX('Planned and Progress BMPs'!X:X, MATCH($G304, 'Planned and Progress BMPs'!$D:$D, 0)), 1, 0)), "")</f>
        <v/>
      </c>
      <c r="BV304" s="4" t="str">
        <f>IFERROR(IF($I304="Historical", IF(AA304&lt;&gt;INDEX('Historical BMP Records'!AA:AA, MATCH($G304, 'Historical BMP Records'!$G:$G, 0)), 1, 0), IF(AA304&lt;&gt;INDEX('Planned and Progress BMPs'!#REF!, MATCH($G304, 'Planned and Progress BMPs'!$D:$D, 0)), 1, 0)), "")</f>
        <v/>
      </c>
      <c r="BW304" s="4" t="str">
        <f>IFERROR(IF($I304="Historical", IF(AC304&lt;&gt;INDEX('Historical BMP Records'!AC:AC, MATCH($G304, 'Historical BMP Records'!$G:$G, 0)), 1, 0), IF(AC304&lt;&gt;INDEX('Planned and Progress BMPs'!AA:AA, MATCH($G304, 'Planned and Progress BMPs'!$D:$D, 0)), 1, 0)), "")</f>
        <v/>
      </c>
      <c r="BX304" s="4" t="str">
        <f>IFERROR(IF($I304="Historical", IF(AD304&lt;&gt;INDEX('Historical BMP Records'!AD:AD, MATCH($G304, 'Historical BMP Records'!$G:$G, 0)), 1, 0), IF(AD304&lt;&gt;INDEX('Planned and Progress BMPs'!AB:AB, MATCH($G304, 'Planned and Progress BMPs'!$D:$D, 0)), 1, 0)), "")</f>
        <v/>
      </c>
      <c r="BY304" s="4" t="str">
        <f>IFERROR(IF($I304="Historical", IF(AE304&lt;&gt;INDEX('Historical BMP Records'!AE:AE, MATCH($G304, 'Historical BMP Records'!$G:$G, 0)), 1, 0), IF(AE304&lt;&gt;INDEX('Planned and Progress BMPs'!AC:AC, MATCH($G304, 'Planned and Progress BMPs'!$D:$D, 0)), 1, 0)), "")</f>
        <v/>
      </c>
      <c r="BZ304" s="4" t="str">
        <f>IFERROR(IF($I304="Historical", IF(AF304&lt;&gt;INDEX('Historical BMP Records'!AF:AF, MATCH($G304, 'Historical BMP Records'!$G:$G, 0)), 1, 0), IF(AF304&lt;&gt;INDEX('Planned and Progress BMPs'!AD:AD, MATCH($G304, 'Planned and Progress BMPs'!$D:$D, 0)), 1, 0)), "")</f>
        <v/>
      </c>
      <c r="CA304" s="4" t="str">
        <f>IFERROR(IF($I304="Historical", IF(AG304&lt;&gt;INDEX('Historical BMP Records'!AG:AG, MATCH($G304, 'Historical BMP Records'!$G:$G, 0)), 1, 0), IF(AG304&lt;&gt;INDEX('Planned and Progress BMPs'!AE:AE, MATCH($G304, 'Planned and Progress BMPs'!$D:$D, 0)), 1, 0)), "")</f>
        <v/>
      </c>
      <c r="CB304" s="4" t="str">
        <f>IFERROR(IF($I304="Historical", IF(AH304&lt;&gt;INDEX('Historical BMP Records'!AH:AH, MATCH($G304, 'Historical BMP Records'!$G:$G, 0)), 1, 0), IF(AH304&lt;&gt;INDEX('Planned and Progress BMPs'!AF:AF, MATCH($G304, 'Planned and Progress BMPs'!$D:$D, 0)), 1, 0)), "")</f>
        <v/>
      </c>
      <c r="CC304" s="4" t="str">
        <f>IFERROR(IF($I304="Historical", IF(AI304&lt;&gt;INDEX('Historical BMP Records'!AI:AI, MATCH($G304, 'Historical BMP Records'!$G:$G, 0)), 1, 0), IF(AI304&lt;&gt;INDEX('Planned and Progress BMPs'!AG:AG, MATCH($G304, 'Planned and Progress BMPs'!$D:$D, 0)), 1, 0)), "")</f>
        <v/>
      </c>
      <c r="CD304" s="4" t="str">
        <f>IFERROR(IF($I304="Historical", IF(AJ304&lt;&gt;INDEX('Historical BMP Records'!AJ:AJ, MATCH($G304, 'Historical BMP Records'!$G:$G, 0)), 1, 0), IF(AJ304&lt;&gt;INDEX('Planned and Progress BMPs'!AH:AH, MATCH($G304, 'Planned and Progress BMPs'!$D:$D, 0)), 1, 0)), "")</f>
        <v/>
      </c>
      <c r="CE304" s="4" t="str">
        <f>IFERROR(IF($I304="Historical", IF(AK304&lt;&gt;INDEX('Historical BMP Records'!AK:AK, MATCH($G304, 'Historical BMP Records'!$G:$G, 0)), 1, 0), IF(AK304&lt;&gt;INDEX('Planned and Progress BMPs'!AI:AI, MATCH($G304, 'Planned and Progress BMPs'!$D:$D, 0)), 1, 0)), "")</f>
        <v/>
      </c>
      <c r="CF304" s="4" t="str">
        <f>IFERROR(IF($I304="Historical", IF(AL304&lt;&gt;INDEX('Historical BMP Records'!AL:AL, MATCH($G304, 'Historical BMP Records'!$G:$G, 0)), 1, 0), IF(AL304&lt;&gt;INDEX('Planned and Progress BMPs'!AJ:AJ, MATCH($G304, 'Planned and Progress BMPs'!$D:$D, 0)), 1, 0)), "")</f>
        <v/>
      </c>
      <c r="CG304" s="4" t="str">
        <f>IFERROR(IF($I304="Historical", IF(AM304&lt;&gt;INDEX('Historical BMP Records'!AM:AM, MATCH($G304, 'Historical BMP Records'!$G:$G, 0)), 1, 0), IF(AM304&lt;&gt;INDEX('Planned and Progress BMPs'!AK:AK, MATCH($G304, 'Planned and Progress BMPs'!$D:$D, 0)), 1, 0)), "")</f>
        <v/>
      </c>
      <c r="CH304" s="4" t="str">
        <f>IFERROR(IF($I304="Historical", IF(AN304&lt;&gt;INDEX('Historical BMP Records'!AN:AN, MATCH($G304, 'Historical BMP Records'!$G:$G, 0)), 1, 0), IF(AN304&lt;&gt;INDEX('Planned and Progress BMPs'!AL:AL, MATCH($G304, 'Planned and Progress BMPs'!$D:$D, 0)), 1, 0)), "")</f>
        <v/>
      </c>
      <c r="CI304" s="4" t="str">
        <f>IFERROR(IF($I304="Historical", IF(AO304&lt;&gt;INDEX('Historical BMP Records'!AO:AO, MATCH($G304, 'Historical BMP Records'!$G:$G, 0)), 1, 0), IF(AO304&lt;&gt;INDEX('Planned and Progress BMPs'!AM:AM, MATCH($G304, 'Planned and Progress BMPs'!$D:$D, 0)), 1, 0)), "")</f>
        <v/>
      </c>
      <c r="CJ304" s="4" t="str">
        <f>IFERROR(IF($I304="Historical", IF(AP304&lt;&gt;INDEX('Historical BMP Records'!AP:AP, MATCH($G304, 'Historical BMP Records'!$G:$G, 0)), 1, 0), IF(AP304&lt;&gt;INDEX('Planned and Progress BMPs'!AN:AN, MATCH($G304, 'Planned and Progress BMPs'!$D:$D, 0)), 1, 0)), "")</f>
        <v/>
      </c>
      <c r="CK304" s="4" t="str">
        <f>IFERROR(IF($I304="Historical", IF(AQ304&lt;&gt;INDEX('Historical BMP Records'!AQ:AQ, MATCH($G304, 'Historical BMP Records'!$G:$G, 0)), 1, 0), IF(AQ304&lt;&gt;INDEX('Planned and Progress BMPs'!AO:AO, MATCH($G304, 'Planned and Progress BMPs'!$D:$D, 0)), 1, 0)), "")</f>
        <v/>
      </c>
      <c r="CL304" s="4" t="str">
        <f>IFERROR(IF($I304="Historical", IF(AR304&lt;&gt;INDEX('Historical BMP Records'!AR:AR, MATCH($G304, 'Historical BMP Records'!$G:$G, 0)), 1, 0), IF(AR304&lt;&gt;INDEX('Planned and Progress BMPs'!AQ:AQ, MATCH($G304, 'Planned and Progress BMPs'!$D:$D, 0)), 1, 0)), "")</f>
        <v/>
      </c>
      <c r="CM304" s="4" t="str">
        <f>IFERROR(IF($I304="Historical", IF(AS304&lt;&gt;INDEX('Historical BMP Records'!AS:AS, MATCH($G304, 'Historical BMP Records'!$G:$G, 0)), 1, 0), IF(AS304&lt;&gt;INDEX('Planned and Progress BMPs'!AP:AP, MATCH($G304, 'Planned and Progress BMPs'!$D:$D, 0)), 1, 0)), "")</f>
        <v/>
      </c>
      <c r="CN304" s="4" t="str">
        <f>IFERROR(IF($I304="Historical", IF(AT304&lt;&gt;INDEX('Historical BMP Records'!AT:AT, MATCH($G304, 'Historical BMP Records'!$G:$G, 0)), 1, 0), IF(AT304&lt;&gt;INDEX('Planned and Progress BMPs'!AQ:AQ, MATCH($G304, 'Planned and Progress BMPs'!$D:$D, 0)), 1, 0)), "")</f>
        <v/>
      </c>
      <c r="CO304" s="4">
        <f>SUM(T_Historical9[[#This Row],[FY17 Crediting Status Change]:[Comments Change]])</f>
        <v>0</v>
      </c>
    </row>
    <row r="305" spans="1:93" ht="15" customHeight="1" x14ac:dyDescent="0.55000000000000004">
      <c r="A305" s="126" t="s">
        <v>2457</v>
      </c>
      <c r="B305" s="126" t="s">
        <v>2458</v>
      </c>
      <c r="D305" s="126"/>
      <c r="E305" s="126"/>
      <c r="F305" s="126" t="s">
        <v>558</v>
      </c>
      <c r="G305" s="126" t="s">
        <v>559</v>
      </c>
      <c r="H305" s="126"/>
      <c r="I305" s="126" t="s">
        <v>243</v>
      </c>
      <c r="J305" s="126">
        <v>2018</v>
      </c>
      <c r="K305" s="73">
        <v>27480</v>
      </c>
      <c r="L305" s="64">
        <v>43220</v>
      </c>
      <c r="M305" s="126" t="s">
        <v>214</v>
      </c>
      <c r="N305" s="88"/>
      <c r="O305" s="126" t="s">
        <v>215</v>
      </c>
      <c r="P305" s="73" t="s">
        <v>2463</v>
      </c>
      <c r="Q305" s="64">
        <v>105</v>
      </c>
      <c r="R305" s="126"/>
      <c r="S305" s="88"/>
      <c r="T305" s="126"/>
      <c r="U305" s="126"/>
      <c r="V305" s="126"/>
      <c r="W305" s="126"/>
      <c r="X305" s="65"/>
      <c r="Y305" s="126"/>
      <c r="Z305" s="126" t="s">
        <v>201</v>
      </c>
      <c r="AA305" s="126" t="s">
        <v>300</v>
      </c>
      <c r="AB305" s="88" t="s">
        <v>203</v>
      </c>
      <c r="AC305" s="126" t="s">
        <v>2460</v>
      </c>
      <c r="AD305" s="64"/>
      <c r="AE305" s="126"/>
      <c r="AF305" s="64"/>
      <c r="AG305" s="64"/>
      <c r="AH305" s="126"/>
      <c r="AI305" s="64"/>
      <c r="AK305" s="64"/>
      <c r="AL305" s="64"/>
      <c r="AM305" s="64"/>
      <c r="AN305" s="64"/>
      <c r="AO305" s="64"/>
      <c r="AP305" s="64"/>
      <c r="AQ305" s="64"/>
      <c r="AR305" s="64"/>
      <c r="AS305" s="64"/>
      <c r="AT305" s="126"/>
      <c r="AU305" s="4" t="str">
        <f>IFERROR(IF($I305="Historical", IF(A305&lt;&gt;INDEX('Historical BMP Records'!A:A, MATCH($G305, 'Historical BMP Records'!$G:$G, 0)), 1, 0), IF(A305&lt;&gt;INDEX('Planned and Progress BMPs'!A:A, MATCH($G305, 'Planned and Progress BMPs'!$D:$D, 0)), 1, 0)), "")</f>
        <v/>
      </c>
      <c r="AV305" s="4" t="str">
        <f>IFERROR(IF($I305="Historical", IF(B305&lt;&gt;INDEX('Historical BMP Records'!B:B, MATCH($G305, 'Historical BMP Records'!$G:$G, 0)), 1, 0), IF(B305&lt;&gt;INDEX('Planned and Progress BMPs'!A:A, MATCH($G305, 'Planned and Progress BMPs'!$D:$D, 0)), 1, 0)), "")</f>
        <v/>
      </c>
      <c r="AW305" s="4" t="str">
        <f>IFERROR(IF($I305="Historical", IF(C305&lt;&gt;INDEX('Historical BMP Records'!C:C, MATCH($G305, 'Historical BMP Records'!$G:$G, 0)), 1, 0), IF(C305&lt;&gt;INDEX('Planned and Progress BMPs'!A:A, MATCH($G305, 'Planned and Progress BMPs'!$D:$D, 0)), 1, 0)), "")</f>
        <v/>
      </c>
      <c r="AX305" s="4" t="str">
        <f>IFERROR(IF($I305="Historical", IF(D305&lt;&gt;INDEX('Historical BMP Records'!D:D, MATCH($G305, 'Historical BMP Records'!$G:$G, 0)), 1, 0), IF(D305&lt;&gt;INDEX('Planned and Progress BMPs'!A:A, MATCH($G305, 'Planned and Progress BMPs'!$D:$D, 0)), 1, 0)), "")</f>
        <v/>
      </c>
      <c r="AY305" s="4" t="str">
        <f>IFERROR(IF($I305="Historical", IF(E305&lt;&gt;INDEX('Historical BMP Records'!E:E, MATCH($G305, 'Historical BMP Records'!$G:$G, 0)), 1, 0), IF(E305&lt;&gt;INDEX('Planned and Progress BMPs'!B:B, MATCH($G305, 'Planned and Progress BMPs'!$D:$D, 0)), 1, 0)), "")</f>
        <v/>
      </c>
      <c r="AZ305" s="4" t="str">
        <f>IFERROR(IF($I305="Historical", IF(F305&lt;&gt;INDEX('Historical BMP Records'!F:F, MATCH($G305, 'Historical BMP Records'!$G:$G, 0)), 1, 0), IF(F305&lt;&gt;INDEX('Planned and Progress BMPs'!C:C, MATCH($G305, 'Planned and Progress BMPs'!$D:$D, 0)), 1, 0)), "")</f>
        <v/>
      </c>
      <c r="BA305" s="4" t="str">
        <f>IFERROR(IF($I305="Historical", IF(G305&lt;&gt;INDEX('Historical BMP Records'!G:G, MATCH($G305, 'Historical BMP Records'!$G:$G, 0)), 1, 0), IF(G305&lt;&gt;INDEX('Planned and Progress BMPs'!D:D, MATCH($G305, 'Planned and Progress BMPs'!$D:$D, 0)), 1, 0)), "")</f>
        <v/>
      </c>
      <c r="BB305" s="4" t="str">
        <f>IFERROR(IF($I305="Historical", IF(H305&lt;&gt;INDEX('Historical BMP Records'!H:H, MATCH($G305, 'Historical BMP Records'!$G:$G, 0)), 1, 0), IF(H305&lt;&gt;INDEX('Planned and Progress BMPs'!E:E, MATCH($G305, 'Planned and Progress BMPs'!$D:$D, 0)), 1, 0)), "")</f>
        <v/>
      </c>
      <c r="BC305" s="4" t="str">
        <f>IFERROR(IF($I305="Historical", IF(I305&lt;&gt;INDEX('Historical BMP Records'!I:I, MATCH($G305, 'Historical BMP Records'!$G:$G, 0)), 1, 0), IF(I305&lt;&gt;INDEX('Planned and Progress BMPs'!F:F, MATCH($G305, 'Planned and Progress BMPs'!$D:$D, 0)), 1, 0)), "")</f>
        <v/>
      </c>
      <c r="BD305" s="4" t="str">
        <f>IFERROR(IF($I305="Historical", IF(J305&lt;&gt;INDEX('Historical BMP Records'!J:J, MATCH($G305, 'Historical BMP Records'!$G:$G, 0)), 1, 0), IF(J305&lt;&gt;INDEX('Planned and Progress BMPs'!G:G, MATCH($G305, 'Planned and Progress BMPs'!$D:$D, 0)), 1, 0)), "")</f>
        <v/>
      </c>
      <c r="BE305" s="4" t="str">
        <f>IFERROR(IF($I305="Historical", IF(K305&lt;&gt;INDEX('Historical BMP Records'!K:K, MATCH($G305, 'Historical BMP Records'!$G:$G, 0)), 1, 0), IF(K305&lt;&gt;INDEX('Planned and Progress BMPs'!H:H, MATCH($G305, 'Planned and Progress BMPs'!$D:$D, 0)), 1, 0)), "")</f>
        <v/>
      </c>
      <c r="BF305" s="4" t="str">
        <f>IFERROR(IF($I305="Historical", IF(L305&lt;&gt;INDEX('Historical BMP Records'!L:L, MATCH($G305, 'Historical BMP Records'!$G:$G, 0)), 1, 0), IF(L305&lt;&gt;INDEX('Planned and Progress BMPs'!I:I, MATCH($G305, 'Planned and Progress BMPs'!$D:$D, 0)), 1, 0)), "")</f>
        <v/>
      </c>
      <c r="BG305" s="4" t="str">
        <f>IFERROR(IF($I305="Historical", IF(M305&lt;&gt;INDEX('Historical BMP Records'!M:M, MATCH($G305, 'Historical BMP Records'!$G:$G, 0)), 1, 0), IF(M305&lt;&gt;INDEX('Planned and Progress BMPs'!J:J, MATCH($G305, 'Planned and Progress BMPs'!$D:$D, 0)), 1, 0)), "")</f>
        <v/>
      </c>
      <c r="BH305" s="4" t="str">
        <f>IFERROR(IF($I305="Historical", IF(N305&lt;&gt;INDEX('Historical BMP Records'!N:N, MATCH($G305, 'Historical BMP Records'!$G:$G, 0)), 1, 0), IF(N305&lt;&gt;INDEX('Planned and Progress BMPs'!K:K, MATCH($G305, 'Planned and Progress BMPs'!$D:$D, 0)), 1, 0)), "")</f>
        <v/>
      </c>
      <c r="BI305" s="4" t="str">
        <f>IFERROR(IF($I305="Historical", IF(O305&lt;&gt;INDEX('Historical BMP Records'!O:O, MATCH($G305, 'Historical BMP Records'!$G:$G, 0)), 1, 0), IF(O305&lt;&gt;INDEX('Planned and Progress BMPs'!L:L, MATCH($G305, 'Planned and Progress BMPs'!$D:$D, 0)), 1, 0)), "")</f>
        <v/>
      </c>
      <c r="BJ305" s="4" t="str">
        <f>IFERROR(IF($I305="Historical", IF(P305&lt;&gt;INDEX('Historical BMP Records'!P:P, MATCH($G305, 'Historical BMP Records'!$G:$G, 0)), 1, 0), IF(P305&lt;&gt;INDEX('Planned and Progress BMPs'!M:M, MATCH($G305, 'Planned and Progress BMPs'!$D:$D, 0)), 1, 0)), "")</f>
        <v/>
      </c>
      <c r="BK305" s="4" t="str">
        <f>IFERROR(IF($I305="Historical", IF(Q305&lt;&gt;INDEX('Historical BMP Records'!Q:Q, MATCH($G305, 'Historical BMP Records'!$G:$G, 0)), 1, 0), IF(Q305&lt;&gt;INDEX('Planned and Progress BMPs'!N:N, MATCH($G305, 'Planned and Progress BMPs'!$D:$D, 0)), 1, 0)), "")</f>
        <v/>
      </c>
      <c r="BL305" s="4" t="str">
        <f>IFERROR(IF($I305="Historical", IF(R305&lt;&gt;INDEX('Historical BMP Records'!R:R, MATCH($G305, 'Historical BMP Records'!$G:$G, 0)), 1, 0), IF(R305&lt;&gt;INDEX('Planned and Progress BMPs'!O:O, MATCH($G305, 'Planned and Progress BMPs'!$D:$D, 0)), 1, 0)), "")</f>
        <v/>
      </c>
      <c r="BM305" s="4" t="str">
        <f>IFERROR(IF($I305="Historical", IF(S305&lt;&gt;INDEX('Historical BMP Records'!S:S, MATCH($G305, 'Historical BMP Records'!$G:$G, 0)), 1, 0), IF(S305&lt;&gt;INDEX('Planned and Progress BMPs'!P:P, MATCH($G305, 'Planned and Progress BMPs'!$D:$D, 0)), 1, 0)), "")</f>
        <v/>
      </c>
      <c r="BN305" s="4" t="str">
        <f>IFERROR(IF($I305="Historical", IF(T305&lt;&gt;INDEX('Historical BMP Records'!T:T, MATCH($G305, 'Historical BMP Records'!$G:$G, 0)), 1, 0), IF(T305&lt;&gt;INDEX('Planned and Progress BMPs'!Q:Q, MATCH($G305, 'Planned and Progress BMPs'!$D:$D, 0)), 1, 0)), "")</f>
        <v/>
      </c>
      <c r="BO305" s="4" t="str">
        <f>IFERROR(IF($I305="Historical", IF(AB305&lt;&gt;INDEX('Historical BMP Records'!#REF!, MATCH($G305, 'Historical BMP Records'!$G:$G, 0)), 1, 0), IF(AB305&lt;&gt;INDEX('Planned and Progress BMPs'!Z:Z, MATCH($G305, 'Planned and Progress BMPs'!$D:$D, 0)), 1, 0)), "")</f>
        <v/>
      </c>
      <c r="BP305" s="4" t="str">
        <f>IFERROR(IF($I305="Historical", IF(U305&lt;&gt;INDEX('Historical BMP Records'!U:U, MATCH($G305, 'Historical BMP Records'!$G:$G, 0)), 1, 0), IF(U305&lt;&gt;INDEX('Planned and Progress BMPs'!S:S, MATCH($G305, 'Planned and Progress BMPs'!$D:$D, 0)), 1, 0)), "")</f>
        <v/>
      </c>
      <c r="BQ305" s="4" t="str">
        <f>IFERROR(IF($I305="Historical", IF(V305&lt;&gt;INDEX('Historical BMP Records'!V:V, MATCH($G305, 'Historical BMP Records'!$G:$G, 0)), 1, 0), IF(V305&lt;&gt;INDEX('Planned and Progress BMPs'!T:T, MATCH($G305, 'Planned and Progress BMPs'!$D:$D, 0)), 1, 0)), "")</f>
        <v/>
      </c>
      <c r="BR305" s="4" t="str">
        <f>IFERROR(IF($I305="Historical", IF(W305&lt;&gt;INDEX('Historical BMP Records'!W:W, MATCH($G305, 'Historical BMP Records'!$G:$G, 0)), 1, 0), IF(W305&lt;&gt;INDEX('Planned and Progress BMPs'!U:U, MATCH($G305, 'Planned and Progress BMPs'!$D:$D, 0)), 1, 0)), "")</f>
        <v/>
      </c>
      <c r="BS305" s="4" t="str">
        <f>IFERROR(IF($I305="Historical", IF(X305&lt;&gt;INDEX('Historical BMP Records'!X:X, MATCH($G305, 'Historical BMP Records'!$G:$G, 0)), 1, 0), IF(X305&lt;&gt;INDEX('Planned and Progress BMPs'!V:V, MATCH($G305, 'Planned and Progress BMPs'!$D:$D, 0)), 1, 0)), "")</f>
        <v/>
      </c>
      <c r="BT305" s="4" t="str">
        <f>IFERROR(IF($I305="Historical", IF(Y305&lt;&gt;INDEX('Historical BMP Records'!Y:Y, MATCH($G305, 'Historical BMP Records'!$G:$G, 0)), 1, 0), IF(Y305&lt;&gt;INDEX('Planned and Progress BMPs'!W:W, MATCH($G305, 'Planned and Progress BMPs'!$D:$D, 0)), 1, 0)), "")</f>
        <v/>
      </c>
      <c r="BU305" s="4" t="str">
        <f>IFERROR(IF($I305="Historical", IF(Z305&lt;&gt;INDEX('Historical BMP Records'!Z:Z, MATCH($G305, 'Historical BMP Records'!$G:$G, 0)), 1, 0), IF(Z305&lt;&gt;INDEX('Planned and Progress BMPs'!X:X, MATCH($G305, 'Planned and Progress BMPs'!$D:$D, 0)), 1, 0)), "")</f>
        <v/>
      </c>
      <c r="BV305" s="4" t="str">
        <f>IFERROR(IF($I305="Historical", IF(AA305&lt;&gt;INDEX('Historical BMP Records'!AA:AA, MATCH($G305, 'Historical BMP Records'!$G:$G, 0)), 1, 0), IF(AA305&lt;&gt;INDEX('Planned and Progress BMPs'!#REF!, MATCH($G305, 'Planned and Progress BMPs'!$D:$D, 0)), 1, 0)), "")</f>
        <v/>
      </c>
      <c r="BW305" s="4" t="str">
        <f>IFERROR(IF($I305="Historical", IF(AC305&lt;&gt;INDEX('Historical BMP Records'!AC:AC, MATCH($G305, 'Historical BMP Records'!$G:$G, 0)), 1, 0), IF(AC305&lt;&gt;INDEX('Planned and Progress BMPs'!AA:AA, MATCH($G305, 'Planned and Progress BMPs'!$D:$D, 0)), 1, 0)), "")</f>
        <v/>
      </c>
      <c r="BX305" s="4" t="str">
        <f>IFERROR(IF($I305="Historical", IF(AD305&lt;&gt;INDEX('Historical BMP Records'!AD:AD, MATCH($G305, 'Historical BMP Records'!$G:$G, 0)), 1, 0), IF(AD305&lt;&gt;INDEX('Planned and Progress BMPs'!AB:AB, MATCH($G305, 'Planned and Progress BMPs'!$D:$D, 0)), 1, 0)), "")</f>
        <v/>
      </c>
      <c r="BY305" s="4" t="str">
        <f>IFERROR(IF($I305="Historical", IF(AE305&lt;&gt;INDEX('Historical BMP Records'!AE:AE, MATCH($G305, 'Historical BMP Records'!$G:$G, 0)), 1, 0), IF(AE305&lt;&gt;INDEX('Planned and Progress BMPs'!AC:AC, MATCH($G305, 'Planned and Progress BMPs'!$D:$D, 0)), 1, 0)), "")</f>
        <v/>
      </c>
      <c r="BZ305" s="4" t="str">
        <f>IFERROR(IF($I305="Historical", IF(AF305&lt;&gt;INDEX('Historical BMP Records'!AF:AF, MATCH($G305, 'Historical BMP Records'!$G:$G, 0)), 1, 0), IF(AF305&lt;&gt;INDEX('Planned and Progress BMPs'!AD:AD, MATCH($G305, 'Planned and Progress BMPs'!$D:$D, 0)), 1, 0)), "")</f>
        <v/>
      </c>
      <c r="CA305" s="4" t="str">
        <f>IFERROR(IF($I305="Historical", IF(AG305&lt;&gt;INDEX('Historical BMP Records'!AG:AG, MATCH($G305, 'Historical BMP Records'!$G:$G, 0)), 1, 0), IF(AG305&lt;&gt;INDEX('Planned and Progress BMPs'!AE:AE, MATCH($G305, 'Planned and Progress BMPs'!$D:$D, 0)), 1, 0)), "")</f>
        <v/>
      </c>
      <c r="CB305" s="4" t="str">
        <f>IFERROR(IF($I305="Historical", IF(AH305&lt;&gt;INDEX('Historical BMP Records'!AH:AH, MATCH($G305, 'Historical BMP Records'!$G:$G, 0)), 1, 0), IF(AH305&lt;&gt;INDEX('Planned and Progress BMPs'!AF:AF, MATCH($G305, 'Planned and Progress BMPs'!$D:$D, 0)), 1, 0)), "")</f>
        <v/>
      </c>
      <c r="CC305" s="4" t="str">
        <f>IFERROR(IF($I305="Historical", IF(AI305&lt;&gt;INDEX('Historical BMP Records'!AI:AI, MATCH($G305, 'Historical BMP Records'!$G:$G, 0)), 1, 0), IF(AI305&lt;&gt;INDEX('Planned and Progress BMPs'!AG:AG, MATCH($G305, 'Planned and Progress BMPs'!$D:$D, 0)), 1, 0)), "")</f>
        <v/>
      </c>
      <c r="CD305" s="4" t="str">
        <f>IFERROR(IF($I305="Historical", IF(AJ305&lt;&gt;INDEX('Historical BMP Records'!AJ:AJ, MATCH($G305, 'Historical BMP Records'!$G:$G, 0)), 1, 0), IF(AJ305&lt;&gt;INDEX('Planned and Progress BMPs'!AH:AH, MATCH($G305, 'Planned and Progress BMPs'!$D:$D, 0)), 1, 0)), "")</f>
        <v/>
      </c>
      <c r="CE305" s="4" t="str">
        <f>IFERROR(IF($I305="Historical", IF(AK305&lt;&gt;INDEX('Historical BMP Records'!AK:AK, MATCH($G305, 'Historical BMP Records'!$G:$G, 0)), 1, 0), IF(AK305&lt;&gt;INDEX('Planned and Progress BMPs'!AI:AI, MATCH($G305, 'Planned and Progress BMPs'!$D:$D, 0)), 1, 0)), "")</f>
        <v/>
      </c>
      <c r="CF305" s="4" t="str">
        <f>IFERROR(IF($I305="Historical", IF(AL305&lt;&gt;INDEX('Historical BMP Records'!AL:AL, MATCH($G305, 'Historical BMP Records'!$G:$G, 0)), 1, 0), IF(AL305&lt;&gt;INDEX('Planned and Progress BMPs'!AJ:AJ, MATCH($G305, 'Planned and Progress BMPs'!$D:$D, 0)), 1, 0)), "")</f>
        <v/>
      </c>
      <c r="CG305" s="4" t="str">
        <f>IFERROR(IF($I305="Historical", IF(AM305&lt;&gt;INDEX('Historical BMP Records'!AM:AM, MATCH($G305, 'Historical BMP Records'!$G:$G, 0)), 1, 0), IF(AM305&lt;&gt;INDEX('Planned and Progress BMPs'!AK:AK, MATCH($G305, 'Planned and Progress BMPs'!$D:$D, 0)), 1, 0)), "")</f>
        <v/>
      </c>
      <c r="CH305" s="4" t="str">
        <f>IFERROR(IF($I305="Historical", IF(AN305&lt;&gt;INDEX('Historical BMP Records'!AN:AN, MATCH($G305, 'Historical BMP Records'!$G:$G, 0)), 1, 0), IF(AN305&lt;&gt;INDEX('Planned and Progress BMPs'!AL:AL, MATCH($G305, 'Planned and Progress BMPs'!$D:$D, 0)), 1, 0)), "")</f>
        <v/>
      </c>
      <c r="CI305" s="4" t="str">
        <f>IFERROR(IF($I305="Historical", IF(AO305&lt;&gt;INDEX('Historical BMP Records'!AO:AO, MATCH($G305, 'Historical BMP Records'!$G:$G, 0)), 1, 0), IF(AO305&lt;&gt;INDEX('Planned and Progress BMPs'!AM:AM, MATCH($G305, 'Planned and Progress BMPs'!$D:$D, 0)), 1, 0)), "")</f>
        <v/>
      </c>
      <c r="CJ305" s="4" t="str">
        <f>IFERROR(IF($I305="Historical", IF(AP305&lt;&gt;INDEX('Historical BMP Records'!AP:AP, MATCH($G305, 'Historical BMP Records'!$G:$G, 0)), 1, 0), IF(AP305&lt;&gt;INDEX('Planned and Progress BMPs'!AN:AN, MATCH($G305, 'Planned and Progress BMPs'!$D:$D, 0)), 1, 0)), "")</f>
        <v/>
      </c>
      <c r="CK305" s="4" t="str">
        <f>IFERROR(IF($I305="Historical", IF(AQ305&lt;&gt;INDEX('Historical BMP Records'!AQ:AQ, MATCH($G305, 'Historical BMP Records'!$G:$G, 0)), 1, 0), IF(AQ305&lt;&gt;INDEX('Planned and Progress BMPs'!AO:AO, MATCH($G305, 'Planned and Progress BMPs'!$D:$D, 0)), 1, 0)), "")</f>
        <v/>
      </c>
      <c r="CL305" s="4" t="str">
        <f>IFERROR(IF($I305="Historical", IF(AR305&lt;&gt;INDEX('Historical BMP Records'!AR:AR, MATCH($G305, 'Historical BMP Records'!$G:$G, 0)), 1, 0), IF(AR305&lt;&gt;INDEX('Planned and Progress BMPs'!AQ:AQ, MATCH($G305, 'Planned and Progress BMPs'!$D:$D, 0)), 1, 0)), "")</f>
        <v/>
      </c>
      <c r="CM305" s="4" t="str">
        <f>IFERROR(IF($I305="Historical", IF(AS305&lt;&gt;INDEX('Historical BMP Records'!AS:AS, MATCH($G305, 'Historical BMP Records'!$G:$G, 0)), 1, 0), IF(AS305&lt;&gt;INDEX('Planned and Progress BMPs'!AP:AP, MATCH($G305, 'Planned and Progress BMPs'!$D:$D, 0)), 1, 0)), "")</f>
        <v/>
      </c>
      <c r="CN305" s="4" t="str">
        <f>IFERROR(IF($I305="Historical", IF(AT305&lt;&gt;INDEX('Historical BMP Records'!AT:AT, MATCH($G305, 'Historical BMP Records'!$G:$G, 0)), 1, 0), IF(AT305&lt;&gt;INDEX('Planned and Progress BMPs'!AQ:AQ, MATCH($G305, 'Planned and Progress BMPs'!$D:$D, 0)), 1, 0)), "")</f>
        <v/>
      </c>
      <c r="CO305" s="4">
        <f>SUM(T_Historical9[[#This Row],[FY17 Crediting Status Change]:[Comments Change]])</f>
        <v>0</v>
      </c>
    </row>
    <row r="306" spans="1:93" ht="15" customHeight="1" x14ac:dyDescent="0.55000000000000004">
      <c r="A306" s="126" t="s">
        <v>2457</v>
      </c>
      <c r="B306" s="126" t="s">
        <v>2458</v>
      </c>
      <c r="D306" s="126"/>
      <c r="E306" s="126"/>
      <c r="F306" s="126" t="s">
        <v>298</v>
      </c>
      <c r="G306" s="126" t="s">
        <v>299</v>
      </c>
      <c r="H306" s="126"/>
      <c r="I306" s="126" t="s">
        <v>243</v>
      </c>
      <c r="J306" s="126">
        <v>2018</v>
      </c>
      <c r="K306" s="73">
        <v>500</v>
      </c>
      <c r="L306" s="64">
        <v>43220</v>
      </c>
      <c r="M306" s="126" t="s">
        <v>208</v>
      </c>
      <c r="N306" s="88"/>
      <c r="O306" s="126" t="s">
        <v>209</v>
      </c>
      <c r="P306" s="73" t="s">
        <v>551</v>
      </c>
      <c r="Q306" s="64">
        <v>0.16700000000000001</v>
      </c>
      <c r="R306" s="126"/>
      <c r="S306" s="88"/>
      <c r="T306" s="126"/>
      <c r="U306" s="126"/>
      <c r="V306" s="126"/>
      <c r="W306" s="126"/>
      <c r="X306" s="65"/>
      <c r="Y306" s="126"/>
      <c r="Z306" s="126" t="s">
        <v>201</v>
      </c>
      <c r="AA306" s="126" t="s">
        <v>300</v>
      </c>
      <c r="AB306" s="88" t="s">
        <v>203</v>
      </c>
      <c r="AC306" s="126" t="s">
        <v>2460</v>
      </c>
      <c r="AD306" s="64"/>
      <c r="AE306" s="126"/>
      <c r="AF306" s="64"/>
      <c r="AG306" s="64"/>
      <c r="AH306" s="126"/>
      <c r="AI306" s="64"/>
      <c r="AK306" s="64"/>
      <c r="AL306" s="64"/>
      <c r="AM306" s="64"/>
      <c r="AN306" s="64"/>
      <c r="AO306" s="64"/>
      <c r="AP306" s="64"/>
      <c r="AQ306" s="64"/>
      <c r="AR306" s="64"/>
      <c r="AS306" s="64"/>
      <c r="AT306" s="126" t="s">
        <v>301</v>
      </c>
      <c r="AU306" s="4" t="str">
        <f>IFERROR(IF($I306="Historical", IF(A306&lt;&gt;INDEX('Historical BMP Records'!A:A, MATCH($G306, 'Historical BMP Records'!$G:$G, 0)), 1, 0), IF(A306&lt;&gt;INDEX('Planned and Progress BMPs'!A:A, MATCH($G306, 'Planned and Progress BMPs'!$D:$D, 0)), 1, 0)), "")</f>
        <v/>
      </c>
      <c r="AV306" s="4" t="str">
        <f>IFERROR(IF($I306="Historical", IF(B306&lt;&gt;INDEX('Historical BMP Records'!B:B, MATCH($G306, 'Historical BMP Records'!$G:$G, 0)), 1, 0), IF(B306&lt;&gt;INDEX('Planned and Progress BMPs'!A:A, MATCH($G306, 'Planned and Progress BMPs'!$D:$D, 0)), 1, 0)), "")</f>
        <v/>
      </c>
      <c r="AW306" s="4" t="str">
        <f>IFERROR(IF($I306="Historical", IF(C306&lt;&gt;INDEX('Historical BMP Records'!C:C, MATCH($G306, 'Historical BMP Records'!$G:$G, 0)), 1, 0), IF(C306&lt;&gt;INDEX('Planned and Progress BMPs'!A:A, MATCH($G306, 'Planned and Progress BMPs'!$D:$D, 0)), 1, 0)), "")</f>
        <v/>
      </c>
      <c r="AX306" s="4" t="str">
        <f>IFERROR(IF($I306="Historical", IF(D306&lt;&gt;INDEX('Historical BMP Records'!D:D, MATCH($G306, 'Historical BMP Records'!$G:$G, 0)), 1, 0), IF(D306&lt;&gt;INDEX('Planned and Progress BMPs'!A:A, MATCH($G306, 'Planned and Progress BMPs'!$D:$D, 0)), 1, 0)), "")</f>
        <v/>
      </c>
      <c r="AY306" s="4" t="str">
        <f>IFERROR(IF($I306="Historical", IF(E306&lt;&gt;INDEX('Historical BMP Records'!E:E, MATCH($G306, 'Historical BMP Records'!$G:$G, 0)), 1, 0), IF(E306&lt;&gt;INDEX('Planned and Progress BMPs'!B:B, MATCH($G306, 'Planned and Progress BMPs'!$D:$D, 0)), 1, 0)), "")</f>
        <v/>
      </c>
      <c r="AZ306" s="4" t="str">
        <f>IFERROR(IF($I306="Historical", IF(F306&lt;&gt;INDEX('Historical BMP Records'!F:F, MATCH($G306, 'Historical BMP Records'!$G:$G, 0)), 1, 0), IF(F306&lt;&gt;INDEX('Planned and Progress BMPs'!C:C, MATCH($G306, 'Planned and Progress BMPs'!$D:$D, 0)), 1, 0)), "")</f>
        <v/>
      </c>
      <c r="BA306" s="4" t="str">
        <f>IFERROR(IF($I306="Historical", IF(G306&lt;&gt;INDEX('Historical BMP Records'!G:G, MATCH($G306, 'Historical BMP Records'!$G:$G, 0)), 1, 0), IF(G306&lt;&gt;INDEX('Planned and Progress BMPs'!D:D, MATCH($G306, 'Planned and Progress BMPs'!$D:$D, 0)), 1, 0)), "")</f>
        <v/>
      </c>
      <c r="BB306" s="4" t="str">
        <f>IFERROR(IF($I306="Historical", IF(H306&lt;&gt;INDEX('Historical BMP Records'!H:H, MATCH($G306, 'Historical BMP Records'!$G:$G, 0)), 1, 0), IF(H306&lt;&gt;INDEX('Planned and Progress BMPs'!E:E, MATCH($G306, 'Planned and Progress BMPs'!$D:$D, 0)), 1, 0)), "")</f>
        <v/>
      </c>
      <c r="BC306" s="4" t="str">
        <f>IFERROR(IF($I306="Historical", IF(I306&lt;&gt;INDEX('Historical BMP Records'!I:I, MATCH($G306, 'Historical BMP Records'!$G:$G, 0)), 1, 0), IF(I306&lt;&gt;INDEX('Planned and Progress BMPs'!F:F, MATCH($G306, 'Planned and Progress BMPs'!$D:$D, 0)), 1, 0)), "")</f>
        <v/>
      </c>
      <c r="BD306" s="4" t="str">
        <f>IFERROR(IF($I306="Historical", IF(J306&lt;&gt;INDEX('Historical BMP Records'!J:J, MATCH($G306, 'Historical BMP Records'!$G:$G, 0)), 1, 0), IF(J306&lt;&gt;INDEX('Planned and Progress BMPs'!G:G, MATCH($G306, 'Planned and Progress BMPs'!$D:$D, 0)), 1, 0)), "")</f>
        <v/>
      </c>
      <c r="BE306" s="4" t="str">
        <f>IFERROR(IF($I306="Historical", IF(K306&lt;&gt;INDEX('Historical BMP Records'!K:K, MATCH($G306, 'Historical BMP Records'!$G:$G, 0)), 1, 0), IF(K306&lt;&gt;INDEX('Planned and Progress BMPs'!H:H, MATCH($G306, 'Planned and Progress BMPs'!$D:$D, 0)), 1, 0)), "")</f>
        <v/>
      </c>
      <c r="BF306" s="4" t="str">
        <f>IFERROR(IF($I306="Historical", IF(L306&lt;&gt;INDEX('Historical BMP Records'!L:L, MATCH($G306, 'Historical BMP Records'!$G:$G, 0)), 1, 0), IF(L306&lt;&gt;INDEX('Planned and Progress BMPs'!I:I, MATCH($G306, 'Planned and Progress BMPs'!$D:$D, 0)), 1, 0)), "")</f>
        <v/>
      </c>
      <c r="BG306" s="4" t="str">
        <f>IFERROR(IF($I306="Historical", IF(M306&lt;&gt;INDEX('Historical BMP Records'!M:M, MATCH($G306, 'Historical BMP Records'!$G:$G, 0)), 1, 0), IF(M306&lt;&gt;INDEX('Planned and Progress BMPs'!J:J, MATCH($G306, 'Planned and Progress BMPs'!$D:$D, 0)), 1, 0)), "")</f>
        <v/>
      </c>
      <c r="BH306" s="4" t="str">
        <f>IFERROR(IF($I306="Historical", IF(N306&lt;&gt;INDEX('Historical BMP Records'!N:N, MATCH($G306, 'Historical BMP Records'!$G:$G, 0)), 1, 0), IF(N306&lt;&gt;INDEX('Planned and Progress BMPs'!K:K, MATCH($G306, 'Planned and Progress BMPs'!$D:$D, 0)), 1, 0)), "")</f>
        <v/>
      </c>
      <c r="BI306" s="4" t="str">
        <f>IFERROR(IF($I306="Historical", IF(O306&lt;&gt;INDEX('Historical BMP Records'!O:O, MATCH($G306, 'Historical BMP Records'!$G:$G, 0)), 1, 0), IF(O306&lt;&gt;INDEX('Planned and Progress BMPs'!L:L, MATCH($G306, 'Planned and Progress BMPs'!$D:$D, 0)), 1, 0)), "")</f>
        <v/>
      </c>
      <c r="BJ306" s="4" t="str">
        <f>IFERROR(IF($I306="Historical", IF(P306&lt;&gt;INDEX('Historical BMP Records'!P:P, MATCH($G306, 'Historical BMP Records'!$G:$G, 0)), 1, 0), IF(P306&lt;&gt;INDEX('Planned and Progress BMPs'!M:M, MATCH($G306, 'Planned and Progress BMPs'!$D:$D, 0)), 1, 0)), "")</f>
        <v/>
      </c>
      <c r="BK306" s="4" t="str">
        <f>IFERROR(IF($I306="Historical", IF(Q306&lt;&gt;INDEX('Historical BMP Records'!Q:Q, MATCH($G306, 'Historical BMP Records'!$G:$G, 0)), 1, 0), IF(Q306&lt;&gt;INDEX('Planned and Progress BMPs'!N:N, MATCH($G306, 'Planned and Progress BMPs'!$D:$D, 0)), 1, 0)), "")</f>
        <v/>
      </c>
      <c r="BL306" s="4" t="str">
        <f>IFERROR(IF($I306="Historical", IF(R306&lt;&gt;INDEX('Historical BMP Records'!R:R, MATCH($G306, 'Historical BMP Records'!$G:$G, 0)), 1, 0), IF(R306&lt;&gt;INDEX('Planned and Progress BMPs'!O:O, MATCH($G306, 'Planned and Progress BMPs'!$D:$D, 0)), 1, 0)), "")</f>
        <v/>
      </c>
      <c r="BM306" s="4" t="str">
        <f>IFERROR(IF($I306="Historical", IF(S306&lt;&gt;INDEX('Historical BMP Records'!S:S, MATCH($G306, 'Historical BMP Records'!$G:$G, 0)), 1, 0), IF(S306&lt;&gt;INDEX('Planned and Progress BMPs'!P:P, MATCH($G306, 'Planned and Progress BMPs'!$D:$D, 0)), 1, 0)), "")</f>
        <v/>
      </c>
      <c r="BN306" s="4" t="str">
        <f>IFERROR(IF($I306="Historical", IF(T306&lt;&gt;INDEX('Historical BMP Records'!T:T, MATCH($G306, 'Historical BMP Records'!$G:$G, 0)), 1, 0), IF(T306&lt;&gt;INDEX('Planned and Progress BMPs'!Q:Q, MATCH($G306, 'Planned and Progress BMPs'!$D:$D, 0)), 1, 0)), "")</f>
        <v/>
      </c>
      <c r="BO306" s="4" t="str">
        <f>IFERROR(IF($I306="Historical", IF(AB306&lt;&gt;INDEX('Historical BMP Records'!#REF!, MATCH($G306, 'Historical BMP Records'!$G:$G, 0)), 1, 0), IF(AB306&lt;&gt;INDEX('Planned and Progress BMPs'!Z:Z, MATCH($G306, 'Planned and Progress BMPs'!$D:$D, 0)), 1, 0)), "")</f>
        <v/>
      </c>
      <c r="BP306" s="4" t="str">
        <f>IFERROR(IF($I306="Historical", IF(U306&lt;&gt;INDEX('Historical BMP Records'!U:U, MATCH($G306, 'Historical BMP Records'!$G:$G, 0)), 1, 0), IF(U306&lt;&gt;INDEX('Planned and Progress BMPs'!S:S, MATCH($G306, 'Planned and Progress BMPs'!$D:$D, 0)), 1, 0)), "")</f>
        <v/>
      </c>
      <c r="BQ306" s="4" t="str">
        <f>IFERROR(IF($I306="Historical", IF(V306&lt;&gt;INDEX('Historical BMP Records'!V:V, MATCH($G306, 'Historical BMP Records'!$G:$G, 0)), 1, 0), IF(V306&lt;&gt;INDEX('Planned and Progress BMPs'!T:T, MATCH($G306, 'Planned and Progress BMPs'!$D:$D, 0)), 1, 0)), "")</f>
        <v/>
      </c>
      <c r="BR306" s="4" t="str">
        <f>IFERROR(IF($I306="Historical", IF(W306&lt;&gt;INDEX('Historical BMP Records'!W:W, MATCH($G306, 'Historical BMP Records'!$G:$G, 0)), 1, 0), IF(W306&lt;&gt;INDEX('Planned and Progress BMPs'!U:U, MATCH($G306, 'Planned and Progress BMPs'!$D:$D, 0)), 1, 0)), "")</f>
        <v/>
      </c>
      <c r="BS306" s="4" t="str">
        <f>IFERROR(IF($I306="Historical", IF(X306&lt;&gt;INDEX('Historical BMP Records'!X:X, MATCH($G306, 'Historical BMP Records'!$G:$G, 0)), 1, 0), IF(X306&lt;&gt;INDEX('Planned and Progress BMPs'!V:V, MATCH($G306, 'Planned and Progress BMPs'!$D:$D, 0)), 1, 0)), "")</f>
        <v/>
      </c>
      <c r="BT306" s="4" t="str">
        <f>IFERROR(IF($I306="Historical", IF(Y306&lt;&gt;INDEX('Historical BMP Records'!Y:Y, MATCH($G306, 'Historical BMP Records'!$G:$G, 0)), 1, 0), IF(Y306&lt;&gt;INDEX('Planned and Progress BMPs'!W:W, MATCH($G306, 'Planned and Progress BMPs'!$D:$D, 0)), 1, 0)), "")</f>
        <v/>
      </c>
      <c r="BU306" s="4" t="str">
        <f>IFERROR(IF($I306="Historical", IF(Z306&lt;&gt;INDEX('Historical BMP Records'!Z:Z, MATCH($G306, 'Historical BMP Records'!$G:$G, 0)), 1, 0), IF(Z306&lt;&gt;INDEX('Planned and Progress BMPs'!X:X, MATCH($G306, 'Planned and Progress BMPs'!$D:$D, 0)), 1, 0)), "")</f>
        <v/>
      </c>
      <c r="BV306" s="4" t="str">
        <f>IFERROR(IF($I306="Historical", IF(AA306&lt;&gt;INDEX('Historical BMP Records'!AA:AA, MATCH($G306, 'Historical BMP Records'!$G:$G, 0)), 1, 0), IF(AA306&lt;&gt;INDEX('Planned and Progress BMPs'!#REF!, MATCH($G306, 'Planned and Progress BMPs'!$D:$D, 0)), 1, 0)), "")</f>
        <v/>
      </c>
      <c r="BW306" s="4" t="str">
        <f>IFERROR(IF($I306="Historical", IF(AC306&lt;&gt;INDEX('Historical BMP Records'!AC:AC, MATCH($G306, 'Historical BMP Records'!$G:$G, 0)), 1, 0), IF(AC306&lt;&gt;INDEX('Planned and Progress BMPs'!AA:AA, MATCH($G306, 'Planned and Progress BMPs'!$D:$D, 0)), 1, 0)), "")</f>
        <v/>
      </c>
      <c r="BX306" s="4" t="str">
        <f>IFERROR(IF($I306="Historical", IF(AD306&lt;&gt;INDEX('Historical BMP Records'!AD:AD, MATCH($G306, 'Historical BMP Records'!$G:$G, 0)), 1, 0), IF(AD306&lt;&gt;INDEX('Planned and Progress BMPs'!AB:AB, MATCH($G306, 'Planned and Progress BMPs'!$D:$D, 0)), 1, 0)), "")</f>
        <v/>
      </c>
      <c r="BY306" s="4" t="str">
        <f>IFERROR(IF($I306="Historical", IF(AE306&lt;&gt;INDEX('Historical BMP Records'!AE:AE, MATCH($G306, 'Historical BMP Records'!$G:$G, 0)), 1, 0), IF(AE306&lt;&gt;INDEX('Planned and Progress BMPs'!AC:AC, MATCH($G306, 'Planned and Progress BMPs'!$D:$D, 0)), 1, 0)), "")</f>
        <v/>
      </c>
      <c r="BZ306" s="4" t="str">
        <f>IFERROR(IF($I306="Historical", IF(AF306&lt;&gt;INDEX('Historical BMP Records'!AF:AF, MATCH($G306, 'Historical BMP Records'!$G:$G, 0)), 1, 0), IF(AF306&lt;&gt;INDEX('Planned and Progress BMPs'!AD:AD, MATCH($G306, 'Planned and Progress BMPs'!$D:$D, 0)), 1, 0)), "")</f>
        <v/>
      </c>
      <c r="CA306" s="4" t="str">
        <f>IFERROR(IF($I306="Historical", IF(AG306&lt;&gt;INDEX('Historical BMP Records'!AG:AG, MATCH($G306, 'Historical BMP Records'!$G:$G, 0)), 1, 0), IF(AG306&lt;&gt;INDEX('Planned and Progress BMPs'!AE:AE, MATCH($G306, 'Planned and Progress BMPs'!$D:$D, 0)), 1, 0)), "")</f>
        <v/>
      </c>
      <c r="CB306" s="4" t="str">
        <f>IFERROR(IF($I306="Historical", IF(AH306&lt;&gt;INDEX('Historical BMP Records'!AH:AH, MATCH($G306, 'Historical BMP Records'!$G:$G, 0)), 1, 0), IF(AH306&lt;&gt;INDEX('Planned and Progress BMPs'!AF:AF, MATCH($G306, 'Planned and Progress BMPs'!$D:$D, 0)), 1, 0)), "")</f>
        <v/>
      </c>
      <c r="CC306" s="4" t="str">
        <f>IFERROR(IF($I306="Historical", IF(AI306&lt;&gt;INDEX('Historical BMP Records'!AI:AI, MATCH($G306, 'Historical BMP Records'!$G:$G, 0)), 1, 0), IF(AI306&lt;&gt;INDEX('Planned and Progress BMPs'!AG:AG, MATCH($G306, 'Planned and Progress BMPs'!$D:$D, 0)), 1, 0)), "")</f>
        <v/>
      </c>
      <c r="CD306" s="4" t="str">
        <f>IFERROR(IF($I306="Historical", IF(AJ306&lt;&gt;INDEX('Historical BMP Records'!AJ:AJ, MATCH($G306, 'Historical BMP Records'!$G:$G, 0)), 1, 0), IF(AJ306&lt;&gt;INDEX('Planned and Progress BMPs'!AH:AH, MATCH($G306, 'Planned and Progress BMPs'!$D:$D, 0)), 1, 0)), "")</f>
        <v/>
      </c>
      <c r="CE306" s="4" t="str">
        <f>IFERROR(IF($I306="Historical", IF(AK306&lt;&gt;INDEX('Historical BMP Records'!AK:AK, MATCH($G306, 'Historical BMP Records'!$G:$G, 0)), 1, 0), IF(AK306&lt;&gt;INDEX('Planned and Progress BMPs'!AI:AI, MATCH($G306, 'Planned and Progress BMPs'!$D:$D, 0)), 1, 0)), "")</f>
        <v/>
      </c>
      <c r="CF306" s="4" t="str">
        <f>IFERROR(IF($I306="Historical", IF(AL306&lt;&gt;INDEX('Historical BMP Records'!AL:AL, MATCH($G306, 'Historical BMP Records'!$G:$G, 0)), 1, 0), IF(AL306&lt;&gt;INDEX('Planned and Progress BMPs'!AJ:AJ, MATCH($G306, 'Planned and Progress BMPs'!$D:$D, 0)), 1, 0)), "")</f>
        <v/>
      </c>
      <c r="CG306" s="4" t="str">
        <f>IFERROR(IF($I306="Historical", IF(AM306&lt;&gt;INDEX('Historical BMP Records'!AM:AM, MATCH($G306, 'Historical BMP Records'!$G:$G, 0)), 1, 0), IF(AM306&lt;&gt;INDEX('Planned and Progress BMPs'!AK:AK, MATCH($G306, 'Planned and Progress BMPs'!$D:$D, 0)), 1, 0)), "")</f>
        <v/>
      </c>
      <c r="CH306" s="4" t="str">
        <f>IFERROR(IF($I306="Historical", IF(AN306&lt;&gt;INDEX('Historical BMP Records'!AN:AN, MATCH($G306, 'Historical BMP Records'!$G:$G, 0)), 1, 0), IF(AN306&lt;&gt;INDEX('Planned and Progress BMPs'!AL:AL, MATCH($G306, 'Planned and Progress BMPs'!$D:$D, 0)), 1, 0)), "")</f>
        <v/>
      </c>
      <c r="CI306" s="4" t="str">
        <f>IFERROR(IF($I306="Historical", IF(AO306&lt;&gt;INDEX('Historical BMP Records'!AO:AO, MATCH($G306, 'Historical BMP Records'!$G:$G, 0)), 1, 0), IF(AO306&lt;&gt;INDEX('Planned and Progress BMPs'!AM:AM, MATCH($G306, 'Planned and Progress BMPs'!$D:$D, 0)), 1, 0)), "")</f>
        <v/>
      </c>
      <c r="CJ306" s="4" t="str">
        <f>IFERROR(IF($I306="Historical", IF(AP306&lt;&gt;INDEX('Historical BMP Records'!AP:AP, MATCH($G306, 'Historical BMP Records'!$G:$G, 0)), 1, 0), IF(AP306&lt;&gt;INDEX('Planned and Progress BMPs'!AN:AN, MATCH($G306, 'Planned and Progress BMPs'!$D:$D, 0)), 1, 0)), "")</f>
        <v/>
      </c>
      <c r="CK306" s="4" t="str">
        <f>IFERROR(IF($I306="Historical", IF(AQ306&lt;&gt;INDEX('Historical BMP Records'!AQ:AQ, MATCH($G306, 'Historical BMP Records'!$G:$G, 0)), 1, 0), IF(AQ306&lt;&gt;INDEX('Planned and Progress BMPs'!AO:AO, MATCH($G306, 'Planned and Progress BMPs'!$D:$D, 0)), 1, 0)), "")</f>
        <v/>
      </c>
      <c r="CL306" s="4" t="str">
        <f>IFERROR(IF($I306="Historical", IF(AR306&lt;&gt;INDEX('Historical BMP Records'!AR:AR, MATCH($G306, 'Historical BMP Records'!$G:$G, 0)), 1, 0), IF(AR306&lt;&gt;INDEX('Planned and Progress BMPs'!AQ:AQ, MATCH($G306, 'Planned and Progress BMPs'!$D:$D, 0)), 1, 0)), "")</f>
        <v/>
      </c>
      <c r="CM306" s="4" t="str">
        <f>IFERROR(IF($I306="Historical", IF(AS306&lt;&gt;INDEX('Historical BMP Records'!AS:AS, MATCH($G306, 'Historical BMP Records'!$G:$G, 0)), 1, 0), IF(AS306&lt;&gt;INDEX('Planned and Progress BMPs'!AP:AP, MATCH($G306, 'Planned and Progress BMPs'!$D:$D, 0)), 1, 0)), "")</f>
        <v/>
      </c>
      <c r="CN306" s="4" t="str">
        <f>IFERROR(IF($I306="Historical", IF(AT306&lt;&gt;INDEX('Historical BMP Records'!AT:AT, MATCH($G306, 'Historical BMP Records'!$G:$G, 0)), 1, 0), IF(AT306&lt;&gt;INDEX('Planned and Progress BMPs'!AQ:AQ, MATCH($G306, 'Planned and Progress BMPs'!$D:$D, 0)), 1, 0)), "")</f>
        <v/>
      </c>
      <c r="CO306" s="4">
        <f>SUM(T_Historical9[[#This Row],[FY17 Crediting Status Change]:[Comments Change]])</f>
        <v>0</v>
      </c>
    </row>
    <row r="307" spans="1:93" ht="15" customHeight="1" x14ac:dyDescent="0.55000000000000004">
      <c r="A307" s="126" t="s">
        <v>2457</v>
      </c>
      <c r="B307" s="126" t="s">
        <v>2458</v>
      </c>
      <c r="D307" s="126"/>
      <c r="E307" s="126"/>
      <c r="F307" s="126" t="s">
        <v>304</v>
      </c>
      <c r="G307" s="126" t="s">
        <v>305</v>
      </c>
      <c r="H307" s="126"/>
      <c r="I307" s="126" t="s">
        <v>243</v>
      </c>
      <c r="J307" s="126">
        <v>2018</v>
      </c>
      <c r="K307" s="73">
        <v>99930</v>
      </c>
      <c r="L307" s="64">
        <v>43281</v>
      </c>
      <c r="M307" s="126" t="s">
        <v>306</v>
      </c>
      <c r="N307" s="88"/>
      <c r="O307" s="126" t="s">
        <v>127</v>
      </c>
      <c r="P307" s="73" t="s">
        <v>551</v>
      </c>
      <c r="Q307" s="64">
        <v>9.7200000000000006</v>
      </c>
      <c r="R307" s="126"/>
      <c r="S307" s="88"/>
      <c r="T307" s="126"/>
      <c r="U307" s="126"/>
      <c r="V307" s="126"/>
      <c r="W307" s="126"/>
      <c r="X307" s="65"/>
      <c r="Y307" s="126"/>
      <c r="Z307" s="126" t="s">
        <v>201</v>
      </c>
      <c r="AA307" s="126" t="s">
        <v>257</v>
      </c>
      <c r="AB307" s="88" t="s">
        <v>203</v>
      </c>
      <c r="AC307" s="126" t="s">
        <v>2460</v>
      </c>
      <c r="AD307" s="64"/>
      <c r="AE307" s="126"/>
      <c r="AF307" s="64"/>
      <c r="AG307" s="64"/>
      <c r="AH307" s="126"/>
      <c r="AI307" s="64"/>
      <c r="AK307" s="64"/>
      <c r="AL307" s="64"/>
      <c r="AM307" s="64"/>
      <c r="AN307" s="64"/>
      <c r="AO307" s="64"/>
      <c r="AP307" s="64"/>
      <c r="AQ307" s="64"/>
      <c r="AR307" s="64"/>
      <c r="AS307" s="64"/>
      <c r="AT307" s="126" t="s">
        <v>307</v>
      </c>
      <c r="AU307" s="4" t="str">
        <f>IFERROR(IF($I307="Historical", IF(A307&lt;&gt;INDEX('Historical BMP Records'!A:A, MATCH($G307, 'Historical BMP Records'!$G:$G, 0)), 1, 0), IF(A307&lt;&gt;INDEX('Planned and Progress BMPs'!A:A, MATCH($G307, 'Planned and Progress BMPs'!$D:$D, 0)), 1, 0)), "")</f>
        <v/>
      </c>
      <c r="AV307" s="4" t="str">
        <f>IFERROR(IF($I307="Historical", IF(B307&lt;&gt;INDEX('Historical BMP Records'!B:B, MATCH($G307, 'Historical BMP Records'!$G:$G, 0)), 1, 0), IF(B307&lt;&gt;INDEX('Planned and Progress BMPs'!A:A, MATCH($G307, 'Planned and Progress BMPs'!$D:$D, 0)), 1, 0)), "")</f>
        <v/>
      </c>
      <c r="AW307" s="4" t="str">
        <f>IFERROR(IF($I307="Historical", IF(C307&lt;&gt;INDEX('Historical BMP Records'!C:C, MATCH($G307, 'Historical BMP Records'!$G:$G, 0)), 1, 0), IF(C307&lt;&gt;INDEX('Planned and Progress BMPs'!A:A, MATCH($G307, 'Planned and Progress BMPs'!$D:$D, 0)), 1, 0)), "")</f>
        <v/>
      </c>
      <c r="AX307" s="4" t="str">
        <f>IFERROR(IF($I307="Historical", IF(D307&lt;&gt;INDEX('Historical BMP Records'!D:D, MATCH($G307, 'Historical BMP Records'!$G:$G, 0)), 1, 0), IF(D307&lt;&gt;INDEX('Planned and Progress BMPs'!A:A, MATCH($G307, 'Planned and Progress BMPs'!$D:$D, 0)), 1, 0)), "")</f>
        <v/>
      </c>
      <c r="AY307" s="4" t="str">
        <f>IFERROR(IF($I307="Historical", IF(E307&lt;&gt;INDEX('Historical BMP Records'!E:E, MATCH($G307, 'Historical BMP Records'!$G:$G, 0)), 1, 0), IF(E307&lt;&gt;INDEX('Planned and Progress BMPs'!B:B, MATCH($G307, 'Planned and Progress BMPs'!$D:$D, 0)), 1, 0)), "")</f>
        <v/>
      </c>
      <c r="AZ307" s="4" t="str">
        <f>IFERROR(IF($I307="Historical", IF(F307&lt;&gt;INDEX('Historical BMP Records'!F:F, MATCH($G307, 'Historical BMP Records'!$G:$G, 0)), 1, 0), IF(F307&lt;&gt;INDEX('Planned and Progress BMPs'!C:C, MATCH($G307, 'Planned and Progress BMPs'!$D:$D, 0)), 1, 0)), "")</f>
        <v/>
      </c>
      <c r="BA307" s="4" t="str">
        <f>IFERROR(IF($I307="Historical", IF(G307&lt;&gt;INDEX('Historical BMP Records'!G:G, MATCH($G307, 'Historical BMP Records'!$G:$G, 0)), 1, 0), IF(G307&lt;&gt;INDEX('Planned and Progress BMPs'!D:D, MATCH($G307, 'Planned and Progress BMPs'!$D:$D, 0)), 1, 0)), "")</f>
        <v/>
      </c>
      <c r="BB307" s="4" t="str">
        <f>IFERROR(IF($I307="Historical", IF(H307&lt;&gt;INDEX('Historical BMP Records'!H:H, MATCH($G307, 'Historical BMP Records'!$G:$G, 0)), 1, 0), IF(H307&lt;&gt;INDEX('Planned and Progress BMPs'!E:E, MATCH($G307, 'Planned and Progress BMPs'!$D:$D, 0)), 1, 0)), "")</f>
        <v/>
      </c>
      <c r="BC307" s="4" t="str">
        <f>IFERROR(IF($I307="Historical", IF(I307&lt;&gt;INDEX('Historical BMP Records'!I:I, MATCH($G307, 'Historical BMP Records'!$G:$G, 0)), 1, 0), IF(I307&lt;&gt;INDEX('Planned and Progress BMPs'!F:F, MATCH($G307, 'Planned and Progress BMPs'!$D:$D, 0)), 1, 0)), "")</f>
        <v/>
      </c>
      <c r="BD307" s="4" t="str">
        <f>IFERROR(IF($I307="Historical", IF(J307&lt;&gt;INDEX('Historical BMP Records'!J:J, MATCH($G307, 'Historical BMP Records'!$G:$G, 0)), 1, 0), IF(J307&lt;&gt;INDEX('Planned and Progress BMPs'!G:G, MATCH($G307, 'Planned and Progress BMPs'!$D:$D, 0)), 1, 0)), "")</f>
        <v/>
      </c>
      <c r="BE307" s="4" t="str">
        <f>IFERROR(IF($I307="Historical", IF(K307&lt;&gt;INDEX('Historical BMP Records'!K:K, MATCH($G307, 'Historical BMP Records'!$G:$G, 0)), 1, 0), IF(K307&lt;&gt;INDEX('Planned and Progress BMPs'!H:H, MATCH($G307, 'Planned and Progress BMPs'!$D:$D, 0)), 1, 0)), "")</f>
        <v/>
      </c>
      <c r="BF307" s="4" t="str">
        <f>IFERROR(IF($I307="Historical", IF(L307&lt;&gt;INDEX('Historical BMP Records'!L:L, MATCH($G307, 'Historical BMP Records'!$G:$G, 0)), 1, 0), IF(L307&lt;&gt;INDEX('Planned and Progress BMPs'!I:I, MATCH($G307, 'Planned and Progress BMPs'!$D:$D, 0)), 1, 0)), "")</f>
        <v/>
      </c>
      <c r="BG307" s="4" t="str">
        <f>IFERROR(IF($I307="Historical", IF(M307&lt;&gt;INDEX('Historical BMP Records'!M:M, MATCH($G307, 'Historical BMP Records'!$G:$G, 0)), 1, 0), IF(M307&lt;&gt;INDEX('Planned and Progress BMPs'!J:J, MATCH($G307, 'Planned and Progress BMPs'!$D:$D, 0)), 1, 0)), "")</f>
        <v/>
      </c>
      <c r="BH307" s="4" t="str">
        <f>IFERROR(IF($I307="Historical", IF(N307&lt;&gt;INDEX('Historical BMP Records'!N:N, MATCH($G307, 'Historical BMP Records'!$G:$G, 0)), 1, 0), IF(N307&lt;&gt;INDEX('Planned and Progress BMPs'!K:K, MATCH($G307, 'Planned and Progress BMPs'!$D:$D, 0)), 1, 0)), "")</f>
        <v/>
      </c>
      <c r="BI307" s="4" t="str">
        <f>IFERROR(IF($I307="Historical", IF(O307&lt;&gt;INDEX('Historical BMP Records'!O:O, MATCH($G307, 'Historical BMP Records'!$G:$G, 0)), 1, 0), IF(O307&lt;&gt;INDEX('Planned and Progress BMPs'!L:L, MATCH($G307, 'Planned and Progress BMPs'!$D:$D, 0)), 1, 0)), "")</f>
        <v/>
      </c>
      <c r="BJ307" s="4" t="str">
        <f>IFERROR(IF($I307="Historical", IF(P307&lt;&gt;INDEX('Historical BMP Records'!P:P, MATCH($G307, 'Historical BMP Records'!$G:$G, 0)), 1, 0), IF(P307&lt;&gt;INDEX('Planned and Progress BMPs'!M:M, MATCH($G307, 'Planned and Progress BMPs'!$D:$D, 0)), 1, 0)), "")</f>
        <v/>
      </c>
      <c r="BK307" s="4" t="str">
        <f>IFERROR(IF($I307="Historical", IF(Q307&lt;&gt;INDEX('Historical BMP Records'!Q:Q, MATCH($G307, 'Historical BMP Records'!$G:$G, 0)), 1, 0), IF(Q307&lt;&gt;INDEX('Planned and Progress BMPs'!N:N, MATCH($G307, 'Planned and Progress BMPs'!$D:$D, 0)), 1, 0)), "")</f>
        <v/>
      </c>
      <c r="BL307" s="4" t="str">
        <f>IFERROR(IF($I307="Historical", IF(R307&lt;&gt;INDEX('Historical BMP Records'!R:R, MATCH($G307, 'Historical BMP Records'!$G:$G, 0)), 1, 0), IF(R307&lt;&gt;INDEX('Planned and Progress BMPs'!O:O, MATCH($G307, 'Planned and Progress BMPs'!$D:$D, 0)), 1, 0)), "")</f>
        <v/>
      </c>
      <c r="BM307" s="4" t="str">
        <f>IFERROR(IF($I307="Historical", IF(S307&lt;&gt;INDEX('Historical BMP Records'!S:S, MATCH($G307, 'Historical BMP Records'!$G:$G, 0)), 1, 0), IF(S307&lt;&gt;INDEX('Planned and Progress BMPs'!P:P, MATCH($G307, 'Planned and Progress BMPs'!$D:$D, 0)), 1, 0)), "")</f>
        <v/>
      </c>
      <c r="BN307" s="4" t="str">
        <f>IFERROR(IF($I307="Historical", IF(T307&lt;&gt;INDEX('Historical BMP Records'!T:T, MATCH($G307, 'Historical BMP Records'!$G:$G, 0)), 1, 0), IF(T307&lt;&gt;INDEX('Planned and Progress BMPs'!Q:Q, MATCH($G307, 'Planned and Progress BMPs'!$D:$D, 0)), 1, 0)), "")</f>
        <v/>
      </c>
      <c r="BO307" s="4" t="str">
        <f>IFERROR(IF($I307="Historical", IF(AB307&lt;&gt;INDEX('Historical BMP Records'!#REF!, MATCH($G307, 'Historical BMP Records'!$G:$G, 0)), 1, 0), IF(AB307&lt;&gt;INDEX('Planned and Progress BMPs'!Z:Z, MATCH($G307, 'Planned and Progress BMPs'!$D:$D, 0)), 1, 0)), "")</f>
        <v/>
      </c>
      <c r="BP307" s="4" t="str">
        <f>IFERROR(IF($I307="Historical", IF(U307&lt;&gt;INDEX('Historical BMP Records'!U:U, MATCH($G307, 'Historical BMP Records'!$G:$G, 0)), 1, 0), IF(U307&lt;&gt;INDEX('Planned and Progress BMPs'!S:S, MATCH($G307, 'Planned and Progress BMPs'!$D:$D, 0)), 1, 0)), "")</f>
        <v/>
      </c>
      <c r="BQ307" s="4" t="str">
        <f>IFERROR(IF($I307="Historical", IF(V307&lt;&gt;INDEX('Historical BMP Records'!V:V, MATCH($G307, 'Historical BMP Records'!$G:$G, 0)), 1, 0), IF(V307&lt;&gt;INDEX('Planned and Progress BMPs'!T:T, MATCH($G307, 'Planned and Progress BMPs'!$D:$D, 0)), 1, 0)), "")</f>
        <v/>
      </c>
      <c r="BR307" s="4" t="str">
        <f>IFERROR(IF($I307="Historical", IF(W307&lt;&gt;INDEX('Historical BMP Records'!W:W, MATCH($G307, 'Historical BMP Records'!$G:$G, 0)), 1, 0), IF(W307&lt;&gt;INDEX('Planned and Progress BMPs'!U:U, MATCH($G307, 'Planned and Progress BMPs'!$D:$D, 0)), 1, 0)), "")</f>
        <v/>
      </c>
      <c r="BS307" s="4" t="str">
        <f>IFERROR(IF($I307="Historical", IF(X307&lt;&gt;INDEX('Historical BMP Records'!X:X, MATCH($G307, 'Historical BMP Records'!$G:$G, 0)), 1, 0), IF(X307&lt;&gt;INDEX('Planned and Progress BMPs'!V:V, MATCH($G307, 'Planned and Progress BMPs'!$D:$D, 0)), 1, 0)), "")</f>
        <v/>
      </c>
      <c r="BT307" s="4" t="str">
        <f>IFERROR(IF($I307="Historical", IF(Y307&lt;&gt;INDEX('Historical BMP Records'!Y:Y, MATCH($G307, 'Historical BMP Records'!$G:$G, 0)), 1, 0), IF(Y307&lt;&gt;INDEX('Planned and Progress BMPs'!W:W, MATCH($G307, 'Planned and Progress BMPs'!$D:$D, 0)), 1, 0)), "")</f>
        <v/>
      </c>
      <c r="BU307" s="4" t="str">
        <f>IFERROR(IF($I307="Historical", IF(Z307&lt;&gt;INDEX('Historical BMP Records'!Z:Z, MATCH($G307, 'Historical BMP Records'!$G:$G, 0)), 1, 0), IF(Z307&lt;&gt;INDEX('Planned and Progress BMPs'!X:X, MATCH($G307, 'Planned and Progress BMPs'!$D:$D, 0)), 1, 0)), "")</f>
        <v/>
      </c>
      <c r="BV307" s="4" t="str">
        <f>IFERROR(IF($I307="Historical", IF(AA307&lt;&gt;INDEX('Historical BMP Records'!AA:AA, MATCH($G307, 'Historical BMP Records'!$G:$G, 0)), 1, 0), IF(AA307&lt;&gt;INDEX('Planned and Progress BMPs'!#REF!, MATCH($G307, 'Planned and Progress BMPs'!$D:$D, 0)), 1, 0)), "")</f>
        <v/>
      </c>
      <c r="BW307" s="4" t="str">
        <f>IFERROR(IF($I307="Historical", IF(AC307&lt;&gt;INDEX('Historical BMP Records'!AC:AC, MATCH($G307, 'Historical BMP Records'!$G:$G, 0)), 1, 0), IF(AC307&lt;&gt;INDEX('Planned and Progress BMPs'!AA:AA, MATCH($G307, 'Planned and Progress BMPs'!$D:$D, 0)), 1, 0)), "")</f>
        <v/>
      </c>
      <c r="BX307" s="4" t="str">
        <f>IFERROR(IF($I307="Historical", IF(AD307&lt;&gt;INDEX('Historical BMP Records'!AD:AD, MATCH($G307, 'Historical BMP Records'!$G:$G, 0)), 1, 0), IF(AD307&lt;&gt;INDEX('Planned and Progress BMPs'!AB:AB, MATCH($G307, 'Planned and Progress BMPs'!$D:$D, 0)), 1, 0)), "")</f>
        <v/>
      </c>
      <c r="BY307" s="4" t="str">
        <f>IFERROR(IF($I307="Historical", IF(AE307&lt;&gt;INDEX('Historical BMP Records'!AE:AE, MATCH($G307, 'Historical BMP Records'!$G:$G, 0)), 1, 0), IF(AE307&lt;&gt;INDEX('Planned and Progress BMPs'!AC:AC, MATCH($G307, 'Planned and Progress BMPs'!$D:$D, 0)), 1, 0)), "")</f>
        <v/>
      </c>
      <c r="BZ307" s="4" t="str">
        <f>IFERROR(IF($I307="Historical", IF(AF307&lt;&gt;INDEX('Historical BMP Records'!AF:AF, MATCH($G307, 'Historical BMP Records'!$G:$G, 0)), 1, 0), IF(AF307&lt;&gt;INDEX('Planned and Progress BMPs'!AD:AD, MATCH($G307, 'Planned and Progress BMPs'!$D:$D, 0)), 1, 0)), "")</f>
        <v/>
      </c>
      <c r="CA307" s="4" t="str">
        <f>IFERROR(IF($I307="Historical", IF(AG307&lt;&gt;INDEX('Historical BMP Records'!AG:AG, MATCH($G307, 'Historical BMP Records'!$G:$G, 0)), 1, 0), IF(AG307&lt;&gt;INDEX('Planned and Progress BMPs'!AE:AE, MATCH($G307, 'Planned and Progress BMPs'!$D:$D, 0)), 1, 0)), "")</f>
        <v/>
      </c>
      <c r="CB307" s="4" t="str">
        <f>IFERROR(IF($I307="Historical", IF(AH307&lt;&gt;INDEX('Historical BMP Records'!AH:AH, MATCH($G307, 'Historical BMP Records'!$G:$G, 0)), 1, 0), IF(AH307&lt;&gt;INDEX('Planned and Progress BMPs'!AF:AF, MATCH($G307, 'Planned and Progress BMPs'!$D:$D, 0)), 1, 0)), "")</f>
        <v/>
      </c>
      <c r="CC307" s="4" t="str">
        <f>IFERROR(IF($I307="Historical", IF(AI307&lt;&gt;INDEX('Historical BMP Records'!AI:AI, MATCH($G307, 'Historical BMP Records'!$G:$G, 0)), 1, 0), IF(AI307&lt;&gt;INDEX('Planned and Progress BMPs'!AG:AG, MATCH($G307, 'Planned and Progress BMPs'!$D:$D, 0)), 1, 0)), "")</f>
        <v/>
      </c>
      <c r="CD307" s="4" t="str">
        <f>IFERROR(IF($I307="Historical", IF(AJ307&lt;&gt;INDEX('Historical BMP Records'!AJ:AJ, MATCH($G307, 'Historical BMP Records'!$G:$G, 0)), 1, 0), IF(AJ307&lt;&gt;INDEX('Planned and Progress BMPs'!AH:AH, MATCH($G307, 'Planned and Progress BMPs'!$D:$D, 0)), 1, 0)), "")</f>
        <v/>
      </c>
      <c r="CE307" s="4" t="str">
        <f>IFERROR(IF($I307="Historical", IF(AK307&lt;&gt;INDEX('Historical BMP Records'!AK:AK, MATCH($G307, 'Historical BMP Records'!$G:$G, 0)), 1, 0), IF(AK307&lt;&gt;INDEX('Planned and Progress BMPs'!AI:AI, MATCH($G307, 'Planned and Progress BMPs'!$D:$D, 0)), 1, 0)), "")</f>
        <v/>
      </c>
      <c r="CF307" s="4" t="str">
        <f>IFERROR(IF($I307="Historical", IF(AL307&lt;&gt;INDEX('Historical BMP Records'!AL:AL, MATCH($G307, 'Historical BMP Records'!$G:$G, 0)), 1, 0), IF(AL307&lt;&gt;INDEX('Planned and Progress BMPs'!AJ:AJ, MATCH($G307, 'Planned and Progress BMPs'!$D:$D, 0)), 1, 0)), "")</f>
        <v/>
      </c>
      <c r="CG307" s="4" t="str">
        <f>IFERROR(IF($I307="Historical", IF(AM307&lt;&gt;INDEX('Historical BMP Records'!AM:AM, MATCH($G307, 'Historical BMP Records'!$G:$G, 0)), 1, 0), IF(AM307&lt;&gt;INDEX('Planned and Progress BMPs'!AK:AK, MATCH($G307, 'Planned and Progress BMPs'!$D:$D, 0)), 1, 0)), "")</f>
        <v/>
      </c>
      <c r="CH307" s="4" t="str">
        <f>IFERROR(IF($I307="Historical", IF(AN307&lt;&gt;INDEX('Historical BMP Records'!AN:AN, MATCH($G307, 'Historical BMP Records'!$G:$G, 0)), 1, 0), IF(AN307&lt;&gt;INDEX('Planned and Progress BMPs'!AL:AL, MATCH($G307, 'Planned and Progress BMPs'!$D:$D, 0)), 1, 0)), "")</f>
        <v/>
      </c>
      <c r="CI307" s="4" t="str">
        <f>IFERROR(IF($I307="Historical", IF(AO307&lt;&gt;INDEX('Historical BMP Records'!AO:AO, MATCH($G307, 'Historical BMP Records'!$G:$G, 0)), 1, 0), IF(AO307&lt;&gt;INDEX('Planned and Progress BMPs'!AM:AM, MATCH($G307, 'Planned and Progress BMPs'!$D:$D, 0)), 1, 0)), "")</f>
        <v/>
      </c>
      <c r="CJ307" s="4" t="str">
        <f>IFERROR(IF($I307="Historical", IF(AP307&lt;&gt;INDEX('Historical BMP Records'!AP:AP, MATCH($G307, 'Historical BMP Records'!$G:$G, 0)), 1, 0), IF(AP307&lt;&gt;INDEX('Planned and Progress BMPs'!AN:AN, MATCH($G307, 'Planned and Progress BMPs'!$D:$D, 0)), 1, 0)), "")</f>
        <v/>
      </c>
      <c r="CK307" s="4" t="str">
        <f>IFERROR(IF($I307="Historical", IF(AQ307&lt;&gt;INDEX('Historical BMP Records'!AQ:AQ, MATCH($G307, 'Historical BMP Records'!$G:$G, 0)), 1, 0), IF(AQ307&lt;&gt;INDEX('Planned and Progress BMPs'!AO:AO, MATCH($G307, 'Planned and Progress BMPs'!$D:$D, 0)), 1, 0)), "")</f>
        <v/>
      </c>
      <c r="CL307" s="4" t="str">
        <f>IFERROR(IF($I307="Historical", IF(AR307&lt;&gt;INDEX('Historical BMP Records'!AR:AR, MATCH($G307, 'Historical BMP Records'!$G:$G, 0)), 1, 0), IF(AR307&lt;&gt;INDEX('Planned and Progress BMPs'!AQ:AQ, MATCH($G307, 'Planned and Progress BMPs'!$D:$D, 0)), 1, 0)), "")</f>
        <v/>
      </c>
      <c r="CM307" s="4" t="str">
        <f>IFERROR(IF($I307="Historical", IF(AS307&lt;&gt;INDEX('Historical BMP Records'!AS:AS, MATCH($G307, 'Historical BMP Records'!$G:$G, 0)), 1, 0), IF(AS307&lt;&gt;INDEX('Planned and Progress BMPs'!AP:AP, MATCH($G307, 'Planned and Progress BMPs'!$D:$D, 0)), 1, 0)), "")</f>
        <v/>
      </c>
      <c r="CN307" s="4" t="str">
        <f>IFERROR(IF($I307="Historical", IF(AT307&lt;&gt;INDEX('Historical BMP Records'!AT:AT, MATCH($G307, 'Historical BMP Records'!$G:$G, 0)), 1, 0), IF(AT307&lt;&gt;INDEX('Planned and Progress BMPs'!AQ:AQ, MATCH($G307, 'Planned and Progress BMPs'!$D:$D, 0)), 1, 0)), "")</f>
        <v/>
      </c>
      <c r="CO307" s="4">
        <f>SUM(T_Historical9[[#This Row],[FY17 Crediting Status Change]:[Comments Change]])</f>
        <v>0</v>
      </c>
    </row>
    <row r="308" spans="1:93" ht="15" customHeight="1" x14ac:dyDescent="0.55000000000000004">
      <c r="A308" s="126" t="s">
        <v>2457</v>
      </c>
      <c r="B308" s="126" t="s">
        <v>2464</v>
      </c>
      <c r="D308" s="126"/>
      <c r="E308" s="126"/>
      <c r="F308" s="126" t="s">
        <v>536</v>
      </c>
      <c r="G308" s="126" t="s">
        <v>537</v>
      </c>
      <c r="H308" s="126"/>
      <c r="I308" s="126" t="s">
        <v>243</v>
      </c>
      <c r="J308" s="126">
        <v>2018</v>
      </c>
      <c r="K308" s="73">
        <v>5000</v>
      </c>
      <c r="L308" s="64">
        <v>43281</v>
      </c>
      <c r="M308" s="126" t="s">
        <v>205</v>
      </c>
      <c r="N308" s="88"/>
      <c r="O308" s="126" t="s">
        <v>206</v>
      </c>
      <c r="P308" s="73" t="s">
        <v>551</v>
      </c>
      <c r="Q308" s="64">
        <v>191</v>
      </c>
      <c r="R308" s="126"/>
      <c r="S308" s="88"/>
      <c r="T308" s="126"/>
      <c r="U308" s="126"/>
      <c r="V308" s="126"/>
      <c r="W308" s="126"/>
      <c r="X308" s="65"/>
      <c r="Y308" s="126"/>
      <c r="Z308" s="126" t="s">
        <v>201</v>
      </c>
      <c r="AA308" s="126" t="s">
        <v>300</v>
      </c>
      <c r="AB308" s="88" t="s">
        <v>203</v>
      </c>
      <c r="AC308" s="126" t="s">
        <v>2460</v>
      </c>
      <c r="AD308" s="64"/>
      <c r="AE308" s="126"/>
      <c r="AF308" s="64"/>
      <c r="AG308" s="64"/>
      <c r="AH308" s="126"/>
      <c r="AI308" s="64"/>
      <c r="AK308" s="64"/>
      <c r="AL308" s="64"/>
      <c r="AM308" s="64"/>
      <c r="AN308" s="64"/>
      <c r="AO308" s="64"/>
      <c r="AP308" s="64"/>
      <c r="AQ308" s="64"/>
      <c r="AR308" s="64"/>
      <c r="AS308" s="64"/>
      <c r="AT308" s="126"/>
      <c r="AU308" s="4" t="str">
        <f>IFERROR(IF($I308="Historical", IF(A308&lt;&gt;INDEX('Historical BMP Records'!A:A, MATCH($G308, 'Historical BMP Records'!$G:$G, 0)), 1, 0), IF(A308&lt;&gt;INDEX('Planned and Progress BMPs'!A:A, MATCH($G308, 'Planned and Progress BMPs'!$D:$D, 0)), 1, 0)), "")</f>
        <v/>
      </c>
      <c r="AV308" s="4" t="str">
        <f>IFERROR(IF($I308="Historical", IF(B308&lt;&gt;INDEX('Historical BMP Records'!B:B, MATCH($G308, 'Historical BMP Records'!$G:$G, 0)), 1, 0), IF(B308&lt;&gt;INDEX('Planned and Progress BMPs'!A:A, MATCH($G308, 'Planned and Progress BMPs'!$D:$D, 0)), 1, 0)), "")</f>
        <v/>
      </c>
      <c r="AW308" s="4" t="str">
        <f>IFERROR(IF($I308="Historical", IF(C308&lt;&gt;INDEX('Historical BMP Records'!C:C, MATCH($G308, 'Historical BMP Records'!$G:$G, 0)), 1, 0), IF(C308&lt;&gt;INDEX('Planned and Progress BMPs'!A:A, MATCH($G308, 'Planned and Progress BMPs'!$D:$D, 0)), 1, 0)), "")</f>
        <v/>
      </c>
      <c r="AX308" s="4" t="str">
        <f>IFERROR(IF($I308="Historical", IF(D308&lt;&gt;INDEX('Historical BMP Records'!D:D, MATCH($G308, 'Historical BMP Records'!$G:$G, 0)), 1, 0), IF(D308&lt;&gt;INDEX('Planned and Progress BMPs'!A:A, MATCH($G308, 'Planned and Progress BMPs'!$D:$D, 0)), 1, 0)), "")</f>
        <v/>
      </c>
      <c r="AY308" s="4" t="str">
        <f>IFERROR(IF($I308="Historical", IF(E308&lt;&gt;INDEX('Historical BMP Records'!E:E, MATCH($G308, 'Historical BMP Records'!$G:$G, 0)), 1, 0), IF(E308&lt;&gt;INDEX('Planned and Progress BMPs'!B:B, MATCH($G308, 'Planned and Progress BMPs'!$D:$D, 0)), 1, 0)), "")</f>
        <v/>
      </c>
      <c r="AZ308" s="4" t="str">
        <f>IFERROR(IF($I308="Historical", IF(F308&lt;&gt;INDEX('Historical BMP Records'!F:F, MATCH($G308, 'Historical BMP Records'!$G:$G, 0)), 1, 0), IF(F308&lt;&gt;INDEX('Planned and Progress BMPs'!C:C, MATCH($G308, 'Planned and Progress BMPs'!$D:$D, 0)), 1, 0)), "")</f>
        <v/>
      </c>
      <c r="BA308" s="4" t="str">
        <f>IFERROR(IF($I308="Historical", IF(G308&lt;&gt;INDEX('Historical BMP Records'!G:G, MATCH($G308, 'Historical BMP Records'!$G:$G, 0)), 1, 0), IF(G308&lt;&gt;INDEX('Planned and Progress BMPs'!D:D, MATCH($G308, 'Planned and Progress BMPs'!$D:$D, 0)), 1, 0)), "")</f>
        <v/>
      </c>
      <c r="BB308" s="4" t="str">
        <f>IFERROR(IF($I308="Historical", IF(H308&lt;&gt;INDEX('Historical BMP Records'!H:H, MATCH($G308, 'Historical BMP Records'!$G:$G, 0)), 1, 0), IF(H308&lt;&gt;INDEX('Planned and Progress BMPs'!E:E, MATCH($G308, 'Planned and Progress BMPs'!$D:$D, 0)), 1, 0)), "")</f>
        <v/>
      </c>
      <c r="BC308" s="4" t="str">
        <f>IFERROR(IF($I308="Historical", IF(I308&lt;&gt;INDEX('Historical BMP Records'!I:I, MATCH($G308, 'Historical BMP Records'!$G:$G, 0)), 1, 0), IF(I308&lt;&gt;INDEX('Planned and Progress BMPs'!F:F, MATCH($G308, 'Planned and Progress BMPs'!$D:$D, 0)), 1, 0)), "")</f>
        <v/>
      </c>
      <c r="BD308" s="4" t="str">
        <f>IFERROR(IF($I308="Historical", IF(J308&lt;&gt;INDEX('Historical BMP Records'!J:J, MATCH($G308, 'Historical BMP Records'!$G:$G, 0)), 1, 0), IF(J308&lt;&gt;INDEX('Planned and Progress BMPs'!G:G, MATCH($G308, 'Planned and Progress BMPs'!$D:$D, 0)), 1, 0)), "")</f>
        <v/>
      </c>
      <c r="BE308" s="4" t="str">
        <f>IFERROR(IF($I308="Historical", IF(K308&lt;&gt;INDEX('Historical BMP Records'!K:K, MATCH($G308, 'Historical BMP Records'!$G:$G, 0)), 1, 0), IF(K308&lt;&gt;INDEX('Planned and Progress BMPs'!H:H, MATCH($G308, 'Planned and Progress BMPs'!$D:$D, 0)), 1, 0)), "")</f>
        <v/>
      </c>
      <c r="BF308" s="4" t="str">
        <f>IFERROR(IF($I308="Historical", IF(L308&lt;&gt;INDEX('Historical BMP Records'!L:L, MATCH($G308, 'Historical BMP Records'!$G:$G, 0)), 1, 0), IF(L308&lt;&gt;INDEX('Planned and Progress BMPs'!I:I, MATCH($G308, 'Planned and Progress BMPs'!$D:$D, 0)), 1, 0)), "")</f>
        <v/>
      </c>
      <c r="BG308" s="4" t="str">
        <f>IFERROR(IF($I308="Historical", IF(M308&lt;&gt;INDEX('Historical BMP Records'!M:M, MATCH($G308, 'Historical BMP Records'!$G:$G, 0)), 1, 0), IF(M308&lt;&gt;INDEX('Planned and Progress BMPs'!J:J, MATCH($G308, 'Planned and Progress BMPs'!$D:$D, 0)), 1, 0)), "")</f>
        <v/>
      </c>
      <c r="BH308" s="4" t="str">
        <f>IFERROR(IF($I308="Historical", IF(N308&lt;&gt;INDEX('Historical BMP Records'!N:N, MATCH($G308, 'Historical BMP Records'!$G:$G, 0)), 1, 0), IF(N308&lt;&gt;INDEX('Planned and Progress BMPs'!K:K, MATCH($G308, 'Planned and Progress BMPs'!$D:$D, 0)), 1, 0)), "")</f>
        <v/>
      </c>
      <c r="BI308" s="4" t="str">
        <f>IFERROR(IF($I308="Historical", IF(O308&lt;&gt;INDEX('Historical BMP Records'!O:O, MATCH($G308, 'Historical BMP Records'!$G:$G, 0)), 1, 0), IF(O308&lt;&gt;INDEX('Planned and Progress BMPs'!L:L, MATCH($G308, 'Planned and Progress BMPs'!$D:$D, 0)), 1, 0)), "")</f>
        <v/>
      </c>
      <c r="BJ308" s="4" t="str">
        <f>IFERROR(IF($I308="Historical", IF(P308&lt;&gt;INDEX('Historical BMP Records'!P:P, MATCH($G308, 'Historical BMP Records'!$G:$G, 0)), 1, 0), IF(P308&lt;&gt;INDEX('Planned and Progress BMPs'!M:M, MATCH($G308, 'Planned and Progress BMPs'!$D:$D, 0)), 1, 0)), "")</f>
        <v/>
      </c>
      <c r="BK308" s="4" t="str">
        <f>IFERROR(IF($I308="Historical", IF(Q308&lt;&gt;INDEX('Historical BMP Records'!Q:Q, MATCH($G308, 'Historical BMP Records'!$G:$G, 0)), 1, 0), IF(Q308&lt;&gt;INDEX('Planned and Progress BMPs'!N:N, MATCH($G308, 'Planned and Progress BMPs'!$D:$D, 0)), 1, 0)), "")</f>
        <v/>
      </c>
      <c r="BL308" s="4" t="str">
        <f>IFERROR(IF($I308="Historical", IF(R308&lt;&gt;INDEX('Historical BMP Records'!R:R, MATCH($G308, 'Historical BMP Records'!$G:$G, 0)), 1, 0), IF(R308&lt;&gt;INDEX('Planned and Progress BMPs'!O:O, MATCH($G308, 'Planned and Progress BMPs'!$D:$D, 0)), 1, 0)), "")</f>
        <v/>
      </c>
      <c r="BM308" s="4" t="str">
        <f>IFERROR(IF($I308="Historical", IF(S308&lt;&gt;INDEX('Historical BMP Records'!S:S, MATCH($G308, 'Historical BMP Records'!$G:$G, 0)), 1, 0), IF(S308&lt;&gt;INDEX('Planned and Progress BMPs'!P:P, MATCH($G308, 'Planned and Progress BMPs'!$D:$D, 0)), 1, 0)), "")</f>
        <v/>
      </c>
      <c r="BN308" s="4" t="str">
        <f>IFERROR(IF($I308="Historical", IF(T308&lt;&gt;INDEX('Historical BMP Records'!T:T, MATCH($G308, 'Historical BMP Records'!$G:$G, 0)), 1, 0), IF(T308&lt;&gt;INDEX('Planned and Progress BMPs'!Q:Q, MATCH($G308, 'Planned and Progress BMPs'!$D:$D, 0)), 1, 0)), "")</f>
        <v/>
      </c>
      <c r="BO308" s="4" t="str">
        <f>IFERROR(IF($I308="Historical", IF(AB308&lt;&gt;INDEX('Historical BMP Records'!#REF!, MATCH($G308, 'Historical BMP Records'!$G:$G, 0)), 1, 0), IF(AB308&lt;&gt;INDEX('Planned and Progress BMPs'!Z:Z, MATCH($G308, 'Planned and Progress BMPs'!$D:$D, 0)), 1, 0)), "")</f>
        <v/>
      </c>
      <c r="BP308" s="4" t="str">
        <f>IFERROR(IF($I308="Historical", IF(U308&lt;&gt;INDEX('Historical BMP Records'!U:U, MATCH($G308, 'Historical BMP Records'!$G:$G, 0)), 1, 0), IF(U308&lt;&gt;INDEX('Planned and Progress BMPs'!S:S, MATCH($G308, 'Planned and Progress BMPs'!$D:$D, 0)), 1, 0)), "")</f>
        <v/>
      </c>
      <c r="BQ308" s="4" t="str">
        <f>IFERROR(IF($I308="Historical", IF(V308&lt;&gt;INDEX('Historical BMP Records'!V:V, MATCH($G308, 'Historical BMP Records'!$G:$G, 0)), 1, 0), IF(V308&lt;&gt;INDEX('Planned and Progress BMPs'!T:T, MATCH($G308, 'Planned and Progress BMPs'!$D:$D, 0)), 1, 0)), "")</f>
        <v/>
      </c>
      <c r="BR308" s="4" t="str">
        <f>IFERROR(IF($I308="Historical", IF(W308&lt;&gt;INDEX('Historical BMP Records'!W:W, MATCH($G308, 'Historical BMP Records'!$G:$G, 0)), 1, 0), IF(W308&lt;&gt;INDEX('Planned and Progress BMPs'!U:U, MATCH($G308, 'Planned and Progress BMPs'!$D:$D, 0)), 1, 0)), "")</f>
        <v/>
      </c>
      <c r="BS308" s="4" t="str">
        <f>IFERROR(IF($I308="Historical", IF(X308&lt;&gt;INDEX('Historical BMP Records'!X:X, MATCH($G308, 'Historical BMP Records'!$G:$G, 0)), 1, 0), IF(X308&lt;&gt;INDEX('Planned and Progress BMPs'!V:V, MATCH($G308, 'Planned and Progress BMPs'!$D:$D, 0)), 1, 0)), "")</f>
        <v/>
      </c>
      <c r="BT308" s="4" t="str">
        <f>IFERROR(IF($I308="Historical", IF(Y308&lt;&gt;INDEX('Historical BMP Records'!Y:Y, MATCH($G308, 'Historical BMP Records'!$G:$G, 0)), 1, 0), IF(Y308&lt;&gt;INDEX('Planned and Progress BMPs'!W:W, MATCH($G308, 'Planned and Progress BMPs'!$D:$D, 0)), 1, 0)), "")</f>
        <v/>
      </c>
      <c r="BU308" s="4" t="str">
        <f>IFERROR(IF($I308="Historical", IF(Z308&lt;&gt;INDEX('Historical BMP Records'!Z:Z, MATCH($G308, 'Historical BMP Records'!$G:$G, 0)), 1, 0), IF(Z308&lt;&gt;INDEX('Planned and Progress BMPs'!X:X, MATCH($G308, 'Planned and Progress BMPs'!$D:$D, 0)), 1, 0)), "")</f>
        <v/>
      </c>
      <c r="BV308" s="4" t="str">
        <f>IFERROR(IF($I308="Historical", IF(AA308&lt;&gt;INDEX('Historical BMP Records'!AA:AA, MATCH($G308, 'Historical BMP Records'!$G:$G, 0)), 1, 0), IF(AA308&lt;&gt;INDEX('Planned and Progress BMPs'!#REF!, MATCH($G308, 'Planned and Progress BMPs'!$D:$D, 0)), 1, 0)), "")</f>
        <v/>
      </c>
      <c r="BW308" s="4" t="str">
        <f>IFERROR(IF($I308="Historical", IF(AC308&lt;&gt;INDEX('Historical BMP Records'!AC:AC, MATCH($G308, 'Historical BMP Records'!$G:$G, 0)), 1, 0), IF(AC308&lt;&gt;INDEX('Planned and Progress BMPs'!AA:AA, MATCH($G308, 'Planned and Progress BMPs'!$D:$D, 0)), 1, 0)), "")</f>
        <v/>
      </c>
      <c r="BX308" s="4" t="str">
        <f>IFERROR(IF($I308="Historical", IF(AD308&lt;&gt;INDEX('Historical BMP Records'!AD:AD, MATCH($G308, 'Historical BMP Records'!$G:$G, 0)), 1, 0), IF(AD308&lt;&gt;INDEX('Planned and Progress BMPs'!AB:AB, MATCH($G308, 'Planned and Progress BMPs'!$D:$D, 0)), 1, 0)), "")</f>
        <v/>
      </c>
      <c r="BY308" s="4" t="str">
        <f>IFERROR(IF($I308="Historical", IF(AE308&lt;&gt;INDEX('Historical BMP Records'!AE:AE, MATCH($G308, 'Historical BMP Records'!$G:$G, 0)), 1, 0), IF(AE308&lt;&gt;INDEX('Planned and Progress BMPs'!AC:AC, MATCH($G308, 'Planned and Progress BMPs'!$D:$D, 0)), 1, 0)), "")</f>
        <v/>
      </c>
      <c r="BZ308" s="4" t="str">
        <f>IFERROR(IF($I308="Historical", IF(AF308&lt;&gt;INDEX('Historical BMP Records'!AF:AF, MATCH($G308, 'Historical BMP Records'!$G:$G, 0)), 1, 0), IF(AF308&lt;&gt;INDEX('Planned and Progress BMPs'!AD:AD, MATCH($G308, 'Planned and Progress BMPs'!$D:$D, 0)), 1, 0)), "")</f>
        <v/>
      </c>
      <c r="CA308" s="4" t="str">
        <f>IFERROR(IF($I308="Historical", IF(AG308&lt;&gt;INDEX('Historical BMP Records'!AG:AG, MATCH($G308, 'Historical BMP Records'!$G:$G, 0)), 1, 0), IF(AG308&lt;&gt;INDEX('Planned and Progress BMPs'!AE:AE, MATCH($G308, 'Planned and Progress BMPs'!$D:$D, 0)), 1, 0)), "")</f>
        <v/>
      </c>
      <c r="CB308" s="4" t="str">
        <f>IFERROR(IF($I308="Historical", IF(AH308&lt;&gt;INDEX('Historical BMP Records'!AH:AH, MATCH($G308, 'Historical BMP Records'!$G:$G, 0)), 1, 0), IF(AH308&lt;&gt;INDEX('Planned and Progress BMPs'!AF:AF, MATCH($G308, 'Planned and Progress BMPs'!$D:$D, 0)), 1, 0)), "")</f>
        <v/>
      </c>
      <c r="CC308" s="4" t="str">
        <f>IFERROR(IF($I308="Historical", IF(AI308&lt;&gt;INDEX('Historical BMP Records'!AI:AI, MATCH($G308, 'Historical BMP Records'!$G:$G, 0)), 1, 0), IF(AI308&lt;&gt;INDEX('Planned and Progress BMPs'!AG:AG, MATCH($G308, 'Planned and Progress BMPs'!$D:$D, 0)), 1, 0)), "")</f>
        <v/>
      </c>
      <c r="CD308" s="4" t="str">
        <f>IFERROR(IF($I308="Historical", IF(AJ308&lt;&gt;INDEX('Historical BMP Records'!AJ:AJ, MATCH($G308, 'Historical BMP Records'!$G:$G, 0)), 1, 0), IF(AJ308&lt;&gt;INDEX('Planned and Progress BMPs'!AH:AH, MATCH($G308, 'Planned and Progress BMPs'!$D:$D, 0)), 1, 0)), "")</f>
        <v/>
      </c>
      <c r="CE308" s="4" t="str">
        <f>IFERROR(IF($I308="Historical", IF(AK308&lt;&gt;INDEX('Historical BMP Records'!AK:AK, MATCH($G308, 'Historical BMP Records'!$G:$G, 0)), 1, 0), IF(AK308&lt;&gt;INDEX('Planned and Progress BMPs'!AI:AI, MATCH($G308, 'Planned and Progress BMPs'!$D:$D, 0)), 1, 0)), "")</f>
        <v/>
      </c>
      <c r="CF308" s="4" t="str">
        <f>IFERROR(IF($I308="Historical", IF(AL308&lt;&gt;INDEX('Historical BMP Records'!AL:AL, MATCH($G308, 'Historical BMP Records'!$G:$G, 0)), 1, 0), IF(AL308&lt;&gt;INDEX('Planned and Progress BMPs'!AJ:AJ, MATCH($G308, 'Planned and Progress BMPs'!$D:$D, 0)), 1, 0)), "")</f>
        <v/>
      </c>
      <c r="CG308" s="4" t="str">
        <f>IFERROR(IF($I308="Historical", IF(AM308&lt;&gt;INDEX('Historical BMP Records'!AM:AM, MATCH($G308, 'Historical BMP Records'!$G:$G, 0)), 1, 0), IF(AM308&lt;&gt;INDEX('Planned and Progress BMPs'!AK:AK, MATCH($G308, 'Planned and Progress BMPs'!$D:$D, 0)), 1, 0)), "")</f>
        <v/>
      </c>
      <c r="CH308" s="4" t="str">
        <f>IFERROR(IF($I308="Historical", IF(AN308&lt;&gt;INDEX('Historical BMP Records'!AN:AN, MATCH($G308, 'Historical BMP Records'!$G:$G, 0)), 1, 0), IF(AN308&lt;&gt;INDEX('Planned and Progress BMPs'!AL:AL, MATCH($G308, 'Planned and Progress BMPs'!$D:$D, 0)), 1, 0)), "")</f>
        <v/>
      </c>
      <c r="CI308" s="4" t="str">
        <f>IFERROR(IF($I308="Historical", IF(AO308&lt;&gt;INDEX('Historical BMP Records'!AO:AO, MATCH($G308, 'Historical BMP Records'!$G:$G, 0)), 1, 0), IF(AO308&lt;&gt;INDEX('Planned and Progress BMPs'!AM:AM, MATCH($G308, 'Planned and Progress BMPs'!$D:$D, 0)), 1, 0)), "")</f>
        <v/>
      </c>
      <c r="CJ308" s="4" t="str">
        <f>IFERROR(IF($I308="Historical", IF(AP308&lt;&gt;INDEX('Historical BMP Records'!AP:AP, MATCH($G308, 'Historical BMP Records'!$G:$G, 0)), 1, 0), IF(AP308&lt;&gt;INDEX('Planned and Progress BMPs'!AN:AN, MATCH($G308, 'Planned and Progress BMPs'!$D:$D, 0)), 1, 0)), "")</f>
        <v/>
      </c>
      <c r="CK308" s="4" t="str">
        <f>IFERROR(IF($I308="Historical", IF(AQ308&lt;&gt;INDEX('Historical BMP Records'!AQ:AQ, MATCH($G308, 'Historical BMP Records'!$G:$G, 0)), 1, 0), IF(AQ308&lt;&gt;INDEX('Planned and Progress BMPs'!AO:AO, MATCH($G308, 'Planned and Progress BMPs'!$D:$D, 0)), 1, 0)), "")</f>
        <v/>
      </c>
      <c r="CL308" s="4" t="str">
        <f>IFERROR(IF($I308="Historical", IF(AR308&lt;&gt;INDEX('Historical BMP Records'!AR:AR, MATCH($G308, 'Historical BMP Records'!$G:$G, 0)), 1, 0), IF(AR308&lt;&gt;INDEX('Planned and Progress BMPs'!AQ:AQ, MATCH($G308, 'Planned and Progress BMPs'!$D:$D, 0)), 1, 0)), "")</f>
        <v/>
      </c>
      <c r="CM308" s="4" t="str">
        <f>IFERROR(IF($I308="Historical", IF(AS308&lt;&gt;INDEX('Historical BMP Records'!AS:AS, MATCH($G308, 'Historical BMP Records'!$G:$G, 0)), 1, 0), IF(AS308&lt;&gt;INDEX('Planned and Progress BMPs'!AP:AP, MATCH($G308, 'Planned and Progress BMPs'!$D:$D, 0)), 1, 0)), "")</f>
        <v/>
      </c>
      <c r="CN308" s="4" t="str">
        <f>IFERROR(IF($I308="Historical", IF(AT308&lt;&gt;INDEX('Historical BMP Records'!AT:AT, MATCH($G308, 'Historical BMP Records'!$G:$G, 0)), 1, 0), IF(AT308&lt;&gt;INDEX('Planned and Progress BMPs'!AQ:AQ, MATCH($G308, 'Planned and Progress BMPs'!$D:$D, 0)), 1, 0)), "")</f>
        <v/>
      </c>
      <c r="CO308" s="4">
        <f>SUM(T_Historical9[[#This Row],[FY17 Crediting Status Change]:[Comments Change]])</f>
        <v>0</v>
      </c>
    </row>
    <row r="309" spans="1:93" ht="15" customHeight="1" x14ac:dyDescent="0.55000000000000004">
      <c r="A309" s="126" t="s">
        <v>2457</v>
      </c>
      <c r="B309" s="126" t="s">
        <v>2464</v>
      </c>
      <c r="D309" s="126"/>
      <c r="E309" s="126"/>
      <c r="F309" s="126" t="s">
        <v>540</v>
      </c>
      <c r="G309" s="126" t="s">
        <v>541</v>
      </c>
      <c r="H309" s="126"/>
      <c r="I309" s="126" t="s">
        <v>243</v>
      </c>
      <c r="J309" s="126">
        <v>2018</v>
      </c>
      <c r="K309" s="73">
        <v>12400</v>
      </c>
      <c r="L309" s="64">
        <v>43281</v>
      </c>
      <c r="M309" s="126" t="s">
        <v>217</v>
      </c>
      <c r="N309" s="88"/>
      <c r="O309" s="126" t="s">
        <v>218</v>
      </c>
      <c r="P309" s="73" t="s">
        <v>2462</v>
      </c>
      <c r="Q309" s="64">
        <v>20000</v>
      </c>
      <c r="R309" s="126"/>
      <c r="S309" s="88"/>
      <c r="T309" s="126"/>
      <c r="U309" s="126"/>
      <c r="V309" s="126"/>
      <c r="W309" s="126"/>
      <c r="X309" s="65"/>
      <c r="Y309" s="126"/>
      <c r="Z309" s="126" t="s">
        <v>201</v>
      </c>
      <c r="AA309" s="126" t="s">
        <v>257</v>
      </c>
      <c r="AB309" s="88" t="s">
        <v>203</v>
      </c>
      <c r="AC309" s="126" t="s">
        <v>2460</v>
      </c>
      <c r="AD309" s="64"/>
      <c r="AE309" s="126"/>
      <c r="AF309" s="64"/>
      <c r="AG309" s="64"/>
      <c r="AH309" s="126"/>
      <c r="AI309" s="64"/>
      <c r="AK309" s="64"/>
      <c r="AL309" s="64"/>
      <c r="AM309" s="64"/>
      <c r="AN309" s="64"/>
      <c r="AO309" s="64"/>
      <c r="AP309" s="64"/>
      <c r="AQ309" s="64"/>
      <c r="AR309" s="64"/>
      <c r="AS309" s="64"/>
      <c r="AT309" s="126"/>
      <c r="AU309" s="4" t="str">
        <f>IFERROR(IF($I309="Historical", IF(A309&lt;&gt;INDEX('Historical BMP Records'!A:A, MATCH($G309, 'Historical BMP Records'!$G:$G, 0)), 1, 0), IF(A309&lt;&gt;INDEX('Planned and Progress BMPs'!A:A, MATCH($G309, 'Planned and Progress BMPs'!$D:$D, 0)), 1, 0)), "")</f>
        <v/>
      </c>
      <c r="AV309" s="4" t="str">
        <f>IFERROR(IF($I309="Historical", IF(B309&lt;&gt;INDEX('Historical BMP Records'!B:B, MATCH($G309, 'Historical BMP Records'!$G:$G, 0)), 1, 0), IF(B309&lt;&gt;INDEX('Planned and Progress BMPs'!A:A, MATCH($G309, 'Planned and Progress BMPs'!$D:$D, 0)), 1, 0)), "")</f>
        <v/>
      </c>
      <c r="AW309" s="4" t="str">
        <f>IFERROR(IF($I309="Historical", IF(C309&lt;&gt;INDEX('Historical BMP Records'!C:C, MATCH($G309, 'Historical BMP Records'!$G:$G, 0)), 1, 0), IF(C309&lt;&gt;INDEX('Planned and Progress BMPs'!A:A, MATCH($G309, 'Planned and Progress BMPs'!$D:$D, 0)), 1, 0)), "")</f>
        <v/>
      </c>
      <c r="AX309" s="4" t="str">
        <f>IFERROR(IF($I309="Historical", IF(D309&lt;&gt;INDEX('Historical BMP Records'!D:D, MATCH($G309, 'Historical BMP Records'!$G:$G, 0)), 1, 0), IF(D309&lt;&gt;INDEX('Planned and Progress BMPs'!A:A, MATCH($G309, 'Planned and Progress BMPs'!$D:$D, 0)), 1, 0)), "")</f>
        <v/>
      </c>
      <c r="AY309" s="4" t="str">
        <f>IFERROR(IF($I309="Historical", IF(E309&lt;&gt;INDEX('Historical BMP Records'!E:E, MATCH($G309, 'Historical BMP Records'!$G:$G, 0)), 1, 0), IF(E309&lt;&gt;INDEX('Planned and Progress BMPs'!B:B, MATCH($G309, 'Planned and Progress BMPs'!$D:$D, 0)), 1, 0)), "")</f>
        <v/>
      </c>
      <c r="AZ309" s="4" t="str">
        <f>IFERROR(IF($I309="Historical", IF(F309&lt;&gt;INDEX('Historical BMP Records'!F:F, MATCH($G309, 'Historical BMP Records'!$G:$G, 0)), 1, 0), IF(F309&lt;&gt;INDEX('Planned and Progress BMPs'!C:C, MATCH($G309, 'Planned and Progress BMPs'!$D:$D, 0)), 1, 0)), "")</f>
        <v/>
      </c>
      <c r="BA309" s="4" t="str">
        <f>IFERROR(IF($I309="Historical", IF(G309&lt;&gt;INDEX('Historical BMP Records'!G:G, MATCH($G309, 'Historical BMP Records'!$G:$G, 0)), 1, 0), IF(G309&lt;&gt;INDEX('Planned and Progress BMPs'!D:D, MATCH($G309, 'Planned and Progress BMPs'!$D:$D, 0)), 1, 0)), "")</f>
        <v/>
      </c>
      <c r="BB309" s="4" t="str">
        <f>IFERROR(IF($I309="Historical", IF(H309&lt;&gt;INDEX('Historical BMP Records'!H:H, MATCH($G309, 'Historical BMP Records'!$G:$G, 0)), 1, 0), IF(H309&lt;&gt;INDEX('Planned and Progress BMPs'!E:E, MATCH($G309, 'Planned and Progress BMPs'!$D:$D, 0)), 1, 0)), "")</f>
        <v/>
      </c>
      <c r="BC309" s="4" t="str">
        <f>IFERROR(IF($I309="Historical", IF(I309&lt;&gt;INDEX('Historical BMP Records'!I:I, MATCH($G309, 'Historical BMP Records'!$G:$G, 0)), 1, 0), IF(I309&lt;&gt;INDEX('Planned and Progress BMPs'!F:F, MATCH($G309, 'Planned and Progress BMPs'!$D:$D, 0)), 1, 0)), "")</f>
        <v/>
      </c>
      <c r="BD309" s="4" t="str">
        <f>IFERROR(IF($I309="Historical", IF(J309&lt;&gt;INDEX('Historical BMP Records'!J:J, MATCH($G309, 'Historical BMP Records'!$G:$G, 0)), 1, 0), IF(J309&lt;&gt;INDEX('Planned and Progress BMPs'!G:G, MATCH($G309, 'Planned and Progress BMPs'!$D:$D, 0)), 1, 0)), "")</f>
        <v/>
      </c>
      <c r="BE309" s="4" t="str">
        <f>IFERROR(IF($I309="Historical", IF(K309&lt;&gt;INDEX('Historical BMP Records'!K:K, MATCH($G309, 'Historical BMP Records'!$G:$G, 0)), 1, 0), IF(K309&lt;&gt;INDEX('Planned and Progress BMPs'!H:H, MATCH($G309, 'Planned and Progress BMPs'!$D:$D, 0)), 1, 0)), "")</f>
        <v/>
      </c>
      <c r="BF309" s="4" t="str">
        <f>IFERROR(IF($I309="Historical", IF(L309&lt;&gt;INDEX('Historical BMP Records'!L:L, MATCH($G309, 'Historical BMP Records'!$G:$G, 0)), 1, 0), IF(L309&lt;&gt;INDEX('Planned and Progress BMPs'!I:I, MATCH($G309, 'Planned and Progress BMPs'!$D:$D, 0)), 1, 0)), "")</f>
        <v/>
      </c>
      <c r="BG309" s="4" t="str">
        <f>IFERROR(IF($I309="Historical", IF(M309&lt;&gt;INDEX('Historical BMP Records'!M:M, MATCH($G309, 'Historical BMP Records'!$G:$G, 0)), 1, 0), IF(M309&lt;&gt;INDEX('Planned and Progress BMPs'!J:J, MATCH($G309, 'Planned and Progress BMPs'!$D:$D, 0)), 1, 0)), "")</f>
        <v/>
      </c>
      <c r="BH309" s="4" t="str">
        <f>IFERROR(IF($I309="Historical", IF(N309&lt;&gt;INDEX('Historical BMP Records'!N:N, MATCH($G309, 'Historical BMP Records'!$G:$G, 0)), 1, 0), IF(N309&lt;&gt;INDEX('Planned and Progress BMPs'!K:K, MATCH($G309, 'Planned and Progress BMPs'!$D:$D, 0)), 1, 0)), "")</f>
        <v/>
      </c>
      <c r="BI309" s="4" t="str">
        <f>IFERROR(IF($I309="Historical", IF(O309&lt;&gt;INDEX('Historical BMP Records'!O:O, MATCH($G309, 'Historical BMP Records'!$G:$G, 0)), 1, 0), IF(O309&lt;&gt;INDEX('Planned and Progress BMPs'!L:L, MATCH($G309, 'Planned and Progress BMPs'!$D:$D, 0)), 1, 0)), "")</f>
        <v/>
      </c>
      <c r="BJ309" s="4" t="str">
        <f>IFERROR(IF($I309="Historical", IF(P309&lt;&gt;INDEX('Historical BMP Records'!P:P, MATCH($G309, 'Historical BMP Records'!$G:$G, 0)), 1, 0), IF(P309&lt;&gt;INDEX('Planned and Progress BMPs'!M:M, MATCH($G309, 'Planned and Progress BMPs'!$D:$D, 0)), 1, 0)), "")</f>
        <v/>
      </c>
      <c r="BK309" s="4" t="str">
        <f>IFERROR(IF($I309="Historical", IF(Q309&lt;&gt;INDEX('Historical BMP Records'!Q:Q, MATCH($G309, 'Historical BMP Records'!$G:$G, 0)), 1, 0), IF(Q309&lt;&gt;INDEX('Planned and Progress BMPs'!N:N, MATCH($G309, 'Planned and Progress BMPs'!$D:$D, 0)), 1, 0)), "")</f>
        <v/>
      </c>
      <c r="BL309" s="4" t="str">
        <f>IFERROR(IF($I309="Historical", IF(R309&lt;&gt;INDEX('Historical BMP Records'!R:R, MATCH($G309, 'Historical BMP Records'!$G:$G, 0)), 1, 0), IF(R309&lt;&gt;INDEX('Planned and Progress BMPs'!O:O, MATCH($G309, 'Planned and Progress BMPs'!$D:$D, 0)), 1, 0)), "")</f>
        <v/>
      </c>
      <c r="BM309" s="4" t="str">
        <f>IFERROR(IF($I309="Historical", IF(S309&lt;&gt;INDEX('Historical BMP Records'!S:S, MATCH($G309, 'Historical BMP Records'!$G:$G, 0)), 1, 0), IF(S309&lt;&gt;INDEX('Planned and Progress BMPs'!P:P, MATCH($G309, 'Planned and Progress BMPs'!$D:$D, 0)), 1, 0)), "")</f>
        <v/>
      </c>
      <c r="BN309" s="4" t="str">
        <f>IFERROR(IF($I309="Historical", IF(T309&lt;&gt;INDEX('Historical BMP Records'!T:T, MATCH($G309, 'Historical BMP Records'!$G:$G, 0)), 1, 0), IF(T309&lt;&gt;INDEX('Planned and Progress BMPs'!Q:Q, MATCH($G309, 'Planned and Progress BMPs'!$D:$D, 0)), 1, 0)), "")</f>
        <v/>
      </c>
      <c r="BO309" s="4" t="str">
        <f>IFERROR(IF($I309="Historical", IF(AB309&lt;&gt;INDEX('Historical BMP Records'!#REF!, MATCH($G309, 'Historical BMP Records'!$G:$G, 0)), 1, 0), IF(AB309&lt;&gt;INDEX('Planned and Progress BMPs'!Z:Z, MATCH($G309, 'Planned and Progress BMPs'!$D:$D, 0)), 1, 0)), "")</f>
        <v/>
      </c>
      <c r="BP309" s="4" t="str">
        <f>IFERROR(IF($I309="Historical", IF(U309&lt;&gt;INDEX('Historical BMP Records'!U:U, MATCH($G309, 'Historical BMP Records'!$G:$G, 0)), 1, 0), IF(U309&lt;&gt;INDEX('Planned and Progress BMPs'!S:S, MATCH($G309, 'Planned and Progress BMPs'!$D:$D, 0)), 1, 0)), "")</f>
        <v/>
      </c>
      <c r="BQ309" s="4" t="str">
        <f>IFERROR(IF($I309="Historical", IF(V309&lt;&gt;INDEX('Historical BMP Records'!V:V, MATCH($G309, 'Historical BMP Records'!$G:$G, 0)), 1, 0), IF(V309&lt;&gt;INDEX('Planned and Progress BMPs'!T:T, MATCH($G309, 'Planned and Progress BMPs'!$D:$D, 0)), 1, 0)), "")</f>
        <v/>
      </c>
      <c r="BR309" s="4" t="str">
        <f>IFERROR(IF($I309="Historical", IF(W309&lt;&gt;INDEX('Historical BMP Records'!W:W, MATCH($G309, 'Historical BMP Records'!$G:$G, 0)), 1, 0), IF(W309&lt;&gt;INDEX('Planned and Progress BMPs'!U:U, MATCH($G309, 'Planned and Progress BMPs'!$D:$D, 0)), 1, 0)), "")</f>
        <v/>
      </c>
      <c r="BS309" s="4" t="str">
        <f>IFERROR(IF($I309="Historical", IF(X309&lt;&gt;INDEX('Historical BMP Records'!X:X, MATCH($G309, 'Historical BMP Records'!$G:$G, 0)), 1, 0), IF(X309&lt;&gt;INDEX('Planned and Progress BMPs'!V:V, MATCH($G309, 'Planned and Progress BMPs'!$D:$D, 0)), 1, 0)), "")</f>
        <v/>
      </c>
      <c r="BT309" s="4" t="str">
        <f>IFERROR(IF($I309="Historical", IF(Y309&lt;&gt;INDEX('Historical BMP Records'!Y:Y, MATCH($G309, 'Historical BMP Records'!$G:$G, 0)), 1, 0), IF(Y309&lt;&gt;INDEX('Planned and Progress BMPs'!W:W, MATCH($G309, 'Planned and Progress BMPs'!$D:$D, 0)), 1, 0)), "")</f>
        <v/>
      </c>
      <c r="BU309" s="4" t="str">
        <f>IFERROR(IF($I309="Historical", IF(Z309&lt;&gt;INDEX('Historical BMP Records'!Z:Z, MATCH($G309, 'Historical BMP Records'!$G:$G, 0)), 1, 0), IF(Z309&lt;&gt;INDEX('Planned and Progress BMPs'!X:X, MATCH($G309, 'Planned and Progress BMPs'!$D:$D, 0)), 1, 0)), "")</f>
        <v/>
      </c>
      <c r="BV309" s="4" t="str">
        <f>IFERROR(IF($I309="Historical", IF(AA309&lt;&gt;INDEX('Historical BMP Records'!AA:AA, MATCH($G309, 'Historical BMP Records'!$G:$G, 0)), 1, 0), IF(AA309&lt;&gt;INDEX('Planned and Progress BMPs'!#REF!, MATCH($G309, 'Planned and Progress BMPs'!$D:$D, 0)), 1, 0)), "")</f>
        <v/>
      </c>
      <c r="BW309" s="4" t="str">
        <f>IFERROR(IF($I309="Historical", IF(AC309&lt;&gt;INDEX('Historical BMP Records'!AC:AC, MATCH($G309, 'Historical BMP Records'!$G:$G, 0)), 1, 0), IF(AC309&lt;&gt;INDEX('Planned and Progress BMPs'!AA:AA, MATCH($G309, 'Planned and Progress BMPs'!$D:$D, 0)), 1, 0)), "")</f>
        <v/>
      </c>
      <c r="BX309" s="4" t="str">
        <f>IFERROR(IF($I309="Historical", IF(AD309&lt;&gt;INDEX('Historical BMP Records'!AD:AD, MATCH($G309, 'Historical BMP Records'!$G:$G, 0)), 1, 0), IF(AD309&lt;&gt;INDEX('Planned and Progress BMPs'!AB:AB, MATCH($G309, 'Planned and Progress BMPs'!$D:$D, 0)), 1, 0)), "")</f>
        <v/>
      </c>
      <c r="BY309" s="4" t="str">
        <f>IFERROR(IF($I309="Historical", IF(AE309&lt;&gt;INDEX('Historical BMP Records'!AE:AE, MATCH($G309, 'Historical BMP Records'!$G:$G, 0)), 1, 0), IF(AE309&lt;&gt;INDEX('Planned and Progress BMPs'!AC:AC, MATCH($G309, 'Planned and Progress BMPs'!$D:$D, 0)), 1, 0)), "")</f>
        <v/>
      </c>
      <c r="BZ309" s="4" t="str">
        <f>IFERROR(IF($I309="Historical", IF(AF309&lt;&gt;INDEX('Historical BMP Records'!AF:AF, MATCH($G309, 'Historical BMP Records'!$G:$G, 0)), 1, 0), IF(AF309&lt;&gt;INDEX('Planned and Progress BMPs'!AD:AD, MATCH($G309, 'Planned and Progress BMPs'!$D:$D, 0)), 1, 0)), "")</f>
        <v/>
      </c>
      <c r="CA309" s="4" t="str">
        <f>IFERROR(IF($I309="Historical", IF(AG309&lt;&gt;INDEX('Historical BMP Records'!AG:AG, MATCH($G309, 'Historical BMP Records'!$G:$G, 0)), 1, 0), IF(AG309&lt;&gt;INDEX('Planned and Progress BMPs'!AE:AE, MATCH($G309, 'Planned and Progress BMPs'!$D:$D, 0)), 1, 0)), "")</f>
        <v/>
      </c>
      <c r="CB309" s="4" t="str">
        <f>IFERROR(IF($I309="Historical", IF(AH309&lt;&gt;INDEX('Historical BMP Records'!AH:AH, MATCH($G309, 'Historical BMP Records'!$G:$G, 0)), 1, 0), IF(AH309&lt;&gt;INDEX('Planned and Progress BMPs'!AF:AF, MATCH($G309, 'Planned and Progress BMPs'!$D:$D, 0)), 1, 0)), "")</f>
        <v/>
      </c>
      <c r="CC309" s="4" t="str">
        <f>IFERROR(IF($I309="Historical", IF(AI309&lt;&gt;INDEX('Historical BMP Records'!AI:AI, MATCH($G309, 'Historical BMP Records'!$G:$G, 0)), 1, 0), IF(AI309&lt;&gt;INDEX('Planned and Progress BMPs'!AG:AG, MATCH($G309, 'Planned and Progress BMPs'!$D:$D, 0)), 1, 0)), "")</f>
        <v/>
      </c>
      <c r="CD309" s="4" t="str">
        <f>IFERROR(IF($I309="Historical", IF(AJ309&lt;&gt;INDEX('Historical BMP Records'!AJ:AJ, MATCH($G309, 'Historical BMP Records'!$G:$G, 0)), 1, 0), IF(AJ309&lt;&gt;INDEX('Planned and Progress BMPs'!AH:AH, MATCH($G309, 'Planned and Progress BMPs'!$D:$D, 0)), 1, 0)), "")</f>
        <v/>
      </c>
      <c r="CE309" s="4" t="str">
        <f>IFERROR(IF($I309="Historical", IF(AK309&lt;&gt;INDEX('Historical BMP Records'!AK:AK, MATCH($G309, 'Historical BMP Records'!$G:$G, 0)), 1, 0), IF(AK309&lt;&gt;INDEX('Planned and Progress BMPs'!AI:AI, MATCH($G309, 'Planned and Progress BMPs'!$D:$D, 0)), 1, 0)), "")</f>
        <v/>
      </c>
      <c r="CF309" s="4" t="str">
        <f>IFERROR(IF($I309="Historical", IF(AL309&lt;&gt;INDEX('Historical BMP Records'!AL:AL, MATCH($G309, 'Historical BMP Records'!$G:$G, 0)), 1, 0), IF(AL309&lt;&gt;INDEX('Planned and Progress BMPs'!AJ:AJ, MATCH($G309, 'Planned and Progress BMPs'!$D:$D, 0)), 1, 0)), "")</f>
        <v/>
      </c>
      <c r="CG309" s="4" t="str">
        <f>IFERROR(IF($I309="Historical", IF(AM309&lt;&gt;INDEX('Historical BMP Records'!AM:AM, MATCH($G309, 'Historical BMP Records'!$G:$G, 0)), 1, 0), IF(AM309&lt;&gt;INDEX('Planned and Progress BMPs'!AK:AK, MATCH($G309, 'Planned and Progress BMPs'!$D:$D, 0)), 1, 0)), "")</f>
        <v/>
      </c>
      <c r="CH309" s="4" t="str">
        <f>IFERROR(IF($I309="Historical", IF(AN309&lt;&gt;INDEX('Historical BMP Records'!AN:AN, MATCH($G309, 'Historical BMP Records'!$G:$G, 0)), 1, 0), IF(AN309&lt;&gt;INDEX('Planned and Progress BMPs'!AL:AL, MATCH($G309, 'Planned and Progress BMPs'!$D:$D, 0)), 1, 0)), "")</f>
        <v/>
      </c>
      <c r="CI309" s="4" t="str">
        <f>IFERROR(IF($I309="Historical", IF(AO309&lt;&gt;INDEX('Historical BMP Records'!AO:AO, MATCH($G309, 'Historical BMP Records'!$G:$G, 0)), 1, 0), IF(AO309&lt;&gt;INDEX('Planned and Progress BMPs'!AM:AM, MATCH($G309, 'Planned and Progress BMPs'!$D:$D, 0)), 1, 0)), "")</f>
        <v/>
      </c>
      <c r="CJ309" s="4" t="str">
        <f>IFERROR(IF($I309="Historical", IF(AP309&lt;&gt;INDEX('Historical BMP Records'!AP:AP, MATCH($G309, 'Historical BMP Records'!$G:$G, 0)), 1, 0), IF(AP309&lt;&gt;INDEX('Planned and Progress BMPs'!AN:AN, MATCH($G309, 'Planned and Progress BMPs'!$D:$D, 0)), 1, 0)), "")</f>
        <v/>
      </c>
      <c r="CK309" s="4" t="str">
        <f>IFERROR(IF($I309="Historical", IF(AQ309&lt;&gt;INDEX('Historical BMP Records'!AQ:AQ, MATCH($G309, 'Historical BMP Records'!$G:$G, 0)), 1, 0), IF(AQ309&lt;&gt;INDEX('Planned and Progress BMPs'!AO:AO, MATCH($G309, 'Planned and Progress BMPs'!$D:$D, 0)), 1, 0)), "")</f>
        <v/>
      </c>
      <c r="CL309" s="4" t="str">
        <f>IFERROR(IF($I309="Historical", IF(AR309&lt;&gt;INDEX('Historical BMP Records'!AR:AR, MATCH($G309, 'Historical BMP Records'!$G:$G, 0)), 1, 0), IF(AR309&lt;&gt;INDEX('Planned and Progress BMPs'!AQ:AQ, MATCH($G309, 'Planned and Progress BMPs'!$D:$D, 0)), 1, 0)), "")</f>
        <v/>
      </c>
      <c r="CM309" s="4" t="str">
        <f>IFERROR(IF($I309="Historical", IF(AS309&lt;&gt;INDEX('Historical BMP Records'!AS:AS, MATCH($G309, 'Historical BMP Records'!$G:$G, 0)), 1, 0), IF(AS309&lt;&gt;INDEX('Planned and Progress BMPs'!AP:AP, MATCH($G309, 'Planned and Progress BMPs'!$D:$D, 0)), 1, 0)), "")</f>
        <v/>
      </c>
      <c r="CN309" s="4" t="str">
        <f>IFERROR(IF($I309="Historical", IF(AT309&lt;&gt;INDEX('Historical BMP Records'!AT:AT, MATCH($G309, 'Historical BMP Records'!$G:$G, 0)), 1, 0), IF(AT309&lt;&gt;INDEX('Planned and Progress BMPs'!AQ:AQ, MATCH($G309, 'Planned and Progress BMPs'!$D:$D, 0)), 1, 0)), "")</f>
        <v/>
      </c>
      <c r="CO309" s="4">
        <f>SUM(T_Historical9[[#This Row],[FY17 Crediting Status Change]:[Comments Change]])</f>
        <v>0</v>
      </c>
    </row>
    <row r="310" spans="1:93" ht="15" customHeight="1" x14ac:dyDescent="0.55000000000000004">
      <c r="A310" s="126" t="s">
        <v>2457</v>
      </c>
      <c r="B310" s="126" t="s">
        <v>2464</v>
      </c>
      <c r="D310" s="126"/>
      <c r="E310" s="126"/>
      <c r="F310" s="126" t="s">
        <v>538</v>
      </c>
      <c r="G310" s="126" t="s">
        <v>539</v>
      </c>
      <c r="H310" s="126"/>
      <c r="I310" s="126" t="s">
        <v>243</v>
      </c>
      <c r="J310" s="126">
        <v>2018</v>
      </c>
      <c r="K310" s="73">
        <v>31000</v>
      </c>
      <c r="L310" s="64">
        <v>43281</v>
      </c>
      <c r="M310" s="126" t="s">
        <v>189</v>
      </c>
      <c r="N310" s="88"/>
      <c r="O310" s="126" t="s">
        <v>211</v>
      </c>
      <c r="P310" s="73" t="s">
        <v>2459</v>
      </c>
      <c r="Q310" s="64">
        <v>158400</v>
      </c>
      <c r="R310" s="126"/>
      <c r="S310" s="88"/>
      <c r="T310" s="126"/>
      <c r="U310" s="126"/>
      <c r="V310" s="126"/>
      <c r="W310" s="126"/>
      <c r="X310" s="65"/>
      <c r="Y310" s="126"/>
      <c r="Z310" s="126" t="s">
        <v>201</v>
      </c>
      <c r="AA310" s="126" t="s">
        <v>257</v>
      </c>
      <c r="AB310" s="88" t="s">
        <v>203</v>
      </c>
      <c r="AC310" s="126" t="s">
        <v>2460</v>
      </c>
      <c r="AD310" s="64"/>
      <c r="AE310" s="126"/>
      <c r="AF310" s="64"/>
      <c r="AG310" s="64"/>
      <c r="AH310" s="126"/>
      <c r="AI310" s="64"/>
      <c r="AK310" s="64"/>
      <c r="AL310" s="64"/>
      <c r="AM310" s="64"/>
      <c r="AN310" s="64"/>
      <c r="AO310" s="64"/>
      <c r="AP310" s="64"/>
      <c r="AQ310" s="64"/>
      <c r="AR310" s="64"/>
      <c r="AS310" s="64"/>
      <c r="AT310" s="126"/>
      <c r="AU310" s="4" t="str">
        <f>IFERROR(IF($I310="Historical", IF(A310&lt;&gt;INDEX('Historical BMP Records'!A:A, MATCH($G310, 'Historical BMP Records'!$G:$G, 0)), 1, 0), IF(A310&lt;&gt;INDEX('Planned and Progress BMPs'!A:A, MATCH($G310, 'Planned and Progress BMPs'!$D:$D, 0)), 1, 0)), "")</f>
        <v/>
      </c>
      <c r="AV310" s="4" t="str">
        <f>IFERROR(IF($I310="Historical", IF(B310&lt;&gt;INDEX('Historical BMP Records'!B:B, MATCH($G310, 'Historical BMP Records'!$G:$G, 0)), 1, 0), IF(B310&lt;&gt;INDEX('Planned and Progress BMPs'!A:A, MATCH($G310, 'Planned and Progress BMPs'!$D:$D, 0)), 1, 0)), "")</f>
        <v/>
      </c>
      <c r="AW310" s="4" t="str">
        <f>IFERROR(IF($I310="Historical", IF(C310&lt;&gt;INDEX('Historical BMP Records'!C:C, MATCH($G310, 'Historical BMP Records'!$G:$G, 0)), 1, 0), IF(C310&lt;&gt;INDEX('Planned and Progress BMPs'!A:A, MATCH($G310, 'Planned and Progress BMPs'!$D:$D, 0)), 1, 0)), "")</f>
        <v/>
      </c>
      <c r="AX310" s="4" t="str">
        <f>IFERROR(IF($I310="Historical", IF(D310&lt;&gt;INDEX('Historical BMP Records'!D:D, MATCH($G310, 'Historical BMP Records'!$G:$G, 0)), 1, 0), IF(D310&lt;&gt;INDEX('Planned and Progress BMPs'!A:A, MATCH($G310, 'Planned and Progress BMPs'!$D:$D, 0)), 1, 0)), "")</f>
        <v/>
      </c>
      <c r="AY310" s="4" t="str">
        <f>IFERROR(IF($I310="Historical", IF(E310&lt;&gt;INDEX('Historical BMP Records'!E:E, MATCH($G310, 'Historical BMP Records'!$G:$G, 0)), 1, 0), IF(E310&lt;&gt;INDEX('Planned and Progress BMPs'!B:B, MATCH($G310, 'Planned and Progress BMPs'!$D:$D, 0)), 1, 0)), "")</f>
        <v/>
      </c>
      <c r="AZ310" s="4" t="str">
        <f>IFERROR(IF($I310="Historical", IF(F310&lt;&gt;INDEX('Historical BMP Records'!F:F, MATCH($G310, 'Historical BMP Records'!$G:$G, 0)), 1, 0), IF(F310&lt;&gt;INDEX('Planned and Progress BMPs'!C:C, MATCH($G310, 'Planned and Progress BMPs'!$D:$D, 0)), 1, 0)), "")</f>
        <v/>
      </c>
      <c r="BA310" s="4" t="str">
        <f>IFERROR(IF($I310="Historical", IF(G310&lt;&gt;INDEX('Historical BMP Records'!G:G, MATCH($G310, 'Historical BMP Records'!$G:$G, 0)), 1, 0), IF(G310&lt;&gt;INDEX('Planned and Progress BMPs'!D:D, MATCH($G310, 'Planned and Progress BMPs'!$D:$D, 0)), 1, 0)), "")</f>
        <v/>
      </c>
      <c r="BB310" s="4" t="str">
        <f>IFERROR(IF($I310="Historical", IF(H310&lt;&gt;INDEX('Historical BMP Records'!H:H, MATCH($G310, 'Historical BMP Records'!$G:$G, 0)), 1, 0), IF(H310&lt;&gt;INDEX('Planned and Progress BMPs'!E:E, MATCH($G310, 'Planned and Progress BMPs'!$D:$D, 0)), 1, 0)), "")</f>
        <v/>
      </c>
      <c r="BC310" s="4" t="str">
        <f>IFERROR(IF($I310="Historical", IF(I310&lt;&gt;INDEX('Historical BMP Records'!I:I, MATCH($G310, 'Historical BMP Records'!$G:$G, 0)), 1, 0), IF(I310&lt;&gt;INDEX('Planned and Progress BMPs'!F:F, MATCH($G310, 'Planned and Progress BMPs'!$D:$D, 0)), 1, 0)), "")</f>
        <v/>
      </c>
      <c r="BD310" s="4" t="str">
        <f>IFERROR(IF($I310="Historical", IF(J310&lt;&gt;INDEX('Historical BMP Records'!J:J, MATCH($G310, 'Historical BMP Records'!$G:$G, 0)), 1, 0), IF(J310&lt;&gt;INDEX('Planned and Progress BMPs'!G:G, MATCH($G310, 'Planned and Progress BMPs'!$D:$D, 0)), 1, 0)), "")</f>
        <v/>
      </c>
      <c r="BE310" s="4" t="str">
        <f>IFERROR(IF($I310="Historical", IF(K310&lt;&gt;INDEX('Historical BMP Records'!K:K, MATCH($G310, 'Historical BMP Records'!$G:$G, 0)), 1, 0), IF(K310&lt;&gt;INDEX('Planned and Progress BMPs'!H:H, MATCH($G310, 'Planned and Progress BMPs'!$D:$D, 0)), 1, 0)), "")</f>
        <v/>
      </c>
      <c r="BF310" s="4" t="str">
        <f>IFERROR(IF($I310="Historical", IF(L310&lt;&gt;INDEX('Historical BMP Records'!L:L, MATCH($G310, 'Historical BMP Records'!$G:$G, 0)), 1, 0), IF(L310&lt;&gt;INDEX('Planned and Progress BMPs'!I:I, MATCH($G310, 'Planned and Progress BMPs'!$D:$D, 0)), 1, 0)), "")</f>
        <v/>
      </c>
      <c r="BG310" s="4" t="str">
        <f>IFERROR(IF($I310="Historical", IF(M310&lt;&gt;INDEX('Historical BMP Records'!M:M, MATCH($G310, 'Historical BMP Records'!$G:$G, 0)), 1, 0), IF(M310&lt;&gt;INDEX('Planned and Progress BMPs'!J:J, MATCH($G310, 'Planned and Progress BMPs'!$D:$D, 0)), 1, 0)), "")</f>
        <v/>
      </c>
      <c r="BH310" s="4" t="str">
        <f>IFERROR(IF($I310="Historical", IF(N310&lt;&gt;INDEX('Historical BMP Records'!N:N, MATCH($G310, 'Historical BMP Records'!$G:$G, 0)), 1, 0), IF(N310&lt;&gt;INDEX('Planned and Progress BMPs'!K:K, MATCH($G310, 'Planned and Progress BMPs'!$D:$D, 0)), 1, 0)), "")</f>
        <v/>
      </c>
      <c r="BI310" s="4" t="str">
        <f>IFERROR(IF($I310="Historical", IF(O310&lt;&gt;INDEX('Historical BMP Records'!O:O, MATCH($G310, 'Historical BMP Records'!$G:$G, 0)), 1, 0), IF(O310&lt;&gt;INDEX('Planned and Progress BMPs'!L:L, MATCH($G310, 'Planned and Progress BMPs'!$D:$D, 0)), 1, 0)), "")</f>
        <v/>
      </c>
      <c r="BJ310" s="4" t="str">
        <f>IFERROR(IF($I310="Historical", IF(P310&lt;&gt;INDEX('Historical BMP Records'!P:P, MATCH($G310, 'Historical BMP Records'!$G:$G, 0)), 1, 0), IF(P310&lt;&gt;INDEX('Planned and Progress BMPs'!M:M, MATCH($G310, 'Planned and Progress BMPs'!$D:$D, 0)), 1, 0)), "")</f>
        <v/>
      </c>
      <c r="BK310" s="4" t="str">
        <f>IFERROR(IF($I310="Historical", IF(Q310&lt;&gt;INDEX('Historical BMP Records'!Q:Q, MATCH($G310, 'Historical BMP Records'!$G:$G, 0)), 1, 0), IF(Q310&lt;&gt;INDEX('Planned and Progress BMPs'!N:N, MATCH($G310, 'Planned and Progress BMPs'!$D:$D, 0)), 1, 0)), "")</f>
        <v/>
      </c>
      <c r="BL310" s="4" t="str">
        <f>IFERROR(IF($I310="Historical", IF(R310&lt;&gt;INDEX('Historical BMP Records'!R:R, MATCH($G310, 'Historical BMP Records'!$G:$G, 0)), 1, 0), IF(R310&lt;&gt;INDEX('Planned and Progress BMPs'!O:O, MATCH($G310, 'Planned and Progress BMPs'!$D:$D, 0)), 1, 0)), "")</f>
        <v/>
      </c>
      <c r="BM310" s="4" t="str">
        <f>IFERROR(IF($I310="Historical", IF(S310&lt;&gt;INDEX('Historical BMP Records'!S:S, MATCH($G310, 'Historical BMP Records'!$G:$G, 0)), 1, 0), IF(S310&lt;&gt;INDEX('Planned and Progress BMPs'!P:P, MATCH($G310, 'Planned and Progress BMPs'!$D:$D, 0)), 1, 0)), "")</f>
        <v/>
      </c>
      <c r="BN310" s="4" t="str">
        <f>IFERROR(IF($I310="Historical", IF(T310&lt;&gt;INDEX('Historical BMP Records'!T:T, MATCH($G310, 'Historical BMP Records'!$G:$G, 0)), 1, 0), IF(T310&lt;&gt;INDEX('Planned and Progress BMPs'!Q:Q, MATCH($G310, 'Planned and Progress BMPs'!$D:$D, 0)), 1, 0)), "")</f>
        <v/>
      </c>
      <c r="BO310" s="4" t="str">
        <f>IFERROR(IF($I310="Historical", IF(AB310&lt;&gt;INDEX('Historical BMP Records'!#REF!, MATCH($G310, 'Historical BMP Records'!$G:$G, 0)), 1, 0), IF(AB310&lt;&gt;INDEX('Planned and Progress BMPs'!Z:Z, MATCH($G310, 'Planned and Progress BMPs'!$D:$D, 0)), 1, 0)), "")</f>
        <v/>
      </c>
      <c r="BP310" s="4" t="str">
        <f>IFERROR(IF($I310="Historical", IF(U310&lt;&gt;INDEX('Historical BMP Records'!U:U, MATCH($G310, 'Historical BMP Records'!$G:$G, 0)), 1, 0), IF(U310&lt;&gt;INDEX('Planned and Progress BMPs'!S:S, MATCH($G310, 'Planned and Progress BMPs'!$D:$D, 0)), 1, 0)), "")</f>
        <v/>
      </c>
      <c r="BQ310" s="4" t="str">
        <f>IFERROR(IF($I310="Historical", IF(V310&lt;&gt;INDEX('Historical BMP Records'!V:V, MATCH($G310, 'Historical BMP Records'!$G:$G, 0)), 1, 0), IF(V310&lt;&gt;INDEX('Planned and Progress BMPs'!T:T, MATCH($G310, 'Planned and Progress BMPs'!$D:$D, 0)), 1, 0)), "")</f>
        <v/>
      </c>
      <c r="BR310" s="4" t="str">
        <f>IFERROR(IF($I310="Historical", IF(W310&lt;&gt;INDEX('Historical BMP Records'!W:W, MATCH($G310, 'Historical BMP Records'!$G:$G, 0)), 1, 0), IF(W310&lt;&gt;INDEX('Planned and Progress BMPs'!U:U, MATCH($G310, 'Planned and Progress BMPs'!$D:$D, 0)), 1, 0)), "")</f>
        <v/>
      </c>
      <c r="BS310" s="4" t="str">
        <f>IFERROR(IF($I310="Historical", IF(X310&lt;&gt;INDEX('Historical BMP Records'!X:X, MATCH($G310, 'Historical BMP Records'!$G:$G, 0)), 1, 0), IF(X310&lt;&gt;INDEX('Planned and Progress BMPs'!V:V, MATCH($G310, 'Planned and Progress BMPs'!$D:$D, 0)), 1, 0)), "")</f>
        <v/>
      </c>
      <c r="BT310" s="4" t="str">
        <f>IFERROR(IF($I310="Historical", IF(Y310&lt;&gt;INDEX('Historical BMP Records'!Y:Y, MATCH($G310, 'Historical BMP Records'!$G:$G, 0)), 1, 0), IF(Y310&lt;&gt;INDEX('Planned and Progress BMPs'!W:W, MATCH($G310, 'Planned and Progress BMPs'!$D:$D, 0)), 1, 0)), "")</f>
        <v/>
      </c>
      <c r="BU310" s="4" t="str">
        <f>IFERROR(IF($I310="Historical", IF(Z310&lt;&gt;INDEX('Historical BMP Records'!Z:Z, MATCH($G310, 'Historical BMP Records'!$G:$G, 0)), 1, 0), IF(Z310&lt;&gt;INDEX('Planned and Progress BMPs'!X:X, MATCH($G310, 'Planned and Progress BMPs'!$D:$D, 0)), 1, 0)), "")</f>
        <v/>
      </c>
      <c r="BV310" s="4" t="str">
        <f>IFERROR(IF($I310="Historical", IF(AA310&lt;&gt;INDEX('Historical BMP Records'!AA:AA, MATCH($G310, 'Historical BMP Records'!$G:$G, 0)), 1, 0), IF(AA310&lt;&gt;INDEX('Planned and Progress BMPs'!#REF!, MATCH($G310, 'Planned and Progress BMPs'!$D:$D, 0)), 1, 0)), "")</f>
        <v/>
      </c>
      <c r="BW310" s="4" t="str">
        <f>IFERROR(IF($I310="Historical", IF(AC310&lt;&gt;INDEX('Historical BMP Records'!AC:AC, MATCH($G310, 'Historical BMP Records'!$G:$G, 0)), 1, 0), IF(AC310&lt;&gt;INDEX('Planned and Progress BMPs'!AA:AA, MATCH($G310, 'Planned and Progress BMPs'!$D:$D, 0)), 1, 0)), "")</f>
        <v/>
      </c>
      <c r="BX310" s="4" t="str">
        <f>IFERROR(IF($I310="Historical", IF(AD310&lt;&gt;INDEX('Historical BMP Records'!AD:AD, MATCH($G310, 'Historical BMP Records'!$G:$G, 0)), 1, 0), IF(AD310&lt;&gt;INDEX('Planned and Progress BMPs'!AB:AB, MATCH($G310, 'Planned and Progress BMPs'!$D:$D, 0)), 1, 0)), "")</f>
        <v/>
      </c>
      <c r="BY310" s="4" t="str">
        <f>IFERROR(IF($I310="Historical", IF(AE310&lt;&gt;INDEX('Historical BMP Records'!AE:AE, MATCH($G310, 'Historical BMP Records'!$G:$G, 0)), 1, 0), IF(AE310&lt;&gt;INDEX('Planned and Progress BMPs'!AC:AC, MATCH($G310, 'Planned and Progress BMPs'!$D:$D, 0)), 1, 0)), "")</f>
        <v/>
      </c>
      <c r="BZ310" s="4" t="str">
        <f>IFERROR(IF($I310="Historical", IF(AF310&lt;&gt;INDEX('Historical BMP Records'!AF:AF, MATCH($G310, 'Historical BMP Records'!$G:$G, 0)), 1, 0), IF(AF310&lt;&gt;INDEX('Planned and Progress BMPs'!AD:AD, MATCH($G310, 'Planned and Progress BMPs'!$D:$D, 0)), 1, 0)), "")</f>
        <v/>
      </c>
      <c r="CA310" s="4" t="str">
        <f>IFERROR(IF($I310="Historical", IF(AG310&lt;&gt;INDEX('Historical BMP Records'!AG:AG, MATCH($G310, 'Historical BMP Records'!$G:$G, 0)), 1, 0), IF(AG310&lt;&gt;INDEX('Planned and Progress BMPs'!AE:AE, MATCH($G310, 'Planned and Progress BMPs'!$D:$D, 0)), 1, 0)), "")</f>
        <v/>
      </c>
      <c r="CB310" s="4" t="str">
        <f>IFERROR(IF($I310="Historical", IF(AH310&lt;&gt;INDEX('Historical BMP Records'!AH:AH, MATCH($G310, 'Historical BMP Records'!$G:$G, 0)), 1, 0), IF(AH310&lt;&gt;INDEX('Planned and Progress BMPs'!AF:AF, MATCH($G310, 'Planned and Progress BMPs'!$D:$D, 0)), 1, 0)), "")</f>
        <v/>
      </c>
      <c r="CC310" s="4" t="str">
        <f>IFERROR(IF($I310="Historical", IF(AI310&lt;&gt;INDEX('Historical BMP Records'!AI:AI, MATCH($G310, 'Historical BMP Records'!$G:$G, 0)), 1, 0), IF(AI310&lt;&gt;INDEX('Planned and Progress BMPs'!AG:AG, MATCH($G310, 'Planned and Progress BMPs'!$D:$D, 0)), 1, 0)), "")</f>
        <v/>
      </c>
      <c r="CD310" s="4" t="str">
        <f>IFERROR(IF($I310="Historical", IF(AJ310&lt;&gt;INDEX('Historical BMP Records'!AJ:AJ, MATCH($G310, 'Historical BMP Records'!$G:$G, 0)), 1, 0), IF(AJ310&lt;&gt;INDEX('Planned and Progress BMPs'!AH:AH, MATCH($G310, 'Planned and Progress BMPs'!$D:$D, 0)), 1, 0)), "")</f>
        <v/>
      </c>
      <c r="CE310" s="4" t="str">
        <f>IFERROR(IF($I310="Historical", IF(AK310&lt;&gt;INDEX('Historical BMP Records'!AK:AK, MATCH($G310, 'Historical BMP Records'!$G:$G, 0)), 1, 0), IF(AK310&lt;&gt;INDEX('Planned and Progress BMPs'!AI:AI, MATCH($G310, 'Planned and Progress BMPs'!$D:$D, 0)), 1, 0)), "")</f>
        <v/>
      </c>
      <c r="CF310" s="4" t="str">
        <f>IFERROR(IF($I310="Historical", IF(AL310&lt;&gt;INDEX('Historical BMP Records'!AL:AL, MATCH($G310, 'Historical BMP Records'!$G:$G, 0)), 1, 0), IF(AL310&lt;&gt;INDEX('Planned and Progress BMPs'!AJ:AJ, MATCH($G310, 'Planned and Progress BMPs'!$D:$D, 0)), 1, 0)), "")</f>
        <v/>
      </c>
      <c r="CG310" s="4" t="str">
        <f>IFERROR(IF($I310="Historical", IF(AM310&lt;&gt;INDEX('Historical BMP Records'!AM:AM, MATCH($G310, 'Historical BMP Records'!$G:$G, 0)), 1, 0), IF(AM310&lt;&gt;INDEX('Planned and Progress BMPs'!AK:AK, MATCH($G310, 'Planned and Progress BMPs'!$D:$D, 0)), 1, 0)), "")</f>
        <v/>
      </c>
      <c r="CH310" s="4" t="str">
        <f>IFERROR(IF($I310="Historical", IF(AN310&lt;&gt;INDEX('Historical BMP Records'!AN:AN, MATCH($G310, 'Historical BMP Records'!$G:$G, 0)), 1, 0), IF(AN310&lt;&gt;INDEX('Planned and Progress BMPs'!AL:AL, MATCH($G310, 'Planned and Progress BMPs'!$D:$D, 0)), 1, 0)), "")</f>
        <v/>
      </c>
      <c r="CI310" s="4" t="str">
        <f>IFERROR(IF($I310="Historical", IF(AO310&lt;&gt;INDEX('Historical BMP Records'!AO:AO, MATCH($G310, 'Historical BMP Records'!$G:$G, 0)), 1, 0), IF(AO310&lt;&gt;INDEX('Planned and Progress BMPs'!AM:AM, MATCH($G310, 'Planned and Progress BMPs'!$D:$D, 0)), 1, 0)), "")</f>
        <v/>
      </c>
      <c r="CJ310" s="4" t="str">
        <f>IFERROR(IF($I310="Historical", IF(AP310&lt;&gt;INDEX('Historical BMP Records'!AP:AP, MATCH($G310, 'Historical BMP Records'!$G:$G, 0)), 1, 0), IF(AP310&lt;&gt;INDEX('Planned and Progress BMPs'!AN:AN, MATCH($G310, 'Planned and Progress BMPs'!$D:$D, 0)), 1, 0)), "")</f>
        <v/>
      </c>
      <c r="CK310" s="4" t="str">
        <f>IFERROR(IF($I310="Historical", IF(AQ310&lt;&gt;INDEX('Historical BMP Records'!AQ:AQ, MATCH($G310, 'Historical BMP Records'!$G:$G, 0)), 1, 0), IF(AQ310&lt;&gt;INDEX('Planned and Progress BMPs'!AO:AO, MATCH($G310, 'Planned and Progress BMPs'!$D:$D, 0)), 1, 0)), "")</f>
        <v/>
      </c>
      <c r="CL310" s="4" t="str">
        <f>IFERROR(IF($I310="Historical", IF(AR310&lt;&gt;INDEX('Historical BMP Records'!AR:AR, MATCH($G310, 'Historical BMP Records'!$G:$G, 0)), 1, 0), IF(AR310&lt;&gt;INDEX('Planned and Progress BMPs'!AQ:AQ, MATCH($G310, 'Planned and Progress BMPs'!$D:$D, 0)), 1, 0)), "")</f>
        <v/>
      </c>
      <c r="CM310" s="4" t="str">
        <f>IFERROR(IF($I310="Historical", IF(AS310&lt;&gt;INDEX('Historical BMP Records'!AS:AS, MATCH($G310, 'Historical BMP Records'!$G:$G, 0)), 1, 0), IF(AS310&lt;&gt;INDEX('Planned and Progress BMPs'!AP:AP, MATCH($G310, 'Planned and Progress BMPs'!$D:$D, 0)), 1, 0)), "")</f>
        <v/>
      </c>
      <c r="CN310" s="4" t="str">
        <f>IFERROR(IF($I310="Historical", IF(AT310&lt;&gt;INDEX('Historical BMP Records'!AT:AT, MATCH($G310, 'Historical BMP Records'!$G:$G, 0)), 1, 0), IF(AT310&lt;&gt;INDEX('Planned and Progress BMPs'!AQ:AQ, MATCH($G310, 'Planned and Progress BMPs'!$D:$D, 0)), 1, 0)), "")</f>
        <v/>
      </c>
      <c r="CO310" s="4">
        <f>SUM(T_Historical9[[#This Row],[FY17 Crediting Status Change]:[Comments Change]])</f>
        <v>0</v>
      </c>
    </row>
    <row r="311" spans="1:93" ht="15" customHeight="1" x14ac:dyDescent="0.55000000000000004">
      <c r="A311" s="126" t="s">
        <v>2457</v>
      </c>
      <c r="B311" s="126" t="s">
        <v>2457</v>
      </c>
      <c r="C311" s="126" t="s">
        <v>2458</v>
      </c>
      <c r="D311" s="126"/>
      <c r="E311" s="126"/>
      <c r="F311" s="126" t="s">
        <v>413</v>
      </c>
      <c r="G311" s="126" t="s">
        <v>414</v>
      </c>
      <c r="H311" s="126"/>
      <c r="I311" s="126" t="s">
        <v>415</v>
      </c>
      <c r="J311" s="126">
        <v>1980</v>
      </c>
      <c r="K311" s="73">
        <v>6093</v>
      </c>
      <c r="L311" s="64">
        <v>30317</v>
      </c>
      <c r="M311" s="126" t="s">
        <v>416</v>
      </c>
      <c r="N311" s="88" t="s">
        <v>352</v>
      </c>
      <c r="O311" s="126" t="s">
        <v>127</v>
      </c>
      <c r="P311" s="73" t="s">
        <v>551</v>
      </c>
      <c r="Q311" s="64">
        <v>1</v>
      </c>
      <c r="R311" s="126">
        <v>0.3</v>
      </c>
      <c r="S311" s="88">
        <v>2.5000000000000001E-2</v>
      </c>
      <c r="T311" s="126" t="s">
        <v>417</v>
      </c>
      <c r="U311" s="126"/>
      <c r="V311" s="126"/>
      <c r="W311" s="126">
        <v>40.214063888888894</v>
      </c>
      <c r="X311" s="65">
        <v>-76.838852777777802</v>
      </c>
      <c r="Y311" s="126"/>
      <c r="Z311" s="126" t="s">
        <v>144</v>
      </c>
      <c r="AA311" s="126" t="s">
        <v>145</v>
      </c>
      <c r="AB311" s="88" t="s">
        <v>146</v>
      </c>
      <c r="AC311" s="126" t="s">
        <v>2460</v>
      </c>
      <c r="AD311" s="64">
        <v>43158</v>
      </c>
      <c r="AE311" s="126" t="s">
        <v>267</v>
      </c>
      <c r="AF311" s="64"/>
      <c r="AG311" s="64"/>
      <c r="AH311" s="126"/>
      <c r="AI311" s="64"/>
      <c r="AK311" s="64"/>
      <c r="AL311" s="64"/>
      <c r="AM311" s="64"/>
      <c r="AN311" s="64"/>
      <c r="AO311" s="64"/>
      <c r="AP311" s="64"/>
      <c r="AQ311" s="64"/>
      <c r="AR311" s="64"/>
      <c r="AS311" s="64"/>
      <c r="AT311" s="126" t="s">
        <v>390</v>
      </c>
      <c r="AU311" s="4" t="str">
        <f>IFERROR(IF($I311="Historical", IF(A311&lt;&gt;INDEX('Historical BMP Records'!A:A, MATCH($G311, 'Historical BMP Records'!$G:$G, 0)), 1, 0), IF(A311&lt;&gt;INDEX('Planned and Progress BMPs'!A:A, MATCH($G311, 'Planned and Progress BMPs'!$D:$D, 0)), 1, 0)), "")</f>
        <v/>
      </c>
      <c r="AV311" s="4" t="str">
        <f>IFERROR(IF($I311="Historical", IF(B311&lt;&gt;INDEX('Historical BMP Records'!B:B, MATCH($G311, 'Historical BMP Records'!$G:$G, 0)), 1, 0), IF(B311&lt;&gt;INDEX('Planned and Progress BMPs'!A:A, MATCH($G311, 'Planned and Progress BMPs'!$D:$D, 0)), 1, 0)), "")</f>
        <v/>
      </c>
      <c r="AW311" s="4" t="str">
        <f>IFERROR(IF($I311="Historical", IF(C311&lt;&gt;INDEX('Historical BMP Records'!C:C, MATCH($G311, 'Historical BMP Records'!$G:$G, 0)), 1, 0), IF(C311&lt;&gt;INDEX('Planned and Progress BMPs'!A:A, MATCH($G311, 'Planned and Progress BMPs'!$D:$D, 0)), 1, 0)), "")</f>
        <v/>
      </c>
      <c r="AX311" s="4" t="str">
        <f>IFERROR(IF($I311="Historical", IF(D311&lt;&gt;INDEX('Historical BMP Records'!D:D, MATCH($G311, 'Historical BMP Records'!$G:$G, 0)), 1, 0), IF(D311&lt;&gt;INDEX('Planned and Progress BMPs'!A:A, MATCH($G311, 'Planned and Progress BMPs'!$D:$D, 0)), 1, 0)), "")</f>
        <v/>
      </c>
      <c r="AY311" s="4" t="str">
        <f>IFERROR(IF($I311="Historical", IF(E311&lt;&gt;INDEX('Historical BMP Records'!E:E, MATCH($G311, 'Historical BMP Records'!$G:$G, 0)), 1, 0), IF(E311&lt;&gt;INDEX('Planned and Progress BMPs'!B:B, MATCH($G311, 'Planned and Progress BMPs'!$D:$D, 0)), 1, 0)), "")</f>
        <v/>
      </c>
      <c r="AZ311" s="4" t="str">
        <f>IFERROR(IF($I311="Historical", IF(F311&lt;&gt;INDEX('Historical BMP Records'!F:F, MATCH($G311, 'Historical BMP Records'!$G:$G, 0)), 1, 0), IF(F311&lt;&gt;INDEX('Planned and Progress BMPs'!C:C, MATCH($G311, 'Planned and Progress BMPs'!$D:$D, 0)), 1, 0)), "")</f>
        <v/>
      </c>
      <c r="BA311" s="4" t="str">
        <f>IFERROR(IF($I311="Historical", IF(G311&lt;&gt;INDEX('Historical BMP Records'!G:G, MATCH($G311, 'Historical BMP Records'!$G:$G, 0)), 1, 0), IF(G311&lt;&gt;INDEX('Planned and Progress BMPs'!D:D, MATCH($G311, 'Planned and Progress BMPs'!$D:$D, 0)), 1, 0)), "")</f>
        <v/>
      </c>
      <c r="BB311" s="4" t="str">
        <f>IFERROR(IF($I311="Historical", IF(H311&lt;&gt;INDEX('Historical BMP Records'!H:H, MATCH($G311, 'Historical BMP Records'!$G:$G, 0)), 1, 0), IF(H311&lt;&gt;INDEX('Planned and Progress BMPs'!E:E, MATCH($G311, 'Planned and Progress BMPs'!$D:$D, 0)), 1, 0)), "")</f>
        <v/>
      </c>
      <c r="BC311" s="4" t="str">
        <f>IFERROR(IF($I311="Historical", IF(I311&lt;&gt;INDEX('Historical BMP Records'!I:I, MATCH($G311, 'Historical BMP Records'!$G:$G, 0)), 1, 0), IF(I311&lt;&gt;INDEX('Planned and Progress BMPs'!F:F, MATCH($G311, 'Planned and Progress BMPs'!$D:$D, 0)), 1, 0)), "")</f>
        <v/>
      </c>
      <c r="BD311" s="4" t="str">
        <f>IFERROR(IF($I311="Historical", IF(J311&lt;&gt;INDEX('Historical BMP Records'!J:J, MATCH($G311, 'Historical BMP Records'!$G:$G, 0)), 1, 0), IF(J311&lt;&gt;INDEX('Planned and Progress BMPs'!G:G, MATCH($G311, 'Planned and Progress BMPs'!$D:$D, 0)), 1, 0)), "")</f>
        <v/>
      </c>
      <c r="BE311" s="4" t="str">
        <f>IFERROR(IF($I311="Historical", IF(K311&lt;&gt;INDEX('Historical BMP Records'!K:K, MATCH($G311, 'Historical BMP Records'!$G:$G, 0)), 1, 0), IF(K311&lt;&gt;INDEX('Planned and Progress BMPs'!H:H, MATCH($G311, 'Planned and Progress BMPs'!$D:$D, 0)), 1, 0)), "")</f>
        <v/>
      </c>
      <c r="BF311" s="4" t="str">
        <f>IFERROR(IF($I311="Historical", IF(L311&lt;&gt;INDEX('Historical BMP Records'!L:L, MATCH($G311, 'Historical BMP Records'!$G:$G, 0)), 1, 0), IF(L311&lt;&gt;INDEX('Planned and Progress BMPs'!I:I, MATCH($G311, 'Planned and Progress BMPs'!$D:$D, 0)), 1, 0)), "")</f>
        <v/>
      </c>
      <c r="BG311" s="4" t="str">
        <f>IFERROR(IF($I311="Historical", IF(M311&lt;&gt;INDEX('Historical BMP Records'!M:M, MATCH($G311, 'Historical BMP Records'!$G:$G, 0)), 1, 0), IF(M311&lt;&gt;INDEX('Planned and Progress BMPs'!J:J, MATCH($G311, 'Planned and Progress BMPs'!$D:$D, 0)), 1, 0)), "")</f>
        <v/>
      </c>
      <c r="BH311" s="4" t="str">
        <f>IFERROR(IF($I311="Historical", IF(N311&lt;&gt;INDEX('Historical BMP Records'!N:N, MATCH($G311, 'Historical BMP Records'!$G:$G, 0)), 1, 0), IF(N311&lt;&gt;INDEX('Planned and Progress BMPs'!K:K, MATCH($G311, 'Planned and Progress BMPs'!$D:$D, 0)), 1, 0)), "")</f>
        <v/>
      </c>
      <c r="BI311" s="4" t="str">
        <f>IFERROR(IF($I311="Historical", IF(O311&lt;&gt;INDEX('Historical BMP Records'!O:O, MATCH($G311, 'Historical BMP Records'!$G:$G, 0)), 1, 0), IF(O311&lt;&gt;INDEX('Planned and Progress BMPs'!L:L, MATCH($G311, 'Planned and Progress BMPs'!$D:$D, 0)), 1, 0)), "")</f>
        <v/>
      </c>
      <c r="BJ311" s="4" t="str">
        <f>IFERROR(IF($I311="Historical", IF(P311&lt;&gt;INDEX('Historical BMP Records'!P:P, MATCH($G311, 'Historical BMP Records'!$G:$G, 0)), 1, 0), IF(P311&lt;&gt;INDEX('Planned and Progress BMPs'!M:M, MATCH($G311, 'Planned and Progress BMPs'!$D:$D, 0)), 1, 0)), "")</f>
        <v/>
      </c>
      <c r="BK311" s="4" t="str">
        <f>IFERROR(IF($I311="Historical", IF(Q311&lt;&gt;INDEX('Historical BMP Records'!Q:Q, MATCH($G311, 'Historical BMP Records'!$G:$G, 0)), 1, 0), IF(Q311&lt;&gt;INDEX('Planned and Progress BMPs'!N:N, MATCH($G311, 'Planned and Progress BMPs'!$D:$D, 0)), 1, 0)), "")</f>
        <v/>
      </c>
      <c r="BL311" s="4" t="str">
        <f>IFERROR(IF($I311="Historical", IF(R311&lt;&gt;INDEX('Historical BMP Records'!R:R, MATCH($G311, 'Historical BMP Records'!$G:$G, 0)), 1, 0), IF(R311&lt;&gt;INDEX('Planned and Progress BMPs'!O:O, MATCH($G311, 'Planned and Progress BMPs'!$D:$D, 0)), 1, 0)), "")</f>
        <v/>
      </c>
      <c r="BM311" s="4" t="str">
        <f>IFERROR(IF($I311="Historical", IF(S311&lt;&gt;INDEX('Historical BMP Records'!S:S, MATCH($G311, 'Historical BMP Records'!$G:$G, 0)), 1, 0), IF(S311&lt;&gt;INDEX('Planned and Progress BMPs'!P:P, MATCH($G311, 'Planned and Progress BMPs'!$D:$D, 0)), 1, 0)), "")</f>
        <v/>
      </c>
      <c r="BN311" s="4" t="str">
        <f>IFERROR(IF($I311="Historical", IF(T311&lt;&gt;INDEX('Historical BMP Records'!T:T, MATCH($G311, 'Historical BMP Records'!$G:$G, 0)), 1, 0), IF(T311&lt;&gt;INDEX('Planned and Progress BMPs'!Q:Q, MATCH($G311, 'Planned and Progress BMPs'!$D:$D, 0)), 1, 0)), "")</f>
        <v/>
      </c>
      <c r="BO311" s="4" t="str">
        <f>IFERROR(IF($I311="Historical", IF(AB311&lt;&gt;INDEX('Historical BMP Records'!#REF!, MATCH($G311, 'Historical BMP Records'!$G:$G, 0)), 1, 0), IF(AB311&lt;&gt;INDEX('Planned and Progress BMPs'!Z:Z, MATCH($G311, 'Planned and Progress BMPs'!$D:$D, 0)), 1, 0)), "")</f>
        <v/>
      </c>
      <c r="BP311" s="4" t="str">
        <f>IFERROR(IF($I311="Historical", IF(U311&lt;&gt;INDEX('Historical BMP Records'!U:U, MATCH($G311, 'Historical BMP Records'!$G:$G, 0)), 1, 0), IF(U311&lt;&gt;INDEX('Planned and Progress BMPs'!S:S, MATCH($G311, 'Planned and Progress BMPs'!$D:$D, 0)), 1, 0)), "")</f>
        <v/>
      </c>
      <c r="BQ311" s="4" t="str">
        <f>IFERROR(IF($I311="Historical", IF(V311&lt;&gt;INDEX('Historical BMP Records'!V:V, MATCH($G311, 'Historical BMP Records'!$G:$G, 0)), 1, 0), IF(V311&lt;&gt;INDEX('Planned and Progress BMPs'!T:T, MATCH($G311, 'Planned and Progress BMPs'!$D:$D, 0)), 1, 0)), "")</f>
        <v/>
      </c>
      <c r="BR311" s="4" t="str">
        <f>IFERROR(IF($I311="Historical", IF(W311&lt;&gt;INDEX('Historical BMP Records'!W:W, MATCH($G311, 'Historical BMP Records'!$G:$G, 0)), 1, 0), IF(W311&lt;&gt;INDEX('Planned and Progress BMPs'!U:U, MATCH($G311, 'Planned and Progress BMPs'!$D:$D, 0)), 1, 0)), "")</f>
        <v/>
      </c>
      <c r="BS311" s="4" t="str">
        <f>IFERROR(IF($I311="Historical", IF(X311&lt;&gt;INDEX('Historical BMP Records'!X:X, MATCH($G311, 'Historical BMP Records'!$G:$G, 0)), 1, 0), IF(X311&lt;&gt;INDEX('Planned and Progress BMPs'!V:V, MATCH($G311, 'Planned and Progress BMPs'!$D:$D, 0)), 1, 0)), "")</f>
        <v/>
      </c>
      <c r="BT311" s="4" t="str">
        <f>IFERROR(IF($I311="Historical", IF(Y311&lt;&gt;INDEX('Historical BMP Records'!Y:Y, MATCH($G311, 'Historical BMP Records'!$G:$G, 0)), 1, 0), IF(Y311&lt;&gt;INDEX('Planned and Progress BMPs'!W:W, MATCH($G311, 'Planned and Progress BMPs'!$D:$D, 0)), 1, 0)), "")</f>
        <v/>
      </c>
      <c r="BU311" s="4" t="str">
        <f>IFERROR(IF($I311="Historical", IF(Z311&lt;&gt;INDEX('Historical BMP Records'!Z:Z, MATCH($G311, 'Historical BMP Records'!$G:$G, 0)), 1, 0), IF(Z311&lt;&gt;INDEX('Planned and Progress BMPs'!X:X, MATCH($G311, 'Planned and Progress BMPs'!$D:$D, 0)), 1, 0)), "")</f>
        <v/>
      </c>
      <c r="BV311" s="4" t="str">
        <f>IFERROR(IF($I311="Historical", IF(AA311&lt;&gt;INDEX('Historical BMP Records'!AA:AA, MATCH($G311, 'Historical BMP Records'!$G:$G, 0)), 1, 0), IF(AA311&lt;&gt;INDEX('Planned and Progress BMPs'!#REF!, MATCH($G311, 'Planned and Progress BMPs'!$D:$D, 0)), 1, 0)), "")</f>
        <v/>
      </c>
      <c r="BW311" s="4" t="str">
        <f>IFERROR(IF($I311="Historical", IF(AC311&lt;&gt;INDEX('Historical BMP Records'!AC:AC, MATCH($G311, 'Historical BMP Records'!$G:$G, 0)), 1, 0), IF(AC311&lt;&gt;INDEX('Planned and Progress BMPs'!AA:AA, MATCH($G311, 'Planned and Progress BMPs'!$D:$D, 0)), 1, 0)), "")</f>
        <v/>
      </c>
      <c r="BX311" s="4" t="str">
        <f>IFERROR(IF($I311="Historical", IF(AD311&lt;&gt;INDEX('Historical BMP Records'!AD:AD, MATCH($G311, 'Historical BMP Records'!$G:$G, 0)), 1, 0), IF(AD311&lt;&gt;INDEX('Planned and Progress BMPs'!AB:AB, MATCH($G311, 'Planned and Progress BMPs'!$D:$D, 0)), 1, 0)), "")</f>
        <v/>
      </c>
      <c r="BY311" s="4" t="str">
        <f>IFERROR(IF($I311="Historical", IF(AE311&lt;&gt;INDEX('Historical BMP Records'!AE:AE, MATCH($G311, 'Historical BMP Records'!$G:$G, 0)), 1, 0), IF(AE311&lt;&gt;INDEX('Planned and Progress BMPs'!AC:AC, MATCH($G311, 'Planned and Progress BMPs'!$D:$D, 0)), 1, 0)), "")</f>
        <v/>
      </c>
      <c r="BZ311" s="4" t="str">
        <f>IFERROR(IF($I311="Historical", IF(AF311&lt;&gt;INDEX('Historical BMP Records'!AF:AF, MATCH($G311, 'Historical BMP Records'!$G:$G, 0)), 1, 0), IF(AF311&lt;&gt;INDEX('Planned and Progress BMPs'!AD:AD, MATCH($G311, 'Planned and Progress BMPs'!$D:$D, 0)), 1, 0)), "")</f>
        <v/>
      </c>
      <c r="CA311" s="4" t="str">
        <f>IFERROR(IF($I311="Historical", IF(AG311&lt;&gt;INDEX('Historical BMP Records'!AG:AG, MATCH($G311, 'Historical BMP Records'!$G:$G, 0)), 1, 0), IF(AG311&lt;&gt;INDEX('Planned and Progress BMPs'!AE:AE, MATCH($G311, 'Planned and Progress BMPs'!$D:$D, 0)), 1, 0)), "")</f>
        <v/>
      </c>
      <c r="CB311" s="4" t="str">
        <f>IFERROR(IF($I311="Historical", IF(AH311&lt;&gt;INDEX('Historical BMP Records'!AH:AH, MATCH($G311, 'Historical BMP Records'!$G:$G, 0)), 1, 0), IF(AH311&lt;&gt;INDEX('Planned and Progress BMPs'!AF:AF, MATCH($G311, 'Planned and Progress BMPs'!$D:$D, 0)), 1, 0)), "")</f>
        <v/>
      </c>
      <c r="CC311" s="4" t="str">
        <f>IFERROR(IF($I311="Historical", IF(AI311&lt;&gt;INDEX('Historical BMP Records'!AI:AI, MATCH($G311, 'Historical BMP Records'!$G:$G, 0)), 1, 0), IF(AI311&lt;&gt;INDEX('Planned and Progress BMPs'!AG:AG, MATCH($G311, 'Planned and Progress BMPs'!$D:$D, 0)), 1, 0)), "")</f>
        <v/>
      </c>
      <c r="CD311" s="4" t="str">
        <f>IFERROR(IF($I311="Historical", IF(AJ311&lt;&gt;INDEX('Historical BMP Records'!AJ:AJ, MATCH($G311, 'Historical BMP Records'!$G:$G, 0)), 1, 0), IF(AJ311&lt;&gt;INDEX('Planned and Progress BMPs'!AH:AH, MATCH($G311, 'Planned and Progress BMPs'!$D:$D, 0)), 1, 0)), "")</f>
        <v/>
      </c>
      <c r="CE311" s="4" t="str">
        <f>IFERROR(IF($I311="Historical", IF(AK311&lt;&gt;INDEX('Historical BMP Records'!AK:AK, MATCH($G311, 'Historical BMP Records'!$G:$G, 0)), 1, 0), IF(AK311&lt;&gt;INDEX('Planned and Progress BMPs'!AI:AI, MATCH($G311, 'Planned and Progress BMPs'!$D:$D, 0)), 1, 0)), "")</f>
        <v/>
      </c>
      <c r="CF311" s="4" t="str">
        <f>IFERROR(IF($I311="Historical", IF(AL311&lt;&gt;INDEX('Historical BMP Records'!AL:AL, MATCH($G311, 'Historical BMP Records'!$G:$G, 0)), 1, 0), IF(AL311&lt;&gt;INDEX('Planned and Progress BMPs'!AJ:AJ, MATCH($G311, 'Planned and Progress BMPs'!$D:$D, 0)), 1, 0)), "")</f>
        <v/>
      </c>
      <c r="CG311" s="4" t="str">
        <f>IFERROR(IF($I311="Historical", IF(AM311&lt;&gt;INDEX('Historical BMP Records'!AM:AM, MATCH($G311, 'Historical BMP Records'!$G:$G, 0)), 1, 0), IF(AM311&lt;&gt;INDEX('Planned and Progress BMPs'!AK:AK, MATCH($G311, 'Planned and Progress BMPs'!$D:$D, 0)), 1, 0)), "")</f>
        <v/>
      </c>
      <c r="CH311" s="4" t="str">
        <f>IFERROR(IF($I311="Historical", IF(AN311&lt;&gt;INDEX('Historical BMP Records'!AN:AN, MATCH($G311, 'Historical BMP Records'!$G:$G, 0)), 1, 0), IF(AN311&lt;&gt;INDEX('Planned and Progress BMPs'!AL:AL, MATCH($G311, 'Planned and Progress BMPs'!$D:$D, 0)), 1, 0)), "")</f>
        <v/>
      </c>
      <c r="CI311" s="4" t="str">
        <f>IFERROR(IF($I311="Historical", IF(AO311&lt;&gt;INDEX('Historical BMP Records'!AO:AO, MATCH($G311, 'Historical BMP Records'!$G:$G, 0)), 1, 0), IF(AO311&lt;&gt;INDEX('Planned and Progress BMPs'!AM:AM, MATCH($G311, 'Planned and Progress BMPs'!$D:$D, 0)), 1, 0)), "")</f>
        <v/>
      </c>
      <c r="CJ311" s="4" t="str">
        <f>IFERROR(IF($I311="Historical", IF(AP311&lt;&gt;INDEX('Historical BMP Records'!AP:AP, MATCH($G311, 'Historical BMP Records'!$G:$G, 0)), 1, 0), IF(AP311&lt;&gt;INDEX('Planned and Progress BMPs'!AN:AN, MATCH($G311, 'Planned and Progress BMPs'!$D:$D, 0)), 1, 0)), "")</f>
        <v/>
      </c>
      <c r="CK311" s="4" t="str">
        <f>IFERROR(IF($I311="Historical", IF(AQ311&lt;&gt;INDEX('Historical BMP Records'!AQ:AQ, MATCH($G311, 'Historical BMP Records'!$G:$G, 0)), 1, 0), IF(AQ311&lt;&gt;INDEX('Planned and Progress BMPs'!AO:AO, MATCH($G311, 'Planned and Progress BMPs'!$D:$D, 0)), 1, 0)), "")</f>
        <v/>
      </c>
      <c r="CL311" s="4" t="str">
        <f>IFERROR(IF($I311="Historical", IF(AR311&lt;&gt;INDEX('Historical BMP Records'!AR:AR, MATCH($G311, 'Historical BMP Records'!$G:$G, 0)), 1, 0), IF(AR311&lt;&gt;INDEX('Planned and Progress BMPs'!AQ:AQ, MATCH($G311, 'Planned and Progress BMPs'!$D:$D, 0)), 1, 0)), "")</f>
        <v/>
      </c>
      <c r="CM311" s="4" t="str">
        <f>IFERROR(IF($I311="Historical", IF(AS311&lt;&gt;INDEX('Historical BMP Records'!AS:AS, MATCH($G311, 'Historical BMP Records'!$G:$G, 0)), 1, 0), IF(AS311&lt;&gt;INDEX('Planned and Progress BMPs'!AP:AP, MATCH($G311, 'Planned and Progress BMPs'!$D:$D, 0)), 1, 0)), "")</f>
        <v/>
      </c>
      <c r="CN311" s="4" t="str">
        <f>IFERROR(IF($I311="Historical", IF(AT311&lt;&gt;INDEX('Historical BMP Records'!AT:AT, MATCH($G311, 'Historical BMP Records'!$G:$G, 0)), 1, 0), IF(AT311&lt;&gt;INDEX('Planned and Progress BMPs'!AQ:AQ, MATCH($G311, 'Planned and Progress BMPs'!$D:$D, 0)), 1, 0)), "")</f>
        <v/>
      </c>
      <c r="CO311" s="4">
        <f>SUM(T_Historical9[[#This Row],[FY17 Crediting Status Change]:[Comments Change]])</f>
        <v>0</v>
      </c>
    </row>
    <row r="312" spans="1:93" ht="15" customHeight="1" x14ac:dyDescent="0.55000000000000004">
      <c r="A312" s="126" t="s">
        <v>2457</v>
      </c>
      <c r="B312" s="126" t="s">
        <v>2457</v>
      </c>
      <c r="C312" s="126" t="s">
        <v>2458</v>
      </c>
      <c r="D312" s="126"/>
      <c r="E312" s="126"/>
      <c r="F312" s="126" t="s">
        <v>1067</v>
      </c>
      <c r="G312" s="126" t="s">
        <v>1068</v>
      </c>
      <c r="H312" s="126"/>
      <c r="I312" s="126" t="s">
        <v>415</v>
      </c>
      <c r="J312" s="126"/>
      <c r="K312" s="73"/>
      <c r="L312" s="64">
        <v>29221</v>
      </c>
      <c r="M312" s="126" t="s">
        <v>265</v>
      </c>
      <c r="N312" s="88" t="s">
        <v>325</v>
      </c>
      <c r="O312" s="126" t="s">
        <v>127</v>
      </c>
      <c r="P312" s="73" t="s">
        <v>551</v>
      </c>
      <c r="Q312" s="64">
        <v>186.9</v>
      </c>
      <c r="R312" s="126">
        <v>6.8</v>
      </c>
      <c r="S312" s="88"/>
      <c r="T312" s="126" t="s">
        <v>611</v>
      </c>
      <c r="U312" s="126"/>
      <c r="V312" s="126"/>
      <c r="W312" s="126">
        <v>40.437566740000001</v>
      </c>
      <c r="X312" s="65">
        <v>-76.573639060000005</v>
      </c>
      <c r="Y312" s="126"/>
      <c r="Z312" s="126" t="s">
        <v>201</v>
      </c>
      <c r="AA312" s="126" t="s">
        <v>458</v>
      </c>
      <c r="AB312" s="88" t="s">
        <v>203</v>
      </c>
      <c r="AC312" s="126" t="s">
        <v>2460</v>
      </c>
      <c r="AD312" s="64">
        <v>41501</v>
      </c>
      <c r="AE312" s="126" t="s">
        <v>267</v>
      </c>
      <c r="AF312" s="64"/>
      <c r="AG312" s="64"/>
      <c r="AH312" s="126"/>
      <c r="AI312" s="64"/>
      <c r="AK312" s="64"/>
      <c r="AL312" s="64"/>
      <c r="AM312" s="64"/>
      <c r="AN312" s="64"/>
      <c r="AO312" s="64"/>
      <c r="AP312" s="64"/>
      <c r="AQ312" s="64"/>
      <c r="AR312" s="64"/>
      <c r="AS312" s="64"/>
      <c r="AT312" s="126"/>
      <c r="AU312" s="4" t="str">
        <f>IFERROR(IF($I312="Historical", IF(A312&lt;&gt;INDEX('Historical BMP Records'!A:A, MATCH($G312, 'Historical BMP Records'!$G:$G, 0)), 1, 0), IF(A312&lt;&gt;INDEX('Planned and Progress BMPs'!A:A, MATCH($G312, 'Planned and Progress BMPs'!$D:$D, 0)), 1, 0)), "")</f>
        <v/>
      </c>
      <c r="AV312" s="4" t="str">
        <f>IFERROR(IF($I312="Historical", IF(B312&lt;&gt;INDEX('Historical BMP Records'!B:B, MATCH($G312, 'Historical BMP Records'!$G:$G, 0)), 1, 0), IF(B312&lt;&gt;INDEX('Planned and Progress BMPs'!A:A, MATCH($G312, 'Planned and Progress BMPs'!$D:$D, 0)), 1, 0)), "")</f>
        <v/>
      </c>
      <c r="AW312" s="4" t="str">
        <f>IFERROR(IF($I312="Historical", IF(C312&lt;&gt;INDEX('Historical BMP Records'!C:C, MATCH($G312, 'Historical BMP Records'!$G:$G, 0)), 1, 0), IF(C312&lt;&gt;INDEX('Planned and Progress BMPs'!A:A, MATCH($G312, 'Planned and Progress BMPs'!$D:$D, 0)), 1, 0)), "")</f>
        <v/>
      </c>
      <c r="AX312" s="4" t="str">
        <f>IFERROR(IF($I312="Historical", IF(D312&lt;&gt;INDEX('Historical BMP Records'!D:D, MATCH($G312, 'Historical BMP Records'!$G:$G, 0)), 1, 0), IF(D312&lt;&gt;INDEX('Planned and Progress BMPs'!A:A, MATCH($G312, 'Planned and Progress BMPs'!$D:$D, 0)), 1, 0)), "")</f>
        <v/>
      </c>
      <c r="AY312" s="4" t="str">
        <f>IFERROR(IF($I312="Historical", IF(E312&lt;&gt;INDEX('Historical BMP Records'!E:E, MATCH($G312, 'Historical BMP Records'!$G:$G, 0)), 1, 0), IF(E312&lt;&gt;INDEX('Planned and Progress BMPs'!B:B, MATCH($G312, 'Planned and Progress BMPs'!$D:$D, 0)), 1, 0)), "")</f>
        <v/>
      </c>
      <c r="AZ312" s="4" t="str">
        <f>IFERROR(IF($I312="Historical", IF(F312&lt;&gt;INDEX('Historical BMP Records'!F:F, MATCH($G312, 'Historical BMP Records'!$G:$G, 0)), 1, 0), IF(F312&lt;&gt;INDEX('Planned and Progress BMPs'!C:C, MATCH($G312, 'Planned and Progress BMPs'!$D:$D, 0)), 1, 0)), "")</f>
        <v/>
      </c>
      <c r="BA312" s="4" t="str">
        <f>IFERROR(IF($I312="Historical", IF(G312&lt;&gt;INDEX('Historical BMP Records'!G:G, MATCH($G312, 'Historical BMP Records'!$G:$G, 0)), 1, 0), IF(G312&lt;&gt;INDEX('Planned and Progress BMPs'!D:D, MATCH($G312, 'Planned and Progress BMPs'!$D:$D, 0)), 1, 0)), "")</f>
        <v/>
      </c>
      <c r="BB312" s="4" t="str">
        <f>IFERROR(IF($I312="Historical", IF(H312&lt;&gt;INDEX('Historical BMP Records'!H:H, MATCH($G312, 'Historical BMP Records'!$G:$G, 0)), 1, 0), IF(H312&lt;&gt;INDEX('Planned and Progress BMPs'!E:E, MATCH($G312, 'Planned and Progress BMPs'!$D:$D, 0)), 1, 0)), "")</f>
        <v/>
      </c>
      <c r="BC312" s="4" t="str">
        <f>IFERROR(IF($I312="Historical", IF(I312&lt;&gt;INDEX('Historical BMP Records'!I:I, MATCH($G312, 'Historical BMP Records'!$G:$G, 0)), 1, 0), IF(I312&lt;&gt;INDEX('Planned and Progress BMPs'!F:F, MATCH($G312, 'Planned and Progress BMPs'!$D:$D, 0)), 1, 0)), "")</f>
        <v/>
      </c>
      <c r="BD312" s="4" t="str">
        <f>IFERROR(IF($I312="Historical", IF(J312&lt;&gt;INDEX('Historical BMP Records'!J:J, MATCH($G312, 'Historical BMP Records'!$G:$G, 0)), 1, 0), IF(J312&lt;&gt;INDEX('Planned and Progress BMPs'!G:G, MATCH($G312, 'Planned and Progress BMPs'!$D:$D, 0)), 1, 0)), "")</f>
        <v/>
      </c>
      <c r="BE312" s="4" t="str">
        <f>IFERROR(IF($I312="Historical", IF(K312&lt;&gt;INDEX('Historical BMP Records'!K:K, MATCH($G312, 'Historical BMP Records'!$G:$G, 0)), 1, 0), IF(K312&lt;&gt;INDEX('Planned and Progress BMPs'!H:H, MATCH($G312, 'Planned and Progress BMPs'!$D:$D, 0)), 1, 0)), "")</f>
        <v/>
      </c>
      <c r="BF312" s="4" t="str">
        <f>IFERROR(IF($I312="Historical", IF(L312&lt;&gt;INDEX('Historical BMP Records'!L:L, MATCH($G312, 'Historical BMP Records'!$G:$G, 0)), 1, 0), IF(L312&lt;&gt;INDEX('Planned and Progress BMPs'!I:I, MATCH($G312, 'Planned and Progress BMPs'!$D:$D, 0)), 1, 0)), "")</f>
        <v/>
      </c>
      <c r="BG312" s="4" t="str">
        <f>IFERROR(IF($I312="Historical", IF(M312&lt;&gt;INDEX('Historical BMP Records'!M:M, MATCH($G312, 'Historical BMP Records'!$G:$G, 0)), 1, 0), IF(M312&lt;&gt;INDEX('Planned and Progress BMPs'!J:J, MATCH($G312, 'Planned and Progress BMPs'!$D:$D, 0)), 1, 0)), "")</f>
        <v/>
      </c>
      <c r="BH312" s="4" t="str">
        <f>IFERROR(IF($I312="Historical", IF(N312&lt;&gt;INDEX('Historical BMP Records'!N:N, MATCH($G312, 'Historical BMP Records'!$G:$G, 0)), 1, 0), IF(N312&lt;&gt;INDEX('Planned and Progress BMPs'!K:K, MATCH($G312, 'Planned and Progress BMPs'!$D:$D, 0)), 1, 0)), "")</f>
        <v/>
      </c>
      <c r="BI312" s="4" t="str">
        <f>IFERROR(IF($I312="Historical", IF(O312&lt;&gt;INDEX('Historical BMP Records'!O:O, MATCH($G312, 'Historical BMP Records'!$G:$G, 0)), 1, 0), IF(O312&lt;&gt;INDEX('Planned and Progress BMPs'!L:L, MATCH($G312, 'Planned and Progress BMPs'!$D:$D, 0)), 1, 0)), "")</f>
        <v/>
      </c>
      <c r="BJ312" s="4" t="str">
        <f>IFERROR(IF($I312="Historical", IF(P312&lt;&gt;INDEX('Historical BMP Records'!P:P, MATCH($G312, 'Historical BMP Records'!$G:$G, 0)), 1, 0), IF(P312&lt;&gt;INDEX('Planned and Progress BMPs'!M:M, MATCH($G312, 'Planned and Progress BMPs'!$D:$D, 0)), 1, 0)), "")</f>
        <v/>
      </c>
      <c r="BK312" s="4" t="str">
        <f>IFERROR(IF($I312="Historical", IF(Q312&lt;&gt;INDEX('Historical BMP Records'!Q:Q, MATCH($G312, 'Historical BMP Records'!$G:$G, 0)), 1, 0), IF(Q312&lt;&gt;INDEX('Planned and Progress BMPs'!N:N, MATCH($G312, 'Planned and Progress BMPs'!$D:$D, 0)), 1, 0)), "")</f>
        <v/>
      </c>
      <c r="BL312" s="4" t="str">
        <f>IFERROR(IF($I312="Historical", IF(R312&lt;&gt;INDEX('Historical BMP Records'!R:R, MATCH($G312, 'Historical BMP Records'!$G:$G, 0)), 1, 0), IF(R312&lt;&gt;INDEX('Planned and Progress BMPs'!O:O, MATCH($G312, 'Planned and Progress BMPs'!$D:$D, 0)), 1, 0)), "")</f>
        <v/>
      </c>
      <c r="BM312" s="4" t="str">
        <f>IFERROR(IF($I312="Historical", IF(S312&lt;&gt;INDEX('Historical BMP Records'!S:S, MATCH($G312, 'Historical BMP Records'!$G:$G, 0)), 1, 0), IF(S312&lt;&gt;INDEX('Planned and Progress BMPs'!P:P, MATCH($G312, 'Planned and Progress BMPs'!$D:$D, 0)), 1, 0)), "")</f>
        <v/>
      </c>
      <c r="BN312" s="4" t="str">
        <f>IFERROR(IF($I312="Historical", IF(T312&lt;&gt;INDEX('Historical BMP Records'!T:T, MATCH($G312, 'Historical BMP Records'!$G:$G, 0)), 1, 0), IF(T312&lt;&gt;INDEX('Planned and Progress BMPs'!Q:Q, MATCH($G312, 'Planned and Progress BMPs'!$D:$D, 0)), 1, 0)), "")</f>
        <v/>
      </c>
      <c r="BO312" s="4" t="str">
        <f>IFERROR(IF($I312="Historical", IF(AB312&lt;&gt;INDEX('Historical BMP Records'!#REF!, MATCH($G312, 'Historical BMP Records'!$G:$G, 0)), 1, 0), IF(AB312&lt;&gt;INDEX('Planned and Progress BMPs'!Z:Z, MATCH($G312, 'Planned and Progress BMPs'!$D:$D, 0)), 1, 0)), "")</f>
        <v/>
      </c>
      <c r="BP312" s="4" t="str">
        <f>IFERROR(IF($I312="Historical", IF(U312&lt;&gt;INDEX('Historical BMP Records'!U:U, MATCH($G312, 'Historical BMP Records'!$G:$G, 0)), 1, 0), IF(U312&lt;&gt;INDEX('Planned and Progress BMPs'!S:S, MATCH($G312, 'Planned and Progress BMPs'!$D:$D, 0)), 1, 0)), "")</f>
        <v/>
      </c>
      <c r="BQ312" s="4" t="str">
        <f>IFERROR(IF($I312="Historical", IF(V312&lt;&gt;INDEX('Historical BMP Records'!V:V, MATCH($G312, 'Historical BMP Records'!$G:$G, 0)), 1, 0), IF(V312&lt;&gt;INDEX('Planned and Progress BMPs'!T:T, MATCH($G312, 'Planned and Progress BMPs'!$D:$D, 0)), 1, 0)), "")</f>
        <v/>
      </c>
      <c r="BR312" s="4" t="str">
        <f>IFERROR(IF($I312="Historical", IF(W312&lt;&gt;INDEX('Historical BMP Records'!W:W, MATCH($G312, 'Historical BMP Records'!$G:$G, 0)), 1, 0), IF(W312&lt;&gt;INDEX('Planned and Progress BMPs'!U:U, MATCH($G312, 'Planned and Progress BMPs'!$D:$D, 0)), 1, 0)), "")</f>
        <v/>
      </c>
      <c r="BS312" s="4" t="str">
        <f>IFERROR(IF($I312="Historical", IF(X312&lt;&gt;INDEX('Historical BMP Records'!X:X, MATCH($G312, 'Historical BMP Records'!$G:$G, 0)), 1, 0), IF(X312&lt;&gt;INDEX('Planned and Progress BMPs'!V:V, MATCH($G312, 'Planned and Progress BMPs'!$D:$D, 0)), 1, 0)), "")</f>
        <v/>
      </c>
      <c r="BT312" s="4" t="str">
        <f>IFERROR(IF($I312="Historical", IF(Y312&lt;&gt;INDEX('Historical BMP Records'!Y:Y, MATCH($G312, 'Historical BMP Records'!$G:$G, 0)), 1, 0), IF(Y312&lt;&gt;INDEX('Planned and Progress BMPs'!W:W, MATCH($G312, 'Planned and Progress BMPs'!$D:$D, 0)), 1, 0)), "")</f>
        <v/>
      </c>
      <c r="BU312" s="4" t="str">
        <f>IFERROR(IF($I312="Historical", IF(Z312&lt;&gt;INDEX('Historical BMP Records'!Z:Z, MATCH($G312, 'Historical BMP Records'!$G:$G, 0)), 1, 0), IF(Z312&lt;&gt;INDEX('Planned and Progress BMPs'!X:X, MATCH($G312, 'Planned and Progress BMPs'!$D:$D, 0)), 1, 0)), "")</f>
        <v/>
      </c>
      <c r="BV312" s="4" t="str">
        <f>IFERROR(IF($I312="Historical", IF(AA312&lt;&gt;INDEX('Historical BMP Records'!AA:AA, MATCH($G312, 'Historical BMP Records'!$G:$G, 0)), 1, 0), IF(AA312&lt;&gt;INDEX('Planned and Progress BMPs'!#REF!, MATCH($G312, 'Planned and Progress BMPs'!$D:$D, 0)), 1, 0)), "")</f>
        <v/>
      </c>
      <c r="BW312" s="4" t="str">
        <f>IFERROR(IF($I312="Historical", IF(AC312&lt;&gt;INDEX('Historical BMP Records'!AC:AC, MATCH($G312, 'Historical BMP Records'!$G:$G, 0)), 1, 0), IF(AC312&lt;&gt;INDEX('Planned and Progress BMPs'!AA:AA, MATCH($G312, 'Planned and Progress BMPs'!$D:$D, 0)), 1, 0)), "")</f>
        <v/>
      </c>
      <c r="BX312" s="4" t="str">
        <f>IFERROR(IF($I312="Historical", IF(AD312&lt;&gt;INDEX('Historical BMP Records'!AD:AD, MATCH($G312, 'Historical BMP Records'!$G:$G, 0)), 1, 0), IF(AD312&lt;&gt;INDEX('Planned and Progress BMPs'!AB:AB, MATCH($G312, 'Planned and Progress BMPs'!$D:$D, 0)), 1, 0)), "")</f>
        <v/>
      </c>
      <c r="BY312" s="4" t="str">
        <f>IFERROR(IF($I312="Historical", IF(AE312&lt;&gt;INDEX('Historical BMP Records'!AE:AE, MATCH($G312, 'Historical BMP Records'!$G:$G, 0)), 1, 0), IF(AE312&lt;&gt;INDEX('Planned and Progress BMPs'!AC:AC, MATCH($G312, 'Planned and Progress BMPs'!$D:$D, 0)), 1, 0)), "")</f>
        <v/>
      </c>
      <c r="BZ312" s="4" t="str">
        <f>IFERROR(IF($I312="Historical", IF(AF312&lt;&gt;INDEX('Historical BMP Records'!AF:AF, MATCH($G312, 'Historical BMP Records'!$G:$G, 0)), 1, 0), IF(AF312&lt;&gt;INDEX('Planned and Progress BMPs'!AD:AD, MATCH($G312, 'Planned and Progress BMPs'!$D:$D, 0)), 1, 0)), "")</f>
        <v/>
      </c>
      <c r="CA312" s="4" t="str">
        <f>IFERROR(IF($I312="Historical", IF(AG312&lt;&gt;INDEX('Historical BMP Records'!AG:AG, MATCH($G312, 'Historical BMP Records'!$G:$G, 0)), 1, 0), IF(AG312&lt;&gt;INDEX('Planned and Progress BMPs'!AE:AE, MATCH($G312, 'Planned and Progress BMPs'!$D:$D, 0)), 1, 0)), "")</f>
        <v/>
      </c>
      <c r="CB312" s="4" t="str">
        <f>IFERROR(IF($I312="Historical", IF(AH312&lt;&gt;INDEX('Historical BMP Records'!AH:AH, MATCH($G312, 'Historical BMP Records'!$G:$G, 0)), 1, 0), IF(AH312&lt;&gt;INDEX('Planned and Progress BMPs'!AF:AF, MATCH($G312, 'Planned and Progress BMPs'!$D:$D, 0)), 1, 0)), "")</f>
        <v/>
      </c>
      <c r="CC312" s="4" t="str">
        <f>IFERROR(IF($I312="Historical", IF(AI312&lt;&gt;INDEX('Historical BMP Records'!AI:AI, MATCH($G312, 'Historical BMP Records'!$G:$G, 0)), 1, 0), IF(AI312&lt;&gt;INDEX('Planned and Progress BMPs'!AG:AG, MATCH($G312, 'Planned and Progress BMPs'!$D:$D, 0)), 1, 0)), "")</f>
        <v/>
      </c>
      <c r="CD312" s="4" t="str">
        <f>IFERROR(IF($I312="Historical", IF(AJ312&lt;&gt;INDEX('Historical BMP Records'!AJ:AJ, MATCH($G312, 'Historical BMP Records'!$G:$G, 0)), 1, 0), IF(AJ312&lt;&gt;INDEX('Planned and Progress BMPs'!AH:AH, MATCH($G312, 'Planned and Progress BMPs'!$D:$D, 0)), 1, 0)), "")</f>
        <v/>
      </c>
      <c r="CE312" s="4" t="str">
        <f>IFERROR(IF($I312="Historical", IF(AK312&lt;&gt;INDEX('Historical BMP Records'!AK:AK, MATCH($G312, 'Historical BMP Records'!$G:$G, 0)), 1, 0), IF(AK312&lt;&gt;INDEX('Planned and Progress BMPs'!AI:AI, MATCH($G312, 'Planned and Progress BMPs'!$D:$D, 0)), 1, 0)), "")</f>
        <v/>
      </c>
      <c r="CF312" s="4" t="str">
        <f>IFERROR(IF($I312="Historical", IF(AL312&lt;&gt;INDEX('Historical BMP Records'!AL:AL, MATCH($G312, 'Historical BMP Records'!$G:$G, 0)), 1, 0), IF(AL312&lt;&gt;INDEX('Planned and Progress BMPs'!AJ:AJ, MATCH($G312, 'Planned and Progress BMPs'!$D:$D, 0)), 1, 0)), "")</f>
        <v/>
      </c>
      <c r="CG312" s="4" t="str">
        <f>IFERROR(IF($I312="Historical", IF(AM312&lt;&gt;INDEX('Historical BMP Records'!AM:AM, MATCH($G312, 'Historical BMP Records'!$G:$G, 0)), 1, 0), IF(AM312&lt;&gt;INDEX('Planned and Progress BMPs'!AK:AK, MATCH($G312, 'Planned and Progress BMPs'!$D:$D, 0)), 1, 0)), "")</f>
        <v/>
      </c>
      <c r="CH312" s="4" t="str">
        <f>IFERROR(IF($I312="Historical", IF(AN312&lt;&gt;INDEX('Historical BMP Records'!AN:AN, MATCH($G312, 'Historical BMP Records'!$G:$G, 0)), 1, 0), IF(AN312&lt;&gt;INDEX('Planned and Progress BMPs'!AL:AL, MATCH($G312, 'Planned and Progress BMPs'!$D:$D, 0)), 1, 0)), "")</f>
        <v/>
      </c>
      <c r="CI312" s="4" t="str">
        <f>IFERROR(IF($I312="Historical", IF(AO312&lt;&gt;INDEX('Historical BMP Records'!AO:AO, MATCH($G312, 'Historical BMP Records'!$G:$G, 0)), 1, 0), IF(AO312&lt;&gt;INDEX('Planned and Progress BMPs'!AM:AM, MATCH($G312, 'Planned and Progress BMPs'!$D:$D, 0)), 1, 0)), "")</f>
        <v/>
      </c>
      <c r="CJ312" s="4" t="str">
        <f>IFERROR(IF($I312="Historical", IF(AP312&lt;&gt;INDEX('Historical BMP Records'!AP:AP, MATCH($G312, 'Historical BMP Records'!$G:$G, 0)), 1, 0), IF(AP312&lt;&gt;INDEX('Planned and Progress BMPs'!AN:AN, MATCH($G312, 'Planned and Progress BMPs'!$D:$D, 0)), 1, 0)), "")</f>
        <v/>
      </c>
      <c r="CK312" s="4" t="str">
        <f>IFERROR(IF($I312="Historical", IF(AQ312&lt;&gt;INDEX('Historical BMP Records'!AQ:AQ, MATCH($G312, 'Historical BMP Records'!$G:$G, 0)), 1, 0), IF(AQ312&lt;&gt;INDEX('Planned and Progress BMPs'!AO:AO, MATCH($G312, 'Planned and Progress BMPs'!$D:$D, 0)), 1, 0)), "")</f>
        <v/>
      </c>
      <c r="CL312" s="4" t="str">
        <f>IFERROR(IF($I312="Historical", IF(AR312&lt;&gt;INDEX('Historical BMP Records'!AR:AR, MATCH($G312, 'Historical BMP Records'!$G:$G, 0)), 1, 0), IF(AR312&lt;&gt;INDEX('Planned and Progress BMPs'!AQ:AQ, MATCH($G312, 'Planned and Progress BMPs'!$D:$D, 0)), 1, 0)), "")</f>
        <v/>
      </c>
      <c r="CM312" s="4" t="str">
        <f>IFERROR(IF($I312="Historical", IF(AS312&lt;&gt;INDEX('Historical BMP Records'!AS:AS, MATCH($G312, 'Historical BMP Records'!$G:$G, 0)), 1, 0), IF(AS312&lt;&gt;INDEX('Planned and Progress BMPs'!AP:AP, MATCH($G312, 'Planned and Progress BMPs'!$D:$D, 0)), 1, 0)), "")</f>
        <v/>
      </c>
      <c r="CN312" s="4" t="str">
        <f>IFERROR(IF($I312="Historical", IF(AT312&lt;&gt;INDEX('Historical BMP Records'!AT:AT, MATCH($G312, 'Historical BMP Records'!$G:$G, 0)), 1, 0), IF(AT312&lt;&gt;INDEX('Planned and Progress BMPs'!AQ:AQ, MATCH($G312, 'Planned and Progress BMPs'!$D:$D, 0)), 1, 0)), "")</f>
        <v/>
      </c>
      <c r="CO312" s="4">
        <f>SUM(T_Historical9[[#This Row],[FY17 Crediting Status Change]:[Comments Change]])</f>
        <v>0</v>
      </c>
    </row>
    <row r="313" spans="1:93" ht="15" customHeight="1" x14ac:dyDescent="0.55000000000000004">
      <c r="A313" s="126" t="s">
        <v>2457</v>
      </c>
      <c r="B313" s="126" t="s">
        <v>2457</v>
      </c>
      <c r="C313" s="126" t="s">
        <v>2458</v>
      </c>
      <c r="D313" s="126"/>
      <c r="E313" s="126"/>
      <c r="F313" s="126" t="s">
        <v>1069</v>
      </c>
      <c r="G313" s="126" t="s">
        <v>1070</v>
      </c>
      <c r="H313" s="126"/>
      <c r="I313" s="126" t="s">
        <v>415</v>
      </c>
      <c r="J313" s="126">
        <v>1979</v>
      </c>
      <c r="K313" s="73">
        <v>10000</v>
      </c>
      <c r="L313" s="64">
        <v>29221</v>
      </c>
      <c r="M313" s="126" t="s">
        <v>508</v>
      </c>
      <c r="N313" s="88" t="s">
        <v>508</v>
      </c>
      <c r="O313" s="126" t="s">
        <v>127</v>
      </c>
      <c r="P313" s="73" t="s">
        <v>551</v>
      </c>
      <c r="Q313" s="64">
        <v>0.64200000000000002</v>
      </c>
      <c r="R313" s="126">
        <v>0.42799999999999999</v>
      </c>
      <c r="S313" s="88">
        <v>1.9259999999999999</v>
      </c>
      <c r="T313" s="126" t="s">
        <v>1071</v>
      </c>
      <c r="U313" s="126"/>
      <c r="V313" s="126"/>
      <c r="W313" s="126">
        <v>41.402749999999997</v>
      </c>
      <c r="X313" s="65">
        <v>-75.666561099999996</v>
      </c>
      <c r="Y313" s="126"/>
      <c r="Z313" s="126" t="s">
        <v>224</v>
      </c>
      <c r="AA313" s="126" t="s">
        <v>225</v>
      </c>
      <c r="AB313" s="88" t="s">
        <v>226</v>
      </c>
      <c r="AC313" s="126" t="s">
        <v>2460</v>
      </c>
      <c r="AD313" s="64">
        <v>42370</v>
      </c>
      <c r="AE313" s="126" t="s">
        <v>267</v>
      </c>
      <c r="AF313" s="64">
        <v>42370</v>
      </c>
      <c r="AG313" s="64"/>
      <c r="AH313" s="126"/>
      <c r="AI313" s="64"/>
      <c r="AK313" s="64"/>
      <c r="AL313" s="64"/>
      <c r="AM313" s="64"/>
      <c r="AN313" s="64"/>
      <c r="AO313" s="64"/>
      <c r="AP313" s="64"/>
      <c r="AQ313" s="64"/>
      <c r="AR313" s="64"/>
      <c r="AS313" s="64"/>
      <c r="AT313" s="126"/>
      <c r="AU313" s="4" t="str">
        <f>IFERROR(IF($I313="Historical", IF(A313&lt;&gt;INDEX('Historical BMP Records'!A:A, MATCH($G313, 'Historical BMP Records'!$G:$G, 0)), 1, 0), IF(A313&lt;&gt;INDEX('Planned and Progress BMPs'!A:A, MATCH($G313, 'Planned and Progress BMPs'!$D:$D, 0)), 1, 0)), "")</f>
        <v/>
      </c>
      <c r="AV313" s="4" t="str">
        <f>IFERROR(IF($I313="Historical", IF(B313&lt;&gt;INDEX('Historical BMP Records'!B:B, MATCH($G313, 'Historical BMP Records'!$G:$G, 0)), 1, 0), IF(B313&lt;&gt;INDEX('Planned and Progress BMPs'!A:A, MATCH($G313, 'Planned and Progress BMPs'!$D:$D, 0)), 1, 0)), "")</f>
        <v/>
      </c>
      <c r="AW313" s="4" t="str">
        <f>IFERROR(IF($I313="Historical", IF(C313&lt;&gt;INDEX('Historical BMP Records'!C:C, MATCH($G313, 'Historical BMP Records'!$G:$G, 0)), 1, 0), IF(C313&lt;&gt;INDEX('Planned and Progress BMPs'!A:A, MATCH($G313, 'Planned and Progress BMPs'!$D:$D, 0)), 1, 0)), "")</f>
        <v/>
      </c>
      <c r="AX313" s="4" t="str">
        <f>IFERROR(IF($I313="Historical", IF(D313&lt;&gt;INDEX('Historical BMP Records'!D:D, MATCH($G313, 'Historical BMP Records'!$G:$G, 0)), 1, 0), IF(D313&lt;&gt;INDEX('Planned and Progress BMPs'!A:A, MATCH($G313, 'Planned and Progress BMPs'!$D:$D, 0)), 1, 0)), "")</f>
        <v/>
      </c>
      <c r="AY313" s="4" t="str">
        <f>IFERROR(IF($I313="Historical", IF(E313&lt;&gt;INDEX('Historical BMP Records'!E:E, MATCH($G313, 'Historical BMP Records'!$G:$G, 0)), 1, 0), IF(E313&lt;&gt;INDEX('Planned and Progress BMPs'!B:B, MATCH($G313, 'Planned and Progress BMPs'!$D:$D, 0)), 1, 0)), "")</f>
        <v/>
      </c>
      <c r="AZ313" s="4" t="str">
        <f>IFERROR(IF($I313="Historical", IF(F313&lt;&gt;INDEX('Historical BMP Records'!F:F, MATCH($G313, 'Historical BMP Records'!$G:$G, 0)), 1, 0), IF(F313&lt;&gt;INDEX('Planned and Progress BMPs'!C:C, MATCH($G313, 'Planned and Progress BMPs'!$D:$D, 0)), 1, 0)), "")</f>
        <v/>
      </c>
      <c r="BA313" s="4" t="str">
        <f>IFERROR(IF($I313="Historical", IF(G313&lt;&gt;INDEX('Historical BMP Records'!G:G, MATCH($G313, 'Historical BMP Records'!$G:$G, 0)), 1, 0), IF(G313&lt;&gt;INDEX('Planned and Progress BMPs'!D:D, MATCH($G313, 'Planned and Progress BMPs'!$D:$D, 0)), 1, 0)), "")</f>
        <v/>
      </c>
      <c r="BB313" s="4" t="str">
        <f>IFERROR(IF($I313="Historical", IF(H313&lt;&gt;INDEX('Historical BMP Records'!H:H, MATCH($G313, 'Historical BMP Records'!$G:$G, 0)), 1, 0), IF(H313&lt;&gt;INDEX('Planned and Progress BMPs'!E:E, MATCH($G313, 'Planned and Progress BMPs'!$D:$D, 0)), 1, 0)), "")</f>
        <v/>
      </c>
      <c r="BC313" s="4" t="str">
        <f>IFERROR(IF($I313="Historical", IF(I313&lt;&gt;INDEX('Historical BMP Records'!I:I, MATCH($G313, 'Historical BMP Records'!$G:$G, 0)), 1, 0), IF(I313&lt;&gt;INDEX('Planned and Progress BMPs'!F:F, MATCH($G313, 'Planned and Progress BMPs'!$D:$D, 0)), 1, 0)), "")</f>
        <v/>
      </c>
      <c r="BD313" s="4" t="str">
        <f>IFERROR(IF($I313="Historical", IF(J313&lt;&gt;INDEX('Historical BMP Records'!J:J, MATCH($G313, 'Historical BMP Records'!$G:$G, 0)), 1, 0), IF(J313&lt;&gt;INDEX('Planned and Progress BMPs'!G:G, MATCH($G313, 'Planned and Progress BMPs'!$D:$D, 0)), 1, 0)), "")</f>
        <v/>
      </c>
      <c r="BE313" s="4" t="str">
        <f>IFERROR(IF($I313="Historical", IF(K313&lt;&gt;INDEX('Historical BMP Records'!K:K, MATCH($G313, 'Historical BMP Records'!$G:$G, 0)), 1, 0), IF(K313&lt;&gt;INDEX('Planned and Progress BMPs'!H:H, MATCH($G313, 'Planned and Progress BMPs'!$D:$D, 0)), 1, 0)), "")</f>
        <v/>
      </c>
      <c r="BF313" s="4" t="str">
        <f>IFERROR(IF($I313="Historical", IF(L313&lt;&gt;INDEX('Historical BMP Records'!L:L, MATCH($G313, 'Historical BMP Records'!$G:$G, 0)), 1, 0), IF(L313&lt;&gt;INDEX('Planned and Progress BMPs'!I:I, MATCH($G313, 'Planned and Progress BMPs'!$D:$D, 0)), 1, 0)), "")</f>
        <v/>
      </c>
      <c r="BG313" s="4" t="str">
        <f>IFERROR(IF($I313="Historical", IF(M313&lt;&gt;INDEX('Historical BMP Records'!M:M, MATCH($G313, 'Historical BMP Records'!$G:$G, 0)), 1, 0), IF(M313&lt;&gt;INDEX('Planned and Progress BMPs'!J:J, MATCH($G313, 'Planned and Progress BMPs'!$D:$D, 0)), 1, 0)), "")</f>
        <v/>
      </c>
      <c r="BH313" s="4" t="str">
        <f>IFERROR(IF($I313="Historical", IF(N313&lt;&gt;INDEX('Historical BMP Records'!N:N, MATCH($G313, 'Historical BMP Records'!$G:$G, 0)), 1, 0), IF(N313&lt;&gt;INDEX('Planned and Progress BMPs'!K:K, MATCH($G313, 'Planned and Progress BMPs'!$D:$D, 0)), 1, 0)), "")</f>
        <v/>
      </c>
      <c r="BI313" s="4" t="str">
        <f>IFERROR(IF($I313="Historical", IF(O313&lt;&gt;INDEX('Historical BMP Records'!O:O, MATCH($G313, 'Historical BMP Records'!$G:$G, 0)), 1, 0), IF(O313&lt;&gt;INDEX('Planned and Progress BMPs'!L:L, MATCH($G313, 'Planned and Progress BMPs'!$D:$D, 0)), 1, 0)), "")</f>
        <v/>
      </c>
      <c r="BJ313" s="4" t="str">
        <f>IFERROR(IF($I313="Historical", IF(P313&lt;&gt;INDEX('Historical BMP Records'!P:P, MATCH($G313, 'Historical BMP Records'!$G:$G, 0)), 1, 0), IF(P313&lt;&gt;INDEX('Planned and Progress BMPs'!M:M, MATCH($G313, 'Planned and Progress BMPs'!$D:$D, 0)), 1, 0)), "")</f>
        <v/>
      </c>
      <c r="BK313" s="4" t="str">
        <f>IFERROR(IF($I313="Historical", IF(Q313&lt;&gt;INDEX('Historical BMP Records'!Q:Q, MATCH($G313, 'Historical BMP Records'!$G:$G, 0)), 1, 0), IF(Q313&lt;&gt;INDEX('Planned and Progress BMPs'!N:N, MATCH($G313, 'Planned and Progress BMPs'!$D:$D, 0)), 1, 0)), "")</f>
        <v/>
      </c>
      <c r="BL313" s="4" t="str">
        <f>IFERROR(IF($I313="Historical", IF(R313&lt;&gt;INDEX('Historical BMP Records'!R:R, MATCH($G313, 'Historical BMP Records'!$G:$G, 0)), 1, 0), IF(R313&lt;&gt;INDEX('Planned and Progress BMPs'!O:O, MATCH($G313, 'Planned and Progress BMPs'!$D:$D, 0)), 1, 0)), "")</f>
        <v/>
      </c>
      <c r="BM313" s="4" t="str">
        <f>IFERROR(IF($I313="Historical", IF(S313&lt;&gt;INDEX('Historical BMP Records'!S:S, MATCH($G313, 'Historical BMP Records'!$G:$G, 0)), 1, 0), IF(S313&lt;&gt;INDEX('Planned and Progress BMPs'!P:P, MATCH($G313, 'Planned and Progress BMPs'!$D:$D, 0)), 1, 0)), "")</f>
        <v/>
      </c>
      <c r="BN313" s="4" t="str">
        <f>IFERROR(IF($I313="Historical", IF(T313&lt;&gt;INDEX('Historical BMP Records'!T:T, MATCH($G313, 'Historical BMP Records'!$G:$G, 0)), 1, 0), IF(T313&lt;&gt;INDEX('Planned and Progress BMPs'!Q:Q, MATCH($G313, 'Planned and Progress BMPs'!$D:$D, 0)), 1, 0)), "")</f>
        <v/>
      </c>
      <c r="BO313" s="4" t="str">
        <f>IFERROR(IF($I313="Historical", IF(AB313&lt;&gt;INDEX('Historical BMP Records'!#REF!, MATCH($G313, 'Historical BMP Records'!$G:$G, 0)), 1, 0), IF(AB313&lt;&gt;INDEX('Planned and Progress BMPs'!Z:Z, MATCH($G313, 'Planned and Progress BMPs'!$D:$D, 0)), 1, 0)), "")</f>
        <v/>
      </c>
      <c r="BP313" s="4" t="str">
        <f>IFERROR(IF($I313="Historical", IF(U313&lt;&gt;INDEX('Historical BMP Records'!U:U, MATCH($G313, 'Historical BMP Records'!$G:$G, 0)), 1, 0), IF(U313&lt;&gt;INDEX('Planned and Progress BMPs'!S:S, MATCH($G313, 'Planned and Progress BMPs'!$D:$D, 0)), 1, 0)), "")</f>
        <v/>
      </c>
      <c r="BQ313" s="4" t="str">
        <f>IFERROR(IF($I313="Historical", IF(V313&lt;&gt;INDEX('Historical BMP Records'!V:V, MATCH($G313, 'Historical BMP Records'!$G:$G, 0)), 1, 0), IF(V313&lt;&gt;INDEX('Planned and Progress BMPs'!T:T, MATCH($G313, 'Planned and Progress BMPs'!$D:$D, 0)), 1, 0)), "")</f>
        <v/>
      </c>
      <c r="BR313" s="4" t="str">
        <f>IFERROR(IF($I313="Historical", IF(W313&lt;&gt;INDEX('Historical BMP Records'!W:W, MATCH($G313, 'Historical BMP Records'!$G:$G, 0)), 1, 0), IF(W313&lt;&gt;INDEX('Planned and Progress BMPs'!U:U, MATCH($G313, 'Planned and Progress BMPs'!$D:$D, 0)), 1, 0)), "")</f>
        <v/>
      </c>
      <c r="BS313" s="4" t="str">
        <f>IFERROR(IF($I313="Historical", IF(X313&lt;&gt;INDEX('Historical BMP Records'!X:X, MATCH($G313, 'Historical BMP Records'!$G:$G, 0)), 1, 0), IF(X313&lt;&gt;INDEX('Planned and Progress BMPs'!V:V, MATCH($G313, 'Planned and Progress BMPs'!$D:$D, 0)), 1, 0)), "")</f>
        <v/>
      </c>
      <c r="BT313" s="4" t="str">
        <f>IFERROR(IF($I313="Historical", IF(Y313&lt;&gt;INDEX('Historical BMP Records'!Y:Y, MATCH($G313, 'Historical BMP Records'!$G:$G, 0)), 1, 0), IF(Y313&lt;&gt;INDEX('Planned and Progress BMPs'!W:W, MATCH($G313, 'Planned and Progress BMPs'!$D:$D, 0)), 1, 0)), "")</f>
        <v/>
      </c>
      <c r="BU313" s="4" t="str">
        <f>IFERROR(IF($I313="Historical", IF(Z313&lt;&gt;INDEX('Historical BMP Records'!Z:Z, MATCH($G313, 'Historical BMP Records'!$G:$G, 0)), 1, 0), IF(Z313&lt;&gt;INDEX('Planned and Progress BMPs'!X:X, MATCH($G313, 'Planned and Progress BMPs'!$D:$D, 0)), 1, 0)), "")</f>
        <v/>
      </c>
      <c r="BV313" s="4" t="str">
        <f>IFERROR(IF($I313="Historical", IF(AA313&lt;&gt;INDEX('Historical BMP Records'!AA:AA, MATCH($G313, 'Historical BMP Records'!$G:$G, 0)), 1, 0), IF(AA313&lt;&gt;INDEX('Planned and Progress BMPs'!#REF!, MATCH($G313, 'Planned and Progress BMPs'!$D:$D, 0)), 1, 0)), "")</f>
        <v/>
      </c>
      <c r="BW313" s="4" t="str">
        <f>IFERROR(IF($I313="Historical", IF(AC313&lt;&gt;INDEX('Historical BMP Records'!AC:AC, MATCH($G313, 'Historical BMP Records'!$G:$G, 0)), 1, 0), IF(AC313&lt;&gt;INDEX('Planned and Progress BMPs'!AA:AA, MATCH($G313, 'Planned and Progress BMPs'!$D:$D, 0)), 1, 0)), "")</f>
        <v/>
      </c>
      <c r="BX313" s="4" t="str">
        <f>IFERROR(IF($I313="Historical", IF(AD313&lt;&gt;INDEX('Historical BMP Records'!AD:AD, MATCH($G313, 'Historical BMP Records'!$G:$G, 0)), 1, 0), IF(AD313&lt;&gt;INDEX('Planned and Progress BMPs'!AB:AB, MATCH($G313, 'Planned and Progress BMPs'!$D:$D, 0)), 1, 0)), "")</f>
        <v/>
      </c>
      <c r="BY313" s="4" t="str">
        <f>IFERROR(IF($I313="Historical", IF(AE313&lt;&gt;INDEX('Historical BMP Records'!AE:AE, MATCH($G313, 'Historical BMP Records'!$G:$G, 0)), 1, 0), IF(AE313&lt;&gt;INDEX('Planned and Progress BMPs'!AC:AC, MATCH($G313, 'Planned and Progress BMPs'!$D:$D, 0)), 1, 0)), "")</f>
        <v/>
      </c>
      <c r="BZ313" s="4" t="str">
        <f>IFERROR(IF($I313="Historical", IF(AF313&lt;&gt;INDEX('Historical BMP Records'!AF:AF, MATCH($G313, 'Historical BMP Records'!$G:$G, 0)), 1, 0), IF(AF313&lt;&gt;INDEX('Planned and Progress BMPs'!AD:AD, MATCH($G313, 'Planned and Progress BMPs'!$D:$D, 0)), 1, 0)), "")</f>
        <v/>
      </c>
      <c r="CA313" s="4" t="str">
        <f>IFERROR(IF($I313="Historical", IF(AG313&lt;&gt;INDEX('Historical BMP Records'!AG:AG, MATCH($G313, 'Historical BMP Records'!$G:$G, 0)), 1, 0), IF(AG313&lt;&gt;INDEX('Planned and Progress BMPs'!AE:AE, MATCH($G313, 'Planned and Progress BMPs'!$D:$D, 0)), 1, 0)), "")</f>
        <v/>
      </c>
      <c r="CB313" s="4" t="str">
        <f>IFERROR(IF($I313="Historical", IF(AH313&lt;&gt;INDEX('Historical BMP Records'!AH:AH, MATCH($G313, 'Historical BMP Records'!$G:$G, 0)), 1, 0), IF(AH313&lt;&gt;INDEX('Planned and Progress BMPs'!AF:AF, MATCH($G313, 'Planned and Progress BMPs'!$D:$D, 0)), 1, 0)), "")</f>
        <v/>
      </c>
      <c r="CC313" s="4" t="str">
        <f>IFERROR(IF($I313="Historical", IF(AI313&lt;&gt;INDEX('Historical BMP Records'!AI:AI, MATCH($G313, 'Historical BMP Records'!$G:$G, 0)), 1, 0), IF(AI313&lt;&gt;INDEX('Planned and Progress BMPs'!AG:AG, MATCH($G313, 'Planned and Progress BMPs'!$D:$D, 0)), 1, 0)), "")</f>
        <v/>
      </c>
      <c r="CD313" s="4" t="str">
        <f>IFERROR(IF($I313="Historical", IF(AJ313&lt;&gt;INDEX('Historical BMP Records'!AJ:AJ, MATCH($G313, 'Historical BMP Records'!$G:$G, 0)), 1, 0), IF(AJ313&lt;&gt;INDEX('Planned and Progress BMPs'!AH:AH, MATCH($G313, 'Planned and Progress BMPs'!$D:$D, 0)), 1, 0)), "")</f>
        <v/>
      </c>
      <c r="CE313" s="4" t="str">
        <f>IFERROR(IF($I313="Historical", IF(AK313&lt;&gt;INDEX('Historical BMP Records'!AK:AK, MATCH($G313, 'Historical BMP Records'!$G:$G, 0)), 1, 0), IF(AK313&lt;&gt;INDEX('Planned and Progress BMPs'!AI:AI, MATCH($G313, 'Planned and Progress BMPs'!$D:$D, 0)), 1, 0)), "")</f>
        <v/>
      </c>
      <c r="CF313" s="4" t="str">
        <f>IFERROR(IF($I313="Historical", IF(AL313&lt;&gt;INDEX('Historical BMP Records'!AL:AL, MATCH($G313, 'Historical BMP Records'!$G:$G, 0)), 1, 0), IF(AL313&lt;&gt;INDEX('Planned and Progress BMPs'!AJ:AJ, MATCH($G313, 'Planned and Progress BMPs'!$D:$D, 0)), 1, 0)), "")</f>
        <v/>
      </c>
      <c r="CG313" s="4" t="str">
        <f>IFERROR(IF($I313="Historical", IF(AM313&lt;&gt;INDEX('Historical BMP Records'!AM:AM, MATCH($G313, 'Historical BMP Records'!$G:$G, 0)), 1, 0), IF(AM313&lt;&gt;INDEX('Planned and Progress BMPs'!AK:AK, MATCH($G313, 'Planned and Progress BMPs'!$D:$D, 0)), 1, 0)), "")</f>
        <v/>
      </c>
      <c r="CH313" s="4" t="str">
        <f>IFERROR(IF($I313="Historical", IF(AN313&lt;&gt;INDEX('Historical BMP Records'!AN:AN, MATCH($G313, 'Historical BMP Records'!$G:$G, 0)), 1, 0), IF(AN313&lt;&gt;INDEX('Planned and Progress BMPs'!AL:AL, MATCH($G313, 'Planned and Progress BMPs'!$D:$D, 0)), 1, 0)), "")</f>
        <v/>
      </c>
      <c r="CI313" s="4" t="str">
        <f>IFERROR(IF($I313="Historical", IF(AO313&lt;&gt;INDEX('Historical BMP Records'!AO:AO, MATCH($G313, 'Historical BMP Records'!$G:$G, 0)), 1, 0), IF(AO313&lt;&gt;INDEX('Planned and Progress BMPs'!AM:AM, MATCH($G313, 'Planned and Progress BMPs'!$D:$D, 0)), 1, 0)), "")</f>
        <v/>
      </c>
      <c r="CJ313" s="4" t="str">
        <f>IFERROR(IF($I313="Historical", IF(AP313&lt;&gt;INDEX('Historical BMP Records'!AP:AP, MATCH($G313, 'Historical BMP Records'!$G:$G, 0)), 1, 0), IF(AP313&lt;&gt;INDEX('Planned and Progress BMPs'!AN:AN, MATCH($G313, 'Planned and Progress BMPs'!$D:$D, 0)), 1, 0)), "")</f>
        <v/>
      </c>
      <c r="CK313" s="4" t="str">
        <f>IFERROR(IF($I313="Historical", IF(AQ313&lt;&gt;INDEX('Historical BMP Records'!AQ:AQ, MATCH($G313, 'Historical BMP Records'!$G:$G, 0)), 1, 0), IF(AQ313&lt;&gt;INDEX('Planned and Progress BMPs'!AO:AO, MATCH($G313, 'Planned and Progress BMPs'!$D:$D, 0)), 1, 0)), "")</f>
        <v/>
      </c>
      <c r="CL313" s="4" t="str">
        <f>IFERROR(IF($I313="Historical", IF(AR313&lt;&gt;INDEX('Historical BMP Records'!AR:AR, MATCH($G313, 'Historical BMP Records'!$G:$G, 0)), 1, 0), IF(AR313&lt;&gt;INDEX('Planned and Progress BMPs'!AQ:AQ, MATCH($G313, 'Planned and Progress BMPs'!$D:$D, 0)), 1, 0)), "")</f>
        <v/>
      </c>
      <c r="CM313" s="4" t="str">
        <f>IFERROR(IF($I313="Historical", IF(AS313&lt;&gt;INDEX('Historical BMP Records'!AS:AS, MATCH($G313, 'Historical BMP Records'!$G:$G, 0)), 1, 0), IF(AS313&lt;&gt;INDEX('Planned and Progress BMPs'!AP:AP, MATCH($G313, 'Planned and Progress BMPs'!$D:$D, 0)), 1, 0)), "")</f>
        <v/>
      </c>
      <c r="CN313" s="4" t="str">
        <f>IFERROR(IF($I313="Historical", IF(AT313&lt;&gt;INDEX('Historical BMP Records'!AT:AT, MATCH($G313, 'Historical BMP Records'!$G:$G, 0)), 1, 0), IF(AT313&lt;&gt;INDEX('Planned and Progress BMPs'!AQ:AQ, MATCH($G313, 'Planned and Progress BMPs'!$D:$D, 0)), 1, 0)), "")</f>
        <v/>
      </c>
      <c r="CO313" s="4">
        <f>SUM(T_Historical9[[#This Row],[FY17 Crediting Status Change]:[Comments Change]])</f>
        <v>0</v>
      </c>
    </row>
    <row r="314" spans="1:93" ht="15" customHeight="1" x14ac:dyDescent="0.55000000000000004">
      <c r="A314" s="126" t="s">
        <v>2457</v>
      </c>
      <c r="B314" s="126" t="s">
        <v>2457</v>
      </c>
      <c r="C314" s="126" t="s">
        <v>2458</v>
      </c>
      <c r="D314" s="126"/>
      <c r="E314" s="126"/>
      <c r="F314" s="126" t="s">
        <v>1072</v>
      </c>
      <c r="G314" s="126" t="s">
        <v>1073</v>
      </c>
      <c r="H314" s="126"/>
      <c r="I314" s="126" t="s">
        <v>415</v>
      </c>
      <c r="J314" s="126"/>
      <c r="K314" s="73"/>
      <c r="L314" s="64">
        <v>21186</v>
      </c>
      <c r="M314" s="126" t="s">
        <v>265</v>
      </c>
      <c r="N314" s="88" t="s">
        <v>325</v>
      </c>
      <c r="O314" s="126" t="s">
        <v>127</v>
      </c>
      <c r="P314" s="73" t="s">
        <v>551</v>
      </c>
      <c r="Q314" s="64">
        <v>633.6</v>
      </c>
      <c r="R314" s="126">
        <v>20.3</v>
      </c>
      <c r="S314" s="88"/>
      <c r="T314" s="126" t="s">
        <v>611</v>
      </c>
      <c r="U314" s="126"/>
      <c r="V314" s="126"/>
      <c r="W314" s="126">
        <v>40.44528846</v>
      </c>
      <c r="X314" s="65">
        <v>-76.54650599</v>
      </c>
      <c r="Y314" s="126"/>
      <c r="Z314" s="126" t="s">
        <v>201</v>
      </c>
      <c r="AA314" s="126" t="s">
        <v>458</v>
      </c>
      <c r="AB314" s="88" t="s">
        <v>203</v>
      </c>
      <c r="AC314" s="126" t="s">
        <v>2460</v>
      </c>
      <c r="AD314" s="64">
        <v>41738</v>
      </c>
      <c r="AE314" s="126" t="s">
        <v>267</v>
      </c>
      <c r="AF314" s="64"/>
      <c r="AG314" s="64"/>
      <c r="AH314" s="126"/>
      <c r="AI314" s="64"/>
      <c r="AK314" s="64"/>
      <c r="AL314" s="64"/>
      <c r="AM314" s="64"/>
      <c r="AN314" s="64"/>
      <c r="AO314" s="64"/>
      <c r="AP314" s="64"/>
      <c r="AQ314" s="64"/>
      <c r="AR314" s="64"/>
      <c r="AS314" s="64"/>
      <c r="AT314" s="126"/>
      <c r="AU314" s="4" t="str">
        <f>IFERROR(IF($I314="Historical", IF(A314&lt;&gt;INDEX('Historical BMP Records'!A:A, MATCH($G314, 'Historical BMP Records'!$G:$G, 0)), 1, 0), IF(A314&lt;&gt;INDEX('Planned and Progress BMPs'!A:A, MATCH($G314, 'Planned and Progress BMPs'!$D:$D, 0)), 1, 0)), "")</f>
        <v/>
      </c>
      <c r="AV314" s="4" t="str">
        <f>IFERROR(IF($I314="Historical", IF(B314&lt;&gt;INDEX('Historical BMP Records'!B:B, MATCH($G314, 'Historical BMP Records'!$G:$G, 0)), 1, 0), IF(B314&lt;&gt;INDEX('Planned and Progress BMPs'!A:A, MATCH($G314, 'Planned and Progress BMPs'!$D:$D, 0)), 1, 0)), "")</f>
        <v/>
      </c>
      <c r="AW314" s="4" t="str">
        <f>IFERROR(IF($I314="Historical", IF(C314&lt;&gt;INDEX('Historical BMP Records'!C:C, MATCH($G314, 'Historical BMP Records'!$G:$G, 0)), 1, 0), IF(C314&lt;&gt;INDEX('Planned and Progress BMPs'!A:A, MATCH($G314, 'Planned and Progress BMPs'!$D:$D, 0)), 1, 0)), "")</f>
        <v/>
      </c>
      <c r="AX314" s="4" t="str">
        <f>IFERROR(IF($I314="Historical", IF(D314&lt;&gt;INDEX('Historical BMP Records'!D:D, MATCH($G314, 'Historical BMP Records'!$G:$G, 0)), 1, 0), IF(D314&lt;&gt;INDEX('Planned and Progress BMPs'!A:A, MATCH($G314, 'Planned and Progress BMPs'!$D:$D, 0)), 1, 0)), "")</f>
        <v/>
      </c>
      <c r="AY314" s="4" t="str">
        <f>IFERROR(IF($I314="Historical", IF(E314&lt;&gt;INDEX('Historical BMP Records'!E:E, MATCH($G314, 'Historical BMP Records'!$G:$G, 0)), 1, 0), IF(E314&lt;&gt;INDEX('Planned and Progress BMPs'!B:B, MATCH($G314, 'Planned and Progress BMPs'!$D:$D, 0)), 1, 0)), "")</f>
        <v/>
      </c>
      <c r="AZ314" s="4" t="str">
        <f>IFERROR(IF($I314="Historical", IF(F314&lt;&gt;INDEX('Historical BMP Records'!F:F, MATCH($G314, 'Historical BMP Records'!$G:$G, 0)), 1, 0), IF(F314&lt;&gt;INDEX('Planned and Progress BMPs'!C:C, MATCH($G314, 'Planned and Progress BMPs'!$D:$D, 0)), 1, 0)), "")</f>
        <v/>
      </c>
      <c r="BA314" s="4" t="str">
        <f>IFERROR(IF($I314="Historical", IF(G314&lt;&gt;INDEX('Historical BMP Records'!G:G, MATCH($G314, 'Historical BMP Records'!$G:$G, 0)), 1, 0), IF(G314&lt;&gt;INDEX('Planned and Progress BMPs'!D:D, MATCH($G314, 'Planned and Progress BMPs'!$D:$D, 0)), 1, 0)), "")</f>
        <v/>
      </c>
      <c r="BB314" s="4" t="str">
        <f>IFERROR(IF($I314="Historical", IF(H314&lt;&gt;INDEX('Historical BMP Records'!H:H, MATCH($G314, 'Historical BMP Records'!$G:$G, 0)), 1, 0), IF(H314&lt;&gt;INDEX('Planned and Progress BMPs'!E:E, MATCH($G314, 'Planned and Progress BMPs'!$D:$D, 0)), 1, 0)), "")</f>
        <v/>
      </c>
      <c r="BC314" s="4" t="str">
        <f>IFERROR(IF($I314="Historical", IF(I314&lt;&gt;INDEX('Historical BMP Records'!I:I, MATCH($G314, 'Historical BMP Records'!$G:$G, 0)), 1, 0), IF(I314&lt;&gt;INDEX('Planned and Progress BMPs'!F:F, MATCH($G314, 'Planned and Progress BMPs'!$D:$D, 0)), 1, 0)), "")</f>
        <v/>
      </c>
      <c r="BD314" s="4" t="str">
        <f>IFERROR(IF($I314="Historical", IF(J314&lt;&gt;INDEX('Historical BMP Records'!J:J, MATCH($G314, 'Historical BMP Records'!$G:$G, 0)), 1, 0), IF(J314&lt;&gt;INDEX('Planned and Progress BMPs'!G:G, MATCH($G314, 'Planned and Progress BMPs'!$D:$D, 0)), 1, 0)), "")</f>
        <v/>
      </c>
      <c r="BE314" s="4" t="str">
        <f>IFERROR(IF($I314="Historical", IF(K314&lt;&gt;INDEX('Historical BMP Records'!K:K, MATCH($G314, 'Historical BMP Records'!$G:$G, 0)), 1, 0), IF(K314&lt;&gt;INDEX('Planned and Progress BMPs'!H:H, MATCH($G314, 'Planned and Progress BMPs'!$D:$D, 0)), 1, 0)), "")</f>
        <v/>
      </c>
      <c r="BF314" s="4" t="str">
        <f>IFERROR(IF($I314="Historical", IF(L314&lt;&gt;INDEX('Historical BMP Records'!L:L, MATCH($G314, 'Historical BMP Records'!$G:$G, 0)), 1, 0), IF(L314&lt;&gt;INDEX('Planned and Progress BMPs'!I:I, MATCH($G314, 'Planned and Progress BMPs'!$D:$D, 0)), 1, 0)), "")</f>
        <v/>
      </c>
      <c r="BG314" s="4" t="str">
        <f>IFERROR(IF($I314="Historical", IF(M314&lt;&gt;INDEX('Historical BMP Records'!M:M, MATCH($G314, 'Historical BMP Records'!$G:$G, 0)), 1, 0), IF(M314&lt;&gt;INDEX('Planned and Progress BMPs'!J:J, MATCH($G314, 'Planned and Progress BMPs'!$D:$D, 0)), 1, 0)), "")</f>
        <v/>
      </c>
      <c r="BH314" s="4" t="str">
        <f>IFERROR(IF($I314="Historical", IF(N314&lt;&gt;INDEX('Historical BMP Records'!N:N, MATCH($G314, 'Historical BMP Records'!$G:$G, 0)), 1, 0), IF(N314&lt;&gt;INDEX('Planned and Progress BMPs'!K:K, MATCH($G314, 'Planned and Progress BMPs'!$D:$D, 0)), 1, 0)), "")</f>
        <v/>
      </c>
      <c r="BI314" s="4" t="str">
        <f>IFERROR(IF($I314="Historical", IF(O314&lt;&gt;INDEX('Historical BMP Records'!O:O, MATCH($G314, 'Historical BMP Records'!$G:$G, 0)), 1, 0), IF(O314&lt;&gt;INDEX('Planned and Progress BMPs'!L:L, MATCH($G314, 'Planned and Progress BMPs'!$D:$D, 0)), 1, 0)), "")</f>
        <v/>
      </c>
      <c r="BJ314" s="4" t="str">
        <f>IFERROR(IF($I314="Historical", IF(P314&lt;&gt;INDEX('Historical BMP Records'!P:P, MATCH($G314, 'Historical BMP Records'!$G:$G, 0)), 1, 0), IF(P314&lt;&gt;INDEX('Planned and Progress BMPs'!M:M, MATCH($G314, 'Planned and Progress BMPs'!$D:$D, 0)), 1, 0)), "")</f>
        <v/>
      </c>
      <c r="BK314" s="4" t="str">
        <f>IFERROR(IF($I314="Historical", IF(Q314&lt;&gt;INDEX('Historical BMP Records'!Q:Q, MATCH($G314, 'Historical BMP Records'!$G:$G, 0)), 1, 0), IF(Q314&lt;&gt;INDEX('Planned and Progress BMPs'!N:N, MATCH($G314, 'Planned and Progress BMPs'!$D:$D, 0)), 1, 0)), "")</f>
        <v/>
      </c>
      <c r="BL314" s="4" t="str">
        <f>IFERROR(IF($I314="Historical", IF(R314&lt;&gt;INDEX('Historical BMP Records'!R:R, MATCH($G314, 'Historical BMP Records'!$G:$G, 0)), 1, 0), IF(R314&lt;&gt;INDEX('Planned and Progress BMPs'!O:O, MATCH($G314, 'Planned and Progress BMPs'!$D:$D, 0)), 1, 0)), "")</f>
        <v/>
      </c>
      <c r="BM314" s="4" t="str">
        <f>IFERROR(IF($I314="Historical", IF(S314&lt;&gt;INDEX('Historical BMP Records'!S:S, MATCH($G314, 'Historical BMP Records'!$G:$G, 0)), 1, 0), IF(S314&lt;&gt;INDEX('Planned and Progress BMPs'!P:P, MATCH($G314, 'Planned and Progress BMPs'!$D:$D, 0)), 1, 0)), "")</f>
        <v/>
      </c>
      <c r="BN314" s="4" t="str">
        <f>IFERROR(IF($I314="Historical", IF(T314&lt;&gt;INDEX('Historical BMP Records'!T:T, MATCH($G314, 'Historical BMP Records'!$G:$G, 0)), 1, 0), IF(T314&lt;&gt;INDEX('Planned and Progress BMPs'!Q:Q, MATCH($G314, 'Planned and Progress BMPs'!$D:$D, 0)), 1, 0)), "")</f>
        <v/>
      </c>
      <c r="BO314" s="4" t="str">
        <f>IFERROR(IF($I314="Historical", IF(AB314&lt;&gt;INDEX('Historical BMP Records'!#REF!, MATCH($G314, 'Historical BMP Records'!$G:$G, 0)), 1, 0), IF(AB314&lt;&gt;INDEX('Planned and Progress BMPs'!Z:Z, MATCH($G314, 'Planned and Progress BMPs'!$D:$D, 0)), 1, 0)), "")</f>
        <v/>
      </c>
      <c r="BP314" s="4" t="str">
        <f>IFERROR(IF($I314="Historical", IF(U314&lt;&gt;INDEX('Historical BMP Records'!U:U, MATCH($G314, 'Historical BMP Records'!$G:$G, 0)), 1, 0), IF(U314&lt;&gt;INDEX('Planned and Progress BMPs'!S:S, MATCH($G314, 'Planned and Progress BMPs'!$D:$D, 0)), 1, 0)), "")</f>
        <v/>
      </c>
      <c r="BQ314" s="4" t="str">
        <f>IFERROR(IF($I314="Historical", IF(V314&lt;&gt;INDEX('Historical BMP Records'!V:V, MATCH($G314, 'Historical BMP Records'!$G:$G, 0)), 1, 0), IF(V314&lt;&gt;INDEX('Planned and Progress BMPs'!T:T, MATCH($G314, 'Planned and Progress BMPs'!$D:$D, 0)), 1, 0)), "")</f>
        <v/>
      </c>
      <c r="BR314" s="4" t="str">
        <f>IFERROR(IF($I314="Historical", IF(W314&lt;&gt;INDEX('Historical BMP Records'!W:W, MATCH($G314, 'Historical BMP Records'!$G:$G, 0)), 1, 0), IF(W314&lt;&gt;INDEX('Planned and Progress BMPs'!U:U, MATCH($G314, 'Planned and Progress BMPs'!$D:$D, 0)), 1, 0)), "")</f>
        <v/>
      </c>
      <c r="BS314" s="4" t="str">
        <f>IFERROR(IF($I314="Historical", IF(X314&lt;&gt;INDEX('Historical BMP Records'!X:X, MATCH($G314, 'Historical BMP Records'!$G:$G, 0)), 1, 0), IF(X314&lt;&gt;INDEX('Planned and Progress BMPs'!V:V, MATCH($G314, 'Planned and Progress BMPs'!$D:$D, 0)), 1, 0)), "")</f>
        <v/>
      </c>
      <c r="BT314" s="4" t="str">
        <f>IFERROR(IF($I314="Historical", IF(Y314&lt;&gt;INDEX('Historical BMP Records'!Y:Y, MATCH($G314, 'Historical BMP Records'!$G:$G, 0)), 1, 0), IF(Y314&lt;&gt;INDEX('Planned and Progress BMPs'!W:W, MATCH($G314, 'Planned and Progress BMPs'!$D:$D, 0)), 1, 0)), "")</f>
        <v/>
      </c>
      <c r="BU314" s="4" t="str">
        <f>IFERROR(IF($I314="Historical", IF(Z314&lt;&gt;INDEX('Historical BMP Records'!Z:Z, MATCH($G314, 'Historical BMP Records'!$G:$G, 0)), 1, 0), IF(Z314&lt;&gt;INDEX('Planned and Progress BMPs'!X:X, MATCH($G314, 'Planned and Progress BMPs'!$D:$D, 0)), 1, 0)), "")</f>
        <v/>
      </c>
      <c r="BV314" s="4" t="str">
        <f>IFERROR(IF($I314="Historical", IF(AA314&lt;&gt;INDEX('Historical BMP Records'!AA:AA, MATCH($G314, 'Historical BMP Records'!$G:$G, 0)), 1, 0), IF(AA314&lt;&gt;INDEX('Planned and Progress BMPs'!#REF!, MATCH($G314, 'Planned and Progress BMPs'!$D:$D, 0)), 1, 0)), "")</f>
        <v/>
      </c>
      <c r="BW314" s="4" t="str">
        <f>IFERROR(IF($I314="Historical", IF(AC314&lt;&gt;INDEX('Historical BMP Records'!AC:AC, MATCH($G314, 'Historical BMP Records'!$G:$G, 0)), 1, 0), IF(AC314&lt;&gt;INDEX('Planned and Progress BMPs'!AA:AA, MATCH($G314, 'Planned and Progress BMPs'!$D:$D, 0)), 1, 0)), "")</f>
        <v/>
      </c>
      <c r="BX314" s="4" t="str">
        <f>IFERROR(IF($I314="Historical", IF(AD314&lt;&gt;INDEX('Historical BMP Records'!AD:AD, MATCH($G314, 'Historical BMP Records'!$G:$G, 0)), 1, 0), IF(AD314&lt;&gt;INDEX('Planned and Progress BMPs'!AB:AB, MATCH($G314, 'Planned and Progress BMPs'!$D:$D, 0)), 1, 0)), "")</f>
        <v/>
      </c>
      <c r="BY314" s="4" t="str">
        <f>IFERROR(IF($I314="Historical", IF(AE314&lt;&gt;INDEX('Historical BMP Records'!AE:AE, MATCH($G314, 'Historical BMP Records'!$G:$G, 0)), 1, 0), IF(AE314&lt;&gt;INDEX('Planned and Progress BMPs'!AC:AC, MATCH($G314, 'Planned and Progress BMPs'!$D:$D, 0)), 1, 0)), "")</f>
        <v/>
      </c>
      <c r="BZ314" s="4" t="str">
        <f>IFERROR(IF($I314="Historical", IF(AF314&lt;&gt;INDEX('Historical BMP Records'!AF:AF, MATCH($G314, 'Historical BMP Records'!$G:$G, 0)), 1, 0), IF(AF314&lt;&gt;INDEX('Planned and Progress BMPs'!AD:AD, MATCH($G314, 'Planned and Progress BMPs'!$D:$D, 0)), 1, 0)), "")</f>
        <v/>
      </c>
      <c r="CA314" s="4" t="str">
        <f>IFERROR(IF($I314="Historical", IF(AG314&lt;&gt;INDEX('Historical BMP Records'!AG:AG, MATCH($G314, 'Historical BMP Records'!$G:$G, 0)), 1, 0), IF(AG314&lt;&gt;INDEX('Planned and Progress BMPs'!AE:AE, MATCH($G314, 'Planned and Progress BMPs'!$D:$D, 0)), 1, 0)), "")</f>
        <v/>
      </c>
      <c r="CB314" s="4" t="str">
        <f>IFERROR(IF($I314="Historical", IF(AH314&lt;&gt;INDEX('Historical BMP Records'!AH:AH, MATCH($G314, 'Historical BMP Records'!$G:$G, 0)), 1, 0), IF(AH314&lt;&gt;INDEX('Planned and Progress BMPs'!AF:AF, MATCH($G314, 'Planned and Progress BMPs'!$D:$D, 0)), 1, 0)), "")</f>
        <v/>
      </c>
      <c r="CC314" s="4" t="str">
        <f>IFERROR(IF($I314="Historical", IF(AI314&lt;&gt;INDEX('Historical BMP Records'!AI:AI, MATCH($G314, 'Historical BMP Records'!$G:$G, 0)), 1, 0), IF(AI314&lt;&gt;INDEX('Planned and Progress BMPs'!AG:AG, MATCH($G314, 'Planned and Progress BMPs'!$D:$D, 0)), 1, 0)), "")</f>
        <v/>
      </c>
      <c r="CD314" s="4" t="str">
        <f>IFERROR(IF($I314="Historical", IF(AJ314&lt;&gt;INDEX('Historical BMP Records'!AJ:AJ, MATCH($G314, 'Historical BMP Records'!$G:$G, 0)), 1, 0), IF(AJ314&lt;&gt;INDEX('Planned and Progress BMPs'!AH:AH, MATCH($G314, 'Planned and Progress BMPs'!$D:$D, 0)), 1, 0)), "")</f>
        <v/>
      </c>
      <c r="CE314" s="4" t="str">
        <f>IFERROR(IF($I314="Historical", IF(AK314&lt;&gt;INDEX('Historical BMP Records'!AK:AK, MATCH($G314, 'Historical BMP Records'!$G:$G, 0)), 1, 0), IF(AK314&lt;&gt;INDEX('Planned and Progress BMPs'!AI:AI, MATCH($G314, 'Planned and Progress BMPs'!$D:$D, 0)), 1, 0)), "")</f>
        <v/>
      </c>
      <c r="CF314" s="4" t="str">
        <f>IFERROR(IF($I314="Historical", IF(AL314&lt;&gt;INDEX('Historical BMP Records'!AL:AL, MATCH($G314, 'Historical BMP Records'!$G:$G, 0)), 1, 0), IF(AL314&lt;&gt;INDEX('Planned and Progress BMPs'!AJ:AJ, MATCH($G314, 'Planned and Progress BMPs'!$D:$D, 0)), 1, 0)), "")</f>
        <v/>
      </c>
      <c r="CG314" s="4" t="str">
        <f>IFERROR(IF($I314="Historical", IF(AM314&lt;&gt;INDEX('Historical BMP Records'!AM:AM, MATCH($G314, 'Historical BMP Records'!$G:$G, 0)), 1, 0), IF(AM314&lt;&gt;INDEX('Planned and Progress BMPs'!AK:AK, MATCH($G314, 'Planned and Progress BMPs'!$D:$D, 0)), 1, 0)), "")</f>
        <v/>
      </c>
      <c r="CH314" s="4" t="str">
        <f>IFERROR(IF($I314="Historical", IF(AN314&lt;&gt;INDEX('Historical BMP Records'!AN:AN, MATCH($G314, 'Historical BMP Records'!$G:$G, 0)), 1, 0), IF(AN314&lt;&gt;INDEX('Planned and Progress BMPs'!AL:AL, MATCH($G314, 'Planned and Progress BMPs'!$D:$D, 0)), 1, 0)), "")</f>
        <v/>
      </c>
      <c r="CI314" s="4" t="str">
        <f>IFERROR(IF($I314="Historical", IF(AO314&lt;&gt;INDEX('Historical BMP Records'!AO:AO, MATCH($G314, 'Historical BMP Records'!$G:$G, 0)), 1, 0), IF(AO314&lt;&gt;INDEX('Planned and Progress BMPs'!AM:AM, MATCH($G314, 'Planned and Progress BMPs'!$D:$D, 0)), 1, 0)), "")</f>
        <v/>
      </c>
      <c r="CJ314" s="4" t="str">
        <f>IFERROR(IF($I314="Historical", IF(AP314&lt;&gt;INDEX('Historical BMP Records'!AP:AP, MATCH($G314, 'Historical BMP Records'!$G:$G, 0)), 1, 0), IF(AP314&lt;&gt;INDEX('Planned and Progress BMPs'!AN:AN, MATCH($G314, 'Planned and Progress BMPs'!$D:$D, 0)), 1, 0)), "")</f>
        <v/>
      </c>
      <c r="CK314" s="4" t="str">
        <f>IFERROR(IF($I314="Historical", IF(AQ314&lt;&gt;INDEX('Historical BMP Records'!AQ:AQ, MATCH($G314, 'Historical BMP Records'!$G:$G, 0)), 1, 0), IF(AQ314&lt;&gt;INDEX('Planned and Progress BMPs'!AO:AO, MATCH($G314, 'Planned and Progress BMPs'!$D:$D, 0)), 1, 0)), "")</f>
        <v/>
      </c>
      <c r="CL314" s="4" t="str">
        <f>IFERROR(IF($I314="Historical", IF(AR314&lt;&gt;INDEX('Historical BMP Records'!AR:AR, MATCH($G314, 'Historical BMP Records'!$G:$G, 0)), 1, 0), IF(AR314&lt;&gt;INDEX('Planned and Progress BMPs'!AQ:AQ, MATCH($G314, 'Planned and Progress BMPs'!$D:$D, 0)), 1, 0)), "")</f>
        <v/>
      </c>
      <c r="CM314" s="4" t="str">
        <f>IFERROR(IF($I314="Historical", IF(AS314&lt;&gt;INDEX('Historical BMP Records'!AS:AS, MATCH($G314, 'Historical BMP Records'!$G:$G, 0)), 1, 0), IF(AS314&lt;&gt;INDEX('Planned and Progress BMPs'!AP:AP, MATCH($G314, 'Planned and Progress BMPs'!$D:$D, 0)), 1, 0)), "")</f>
        <v/>
      </c>
      <c r="CN314" s="4" t="str">
        <f>IFERROR(IF($I314="Historical", IF(AT314&lt;&gt;INDEX('Historical BMP Records'!AT:AT, MATCH($G314, 'Historical BMP Records'!$G:$G, 0)), 1, 0), IF(AT314&lt;&gt;INDEX('Planned and Progress BMPs'!AQ:AQ, MATCH($G314, 'Planned and Progress BMPs'!$D:$D, 0)), 1, 0)), "")</f>
        <v/>
      </c>
      <c r="CO314" s="4">
        <f>SUM(T_Historical9[[#This Row],[FY17 Crediting Status Change]:[Comments Change]])</f>
        <v>0</v>
      </c>
    </row>
    <row r="315" spans="1:93" ht="15" customHeight="1" x14ac:dyDescent="0.55000000000000004">
      <c r="A315" s="126" t="s">
        <v>2457</v>
      </c>
      <c r="B315" s="126" t="s">
        <v>2457</v>
      </c>
      <c r="C315" s="126" t="s">
        <v>2458</v>
      </c>
      <c r="D315" s="126"/>
      <c r="E315" s="126"/>
      <c r="F315" s="126" t="s">
        <v>1074</v>
      </c>
      <c r="G315" s="126" t="s">
        <v>1075</v>
      </c>
      <c r="H315" s="126"/>
      <c r="I315" s="126" t="s">
        <v>415</v>
      </c>
      <c r="J315" s="126">
        <v>1945</v>
      </c>
      <c r="K315" s="73"/>
      <c r="L315" s="64">
        <v>16438</v>
      </c>
      <c r="M315" s="126" t="s">
        <v>265</v>
      </c>
      <c r="N315" s="88" t="s">
        <v>325</v>
      </c>
      <c r="O315" s="126" t="s">
        <v>127</v>
      </c>
      <c r="P315" s="73" t="s">
        <v>551</v>
      </c>
      <c r="Q315" s="64">
        <v>8197.2000000000007</v>
      </c>
      <c r="R315" s="126"/>
      <c r="S315" s="88"/>
      <c r="T315" s="126" t="s">
        <v>611</v>
      </c>
      <c r="U315" s="126"/>
      <c r="V315" s="126"/>
      <c r="W315" s="126">
        <v>40.419423620000003</v>
      </c>
      <c r="X315" s="65">
        <v>-76.597455269999998</v>
      </c>
      <c r="Y315" s="126"/>
      <c r="Z315" s="126" t="s">
        <v>201</v>
      </c>
      <c r="AA315" s="126" t="s">
        <v>458</v>
      </c>
      <c r="AB315" s="88" t="s">
        <v>203</v>
      </c>
      <c r="AC315" s="126" t="s">
        <v>2460</v>
      </c>
      <c r="AD315" s="64">
        <v>41739</v>
      </c>
      <c r="AE315" s="126" t="s">
        <v>267</v>
      </c>
      <c r="AF315" s="64"/>
      <c r="AG315" s="64"/>
      <c r="AH315" s="126"/>
      <c r="AI315" s="64"/>
      <c r="AK315" s="64"/>
      <c r="AL315" s="64"/>
      <c r="AM315" s="64"/>
      <c r="AN315" s="64"/>
      <c r="AO315" s="64"/>
      <c r="AP315" s="64"/>
      <c r="AQ315" s="64"/>
      <c r="AR315" s="64"/>
      <c r="AS315" s="64"/>
      <c r="AT315" s="126"/>
      <c r="AU315" s="4" t="str">
        <f>IFERROR(IF($I315="Historical", IF(A315&lt;&gt;INDEX('Historical BMP Records'!A:A, MATCH($G315, 'Historical BMP Records'!$G:$G, 0)), 1, 0), IF(A315&lt;&gt;INDEX('Planned and Progress BMPs'!A:A, MATCH($G315, 'Planned and Progress BMPs'!$D:$D, 0)), 1, 0)), "")</f>
        <v/>
      </c>
      <c r="AV315" s="4" t="str">
        <f>IFERROR(IF($I315="Historical", IF(B315&lt;&gt;INDEX('Historical BMP Records'!B:B, MATCH($G315, 'Historical BMP Records'!$G:$G, 0)), 1, 0), IF(B315&lt;&gt;INDEX('Planned and Progress BMPs'!A:A, MATCH($G315, 'Planned and Progress BMPs'!$D:$D, 0)), 1, 0)), "")</f>
        <v/>
      </c>
      <c r="AW315" s="4" t="str">
        <f>IFERROR(IF($I315="Historical", IF(C315&lt;&gt;INDEX('Historical BMP Records'!C:C, MATCH($G315, 'Historical BMP Records'!$G:$G, 0)), 1, 0), IF(C315&lt;&gt;INDEX('Planned and Progress BMPs'!A:A, MATCH($G315, 'Planned and Progress BMPs'!$D:$D, 0)), 1, 0)), "")</f>
        <v/>
      </c>
      <c r="AX315" s="4" t="str">
        <f>IFERROR(IF($I315="Historical", IF(D315&lt;&gt;INDEX('Historical BMP Records'!D:D, MATCH($G315, 'Historical BMP Records'!$G:$G, 0)), 1, 0), IF(D315&lt;&gt;INDEX('Planned and Progress BMPs'!A:A, MATCH($G315, 'Planned and Progress BMPs'!$D:$D, 0)), 1, 0)), "")</f>
        <v/>
      </c>
      <c r="AY315" s="4" t="str">
        <f>IFERROR(IF($I315="Historical", IF(E315&lt;&gt;INDEX('Historical BMP Records'!E:E, MATCH($G315, 'Historical BMP Records'!$G:$G, 0)), 1, 0), IF(E315&lt;&gt;INDEX('Planned and Progress BMPs'!B:B, MATCH($G315, 'Planned and Progress BMPs'!$D:$D, 0)), 1, 0)), "")</f>
        <v/>
      </c>
      <c r="AZ315" s="4" t="str">
        <f>IFERROR(IF($I315="Historical", IF(F315&lt;&gt;INDEX('Historical BMP Records'!F:F, MATCH($G315, 'Historical BMP Records'!$G:$G, 0)), 1, 0), IF(F315&lt;&gt;INDEX('Planned and Progress BMPs'!C:C, MATCH($G315, 'Planned and Progress BMPs'!$D:$D, 0)), 1, 0)), "")</f>
        <v/>
      </c>
      <c r="BA315" s="4" t="str">
        <f>IFERROR(IF($I315="Historical", IF(G315&lt;&gt;INDEX('Historical BMP Records'!G:G, MATCH($G315, 'Historical BMP Records'!$G:$G, 0)), 1, 0), IF(G315&lt;&gt;INDEX('Planned and Progress BMPs'!D:D, MATCH($G315, 'Planned and Progress BMPs'!$D:$D, 0)), 1, 0)), "")</f>
        <v/>
      </c>
      <c r="BB315" s="4" t="str">
        <f>IFERROR(IF($I315="Historical", IF(H315&lt;&gt;INDEX('Historical BMP Records'!H:H, MATCH($G315, 'Historical BMP Records'!$G:$G, 0)), 1, 0), IF(H315&lt;&gt;INDEX('Planned and Progress BMPs'!E:E, MATCH($G315, 'Planned and Progress BMPs'!$D:$D, 0)), 1, 0)), "")</f>
        <v/>
      </c>
      <c r="BC315" s="4" t="str">
        <f>IFERROR(IF($I315="Historical", IF(I315&lt;&gt;INDEX('Historical BMP Records'!I:I, MATCH($G315, 'Historical BMP Records'!$G:$G, 0)), 1, 0), IF(I315&lt;&gt;INDEX('Planned and Progress BMPs'!F:F, MATCH($G315, 'Planned and Progress BMPs'!$D:$D, 0)), 1, 0)), "")</f>
        <v/>
      </c>
      <c r="BD315" s="4" t="str">
        <f>IFERROR(IF($I315="Historical", IF(J315&lt;&gt;INDEX('Historical BMP Records'!J:J, MATCH($G315, 'Historical BMP Records'!$G:$G, 0)), 1, 0), IF(J315&lt;&gt;INDEX('Planned and Progress BMPs'!G:G, MATCH($G315, 'Planned and Progress BMPs'!$D:$D, 0)), 1, 0)), "")</f>
        <v/>
      </c>
      <c r="BE315" s="4" t="str">
        <f>IFERROR(IF($I315="Historical", IF(K315&lt;&gt;INDEX('Historical BMP Records'!K:K, MATCH($G315, 'Historical BMP Records'!$G:$G, 0)), 1, 0), IF(K315&lt;&gt;INDEX('Planned and Progress BMPs'!H:H, MATCH($G315, 'Planned and Progress BMPs'!$D:$D, 0)), 1, 0)), "")</f>
        <v/>
      </c>
      <c r="BF315" s="4" t="str">
        <f>IFERROR(IF($I315="Historical", IF(L315&lt;&gt;INDEX('Historical BMP Records'!L:L, MATCH($G315, 'Historical BMP Records'!$G:$G, 0)), 1, 0), IF(L315&lt;&gt;INDEX('Planned and Progress BMPs'!I:I, MATCH($G315, 'Planned and Progress BMPs'!$D:$D, 0)), 1, 0)), "")</f>
        <v/>
      </c>
      <c r="BG315" s="4" t="str">
        <f>IFERROR(IF($I315="Historical", IF(M315&lt;&gt;INDEX('Historical BMP Records'!M:M, MATCH($G315, 'Historical BMP Records'!$G:$G, 0)), 1, 0), IF(M315&lt;&gt;INDEX('Planned and Progress BMPs'!J:J, MATCH($G315, 'Planned and Progress BMPs'!$D:$D, 0)), 1, 0)), "")</f>
        <v/>
      </c>
      <c r="BH315" s="4" t="str">
        <f>IFERROR(IF($I315="Historical", IF(N315&lt;&gt;INDEX('Historical BMP Records'!N:N, MATCH($G315, 'Historical BMP Records'!$G:$G, 0)), 1, 0), IF(N315&lt;&gt;INDEX('Planned and Progress BMPs'!K:K, MATCH($G315, 'Planned and Progress BMPs'!$D:$D, 0)), 1, 0)), "")</f>
        <v/>
      </c>
      <c r="BI315" s="4" t="str">
        <f>IFERROR(IF($I315="Historical", IF(O315&lt;&gt;INDEX('Historical BMP Records'!O:O, MATCH($G315, 'Historical BMP Records'!$G:$G, 0)), 1, 0), IF(O315&lt;&gt;INDEX('Planned and Progress BMPs'!L:L, MATCH($G315, 'Planned and Progress BMPs'!$D:$D, 0)), 1, 0)), "")</f>
        <v/>
      </c>
      <c r="BJ315" s="4" t="str">
        <f>IFERROR(IF($I315="Historical", IF(P315&lt;&gt;INDEX('Historical BMP Records'!P:P, MATCH($G315, 'Historical BMP Records'!$G:$G, 0)), 1, 0), IF(P315&lt;&gt;INDEX('Planned and Progress BMPs'!M:M, MATCH($G315, 'Planned and Progress BMPs'!$D:$D, 0)), 1, 0)), "")</f>
        <v/>
      </c>
      <c r="BK315" s="4" t="str">
        <f>IFERROR(IF($I315="Historical", IF(Q315&lt;&gt;INDEX('Historical BMP Records'!Q:Q, MATCH($G315, 'Historical BMP Records'!$G:$G, 0)), 1, 0), IF(Q315&lt;&gt;INDEX('Planned and Progress BMPs'!N:N, MATCH($G315, 'Planned and Progress BMPs'!$D:$D, 0)), 1, 0)), "")</f>
        <v/>
      </c>
      <c r="BL315" s="4" t="str">
        <f>IFERROR(IF($I315="Historical", IF(R315&lt;&gt;INDEX('Historical BMP Records'!R:R, MATCH($G315, 'Historical BMP Records'!$G:$G, 0)), 1, 0), IF(R315&lt;&gt;INDEX('Planned and Progress BMPs'!O:O, MATCH($G315, 'Planned and Progress BMPs'!$D:$D, 0)), 1, 0)), "")</f>
        <v/>
      </c>
      <c r="BM315" s="4" t="str">
        <f>IFERROR(IF($I315="Historical", IF(S315&lt;&gt;INDEX('Historical BMP Records'!S:S, MATCH($G315, 'Historical BMP Records'!$G:$G, 0)), 1, 0), IF(S315&lt;&gt;INDEX('Planned and Progress BMPs'!P:P, MATCH($G315, 'Planned and Progress BMPs'!$D:$D, 0)), 1, 0)), "")</f>
        <v/>
      </c>
      <c r="BN315" s="4" t="str">
        <f>IFERROR(IF($I315="Historical", IF(T315&lt;&gt;INDEX('Historical BMP Records'!T:T, MATCH($G315, 'Historical BMP Records'!$G:$G, 0)), 1, 0), IF(T315&lt;&gt;INDEX('Planned and Progress BMPs'!Q:Q, MATCH($G315, 'Planned and Progress BMPs'!$D:$D, 0)), 1, 0)), "")</f>
        <v/>
      </c>
      <c r="BO315" s="4" t="str">
        <f>IFERROR(IF($I315="Historical", IF(AB315&lt;&gt;INDEX('Historical BMP Records'!#REF!, MATCH($G315, 'Historical BMP Records'!$G:$G, 0)), 1, 0), IF(AB315&lt;&gt;INDEX('Planned and Progress BMPs'!Z:Z, MATCH($G315, 'Planned and Progress BMPs'!$D:$D, 0)), 1, 0)), "")</f>
        <v/>
      </c>
      <c r="BP315" s="4" t="str">
        <f>IFERROR(IF($I315="Historical", IF(U315&lt;&gt;INDEX('Historical BMP Records'!U:U, MATCH($G315, 'Historical BMP Records'!$G:$G, 0)), 1, 0), IF(U315&lt;&gt;INDEX('Planned and Progress BMPs'!S:S, MATCH($G315, 'Planned and Progress BMPs'!$D:$D, 0)), 1, 0)), "")</f>
        <v/>
      </c>
      <c r="BQ315" s="4" t="str">
        <f>IFERROR(IF($I315="Historical", IF(V315&lt;&gt;INDEX('Historical BMP Records'!V:V, MATCH($G315, 'Historical BMP Records'!$G:$G, 0)), 1, 0), IF(V315&lt;&gt;INDEX('Planned and Progress BMPs'!T:T, MATCH($G315, 'Planned and Progress BMPs'!$D:$D, 0)), 1, 0)), "")</f>
        <v/>
      </c>
      <c r="BR315" s="4" t="str">
        <f>IFERROR(IF($I315="Historical", IF(W315&lt;&gt;INDEX('Historical BMP Records'!W:W, MATCH($G315, 'Historical BMP Records'!$G:$G, 0)), 1, 0), IF(W315&lt;&gt;INDEX('Planned and Progress BMPs'!U:U, MATCH($G315, 'Planned and Progress BMPs'!$D:$D, 0)), 1, 0)), "")</f>
        <v/>
      </c>
      <c r="BS315" s="4" t="str">
        <f>IFERROR(IF($I315="Historical", IF(X315&lt;&gt;INDEX('Historical BMP Records'!X:X, MATCH($G315, 'Historical BMP Records'!$G:$G, 0)), 1, 0), IF(X315&lt;&gt;INDEX('Planned and Progress BMPs'!V:V, MATCH($G315, 'Planned and Progress BMPs'!$D:$D, 0)), 1, 0)), "")</f>
        <v/>
      </c>
      <c r="BT315" s="4" t="str">
        <f>IFERROR(IF($I315="Historical", IF(Y315&lt;&gt;INDEX('Historical BMP Records'!Y:Y, MATCH($G315, 'Historical BMP Records'!$G:$G, 0)), 1, 0), IF(Y315&lt;&gt;INDEX('Planned and Progress BMPs'!W:W, MATCH($G315, 'Planned and Progress BMPs'!$D:$D, 0)), 1, 0)), "")</f>
        <v/>
      </c>
      <c r="BU315" s="4" t="str">
        <f>IFERROR(IF($I315="Historical", IF(Z315&lt;&gt;INDEX('Historical BMP Records'!Z:Z, MATCH($G315, 'Historical BMP Records'!$G:$G, 0)), 1, 0), IF(Z315&lt;&gt;INDEX('Planned and Progress BMPs'!X:X, MATCH($G315, 'Planned and Progress BMPs'!$D:$D, 0)), 1, 0)), "")</f>
        <v/>
      </c>
      <c r="BV315" s="4" t="str">
        <f>IFERROR(IF($I315="Historical", IF(AA315&lt;&gt;INDEX('Historical BMP Records'!AA:AA, MATCH($G315, 'Historical BMP Records'!$G:$G, 0)), 1, 0), IF(AA315&lt;&gt;INDEX('Planned and Progress BMPs'!#REF!, MATCH($G315, 'Planned and Progress BMPs'!$D:$D, 0)), 1, 0)), "")</f>
        <v/>
      </c>
      <c r="BW315" s="4" t="str">
        <f>IFERROR(IF($I315="Historical", IF(AC315&lt;&gt;INDEX('Historical BMP Records'!AC:AC, MATCH($G315, 'Historical BMP Records'!$G:$G, 0)), 1, 0), IF(AC315&lt;&gt;INDEX('Planned and Progress BMPs'!AA:AA, MATCH($G315, 'Planned and Progress BMPs'!$D:$D, 0)), 1, 0)), "")</f>
        <v/>
      </c>
      <c r="BX315" s="4" t="str">
        <f>IFERROR(IF($I315="Historical", IF(AD315&lt;&gt;INDEX('Historical BMP Records'!AD:AD, MATCH($G315, 'Historical BMP Records'!$G:$G, 0)), 1, 0), IF(AD315&lt;&gt;INDEX('Planned and Progress BMPs'!AB:AB, MATCH($G315, 'Planned and Progress BMPs'!$D:$D, 0)), 1, 0)), "")</f>
        <v/>
      </c>
      <c r="BY315" s="4" t="str">
        <f>IFERROR(IF($I315="Historical", IF(AE315&lt;&gt;INDEX('Historical BMP Records'!AE:AE, MATCH($G315, 'Historical BMP Records'!$G:$G, 0)), 1, 0), IF(AE315&lt;&gt;INDEX('Planned and Progress BMPs'!AC:AC, MATCH($G315, 'Planned and Progress BMPs'!$D:$D, 0)), 1, 0)), "")</f>
        <v/>
      </c>
      <c r="BZ315" s="4" t="str">
        <f>IFERROR(IF($I315="Historical", IF(AF315&lt;&gt;INDEX('Historical BMP Records'!AF:AF, MATCH($G315, 'Historical BMP Records'!$G:$G, 0)), 1, 0), IF(AF315&lt;&gt;INDEX('Planned and Progress BMPs'!AD:AD, MATCH($G315, 'Planned and Progress BMPs'!$D:$D, 0)), 1, 0)), "")</f>
        <v/>
      </c>
      <c r="CA315" s="4" t="str">
        <f>IFERROR(IF($I315="Historical", IF(AG315&lt;&gt;INDEX('Historical BMP Records'!AG:AG, MATCH($G315, 'Historical BMP Records'!$G:$G, 0)), 1, 0), IF(AG315&lt;&gt;INDEX('Planned and Progress BMPs'!AE:AE, MATCH($G315, 'Planned and Progress BMPs'!$D:$D, 0)), 1, 0)), "")</f>
        <v/>
      </c>
      <c r="CB315" s="4" t="str">
        <f>IFERROR(IF($I315="Historical", IF(AH315&lt;&gt;INDEX('Historical BMP Records'!AH:AH, MATCH($G315, 'Historical BMP Records'!$G:$G, 0)), 1, 0), IF(AH315&lt;&gt;INDEX('Planned and Progress BMPs'!AF:AF, MATCH($G315, 'Planned and Progress BMPs'!$D:$D, 0)), 1, 0)), "")</f>
        <v/>
      </c>
      <c r="CC315" s="4" t="str">
        <f>IFERROR(IF($I315="Historical", IF(AI315&lt;&gt;INDEX('Historical BMP Records'!AI:AI, MATCH($G315, 'Historical BMP Records'!$G:$G, 0)), 1, 0), IF(AI315&lt;&gt;INDEX('Planned and Progress BMPs'!AG:AG, MATCH($G315, 'Planned and Progress BMPs'!$D:$D, 0)), 1, 0)), "")</f>
        <v/>
      </c>
      <c r="CD315" s="4" t="str">
        <f>IFERROR(IF($I315="Historical", IF(AJ315&lt;&gt;INDEX('Historical BMP Records'!AJ:AJ, MATCH($G315, 'Historical BMP Records'!$G:$G, 0)), 1, 0), IF(AJ315&lt;&gt;INDEX('Planned and Progress BMPs'!AH:AH, MATCH($G315, 'Planned and Progress BMPs'!$D:$D, 0)), 1, 0)), "")</f>
        <v/>
      </c>
      <c r="CE315" s="4" t="str">
        <f>IFERROR(IF($I315="Historical", IF(AK315&lt;&gt;INDEX('Historical BMP Records'!AK:AK, MATCH($G315, 'Historical BMP Records'!$G:$G, 0)), 1, 0), IF(AK315&lt;&gt;INDEX('Planned and Progress BMPs'!AI:AI, MATCH($G315, 'Planned and Progress BMPs'!$D:$D, 0)), 1, 0)), "")</f>
        <v/>
      </c>
      <c r="CF315" s="4" t="str">
        <f>IFERROR(IF($I315="Historical", IF(AL315&lt;&gt;INDEX('Historical BMP Records'!AL:AL, MATCH($G315, 'Historical BMP Records'!$G:$G, 0)), 1, 0), IF(AL315&lt;&gt;INDEX('Planned and Progress BMPs'!AJ:AJ, MATCH($G315, 'Planned and Progress BMPs'!$D:$D, 0)), 1, 0)), "")</f>
        <v/>
      </c>
      <c r="CG315" s="4" t="str">
        <f>IFERROR(IF($I315="Historical", IF(AM315&lt;&gt;INDEX('Historical BMP Records'!AM:AM, MATCH($G315, 'Historical BMP Records'!$G:$G, 0)), 1, 0), IF(AM315&lt;&gt;INDEX('Planned and Progress BMPs'!AK:AK, MATCH($G315, 'Planned and Progress BMPs'!$D:$D, 0)), 1, 0)), "")</f>
        <v/>
      </c>
      <c r="CH315" s="4" t="str">
        <f>IFERROR(IF($I315="Historical", IF(AN315&lt;&gt;INDEX('Historical BMP Records'!AN:AN, MATCH($G315, 'Historical BMP Records'!$G:$G, 0)), 1, 0), IF(AN315&lt;&gt;INDEX('Planned and Progress BMPs'!AL:AL, MATCH($G315, 'Planned and Progress BMPs'!$D:$D, 0)), 1, 0)), "")</f>
        <v/>
      </c>
      <c r="CI315" s="4" t="str">
        <f>IFERROR(IF($I315="Historical", IF(AO315&lt;&gt;INDEX('Historical BMP Records'!AO:AO, MATCH($G315, 'Historical BMP Records'!$G:$G, 0)), 1, 0), IF(AO315&lt;&gt;INDEX('Planned and Progress BMPs'!AM:AM, MATCH($G315, 'Planned and Progress BMPs'!$D:$D, 0)), 1, 0)), "")</f>
        <v/>
      </c>
      <c r="CJ315" s="4" t="str">
        <f>IFERROR(IF($I315="Historical", IF(AP315&lt;&gt;INDEX('Historical BMP Records'!AP:AP, MATCH($G315, 'Historical BMP Records'!$G:$G, 0)), 1, 0), IF(AP315&lt;&gt;INDEX('Planned and Progress BMPs'!AN:AN, MATCH($G315, 'Planned and Progress BMPs'!$D:$D, 0)), 1, 0)), "")</f>
        <v/>
      </c>
      <c r="CK315" s="4" t="str">
        <f>IFERROR(IF($I315="Historical", IF(AQ315&lt;&gt;INDEX('Historical BMP Records'!AQ:AQ, MATCH($G315, 'Historical BMP Records'!$G:$G, 0)), 1, 0), IF(AQ315&lt;&gt;INDEX('Planned and Progress BMPs'!AO:AO, MATCH($G315, 'Planned and Progress BMPs'!$D:$D, 0)), 1, 0)), "")</f>
        <v/>
      </c>
      <c r="CL315" s="4" t="str">
        <f>IFERROR(IF($I315="Historical", IF(AR315&lt;&gt;INDEX('Historical BMP Records'!AR:AR, MATCH($G315, 'Historical BMP Records'!$G:$G, 0)), 1, 0), IF(AR315&lt;&gt;INDEX('Planned and Progress BMPs'!AQ:AQ, MATCH($G315, 'Planned and Progress BMPs'!$D:$D, 0)), 1, 0)), "")</f>
        <v/>
      </c>
      <c r="CM315" s="4" t="str">
        <f>IFERROR(IF($I315="Historical", IF(AS315&lt;&gt;INDEX('Historical BMP Records'!AS:AS, MATCH($G315, 'Historical BMP Records'!$G:$G, 0)), 1, 0), IF(AS315&lt;&gt;INDEX('Planned and Progress BMPs'!AP:AP, MATCH($G315, 'Planned and Progress BMPs'!$D:$D, 0)), 1, 0)), "")</f>
        <v/>
      </c>
      <c r="CN315" s="4" t="str">
        <f>IFERROR(IF($I315="Historical", IF(AT315&lt;&gt;INDEX('Historical BMP Records'!AT:AT, MATCH($G315, 'Historical BMP Records'!$G:$G, 0)), 1, 0), IF(AT315&lt;&gt;INDEX('Planned and Progress BMPs'!AQ:AQ, MATCH($G315, 'Planned and Progress BMPs'!$D:$D, 0)), 1, 0)), "")</f>
        <v/>
      </c>
      <c r="CO315" s="4">
        <f>SUM(T_Historical9[[#This Row],[FY17 Crediting Status Change]:[Comments Change]])</f>
        <v>0</v>
      </c>
    </row>
    <row r="316" spans="1:93" ht="15" customHeight="1" x14ac:dyDescent="0.55000000000000004">
      <c r="A316" s="126" t="s">
        <v>2457</v>
      </c>
      <c r="B316" s="126" t="s">
        <v>2457</v>
      </c>
      <c r="C316" s="126" t="s">
        <v>2458</v>
      </c>
      <c r="D316" s="126"/>
      <c r="E316" s="126"/>
      <c r="F316" s="126" t="s">
        <v>1076</v>
      </c>
      <c r="G316" s="126" t="s">
        <v>1077</v>
      </c>
      <c r="H316" s="126"/>
      <c r="I316" s="126" t="s">
        <v>415</v>
      </c>
      <c r="J316" s="126"/>
      <c r="K316" s="73"/>
      <c r="L316" s="64">
        <v>16072</v>
      </c>
      <c r="M316" s="126" t="s">
        <v>265</v>
      </c>
      <c r="N316" s="88" t="s">
        <v>325</v>
      </c>
      <c r="O316" s="126" t="s">
        <v>127</v>
      </c>
      <c r="P316" s="73" t="s">
        <v>551</v>
      </c>
      <c r="Q316" s="64">
        <v>3640.4</v>
      </c>
      <c r="R316" s="126"/>
      <c r="S316" s="88"/>
      <c r="T316" s="126" t="s">
        <v>611</v>
      </c>
      <c r="U316" s="126"/>
      <c r="V316" s="126"/>
      <c r="W316" s="126">
        <v>40.434353119999997</v>
      </c>
      <c r="X316" s="65">
        <v>-76.597644630000005</v>
      </c>
      <c r="Y316" s="126"/>
      <c r="Z316" s="126" t="s">
        <v>201</v>
      </c>
      <c r="AA316" s="126" t="s">
        <v>458</v>
      </c>
      <c r="AB316" s="88" t="s">
        <v>203</v>
      </c>
      <c r="AC316" s="126" t="s">
        <v>2460</v>
      </c>
      <c r="AD316" s="64">
        <v>41739</v>
      </c>
      <c r="AE316" s="126" t="s">
        <v>267</v>
      </c>
      <c r="AF316" s="64"/>
      <c r="AG316" s="64"/>
      <c r="AH316" s="126"/>
      <c r="AI316" s="64"/>
      <c r="AK316" s="64"/>
      <c r="AL316" s="64"/>
      <c r="AM316" s="64"/>
      <c r="AN316" s="64"/>
      <c r="AO316" s="64"/>
      <c r="AP316" s="64"/>
      <c r="AQ316" s="64"/>
      <c r="AR316" s="64"/>
      <c r="AS316" s="64"/>
      <c r="AT316" s="126"/>
      <c r="AU316" s="4" t="str">
        <f>IFERROR(IF($I316="Historical", IF(A316&lt;&gt;INDEX('Historical BMP Records'!A:A, MATCH($G316, 'Historical BMP Records'!$G:$G, 0)), 1, 0), IF(A316&lt;&gt;INDEX('Planned and Progress BMPs'!A:A, MATCH($G316, 'Planned and Progress BMPs'!$D:$D, 0)), 1, 0)), "")</f>
        <v/>
      </c>
      <c r="AV316" s="4" t="str">
        <f>IFERROR(IF($I316="Historical", IF(B316&lt;&gt;INDEX('Historical BMP Records'!B:B, MATCH($G316, 'Historical BMP Records'!$G:$G, 0)), 1, 0), IF(B316&lt;&gt;INDEX('Planned and Progress BMPs'!A:A, MATCH($G316, 'Planned and Progress BMPs'!$D:$D, 0)), 1, 0)), "")</f>
        <v/>
      </c>
      <c r="AW316" s="4" t="str">
        <f>IFERROR(IF($I316="Historical", IF(C316&lt;&gt;INDEX('Historical BMP Records'!C:C, MATCH($G316, 'Historical BMP Records'!$G:$G, 0)), 1, 0), IF(C316&lt;&gt;INDEX('Planned and Progress BMPs'!A:A, MATCH($G316, 'Planned and Progress BMPs'!$D:$D, 0)), 1, 0)), "")</f>
        <v/>
      </c>
      <c r="AX316" s="4" t="str">
        <f>IFERROR(IF($I316="Historical", IF(D316&lt;&gt;INDEX('Historical BMP Records'!D:D, MATCH($G316, 'Historical BMP Records'!$G:$G, 0)), 1, 0), IF(D316&lt;&gt;INDEX('Planned and Progress BMPs'!A:A, MATCH($G316, 'Planned and Progress BMPs'!$D:$D, 0)), 1, 0)), "")</f>
        <v/>
      </c>
      <c r="AY316" s="4" t="str">
        <f>IFERROR(IF($I316="Historical", IF(E316&lt;&gt;INDEX('Historical BMP Records'!E:E, MATCH($G316, 'Historical BMP Records'!$G:$G, 0)), 1, 0), IF(E316&lt;&gt;INDEX('Planned and Progress BMPs'!B:B, MATCH($G316, 'Planned and Progress BMPs'!$D:$D, 0)), 1, 0)), "")</f>
        <v/>
      </c>
      <c r="AZ316" s="4" t="str">
        <f>IFERROR(IF($I316="Historical", IF(F316&lt;&gt;INDEX('Historical BMP Records'!F:F, MATCH($G316, 'Historical BMP Records'!$G:$G, 0)), 1, 0), IF(F316&lt;&gt;INDEX('Planned and Progress BMPs'!C:C, MATCH($G316, 'Planned and Progress BMPs'!$D:$D, 0)), 1, 0)), "")</f>
        <v/>
      </c>
      <c r="BA316" s="4" t="str">
        <f>IFERROR(IF($I316="Historical", IF(G316&lt;&gt;INDEX('Historical BMP Records'!G:G, MATCH($G316, 'Historical BMP Records'!$G:$G, 0)), 1, 0), IF(G316&lt;&gt;INDEX('Planned and Progress BMPs'!D:D, MATCH($G316, 'Planned and Progress BMPs'!$D:$D, 0)), 1, 0)), "")</f>
        <v/>
      </c>
      <c r="BB316" s="4" t="str">
        <f>IFERROR(IF($I316="Historical", IF(H316&lt;&gt;INDEX('Historical BMP Records'!H:H, MATCH($G316, 'Historical BMP Records'!$G:$G, 0)), 1, 0), IF(H316&lt;&gt;INDEX('Planned and Progress BMPs'!E:E, MATCH($G316, 'Planned and Progress BMPs'!$D:$D, 0)), 1, 0)), "")</f>
        <v/>
      </c>
      <c r="BC316" s="4" t="str">
        <f>IFERROR(IF($I316="Historical", IF(I316&lt;&gt;INDEX('Historical BMP Records'!I:I, MATCH($G316, 'Historical BMP Records'!$G:$G, 0)), 1, 0), IF(I316&lt;&gt;INDEX('Planned and Progress BMPs'!F:F, MATCH($G316, 'Planned and Progress BMPs'!$D:$D, 0)), 1, 0)), "")</f>
        <v/>
      </c>
      <c r="BD316" s="4" t="str">
        <f>IFERROR(IF($I316="Historical", IF(J316&lt;&gt;INDEX('Historical BMP Records'!J:J, MATCH($G316, 'Historical BMP Records'!$G:$G, 0)), 1, 0), IF(J316&lt;&gt;INDEX('Planned and Progress BMPs'!G:G, MATCH($G316, 'Planned and Progress BMPs'!$D:$D, 0)), 1, 0)), "")</f>
        <v/>
      </c>
      <c r="BE316" s="4" t="str">
        <f>IFERROR(IF($I316="Historical", IF(K316&lt;&gt;INDEX('Historical BMP Records'!K:K, MATCH($G316, 'Historical BMP Records'!$G:$G, 0)), 1, 0), IF(K316&lt;&gt;INDEX('Planned and Progress BMPs'!H:H, MATCH($G316, 'Planned and Progress BMPs'!$D:$D, 0)), 1, 0)), "")</f>
        <v/>
      </c>
      <c r="BF316" s="4" t="str">
        <f>IFERROR(IF($I316="Historical", IF(L316&lt;&gt;INDEX('Historical BMP Records'!L:L, MATCH($G316, 'Historical BMP Records'!$G:$G, 0)), 1, 0), IF(L316&lt;&gt;INDEX('Planned and Progress BMPs'!I:I, MATCH($G316, 'Planned and Progress BMPs'!$D:$D, 0)), 1, 0)), "")</f>
        <v/>
      </c>
      <c r="BG316" s="4" t="str">
        <f>IFERROR(IF($I316="Historical", IF(M316&lt;&gt;INDEX('Historical BMP Records'!M:M, MATCH($G316, 'Historical BMP Records'!$G:$G, 0)), 1, 0), IF(M316&lt;&gt;INDEX('Planned and Progress BMPs'!J:J, MATCH($G316, 'Planned and Progress BMPs'!$D:$D, 0)), 1, 0)), "")</f>
        <v/>
      </c>
      <c r="BH316" s="4" t="str">
        <f>IFERROR(IF($I316="Historical", IF(N316&lt;&gt;INDEX('Historical BMP Records'!N:N, MATCH($G316, 'Historical BMP Records'!$G:$G, 0)), 1, 0), IF(N316&lt;&gt;INDEX('Planned and Progress BMPs'!K:K, MATCH($G316, 'Planned and Progress BMPs'!$D:$D, 0)), 1, 0)), "")</f>
        <v/>
      </c>
      <c r="BI316" s="4" t="str">
        <f>IFERROR(IF($I316="Historical", IF(O316&lt;&gt;INDEX('Historical BMP Records'!O:O, MATCH($G316, 'Historical BMP Records'!$G:$G, 0)), 1, 0), IF(O316&lt;&gt;INDEX('Planned and Progress BMPs'!L:L, MATCH($G316, 'Planned and Progress BMPs'!$D:$D, 0)), 1, 0)), "")</f>
        <v/>
      </c>
      <c r="BJ316" s="4" t="str">
        <f>IFERROR(IF($I316="Historical", IF(P316&lt;&gt;INDEX('Historical BMP Records'!P:P, MATCH($G316, 'Historical BMP Records'!$G:$G, 0)), 1, 0), IF(P316&lt;&gt;INDEX('Planned and Progress BMPs'!M:M, MATCH($G316, 'Planned and Progress BMPs'!$D:$D, 0)), 1, 0)), "")</f>
        <v/>
      </c>
      <c r="BK316" s="4" t="str">
        <f>IFERROR(IF($I316="Historical", IF(Q316&lt;&gt;INDEX('Historical BMP Records'!Q:Q, MATCH($G316, 'Historical BMP Records'!$G:$G, 0)), 1, 0), IF(Q316&lt;&gt;INDEX('Planned and Progress BMPs'!N:N, MATCH($G316, 'Planned and Progress BMPs'!$D:$D, 0)), 1, 0)), "")</f>
        <v/>
      </c>
      <c r="BL316" s="4" t="str">
        <f>IFERROR(IF($I316="Historical", IF(R316&lt;&gt;INDEX('Historical BMP Records'!R:R, MATCH($G316, 'Historical BMP Records'!$G:$G, 0)), 1, 0), IF(R316&lt;&gt;INDEX('Planned and Progress BMPs'!O:O, MATCH($G316, 'Planned and Progress BMPs'!$D:$D, 0)), 1, 0)), "")</f>
        <v/>
      </c>
      <c r="BM316" s="4" t="str">
        <f>IFERROR(IF($I316="Historical", IF(S316&lt;&gt;INDEX('Historical BMP Records'!S:S, MATCH($G316, 'Historical BMP Records'!$G:$G, 0)), 1, 0), IF(S316&lt;&gt;INDEX('Planned and Progress BMPs'!P:P, MATCH($G316, 'Planned and Progress BMPs'!$D:$D, 0)), 1, 0)), "")</f>
        <v/>
      </c>
      <c r="BN316" s="4" t="str">
        <f>IFERROR(IF($I316="Historical", IF(T316&lt;&gt;INDEX('Historical BMP Records'!T:T, MATCH($G316, 'Historical BMP Records'!$G:$G, 0)), 1, 0), IF(T316&lt;&gt;INDEX('Planned and Progress BMPs'!Q:Q, MATCH($G316, 'Planned and Progress BMPs'!$D:$D, 0)), 1, 0)), "")</f>
        <v/>
      </c>
      <c r="BO316" s="4" t="str">
        <f>IFERROR(IF($I316="Historical", IF(AB316&lt;&gt;INDEX('Historical BMP Records'!#REF!, MATCH($G316, 'Historical BMP Records'!$G:$G, 0)), 1, 0), IF(AB316&lt;&gt;INDEX('Planned and Progress BMPs'!Z:Z, MATCH($G316, 'Planned and Progress BMPs'!$D:$D, 0)), 1, 0)), "")</f>
        <v/>
      </c>
      <c r="BP316" s="4" t="str">
        <f>IFERROR(IF($I316="Historical", IF(U316&lt;&gt;INDEX('Historical BMP Records'!U:U, MATCH($G316, 'Historical BMP Records'!$G:$G, 0)), 1, 0), IF(U316&lt;&gt;INDEX('Planned and Progress BMPs'!S:S, MATCH($G316, 'Planned and Progress BMPs'!$D:$D, 0)), 1, 0)), "")</f>
        <v/>
      </c>
      <c r="BQ316" s="4" t="str">
        <f>IFERROR(IF($I316="Historical", IF(V316&lt;&gt;INDEX('Historical BMP Records'!V:V, MATCH($G316, 'Historical BMP Records'!$G:$G, 0)), 1, 0), IF(V316&lt;&gt;INDEX('Planned and Progress BMPs'!T:T, MATCH($G316, 'Planned and Progress BMPs'!$D:$D, 0)), 1, 0)), "")</f>
        <v/>
      </c>
      <c r="BR316" s="4" t="str">
        <f>IFERROR(IF($I316="Historical", IF(W316&lt;&gt;INDEX('Historical BMP Records'!W:W, MATCH($G316, 'Historical BMP Records'!$G:$G, 0)), 1, 0), IF(W316&lt;&gt;INDEX('Planned and Progress BMPs'!U:U, MATCH($G316, 'Planned and Progress BMPs'!$D:$D, 0)), 1, 0)), "")</f>
        <v/>
      </c>
      <c r="BS316" s="4" t="str">
        <f>IFERROR(IF($I316="Historical", IF(X316&lt;&gt;INDEX('Historical BMP Records'!X:X, MATCH($G316, 'Historical BMP Records'!$G:$G, 0)), 1, 0), IF(X316&lt;&gt;INDEX('Planned and Progress BMPs'!V:V, MATCH($G316, 'Planned and Progress BMPs'!$D:$D, 0)), 1, 0)), "")</f>
        <v/>
      </c>
      <c r="BT316" s="4" t="str">
        <f>IFERROR(IF($I316="Historical", IF(Y316&lt;&gt;INDEX('Historical BMP Records'!Y:Y, MATCH($G316, 'Historical BMP Records'!$G:$G, 0)), 1, 0), IF(Y316&lt;&gt;INDEX('Planned and Progress BMPs'!W:W, MATCH($G316, 'Planned and Progress BMPs'!$D:$D, 0)), 1, 0)), "")</f>
        <v/>
      </c>
      <c r="BU316" s="4" t="str">
        <f>IFERROR(IF($I316="Historical", IF(Z316&lt;&gt;INDEX('Historical BMP Records'!Z:Z, MATCH($G316, 'Historical BMP Records'!$G:$G, 0)), 1, 0), IF(Z316&lt;&gt;INDEX('Planned and Progress BMPs'!X:X, MATCH($G316, 'Planned and Progress BMPs'!$D:$D, 0)), 1, 0)), "")</f>
        <v/>
      </c>
      <c r="BV316" s="4" t="str">
        <f>IFERROR(IF($I316="Historical", IF(AA316&lt;&gt;INDEX('Historical BMP Records'!AA:AA, MATCH($G316, 'Historical BMP Records'!$G:$G, 0)), 1, 0), IF(AA316&lt;&gt;INDEX('Planned and Progress BMPs'!#REF!, MATCH($G316, 'Planned and Progress BMPs'!$D:$D, 0)), 1, 0)), "")</f>
        <v/>
      </c>
      <c r="BW316" s="4" t="str">
        <f>IFERROR(IF($I316="Historical", IF(AC316&lt;&gt;INDEX('Historical BMP Records'!AC:AC, MATCH($G316, 'Historical BMP Records'!$G:$G, 0)), 1, 0), IF(AC316&lt;&gt;INDEX('Planned and Progress BMPs'!AA:AA, MATCH($G316, 'Planned and Progress BMPs'!$D:$D, 0)), 1, 0)), "")</f>
        <v/>
      </c>
      <c r="BX316" s="4" t="str">
        <f>IFERROR(IF($I316="Historical", IF(AD316&lt;&gt;INDEX('Historical BMP Records'!AD:AD, MATCH($G316, 'Historical BMP Records'!$G:$G, 0)), 1, 0), IF(AD316&lt;&gt;INDEX('Planned and Progress BMPs'!AB:AB, MATCH($G316, 'Planned and Progress BMPs'!$D:$D, 0)), 1, 0)), "")</f>
        <v/>
      </c>
      <c r="BY316" s="4" t="str">
        <f>IFERROR(IF($I316="Historical", IF(AE316&lt;&gt;INDEX('Historical BMP Records'!AE:AE, MATCH($G316, 'Historical BMP Records'!$G:$G, 0)), 1, 0), IF(AE316&lt;&gt;INDEX('Planned and Progress BMPs'!AC:AC, MATCH($G316, 'Planned and Progress BMPs'!$D:$D, 0)), 1, 0)), "")</f>
        <v/>
      </c>
      <c r="BZ316" s="4" t="str">
        <f>IFERROR(IF($I316="Historical", IF(AF316&lt;&gt;INDEX('Historical BMP Records'!AF:AF, MATCH($G316, 'Historical BMP Records'!$G:$G, 0)), 1, 0), IF(AF316&lt;&gt;INDEX('Planned and Progress BMPs'!AD:AD, MATCH($G316, 'Planned and Progress BMPs'!$D:$D, 0)), 1, 0)), "")</f>
        <v/>
      </c>
      <c r="CA316" s="4" t="str">
        <f>IFERROR(IF($I316="Historical", IF(AG316&lt;&gt;INDEX('Historical BMP Records'!AG:AG, MATCH($G316, 'Historical BMP Records'!$G:$G, 0)), 1, 0), IF(AG316&lt;&gt;INDEX('Planned and Progress BMPs'!AE:AE, MATCH($G316, 'Planned and Progress BMPs'!$D:$D, 0)), 1, 0)), "")</f>
        <v/>
      </c>
      <c r="CB316" s="4" t="str">
        <f>IFERROR(IF($I316="Historical", IF(AH316&lt;&gt;INDEX('Historical BMP Records'!AH:AH, MATCH($G316, 'Historical BMP Records'!$G:$G, 0)), 1, 0), IF(AH316&lt;&gt;INDEX('Planned and Progress BMPs'!AF:AF, MATCH($G316, 'Planned and Progress BMPs'!$D:$D, 0)), 1, 0)), "")</f>
        <v/>
      </c>
      <c r="CC316" s="4" t="str">
        <f>IFERROR(IF($I316="Historical", IF(AI316&lt;&gt;INDEX('Historical BMP Records'!AI:AI, MATCH($G316, 'Historical BMP Records'!$G:$G, 0)), 1, 0), IF(AI316&lt;&gt;INDEX('Planned and Progress BMPs'!AG:AG, MATCH($G316, 'Planned and Progress BMPs'!$D:$D, 0)), 1, 0)), "")</f>
        <v/>
      </c>
      <c r="CD316" s="4" t="str">
        <f>IFERROR(IF($I316="Historical", IF(AJ316&lt;&gt;INDEX('Historical BMP Records'!AJ:AJ, MATCH($G316, 'Historical BMP Records'!$G:$G, 0)), 1, 0), IF(AJ316&lt;&gt;INDEX('Planned and Progress BMPs'!AH:AH, MATCH($G316, 'Planned and Progress BMPs'!$D:$D, 0)), 1, 0)), "")</f>
        <v/>
      </c>
      <c r="CE316" s="4" t="str">
        <f>IFERROR(IF($I316="Historical", IF(AK316&lt;&gt;INDEX('Historical BMP Records'!AK:AK, MATCH($G316, 'Historical BMP Records'!$G:$G, 0)), 1, 0), IF(AK316&lt;&gt;INDEX('Planned and Progress BMPs'!AI:AI, MATCH($G316, 'Planned and Progress BMPs'!$D:$D, 0)), 1, 0)), "")</f>
        <v/>
      </c>
      <c r="CF316" s="4" t="str">
        <f>IFERROR(IF($I316="Historical", IF(AL316&lt;&gt;INDEX('Historical BMP Records'!AL:AL, MATCH($G316, 'Historical BMP Records'!$G:$G, 0)), 1, 0), IF(AL316&lt;&gt;INDEX('Planned and Progress BMPs'!AJ:AJ, MATCH($G316, 'Planned and Progress BMPs'!$D:$D, 0)), 1, 0)), "")</f>
        <v/>
      </c>
      <c r="CG316" s="4" t="str">
        <f>IFERROR(IF($I316="Historical", IF(AM316&lt;&gt;INDEX('Historical BMP Records'!AM:AM, MATCH($G316, 'Historical BMP Records'!$G:$G, 0)), 1, 0), IF(AM316&lt;&gt;INDEX('Planned and Progress BMPs'!AK:AK, MATCH($G316, 'Planned and Progress BMPs'!$D:$D, 0)), 1, 0)), "")</f>
        <v/>
      </c>
      <c r="CH316" s="4" t="str">
        <f>IFERROR(IF($I316="Historical", IF(AN316&lt;&gt;INDEX('Historical BMP Records'!AN:AN, MATCH($G316, 'Historical BMP Records'!$G:$G, 0)), 1, 0), IF(AN316&lt;&gt;INDEX('Planned and Progress BMPs'!AL:AL, MATCH($G316, 'Planned and Progress BMPs'!$D:$D, 0)), 1, 0)), "")</f>
        <v/>
      </c>
      <c r="CI316" s="4" t="str">
        <f>IFERROR(IF($I316="Historical", IF(AO316&lt;&gt;INDEX('Historical BMP Records'!AO:AO, MATCH($G316, 'Historical BMP Records'!$G:$G, 0)), 1, 0), IF(AO316&lt;&gt;INDEX('Planned and Progress BMPs'!AM:AM, MATCH($G316, 'Planned and Progress BMPs'!$D:$D, 0)), 1, 0)), "")</f>
        <v/>
      </c>
      <c r="CJ316" s="4" t="str">
        <f>IFERROR(IF($I316="Historical", IF(AP316&lt;&gt;INDEX('Historical BMP Records'!AP:AP, MATCH($G316, 'Historical BMP Records'!$G:$G, 0)), 1, 0), IF(AP316&lt;&gt;INDEX('Planned and Progress BMPs'!AN:AN, MATCH($G316, 'Planned and Progress BMPs'!$D:$D, 0)), 1, 0)), "")</f>
        <v/>
      </c>
      <c r="CK316" s="4" t="str">
        <f>IFERROR(IF($I316="Historical", IF(AQ316&lt;&gt;INDEX('Historical BMP Records'!AQ:AQ, MATCH($G316, 'Historical BMP Records'!$G:$G, 0)), 1, 0), IF(AQ316&lt;&gt;INDEX('Planned and Progress BMPs'!AO:AO, MATCH($G316, 'Planned and Progress BMPs'!$D:$D, 0)), 1, 0)), "")</f>
        <v/>
      </c>
      <c r="CL316" s="4" t="str">
        <f>IFERROR(IF($I316="Historical", IF(AR316&lt;&gt;INDEX('Historical BMP Records'!AR:AR, MATCH($G316, 'Historical BMP Records'!$G:$G, 0)), 1, 0), IF(AR316&lt;&gt;INDEX('Planned and Progress BMPs'!AQ:AQ, MATCH($G316, 'Planned and Progress BMPs'!$D:$D, 0)), 1, 0)), "")</f>
        <v/>
      </c>
      <c r="CM316" s="4" t="str">
        <f>IFERROR(IF($I316="Historical", IF(AS316&lt;&gt;INDEX('Historical BMP Records'!AS:AS, MATCH($G316, 'Historical BMP Records'!$G:$G, 0)), 1, 0), IF(AS316&lt;&gt;INDEX('Planned and Progress BMPs'!AP:AP, MATCH($G316, 'Planned and Progress BMPs'!$D:$D, 0)), 1, 0)), "")</f>
        <v/>
      </c>
      <c r="CN316" s="4" t="str">
        <f>IFERROR(IF($I316="Historical", IF(AT316&lt;&gt;INDEX('Historical BMP Records'!AT:AT, MATCH($G316, 'Historical BMP Records'!$G:$G, 0)), 1, 0), IF(AT316&lt;&gt;INDEX('Planned and Progress BMPs'!AQ:AQ, MATCH($G316, 'Planned and Progress BMPs'!$D:$D, 0)), 1, 0)), "")</f>
        <v/>
      </c>
      <c r="CO316" s="4">
        <f>SUM(T_Historical9[[#This Row],[FY17 Crediting Status Change]:[Comments Change]])</f>
        <v>0</v>
      </c>
    </row>
    <row r="317" spans="1:93" ht="15" customHeight="1" x14ac:dyDescent="0.55000000000000004">
      <c r="A317" s="126"/>
      <c r="B317" s="126"/>
      <c r="D317" s="126"/>
      <c r="E317" s="126"/>
      <c r="F317" s="126"/>
      <c r="G317" s="126" t="s">
        <v>148</v>
      </c>
      <c r="H317" s="126"/>
      <c r="I317" s="126" t="s">
        <v>149</v>
      </c>
      <c r="J317" s="126">
        <v>2019</v>
      </c>
      <c r="K317" s="73">
        <v>9451.5600000000013</v>
      </c>
      <c r="L317" s="64">
        <v>44377</v>
      </c>
      <c r="M317" s="126" t="s">
        <v>150</v>
      </c>
      <c r="N317" s="88"/>
      <c r="O317" s="126" t="s">
        <v>151</v>
      </c>
      <c r="P317" s="73" t="s">
        <v>551</v>
      </c>
      <c r="Q317" s="64">
        <v>0.8</v>
      </c>
      <c r="R317" s="126">
        <v>0.3</v>
      </c>
      <c r="S317" s="88">
        <v>2.4E-2</v>
      </c>
      <c r="T317" s="126" t="s">
        <v>152</v>
      </c>
      <c r="U317" s="126"/>
      <c r="V317" s="126"/>
      <c r="W317" s="126"/>
      <c r="X317" s="65"/>
      <c r="Y317" s="126"/>
      <c r="Z317" s="126" t="s">
        <v>153</v>
      </c>
      <c r="AA317" s="126" t="s">
        <v>154</v>
      </c>
      <c r="AB317" s="88" t="s">
        <v>155</v>
      </c>
      <c r="AC317" s="126" t="s">
        <v>2460</v>
      </c>
      <c r="AD317" s="64"/>
      <c r="AE317" s="126"/>
      <c r="AF317" s="64"/>
      <c r="AG317" s="64"/>
      <c r="AH317" s="126"/>
      <c r="AI317" s="64"/>
      <c r="AK317" s="64"/>
      <c r="AL317" s="64"/>
      <c r="AM317" s="64"/>
      <c r="AN317" s="64"/>
      <c r="AO317" s="64"/>
      <c r="AP317" s="64"/>
      <c r="AQ317" s="64"/>
      <c r="AR317" s="64"/>
      <c r="AS317" s="64"/>
      <c r="AT317" s="126" t="s">
        <v>156</v>
      </c>
      <c r="AU317" s="4" t="str">
        <f>IFERROR(IF($I317="Historical", IF(A317&lt;&gt;INDEX('Historical BMP Records'!A:A, MATCH($G317, 'Historical BMP Records'!$G:$G, 0)), 1, 0), IF(A317&lt;&gt;INDEX('Planned and Progress BMPs'!A:A, MATCH($G317, 'Planned and Progress BMPs'!$D:$D, 0)), 1, 0)), "")</f>
        <v/>
      </c>
      <c r="AV317" s="4" t="str">
        <f>IFERROR(IF($I317="Historical", IF(B317&lt;&gt;INDEX('Historical BMP Records'!B:B, MATCH($G317, 'Historical BMP Records'!$G:$G, 0)), 1, 0), IF(B317&lt;&gt;INDEX('Planned and Progress BMPs'!A:A, MATCH($G317, 'Planned and Progress BMPs'!$D:$D, 0)), 1, 0)), "")</f>
        <v/>
      </c>
      <c r="AW317" s="4" t="str">
        <f>IFERROR(IF($I317="Historical", IF(C317&lt;&gt;INDEX('Historical BMP Records'!C:C, MATCH($G317, 'Historical BMP Records'!$G:$G, 0)), 1, 0), IF(C317&lt;&gt;INDEX('Planned and Progress BMPs'!A:A, MATCH($G317, 'Planned and Progress BMPs'!$D:$D, 0)), 1, 0)), "")</f>
        <v/>
      </c>
      <c r="AX317" s="4" t="str">
        <f>IFERROR(IF($I317="Historical", IF(D317&lt;&gt;INDEX('Historical BMP Records'!D:D, MATCH($G317, 'Historical BMP Records'!$G:$G, 0)), 1, 0), IF(D317&lt;&gt;INDEX('Planned and Progress BMPs'!A:A, MATCH($G317, 'Planned and Progress BMPs'!$D:$D, 0)), 1, 0)), "")</f>
        <v/>
      </c>
      <c r="AY317" s="4" t="str">
        <f>IFERROR(IF($I317="Historical", IF(E317&lt;&gt;INDEX('Historical BMP Records'!E:E, MATCH($G317, 'Historical BMP Records'!$G:$G, 0)), 1, 0), IF(E317&lt;&gt;INDEX('Planned and Progress BMPs'!B:B, MATCH($G317, 'Planned and Progress BMPs'!$D:$D, 0)), 1, 0)), "")</f>
        <v/>
      </c>
      <c r="AZ317" s="4" t="str">
        <f>IFERROR(IF($I317="Historical", IF(F317&lt;&gt;INDEX('Historical BMP Records'!F:F, MATCH($G317, 'Historical BMP Records'!$G:$G, 0)), 1, 0), IF(F317&lt;&gt;INDEX('Planned and Progress BMPs'!C:C, MATCH($G317, 'Planned and Progress BMPs'!$D:$D, 0)), 1, 0)), "")</f>
        <v/>
      </c>
      <c r="BA317" s="4" t="str">
        <f>IFERROR(IF($I317="Historical", IF(G317&lt;&gt;INDEX('Historical BMP Records'!G:G, MATCH($G317, 'Historical BMP Records'!$G:$G, 0)), 1, 0), IF(G317&lt;&gt;INDEX('Planned and Progress BMPs'!D:D, MATCH($G317, 'Planned and Progress BMPs'!$D:$D, 0)), 1, 0)), "")</f>
        <v/>
      </c>
      <c r="BB317" s="4" t="str">
        <f>IFERROR(IF($I317="Historical", IF(H317&lt;&gt;INDEX('Historical BMP Records'!H:H, MATCH($G317, 'Historical BMP Records'!$G:$G, 0)), 1, 0), IF(H317&lt;&gt;INDEX('Planned and Progress BMPs'!E:E, MATCH($G317, 'Planned and Progress BMPs'!$D:$D, 0)), 1, 0)), "")</f>
        <v/>
      </c>
      <c r="BC317" s="4" t="str">
        <f>IFERROR(IF($I317="Historical", IF(I317&lt;&gt;INDEX('Historical BMP Records'!I:I, MATCH($G317, 'Historical BMP Records'!$G:$G, 0)), 1, 0), IF(I317&lt;&gt;INDEX('Planned and Progress BMPs'!F:F, MATCH($G317, 'Planned and Progress BMPs'!$D:$D, 0)), 1, 0)), "")</f>
        <v/>
      </c>
      <c r="BD317" s="4" t="str">
        <f>IFERROR(IF($I317="Historical", IF(J317&lt;&gt;INDEX('Historical BMP Records'!J:J, MATCH($G317, 'Historical BMP Records'!$G:$G, 0)), 1, 0), IF(J317&lt;&gt;INDEX('Planned and Progress BMPs'!G:G, MATCH($G317, 'Planned and Progress BMPs'!$D:$D, 0)), 1, 0)), "")</f>
        <v/>
      </c>
      <c r="BE317" s="4" t="str">
        <f>IFERROR(IF($I317="Historical", IF(K317&lt;&gt;INDEX('Historical BMP Records'!K:K, MATCH($G317, 'Historical BMP Records'!$G:$G, 0)), 1, 0), IF(K317&lt;&gt;INDEX('Planned and Progress BMPs'!H:H, MATCH($G317, 'Planned and Progress BMPs'!$D:$D, 0)), 1, 0)), "")</f>
        <v/>
      </c>
      <c r="BF317" s="4" t="str">
        <f>IFERROR(IF($I317="Historical", IF(L317&lt;&gt;INDEX('Historical BMP Records'!L:L, MATCH($G317, 'Historical BMP Records'!$G:$G, 0)), 1, 0), IF(L317&lt;&gt;INDEX('Planned and Progress BMPs'!I:I, MATCH($G317, 'Planned and Progress BMPs'!$D:$D, 0)), 1, 0)), "")</f>
        <v/>
      </c>
      <c r="BG317" s="4" t="str">
        <f>IFERROR(IF($I317="Historical", IF(M317&lt;&gt;INDEX('Historical BMP Records'!M:M, MATCH($G317, 'Historical BMP Records'!$G:$G, 0)), 1, 0), IF(M317&lt;&gt;INDEX('Planned and Progress BMPs'!J:J, MATCH($G317, 'Planned and Progress BMPs'!$D:$D, 0)), 1, 0)), "")</f>
        <v/>
      </c>
      <c r="BH317" s="4" t="str">
        <f>IFERROR(IF($I317="Historical", IF(N317&lt;&gt;INDEX('Historical BMP Records'!N:N, MATCH($G317, 'Historical BMP Records'!$G:$G, 0)), 1, 0), IF(N317&lt;&gt;INDEX('Planned and Progress BMPs'!K:K, MATCH($G317, 'Planned and Progress BMPs'!$D:$D, 0)), 1, 0)), "")</f>
        <v/>
      </c>
      <c r="BI317" s="4" t="str">
        <f>IFERROR(IF($I317="Historical", IF(O317&lt;&gt;INDEX('Historical BMP Records'!O:O, MATCH($G317, 'Historical BMP Records'!$G:$G, 0)), 1, 0), IF(O317&lt;&gt;INDEX('Planned and Progress BMPs'!L:L, MATCH($G317, 'Planned and Progress BMPs'!$D:$D, 0)), 1, 0)), "")</f>
        <v/>
      </c>
      <c r="BJ317" s="4" t="str">
        <f>IFERROR(IF($I317="Historical", IF(P317&lt;&gt;INDEX('Historical BMP Records'!P:P, MATCH($G317, 'Historical BMP Records'!$G:$G, 0)), 1, 0), IF(P317&lt;&gt;INDEX('Planned and Progress BMPs'!M:M, MATCH($G317, 'Planned and Progress BMPs'!$D:$D, 0)), 1, 0)), "")</f>
        <v/>
      </c>
      <c r="BK317" s="4" t="str">
        <f>IFERROR(IF($I317="Historical", IF(Q317&lt;&gt;INDEX('Historical BMP Records'!Q:Q, MATCH($G317, 'Historical BMP Records'!$G:$G, 0)), 1, 0), IF(Q317&lt;&gt;INDEX('Planned and Progress BMPs'!N:N, MATCH($G317, 'Planned and Progress BMPs'!$D:$D, 0)), 1, 0)), "")</f>
        <v/>
      </c>
      <c r="BL317" s="4" t="str">
        <f>IFERROR(IF($I317="Historical", IF(R317&lt;&gt;INDEX('Historical BMP Records'!R:R, MATCH($G317, 'Historical BMP Records'!$G:$G, 0)), 1, 0), IF(R317&lt;&gt;INDEX('Planned and Progress BMPs'!O:O, MATCH($G317, 'Planned and Progress BMPs'!$D:$D, 0)), 1, 0)), "")</f>
        <v/>
      </c>
      <c r="BM317" s="4" t="str">
        <f>IFERROR(IF($I317="Historical", IF(S317&lt;&gt;INDEX('Historical BMP Records'!S:S, MATCH($G317, 'Historical BMP Records'!$G:$G, 0)), 1, 0), IF(S317&lt;&gt;INDEX('Planned and Progress BMPs'!P:P, MATCH($G317, 'Planned and Progress BMPs'!$D:$D, 0)), 1, 0)), "")</f>
        <v/>
      </c>
      <c r="BN317" s="4" t="str">
        <f>IFERROR(IF($I317="Historical", IF(T317&lt;&gt;INDEX('Historical BMP Records'!T:T, MATCH($G317, 'Historical BMP Records'!$G:$G, 0)), 1, 0), IF(T317&lt;&gt;INDEX('Planned and Progress BMPs'!Q:Q, MATCH($G317, 'Planned and Progress BMPs'!$D:$D, 0)), 1, 0)), "")</f>
        <v/>
      </c>
      <c r="BO317" s="4" t="str">
        <f>IFERROR(IF($I317="Historical", IF(AB317&lt;&gt;INDEX('Historical BMP Records'!#REF!, MATCH($G317, 'Historical BMP Records'!$G:$G, 0)), 1, 0), IF(AB317&lt;&gt;INDEX('Planned and Progress BMPs'!Z:Z, MATCH($G317, 'Planned and Progress BMPs'!$D:$D, 0)), 1, 0)), "")</f>
        <v/>
      </c>
      <c r="BP317" s="4" t="str">
        <f>IFERROR(IF($I317="Historical", IF(U317&lt;&gt;INDEX('Historical BMP Records'!U:U, MATCH($G317, 'Historical BMP Records'!$G:$G, 0)), 1, 0), IF(U317&lt;&gt;INDEX('Planned and Progress BMPs'!S:S, MATCH($G317, 'Planned and Progress BMPs'!$D:$D, 0)), 1, 0)), "")</f>
        <v/>
      </c>
      <c r="BQ317" s="4" t="str">
        <f>IFERROR(IF($I317="Historical", IF(V317&lt;&gt;INDEX('Historical BMP Records'!V:V, MATCH($G317, 'Historical BMP Records'!$G:$G, 0)), 1, 0), IF(V317&lt;&gt;INDEX('Planned and Progress BMPs'!T:T, MATCH($G317, 'Planned and Progress BMPs'!$D:$D, 0)), 1, 0)), "")</f>
        <v/>
      </c>
      <c r="BR317" s="4" t="str">
        <f>IFERROR(IF($I317="Historical", IF(W317&lt;&gt;INDEX('Historical BMP Records'!W:W, MATCH($G317, 'Historical BMP Records'!$G:$G, 0)), 1, 0), IF(W317&lt;&gt;INDEX('Planned and Progress BMPs'!U:U, MATCH($G317, 'Planned and Progress BMPs'!$D:$D, 0)), 1, 0)), "")</f>
        <v/>
      </c>
      <c r="BS317" s="4" t="str">
        <f>IFERROR(IF($I317="Historical", IF(X317&lt;&gt;INDEX('Historical BMP Records'!X:X, MATCH($G317, 'Historical BMP Records'!$G:$G, 0)), 1, 0), IF(X317&lt;&gt;INDEX('Planned and Progress BMPs'!V:V, MATCH($G317, 'Planned and Progress BMPs'!$D:$D, 0)), 1, 0)), "")</f>
        <v/>
      </c>
      <c r="BT317" s="4" t="str">
        <f>IFERROR(IF($I317="Historical", IF(Y317&lt;&gt;INDEX('Historical BMP Records'!Y:Y, MATCH($G317, 'Historical BMP Records'!$G:$G, 0)), 1, 0), IF(Y317&lt;&gt;INDEX('Planned and Progress BMPs'!W:W, MATCH($G317, 'Planned and Progress BMPs'!$D:$D, 0)), 1, 0)), "")</f>
        <v/>
      </c>
      <c r="BU317" s="4" t="str">
        <f>IFERROR(IF($I317="Historical", IF(Z317&lt;&gt;INDEX('Historical BMP Records'!Z:Z, MATCH($G317, 'Historical BMP Records'!$G:$G, 0)), 1, 0), IF(Z317&lt;&gt;INDEX('Planned and Progress BMPs'!X:X, MATCH($G317, 'Planned and Progress BMPs'!$D:$D, 0)), 1, 0)), "")</f>
        <v/>
      </c>
      <c r="BV317" s="4" t="str">
        <f>IFERROR(IF($I317="Historical", IF(AA317&lt;&gt;INDEX('Historical BMP Records'!AA:AA, MATCH($G317, 'Historical BMP Records'!$G:$G, 0)), 1, 0), IF(AA317&lt;&gt;INDEX('Planned and Progress BMPs'!#REF!, MATCH($G317, 'Planned and Progress BMPs'!$D:$D, 0)), 1, 0)), "")</f>
        <v/>
      </c>
      <c r="BW317" s="4" t="str">
        <f>IFERROR(IF($I317="Historical", IF(AC317&lt;&gt;INDEX('Historical BMP Records'!AC:AC, MATCH($G317, 'Historical BMP Records'!$G:$G, 0)), 1, 0), IF(AC317&lt;&gt;INDEX('Planned and Progress BMPs'!AA:AA, MATCH($G317, 'Planned and Progress BMPs'!$D:$D, 0)), 1, 0)), "")</f>
        <v/>
      </c>
      <c r="BX317" s="4" t="str">
        <f>IFERROR(IF($I317="Historical", IF(AD317&lt;&gt;INDEX('Historical BMP Records'!AD:AD, MATCH($G317, 'Historical BMP Records'!$G:$G, 0)), 1, 0), IF(AD317&lt;&gt;INDEX('Planned and Progress BMPs'!AB:AB, MATCH($G317, 'Planned and Progress BMPs'!$D:$D, 0)), 1, 0)), "")</f>
        <v/>
      </c>
      <c r="BY317" s="4" t="str">
        <f>IFERROR(IF($I317="Historical", IF(AE317&lt;&gt;INDEX('Historical BMP Records'!AE:AE, MATCH($G317, 'Historical BMP Records'!$G:$G, 0)), 1, 0), IF(AE317&lt;&gt;INDEX('Planned and Progress BMPs'!AC:AC, MATCH($G317, 'Planned and Progress BMPs'!$D:$D, 0)), 1, 0)), "")</f>
        <v/>
      </c>
      <c r="BZ317" s="4" t="str">
        <f>IFERROR(IF($I317="Historical", IF(AF317&lt;&gt;INDEX('Historical BMP Records'!AF:AF, MATCH($G317, 'Historical BMP Records'!$G:$G, 0)), 1, 0), IF(AF317&lt;&gt;INDEX('Planned and Progress BMPs'!AD:AD, MATCH($G317, 'Planned and Progress BMPs'!$D:$D, 0)), 1, 0)), "")</f>
        <v/>
      </c>
      <c r="CA317" s="4" t="str">
        <f>IFERROR(IF($I317="Historical", IF(AG317&lt;&gt;INDEX('Historical BMP Records'!AG:AG, MATCH($G317, 'Historical BMP Records'!$G:$G, 0)), 1, 0), IF(AG317&lt;&gt;INDEX('Planned and Progress BMPs'!AE:AE, MATCH($G317, 'Planned and Progress BMPs'!$D:$D, 0)), 1, 0)), "")</f>
        <v/>
      </c>
      <c r="CB317" s="4" t="str">
        <f>IFERROR(IF($I317="Historical", IF(AH317&lt;&gt;INDEX('Historical BMP Records'!AH:AH, MATCH($G317, 'Historical BMP Records'!$G:$G, 0)), 1, 0), IF(AH317&lt;&gt;INDEX('Planned and Progress BMPs'!AF:AF, MATCH($G317, 'Planned and Progress BMPs'!$D:$D, 0)), 1, 0)), "")</f>
        <v/>
      </c>
      <c r="CC317" s="4" t="str">
        <f>IFERROR(IF($I317="Historical", IF(AI317&lt;&gt;INDEX('Historical BMP Records'!AI:AI, MATCH($G317, 'Historical BMP Records'!$G:$G, 0)), 1, 0), IF(AI317&lt;&gt;INDEX('Planned and Progress BMPs'!AG:AG, MATCH($G317, 'Planned and Progress BMPs'!$D:$D, 0)), 1, 0)), "")</f>
        <v/>
      </c>
      <c r="CD317" s="4" t="str">
        <f>IFERROR(IF($I317="Historical", IF(AJ317&lt;&gt;INDEX('Historical BMP Records'!AJ:AJ, MATCH($G317, 'Historical BMP Records'!$G:$G, 0)), 1, 0), IF(AJ317&lt;&gt;INDEX('Planned and Progress BMPs'!AH:AH, MATCH($G317, 'Planned and Progress BMPs'!$D:$D, 0)), 1, 0)), "")</f>
        <v/>
      </c>
      <c r="CE317" s="4" t="str">
        <f>IFERROR(IF($I317="Historical", IF(AK317&lt;&gt;INDEX('Historical BMP Records'!AK:AK, MATCH($G317, 'Historical BMP Records'!$G:$G, 0)), 1, 0), IF(AK317&lt;&gt;INDEX('Planned and Progress BMPs'!AI:AI, MATCH($G317, 'Planned and Progress BMPs'!$D:$D, 0)), 1, 0)), "")</f>
        <v/>
      </c>
      <c r="CF317" s="4" t="str">
        <f>IFERROR(IF($I317="Historical", IF(AL317&lt;&gt;INDEX('Historical BMP Records'!AL:AL, MATCH($G317, 'Historical BMP Records'!$G:$G, 0)), 1, 0), IF(AL317&lt;&gt;INDEX('Planned and Progress BMPs'!AJ:AJ, MATCH($G317, 'Planned and Progress BMPs'!$D:$D, 0)), 1, 0)), "")</f>
        <v/>
      </c>
      <c r="CG317" s="4" t="str">
        <f>IFERROR(IF($I317="Historical", IF(AM317&lt;&gt;INDEX('Historical BMP Records'!AM:AM, MATCH($G317, 'Historical BMP Records'!$G:$G, 0)), 1, 0), IF(AM317&lt;&gt;INDEX('Planned and Progress BMPs'!AK:AK, MATCH($G317, 'Planned and Progress BMPs'!$D:$D, 0)), 1, 0)), "")</f>
        <v/>
      </c>
      <c r="CH317" s="4" t="str">
        <f>IFERROR(IF($I317="Historical", IF(AN317&lt;&gt;INDEX('Historical BMP Records'!AN:AN, MATCH($G317, 'Historical BMP Records'!$G:$G, 0)), 1, 0), IF(AN317&lt;&gt;INDEX('Planned and Progress BMPs'!AL:AL, MATCH($G317, 'Planned and Progress BMPs'!$D:$D, 0)), 1, 0)), "")</f>
        <v/>
      </c>
      <c r="CI317" s="4" t="str">
        <f>IFERROR(IF($I317="Historical", IF(AO317&lt;&gt;INDEX('Historical BMP Records'!AO:AO, MATCH($G317, 'Historical BMP Records'!$G:$G, 0)), 1, 0), IF(AO317&lt;&gt;INDEX('Planned and Progress BMPs'!AM:AM, MATCH($G317, 'Planned and Progress BMPs'!$D:$D, 0)), 1, 0)), "")</f>
        <v/>
      </c>
      <c r="CJ317" s="4" t="str">
        <f>IFERROR(IF($I317="Historical", IF(AP317&lt;&gt;INDEX('Historical BMP Records'!AP:AP, MATCH($G317, 'Historical BMP Records'!$G:$G, 0)), 1, 0), IF(AP317&lt;&gt;INDEX('Planned and Progress BMPs'!AN:AN, MATCH($G317, 'Planned and Progress BMPs'!$D:$D, 0)), 1, 0)), "")</f>
        <v/>
      </c>
      <c r="CK317" s="4" t="str">
        <f>IFERROR(IF($I317="Historical", IF(AQ317&lt;&gt;INDEX('Historical BMP Records'!AQ:AQ, MATCH($G317, 'Historical BMP Records'!$G:$G, 0)), 1, 0), IF(AQ317&lt;&gt;INDEX('Planned and Progress BMPs'!AO:AO, MATCH($G317, 'Planned and Progress BMPs'!$D:$D, 0)), 1, 0)), "")</f>
        <v/>
      </c>
      <c r="CL317" s="4" t="str">
        <f>IFERROR(IF($I317="Historical", IF(AR317&lt;&gt;INDEX('Historical BMP Records'!AR:AR, MATCH($G317, 'Historical BMP Records'!$G:$G, 0)), 1, 0), IF(AR317&lt;&gt;INDEX('Planned and Progress BMPs'!AQ:AQ, MATCH($G317, 'Planned and Progress BMPs'!$D:$D, 0)), 1, 0)), "")</f>
        <v/>
      </c>
      <c r="CM317" s="4" t="str">
        <f>IFERROR(IF($I317="Historical", IF(AS317&lt;&gt;INDEX('Historical BMP Records'!AS:AS, MATCH($G317, 'Historical BMP Records'!$G:$G, 0)), 1, 0), IF(AS317&lt;&gt;INDEX('Planned and Progress BMPs'!AP:AP, MATCH($G317, 'Planned and Progress BMPs'!$D:$D, 0)), 1, 0)), "")</f>
        <v/>
      </c>
      <c r="CN317" s="4" t="str">
        <f>IFERROR(IF($I317="Historical", IF(AT317&lt;&gt;INDEX('Historical BMP Records'!AT:AT, MATCH($G317, 'Historical BMP Records'!$G:$G, 0)), 1, 0), IF(AT317&lt;&gt;INDEX('Planned and Progress BMPs'!AQ:AQ, MATCH($G317, 'Planned and Progress BMPs'!$D:$D, 0)), 1, 0)), "")</f>
        <v/>
      </c>
      <c r="CO317" s="4">
        <f>SUM(T_Historical9[[#This Row],[FY17 Crediting Status Change]:[Comments Change]])</f>
        <v>0</v>
      </c>
    </row>
    <row r="318" spans="1:93" ht="15" customHeight="1" x14ac:dyDescent="0.55000000000000004">
      <c r="A318" s="126"/>
      <c r="B318" s="126"/>
      <c r="D318" s="126"/>
      <c r="E318" s="126"/>
      <c r="F318" s="126"/>
      <c r="G318" s="126" t="s">
        <v>157</v>
      </c>
      <c r="H318" s="126"/>
      <c r="I318" s="126" t="s">
        <v>149</v>
      </c>
      <c r="J318" s="126">
        <v>2019</v>
      </c>
      <c r="K318" s="73">
        <v>16067.652000000002</v>
      </c>
      <c r="L318" s="64">
        <v>44377</v>
      </c>
      <c r="M318" s="126" t="s">
        <v>142</v>
      </c>
      <c r="N318" s="88"/>
      <c r="O318" s="126" t="s">
        <v>158</v>
      </c>
      <c r="P318" s="73" t="s">
        <v>551</v>
      </c>
      <c r="Q318" s="64">
        <v>1.36</v>
      </c>
      <c r="R318" s="126">
        <v>1.21</v>
      </c>
      <c r="S318" s="88">
        <v>9.6799999999999997E-2</v>
      </c>
      <c r="T318" s="126" t="s">
        <v>159</v>
      </c>
      <c r="U318" s="126"/>
      <c r="V318" s="126"/>
      <c r="W318" s="126"/>
      <c r="X318" s="65"/>
      <c r="Y318" s="126"/>
      <c r="Z318" s="126" t="s">
        <v>153</v>
      </c>
      <c r="AA318" s="126" t="s">
        <v>154</v>
      </c>
      <c r="AB318" s="88" t="s">
        <v>155</v>
      </c>
      <c r="AC318" s="126" t="s">
        <v>2460</v>
      </c>
      <c r="AD318" s="64"/>
      <c r="AE318" s="126"/>
      <c r="AF318" s="64"/>
      <c r="AG318" s="64"/>
      <c r="AH318" s="126"/>
      <c r="AI318" s="64"/>
      <c r="AK318" s="64"/>
      <c r="AL318" s="64"/>
      <c r="AM318" s="64"/>
      <c r="AN318" s="64"/>
      <c r="AO318" s="64"/>
      <c r="AP318" s="64"/>
      <c r="AQ318" s="64"/>
      <c r="AR318" s="64"/>
      <c r="AS318" s="64"/>
      <c r="AT318" s="126" t="s">
        <v>156</v>
      </c>
      <c r="AU318" s="4" t="str">
        <f>IFERROR(IF($I318="Historical", IF(A318&lt;&gt;INDEX('Historical BMP Records'!A:A, MATCH($G318, 'Historical BMP Records'!$G:$G, 0)), 1, 0), IF(A318&lt;&gt;INDEX('Planned and Progress BMPs'!A:A, MATCH($G318, 'Planned and Progress BMPs'!$D:$D, 0)), 1, 0)), "")</f>
        <v/>
      </c>
      <c r="AV318" s="4" t="str">
        <f>IFERROR(IF($I318="Historical", IF(B318&lt;&gt;INDEX('Historical BMP Records'!B:B, MATCH($G318, 'Historical BMP Records'!$G:$G, 0)), 1, 0), IF(B318&lt;&gt;INDEX('Planned and Progress BMPs'!A:A, MATCH($G318, 'Planned and Progress BMPs'!$D:$D, 0)), 1, 0)), "")</f>
        <v/>
      </c>
      <c r="AW318" s="4" t="str">
        <f>IFERROR(IF($I318="Historical", IF(C318&lt;&gt;INDEX('Historical BMP Records'!C:C, MATCH($G318, 'Historical BMP Records'!$G:$G, 0)), 1, 0), IF(C318&lt;&gt;INDEX('Planned and Progress BMPs'!A:A, MATCH($G318, 'Planned and Progress BMPs'!$D:$D, 0)), 1, 0)), "")</f>
        <v/>
      </c>
      <c r="AX318" s="4" t="str">
        <f>IFERROR(IF($I318="Historical", IF(D318&lt;&gt;INDEX('Historical BMP Records'!D:D, MATCH($G318, 'Historical BMP Records'!$G:$G, 0)), 1, 0), IF(D318&lt;&gt;INDEX('Planned and Progress BMPs'!A:A, MATCH($G318, 'Planned and Progress BMPs'!$D:$D, 0)), 1, 0)), "")</f>
        <v/>
      </c>
      <c r="AY318" s="4" t="str">
        <f>IFERROR(IF($I318="Historical", IF(E318&lt;&gt;INDEX('Historical BMP Records'!E:E, MATCH($G318, 'Historical BMP Records'!$G:$G, 0)), 1, 0), IF(E318&lt;&gt;INDEX('Planned and Progress BMPs'!B:B, MATCH($G318, 'Planned and Progress BMPs'!$D:$D, 0)), 1, 0)), "")</f>
        <v/>
      </c>
      <c r="AZ318" s="4" t="str">
        <f>IFERROR(IF($I318="Historical", IF(F318&lt;&gt;INDEX('Historical BMP Records'!F:F, MATCH($G318, 'Historical BMP Records'!$G:$G, 0)), 1, 0), IF(F318&lt;&gt;INDEX('Planned and Progress BMPs'!C:C, MATCH($G318, 'Planned and Progress BMPs'!$D:$D, 0)), 1, 0)), "")</f>
        <v/>
      </c>
      <c r="BA318" s="4" t="str">
        <f>IFERROR(IF($I318="Historical", IF(G318&lt;&gt;INDEX('Historical BMP Records'!G:G, MATCH($G318, 'Historical BMP Records'!$G:$G, 0)), 1, 0), IF(G318&lt;&gt;INDEX('Planned and Progress BMPs'!D:D, MATCH($G318, 'Planned and Progress BMPs'!$D:$D, 0)), 1, 0)), "")</f>
        <v/>
      </c>
      <c r="BB318" s="4" t="str">
        <f>IFERROR(IF($I318="Historical", IF(H318&lt;&gt;INDEX('Historical BMP Records'!H:H, MATCH($G318, 'Historical BMP Records'!$G:$G, 0)), 1, 0), IF(H318&lt;&gt;INDEX('Planned and Progress BMPs'!E:E, MATCH($G318, 'Planned and Progress BMPs'!$D:$D, 0)), 1, 0)), "")</f>
        <v/>
      </c>
      <c r="BC318" s="4" t="str">
        <f>IFERROR(IF($I318="Historical", IF(I318&lt;&gt;INDEX('Historical BMP Records'!I:I, MATCH($G318, 'Historical BMP Records'!$G:$G, 0)), 1, 0), IF(I318&lt;&gt;INDEX('Planned and Progress BMPs'!F:F, MATCH($G318, 'Planned and Progress BMPs'!$D:$D, 0)), 1, 0)), "")</f>
        <v/>
      </c>
      <c r="BD318" s="4" t="str">
        <f>IFERROR(IF($I318="Historical", IF(J318&lt;&gt;INDEX('Historical BMP Records'!J:J, MATCH($G318, 'Historical BMP Records'!$G:$G, 0)), 1, 0), IF(J318&lt;&gt;INDEX('Planned and Progress BMPs'!G:G, MATCH($G318, 'Planned and Progress BMPs'!$D:$D, 0)), 1, 0)), "")</f>
        <v/>
      </c>
      <c r="BE318" s="4" t="str">
        <f>IFERROR(IF($I318="Historical", IF(K318&lt;&gt;INDEX('Historical BMP Records'!K:K, MATCH($G318, 'Historical BMP Records'!$G:$G, 0)), 1, 0), IF(K318&lt;&gt;INDEX('Planned and Progress BMPs'!H:H, MATCH($G318, 'Planned and Progress BMPs'!$D:$D, 0)), 1, 0)), "")</f>
        <v/>
      </c>
      <c r="BF318" s="4" t="str">
        <f>IFERROR(IF($I318="Historical", IF(L318&lt;&gt;INDEX('Historical BMP Records'!L:L, MATCH($G318, 'Historical BMP Records'!$G:$G, 0)), 1, 0), IF(L318&lt;&gt;INDEX('Planned and Progress BMPs'!I:I, MATCH($G318, 'Planned and Progress BMPs'!$D:$D, 0)), 1, 0)), "")</f>
        <v/>
      </c>
      <c r="BG318" s="4" t="str">
        <f>IFERROR(IF($I318="Historical", IF(M318&lt;&gt;INDEX('Historical BMP Records'!M:M, MATCH($G318, 'Historical BMP Records'!$G:$G, 0)), 1, 0), IF(M318&lt;&gt;INDEX('Planned and Progress BMPs'!J:J, MATCH($G318, 'Planned and Progress BMPs'!$D:$D, 0)), 1, 0)), "")</f>
        <v/>
      </c>
      <c r="BH318" s="4" t="str">
        <f>IFERROR(IF($I318="Historical", IF(N318&lt;&gt;INDEX('Historical BMP Records'!N:N, MATCH($G318, 'Historical BMP Records'!$G:$G, 0)), 1, 0), IF(N318&lt;&gt;INDEX('Planned and Progress BMPs'!K:K, MATCH($G318, 'Planned and Progress BMPs'!$D:$D, 0)), 1, 0)), "")</f>
        <v/>
      </c>
      <c r="BI318" s="4" t="str">
        <f>IFERROR(IF($I318="Historical", IF(O318&lt;&gt;INDEX('Historical BMP Records'!O:O, MATCH($G318, 'Historical BMP Records'!$G:$G, 0)), 1, 0), IF(O318&lt;&gt;INDEX('Planned and Progress BMPs'!L:L, MATCH($G318, 'Planned and Progress BMPs'!$D:$D, 0)), 1, 0)), "")</f>
        <v/>
      </c>
      <c r="BJ318" s="4" t="str">
        <f>IFERROR(IF($I318="Historical", IF(P318&lt;&gt;INDEX('Historical BMP Records'!P:P, MATCH($G318, 'Historical BMP Records'!$G:$G, 0)), 1, 0), IF(P318&lt;&gt;INDEX('Planned and Progress BMPs'!M:M, MATCH($G318, 'Planned and Progress BMPs'!$D:$D, 0)), 1, 0)), "")</f>
        <v/>
      </c>
      <c r="BK318" s="4" t="str">
        <f>IFERROR(IF($I318="Historical", IF(Q318&lt;&gt;INDEX('Historical BMP Records'!Q:Q, MATCH($G318, 'Historical BMP Records'!$G:$G, 0)), 1, 0), IF(Q318&lt;&gt;INDEX('Planned and Progress BMPs'!N:N, MATCH($G318, 'Planned and Progress BMPs'!$D:$D, 0)), 1, 0)), "")</f>
        <v/>
      </c>
      <c r="BL318" s="4" t="str">
        <f>IFERROR(IF($I318="Historical", IF(R318&lt;&gt;INDEX('Historical BMP Records'!R:R, MATCH($G318, 'Historical BMP Records'!$G:$G, 0)), 1, 0), IF(R318&lt;&gt;INDEX('Planned and Progress BMPs'!O:O, MATCH($G318, 'Planned and Progress BMPs'!$D:$D, 0)), 1, 0)), "")</f>
        <v/>
      </c>
      <c r="BM318" s="4" t="str">
        <f>IFERROR(IF($I318="Historical", IF(S318&lt;&gt;INDEX('Historical BMP Records'!S:S, MATCH($G318, 'Historical BMP Records'!$G:$G, 0)), 1, 0), IF(S318&lt;&gt;INDEX('Planned and Progress BMPs'!P:P, MATCH($G318, 'Planned and Progress BMPs'!$D:$D, 0)), 1, 0)), "")</f>
        <v/>
      </c>
      <c r="BN318" s="4" t="str">
        <f>IFERROR(IF($I318="Historical", IF(T318&lt;&gt;INDEX('Historical BMP Records'!T:T, MATCH($G318, 'Historical BMP Records'!$G:$G, 0)), 1, 0), IF(T318&lt;&gt;INDEX('Planned and Progress BMPs'!Q:Q, MATCH($G318, 'Planned and Progress BMPs'!$D:$D, 0)), 1, 0)), "")</f>
        <v/>
      </c>
      <c r="BO318" s="4" t="str">
        <f>IFERROR(IF($I318="Historical", IF(AB318&lt;&gt;INDEX('Historical BMP Records'!#REF!, MATCH($G318, 'Historical BMP Records'!$G:$G, 0)), 1, 0), IF(AB318&lt;&gt;INDEX('Planned and Progress BMPs'!Z:Z, MATCH($G318, 'Planned and Progress BMPs'!$D:$D, 0)), 1, 0)), "")</f>
        <v/>
      </c>
      <c r="BP318" s="4" t="str">
        <f>IFERROR(IF($I318="Historical", IF(U318&lt;&gt;INDEX('Historical BMP Records'!U:U, MATCH($G318, 'Historical BMP Records'!$G:$G, 0)), 1, 0), IF(U318&lt;&gt;INDEX('Planned and Progress BMPs'!S:S, MATCH($G318, 'Planned and Progress BMPs'!$D:$D, 0)), 1, 0)), "")</f>
        <v/>
      </c>
      <c r="BQ318" s="4" t="str">
        <f>IFERROR(IF($I318="Historical", IF(V318&lt;&gt;INDEX('Historical BMP Records'!V:V, MATCH($G318, 'Historical BMP Records'!$G:$G, 0)), 1, 0), IF(V318&lt;&gt;INDEX('Planned and Progress BMPs'!T:T, MATCH($G318, 'Planned and Progress BMPs'!$D:$D, 0)), 1, 0)), "")</f>
        <v/>
      </c>
      <c r="BR318" s="4" t="str">
        <f>IFERROR(IF($I318="Historical", IF(W318&lt;&gt;INDEX('Historical BMP Records'!W:W, MATCH($G318, 'Historical BMP Records'!$G:$G, 0)), 1, 0), IF(W318&lt;&gt;INDEX('Planned and Progress BMPs'!U:U, MATCH($G318, 'Planned and Progress BMPs'!$D:$D, 0)), 1, 0)), "")</f>
        <v/>
      </c>
      <c r="BS318" s="4" t="str">
        <f>IFERROR(IF($I318="Historical", IF(X318&lt;&gt;INDEX('Historical BMP Records'!X:X, MATCH($G318, 'Historical BMP Records'!$G:$G, 0)), 1, 0), IF(X318&lt;&gt;INDEX('Planned and Progress BMPs'!V:V, MATCH($G318, 'Planned and Progress BMPs'!$D:$D, 0)), 1, 0)), "")</f>
        <v/>
      </c>
      <c r="BT318" s="4" t="str">
        <f>IFERROR(IF($I318="Historical", IF(Y318&lt;&gt;INDEX('Historical BMP Records'!Y:Y, MATCH($G318, 'Historical BMP Records'!$G:$G, 0)), 1, 0), IF(Y318&lt;&gt;INDEX('Planned and Progress BMPs'!W:W, MATCH($G318, 'Planned and Progress BMPs'!$D:$D, 0)), 1, 0)), "")</f>
        <v/>
      </c>
      <c r="BU318" s="4" t="str">
        <f>IFERROR(IF($I318="Historical", IF(Z318&lt;&gt;INDEX('Historical BMP Records'!Z:Z, MATCH($G318, 'Historical BMP Records'!$G:$G, 0)), 1, 0), IF(Z318&lt;&gt;INDEX('Planned and Progress BMPs'!X:X, MATCH($G318, 'Planned and Progress BMPs'!$D:$D, 0)), 1, 0)), "")</f>
        <v/>
      </c>
      <c r="BV318" s="4" t="str">
        <f>IFERROR(IF($I318="Historical", IF(AA318&lt;&gt;INDEX('Historical BMP Records'!AA:AA, MATCH($G318, 'Historical BMP Records'!$G:$G, 0)), 1, 0), IF(AA318&lt;&gt;INDEX('Planned and Progress BMPs'!#REF!, MATCH($G318, 'Planned and Progress BMPs'!$D:$D, 0)), 1, 0)), "")</f>
        <v/>
      </c>
      <c r="BW318" s="4" t="str">
        <f>IFERROR(IF($I318="Historical", IF(AC318&lt;&gt;INDEX('Historical BMP Records'!AC:AC, MATCH($G318, 'Historical BMP Records'!$G:$G, 0)), 1, 0), IF(AC318&lt;&gt;INDEX('Planned and Progress BMPs'!AA:AA, MATCH($G318, 'Planned and Progress BMPs'!$D:$D, 0)), 1, 0)), "")</f>
        <v/>
      </c>
      <c r="BX318" s="4" t="str">
        <f>IFERROR(IF($I318="Historical", IF(AD318&lt;&gt;INDEX('Historical BMP Records'!AD:AD, MATCH($G318, 'Historical BMP Records'!$G:$G, 0)), 1, 0), IF(AD318&lt;&gt;INDEX('Planned and Progress BMPs'!AB:AB, MATCH($G318, 'Planned and Progress BMPs'!$D:$D, 0)), 1, 0)), "")</f>
        <v/>
      </c>
      <c r="BY318" s="4" t="str">
        <f>IFERROR(IF($I318="Historical", IF(AE318&lt;&gt;INDEX('Historical BMP Records'!AE:AE, MATCH($G318, 'Historical BMP Records'!$G:$G, 0)), 1, 0), IF(AE318&lt;&gt;INDEX('Planned and Progress BMPs'!AC:AC, MATCH($G318, 'Planned and Progress BMPs'!$D:$D, 0)), 1, 0)), "")</f>
        <v/>
      </c>
      <c r="BZ318" s="4" t="str">
        <f>IFERROR(IF($I318="Historical", IF(AF318&lt;&gt;INDEX('Historical BMP Records'!AF:AF, MATCH($G318, 'Historical BMP Records'!$G:$G, 0)), 1, 0), IF(AF318&lt;&gt;INDEX('Planned and Progress BMPs'!AD:AD, MATCH($G318, 'Planned and Progress BMPs'!$D:$D, 0)), 1, 0)), "")</f>
        <v/>
      </c>
      <c r="CA318" s="4" t="str">
        <f>IFERROR(IF($I318="Historical", IF(AG318&lt;&gt;INDEX('Historical BMP Records'!AG:AG, MATCH($G318, 'Historical BMP Records'!$G:$G, 0)), 1, 0), IF(AG318&lt;&gt;INDEX('Planned and Progress BMPs'!AE:AE, MATCH($G318, 'Planned and Progress BMPs'!$D:$D, 0)), 1, 0)), "")</f>
        <v/>
      </c>
      <c r="CB318" s="4" t="str">
        <f>IFERROR(IF($I318="Historical", IF(AH318&lt;&gt;INDEX('Historical BMP Records'!AH:AH, MATCH($G318, 'Historical BMP Records'!$G:$G, 0)), 1, 0), IF(AH318&lt;&gt;INDEX('Planned and Progress BMPs'!AF:AF, MATCH($G318, 'Planned and Progress BMPs'!$D:$D, 0)), 1, 0)), "")</f>
        <v/>
      </c>
      <c r="CC318" s="4" t="str">
        <f>IFERROR(IF($I318="Historical", IF(AI318&lt;&gt;INDEX('Historical BMP Records'!AI:AI, MATCH($G318, 'Historical BMP Records'!$G:$G, 0)), 1, 0), IF(AI318&lt;&gt;INDEX('Planned and Progress BMPs'!AG:AG, MATCH($G318, 'Planned and Progress BMPs'!$D:$D, 0)), 1, 0)), "")</f>
        <v/>
      </c>
      <c r="CD318" s="4" t="str">
        <f>IFERROR(IF($I318="Historical", IF(AJ318&lt;&gt;INDEX('Historical BMP Records'!AJ:AJ, MATCH($G318, 'Historical BMP Records'!$G:$G, 0)), 1, 0), IF(AJ318&lt;&gt;INDEX('Planned and Progress BMPs'!AH:AH, MATCH($G318, 'Planned and Progress BMPs'!$D:$D, 0)), 1, 0)), "")</f>
        <v/>
      </c>
      <c r="CE318" s="4" t="str">
        <f>IFERROR(IF($I318="Historical", IF(AK318&lt;&gt;INDEX('Historical BMP Records'!AK:AK, MATCH($G318, 'Historical BMP Records'!$G:$G, 0)), 1, 0), IF(AK318&lt;&gt;INDEX('Planned and Progress BMPs'!AI:AI, MATCH($G318, 'Planned and Progress BMPs'!$D:$D, 0)), 1, 0)), "")</f>
        <v/>
      </c>
      <c r="CF318" s="4" t="str">
        <f>IFERROR(IF($I318="Historical", IF(AL318&lt;&gt;INDEX('Historical BMP Records'!AL:AL, MATCH($G318, 'Historical BMP Records'!$G:$G, 0)), 1, 0), IF(AL318&lt;&gt;INDEX('Planned and Progress BMPs'!AJ:AJ, MATCH($G318, 'Planned and Progress BMPs'!$D:$D, 0)), 1, 0)), "")</f>
        <v/>
      </c>
      <c r="CG318" s="4" t="str">
        <f>IFERROR(IF($I318="Historical", IF(AM318&lt;&gt;INDEX('Historical BMP Records'!AM:AM, MATCH($G318, 'Historical BMP Records'!$G:$G, 0)), 1, 0), IF(AM318&lt;&gt;INDEX('Planned and Progress BMPs'!AK:AK, MATCH($G318, 'Planned and Progress BMPs'!$D:$D, 0)), 1, 0)), "")</f>
        <v/>
      </c>
      <c r="CH318" s="4" t="str">
        <f>IFERROR(IF($I318="Historical", IF(AN318&lt;&gt;INDEX('Historical BMP Records'!AN:AN, MATCH($G318, 'Historical BMP Records'!$G:$G, 0)), 1, 0), IF(AN318&lt;&gt;INDEX('Planned and Progress BMPs'!AL:AL, MATCH($G318, 'Planned and Progress BMPs'!$D:$D, 0)), 1, 0)), "")</f>
        <v/>
      </c>
      <c r="CI318" s="4" t="str">
        <f>IFERROR(IF($I318="Historical", IF(AO318&lt;&gt;INDEX('Historical BMP Records'!AO:AO, MATCH($G318, 'Historical BMP Records'!$G:$G, 0)), 1, 0), IF(AO318&lt;&gt;INDEX('Planned and Progress BMPs'!AM:AM, MATCH($G318, 'Planned and Progress BMPs'!$D:$D, 0)), 1, 0)), "")</f>
        <v/>
      </c>
      <c r="CJ318" s="4" t="str">
        <f>IFERROR(IF($I318="Historical", IF(AP318&lt;&gt;INDEX('Historical BMP Records'!AP:AP, MATCH($G318, 'Historical BMP Records'!$G:$G, 0)), 1, 0), IF(AP318&lt;&gt;INDEX('Planned and Progress BMPs'!AN:AN, MATCH($G318, 'Planned and Progress BMPs'!$D:$D, 0)), 1, 0)), "")</f>
        <v/>
      </c>
      <c r="CK318" s="4" t="str">
        <f>IFERROR(IF($I318="Historical", IF(AQ318&lt;&gt;INDEX('Historical BMP Records'!AQ:AQ, MATCH($G318, 'Historical BMP Records'!$G:$G, 0)), 1, 0), IF(AQ318&lt;&gt;INDEX('Planned and Progress BMPs'!AO:AO, MATCH($G318, 'Planned and Progress BMPs'!$D:$D, 0)), 1, 0)), "")</f>
        <v/>
      </c>
      <c r="CL318" s="4" t="str">
        <f>IFERROR(IF($I318="Historical", IF(AR318&lt;&gt;INDEX('Historical BMP Records'!AR:AR, MATCH($G318, 'Historical BMP Records'!$G:$G, 0)), 1, 0), IF(AR318&lt;&gt;INDEX('Planned and Progress BMPs'!AQ:AQ, MATCH($G318, 'Planned and Progress BMPs'!$D:$D, 0)), 1, 0)), "")</f>
        <v/>
      </c>
      <c r="CM318" s="4" t="str">
        <f>IFERROR(IF($I318="Historical", IF(AS318&lt;&gt;INDEX('Historical BMP Records'!AS:AS, MATCH($G318, 'Historical BMP Records'!$G:$G, 0)), 1, 0), IF(AS318&lt;&gt;INDEX('Planned and Progress BMPs'!AP:AP, MATCH($G318, 'Planned and Progress BMPs'!$D:$D, 0)), 1, 0)), "")</f>
        <v/>
      </c>
      <c r="CN318" s="4" t="str">
        <f>IFERROR(IF($I318="Historical", IF(AT318&lt;&gt;INDEX('Historical BMP Records'!AT:AT, MATCH($G318, 'Historical BMP Records'!$G:$G, 0)), 1, 0), IF(AT318&lt;&gt;INDEX('Planned and Progress BMPs'!AQ:AQ, MATCH($G318, 'Planned and Progress BMPs'!$D:$D, 0)), 1, 0)), "")</f>
        <v/>
      </c>
      <c r="CO318" s="4">
        <f>SUM(T_Historical9[[#This Row],[FY17 Crediting Status Change]:[Comments Change]])</f>
        <v>0</v>
      </c>
    </row>
    <row r="319" spans="1:93" ht="15" customHeight="1" x14ac:dyDescent="0.55000000000000004">
      <c r="A319" s="126"/>
      <c r="B319" s="126"/>
      <c r="D319" s="126"/>
      <c r="E319" s="126"/>
      <c r="F319" s="126" t="s">
        <v>135</v>
      </c>
      <c r="G319" s="126" t="s">
        <v>160</v>
      </c>
      <c r="H319" s="126"/>
      <c r="I319" s="126" t="s">
        <v>149</v>
      </c>
      <c r="J319" s="126">
        <v>2019</v>
      </c>
      <c r="K319" s="73">
        <v>11040</v>
      </c>
      <c r="L319" s="64">
        <v>44197</v>
      </c>
      <c r="M319" s="126" t="s">
        <v>161</v>
      </c>
      <c r="N319" s="88"/>
      <c r="O319" s="126" t="s">
        <v>162</v>
      </c>
      <c r="P319" s="73" t="s">
        <v>2459</v>
      </c>
      <c r="Q319" s="64">
        <v>400</v>
      </c>
      <c r="R319" s="126"/>
      <c r="S319" s="88"/>
      <c r="T319" s="126" t="s">
        <v>163</v>
      </c>
      <c r="U319" s="126"/>
      <c r="V319" s="126"/>
      <c r="W319" s="126">
        <v>40.199300000000001</v>
      </c>
      <c r="X319" s="65">
        <v>-76.831599999999995</v>
      </c>
      <c r="Y319" s="126"/>
      <c r="Z319" s="126" t="s">
        <v>144</v>
      </c>
      <c r="AA319" s="126" t="s">
        <v>145</v>
      </c>
      <c r="AB319" s="88" t="s">
        <v>146</v>
      </c>
      <c r="AC319" s="126" t="s">
        <v>2460</v>
      </c>
      <c r="AD319" s="64"/>
      <c r="AE319" s="126"/>
      <c r="AF319" s="64"/>
      <c r="AG319" s="64"/>
      <c r="AH319" s="126"/>
      <c r="AI319" s="64"/>
      <c r="AK319" s="64"/>
      <c r="AL319" s="64"/>
      <c r="AM319" s="64"/>
      <c r="AN319" s="64"/>
      <c r="AO319" s="64"/>
      <c r="AP319" s="64"/>
      <c r="AQ319" s="64"/>
      <c r="AR319" s="64"/>
      <c r="AS319" s="64"/>
      <c r="AT319" s="126" t="s">
        <v>164</v>
      </c>
      <c r="AU319" s="4" t="str">
        <f>IFERROR(IF($I319="Historical", IF(A319&lt;&gt;INDEX('Historical BMP Records'!A:A, MATCH($G319, 'Historical BMP Records'!$G:$G, 0)), 1, 0), IF(A319&lt;&gt;INDEX('Planned and Progress BMPs'!A:A, MATCH($G319, 'Planned and Progress BMPs'!$D:$D, 0)), 1, 0)), "")</f>
        <v/>
      </c>
      <c r="AV319" s="4" t="str">
        <f>IFERROR(IF($I319="Historical", IF(B319&lt;&gt;INDEX('Historical BMP Records'!B:B, MATCH($G319, 'Historical BMP Records'!$G:$G, 0)), 1, 0), IF(B319&lt;&gt;INDEX('Planned and Progress BMPs'!A:A, MATCH($G319, 'Planned and Progress BMPs'!$D:$D, 0)), 1, 0)), "")</f>
        <v/>
      </c>
      <c r="AW319" s="4" t="str">
        <f>IFERROR(IF($I319="Historical", IF(C319&lt;&gt;INDEX('Historical BMP Records'!C:C, MATCH($G319, 'Historical BMP Records'!$G:$G, 0)), 1, 0), IF(C319&lt;&gt;INDEX('Planned and Progress BMPs'!A:A, MATCH($G319, 'Planned and Progress BMPs'!$D:$D, 0)), 1, 0)), "")</f>
        <v/>
      </c>
      <c r="AX319" s="4" t="str">
        <f>IFERROR(IF($I319="Historical", IF(D319&lt;&gt;INDEX('Historical BMP Records'!D:D, MATCH($G319, 'Historical BMP Records'!$G:$G, 0)), 1, 0), IF(D319&lt;&gt;INDEX('Planned and Progress BMPs'!A:A, MATCH($G319, 'Planned and Progress BMPs'!$D:$D, 0)), 1, 0)), "")</f>
        <v/>
      </c>
      <c r="AY319" s="4" t="str">
        <f>IFERROR(IF($I319="Historical", IF(E319&lt;&gt;INDEX('Historical BMP Records'!E:E, MATCH($G319, 'Historical BMP Records'!$G:$G, 0)), 1, 0), IF(E319&lt;&gt;INDEX('Planned and Progress BMPs'!B:B, MATCH($G319, 'Planned and Progress BMPs'!$D:$D, 0)), 1, 0)), "")</f>
        <v/>
      </c>
      <c r="AZ319" s="4" t="str">
        <f>IFERROR(IF($I319="Historical", IF(F319&lt;&gt;INDEX('Historical BMP Records'!F:F, MATCH($G319, 'Historical BMP Records'!$G:$G, 0)), 1, 0), IF(F319&lt;&gt;INDEX('Planned and Progress BMPs'!C:C, MATCH($G319, 'Planned and Progress BMPs'!$D:$D, 0)), 1, 0)), "")</f>
        <v/>
      </c>
      <c r="BA319" s="4" t="str">
        <f>IFERROR(IF($I319="Historical", IF(G319&lt;&gt;INDEX('Historical BMP Records'!G:G, MATCH($G319, 'Historical BMP Records'!$G:$G, 0)), 1, 0), IF(G319&lt;&gt;INDEX('Planned and Progress BMPs'!D:D, MATCH($G319, 'Planned and Progress BMPs'!$D:$D, 0)), 1, 0)), "")</f>
        <v/>
      </c>
      <c r="BB319" s="4" t="str">
        <f>IFERROR(IF($I319="Historical", IF(H319&lt;&gt;INDEX('Historical BMP Records'!H:H, MATCH($G319, 'Historical BMP Records'!$G:$G, 0)), 1, 0), IF(H319&lt;&gt;INDEX('Planned and Progress BMPs'!E:E, MATCH($G319, 'Planned and Progress BMPs'!$D:$D, 0)), 1, 0)), "")</f>
        <v/>
      </c>
      <c r="BC319" s="4" t="str">
        <f>IFERROR(IF($I319="Historical", IF(I319&lt;&gt;INDEX('Historical BMP Records'!I:I, MATCH($G319, 'Historical BMP Records'!$G:$G, 0)), 1, 0), IF(I319&lt;&gt;INDEX('Planned and Progress BMPs'!F:F, MATCH($G319, 'Planned and Progress BMPs'!$D:$D, 0)), 1, 0)), "")</f>
        <v/>
      </c>
      <c r="BD319" s="4" t="str">
        <f>IFERROR(IF($I319="Historical", IF(J319&lt;&gt;INDEX('Historical BMP Records'!J:J, MATCH($G319, 'Historical BMP Records'!$G:$G, 0)), 1, 0), IF(J319&lt;&gt;INDEX('Planned and Progress BMPs'!G:G, MATCH($G319, 'Planned and Progress BMPs'!$D:$D, 0)), 1, 0)), "")</f>
        <v/>
      </c>
      <c r="BE319" s="4" t="str">
        <f>IFERROR(IF($I319="Historical", IF(K319&lt;&gt;INDEX('Historical BMP Records'!K:K, MATCH($G319, 'Historical BMP Records'!$G:$G, 0)), 1, 0), IF(K319&lt;&gt;INDEX('Planned and Progress BMPs'!H:H, MATCH($G319, 'Planned and Progress BMPs'!$D:$D, 0)), 1, 0)), "")</f>
        <v/>
      </c>
      <c r="BF319" s="4" t="str">
        <f>IFERROR(IF($I319="Historical", IF(L319&lt;&gt;INDEX('Historical BMP Records'!L:L, MATCH($G319, 'Historical BMP Records'!$G:$G, 0)), 1, 0), IF(L319&lt;&gt;INDEX('Planned and Progress BMPs'!I:I, MATCH($G319, 'Planned and Progress BMPs'!$D:$D, 0)), 1, 0)), "")</f>
        <v/>
      </c>
      <c r="BG319" s="4" t="str">
        <f>IFERROR(IF($I319="Historical", IF(M319&lt;&gt;INDEX('Historical BMP Records'!M:M, MATCH($G319, 'Historical BMP Records'!$G:$G, 0)), 1, 0), IF(M319&lt;&gt;INDEX('Planned and Progress BMPs'!J:J, MATCH($G319, 'Planned and Progress BMPs'!$D:$D, 0)), 1, 0)), "")</f>
        <v/>
      </c>
      <c r="BH319" s="4" t="str">
        <f>IFERROR(IF($I319="Historical", IF(N319&lt;&gt;INDEX('Historical BMP Records'!N:N, MATCH($G319, 'Historical BMP Records'!$G:$G, 0)), 1, 0), IF(N319&lt;&gt;INDEX('Planned and Progress BMPs'!K:K, MATCH($G319, 'Planned and Progress BMPs'!$D:$D, 0)), 1, 0)), "")</f>
        <v/>
      </c>
      <c r="BI319" s="4" t="str">
        <f>IFERROR(IF($I319="Historical", IF(O319&lt;&gt;INDEX('Historical BMP Records'!O:O, MATCH($G319, 'Historical BMP Records'!$G:$G, 0)), 1, 0), IF(O319&lt;&gt;INDEX('Planned and Progress BMPs'!L:L, MATCH($G319, 'Planned and Progress BMPs'!$D:$D, 0)), 1, 0)), "")</f>
        <v/>
      </c>
      <c r="BJ319" s="4" t="str">
        <f>IFERROR(IF($I319="Historical", IF(P319&lt;&gt;INDEX('Historical BMP Records'!P:P, MATCH($G319, 'Historical BMP Records'!$G:$G, 0)), 1, 0), IF(P319&lt;&gt;INDEX('Planned and Progress BMPs'!M:M, MATCH($G319, 'Planned and Progress BMPs'!$D:$D, 0)), 1, 0)), "")</f>
        <v/>
      </c>
      <c r="BK319" s="4" t="str">
        <f>IFERROR(IF($I319="Historical", IF(Q319&lt;&gt;INDEX('Historical BMP Records'!Q:Q, MATCH($G319, 'Historical BMP Records'!$G:$G, 0)), 1, 0), IF(Q319&lt;&gt;INDEX('Planned and Progress BMPs'!N:N, MATCH($G319, 'Planned and Progress BMPs'!$D:$D, 0)), 1, 0)), "")</f>
        <v/>
      </c>
      <c r="BL319" s="4" t="str">
        <f>IFERROR(IF($I319="Historical", IF(R319&lt;&gt;INDEX('Historical BMP Records'!R:R, MATCH($G319, 'Historical BMP Records'!$G:$G, 0)), 1, 0), IF(R319&lt;&gt;INDEX('Planned and Progress BMPs'!O:O, MATCH($G319, 'Planned and Progress BMPs'!$D:$D, 0)), 1, 0)), "")</f>
        <v/>
      </c>
      <c r="BM319" s="4" t="str">
        <f>IFERROR(IF($I319="Historical", IF(S319&lt;&gt;INDEX('Historical BMP Records'!S:S, MATCH($G319, 'Historical BMP Records'!$G:$G, 0)), 1, 0), IF(S319&lt;&gt;INDEX('Planned and Progress BMPs'!P:P, MATCH($G319, 'Planned and Progress BMPs'!$D:$D, 0)), 1, 0)), "")</f>
        <v/>
      </c>
      <c r="BN319" s="4" t="str">
        <f>IFERROR(IF($I319="Historical", IF(T319&lt;&gt;INDEX('Historical BMP Records'!T:T, MATCH($G319, 'Historical BMP Records'!$G:$G, 0)), 1, 0), IF(T319&lt;&gt;INDEX('Planned and Progress BMPs'!Q:Q, MATCH($G319, 'Planned and Progress BMPs'!$D:$D, 0)), 1, 0)), "")</f>
        <v/>
      </c>
      <c r="BO319" s="4" t="str">
        <f>IFERROR(IF($I319="Historical", IF(AB319&lt;&gt;INDEX('Historical BMP Records'!#REF!, MATCH($G319, 'Historical BMP Records'!$G:$G, 0)), 1, 0), IF(AB319&lt;&gt;INDEX('Planned and Progress BMPs'!Z:Z, MATCH($G319, 'Planned and Progress BMPs'!$D:$D, 0)), 1, 0)), "")</f>
        <v/>
      </c>
      <c r="BP319" s="4" t="str">
        <f>IFERROR(IF($I319="Historical", IF(U319&lt;&gt;INDEX('Historical BMP Records'!U:U, MATCH($G319, 'Historical BMP Records'!$G:$G, 0)), 1, 0), IF(U319&lt;&gt;INDEX('Planned and Progress BMPs'!S:S, MATCH($G319, 'Planned and Progress BMPs'!$D:$D, 0)), 1, 0)), "")</f>
        <v/>
      </c>
      <c r="BQ319" s="4" t="str">
        <f>IFERROR(IF($I319="Historical", IF(V319&lt;&gt;INDEX('Historical BMP Records'!V:V, MATCH($G319, 'Historical BMP Records'!$G:$G, 0)), 1, 0), IF(V319&lt;&gt;INDEX('Planned and Progress BMPs'!T:T, MATCH($G319, 'Planned and Progress BMPs'!$D:$D, 0)), 1, 0)), "")</f>
        <v/>
      </c>
      <c r="BR319" s="4" t="str">
        <f>IFERROR(IF($I319="Historical", IF(W319&lt;&gt;INDEX('Historical BMP Records'!W:W, MATCH($G319, 'Historical BMP Records'!$G:$G, 0)), 1, 0), IF(W319&lt;&gt;INDEX('Planned and Progress BMPs'!U:U, MATCH($G319, 'Planned and Progress BMPs'!$D:$D, 0)), 1, 0)), "")</f>
        <v/>
      </c>
      <c r="BS319" s="4" t="str">
        <f>IFERROR(IF($I319="Historical", IF(X319&lt;&gt;INDEX('Historical BMP Records'!X:X, MATCH($G319, 'Historical BMP Records'!$G:$G, 0)), 1, 0), IF(X319&lt;&gt;INDEX('Planned and Progress BMPs'!V:V, MATCH($G319, 'Planned and Progress BMPs'!$D:$D, 0)), 1, 0)), "")</f>
        <v/>
      </c>
      <c r="BT319" s="4" t="str">
        <f>IFERROR(IF($I319="Historical", IF(Y319&lt;&gt;INDEX('Historical BMP Records'!Y:Y, MATCH($G319, 'Historical BMP Records'!$G:$G, 0)), 1, 0), IF(Y319&lt;&gt;INDEX('Planned and Progress BMPs'!W:W, MATCH($G319, 'Planned and Progress BMPs'!$D:$D, 0)), 1, 0)), "")</f>
        <v/>
      </c>
      <c r="BU319" s="4" t="str">
        <f>IFERROR(IF($I319="Historical", IF(Z319&lt;&gt;INDEX('Historical BMP Records'!Z:Z, MATCH($G319, 'Historical BMP Records'!$G:$G, 0)), 1, 0), IF(Z319&lt;&gt;INDEX('Planned and Progress BMPs'!X:X, MATCH($G319, 'Planned and Progress BMPs'!$D:$D, 0)), 1, 0)), "")</f>
        <v/>
      </c>
      <c r="BV319" s="4" t="str">
        <f>IFERROR(IF($I319="Historical", IF(AA319&lt;&gt;INDEX('Historical BMP Records'!AA:AA, MATCH($G319, 'Historical BMP Records'!$G:$G, 0)), 1, 0), IF(AA319&lt;&gt;INDEX('Planned and Progress BMPs'!#REF!, MATCH($G319, 'Planned and Progress BMPs'!$D:$D, 0)), 1, 0)), "")</f>
        <v/>
      </c>
      <c r="BW319" s="4" t="str">
        <f>IFERROR(IF($I319="Historical", IF(AC319&lt;&gt;INDEX('Historical BMP Records'!AC:AC, MATCH($G319, 'Historical BMP Records'!$G:$G, 0)), 1, 0), IF(AC319&lt;&gt;INDEX('Planned and Progress BMPs'!AA:AA, MATCH($G319, 'Planned and Progress BMPs'!$D:$D, 0)), 1, 0)), "")</f>
        <v/>
      </c>
      <c r="BX319" s="4" t="str">
        <f>IFERROR(IF($I319="Historical", IF(AD319&lt;&gt;INDEX('Historical BMP Records'!AD:AD, MATCH($G319, 'Historical BMP Records'!$G:$G, 0)), 1, 0), IF(AD319&lt;&gt;INDEX('Planned and Progress BMPs'!AB:AB, MATCH($G319, 'Planned and Progress BMPs'!$D:$D, 0)), 1, 0)), "")</f>
        <v/>
      </c>
      <c r="BY319" s="4" t="str">
        <f>IFERROR(IF($I319="Historical", IF(AE319&lt;&gt;INDEX('Historical BMP Records'!AE:AE, MATCH($G319, 'Historical BMP Records'!$G:$G, 0)), 1, 0), IF(AE319&lt;&gt;INDEX('Planned and Progress BMPs'!AC:AC, MATCH($G319, 'Planned and Progress BMPs'!$D:$D, 0)), 1, 0)), "")</f>
        <v/>
      </c>
      <c r="BZ319" s="4" t="str">
        <f>IFERROR(IF($I319="Historical", IF(AF319&lt;&gt;INDEX('Historical BMP Records'!AF:AF, MATCH($G319, 'Historical BMP Records'!$G:$G, 0)), 1, 0), IF(AF319&lt;&gt;INDEX('Planned and Progress BMPs'!AD:AD, MATCH($G319, 'Planned and Progress BMPs'!$D:$D, 0)), 1, 0)), "")</f>
        <v/>
      </c>
      <c r="CA319" s="4" t="str">
        <f>IFERROR(IF($I319="Historical", IF(AG319&lt;&gt;INDEX('Historical BMP Records'!AG:AG, MATCH($G319, 'Historical BMP Records'!$G:$G, 0)), 1, 0), IF(AG319&lt;&gt;INDEX('Planned and Progress BMPs'!AE:AE, MATCH($G319, 'Planned and Progress BMPs'!$D:$D, 0)), 1, 0)), "")</f>
        <v/>
      </c>
      <c r="CB319" s="4" t="str">
        <f>IFERROR(IF($I319="Historical", IF(AH319&lt;&gt;INDEX('Historical BMP Records'!AH:AH, MATCH($G319, 'Historical BMP Records'!$G:$G, 0)), 1, 0), IF(AH319&lt;&gt;INDEX('Planned and Progress BMPs'!AF:AF, MATCH($G319, 'Planned and Progress BMPs'!$D:$D, 0)), 1, 0)), "")</f>
        <v/>
      </c>
      <c r="CC319" s="4" t="str">
        <f>IFERROR(IF($I319="Historical", IF(AI319&lt;&gt;INDEX('Historical BMP Records'!AI:AI, MATCH($G319, 'Historical BMP Records'!$G:$G, 0)), 1, 0), IF(AI319&lt;&gt;INDEX('Planned and Progress BMPs'!AG:AG, MATCH($G319, 'Planned and Progress BMPs'!$D:$D, 0)), 1, 0)), "")</f>
        <v/>
      </c>
      <c r="CD319" s="4" t="str">
        <f>IFERROR(IF($I319="Historical", IF(AJ319&lt;&gt;INDEX('Historical BMP Records'!AJ:AJ, MATCH($G319, 'Historical BMP Records'!$G:$G, 0)), 1, 0), IF(AJ319&lt;&gt;INDEX('Planned and Progress BMPs'!AH:AH, MATCH($G319, 'Planned and Progress BMPs'!$D:$D, 0)), 1, 0)), "")</f>
        <v/>
      </c>
      <c r="CE319" s="4" t="str">
        <f>IFERROR(IF($I319="Historical", IF(AK319&lt;&gt;INDEX('Historical BMP Records'!AK:AK, MATCH($G319, 'Historical BMP Records'!$G:$G, 0)), 1, 0), IF(AK319&lt;&gt;INDEX('Planned and Progress BMPs'!AI:AI, MATCH($G319, 'Planned and Progress BMPs'!$D:$D, 0)), 1, 0)), "")</f>
        <v/>
      </c>
      <c r="CF319" s="4" t="str">
        <f>IFERROR(IF($I319="Historical", IF(AL319&lt;&gt;INDEX('Historical BMP Records'!AL:AL, MATCH($G319, 'Historical BMP Records'!$G:$G, 0)), 1, 0), IF(AL319&lt;&gt;INDEX('Planned and Progress BMPs'!AJ:AJ, MATCH($G319, 'Planned and Progress BMPs'!$D:$D, 0)), 1, 0)), "")</f>
        <v/>
      </c>
      <c r="CG319" s="4" t="str">
        <f>IFERROR(IF($I319="Historical", IF(AM319&lt;&gt;INDEX('Historical BMP Records'!AM:AM, MATCH($G319, 'Historical BMP Records'!$G:$G, 0)), 1, 0), IF(AM319&lt;&gt;INDEX('Planned and Progress BMPs'!AK:AK, MATCH($G319, 'Planned and Progress BMPs'!$D:$D, 0)), 1, 0)), "")</f>
        <v/>
      </c>
      <c r="CH319" s="4" t="str">
        <f>IFERROR(IF($I319="Historical", IF(AN319&lt;&gt;INDEX('Historical BMP Records'!AN:AN, MATCH($G319, 'Historical BMP Records'!$G:$G, 0)), 1, 0), IF(AN319&lt;&gt;INDEX('Planned and Progress BMPs'!AL:AL, MATCH($G319, 'Planned and Progress BMPs'!$D:$D, 0)), 1, 0)), "")</f>
        <v/>
      </c>
      <c r="CI319" s="4" t="str">
        <f>IFERROR(IF($I319="Historical", IF(AO319&lt;&gt;INDEX('Historical BMP Records'!AO:AO, MATCH($G319, 'Historical BMP Records'!$G:$G, 0)), 1, 0), IF(AO319&lt;&gt;INDEX('Planned and Progress BMPs'!AM:AM, MATCH($G319, 'Planned and Progress BMPs'!$D:$D, 0)), 1, 0)), "")</f>
        <v/>
      </c>
      <c r="CJ319" s="4" t="str">
        <f>IFERROR(IF($I319="Historical", IF(AP319&lt;&gt;INDEX('Historical BMP Records'!AP:AP, MATCH($G319, 'Historical BMP Records'!$G:$G, 0)), 1, 0), IF(AP319&lt;&gt;INDEX('Planned and Progress BMPs'!AN:AN, MATCH($G319, 'Planned and Progress BMPs'!$D:$D, 0)), 1, 0)), "")</f>
        <v/>
      </c>
      <c r="CK319" s="4" t="str">
        <f>IFERROR(IF($I319="Historical", IF(AQ319&lt;&gt;INDEX('Historical BMP Records'!AQ:AQ, MATCH($G319, 'Historical BMP Records'!$G:$G, 0)), 1, 0), IF(AQ319&lt;&gt;INDEX('Planned and Progress BMPs'!AO:AO, MATCH($G319, 'Planned and Progress BMPs'!$D:$D, 0)), 1, 0)), "")</f>
        <v/>
      </c>
      <c r="CL319" s="4" t="str">
        <f>IFERROR(IF($I319="Historical", IF(AR319&lt;&gt;INDEX('Historical BMP Records'!AR:AR, MATCH($G319, 'Historical BMP Records'!$G:$G, 0)), 1, 0), IF(AR319&lt;&gt;INDEX('Planned and Progress BMPs'!AQ:AQ, MATCH($G319, 'Planned and Progress BMPs'!$D:$D, 0)), 1, 0)), "")</f>
        <v/>
      </c>
      <c r="CM319" s="4" t="str">
        <f>IFERROR(IF($I319="Historical", IF(AS319&lt;&gt;INDEX('Historical BMP Records'!AS:AS, MATCH($G319, 'Historical BMP Records'!$G:$G, 0)), 1, 0), IF(AS319&lt;&gt;INDEX('Planned and Progress BMPs'!AP:AP, MATCH($G319, 'Planned and Progress BMPs'!$D:$D, 0)), 1, 0)), "")</f>
        <v/>
      </c>
      <c r="CN319" s="4" t="str">
        <f>IFERROR(IF($I319="Historical", IF(AT319&lt;&gt;INDEX('Historical BMP Records'!AT:AT, MATCH($G319, 'Historical BMP Records'!$G:$G, 0)), 1, 0), IF(AT319&lt;&gt;INDEX('Planned and Progress BMPs'!AQ:AQ, MATCH($G319, 'Planned and Progress BMPs'!$D:$D, 0)), 1, 0)), "")</f>
        <v/>
      </c>
      <c r="CO319" s="4">
        <f>SUM(T_Historical9[[#This Row],[FY17 Crediting Status Change]:[Comments Change]])</f>
        <v>0</v>
      </c>
    </row>
    <row r="320" spans="1:93" ht="15" customHeight="1" x14ac:dyDescent="0.55000000000000004">
      <c r="A320" s="126"/>
      <c r="B320" s="126"/>
      <c r="D320" s="126"/>
      <c r="E320" s="126"/>
      <c r="F320" s="126" t="s">
        <v>135</v>
      </c>
      <c r="G320" s="126" t="s">
        <v>165</v>
      </c>
      <c r="H320" s="126"/>
      <c r="I320" s="126" t="s">
        <v>149</v>
      </c>
      <c r="J320" s="126">
        <v>2019</v>
      </c>
      <c r="K320" s="73">
        <v>18878</v>
      </c>
      <c r="L320" s="64">
        <v>44197</v>
      </c>
      <c r="M320" s="126" t="s">
        <v>166</v>
      </c>
      <c r="N320" s="88"/>
      <c r="O320" s="126" t="s">
        <v>162</v>
      </c>
      <c r="P320" s="73" t="s">
        <v>2459</v>
      </c>
      <c r="Q320" s="64">
        <v>25</v>
      </c>
      <c r="R320" s="126"/>
      <c r="S320" s="88"/>
      <c r="T320" s="126" t="s">
        <v>167</v>
      </c>
      <c r="U320" s="126"/>
      <c r="V320" s="126"/>
      <c r="W320" s="126">
        <v>40.205500000000001</v>
      </c>
      <c r="X320" s="65">
        <v>-76.8523</v>
      </c>
      <c r="Y320" s="126"/>
      <c r="Z320" s="126" t="s">
        <v>144</v>
      </c>
      <c r="AA320" s="126" t="s">
        <v>145</v>
      </c>
      <c r="AB320" s="88" t="s">
        <v>146</v>
      </c>
      <c r="AC320" s="126" t="s">
        <v>2460</v>
      </c>
      <c r="AD320" s="64"/>
      <c r="AE320" s="126"/>
      <c r="AF320" s="64"/>
      <c r="AG320" s="64"/>
      <c r="AH320" s="126"/>
      <c r="AI320" s="64"/>
      <c r="AK320" s="64"/>
      <c r="AL320" s="64"/>
      <c r="AM320" s="64"/>
      <c r="AN320" s="64"/>
      <c r="AO320" s="64"/>
      <c r="AP320" s="64"/>
      <c r="AQ320" s="64"/>
      <c r="AR320" s="64"/>
      <c r="AS320" s="64"/>
      <c r="AT320" s="126" t="s">
        <v>168</v>
      </c>
      <c r="AU320" s="4" t="str">
        <f>IFERROR(IF($I320="Historical", IF(A320&lt;&gt;INDEX('Historical BMP Records'!A:A, MATCH($G320, 'Historical BMP Records'!$G:$G, 0)), 1, 0), IF(A320&lt;&gt;INDEX('Planned and Progress BMPs'!A:A, MATCH($G320, 'Planned and Progress BMPs'!$D:$D, 0)), 1, 0)), "")</f>
        <v/>
      </c>
      <c r="AV320" s="4" t="str">
        <f>IFERROR(IF($I320="Historical", IF(B320&lt;&gt;INDEX('Historical BMP Records'!B:B, MATCH($G320, 'Historical BMP Records'!$G:$G, 0)), 1, 0), IF(B320&lt;&gt;INDEX('Planned and Progress BMPs'!A:A, MATCH($G320, 'Planned and Progress BMPs'!$D:$D, 0)), 1, 0)), "")</f>
        <v/>
      </c>
      <c r="AW320" s="4" t="str">
        <f>IFERROR(IF($I320="Historical", IF(C320&lt;&gt;INDEX('Historical BMP Records'!C:C, MATCH($G320, 'Historical BMP Records'!$G:$G, 0)), 1, 0), IF(C320&lt;&gt;INDEX('Planned and Progress BMPs'!A:A, MATCH($G320, 'Planned and Progress BMPs'!$D:$D, 0)), 1, 0)), "")</f>
        <v/>
      </c>
      <c r="AX320" s="4" t="str">
        <f>IFERROR(IF($I320="Historical", IF(D320&lt;&gt;INDEX('Historical BMP Records'!D:D, MATCH($G320, 'Historical BMP Records'!$G:$G, 0)), 1, 0), IF(D320&lt;&gt;INDEX('Planned and Progress BMPs'!A:A, MATCH($G320, 'Planned and Progress BMPs'!$D:$D, 0)), 1, 0)), "")</f>
        <v/>
      </c>
      <c r="AY320" s="4" t="str">
        <f>IFERROR(IF($I320="Historical", IF(E320&lt;&gt;INDEX('Historical BMP Records'!E:E, MATCH($G320, 'Historical BMP Records'!$G:$G, 0)), 1, 0), IF(E320&lt;&gt;INDEX('Planned and Progress BMPs'!B:B, MATCH($G320, 'Planned and Progress BMPs'!$D:$D, 0)), 1, 0)), "")</f>
        <v/>
      </c>
      <c r="AZ320" s="4" t="str">
        <f>IFERROR(IF($I320="Historical", IF(F320&lt;&gt;INDEX('Historical BMP Records'!F:F, MATCH($G320, 'Historical BMP Records'!$G:$G, 0)), 1, 0), IF(F320&lt;&gt;INDEX('Planned and Progress BMPs'!C:C, MATCH($G320, 'Planned and Progress BMPs'!$D:$D, 0)), 1, 0)), "")</f>
        <v/>
      </c>
      <c r="BA320" s="4" t="str">
        <f>IFERROR(IF($I320="Historical", IF(G320&lt;&gt;INDEX('Historical BMP Records'!G:G, MATCH($G320, 'Historical BMP Records'!$G:$G, 0)), 1, 0), IF(G320&lt;&gt;INDEX('Planned and Progress BMPs'!D:D, MATCH($G320, 'Planned and Progress BMPs'!$D:$D, 0)), 1, 0)), "")</f>
        <v/>
      </c>
      <c r="BB320" s="4" t="str">
        <f>IFERROR(IF($I320="Historical", IF(H320&lt;&gt;INDEX('Historical BMP Records'!H:H, MATCH($G320, 'Historical BMP Records'!$G:$G, 0)), 1, 0), IF(H320&lt;&gt;INDEX('Planned and Progress BMPs'!E:E, MATCH($G320, 'Planned and Progress BMPs'!$D:$D, 0)), 1, 0)), "")</f>
        <v/>
      </c>
      <c r="BC320" s="4" t="str">
        <f>IFERROR(IF($I320="Historical", IF(I320&lt;&gt;INDEX('Historical BMP Records'!I:I, MATCH($G320, 'Historical BMP Records'!$G:$G, 0)), 1, 0), IF(I320&lt;&gt;INDEX('Planned and Progress BMPs'!F:F, MATCH($G320, 'Planned and Progress BMPs'!$D:$D, 0)), 1, 0)), "")</f>
        <v/>
      </c>
      <c r="BD320" s="4" t="str">
        <f>IFERROR(IF($I320="Historical", IF(J320&lt;&gt;INDEX('Historical BMP Records'!J:J, MATCH($G320, 'Historical BMP Records'!$G:$G, 0)), 1, 0), IF(J320&lt;&gt;INDEX('Planned and Progress BMPs'!G:G, MATCH($G320, 'Planned and Progress BMPs'!$D:$D, 0)), 1, 0)), "")</f>
        <v/>
      </c>
      <c r="BE320" s="4" t="str">
        <f>IFERROR(IF($I320="Historical", IF(K320&lt;&gt;INDEX('Historical BMP Records'!K:K, MATCH($G320, 'Historical BMP Records'!$G:$G, 0)), 1, 0), IF(K320&lt;&gt;INDEX('Planned and Progress BMPs'!H:H, MATCH($G320, 'Planned and Progress BMPs'!$D:$D, 0)), 1, 0)), "")</f>
        <v/>
      </c>
      <c r="BF320" s="4" t="str">
        <f>IFERROR(IF($I320="Historical", IF(L320&lt;&gt;INDEX('Historical BMP Records'!L:L, MATCH($G320, 'Historical BMP Records'!$G:$G, 0)), 1, 0), IF(L320&lt;&gt;INDEX('Planned and Progress BMPs'!I:I, MATCH($G320, 'Planned and Progress BMPs'!$D:$D, 0)), 1, 0)), "")</f>
        <v/>
      </c>
      <c r="BG320" s="4" t="str">
        <f>IFERROR(IF($I320="Historical", IF(M320&lt;&gt;INDEX('Historical BMP Records'!M:M, MATCH($G320, 'Historical BMP Records'!$G:$G, 0)), 1, 0), IF(M320&lt;&gt;INDEX('Planned and Progress BMPs'!J:J, MATCH($G320, 'Planned and Progress BMPs'!$D:$D, 0)), 1, 0)), "")</f>
        <v/>
      </c>
      <c r="BH320" s="4" t="str">
        <f>IFERROR(IF($I320="Historical", IF(N320&lt;&gt;INDEX('Historical BMP Records'!N:N, MATCH($G320, 'Historical BMP Records'!$G:$G, 0)), 1, 0), IF(N320&lt;&gt;INDEX('Planned and Progress BMPs'!K:K, MATCH($G320, 'Planned and Progress BMPs'!$D:$D, 0)), 1, 0)), "")</f>
        <v/>
      </c>
      <c r="BI320" s="4" t="str">
        <f>IFERROR(IF($I320="Historical", IF(O320&lt;&gt;INDEX('Historical BMP Records'!O:O, MATCH($G320, 'Historical BMP Records'!$G:$G, 0)), 1, 0), IF(O320&lt;&gt;INDEX('Planned and Progress BMPs'!L:L, MATCH($G320, 'Planned and Progress BMPs'!$D:$D, 0)), 1, 0)), "")</f>
        <v/>
      </c>
      <c r="BJ320" s="4" t="str">
        <f>IFERROR(IF($I320="Historical", IF(P320&lt;&gt;INDEX('Historical BMP Records'!P:P, MATCH($G320, 'Historical BMP Records'!$G:$G, 0)), 1, 0), IF(P320&lt;&gt;INDEX('Planned and Progress BMPs'!M:M, MATCH($G320, 'Planned and Progress BMPs'!$D:$D, 0)), 1, 0)), "")</f>
        <v/>
      </c>
      <c r="BK320" s="4" t="str">
        <f>IFERROR(IF($I320="Historical", IF(Q320&lt;&gt;INDEX('Historical BMP Records'!Q:Q, MATCH($G320, 'Historical BMP Records'!$G:$G, 0)), 1, 0), IF(Q320&lt;&gt;INDEX('Planned and Progress BMPs'!N:N, MATCH($G320, 'Planned and Progress BMPs'!$D:$D, 0)), 1, 0)), "")</f>
        <v/>
      </c>
      <c r="BL320" s="4" t="str">
        <f>IFERROR(IF($I320="Historical", IF(R320&lt;&gt;INDEX('Historical BMP Records'!R:R, MATCH($G320, 'Historical BMP Records'!$G:$G, 0)), 1, 0), IF(R320&lt;&gt;INDEX('Planned and Progress BMPs'!O:O, MATCH($G320, 'Planned and Progress BMPs'!$D:$D, 0)), 1, 0)), "")</f>
        <v/>
      </c>
      <c r="BM320" s="4" t="str">
        <f>IFERROR(IF($I320="Historical", IF(S320&lt;&gt;INDEX('Historical BMP Records'!S:S, MATCH($G320, 'Historical BMP Records'!$G:$G, 0)), 1, 0), IF(S320&lt;&gt;INDEX('Planned and Progress BMPs'!P:P, MATCH($G320, 'Planned and Progress BMPs'!$D:$D, 0)), 1, 0)), "")</f>
        <v/>
      </c>
      <c r="BN320" s="4" t="str">
        <f>IFERROR(IF($I320="Historical", IF(T320&lt;&gt;INDEX('Historical BMP Records'!T:T, MATCH($G320, 'Historical BMP Records'!$G:$G, 0)), 1, 0), IF(T320&lt;&gt;INDEX('Planned and Progress BMPs'!Q:Q, MATCH($G320, 'Planned and Progress BMPs'!$D:$D, 0)), 1, 0)), "")</f>
        <v/>
      </c>
      <c r="BO320" s="4" t="str">
        <f>IFERROR(IF($I320="Historical", IF(AB320&lt;&gt;INDEX('Historical BMP Records'!#REF!, MATCH($G320, 'Historical BMP Records'!$G:$G, 0)), 1, 0), IF(AB320&lt;&gt;INDEX('Planned and Progress BMPs'!Z:Z, MATCH($G320, 'Planned and Progress BMPs'!$D:$D, 0)), 1, 0)), "")</f>
        <v/>
      </c>
      <c r="BP320" s="4" t="str">
        <f>IFERROR(IF($I320="Historical", IF(U320&lt;&gt;INDEX('Historical BMP Records'!U:U, MATCH($G320, 'Historical BMP Records'!$G:$G, 0)), 1, 0), IF(U320&lt;&gt;INDEX('Planned and Progress BMPs'!S:S, MATCH($G320, 'Planned and Progress BMPs'!$D:$D, 0)), 1, 0)), "")</f>
        <v/>
      </c>
      <c r="BQ320" s="4" t="str">
        <f>IFERROR(IF($I320="Historical", IF(V320&lt;&gt;INDEX('Historical BMP Records'!V:V, MATCH($G320, 'Historical BMP Records'!$G:$G, 0)), 1, 0), IF(V320&lt;&gt;INDEX('Planned and Progress BMPs'!T:T, MATCH($G320, 'Planned and Progress BMPs'!$D:$D, 0)), 1, 0)), "")</f>
        <v/>
      </c>
      <c r="BR320" s="4" t="str">
        <f>IFERROR(IF($I320="Historical", IF(W320&lt;&gt;INDEX('Historical BMP Records'!W:W, MATCH($G320, 'Historical BMP Records'!$G:$G, 0)), 1, 0), IF(W320&lt;&gt;INDEX('Planned and Progress BMPs'!U:U, MATCH($G320, 'Planned and Progress BMPs'!$D:$D, 0)), 1, 0)), "")</f>
        <v/>
      </c>
      <c r="BS320" s="4" t="str">
        <f>IFERROR(IF($I320="Historical", IF(X320&lt;&gt;INDEX('Historical BMP Records'!X:X, MATCH($G320, 'Historical BMP Records'!$G:$G, 0)), 1, 0), IF(X320&lt;&gt;INDEX('Planned and Progress BMPs'!V:V, MATCH($G320, 'Planned and Progress BMPs'!$D:$D, 0)), 1, 0)), "")</f>
        <v/>
      </c>
      <c r="BT320" s="4" t="str">
        <f>IFERROR(IF($I320="Historical", IF(Y320&lt;&gt;INDEX('Historical BMP Records'!Y:Y, MATCH($G320, 'Historical BMP Records'!$G:$G, 0)), 1, 0), IF(Y320&lt;&gt;INDEX('Planned and Progress BMPs'!W:W, MATCH($G320, 'Planned and Progress BMPs'!$D:$D, 0)), 1, 0)), "")</f>
        <v/>
      </c>
      <c r="BU320" s="4" t="str">
        <f>IFERROR(IF($I320="Historical", IF(Z320&lt;&gt;INDEX('Historical BMP Records'!Z:Z, MATCH($G320, 'Historical BMP Records'!$G:$G, 0)), 1, 0), IF(Z320&lt;&gt;INDEX('Planned and Progress BMPs'!X:X, MATCH($G320, 'Planned and Progress BMPs'!$D:$D, 0)), 1, 0)), "")</f>
        <v/>
      </c>
      <c r="BV320" s="4" t="str">
        <f>IFERROR(IF($I320="Historical", IF(AA320&lt;&gt;INDEX('Historical BMP Records'!AA:AA, MATCH($G320, 'Historical BMP Records'!$G:$G, 0)), 1, 0), IF(AA320&lt;&gt;INDEX('Planned and Progress BMPs'!#REF!, MATCH($G320, 'Planned and Progress BMPs'!$D:$D, 0)), 1, 0)), "")</f>
        <v/>
      </c>
      <c r="BW320" s="4" t="str">
        <f>IFERROR(IF($I320="Historical", IF(AC320&lt;&gt;INDEX('Historical BMP Records'!AC:AC, MATCH($G320, 'Historical BMP Records'!$G:$G, 0)), 1, 0), IF(AC320&lt;&gt;INDEX('Planned and Progress BMPs'!AA:AA, MATCH($G320, 'Planned and Progress BMPs'!$D:$D, 0)), 1, 0)), "")</f>
        <v/>
      </c>
      <c r="BX320" s="4" t="str">
        <f>IFERROR(IF($I320="Historical", IF(AD320&lt;&gt;INDEX('Historical BMP Records'!AD:AD, MATCH($G320, 'Historical BMP Records'!$G:$G, 0)), 1, 0), IF(AD320&lt;&gt;INDEX('Planned and Progress BMPs'!AB:AB, MATCH($G320, 'Planned and Progress BMPs'!$D:$D, 0)), 1, 0)), "")</f>
        <v/>
      </c>
      <c r="BY320" s="4" t="str">
        <f>IFERROR(IF($I320="Historical", IF(AE320&lt;&gt;INDEX('Historical BMP Records'!AE:AE, MATCH($G320, 'Historical BMP Records'!$G:$G, 0)), 1, 0), IF(AE320&lt;&gt;INDEX('Planned and Progress BMPs'!AC:AC, MATCH($G320, 'Planned and Progress BMPs'!$D:$D, 0)), 1, 0)), "")</f>
        <v/>
      </c>
      <c r="BZ320" s="4" t="str">
        <f>IFERROR(IF($I320="Historical", IF(AF320&lt;&gt;INDEX('Historical BMP Records'!AF:AF, MATCH($G320, 'Historical BMP Records'!$G:$G, 0)), 1, 0), IF(AF320&lt;&gt;INDEX('Planned and Progress BMPs'!AD:AD, MATCH($G320, 'Planned and Progress BMPs'!$D:$D, 0)), 1, 0)), "")</f>
        <v/>
      </c>
      <c r="CA320" s="4" t="str">
        <f>IFERROR(IF($I320="Historical", IF(AG320&lt;&gt;INDEX('Historical BMP Records'!AG:AG, MATCH($G320, 'Historical BMP Records'!$G:$G, 0)), 1, 0), IF(AG320&lt;&gt;INDEX('Planned and Progress BMPs'!AE:AE, MATCH($G320, 'Planned and Progress BMPs'!$D:$D, 0)), 1, 0)), "")</f>
        <v/>
      </c>
      <c r="CB320" s="4" t="str">
        <f>IFERROR(IF($I320="Historical", IF(AH320&lt;&gt;INDEX('Historical BMP Records'!AH:AH, MATCH($G320, 'Historical BMP Records'!$G:$G, 0)), 1, 0), IF(AH320&lt;&gt;INDEX('Planned and Progress BMPs'!AF:AF, MATCH($G320, 'Planned and Progress BMPs'!$D:$D, 0)), 1, 0)), "")</f>
        <v/>
      </c>
      <c r="CC320" s="4" t="str">
        <f>IFERROR(IF($I320="Historical", IF(AI320&lt;&gt;INDEX('Historical BMP Records'!AI:AI, MATCH($G320, 'Historical BMP Records'!$G:$G, 0)), 1, 0), IF(AI320&lt;&gt;INDEX('Planned and Progress BMPs'!AG:AG, MATCH($G320, 'Planned and Progress BMPs'!$D:$D, 0)), 1, 0)), "")</f>
        <v/>
      </c>
      <c r="CD320" s="4" t="str">
        <f>IFERROR(IF($I320="Historical", IF(AJ320&lt;&gt;INDEX('Historical BMP Records'!AJ:AJ, MATCH($G320, 'Historical BMP Records'!$G:$G, 0)), 1, 0), IF(AJ320&lt;&gt;INDEX('Planned and Progress BMPs'!AH:AH, MATCH($G320, 'Planned and Progress BMPs'!$D:$D, 0)), 1, 0)), "")</f>
        <v/>
      </c>
      <c r="CE320" s="4" t="str">
        <f>IFERROR(IF($I320="Historical", IF(AK320&lt;&gt;INDEX('Historical BMP Records'!AK:AK, MATCH($G320, 'Historical BMP Records'!$G:$G, 0)), 1, 0), IF(AK320&lt;&gt;INDEX('Planned and Progress BMPs'!AI:AI, MATCH($G320, 'Planned and Progress BMPs'!$D:$D, 0)), 1, 0)), "")</f>
        <v/>
      </c>
      <c r="CF320" s="4" t="str">
        <f>IFERROR(IF($I320="Historical", IF(AL320&lt;&gt;INDEX('Historical BMP Records'!AL:AL, MATCH($G320, 'Historical BMP Records'!$G:$G, 0)), 1, 0), IF(AL320&lt;&gt;INDEX('Planned and Progress BMPs'!AJ:AJ, MATCH($G320, 'Planned and Progress BMPs'!$D:$D, 0)), 1, 0)), "")</f>
        <v/>
      </c>
      <c r="CG320" s="4" t="str">
        <f>IFERROR(IF($I320="Historical", IF(AM320&lt;&gt;INDEX('Historical BMP Records'!AM:AM, MATCH($G320, 'Historical BMP Records'!$G:$G, 0)), 1, 0), IF(AM320&lt;&gt;INDEX('Planned and Progress BMPs'!AK:AK, MATCH($G320, 'Planned and Progress BMPs'!$D:$D, 0)), 1, 0)), "")</f>
        <v/>
      </c>
      <c r="CH320" s="4" t="str">
        <f>IFERROR(IF($I320="Historical", IF(AN320&lt;&gt;INDEX('Historical BMP Records'!AN:AN, MATCH($G320, 'Historical BMP Records'!$G:$G, 0)), 1, 0), IF(AN320&lt;&gt;INDEX('Planned and Progress BMPs'!AL:AL, MATCH($G320, 'Planned and Progress BMPs'!$D:$D, 0)), 1, 0)), "")</f>
        <v/>
      </c>
      <c r="CI320" s="4" t="str">
        <f>IFERROR(IF($I320="Historical", IF(AO320&lt;&gt;INDEX('Historical BMP Records'!AO:AO, MATCH($G320, 'Historical BMP Records'!$G:$G, 0)), 1, 0), IF(AO320&lt;&gt;INDEX('Planned and Progress BMPs'!AM:AM, MATCH($G320, 'Planned and Progress BMPs'!$D:$D, 0)), 1, 0)), "")</f>
        <v/>
      </c>
      <c r="CJ320" s="4" t="str">
        <f>IFERROR(IF($I320="Historical", IF(AP320&lt;&gt;INDEX('Historical BMP Records'!AP:AP, MATCH($G320, 'Historical BMP Records'!$G:$G, 0)), 1, 0), IF(AP320&lt;&gt;INDEX('Planned and Progress BMPs'!AN:AN, MATCH($G320, 'Planned and Progress BMPs'!$D:$D, 0)), 1, 0)), "")</f>
        <v/>
      </c>
      <c r="CK320" s="4" t="str">
        <f>IFERROR(IF($I320="Historical", IF(AQ320&lt;&gt;INDEX('Historical BMP Records'!AQ:AQ, MATCH($G320, 'Historical BMP Records'!$G:$G, 0)), 1, 0), IF(AQ320&lt;&gt;INDEX('Planned and Progress BMPs'!AO:AO, MATCH($G320, 'Planned and Progress BMPs'!$D:$D, 0)), 1, 0)), "")</f>
        <v/>
      </c>
      <c r="CL320" s="4" t="str">
        <f>IFERROR(IF($I320="Historical", IF(AR320&lt;&gt;INDEX('Historical BMP Records'!AR:AR, MATCH($G320, 'Historical BMP Records'!$G:$G, 0)), 1, 0), IF(AR320&lt;&gt;INDEX('Planned and Progress BMPs'!AQ:AQ, MATCH($G320, 'Planned and Progress BMPs'!$D:$D, 0)), 1, 0)), "")</f>
        <v/>
      </c>
      <c r="CM320" s="4" t="str">
        <f>IFERROR(IF($I320="Historical", IF(AS320&lt;&gt;INDEX('Historical BMP Records'!AS:AS, MATCH($G320, 'Historical BMP Records'!$G:$G, 0)), 1, 0), IF(AS320&lt;&gt;INDEX('Planned and Progress BMPs'!AP:AP, MATCH($G320, 'Planned and Progress BMPs'!$D:$D, 0)), 1, 0)), "")</f>
        <v/>
      </c>
      <c r="CN320" s="4" t="str">
        <f>IFERROR(IF($I320="Historical", IF(AT320&lt;&gt;INDEX('Historical BMP Records'!AT:AT, MATCH($G320, 'Historical BMP Records'!$G:$G, 0)), 1, 0), IF(AT320&lt;&gt;INDEX('Planned and Progress BMPs'!AQ:AQ, MATCH($G320, 'Planned and Progress BMPs'!$D:$D, 0)), 1, 0)), "")</f>
        <v/>
      </c>
      <c r="CO320" s="4">
        <f>SUM(T_Historical9[[#This Row],[FY17 Crediting Status Change]:[Comments Change]])</f>
        <v>0</v>
      </c>
    </row>
    <row r="321" spans="6:93" ht="15" customHeight="1" x14ac:dyDescent="0.55000000000000004">
      <c r="F321" s="126" t="s">
        <v>135</v>
      </c>
      <c r="G321" s="126" t="s">
        <v>169</v>
      </c>
      <c r="H321" s="126"/>
      <c r="I321" s="126" t="s">
        <v>149</v>
      </c>
      <c r="J321" s="126">
        <v>2019</v>
      </c>
      <c r="K321" s="73">
        <v>72122</v>
      </c>
      <c r="L321" s="64">
        <v>44197</v>
      </c>
      <c r="M321" s="126" t="s">
        <v>166</v>
      </c>
      <c r="N321" s="88"/>
      <c r="O321" s="126" t="s">
        <v>162</v>
      </c>
      <c r="P321" s="73" t="s">
        <v>2459</v>
      </c>
      <c r="Q321" s="64">
        <v>80</v>
      </c>
      <c r="R321" s="126"/>
      <c r="S321" s="88"/>
      <c r="T321" s="126" t="s">
        <v>170</v>
      </c>
      <c r="U321" s="126"/>
      <c r="V321" s="126"/>
      <c r="W321" s="126">
        <v>40.205500000000001</v>
      </c>
      <c r="X321" s="65">
        <v>-76.8523</v>
      </c>
      <c r="Y321" s="126"/>
      <c r="Z321" s="126" t="s">
        <v>144</v>
      </c>
      <c r="AA321" s="126" t="s">
        <v>145</v>
      </c>
      <c r="AB321" s="88" t="s">
        <v>146</v>
      </c>
      <c r="AC321" s="126" t="s">
        <v>2460</v>
      </c>
      <c r="AD321" s="64"/>
      <c r="AE321" s="126"/>
      <c r="AF321" s="64"/>
      <c r="AG321" s="64"/>
      <c r="AH321" s="126"/>
      <c r="AI321" s="64"/>
      <c r="AK321" s="64"/>
      <c r="AL321" s="64"/>
      <c r="AM321" s="64"/>
      <c r="AN321" s="64"/>
      <c r="AO321" s="64"/>
      <c r="AP321" s="64"/>
      <c r="AQ321" s="64"/>
      <c r="AR321" s="64"/>
      <c r="AS321" s="64"/>
      <c r="AT321" s="126" t="s">
        <v>171</v>
      </c>
      <c r="AU321" s="4" t="str">
        <f>IFERROR(IF($I321="Historical", IF(A321&lt;&gt;INDEX('Historical BMP Records'!A:A, MATCH($G321, 'Historical BMP Records'!$G:$G, 0)), 1, 0), IF(A321&lt;&gt;INDEX('Planned and Progress BMPs'!A:A, MATCH($G321, 'Planned and Progress BMPs'!$D:$D, 0)), 1, 0)), "")</f>
        <v/>
      </c>
      <c r="AV321" s="4" t="str">
        <f>IFERROR(IF($I321="Historical", IF(B321&lt;&gt;INDEX('Historical BMP Records'!B:B, MATCH($G321, 'Historical BMP Records'!$G:$G, 0)), 1, 0), IF(B321&lt;&gt;INDEX('Planned and Progress BMPs'!A:A, MATCH($G321, 'Planned and Progress BMPs'!$D:$D, 0)), 1, 0)), "")</f>
        <v/>
      </c>
      <c r="AW321" s="4" t="str">
        <f>IFERROR(IF($I321="Historical", IF(C321&lt;&gt;INDEX('Historical BMP Records'!C:C, MATCH($G321, 'Historical BMP Records'!$G:$G, 0)), 1, 0), IF(C321&lt;&gt;INDEX('Planned and Progress BMPs'!A:A, MATCH($G321, 'Planned and Progress BMPs'!$D:$D, 0)), 1, 0)), "")</f>
        <v/>
      </c>
      <c r="AX321" s="4" t="str">
        <f>IFERROR(IF($I321="Historical", IF(D321&lt;&gt;INDEX('Historical BMP Records'!D:D, MATCH($G321, 'Historical BMP Records'!$G:$G, 0)), 1, 0), IF(D321&lt;&gt;INDEX('Planned and Progress BMPs'!A:A, MATCH($G321, 'Planned and Progress BMPs'!$D:$D, 0)), 1, 0)), "")</f>
        <v/>
      </c>
      <c r="AY321" s="4" t="str">
        <f>IFERROR(IF($I321="Historical", IF(E321&lt;&gt;INDEX('Historical BMP Records'!E:E, MATCH($G321, 'Historical BMP Records'!$G:$G, 0)), 1, 0), IF(E321&lt;&gt;INDEX('Planned and Progress BMPs'!B:B, MATCH($G321, 'Planned and Progress BMPs'!$D:$D, 0)), 1, 0)), "")</f>
        <v/>
      </c>
      <c r="AZ321" s="4" t="str">
        <f>IFERROR(IF($I321="Historical", IF(F321&lt;&gt;INDEX('Historical BMP Records'!F:F, MATCH($G321, 'Historical BMP Records'!$G:$G, 0)), 1, 0), IF(F321&lt;&gt;INDEX('Planned and Progress BMPs'!C:C, MATCH($G321, 'Planned and Progress BMPs'!$D:$D, 0)), 1, 0)), "")</f>
        <v/>
      </c>
      <c r="BA321" s="4" t="str">
        <f>IFERROR(IF($I321="Historical", IF(G321&lt;&gt;INDEX('Historical BMP Records'!G:G, MATCH($G321, 'Historical BMP Records'!$G:$G, 0)), 1, 0), IF(G321&lt;&gt;INDEX('Planned and Progress BMPs'!D:D, MATCH($G321, 'Planned and Progress BMPs'!$D:$D, 0)), 1, 0)), "")</f>
        <v/>
      </c>
      <c r="BB321" s="4" t="str">
        <f>IFERROR(IF($I321="Historical", IF(H321&lt;&gt;INDEX('Historical BMP Records'!H:H, MATCH($G321, 'Historical BMP Records'!$G:$G, 0)), 1, 0), IF(H321&lt;&gt;INDEX('Planned and Progress BMPs'!E:E, MATCH($G321, 'Planned and Progress BMPs'!$D:$D, 0)), 1, 0)), "")</f>
        <v/>
      </c>
      <c r="BC321" s="4" t="str">
        <f>IFERROR(IF($I321="Historical", IF(I321&lt;&gt;INDEX('Historical BMP Records'!I:I, MATCH($G321, 'Historical BMP Records'!$G:$G, 0)), 1, 0), IF(I321&lt;&gt;INDEX('Planned and Progress BMPs'!F:F, MATCH($G321, 'Planned and Progress BMPs'!$D:$D, 0)), 1, 0)), "")</f>
        <v/>
      </c>
      <c r="BD321" s="4" t="str">
        <f>IFERROR(IF($I321="Historical", IF(J321&lt;&gt;INDEX('Historical BMP Records'!J:J, MATCH($G321, 'Historical BMP Records'!$G:$G, 0)), 1, 0), IF(J321&lt;&gt;INDEX('Planned and Progress BMPs'!G:G, MATCH($G321, 'Planned and Progress BMPs'!$D:$D, 0)), 1, 0)), "")</f>
        <v/>
      </c>
      <c r="BE321" s="4" t="str">
        <f>IFERROR(IF($I321="Historical", IF(K321&lt;&gt;INDEX('Historical BMP Records'!K:K, MATCH($G321, 'Historical BMP Records'!$G:$G, 0)), 1, 0), IF(K321&lt;&gt;INDEX('Planned and Progress BMPs'!H:H, MATCH($G321, 'Planned and Progress BMPs'!$D:$D, 0)), 1, 0)), "")</f>
        <v/>
      </c>
      <c r="BF321" s="4" t="str">
        <f>IFERROR(IF($I321="Historical", IF(L321&lt;&gt;INDEX('Historical BMP Records'!L:L, MATCH($G321, 'Historical BMP Records'!$G:$G, 0)), 1, 0), IF(L321&lt;&gt;INDEX('Planned and Progress BMPs'!I:I, MATCH($G321, 'Planned and Progress BMPs'!$D:$D, 0)), 1, 0)), "")</f>
        <v/>
      </c>
      <c r="BG321" s="4" t="str">
        <f>IFERROR(IF($I321="Historical", IF(M321&lt;&gt;INDEX('Historical BMP Records'!M:M, MATCH($G321, 'Historical BMP Records'!$G:$G, 0)), 1, 0), IF(M321&lt;&gt;INDEX('Planned and Progress BMPs'!J:J, MATCH($G321, 'Planned and Progress BMPs'!$D:$D, 0)), 1, 0)), "")</f>
        <v/>
      </c>
      <c r="BH321" s="4" t="str">
        <f>IFERROR(IF($I321="Historical", IF(N321&lt;&gt;INDEX('Historical BMP Records'!N:N, MATCH($G321, 'Historical BMP Records'!$G:$G, 0)), 1, 0), IF(N321&lt;&gt;INDEX('Planned and Progress BMPs'!K:K, MATCH($G321, 'Planned and Progress BMPs'!$D:$D, 0)), 1, 0)), "")</f>
        <v/>
      </c>
      <c r="BI321" s="4" t="str">
        <f>IFERROR(IF($I321="Historical", IF(O321&lt;&gt;INDEX('Historical BMP Records'!O:O, MATCH($G321, 'Historical BMP Records'!$G:$G, 0)), 1, 0), IF(O321&lt;&gt;INDEX('Planned and Progress BMPs'!L:L, MATCH($G321, 'Planned and Progress BMPs'!$D:$D, 0)), 1, 0)), "")</f>
        <v/>
      </c>
      <c r="BJ321" s="4" t="str">
        <f>IFERROR(IF($I321="Historical", IF(P321&lt;&gt;INDEX('Historical BMP Records'!P:P, MATCH($G321, 'Historical BMP Records'!$G:$G, 0)), 1, 0), IF(P321&lt;&gt;INDEX('Planned and Progress BMPs'!M:M, MATCH($G321, 'Planned and Progress BMPs'!$D:$D, 0)), 1, 0)), "")</f>
        <v/>
      </c>
      <c r="BK321" s="4" t="str">
        <f>IFERROR(IF($I321="Historical", IF(Q321&lt;&gt;INDEX('Historical BMP Records'!Q:Q, MATCH($G321, 'Historical BMP Records'!$G:$G, 0)), 1, 0), IF(Q321&lt;&gt;INDEX('Planned and Progress BMPs'!N:N, MATCH($G321, 'Planned and Progress BMPs'!$D:$D, 0)), 1, 0)), "")</f>
        <v/>
      </c>
      <c r="BL321" s="4" t="str">
        <f>IFERROR(IF($I321="Historical", IF(R321&lt;&gt;INDEX('Historical BMP Records'!R:R, MATCH($G321, 'Historical BMP Records'!$G:$G, 0)), 1, 0), IF(R321&lt;&gt;INDEX('Planned and Progress BMPs'!O:O, MATCH($G321, 'Planned and Progress BMPs'!$D:$D, 0)), 1, 0)), "")</f>
        <v/>
      </c>
      <c r="BM321" s="4" t="str">
        <f>IFERROR(IF($I321="Historical", IF(S321&lt;&gt;INDEX('Historical BMP Records'!S:S, MATCH($G321, 'Historical BMP Records'!$G:$G, 0)), 1, 0), IF(S321&lt;&gt;INDEX('Planned and Progress BMPs'!P:P, MATCH($G321, 'Planned and Progress BMPs'!$D:$D, 0)), 1, 0)), "")</f>
        <v/>
      </c>
      <c r="BN321" s="4" t="str">
        <f>IFERROR(IF($I321="Historical", IF(T321&lt;&gt;INDEX('Historical BMP Records'!T:T, MATCH($G321, 'Historical BMP Records'!$G:$G, 0)), 1, 0), IF(T321&lt;&gt;INDEX('Planned and Progress BMPs'!Q:Q, MATCH($G321, 'Planned and Progress BMPs'!$D:$D, 0)), 1, 0)), "")</f>
        <v/>
      </c>
      <c r="BO321" s="4" t="str">
        <f>IFERROR(IF($I321="Historical", IF(AB321&lt;&gt;INDEX('Historical BMP Records'!#REF!, MATCH($G321, 'Historical BMP Records'!$G:$G, 0)), 1, 0), IF(AB321&lt;&gt;INDEX('Planned and Progress BMPs'!Z:Z, MATCH($G321, 'Planned and Progress BMPs'!$D:$D, 0)), 1, 0)), "")</f>
        <v/>
      </c>
      <c r="BP321" s="4" t="str">
        <f>IFERROR(IF($I321="Historical", IF(U321&lt;&gt;INDEX('Historical BMP Records'!U:U, MATCH($G321, 'Historical BMP Records'!$G:$G, 0)), 1, 0), IF(U321&lt;&gt;INDEX('Planned and Progress BMPs'!S:S, MATCH($G321, 'Planned and Progress BMPs'!$D:$D, 0)), 1, 0)), "")</f>
        <v/>
      </c>
      <c r="BQ321" s="4" t="str">
        <f>IFERROR(IF($I321="Historical", IF(V321&lt;&gt;INDEX('Historical BMP Records'!V:V, MATCH($G321, 'Historical BMP Records'!$G:$G, 0)), 1, 0), IF(V321&lt;&gt;INDEX('Planned and Progress BMPs'!T:T, MATCH($G321, 'Planned and Progress BMPs'!$D:$D, 0)), 1, 0)), "")</f>
        <v/>
      </c>
      <c r="BR321" s="4" t="str">
        <f>IFERROR(IF($I321="Historical", IF(W321&lt;&gt;INDEX('Historical BMP Records'!W:W, MATCH($G321, 'Historical BMP Records'!$G:$G, 0)), 1, 0), IF(W321&lt;&gt;INDEX('Planned and Progress BMPs'!U:U, MATCH($G321, 'Planned and Progress BMPs'!$D:$D, 0)), 1, 0)), "")</f>
        <v/>
      </c>
      <c r="BS321" s="4" t="str">
        <f>IFERROR(IF($I321="Historical", IF(X321&lt;&gt;INDEX('Historical BMP Records'!X:X, MATCH($G321, 'Historical BMP Records'!$G:$G, 0)), 1, 0), IF(X321&lt;&gt;INDEX('Planned and Progress BMPs'!V:V, MATCH($G321, 'Planned and Progress BMPs'!$D:$D, 0)), 1, 0)), "")</f>
        <v/>
      </c>
      <c r="BT321" s="4" t="str">
        <f>IFERROR(IF($I321="Historical", IF(Y321&lt;&gt;INDEX('Historical BMP Records'!Y:Y, MATCH($G321, 'Historical BMP Records'!$G:$G, 0)), 1, 0), IF(Y321&lt;&gt;INDEX('Planned and Progress BMPs'!W:W, MATCH($G321, 'Planned and Progress BMPs'!$D:$D, 0)), 1, 0)), "")</f>
        <v/>
      </c>
      <c r="BU321" s="4" t="str">
        <f>IFERROR(IF($I321="Historical", IF(Z321&lt;&gt;INDEX('Historical BMP Records'!Z:Z, MATCH($G321, 'Historical BMP Records'!$G:$G, 0)), 1, 0), IF(Z321&lt;&gt;INDEX('Planned and Progress BMPs'!X:X, MATCH($G321, 'Planned and Progress BMPs'!$D:$D, 0)), 1, 0)), "")</f>
        <v/>
      </c>
      <c r="BV321" s="4" t="str">
        <f>IFERROR(IF($I321="Historical", IF(AA321&lt;&gt;INDEX('Historical BMP Records'!AA:AA, MATCH($G321, 'Historical BMP Records'!$G:$G, 0)), 1, 0), IF(AA321&lt;&gt;INDEX('Planned and Progress BMPs'!#REF!, MATCH($G321, 'Planned and Progress BMPs'!$D:$D, 0)), 1, 0)), "")</f>
        <v/>
      </c>
      <c r="BW321" s="4" t="str">
        <f>IFERROR(IF($I321="Historical", IF(AC321&lt;&gt;INDEX('Historical BMP Records'!AC:AC, MATCH($G321, 'Historical BMP Records'!$G:$G, 0)), 1, 0), IF(AC321&lt;&gt;INDEX('Planned and Progress BMPs'!AA:AA, MATCH($G321, 'Planned and Progress BMPs'!$D:$D, 0)), 1, 0)), "")</f>
        <v/>
      </c>
      <c r="BX321" s="4" t="str">
        <f>IFERROR(IF($I321="Historical", IF(AD321&lt;&gt;INDEX('Historical BMP Records'!AD:AD, MATCH($G321, 'Historical BMP Records'!$G:$G, 0)), 1, 0), IF(AD321&lt;&gt;INDEX('Planned and Progress BMPs'!AB:AB, MATCH($G321, 'Planned and Progress BMPs'!$D:$D, 0)), 1, 0)), "")</f>
        <v/>
      </c>
      <c r="BY321" s="4" t="str">
        <f>IFERROR(IF($I321="Historical", IF(AE321&lt;&gt;INDEX('Historical BMP Records'!AE:AE, MATCH($G321, 'Historical BMP Records'!$G:$G, 0)), 1, 0), IF(AE321&lt;&gt;INDEX('Planned and Progress BMPs'!AC:AC, MATCH($G321, 'Planned and Progress BMPs'!$D:$D, 0)), 1, 0)), "")</f>
        <v/>
      </c>
      <c r="BZ321" s="4" t="str">
        <f>IFERROR(IF($I321="Historical", IF(AF321&lt;&gt;INDEX('Historical BMP Records'!AF:AF, MATCH($G321, 'Historical BMP Records'!$G:$G, 0)), 1, 0), IF(AF321&lt;&gt;INDEX('Planned and Progress BMPs'!AD:AD, MATCH($G321, 'Planned and Progress BMPs'!$D:$D, 0)), 1, 0)), "")</f>
        <v/>
      </c>
      <c r="CA321" s="4" t="str">
        <f>IFERROR(IF($I321="Historical", IF(AG321&lt;&gt;INDEX('Historical BMP Records'!AG:AG, MATCH($G321, 'Historical BMP Records'!$G:$G, 0)), 1, 0), IF(AG321&lt;&gt;INDEX('Planned and Progress BMPs'!AE:AE, MATCH($G321, 'Planned and Progress BMPs'!$D:$D, 0)), 1, 0)), "")</f>
        <v/>
      </c>
      <c r="CB321" s="4" t="str">
        <f>IFERROR(IF($I321="Historical", IF(AH321&lt;&gt;INDEX('Historical BMP Records'!AH:AH, MATCH($G321, 'Historical BMP Records'!$G:$G, 0)), 1, 0), IF(AH321&lt;&gt;INDEX('Planned and Progress BMPs'!AF:AF, MATCH($G321, 'Planned and Progress BMPs'!$D:$D, 0)), 1, 0)), "")</f>
        <v/>
      </c>
      <c r="CC321" s="4" t="str">
        <f>IFERROR(IF($I321="Historical", IF(AI321&lt;&gt;INDEX('Historical BMP Records'!AI:AI, MATCH($G321, 'Historical BMP Records'!$G:$G, 0)), 1, 0), IF(AI321&lt;&gt;INDEX('Planned and Progress BMPs'!AG:AG, MATCH($G321, 'Planned and Progress BMPs'!$D:$D, 0)), 1, 0)), "")</f>
        <v/>
      </c>
      <c r="CD321" s="4" t="str">
        <f>IFERROR(IF($I321="Historical", IF(AJ321&lt;&gt;INDEX('Historical BMP Records'!AJ:AJ, MATCH($G321, 'Historical BMP Records'!$G:$G, 0)), 1, 0), IF(AJ321&lt;&gt;INDEX('Planned and Progress BMPs'!AH:AH, MATCH($G321, 'Planned and Progress BMPs'!$D:$D, 0)), 1, 0)), "")</f>
        <v/>
      </c>
      <c r="CE321" s="4" t="str">
        <f>IFERROR(IF($I321="Historical", IF(AK321&lt;&gt;INDEX('Historical BMP Records'!AK:AK, MATCH($G321, 'Historical BMP Records'!$G:$G, 0)), 1, 0), IF(AK321&lt;&gt;INDEX('Planned and Progress BMPs'!AI:AI, MATCH($G321, 'Planned and Progress BMPs'!$D:$D, 0)), 1, 0)), "")</f>
        <v/>
      </c>
      <c r="CF321" s="4" t="str">
        <f>IFERROR(IF($I321="Historical", IF(AL321&lt;&gt;INDEX('Historical BMP Records'!AL:AL, MATCH($G321, 'Historical BMP Records'!$G:$G, 0)), 1, 0), IF(AL321&lt;&gt;INDEX('Planned and Progress BMPs'!AJ:AJ, MATCH($G321, 'Planned and Progress BMPs'!$D:$D, 0)), 1, 0)), "")</f>
        <v/>
      </c>
      <c r="CG321" s="4" t="str">
        <f>IFERROR(IF($I321="Historical", IF(AM321&lt;&gt;INDEX('Historical BMP Records'!AM:AM, MATCH($G321, 'Historical BMP Records'!$G:$G, 0)), 1, 0), IF(AM321&lt;&gt;INDEX('Planned and Progress BMPs'!AK:AK, MATCH($G321, 'Planned and Progress BMPs'!$D:$D, 0)), 1, 0)), "")</f>
        <v/>
      </c>
      <c r="CH321" s="4" t="str">
        <f>IFERROR(IF($I321="Historical", IF(AN321&lt;&gt;INDEX('Historical BMP Records'!AN:AN, MATCH($G321, 'Historical BMP Records'!$G:$G, 0)), 1, 0), IF(AN321&lt;&gt;INDEX('Planned and Progress BMPs'!AL:AL, MATCH($G321, 'Planned and Progress BMPs'!$D:$D, 0)), 1, 0)), "")</f>
        <v/>
      </c>
      <c r="CI321" s="4" t="str">
        <f>IFERROR(IF($I321="Historical", IF(AO321&lt;&gt;INDEX('Historical BMP Records'!AO:AO, MATCH($G321, 'Historical BMP Records'!$G:$G, 0)), 1, 0), IF(AO321&lt;&gt;INDEX('Planned and Progress BMPs'!AM:AM, MATCH($G321, 'Planned and Progress BMPs'!$D:$D, 0)), 1, 0)), "")</f>
        <v/>
      </c>
      <c r="CJ321" s="4" t="str">
        <f>IFERROR(IF($I321="Historical", IF(AP321&lt;&gt;INDEX('Historical BMP Records'!AP:AP, MATCH($G321, 'Historical BMP Records'!$G:$G, 0)), 1, 0), IF(AP321&lt;&gt;INDEX('Planned and Progress BMPs'!AN:AN, MATCH($G321, 'Planned and Progress BMPs'!$D:$D, 0)), 1, 0)), "")</f>
        <v/>
      </c>
      <c r="CK321" s="4" t="str">
        <f>IFERROR(IF($I321="Historical", IF(AQ321&lt;&gt;INDEX('Historical BMP Records'!AQ:AQ, MATCH($G321, 'Historical BMP Records'!$G:$G, 0)), 1, 0), IF(AQ321&lt;&gt;INDEX('Planned and Progress BMPs'!AO:AO, MATCH($G321, 'Planned and Progress BMPs'!$D:$D, 0)), 1, 0)), "")</f>
        <v/>
      </c>
      <c r="CL321" s="4" t="str">
        <f>IFERROR(IF($I321="Historical", IF(AR321&lt;&gt;INDEX('Historical BMP Records'!AR:AR, MATCH($G321, 'Historical BMP Records'!$G:$G, 0)), 1, 0), IF(AR321&lt;&gt;INDEX('Planned and Progress BMPs'!AQ:AQ, MATCH($G321, 'Planned and Progress BMPs'!$D:$D, 0)), 1, 0)), "")</f>
        <v/>
      </c>
      <c r="CM321" s="4" t="str">
        <f>IFERROR(IF($I321="Historical", IF(AS321&lt;&gt;INDEX('Historical BMP Records'!AS:AS, MATCH($G321, 'Historical BMP Records'!$G:$G, 0)), 1, 0), IF(AS321&lt;&gt;INDEX('Planned and Progress BMPs'!AP:AP, MATCH($G321, 'Planned and Progress BMPs'!$D:$D, 0)), 1, 0)), "")</f>
        <v/>
      </c>
      <c r="CN321" s="4" t="str">
        <f>IFERROR(IF($I321="Historical", IF(AT321&lt;&gt;INDEX('Historical BMP Records'!AT:AT, MATCH($G321, 'Historical BMP Records'!$G:$G, 0)), 1, 0), IF(AT321&lt;&gt;INDEX('Planned and Progress BMPs'!AQ:AQ, MATCH($G321, 'Planned and Progress BMPs'!$D:$D, 0)), 1, 0)), "")</f>
        <v/>
      </c>
      <c r="CO321" s="4">
        <f>SUM(T_Historical9[[#This Row],[FY17 Crediting Status Change]:[Comments Change]])</f>
        <v>0</v>
      </c>
    </row>
    <row r="322" spans="6:93" ht="15" customHeight="1" x14ac:dyDescent="0.55000000000000004">
      <c r="F322" s="126" t="s">
        <v>135</v>
      </c>
      <c r="G322" s="126" t="s">
        <v>172</v>
      </c>
      <c r="H322" s="126"/>
      <c r="I322" s="126" t="s">
        <v>149</v>
      </c>
      <c r="J322" s="126">
        <v>2019</v>
      </c>
      <c r="K322" s="73">
        <v>150000</v>
      </c>
      <c r="L322" s="64">
        <v>44197</v>
      </c>
      <c r="M322" s="126" t="s">
        <v>173</v>
      </c>
      <c r="N322" s="88"/>
      <c r="O322" s="126" t="s">
        <v>174</v>
      </c>
      <c r="P322" s="73" t="s">
        <v>551</v>
      </c>
      <c r="Q322" s="64">
        <v>52.660699999999999</v>
      </c>
      <c r="R322" s="126">
        <v>15.8</v>
      </c>
      <c r="S322" s="88">
        <v>1.58</v>
      </c>
      <c r="T322" s="126" t="s">
        <v>175</v>
      </c>
      <c r="U322" s="126"/>
      <c r="V322" s="126"/>
      <c r="W322" s="126">
        <v>40.205800000000004</v>
      </c>
      <c r="X322" s="65">
        <v>-76.850300000000004</v>
      </c>
      <c r="Y322" s="126"/>
      <c r="Z322" s="126" t="s">
        <v>144</v>
      </c>
      <c r="AA322" s="126" t="s">
        <v>145</v>
      </c>
      <c r="AB322" s="88" t="s">
        <v>146</v>
      </c>
      <c r="AC322" s="126" t="s">
        <v>2460</v>
      </c>
      <c r="AD322" s="64"/>
      <c r="AE322" s="126"/>
      <c r="AF322" s="64"/>
      <c r="AG322" s="64"/>
      <c r="AH322" s="126"/>
      <c r="AI322" s="64"/>
      <c r="AK322" s="64"/>
      <c r="AL322" s="64"/>
      <c r="AM322" s="64"/>
      <c r="AN322" s="64"/>
      <c r="AO322" s="64"/>
      <c r="AP322" s="64"/>
      <c r="AQ322" s="64"/>
      <c r="AR322" s="64"/>
      <c r="AS322" s="64"/>
      <c r="AT322" s="126" t="s">
        <v>176</v>
      </c>
      <c r="AU322" s="4" t="str">
        <f>IFERROR(IF($I322="Historical", IF(A322&lt;&gt;INDEX('Historical BMP Records'!A:A, MATCH($G322, 'Historical BMP Records'!$G:$G, 0)), 1, 0), IF(A322&lt;&gt;INDEX('Planned and Progress BMPs'!A:A, MATCH($G322, 'Planned and Progress BMPs'!$D:$D, 0)), 1, 0)), "")</f>
        <v/>
      </c>
      <c r="AV322" s="4" t="str">
        <f>IFERROR(IF($I322="Historical", IF(B322&lt;&gt;INDEX('Historical BMP Records'!B:B, MATCH($G322, 'Historical BMP Records'!$G:$G, 0)), 1, 0), IF(B322&lt;&gt;INDEX('Planned and Progress BMPs'!A:A, MATCH($G322, 'Planned and Progress BMPs'!$D:$D, 0)), 1, 0)), "")</f>
        <v/>
      </c>
      <c r="AW322" s="4" t="str">
        <f>IFERROR(IF($I322="Historical", IF(C322&lt;&gt;INDEX('Historical BMP Records'!C:C, MATCH($G322, 'Historical BMP Records'!$G:$G, 0)), 1, 0), IF(C322&lt;&gt;INDEX('Planned and Progress BMPs'!A:A, MATCH($G322, 'Planned and Progress BMPs'!$D:$D, 0)), 1, 0)), "")</f>
        <v/>
      </c>
      <c r="AX322" s="4" t="str">
        <f>IFERROR(IF($I322="Historical", IF(D322&lt;&gt;INDEX('Historical BMP Records'!D:D, MATCH($G322, 'Historical BMP Records'!$G:$G, 0)), 1, 0), IF(D322&lt;&gt;INDEX('Planned and Progress BMPs'!A:A, MATCH($G322, 'Planned and Progress BMPs'!$D:$D, 0)), 1, 0)), "")</f>
        <v/>
      </c>
      <c r="AY322" s="4" t="str">
        <f>IFERROR(IF($I322="Historical", IF(E322&lt;&gt;INDEX('Historical BMP Records'!E:E, MATCH($G322, 'Historical BMP Records'!$G:$G, 0)), 1, 0), IF(E322&lt;&gt;INDEX('Planned and Progress BMPs'!B:B, MATCH($G322, 'Planned and Progress BMPs'!$D:$D, 0)), 1, 0)), "")</f>
        <v/>
      </c>
      <c r="AZ322" s="4" t="str">
        <f>IFERROR(IF($I322="Historical", IF(F322&lt;&gt;INDEX('Historical BMP Records'!F:F, MATCH($G322, 'Historical BMP Records'!$G:$G, 0)), 1, 0), IF(F322&lt;&gt;INDEX('Planned and Progress BMPs'!C:C, MATCH($G322, 'Planned and Progress BMPs'!$D:$D, 0)), 1, 0)), "")</f>
        <v/>
      </c>
      <c r="BA322" s="4" t="str">
        <f>IFERROR(IF($I322="Historical", IF(G322&lt;&gt;INDEX('Historical BMP Records'!G:G, MATCH($G322, 'Historical BMP Records'!$G:$G, 0)), 1, 0), IF(G322&lt;&gt;INDEX('Planned and Progress BMPs'!D:D, MATCH($G322, 'Planned and Progress BMPs'!$D:$D, 0)), 1, 0)), "")</f>
        <v/>
      </c>
      <c r="BB322" s="4" t="str">
        <f>IFERROR(IF($I322="Historical", IF(H322&lt;&gt;INDEX('Historical BMP Records'!H:H, MATCH($G322, 'Historical BMP Records'!$G:$G, 0)), 1, 0), IF(H322&lt;&gt;INDEX('Planned and Progress BMPs'!E:E, MATCH($G322, 'Planned and Progress BMPs'!$D:$D, 0)), 1, 0)), "")</f>
        <v/>
      </c>
      <c r="BC322" s="4" t="str">
        <f>IFERROR(IF($I322="Historical", IF(I322&lt;&gt;INDEX('Historical BMP Records'!I:I, MATCH($G322, 'Historical BMP Records'!$G:$G, 0)), 1, 0), IF(I322&lt;&gt;INDEX('Planned and Progress BMPs'!F:F, MATCH($G322, 'Planned and Progress BMPs'!$D:$D, 0)), 1, 0)), "")</f>
        <v/>
      </c>
      <c r="BD322" s="4" t="str">
        <f>IFERROR(IF($I322="Historical", IF(J322&lt;&gt;INDEX('Historical BMP Records'!J:J, MATCH($G322, 'Historical BMP Records'!$G:$G, 0)), 1, 0), IF(J322&lt;&gt;INDEX('Planned and Progress BMPs'!G:G, MATCH($G322, 'Planned and Progress BMPs'!$D:$D, 0)), 1, 0)), "")</f>
        <v/>
      </c>
      <c r="BE322" s="4" t="str">
        <f>IFERROR(IF($I322="Historical", IF(K322&lt;&gt;INDEX('Historical BMP Records'!K:K, MATCH($G322, 'Historical BMP Records'!$G:$G, 0)), 1, 0), IF(K322&lt;&gt;INDEX('Planned and Progress BMPs'!H:H, MATCH($G322, 'Planned and Progress BMPs'!$D:$D, 0)), 1, 0)), "")</f>
        <v/>
      </c>
      <c r="BF322" s="4" t="str">
        <f>IFERROR(IF($I322="Historical", IF(L322&lt;&gt;INDEX('Historical BMP Records'!L:L, MATCH($G322, 'Historical BMP Records'!$G:$G, 0)), 1, 0), IF(L322&lt;&gt;INDEX('Planned and Progress BMPs'!I:I, MATCH($G322, 'Planned and Progress BMPs'!$D:$D, 0)), 1, 0)), "")</f>
        <v/>
      </c>
      <c r="BG322" s="4" t="str">
        <f>IFERROR(IF($I322="Historical", IF(M322&lt;&gt;INDEX('Historical BMP Records'!M:M, MATCH($G322, 'Historical BMP Records'!$G:$G, 0)), 1, 0), IF(M322&lt;&gt;INDEX('Planned and Progress BMPs'!J:J, MATCH($G322, 'Planned and Progress BMPs'!$D:$D, 0)), 1, 0)), "")</f>
        <v/>
      </c>
      <c r="BH322" s="4" t="str">
        <f>IFERROR(IF($I322="Historical", IF(N322&lt;&gt;INDEX('Historical BMP Records'!N:N, MATCH($G322, 'Historical BMP Records'!$G:$G, 0)), 1, 0), IF(N322&lt;&gt;INDEX('Planned and Progress BMPs'!K:K, MATCH($G322, 'Planned and Progress BMPs'!$D:$D, 0)), 1, 0)), "")</f>
        <v/>
      </c>
      <c r="BI322" s="4" t="str">
        <f>IFERROR(IF($I322="Historical", IF(O322&lt;&gt;INDEX('Historical BMP Records'!O:O, MATCH($G322, 'Historical BMP Records'!$G:$G, 0)), 1, 0), IF(O322&lt;&gt;INDEX('Planned and Progress BMPs'!L:L, MATCH($G322, 'Planned and Progress BMPs'!$D:$D, 0)), 1, 0)), "")</f>
        <v/>
      </c>
      <c r="BJ322" s="4" t="str">
        <f>IFERROR(IF($I322="Historical", IF(P322&lt;&gt;INDEX('Historical BMP Records'!P:P, MATCH($G322, 'Historical BMP Records'!$G:$G, 0)), 1, 0), IF(P322&lt;&gt;INDEX('Planned and Progress BMPs'!M:M, MATCH($G322, 'Planned and Progress BMPs'!$D:$D, 0)), 1, 0)), "")</f>
        <v/>
      </c>
      <c r="BK322" s="4" t="str">
        <f>IFERROR(IF($I322="Historical", IF(Q322&lt;&gt;INDEX('Historical BMP Records'!Q:Q, MATCH($G322, 'Historical BMP Records'!$G:$G, 0)), 1, 0), IF(Q322&lt;&gt;INDEX('Planned and Progress BMPs'!N:N, MATCH($G322, 'Planned and Progress BMPs'!$D:$D, 0)), 1, 0)), "")</f>
        <v/>
      </c>
      <c r="BL322" s="4" t="str">
        <f>IFERROR(IF($I322="Historical", IF(R322&lt;&gt;INDEX('Historical BMP Records'!R:R, MATCH($G322, 'Historical BMP Records'!$G:$G, 0)), 1, 0), IF(R322&lt;&gt;INDEX('Planned and Progress BMPs'!O:O, MATCH($G322, 'Planned and Progress BMPs'!$D:$D, 0)), 1, 0)), "")</f>
        <v/>
      </c>
      <c r="BM322" s="4" t="str">
        <f>IFERROR(IF($I322="Historical", IF(S322&lt;&gt;INDEX('Historical BMP Records'!S:S, MATCH($G322, 'Historical BMP Records'!$G:$G, 0)), 1, 0), IF(S322&lt;&gt;INDEX('Planned and Progress BMPs'!P:P, MATCH($G322, 'Planned and Progress BMPs'!$D:$D, 0)), 1, 0)), "")</f>
        <v/>
      </c>
      <c r="BN322" s="4" t="str">
        <f>IFERROR(IF($I322="Historical", IF(T322&lt;&gt;INDEX('Historical BMP Records'!T:T, MATCH($G322, 'Historical BMP Records'!$G:$G, 0)), 1, 0), IF(T322&lt;&gt;INDEX('Planned and Progress BMPs'!Q:Q, MATCH($G322, 'Planned and Progress BMPs'!$D:$D, 0)), 1, 0)), "")</f>
        <v/>
      </c>
      <c r="BO322" s="4" t="str">
        <f>IFERROR(IF($I322="Historical", IF(AB322&lt;&gt;INDEX('Historical BMP Records'!#REF!, MATCH($G322, 'Historical BMP Records'!$G:$G, 0)), 1, 0), IF(AB322&lt;&gt;INDEX('Planned and Progress BMPs'!Z:Z, MATCH($G322, 'Planned and Progress BMPs'!$D:$D, 0)), 1, 0)), "")</f>
        <v/>
      </c>
      <c r="BP322" s="4" t="str">
        <f>IFERROR(IF($I322="Historical", IF(U322&lt;&gt;INDEX('Historical BMP Records'!U:U, MATCH($G322, 'Historical BMP Records'!$G:$G, 0)), 1, 0), IF(U322&lt;&gt;INDEX('Planned and Progress BMPs'!S:S, MATCH($G322, 'Planned and Progress BMPs'!$D:$D, 0)), 1, 0)), "")</f>
        <v/>
      </c>
      <c r="BQ322" s="4" t="str">
        <f>IFERROR(IF($I322="Historical", IF(V322&lt;&gt;INDEX('Historical BMP Records'!V:V, MATCH($G322, 'Historical BMP Records'!$G:$G, 0)), 1, 0), IF(V322&lt;&gt;INDEX('Planned and Progress BMPs'!T:T, MATCH($G322, 'Planned and Progress BMPs'!$D:$D, 0)), 1, 0)), "")</f>
        <v/>
      </c>
      <c r="BR322" s="4" t="str">
        <f>IFERROR(IF($I322="Historical", IF(W322&lt;&gt;INDEX('Historical BMP Records'!W:W, MATCH($G322, 'Historical BMP Records'!$G:$G, 0)), 1, 0), IF(W322&lt;&gt;INDEX('Planned and Progress BMPs'!U:U, MATCH($G322, 'Planned and Progress BMPs'!$D:$D, 0)), 1, 0)), "")</f>
        <v/>
      </c>
      <c r="BS322" s="4" t="str">
        <f>IFERROR(IF($I322="Historical", IF(X322&lt;&gt;INDEX('Historical BMP Records'!X:X, MATCH($G322, 'Historical BMP Records'!$G:$G, 0)), 1, 0), IF(X322&lt;&gt;INDEX('Planned and Progress BMPs'!V:V, MATCH($G322, 'Planned and Progress BMPs'!$D:$D, 0)), 1, 0)), "")</f>
        <v/>
      </c>
      <c r="BT322" s="4" t="str">
        <f>IFERROR(IF($I322="Historical", IF(Y322&lt;&gt;INDEX('Historical BMP Records'!Y:Y, MATCH($G322, 'Historical BMP Records'!$G:$G, 0)), 1, 0), IF(Y322&lt;&gt;INDEX('Planned and Progress BMPs'!W:W, MATCH($G322, 'Planned and Progress BMPs'!$D:$D, 0)), 1, 0)), "")</f>
        <v/>
      </c>
      <c r="BU322" s="4" t="str">
        <f>IFERROR(IF($I322="Historical", IF(Z322&lt;&gt;INDEX('Historical BMP Records'!Z:Z, MATCH($G322, 'Historical BMP Records'!$G:$G, 0)), 1, 0), IF(Z322&lt;&gt;INDEX('Planned and Progress BMPs'!X:X, MATCH($G322, 'Planned and Progress BMPs'!$D:$D, 0)), 1, 0)), "")</f>
        <v/>
      </c>
      <c r="BV322" s="4" t="str">
        <f>IFERROR(IF($I322="Historical", IF(AA322&lt;&gt;INDEX('Historical BMP Records'!AA:AA, MATCH($G322, 'Historical BMP Records'!$G:$G, 0)), 1, 0), IF(AA322&lt;&gt;INDEX('Planned and Progress BMPs'!#REF!, MATCH($G322, 'Planned and Progress BMPs'!$D:$D, 0)), 1, 0)), "")</f>
        <v/>
      </c>
      <c r="BW322" s="4" t="str">
        <f>IFERROR(IF($I322="Historical", IF(AC322&lt;&gt;INDEX('Historical BMP Records'!AC:AC, MATCH($G322, 'Historical BMP Records'!$G:$G, 0)), 1, 0), IF(AC322&lt;&gt;INDEX('Planned and Progress BMPs'!AA:AA, MATCH($G322, 'Planned and Progress BMPs'!$D:$D, 0)), 1, 0)), "")</f>
        <v/>
      </c>
      <c r="BX322" s="4" t="str">
        <f>IFERROR(IF($I322="Historical", IF(AD322&lt;&gt;INDEX('Historical BMP Records'!AD:AD, MATCH($G322, 'Historical BMP Records'!$G:$G, 0)), 1, 0), IF(AD322&lt;&gt;INDEX('Planned and Progress BMPs'!AB:AB, MATCH($G322, 'Planned and Progress BMPs'!$D:$D, 0)), 1, 0)), "")</f>
        <v/>
      </c>
      <c r="BY322" s="4" t="str">
        <f>IFERROR(IF($I322="Historical", IF(AE322&lt;&gt;INDEX('Historical BMP Records'!AE:AE, MATCH($G322, 'Historical BMP Records'!$G:$G, 0)), 1, 0), IF(AE322&lt;&gt;INDEX('Planned and Progress BMPs'!AC:AC, MATCH($G322, 'Planned and Progress BMPs'!$D:$D, 0)), 1, 0)), "")</f>
        <v/>
      </c>
      <c r="BZ322" s="4" t="str">
        <f>IFERROR(IF($I322="Historical", IF(AF322&lt;&gt;INDEX('Historical BMP Records'!AF:AF, MATCH($G322, 'Historical BMP Records'!$G:$G, 0)), 1, 0), IF(AF322&lt;&gt;INDEX('Planned and Progress BMPs'!AD:AD, MATCH($G322, 'Planned and Progress BMPs'!$D:$D, 0)), 1, 0)), "")</f>
        <v/>
      </c>
      <c r="CA322" s="4" t="str">
        <f>IFERROR(IF($I322="Historical", IF(AG322&lt;&gt;INDEX('Historical BMP Records'!AG:AG, MATCH($G322, 'Historical BMP Records'!$G:$G, 0)), 1, 0), IF(AG322&lt;&gt;INDEX('Planned and Progress BMPs'!AE:AE, MATCH($G322, 'Planned and Progress BMPs'!$D:$D, 0)), 1, 0)), "")</f>
        <v/>
      </c>
      <c r="CB322" s="4" t="str">
        <f>IFERROR(IF($I322="Historical", IF(AH322&lt;&gt;INDEX('Historical BMP Records'!AH:AH, MATCH($G322, 'Historical BMP Records'!$G:$G, 0)), 1, 0), IF(AH322&lt;&gt;INDEX('Planned and Progress BMPs'!AF:AF, MATCH($G322, 'Planned and Progress BMPs'!$D:$D, 0)), 1, 0)), "")</f>
        <v/>
      </c>
      <c r="CC322" s="4" t="str">
        <f>IFERROR(IF($I322="Historical", IF(AI322&lt;&gt;INDEX('Historical BMP Records'!AI:AI, MATCH($G322, 'Historical BMP Records'!$G:$G, 0)), 1, 0), IF(AI322&lt;&gt;INDEX('Planned and Progress BMPs'!AG:AG, MATCH($G322, 'Planned and Progress BMPs'!$D:$D, 0)), 1, 0)), "")</f>
        <v/>
      </c>
      <c r="CD322" s="4" t="str">
        <f>IFERROR(IF($I322="Historical", IF(AJ322&lt;&gt;INDEX('Historical BMP Records'!AJ:AJ, MATCH($G322, 'Historical BMP Records'!$G:$G, 0)), 1, 0), IF(AJ322&lt;&gt;INDEX('Planned and Progress BMPs'!AH:AH, MATCH($G322, 'Planned and Progress BMPs'!$D:$D, 0)), 1, 0)), "")</f>
        <v/>
      </c>
      <c r="CE322" s="4" t="str">
        <f>IFERROR(IF($I322="Historical", IF(AK322&lt;&gt;INDEX('Historical BMP Records'!AK:AK, MATCH($G322, 'Historical BMP Records'!$G:$G, 0)), 1, 0), IF(AK322&lt;&gt;INDEX('Planned and Progress BMPs'!AI:AI, MATCH($G322, 'Planned and Progress BMPs'!$D:$D, 0)), 1, 0)), "")</f>
        <v/>
      </c>
      <c r="CF322" s="4" t="str">
        <f>IFERROR(IF($I322="Historical", IF(AL322&lt;&gt;INDEX('Historical BMP Records'!AL:AL, MATCH($G322, 'Historical BMP Records'!$G:$G, 0)), 1, 0), IF(AL322&lt;&gt;INDEX('Planned and Progress BMPs'!AJ:AJ, MATCH($G322, 'Planned and Progress BMPs'!$D:$D, 0)), 1, 0)), "")</f>
        <v/>
      </c>
      <c r="CG322" s="4" t="str">
        <f>IFERROR(IF($I322="Historical", IF(AM322&lt;&gt;INDEX('Historical BMP Records'!AM:AM, MATCH($G322, 'Historical BMP Records'!$G:$G, 0)), 1, 0), IF(AM322&lt;&gt;INDEX('Planned and Progress BMPs'!AK:AK, MATCH($G322, 'Planned and Progress BMPs'!$D:$D, 0)), 1, 0)), "")</f>
        <v/>
      </c>
      <c r="CH322" s="4" t="str">
        <f>IFERROR(IF($I322="Historical", IF(AN322&lt;&gt;INDEX('Historical BMP Records'!AN:AN, MATCH($G322, 'Historical BMP Records'!$G:$G, 0)), 1, 0), IF(AN322&lt;&gt;INDEX('Planned and Progress BMPs'!AL:AL, MATCH($G322, 'Planned and Progress BMPs'!$D:$D, 0)), 1, 0)), "")</f>
        <v/>
      </c>
      <c r="CI322" s="4" t="str">
        <f>IFERROR(IF($I322="Historical", IF(AO322&lt;&gt;INDEX('Historical BMP Records'!AO:AO, MATCH($G322, 'Historical BMP Records'!$G:$G, 0)), 1, 0), IF(AO322&lt;&gt;INDEX('Planned and Progress BMPs'!AM:AM, MATCH($G322, 'Planned and Progress BMPs'!$D:$D, 0)), 1, 0)), "")</f>
        <v/>
      </c>
      <c r="CJ322" s="4" t="str">
        <f>IFERROR(IF($I322="Historical", IF(AP322&lt;&gt;INDEX('Historical BMP Records'!AP:AP, MATCH($G322, 'Historical BMP Records'!$G:$G, 0)), 1, 0), IF(AP322&lt;&gt;INDEX('Planned and Progress BMPs'!AN:AN, MATCH($G322, 'Planned and Progress BMPs'!$D:$D, 0)), 1, 0)), "")</f>
        <v/>
      </c>
      <c r="CK322" s="4" t="str">
        <f>IFERROR(IF($I322="Historical", IF(AQ322&lt;&gt;INDEX('Historical BMP Records'!AQ:AQ, MATCH($G322, 'Historical BMP Records'!$G:$G, 0)), 1, 0), IF(AQ322&lt;&gt;INDEX('Planned and Progress BMPs'!AO:AO, MATCH($G322, 'Planned and Progress BMPs'!$D:$D, 0)), 1, 0)), "")</f>
        <v/>
      </c>
      <c r="CL322" s="4" t="str">
        <f>IFERROR(IF($I322="Historical", IF(AR322&lt;&gt;INDEX('Historical BMP Records'!AR:AR, MATCH($G322, 'Historical BMP Records'!$G:$G, 0)), 1, 0), IF(AR322&lt;&gt;INDEX('Planned and Progress BMPs'!AQ:AQ, MATCH($G322, 'Planned and Progress BMPs'!$D:$D, 0)), 1, 0)), "")</f>
        <v/>
      </c>
      <c r="CM322" s="4" t="str">
        <f>IFERROR(IF($I322="Historical", IF(AS322&lt;&gt;INDEX('Historical BMP Records'!AS:AS, MATCH($G322, 'Historical BMP Records'!$G:$G, 0)), 1, 0), IF(AS322&lt;&gt;INDEX('Planned and Progress BMPs'!AP:AP, MATCH($G322, 'Planned and Progress BMPs'!$D:$D, 0)), 1, 0)), "")</f>
        <v/>
      </c>
      <c r="CN322" s="4" t="str">
        <f>IFERROR(IF($I322="Historical", IF(AT322&lt;&gt;INDEX('Historical BMP Records'!AT:AT, MATCH($G322, 'Historical BMP Records'!$G:$G, 0)), 1, 0), IF(AT322&lt;&gt;INDEX('Planned and Progress BMPs'!AQ:AQ, MATCH($G322, 'Planned and Progress BMPs'!$D:$D, 0)), 1, 0)), "")</f>
        <v/>
      </c>
      <c r="CO322" s="4">
        <f>SUM(T_Historical9[[#This Row],[FY17 Crediting Status Change]:[Comments Change]])</f>
        <v>0</v>
      </c>
    </row>
    <row r="323" spans="6:93" ht="15" customHeight="1" x14ac:dyDescent="0.55000000000000004">
      <c r="F323" s="126" t="s">
        <v>135</v>
      </c>
      <c r="G323" s="126" t="s">
        <v>177</v>
      </c>
      <c r="H323" s="126"/>
      <c r="I323" s="126" t="s">
        <v>149</v>
      </c>
      <c r="J323" s="126">
        <v>2019</v>
      </c>
      <c r="K323" s="73">
        <v>180000</v>
      </c>
      <c r="L323" s="64">
        <v>44197</v>
      </c>
      <c r="M323" s="126" t="s">
        <v>166</v>
      </c>
      <c r="N323" s="88"/>
      <c r="O323" s="126" t="s">
        <v>162</v>
      </c>
      <c r="P323" s="73" t="s">
        <v>2459</v>
      </c>
      <c r="Q323" s="64">
        <v>400</v>
      </c>
      <c r="R323" s="126"/>
      <c r="S323" s="88"/>
      <c r="T323" s="126" t="s">
        <v>178</v>
      </c>
      <c r="U323" s="126"/>
      <c r="V323" s="126"/>
      <c r="W323" s="126">
        <v>40.2042</v>
      </c>
      <c r="X323" s="65">
        <v>-76.839600000000004</v>
      </c>
      <c r="Y323" s="126"/>
      <c r="Z323" s="126" t="s">
        <v>144</v>
      </c>
      <c r="AA323" s="126" t="s">
        <v>145</v>
      </c>
      <c r="AB323" s="88" t="s">
        <v>146</v>
      </c>
      <c r="AC323" s="126" t="s">
        <v>2460</v>
      </c>
      <c r="AD323" s="64"/>
      <c r="AE323" s="126"/>
      <c r="AF323" s="64"/>
      <c r="AG323" s="64"/>
      <c r="AH323" s="126"/>
      <c r="AI323" s="64"/>
      <c r="AK323" s="64"/>
      <c r="AL323" s="64"/>
      <c r="AM323" s="64"/>
      <c r="AN323" s="64"/>
      <c r="AO323" s="64"/>
      <c r="AP323" s="64"/>
      <c r="AQ323" s="64"/>
      <c r="AR323" s="64"/>
      <c r="AS323" s="64"/>
      <c r="AT323" s="126" t="s">
        <v>179</v>
      </c>
      <c r="AU323" s="4" t="str">
        <f>IFERROR(IF($I323="Historical", IF(A323&lt;&gt;INDEX('Historical BMP Records'!A:A, MATCH($G323, 'Historical BMP Records'!$G:$G, 0)), 1, 0), IF(A323&lt;&gt;INDEX('Planned and Progress BMPs'!A:A, MATCH($G323, 'Planned and Progress BMPs'!$D:$D, 0)), 1, 0)), "")</f>
        <v/>
      </c>
      <c r="AV323" s="4" t="str">
        <f>IFERROR(IF($I323="Historical", IF(B323&lt;&gt;INDEX('Historical BMP Records'!B:B, MATCH($G323, 'Historical BMP Records'!$G:$G, 0)), 1, 0), IF(B323&lt;&gt;INDEX('Planned and Progress BMPs'!A:A, MATCH($G323, 'Planned and Progress BMPs'!$D:$D, 0)), 1, 0)), "")</f>
        <v/>
      </c>
      <c r="AW323" s="4" t="str">
        <f>IFERROR(IF($I323="Historical", IF(C323&lt;&gt;INDEX('Historical BMP Records'!C:C, MATCH($G323, 'Historical BMP Records'!$G:$G, 0)), 1, 0), IF(C323&lt;&gt;INDEX('Planned and Progress BMPs'!A:A, MATCH($G323, 'Planned and Progress BMPs'!$D:$D, 0)), 1, 0)), "")</f>
        <v/>
      </c>
      <c r="AX323" s="4" t="str">
        <f>IFERROR(IF($I323="Historical", IF(D323&lt;&gt;INDEX('Historical BMP Records'!D:D, MATCH($G323, 'Historical BMP Records'!$G:$G, 0)), 1, 0), IF(D323&lt;&gt;INDEX('Planned and Progress BMPs'!A:A, MATCH($G323, 'Planned and Progress BMPs'!$D:$D, 0)), 1, 0)), "")</f>
        <v/>
      </c>
      <c r="AY323" s="4" t="str">
        <f>IFERROR(IF($I323="Historical", IF(E323&lt;&gt;INDEX('Historical BMP Records'!E:E, MATCH($G323, 'Historical BMP Records'!$G:$G, 0)), 1, 0), IF(E323&lt;&gt;INDEX('Planned and Progress BMPs'!B:B, MATCH($G323, 'Planned and Progress BMPs'!$D:$D, 0)), 1, 0)), "")</f>
        <v/>
      </c>
      <c r="AZ323" s="4" t="str">
        <f>IFERROR(IF($I323="Historical", IF(F323&lt;&gt;INDEX('Historical BMP Records'!F:F, MATCH($G323, 'Historical BMP Records'!$G:$G, 0)), 1, 0), IF(F323&lt;&gt;INDEX('Planned and Progress BMPs'!C:C, MATCH($G323, 'Planned and Progress BMPs'!$D:$D, 0)), 1, 0)), "")</f>
        <v/>
      </c>
      <c r="BA323" s="4" t="str">
        <f>IFERROR(IF($I323="Historical", IF(G323&lt;&gt;INDEX('Historical BMP Records'!G:G, MATCH($G323, 'Historical BMP Records'!$G:$G, 0)), 1, 0), IF(G323&lt;&gt;INDEX('Planned and Progress BMPs'!D:D, MATCH($G323, 'Planned and Progress BMPs'!$D:$D, 0)), 1, 0)), "")</f>
        <v/>
      </c>
      <c r="BB323" s="4" t="str">
        <f>IFERROR(IF($I323="Historical", IF(H323&lt;&gt;INDEX('Historical BMP Records'!H:H, MATCH($G323, 'Historical BMP Records'!$G:$G, 0)), 1, 0), IF(H323&lt;&gt;INDEX('Planned and Progress BMPs'!E:E, MATCH($G323, 'Planned and Progress BMPs'!$D:$D, 0)), 1, 0)), "")</f>
        <v/>
      </c>
      <c r="BC323" s="4" t="str">
        <f>IFERROR(IF($I323="Historical", IF(I323&lt;&gt;INDEX('Historical BMP Records'!I:I, MATCH($G323, 'Historical BMP Records'!$G:$G, 0)), 1, 0), IF(I323&lt;&gt;INDEX('Planned and Progress BMPs'!F:F, MATCH($G323, 'Planned and Progress BMPs'!$D:$D, 0)), 1, 0)), "")</f>
        <v/>
      </c>
      <c r="BD323" s="4" t="str">
        <f>IFERROR(IF($I323="Historical", IF(J323&lt;&gt;INDEX('Historical BMP Records'!J:J, MATCH($G323, 'Historical BMP Records'!$G:$G, 0)), 1, 0), IF(J323&lt;&gt;INDEX('Planned and Progress BMPs'!G:G, MATCH($G323, 'Planned and Progress BMPs'!$D:$D, 0)), 1, 0)), "")</f>
        <v/>
      </c>
      <c r="BE323" s="4" t="str">
        <f>IFERROR(IF($I323="Historical", IF(K323&lt;&gt;INDEX('Historical BMP Records'!K:K, MATCH($G323, 'Historical BMP Records'!$G:$G, 0)), 1, 0), IF(K323&lt;&gt;INDEX('Planned and Progress BMPs'!H:H, MATCH($G323, 'Planned and Progress BMPs'!$D:$D, 0)), 1, 0)), "")</f>
        <v/>
      </c>
      <c r="BF323" s="4" t="str">
        <f>IFERROR(IF($I323="Historical", IF(L323&lt;&gt;INDEX('Historical BMP Records'!L:L, MATCH($G323, 'Historical BMP Records'!$G:$G, 0)), 1, 0), IF(L323&lt;&gt;INDEX('Planned and Progress BMPs'!I:I, MATCH($G323, 'Planned and Progress BMPs'!$D:$D, 0)), 1, 0)), "")</f>
        <v/>
      </c>
      <c r="BG323" s="4" t="str">
        <f>IFERROR(IF($I323="Historical", IF(M323&lt;&gt;INDEX('Historical BMP Records'!M:M, MATCH($G323, 'Historical BMP Records'!$G:$G, 0)), 1, 0), IF(M323&lt;&gt;INDEX('Planned and Progress BMPs'!J:J, MATCH($G323, 'Planned and Progress BMPs'!$D:$D, 0)), 1, 0)), "")</f>
        <v/>
      </c>
      <c r="BH323" s="4" t="str">
        <f>IFERROR(IF($I323="Historical", IF(N323&lt;&gt;INDEX('Historical BMP Records'!N:N, MATCH($G323, 'Historical BMP Records'!$G:$G, 0)), 1, 0), IF(N323&lt;&gt;INDEX('Planned and Progress BMPs'!K:K, MATCH($G323, 'Planned and Progress BMPs'!$D:$D, 0)), 1, 0)), "")</f>
        <v/>
      </c>
      <c r="BI323" s="4" t="str">
        <f>IFERROR(IF($I323="Historical", IF(O323&lt;&gt;INDEX('Historical BMP Records'!O:O, MATCH($G323, 'Historical BMP Records'!$G:$G, 0)), 1, 0), IF(O323&lt;&gt;INDEX('Planned and Progress BMPs'!L:L, MATCH($G323, 'Planned and Progress BMPs'!$D:$D, 0)), 1, 0)), "")</f>
        <v/>
      </c>
      <c r="BJ323" s="4" t="str">
        <f>IFERROR(IF($I323="Historical", IF(P323&lt;&gt;INDEX('Historical BMP Records'!P:P, MATCH($G323, 'Historical BMP Records'!$G:$G, 0)), 1, 0), IF(P323&lt;&gt;INDEX('Planned and Progress BMPs'!M:M, MATCH($G323, 'Planned and Progress BMPs'!$D:$D, 0)), 1, 0)), "")</f>
        <v/>
      </c>
      <c r="BK323" s="4" t="str">
        <f>IFERROR(IF($I323="Historical", IF(Q323&lt;&gt;INDEX('Historical BMP Records'!Q:Q, MATCH($G323, 'Historical BMP Records'!$G:$G, 0)), 1, 0), IF(Q323&lt;&gt;INDEX('Planned and Progress BMPs'!N:N, MATCH($G323, 'Planned and Progress BMPs'!$D:$D, 0)), 1, 0)), "")</f>
        <v/>
      </c>
      <c r="BL323" s="4" t="str">
        <f>IFERROR(IF($I323="Historical", IF(R323&lt;&gt;INDEX('Historical BMP Records'!R:R, MATCH($G323, 'Historical BMP Records'!$G:$G, 0)), 1, 0), IF(R323&lt;&gt;INDEX('Planned and Progress BMPs'!O:O, MATCH($G323, 'Planned and Progress BMPs'!$D:$D, 0)), 1, 0)), "")</f>
        <v/>
      </c>
      <c r="BM323" s="4" t="str">
        <f>IFERROR(IF($I323="Historical", IF(S323&lt;&gt;INDEX('Historical BMP Records'!S:S, MATCH($G323, 'Historical BMP Records'!$G:$G, 0)), 1, 0), IF(S323&lt;&gt;INDEX('Planned and Progress BMPs'!P:P, MATCH($G323, 'Planned and Progress BMPs'!$D:$D, 0)), 1, 0)), "")</f>
        <v/>
      </c>
      <c r="BN323" s="4" t="str">
        <f>IFERROR(IF($I323="Historical", IF(T323&lt;&gt;INDEX('Historical BMP Records'!T:T, MATCH($G323, 'Historical BMP Records'!$G:$G, 0)), 1, 0), IF(T323&lt;&gt;INDEX('Planned and Progress BMPs'!Q:Q, MATCH($G323, 'Planned and Progress BMPs'!$D:$D, 0)), 1, 0)), "")</f>
        <v/>
      </c>
      <c r="BO323" s="4" t="str">
        <f>IFERROR(IF($I323="Historical", IF(AB323&lt;&gt;INDEX('Historical BMP Records'!#REF!, MATCH($G323, 'Historical BMP Records'!$G:$G, 0)), 1, 0), IF(AB323&lt;&gt;INDEX('Planned and Progress BMPs'!Z:Z, MATCH($G323, 'Planned and Progress BMPs'!$D:$D, 0)), 1, 0)), "")</f>
        <v/>
      </c>
      <c r="BP323" s="4" t="str">
        <f>IFERROR(IF($I323="Historical", IF(U323&lt;&gt;INDEX('Historical BMP Records'!U:U, MATCH($G323, 'Historical BMP Records'!$G:$G, 0)), 1, 0), IF(U323&lt;&gt;INDEX('Planned and Progress BMPs'!S:S, MATCH($G323, 'Planned and Progress BMPs'!$D:$D, 0)), 1, 0)), "")</f>
        <v/>
      </c>
      <c r="BQ323" s="4" t="str">
        <f>IFERROR(IF($I323="Historical", IF(V323&lt;&gt;INDEX('Historical BMP Records'!V:V, MATCH($G323, 'Historical BMP Records'!$G:$G, 0)), 1, 0), IF(V323&lt;&gt;INDEX('Planned and Progress BMPs'!T:T, MATCH($G323, 'Planned and Progress BMPs'!$D:$D, 0)), 1, 0)), "")</f>
        <v/>
      </c>
      <c r="BR323" s="4" t="str">
        <f>IFERROR(IF($I323="Historical", IF(W323&lt;&gt;INDEX('Historical BMP Records'!W:W, MATCH($G323, 'Historical BMP Records'!$G:$G, 0)), 1, 0), IF(W323&lt;&gt;INDEX('Planned and Progress BMPs'!U:U, MATCH($G323, 'Planned and Progress BMPs'!$D:$D, 0)), 1, 0)), "")</f>
        <v/>
      </c>
      <c r="BS323" s="4" t="str">
        <f>IFERROR(IF($I323="Historical", IF(X323&lt;&gt;INDEX('Historical BMP Records'!X:X, MATCH($G323, 'Historical BMP Records'!$G:$G, 0)), 1, 0), IF(X323&lt;&gt;INDEX('Planned and Progress BMPs'!V:V, MATCH($G323, 'Planned and Progress BMPs'!$D:$D, 0)), 1, 0)), "")</f>
        <v/>
      </c>
      <c r="BT323" s="4" t="str">
        <f>IFERROR(IF($I323="Historical", IF(Y323&lt;&gt;INDEX('Historical BMP Records'!Y:Y, MATCH($G323, 'Historical BMP Records'!$G:$G, 0)), 1, 0), IF(Y323&lt;&gt;INDEX('Planned and Progress BMPs'!W:W, MATCH($G323, 'Planned and Progress BMPs'!$D:$D, 0)), 1, 0)), "")</f>
        <v/>
      </c>
      <c r="BU323" s="4" t="str">
        <f>IFERROR(IF($I323="Historical", IF(Z323&lt;&gt;INDEX('Historical BMP Records'!Z:Z, MATCH($G323, 'Historical BMP Records'!$G:$G, 0)), 1, 0), IF(Z323&lt;&gt;INDEX('Planned and Progress BMPs'!X:X, MATCH($G323, 'Planned and Progress BMPs'!$D:$D, 0)), 1, 0)), "")</f>
        <v/>
      </c>
      <c r="BV323" s="4" t="str">
        <f>IFERROR(IF($I323="Historical", IF(AA323&lt;&gt;INDEX('Historical BMP Records'!AA:AA, MATCH($G323, 'Historical BMP Records'!$G:$G, 0)), 1, 0), IF(AA323&lt;&gt;INDEX('Planned and Progress BMPs'!#REF!, MATCH($G323, 'Planned and Progress BMPs'!$D:$D, 0)), 1, 0)), "")</f>
        <v/>
      </c>
      <c r="BW323" s="4" t="str">
        <f>IFERROR(IF($I323="Historical", IF(AC323&lt;&gt;INDEX('Historical BMP Records'!AC:AC, MATCH($G323, 'Historical BMP Records'!$G:$G, 0)), 1, 0), IF(AC323&lt;&gt;INDEX('Planned and Progress BMPs'!AA:AA, MATCH($G323, 'Planned and Progress BMPs'!$D:$D, 0)), 1, 0)), "")</f>
        <v/>
      </c>
      <c r="BX323" s="4" t="str">
        <f>IFERROR(IF($I323="Historical", IF(AD323&lt;&gt;INDEX('Historical BMP Records'!AD:AD, MATCH($G323, 'Historical BMP Records'!$G:$G, 0)), 1, 0), IF(AD323&lt;&gt;INDEX('Planned and Progress BMPs'!AB:AB, MATCH($G323, 'Planned and Progress BMPs'!$D:$D, 0)), 1, 0)), "")</f>
        <v/>
      </c>
      <c r="BY323" s="4" t="str">
        <f>IFERROR(IF($I323="Historical", IF(AE323&lt;&gt;INDEX('Historical BMP Records'!AE:AE, MATCH($G323, 'Historical BMP Records'!$G:$G, 0)), 1, 0), IF(AE323&lt;&gt;INDEX('Planned and Progress BMPs'!AC:AC, MATCH($G323, 'Planned and Progress BMPs'!$D:$D, 0)), 1, 0)), "")</f>
        <v/>
      </c>
      <c r="BZ323" s="4" t="str">
        <f>IFERROR(IF($I323="Historical", IF(AF323&lt;&gt;INDEX('Historical BMP Records'!AF:AF, MATCH($G323, 'Historical BMP Records'!$G:$G, 0)), 1, 0), IF(AF323&lt;&gt;INDEX('Planned and Progress BMPs'!AD:AD, MATCH($G323, 'Planned and Progress BMPs'!$D:$D, 0)), 1, 0)), "")</f>
        <v/>
      </c>
      <c r="CA323" s="4" t="str">
        <f>IFERROR(IF($I323="Historical", IF(AG323&lt;&gt;INDEX('Historical BMP Records'!AG:AG, MATCH($G323, 'Historical BMP Records'!$G:$G, 0)), 1, 0), IF(AG323&lt;&gt;INDEX('Planned and Progress BMPs'!AE:AE, MATCH($G323, 'Planned and Progress BMPs'!$D:$D, 0)), 1, 0)), "")</f>
        <v/>
      </c>
      <c r="CB323" s="4" t="str">
        <f>IFERROR(IF($I323="Historical", IF(AH323&lt;&gt;INDEX('Historical BMP Records'!AH:AH, MATCH($G323, 'Historical BMP Records'!$G:$G, 0)), 1, 0), IF(AH323&lt;&gt;INDEX('Planned and Progress BMPs'!AF:AF, MATCH($G323, 'Planned and Progress BMPs'!$D:$D, 0)), 1, 0)), "")</f>
        <v/>
      </c>
      <c r="CC323" s="4" t="str">
        <f>IFERROR(IF($I323="Historical", IF(AI323&lt;&gt;INDEX('Historical BMP Records'!AI:AI, MATCH($G323, 'Historical BMP Records'!$G:$G, 0)), 1, 0), IF(AI323&lt;&gt;INDEX('Planned and Progress BMPs'!AG:AG, MATCH($G323, 'Planned and Progress BMPs'!$D:$D, 0)), 1, 0)), "")</f>
        <v/>
      </c>
      <c r="CD323" s="4" t="str">
        <f>IFERROR(IF($I323="Historical", IF(AJ323&lt;&gt;INDEX('Historical BMP Records'!AJ:AJ, MATCH($G323, 'Historical BMP Records'!$G:$G, 0)), 1, 0), IF(AJ323&lt;&gt;INDEX('Planned and Progress BMPs'!AH:AH, MATCH($G323, 'Planned and Progress BMPs'!$D:$D, 0)), 1, 0)), "")</f>
        <v/>
      </c>
      <c r="CE323" s="4" t="str">
        <f>IFERROR(IF($I323="Historical", IF(AK323&lt;&gt;INDEX('Historical BMP Records'!AK:AK, MATCH($G323, 'Historical BMP Records'!$G:$G, 0)), 1, 0), IF(AK323&lt;&gt;INDEX('Planned and Progress BMPs'!AI:AI, MATCH($G323, 'Planned and Progress BMPs'!$D:$D, 0)), 1, 0)), "")</f>
        <v/>
      </c>
      <c r="CF323" s="4" t="str">
        <f>IFERROR(IF($I323="Historical", IF(AL323&lt;&gt;INDEX('Historical BMP Records'!AL:AL, MATCH($G323, 'Historical BMP Records'!$G:$G, 0)), 1, 0), IF(AL323&lt;&gt;INDEX('Planned and Progress BMPs'!AJ:AJ, MATCH($G323, 'Planned and Progress BMPs'!$D:$D, 0)), 1, 0)), "")</f>
        <v/>
      </c>
      <c r="CG323" s="4" t="str">
        <f>IFERROR(IF($I323="Historical", IF(AM323&lt;&gt;INDEX('Historical BMP Records'!AM:AM, MATCH($G323, 'Historical BMP Records'!$G:$G, 0)), 1, 0), IF(AM323&lt;&gt;INDEX('Planned and Progress BMPs'!AK:AK, MATCH($G323, 'Planned and Progress BMPs'!$D:$D, 0)), 1, 0)), "")</f>
        <v/>
      </c>
      <c r="CH323" s="4" t="str">
        <f>IFERROR(IF($I323="Historical", IF(AN323&lt;&gt;INDEX('Historical BMP Records'!AN:AN, MATCH($G323, 'Historical BMP Records'!$G:$G, 0)), 1, 0), IF(AN323&lt;&gt;INDEX('Planned and Progress BMPs'!AL:AL, MATCH($G323, 'Planned and Progress BMPs'!$D:$D, 0)), 1, 0)), "")</f>
        <v/>
      </c>
      <c r="CI323" s="4" t="str">
        <f>IFERROR(IF($I323="Historical", IF(AO323&lt;&gt;INDEX('Historical BMP Records'!AO:AO, MATCH($G323, 'Historical BMP Records'!$G:$G, 0)), 1, 0), IF(AO323&lt;&gt;INDEX('Planned and Progress BMPs'!AM:AM, MATCH($G323, 'Planned and Progress BMPs'!$D:$D, 0)), 1, 0)), "")</f>
        <v/>
      </c>
      <c r="CJ323" s="4" t="str">
        <f>IFERROR(IF($I323="Historical", IF(AP323&lt;&gt;INDEX('Historical BMP Records'!AP:AP, MATCH($G323, 'Historical BMP Records'!$G:$G, 0)), 1, 0), IF(AP323&lt;&gt;INDEX('Planned and Progress BMPs'!AN:AN, MATCH($G323, 'Planned and Progress BMPs'!$D:$D, 0)), 1, 0)), "")</f>
        <v/>
      </c>
      <c r="CK323" s="4" t="str">
        <f>IFERROR(IF($I323="Historical", IF(AQ323&lt;&gt;INDEX('Historical BMP Records'!AQ:AQ, MATCH($G323, 'Historical BMP Records'!$G:$G, 0)), 1, 0), IF(AQ323&lt;&gt;INDEX('Planned and Progress BMPs'!AO:AO, MATCH($G323, 'Planned and Progress BMPs'!$D:$D, 0)), 1, 0)), "")</f>
        <v/>
      </c>
      <c r="CL323" s="4" t="str">
        <f>IFERROR(IF($I323="Historical", IF(AR323&lt;&gt;INDEX('Historical BMP Records'!AR:AR, MATCH($G323, 'Historical BMP Records'!$G:$G, 0)), 1, 0), IF(AR323&lt;&gt;INDEX('Planned and Progress BMPs'!AQ:AQ, MATCH($G323, 'Planned and Progress BMPs'!$D:$D, 0)), 1, 0)), "")</f>
        <v/>
      </c>
      <c r="CM323" s="4" t="str">
        <f>IFERROR(IF($I323="Historical", IF(AS323&lt;&gt;INDEX('Historical BMP Records'!AS:AS, MATCH($G323, 'Historical BMP Records'!$G:$G, 0)), 1, 0), IF(AS323&lt;&gt;INDEX('Planned and Progress BMPs'!AP:AP, MATCH($G323, 'Planned and Progress BMPs'!$D:$D, 0)), 1, 0)), "")</f>
        <v/>
      </c>
      <c r="CN323" s="4" t="str">
        <f>IFERROR(IF($I323="Historical", IF(AT323&lt;&gt;INDEX('Historical BMP Records'!AT:AT, MATCH($G323, 'Historical BMP Records'!$G:$G, 0)), 1, 0), IF(AT323&lt;&gt;INDEX('Planned and Progress BMPs'!AQ:AQ, MATCH($G323, 'Planned and Progress BMPs'!$D:$D, 0)), 1, 0)), "")</f>
        <v/>
      </c>
      <c r="CO323" s="4">
        <f>SUM(T_Historical9[[#This Row],[FY17 Crediting Status Change]:[Comments Change]])</f>
        <v>0</v>
      </c>
    </row>
    <row r="324" spans="6:93" ht="15" customHeight="1" x14ac:dyDescent="0.55000000000000004">
      <c r="F324" s="126" t="s">
        <v>135</v>
      </c>
      <c r="G324" s="126" t="s">
        <v>180</v>
      </c>
      <c r="H324" s="126"/>
      <c r="I324" s="126" t="s">
        <v>149</v>
      </c>
      <c r="J324" s="126">
        <v>2019</v>
      </c>
      <c r="K324" s="73">
        <v>100000</v>
      </c>
      <c r="L324" s="64">
        <v>44197</v>
      </c>
      <c r="M324" s="126" t="s">
        <v>181</v>
      </c>
      <c r="N324" s="88"/>
      <c r="O324" s="126" t="s">
        <v>174</v>
      </c>
      <c r="P324" s="73" t="s">
        <v>551</v>
      </c>
      <c r="Q324" s="64">
        <v>3.4</v>
      </c>
      <c r="R324" s="126">
        <v>2.4</v>
      </c>
      <c r="S324" s="88">
        <v>0.65400000000000003</v>
      </c>
      <c r="T324" s="126" t="s">
        <v>182</v>
      </c>
      <c r="U324" s="126"/>
      <c r="V324" s="126"/>
      <c r="W324" s="126">
        <v>40.2042</v>
      </c>
      <c r="X324" s="65">
        <v>-76.839600000000004</v>
      </c>
      <c r="Y324" s="126"/>
      <c r="Z324" s="126" t="s">
        <v>144</v>
      </c>
      <c r="AA324" s="126" t="s">
        <v>145</v>
      </c>
      <c r="AB324" s="88" t="s">
        <v>146</v>
      </c>
      <c r="AC324" s="126" t="s">
        <v>2460</v>
      </c>
      <c r="AD324" s="64"/>
      <c r="AE324" s="126"/>
      <c r="AF324" s="64"/>
      <c r="AG324" s="64"/>
      <c r="AH324" s="126"/>
      <c r="AI324" s="64"/>
      <c r="AK324" s="64"/>
      <c r="AL324" s="64"/>
      <c r="AM324" s="64"/>
      <c r="AN324" s="64"/>
      <c r="AO324" s="64"/>
      <c r="AP324" s="64"/>
      <c r="AQ324" s="64"/>
      <c r="AR324" s="64"/>
      <c r="AS324" s="64"/>
      <c r="AT324" s="126" t="s">
        <v>164</v>
      </c>
      <c r="AU324" s="4" t="str">
        <f>IFERROR(IF($I324="Historical", IF(A324&lt;&gt;INDEX('Historical BMP Records'!A:A, MATCH($G324, 'Historical BMP Records'!$G:$G, 0)), 1, 0), IF(A324&lt;&gt;INDEX('Planned and Progress BMPs'!A:A, MATCH($G324, 'Planned and Progress BMPs'!$D:$D, 0)), 1, 0)), "")</f>
        <v/>
      </c>
      <c r="AV324" s="4" t="str">
        <f>IFERROR(IF($I324="Historical", IF(B324&lt;&gt;INDEX('Historical BMP Records'!B:B, MATCH($G324, 'Historical BMP Records'!$G:$G, 0)), 1, 0), IF(B324&lt;&gt;INDEX('Planned and Progress BMPs'!A:A, MATCH($G324, 'Planned and Progress BMPs'!$D:$D, 0)), 1, 0)), "")</f>
        <v/>
      </c>
      <c r="AW324" s="4" t="str">
        <f>IFERROR(IF($I324="Historical", IF(C324&lt;&gt;INDEX('Historical BMP Records'!C:C, MATCH($G324, 'Historical BMP Records'!$G:$G, 0)), 1, 0), IF(C324&lt;&gt;INDEX('Planned and Progress BMPs'!A:A, MATCH($G324, 'Planned and Progress BMPs'!$D:$D, 0)), 1, 0)), "")</f>
        <v/>
      </c>
      <c r="AX324" s="4" t="str">
        <f>IFERROR(IF($I324="Historical", IF(D324&lt;&gt;INDEX('Historical BMP Records'!D:D, MATCH($G324, 'Historical BMP Records'!$G:$G, 0)), 1, 0), IF(D324&lt;&gt;INDEX('Planned and Progress BMPs'!A:A, MATCH($G324, 'Planned and Progress BMPs'!$D:$D, 0)), 1, 0)), "")</f>
        <v/>
      </c>
      <c r="AY324" s="4" t="str">
        <f>IFERROR(IF($I324="Historical", IF(E324&lt;&gt;INDEX('Historical BMP Records'!E:E, MATCH($G324, 'Historical BMP Records'!$G:$G, 0)), 1, 0), IF(E324&lt;&gt;INDEX('Planned and Progress BMPs'!B:B, MATCH($G324, 'Planned and Progress BMPs'!$D:$D, 0)), 1, 0)), "")</f>
        <v/>
      </c>
      <c r="AZ324" s="4" t="str">
        <f>IFERROR(IF($I324="Historical", IF(F324&lt;&gt;INDEX('Historical BMP Records'!F:F, MATCH($G324, 'Historical BMP Records'!$G:$G, 0)), 1, 0), IF(F324&lt;&gt;INDEX('Planned and Progress BMPs'!C:C, MATCH($G324, 'Planned and Progress BMPs'!$D:$D, 0)), 1, 0)), "")</f>
        <v/>
      </c>
      <c r="BA324" s="4" t="str">
        <f>IFERROR(IF($I324="Historical", IF(G324&lt;&gt;INDEX('Historical BMP Records'!G:G, MATCH($G324, 'Historical BMP Records'!$G:$G, 0)), 1, 0), IF(G324&lt;&gt;INDEX('Planned and Progress BMPs'!D:D, MATCH($G324, 'Planned and Progress BMPs'!$D:$D, 0)), 1, 0)), "")</f>
        <v/>
      </c>
      <c r="BB324" s="4" t="str">
        <f>IFERROR(IF($I324="Historical", IF(H324&lt;&gt;INDEX('Historical BMP Records'!H:H, MATCH($G324, 'Historical BMP Records'!$G:$G, 0)), 1, 0), IF(H324&lt;&gt;INDEX('Planned and Progress BMPs'!E:E, MATCH($G324, 'Planned and Progress BMPs'!$D:$D, 0)), 1, 0)), "")</f>
        <v/>
      </c>
      <c r="BC324" s="4" t="str">
        <f>IFERROR(IF($I324="Historical", IF(I324&lt;&gt;INDEX('Historical BMP Records'!I:I, MATCH($G324, 'Historical BMP Records'!$G:$G, 0)), 1, 0), IF(I324&lt;&gt;INDEX('Planned and Progress BMPs'!F:F, MATCH($G324, 'Planned and Progress BMPs'!$D:$D, 0)), 1, 0)), "")</f>
        <v/>
      </c>
      <c r="BD324" s="4" t="str">
        <f>IFERROR(IF($I324="Historical", IF(J324&lt;&gt;INDEX('Historical BMP Records'!J:J, MATCH($G324, 'Historical BMP Records'!$G:$G, 0)), 1, 0), IF(J324&lt;&gt;INDEX('Planned and Progress BMPs'!G:G, MATCH($G324, 'Planned and Progress BMPs'!$D:$D, 0)), 1, 0)), "")</f>
        <v/>
      </c>
      <c r="BE324" s="4" t="str">
        <f>IFERROR(IF($I324="Historical", IF(K324&lt;&gt;INDEX('Historical BMP Records'!K:K, MATCH($G324, 'Historical BMP Records'!$G:$G, 0)), 1, 0), IF(K324&lt;&gt;INDEX('Planned and Progress BMPs'!H:H, MATCH($G324, 'Planned and Progress BMPs'!$D:$D, 0)), 1, 0)), "")</f>
        <v/>
      </c>
      <c r="BF324" s="4" t="str">
        <f>IFERROR(IF($I324="Historical", IF(L324&lt;&gt;INDEX('Historical BMP Records'!L:L, MATCH($G324, 'Historical BMP Records'!$G:$G, 0)), 1, 0), IF(L324&lt;&gt;INDEX('Planned and Progress BMPs'!I:I, MATCH($G324, 'Planned and Progress BMPs'!$D:$D, 0)), 1, 0)), "")</f>
        <v/>
      </c>
      <c r="BG324" s="4" t="str">
        <f>IFERROR(IF($I324="Historical", IF(M324&lt;&gt;INDEX('Historical BMP Records'!M:M, MATCH($G324, 'Historical BMP Records'!$G:$G, 0)), 1, 0), IF(M324&lt;&gt;INDEX('Planned and Progress BMPs'!J:J, MATCH($G324, 'Planned and Progress BMPs'!$D:$D, 0)), 1, 0)), "")</f>
        <v/>
      </c>
      <c r="BH324" s="4" t="str">
        <f>IFERROR(IF($I324="Historical", IF(N324&lt;&gt;INDEX('Historical BMP Records'!N:N, MATCH($G324, 'Historical BMP Records'!$G:$G, 0)), 1, 0), IF(N324&lt;&gt;INDEX('Planned and Progress BMPs'!K:K, MATCH($G324, 'Planned and Progress BMPs'!$D:$D, 0)), 1, 0)), "")</f>
        <v/>
      </c>
      <c r="BI324" s="4" t="str">
        <f>IFERROR(IF($I324="Historical", IF(O324&lt;&gt;INDEX('Historical BMP Records'!O:O, MATCH($G324, 'Historical BMP Records'!$G:$G, 0)), 1, 0), IF(O324&lt;&gt;INDEX('Planned and Progress BMPs'!L:L, MATCH($G324, 'Planned and Progress BMPs'!$D:$D, 0)), 1, 0)), "")</f>
        <v/>
      </c>
      <c r="BJ324" s="4" t="str">
        <f>IFERROR(IF($I324="Historical", IF(P324&lt;&gt;INDEX('Historical BMP Records'!P:P, MATCH($G324, 'Historical BMP Records'!$G:$G, 0)), 1, 0), IF(P324&lt;&gt;INDEX('Planned and Progress BMPs'!M:M, MATCH($G324, 'Planned and Progress BMPs'!$D:$D, 0)), 1, 0)), "")</f>
        <v/>
      </c>
      <c r="BK324" s="4" t="str">
        <f>IFERROR(IF($I324="Historical", IF(Q324&lt;&gt;INDEX('Historical BMP Records'!Q:Q, MATCH($G324, 'Historical BMP Records'!$G:$G, 0)), 1, 0), IF(Q324&lt;&gt;INDEX('Planned and Progress BMPs'!N:N, MATCH($G324, 'Planned and Progress BMPs'!$D:$D, 0)), 1, 0)), "")</f>
        <v/>
      </c>
      <c r="BL324" s="4" t="str">
        <f>IFERROR(IF($I324="Historical", IF(R324&lt;&gt;INDEX('Historical BMP Records'!R:R, MATCH($G324, 'Historical BMP Records'!$G:$G, 0)), 1, 0), IF(R324&lt;&gt;INDEX('Planned and Progress BMPs'!O:O, MATCH($G324, 'Planned and Progress BMPs'!$D:$D, 0)), 1, 0)), "")</f>
        <v/>
      </c>
      <c r="BM324" s="4" t="str">
        <f>IFERROR(IF($I324="Historical", IF(S324&lt;&gt;INDEX('Historical BMP Records'!S:S, MATCH($G324, 'Historical BMP Records'!$G:$G, 0)), 1, 0), IF(S324&lt;&gt;INDEX('Planned and Progress BMPs'!P:P, MATCH($G324, 'Planned and Progress BMPs'!$D:$D, 0)), 1, 0)), "")</f>
        <v/>
      </c>
      <c r="BN324" s="4" t="str">
        <f>IFERROR(IF($I324="Historical", IF(T324&lt;&gt;INDEX('Historical BMP Records'!T:T, MATCH($G324, 'Historical BMP Records'!$G:$G, 0)), 1, 0), IF(T324&lt;&gt;INDEX('Planned and Progress BMPs'!Q:Q, MATCH($G324, 'Planned and Progress BMPs'!$D:$D, 0)), 1, 0)), "")</f>
        <v/>
      </c>
      <c r="BO324" s="4" t="str">
        <f>IFERROR(IF($I324="Historical", IF(AB324&lt;&gt;INDEX('Historical BMP Records'!#REF!, MATCH($G324, 'Historical BMP Records'!$G:$G, 0)), 1, 0), IF(AB324&lt;&gt;INDEX('Planned and Progress BMPs'!Z:Z, MATCH($G324, 'Planned and Progress BMPs'!$D:$D, 0)), 1, 0)), "")</f>
        <v/>
      </c>
      <c r="BP324" s="4" t="str">
        <f>IFERROR(IF($I324="Historical", IF(U324&lt;&gt;INDEX('Historical BMP Records'!U:U, MATCH($G324, 'Historical BMP Records'!$G:$G, 0)), 1, 0), IF(U324&lt;&gt;INDEX('Planned and Progress BMPs'!S:S, MATCH($G324, 'Planned and Progress BMPs'!$D:$D, 0)), 1, 0)), "")</f>
        <v/>
      </c>
      <c r="BQ324" s="4" t="str">
        <f>IFERROR(IF($I324="Historical", IF(V324&lt;&gt;INDEX('Historical BMP Records'!V:V, MATCH($G324, 'Historical BMP Records'!$G:$G, 0)), 1, 0), IF(V324&lt;&gt;INDEX('Planned and Progress BMPs'!T:T, MATCH($G324, 'Planned and Progress BMPs'!$D:$D, 0)), 1, 0)), "")</f>
        <v/>
      </c>
      <c r="BR324" s="4" t="str">
        <f>IFERROR(IF($I324="Historical", IF(W324&lt;&gt;INDEX('Historical BMP Records'!W:W, MATCH($G324, 'Historical BMP Records'!$G:$G, 0)), 1, 0), IF(W324&lt;&gt;INDEX('Planned and Progress BMPs'!U:U, MATCH($G324, 'Planned and Progress BMPs'!$D:$D, 0)), 1, 0)), "")</f>
        <v/>
      </c>
      <c r="BS324" s="4" t="str">
        <f>IFERROR(IF($I324="Historical", IF(X324&lt;&gt;INDEX('Historical BMP Records'!X:X, MATCH($G324, 'Historical BMP Records'!$G:$G, 0)), 1, 0), IF(X324&lt;&gt;INDEX('Planned and Progress BMPs'!V:V, MATCH($G324, 'Planned and Progress BMPs'!$D:$D, 0)), 1, 0)), "")</f>
        <v/>
      </c>
      <c r="BT324" s="4" t="str">
        <f>IFERROR(IF($I324="Historical", IF(Y324&lt;&gt;INDEX('Historical BMP Records'!Y:Y, MATCH($G324, 'Historical BMP Records'!$G:$G, 0)), 1, 0), IF(Y324&lt;&gt;INDEX('Planned and Progress BMPs'!W:W, MATCH($G324, 'Planned and Progress BMPs'!$D:$D, 0)), 1, 0)), "")</f>
        <v/>
      </c>
      <c r="BU324" s="4" t="str">
        <f>IFERROR(IF($I324="Historical", IF(Z324&lt;&gt;INDEX('Historical BMP Records'!Z:Z, MATCH($G324, 'Historical BMP Records'!$G:$G, 0)), 1, 0), IF(Z324&lt;&gt;INDEX('Planned and Progress BMPs'!X:X, MATCH($G324, 'Planned and Progress BMPs'!$D:$D, 0)), 1, 0)), "")</f>
        <v/>
      </c>
      <c r="BV324" s="4" t="str">
        <f>IFERROR(IF($I324="Historical", IF(AA324&lt;&gt;INDEX('Historical BMP Records'!AA:AA, MATCH($G324, 'Historical BMP Records'!$G:$G, 0)), 1, 0), IF(AA324&lt;&gt;INDEX('Planned and Progress BMPs'!#REF!, MATCH($G324, 'Planned and Progress BMPs'!$D:$D, 0)), 1, 0)), "")</f>
        <v/>
      </c>
      <c r="BW324" s="4" t="str">
        <f>IFERROR(IF($I324="Historical", IF(AC324&lt;&gt;INDEX('Historical BMP Records'!AC:AC, MATCH($G324, 'Historical BMP Records'!$G:$G, 0)), 1, 0), IF(AC324&lt;&gt;INDEX('Planned and Progress BMPs'!AA:AA, MATCH($G324, 'Planned and Progress BMPs'!$D:$D, 0)), 1, 0)), "")</f>
        <v/>
      </c>
      <c r="BX324" s="4" t="str">
        <f>IFERROR(IF($I324="Historical", IF(AD324&lt;&gt;INDEX('Historical BMP Records'!AD:AD, MATCH($G324, 'Historical BMP Records'!$G:$G, 0)), 1, 0), IF(AD324&lt;&gt;INDEX('Planned and Progress BMPs'!AB:AB, MATCH($G324, 'Planned and Progress BMPs'!$D:$D, 0)), 1, 0)), "")</f>
        <v/>
      </c>
      <c r="BY324" s="4" t="str">
        <f>IFERROR(IF($I324="Historical", IF(AE324&lt;&gt;INDEX('Historical BMP Records'!AE:AE, MATCH($G324, 'Historical BMP Records'!$G:$G, 0)), 1, 0), IF(AE324&lt;&gt;INDEX('Planned and Progress BMPs'!AC:AC, MATCH($G324, 'Planned and Progress BMPs'!$D:$D, 0)), 1, 0)), "")</f>
        <v/>
      </c>
      <c r="BZ324" s="4" t="str">
        <f>IFERROR(IF($I324="Historical", IF(AF324&lt;&gt;INDEX('Historical BMP Records'!AF:AF, MATCH($G324, 'Historical BMP Records'!$G:$G, 0)), 1, 0), IF(AF324&lt;&gt;INDEX('Planned and Progress BMPs'!AD:AD, MATCH($G324, 'Planned and Progress BMPs'!$D:$D, 0)), 1, 0)), "")</f>
        <v/>
      </c>
      <c r="CA324" s="4" t="str">
        <f>IFERROR(IF($I324="Historical", IF(AG324&lt;&gt;INDEX('Historical BMP Records'!AG:AG, MATCH($G324, 'Historical BMP Records'!$G:$G, 0)), 1, 0), IF(AG324&lt;&gt;INDEX('Planned and Progress BMPs'!AE:AE, MATCH($G324, 'Planned and Progress BMPs'!$D:$D, 0)), 1, 0)), "")</f>
        <v/>
      </c>
      <c r="CB324" s="4" t="str">
        <f>IFERROR(IF($I324="Historical", IF(AH324&lt;&gt;INDEX('Historical BMP Records'!AH:AH, MATCH($G324, 'Historical BMP Records'!$G:$G, 0)), 1, 0), IF(AH324&lt;&gt;INDEX('Planned and Progress BMPs'!AF:AF, MATCH($G324, 'Planned and Progress BMPs'!$D:$D, 0)), 1, 0)), "")</f>
        <v/>
      </c>
      <c r="CC324" s="4" t="str">
        <f>IFERROR(IF($I324="Historical", IF(AI324&lt;&gt;INDEX('Historical BMP Records'!AI:AI, MATCH($G324, 'Historical BMP Records'!$G:$G, 0)), 1, 0), IF(AI324&lt;&gt;INDEX('Planned and Progress BMPs'!AG:AG, MATCH($G324, 'Planned and Progress BMPs'!$D:$D, 0)), 1, 0)), "")</f>
        <v/>
      </c>
      <c r="CD324" s="4" t="str">
        <f>IFERROR(IF($I324="Historical", IF(AJ324&lt;&gt;INDEX('Historical BMP Records'!AJ:AJ, MATCH($G324, 'Historical BMP Records'!$G:$G, 0)), 1, 0), IF(AJ324&lt;&gt;INDEX('Planned and Progress BMPs'!AH:AH, MATCH($G324, 'Planned and Progress BMPs'!$D:$D, 0)), 1, 0)), "")</f>
        <v/>
      </c>
      <c r="CE324" s="4" t="str">
        <f>IFERROR(IF($I324="Historical", IF(AK324&lt;&gt;INDEX('Historical BMP Records'!AK:AK, MATCH($G324, 'Historical BMP Records'!$G:$G, 0)), 1, 0), IF(AK324&lt;&gt;INDEX('Planned and Progress BMPs'!AI:AI, MATCH($G324, 'Planned and Progress BMPs'!$D:$D, 0)), 1, 0)), "")</f>
        <v/>
      </c>
      <c r="CF324" s="4" t="str">
        <f>IFERROR(IF($I324="Historical", IF(AL324&lt;&gt;INDEX('Historical BMP Records'!AL:AL, MATCH($G324, 'Historical BMP Records'!$G:$G, 0)), 1, 0), IF(AL324&lt;&gt;INDEX('Planned and Progress BMPs'!AJ:AJ, MATCH($G324, 'Planned and Progress BMPs'!$D:$D, 0)), 1, 0)), "")</f>
        <v/>
      </c>
      <c r="CG324" s="4" t="str">
        <f>IFERROR(IF($I324="Historical", IF(AM324&lt;&gt;INDEX('Historical BMP Records'!AM:AM, MATCH($G324, 'Historical BMP Records'!$G:$G, 0)), 1, 0), IF(AM324&lt;&gt;INDEX('Planned and Progress BMPs'!AK:AK, MATCH($G324, 'Planned and Progress BMPs'!$D:$D, 0)), 1, 0)), "")</f>
        <v/>
      </c>
      <c r="CH324" s="4" t="str">
        <f>IFERROR(IF($I324="Historical", IF(AN324&lt;&gt;INDEX('Historical BMP Records'!AN:AN, MATCH($G324, 'Historical BMP Records'!$G:$G, 0)), 1, 0), IF(AN324&lt;&gt;INDEX('Planned and Progress BMPs'!AL:AL, MATCH($G324, 'Planned and Progress BMPs'!$D:$D, 0)), 1, 0)), "")</f>
        <v/>
      </c>
      <c r="CI324" s="4" t="str">
        <f>IFERROR(IF($I324="Historical", IF(AO324&lt;&gt;INDEX('Historical BMP Records'!AO:AO, MATCH($G324, 'Historical BMP Records'!$G:$G, 0)), 1, 0), IF(AO324&lt;&gt;INDEX('Planned and Progress BMPs'!AM:AM, MATCH($G324, 'Planned and Progress BMPs'!$D:$D, 0)), 1, 0)), "")</f>
        <v/>
      </c>
      <c r="CJ324" s="4" t="str">
        <f>IFERROR(IF($I324="Historical", IF(AP324&lt;&gt;INDEX('Historical BMP Records'!AP:AP, MATCH($G324, 'Historical BMP Records'!$G:$G, 0)), 1, 0), IF(AP324&lt;&gt;INDEX('Planned and Progress BMPs'!AN:AN, MATCH($G324, 'Planned and Progress BMPs'!$D:$D, 0)), 1, 0)), "")</f>
        <v/>
      </c>
      <c r="CK324" s="4" t="str">
        <f>IFERROR(IF($I324="Historical", IF(AQ324&lt;&gt;INDEX('Historical BMP Records'!AQ:AQ, MATCH($G324, 'Historical BMP Records'!$G:$G, 0)), 1, 0), IF(AQ324&lt;&gt;INDEX('Planned and Progress BMPs'!AO:AO, MATCH($G324, 'Planned and Progress BMPs'!$D:$D, 0)), 1, 0)), "")</f>
        <v/>
      </c>
      <c r="CL324" s="4" t="str">
        <f>IFERROR(IF($I324="Historical", IF(AR324&lt;&gt;INDEX('Historical BMP Records'!AR:AR, MATCH($G324, 'Historical BMP Records'!$G:$G, 0)), 1, 0), IF(AR324&lt;&gt;INDEX('Planned and Progress BMPs'!AQ:AQ, MATCH($G324, 'Planned and Progress BMPs'!$D:$D, 0)), 1, 0)), "")</f>
        <v/>
      </c>
      <c r="CM324" s="4" t="str">
        <f>IFERROR(IF($I324="Historical", IF(AS324&lt;&gt;INDEX('Historical BMP Records'!AS:AS, MATCH($G324, 'Historical BMP Records'!$G:$G, 0)), 1, 0), IF(AS324&lt;&gt;INDEX('Planned and Progress BMPs'!AP:AP, MATCH($G324, 'Planned and Progress BMPs'!$D:$D, 0)), 1, 0)), "")</f>
        <v/>
      </c>
      <c r="CN324" s="4" t="str">
        <f>IFERROR(IF($I324="Historical", IF(AT324&lt;&gt;INDEX('Historical BMP Records'!AT:AT, MATCH($G324, 'Historical BMP Records'!$G:$G, 0)), 1, 0), IF(AT324&lt;&gt;INDEX('Planned and Progress BMPs'!AQ:AQ, MATCH($G324, 'Planned and Progress BMPs'!$D:$D, 0)), 1, 0)), "")</f>
        <v/>
      </c>
      <c r="CO324" s="4">
        <f>SUM(T_Historical9[[#This Row],[FY17 Crediting Status Change]:[Comments Change]])</f>
        <v>0</v>
      </c>
    </row>
    <row r="325" spans="6:93" ht="15" customHeight="1" x14ac:dyDescent="0.55000000000000004">
      <c r="F325" s="126" t="s">
        <v>135</v>
      </c>
      <c r="G325" s="126" t="s">
        <v>183</v>
      </c>
      <c r="H325" s="126"/>
      <c r="I325" s="126" t="s">
        <v>149</v>
      </c>
      <c r="J325" s="126">
        <v>2019</v>
      </c>
      <c r="K325" s="73">
        <v>187760</v>
      </c>
      <c r="L325" s="64">
        <v>44197</v>
      </c>
      <c r="M325" s="126" t="s">
        <v>166</v>
      </c>
      <c r="N325" s="88"/>
      <c r="O325" s="126" t="s">
        <v>162</v>
      </c>
      <c r="P325" s="73" t="s">
        <v>2459</v>
      </c>
      <c r="Q325" s="64">
        <v>375</v>
      </c>
      <c r="R325" s="126"/>
      <c r="S325" s="88"/>
      <c r="T325" s="126" t="s">
        <v>184</v>
      </c>
      <c r="U325" s="126"/>
      <c r="V325" s="126"/>
      <c r="W325" s="126">
        <v>40.199300000000001</v>
      </c>
      <c r="X325" s="65">
        <v>-76.831599999999995</v>
      </c>
      <c r="Y325" s="126"/>
      <c r="Z325" s="126" t="s">
        <v>144</v>
      </c>
      <c r="AA325" s="126" t="s">
        <v>145</v>
      </c>
      <c r="AB325" s="88" t="s">
        <v>146</v>
      </c>
      <c r="AC325" s="126" t="s">
        <v>2460</v>
      </c>
      <c r="AD325" s="64"/>
      <c r="AE325" s="126"/>
      <c r="AF325" s="64"/>
      <c r="AG325" s="64"/>
      <c r="AH325" s="126"/>
      <c r="AI325" s="64"/>
      <c r="AK325" s="64"/>
      <c r="AL325" s="64"/>
      <c r="AM325" s="64"/>
      <c r="AN325" s="64"/>
      <c r="AO325" s="64"/>
      <c r="AP325" s="64"/>
      <c r="AQ325" s="64"/>
      <c r="AR325" s="64"/>
      <c r="AS325" s="64"/>
      <c r="AT325" s="126" t="s">
        <v>168</v>
      </c>
      <c r="AU325" s="4" t="str">
        <f>IFERROR(IF($I325="Historical", IF(A325&lt;&gt;INDEX('Historical BMP Records'!A:A, MATCH($G325, 'Historical BMP Records'!$G:$G, 0)), 1, 0), IF(A325&lt;&gt;INDEX('Planned and Progress BMPs'!A:A, MATCH($G325, 'Planned and Progress BMPs'!$D:$D, 0)), 1, 0)), "")</f>
        <v/>
      </c>
      <c r="AV325" s="4" t="str">
        <f>IFERROR(IF($I325="Historical", IF(B325&lt;&gt;INDEX('Historical BMP Records'!B:B, MATCH($G325, 'Historical BMP Records'!$G:$G, 0)), 1, 0), IF(B325&lt;&gt;INDEX('Planned and Progress BMPs'!A:A, MATCH($G325, 'Planned and Progress BMPs'!$D:$D, 0)), 1, 0)), "")</f>
        <v/>
      </c>
      <c r="AW325" s="4" t="str">
        <f>IFERROR(IF($I325="Historical", IF(C325&lt;&gt;INDEX('Historical BMP Records'!C:C, MATCH($G325, 'Historical BMP Records'!$G:$G, 0)), 1, 0), IF(C325&lt;&gt;INDEX('Planned and Progress BMPs'!A:A, MATCH($G325, 'Planned and Progress BMPs'!$D:$D, 0)), 1, 0)), "")</f>
        <v/>
      </c>
      <c r="AX325" s="4" t="str">
        <f>IFERROR(IF($I325="Historical", IF(D325&lt;&gt;INDEX('Historical BMP Records'!D:D, MATCH($G325, 'Historical BMP Records'!$G:$G, 0)), 1, 0), IF(D325&lt;&gt;INDEX('Planned and Progress BMPs'!A:A, MATCH($G325, 'Planned and Progress BMPs'!$D:$D, 0)), 1, 0)), "")</f>
        <v/>
      </c>
      <c r="AY325" s="4" t="str">
        <f>IFERROR(IF($I325="Historical", IF(E325&lt;&gt;INDEX('Historical BMP Records'!E:E, MATCH($G325, 'Historical BMP Records'!$G:$G, 0)), 1, 0), IF(E325&lt;&gt;INDEX('Planned and Progress BMPs'!B:B, MATCH($G325, 'Planned and Progress BMPs'!$D:$D, 0)), 1, 0)), "")</f>
        <v/>
      </c>
      <c r="AZ325" s="4" t="str">
        <f>IFERROR(IF($I325="Historical", IF(F325&lt;&gt;INDEX('Historical BMP Records'!F:F, MATCH($G325, 'Historical BMP Records'!$G:$G, 0)), 1, 0), IF(F325&lt;&gt;INDEX('Planned and Progress BMPs'!C:C, MATCH($G325, 'Planned and Progress BMPs'!$D:$D, 0)), 1, 0)), "")</f>
        <v/>
      </c>
      <c r="BA325" s="4" t="str">
        <f>IFERROR(IF($I325="Historical", IF(G325&lt;&gt;INDEX('Historical BMP Records'!G:G, MATCH($G325, 'Historical BMP Records'!$G:$G, 0)), 1, 0), IF(G325&lt;&gt;INDEX('Planned and Progress BMPs'!D:D, MATCH($G325, 'Planned and Progress BMPs'!$D:$D, 0)), 1, 0)), "")</f>
        <v/>
      </c>
      <c r="BB325" s="4" t="str">
        <f>IFERROR(IF($I325="Historical", IF(H325&lt;&gt;INDEX('Historical BMP Records'!H:H, MATCH($G325, 'Historical BMP Records'!$G:$G, 0)), 1, 0), IF(H325&lt;&gt;INDEX('Planned and Progress BMPs'!E:E, MATCH($G325, 'Planned and Progress BMPs'!$D:$D, 0)), 1, 0)), "")</f>
        <v/>
      </c>
      <c r="BC325" s="4" t="str">
        <f>IFERROR(IF($I325="Historical", IF(I325&lt;&gt;INDEX('Historical BMP Records'!I:I, MATCH($G325, 'Historical BMP Records'!$G:$G, 0)), 1, 0), IF(I325&lt;&gt;INDEX('Planned and Progress BMPs'!F:F, MATCH($G325, 'Planned and Progress BMPs'!$D:$D, 0)), 1, 0)), "")</f>
        <v/>
      </c>
      <c r="BD325" s="4" t="str">
        <f>IFERROR(IF($I325="Historical", IF(J325&lt;&gt;INDEX('Historical BMP Records'!J:J, MATCH($G325, 'Historical BMP Records'!$G:$G, 0)), 1, 0), IF(J325&lt;&gt;INDEX('Planned and Progress BMPs'!G:G, MATCH($G325, 'Planned and Progress BMPs'!$D:$D, 0)), 1, 0)), "")</f>
        <v/>
      </c>
      <c r="BE325" s="4" t="str">
        <f>IFERROR(IF($I325="Historical", IF(K325&lt;&gt;INDEX('Historical BMP Records'!K:K, MATCH($G325, 'Historical BMP Records'!$G:$G, 0)), 1, 0), IF(K325&lt;&gt;INDEX('Planned and Progress BMPs'!H:H, MATCH($G325, 'Planned and Progress BMPs'!$D:$D, 0)), 1, 0)), "")</f>
        <v/>
      </c>
      <c r="BF325" s="4" t="str">
        <f>IFERROR(IF($I325="Historical", IF(L325&lt;&gt;INDEX('Historical BMP Records'!L:L, MATCH($G325, 'Historical BMP Records'!$G:$G, 0)), 1, 0), IF(L325&lt;&gt;INDEX('Planned and Progress BMPs'!I:I, MATCH($G325, 'Planned and Progress BMPs'!$D:$D, 0)), 1, 0)), "")</f>
        <v/>
      </c>
      <c r="BG325" s="4" t="str">
        <f>IFERROR(IF($I325="Historical", IF(M325&lt;&gt;INDEX('Historical BMP Records'!M:M, MATCH($G325, 'Historical BMP Records'!$G:$G, 0)), 1, 0), IF(M325&lt;&gt;INDEX('Planned and Progress BMPs'!J:J, MATCH($G325, 'Planned and Progress BMPs'!$D:$D, 0)), 1, 0)), "")</f>
        <v/>
      </c>
      <c r="BH325" s="4" t="str">
        <f>IFERROR(IF($I325="Historical", IF(N325&lt;&gt;INDEX('Historical BMP Records'!N:N, MATCH($G325, 'Historical BMP Records'!$G:$G, 0)), 1, 0), IF(N325&lt;&gt;INDEX('Planned and Progress BMPs'!K:K, MATCH($G325, 'Planned and Progress BMPs'!$D:$D, 0)), 1, 0)), "")</f>
        <v/>
      </c>
      <c r="BI325" s="4" t="str">
        <f>IFERROR(IF($I325="Historical", IF(O325&lt;&gt;INDEX('Historical BMP Records'!O:O, MATCH($G325, 'Historical BMP Records'!$G:$G, 0)), 1, 0), IF(O325&lt;&gt;INDEX('Planned and Progress BMPs'!L:L, MATCH($G325, 'Planned and Progress BMPs'!$D:$D, 0)), 1, 0)), "")</f>
        <v/>
      </c>
      <c r="BJ325" s="4" t="str">
        <f>IFERROR(IF($I325="Historical", IF(P325&lt;&gt;INDEX('Historical BMP Records'!P:P, MATCH($G325, 'Historical BMP Records'!$G:$G, 0)), 1, 0), IF(P325&lt;&gt;INDEX('Planned and Progress BMPs'!M:M, MATCH($G325, 'Planned and Progress BMPs'!$D:$D, 0)), 1, 0)), "")</f>
        <v/>
      </c>
      <c r="BK325" s="4" t="str">
        <f>IFERROR(IF($I325="Historical", IF(Q325&lt;&gt;INDEX('Historical BMP Records'!Q:Q, MATCH($G325, 'Historical BMP Records'!$G:$G, 0)), 1, 0), IF(Q325&lt;&gt;INDEX('Planned and Progress BMPs'!N:N, MATCH($G325, 'Planned and Progress BMPs'!$D:$D, 0)), 1, 0)), "")</f>
        <v/>
      </c>
      <c r="BL325" s="4" t="str">
        <f>IFERROR(IF($I325="Historical", IF(R325&lt;&gt;INDEX('Historical BMP Records'!R:R, MATCH($G325, 'Historical BMP Records'!$G:$G, 0)), 1, 0), IF(R325&lt;&gt;INDEX('Planned and Progress BMPs'!O:O, MATCH($G325, 'Planned and Progress BMPs'!$D:$D, 0)), 1, 0)), "")</f>
        <v/>
      </c>
      <c r="BM325" s="4" t="str">
        <f>IFERROR(IF($I325="Historical", IF(S325&lt;&gt;INDEX('Historical BMP Records'!S:S, MATCH($G325, 'Historical BMP Records'!$G:$G, 0)), 1, 0), IF(S325&lt;&gt;INDEX('Planned and Progress BMPs'!P:P, MATCH($G325, 'Planned and Progress BMPs'!$D:$D, 0)), 1, 0)), "")</f>
        <v/>
      </c>
      <c r="BN325" s="4" t="str">
        <f>IFERROR(IF($I325="Historical", IF(T325&lt;&gt;INDEX('Historical BMP Records'!T:T, MATCH($G325, 'Historical BMP Records'!$G:$G, 0)), 1, 0), IF(T325&lt;&gt;INDEX('Planned and Progress BMPs'!Q:Q, MATCH($G325, 'Planned and Progress BMPs'!$D:$D, 0)), 1, 0)), "")</f>
        <v/>
      </c>
      <c r="BO325" s="4" t="str">
        <f>IFERROR(IF($I325="Historical", IF(AB325&lt;&gt;INDEX('Historical BMP Records'!#REF!, MATCH($G325, 'Historical BMP Records'!$G:$G, 0)), 1, 0), IF(AB325&lt;&gt;INDEX('Planned and Progress BMPs'!Z:Z, MATCH($G325, 'Planned and Progress BMPs'!$D:$D, 0)), 1, 0)), "")</f>
        <v/>
      </c>
      <c r="BP325" s="4" t="str">
        <f>IFERROR(IF($I325="Historical", IF(U325&lt;&gt;INDEX('Historical BMP Records'!U:U, MATCH($G325, 'Historical BMP Records'!$G:$G, 0)), 1, 0), IF(U325&lt;&gt;INDEX('Planned and Progress BMPs'!S:S, MATCH($G325, 'Planned and Progress BMPs'!$D:$D, 0)), 1, 0)), "")</f>
        <v/>
      </c>
      <c r="BQ325" s="4" t="str">
        <f>IFERROR(IF($I325="Historical", IF(V325&lt;&gt;INDEX('Historical BMP Records'!V:V, MATCH($G325, 'Historical BMP Records'!$G:$G, 0)), 1, 0), IF(V325&lt;&gt;INDEX('Planned and Progress BMPs'!T:T, MATCH($G325, 'Planned and Progress BMPs'!$D:$D, 0)), 1, 0)), "")</f>
        <v/>
      </c>
      <c r="BR325" s="4" t="str">
        <f>IFERROR(IF($I325="Historical", IF(W325&lt;&gt;INDEX('Historical BMP Records'!W:W, MATCH($G325, 'Historical BMP Records'!$G:$G, 0)), 1, 0), IF(W325&lt;&gt;INDEX('Planned and Progress BMPs'!U:U, MATCH($G325, 'Planned and Progress BMPs'!$D:$D, 0)), 1, 0)), "")</f>
        <v/>
      </c>
      <c r="BS325" s="4" t="str">
        <f>IFERROR(IF($I325="Historical", IF(X325&lt;&gt;INDEX('Historical BMP Records'!X:X, MATCH($G325, 'Historical BMP Records'!$G:$G, 0)), 1, 0), IF(X325&lt;&gt;INDEX('Planned and Progress BMPs'!V:V, MATCH($G325, 'Planned and Progress BMPs'!$D:$D, 0)), 1, 0)), "")</f>
        <v/>
      </c>
      <c r="BT325" s="4" t="str">
        <f>IFERROR(IF($I325="Historical", IF(Y325&lt;&gt;INDEX('Historical BMP Records'!Y:Y, MATCH($G325, 'Historical BMP Records'!$G:$G, 0)), 1, 0), IF(Y325&lt;&gt;INDEX('Planned and Progress BMPs'!W:W, MATCH($G325, 'Planned and Progress BMPs'!$D:$D, 0)), 1, 0)), "")</f>
        <v/>
      </c>
      <c r="BU325" s="4" t="str">
        <f>IFERROR(IF($I325="Historical", IF(Z325&lt;&gt;INDEX('Historical BMP Records'!Z:Z, MATCH($G325, 'Historical BMP Records'!$G:$G, 0)), 1, 0), IF(Z325&lt;&gt;INDEX('Planned and Progress BMPs'!X:X, MATCH($G325, 'Planned and Progress BMPs'!$D:$D, 0)), 1, 0)), "")</f>
        <v/>
      </c>
      <c r="BV325" s="4" t="str">
        <f>IFERROR(IF($I325="Historical", IF(AA325&lt;&gt;INDEX('Historical BMP Records'!AA:AA, MATCH($G325, 'Historical BMP Records'!$G:$G, 0)), 1, 0), IF(AA325&lt;&gt;INDEX('Planned and Progress BMPs'!#REF!, MATCH($G325, 'Planned and Progress BMPs'!$D:$D, 0)), 1, 0)), "")</f>
        <v/>
      </c>
      <c r="BW325" s="4" t="str">
        <f>IFERROR(IF($I325="Historical", IF(AC325&lt;&gt;INDEX('Historical BMP Records'!AC:AC, MATCH($G325, 'Historical BMP Records'!$G:$G, 0)), 1, 0), IF(AC325&lt;&gt;INDEX('Planned and Progress BMPs'!AA:AA, MATCH($G325, 'Planned and Progress BMPs'!$D:$D, 0)), 1, 0)), "")</f>
        <v/>
      </c>
      <c r="BX325" s="4" t="str">
        <f>IFERROR(IF($I325="Historical", IF(AD325&lt;&gt;INDEX('Historical BMP Records'!AD:AD, MATCH($G325, 'Historical BMP Records'!$G:$G, 0)), 1, 0), IF(AD325&lt;&gt;INDEX('Planned and Progress BMPs'!AB:AB, MATCH($G325, 'Planned and Progress BMPs'!$D:$D, 0)), 1, 0)), "")</f>
        <v/>
      </c>
      <c r="BY325" s="4" t="str">
        <f>IFERROR(IF($I325="Historical", IF(AE325&lt;&gt;INDEX('Historical BMP Records'!AE:AE, MATCH($G325, 'Historical BMP Records'!$G:$G, 0)), 1, 0), IF(AE325&lt;&gt;INDEX('Planned and Progress BMPs'!AC:AC, MATCH($G325, 'Planned and Progress BMPs'!$D:$D, 0)), 1, 0)), "")</f>
        <v/>
      </c>
      <c r="BZ325" s="4" t="str">
        <f>IFERROR(IF($I325="Historical", IF(AF325&lt;&gt;INDEX('Historical BMP Records'!AF:AF, MATCH($G325, 'Historical BMP Records'!$G:$G, 0)), 1, 0), IF(AF325&lt;&gt;INDEX('Planned and Progress BMPs'!AD:AD, MATCH($G325, 'Planned and Progress BMPs'!$D:$D, 0)), 1, 0)), "")</f>
        <v/>
      </c>
      <c r="CA325" s="4" t="str">
        <f>IFERROR(IF($I325="Historical", IF(AG325&lt;&gt;INDEX('Historical BMP Records'!AG:AG, MATCH($G325, 'Historical BMP Records'!$G:$G, 0)), 1, 0), IF(AG325&lt;&gt;INDEX('Planned and Progress BMPs'!AE:AE, MATCH($G325, 'Planned and Progress BMPs'!$D:$D, 0)), 1, 0)), "")</f>
        <v/>
      </c>
      <c r="CB325" s="4" t="str">
        <f>IFERROR(IF($I325="Historical", IF(AH325&lt;&gt;INDEX('Historical BMP Records'!AH:AH, MATCH($G325, 'Historical BMP Records'!$G:$G, 0)), 1, 0), IF(AH325&lt;&gt;INDEX('Planned and Progress BMPs'!AF:AF, MATCH($G325, 'Planned and Progress BMPs'!$D:$D, 0)), 1, 0)), "")</f>
        <v/>
      </c>
      <c r="CC325" s="4" t="str">
        <f>IFERROR(IF($I325="Historical", IF(AI325&lt;&gt;INDEX('Historical BMP Records'!AI:AI, MATCH($G325, 'Historical BMP Records'!$G:$G, 0)), 1, 0), IF(AI325&lt;&gt;INDEX('Planned and Progress BMPs'!AG:AG, MATCH($G325, 'Planned and Progress BMPs'!$D:$D, 0)), 1, 0)), "")</f>
        <v/>
      </c>
      <c r="CD325" s="4" t="str">
        <f>IFERROR(IF($I325="Historical", IF(AJ325&lt;&gt;INDEX('Historical BMP Records'!AJ:AJ, MATCH($G325, 'Historical BMP Records'!$G:$G, 0)), 1, 0), IF(AJ325&lt;&gt;INDEX('Planned and Progress BMPs'!AH:AH, MATCH($G325, 'Planned and Progress BMPs'!$D:$D, 0)), 1, 0)), "")</f>
        <v/>
      </c>
      <c r="CE325" s="4" t="str">
        <f>IFERROR(IF($I325="Historical", IF(AK325&lt;&gt;INDEX('Historical BMP Records'!AK:AK, MATCH($G325, 'Historical BMP Records'!$G:$G, 0)), 1, 0), IF(AK325&lt;&gt;INDEX('Planned and Progress BMPs'!AI:AI, MATCH($G325, 'Planned and Progress BMPs'!$D:$D, 0)), 1, 0)), "")</f>
        <v/>
      </c>
      <c r="CF325" s="4" t="str">
        <f>IFERROR(IF($I325="Historical", IF(AL325&lt;&gt;INDEX('Historical BMP Records'!AL:AL, MATCH($G325, 'Historical BMP Records'!$G:$G, 0)), 1, 0), IF(AL325&lt;&gt;INDEX('Planned and Progress BMPs'!AJ:AJ, MATCH($G325, 'Planned and Progress BMPs'!$D:$D, 0)), 1, 0)), "")</f>
        <v/>
      </c>
      <c r="CG325" s="4" t="str">
        <f>IFERROR(IF($I325="Historical", IF(AM325&lt;&gt;INDEX('Historical BMP Records'!AM:AM, MATCH($G325, 'Historical BMP Records'!$G:$G, 0)), 1, 0), IF(AM325&lt;&gt;INDEX('Planned and Progress BMPs'!AK:AK, MATCH($G325, 'Planned and Progress BMPs'!$D:$D, 0)), 1, 0)), "")</f>
        <v/>
      </c>
      <c r="CH325" s="4" t="str">
        <f>IFERROR(IF($I325="Historical", IF(AN325&lt;&gt;INDEX('Historical BMP Records'!AN:AN, MATCH($G325, 'Historical BMP Records'!$G:$G, 0)), 1, 0), IF(AN325&lt;&gt;INDEX('Planned and Progress BMPs'!AL:AL, MATCH($G325, 'Planned and Progress BMPs'!$D:$D, 0)), 1, 0)), "")</f>
        <v/>
      </c>
      <c r="CI325" s="4" t="str">
        <f>IFERROR(IF($I325="Historical", IF(AO325&lt;&gt;INDEX('Historical BMP Records'!AO:AO, MATCH($G325, 'Historical BMP Records'!$G:$G, 0)), 1, 0), IF(AO325&lt;&gt;INDEX('Planned and Progress BMPs'!AM:AM, MATCH($G325, 'Planned and Progress BMPs'!$D:$D, 0)), 1, 0)), "")</f>
        <v/>
      </c>
      <c r="CJ325" s="4" t="str">
        <f>IFERROR(IF($I325="Historical", IF(AP325&lt;&gt;INDEX('Historical BMP Records'!AP:AP, MATCH($G325, 'Historical BMP Records'!$G:$G, 0)), 1, 0), IF(AP325&lt;&gt;INDEX('Planned and Progress BMPs'!AN:AN, MATCH($G325, 'Planned and Progress BMPs'!$D:$D, 0)), 1, 0)), "")</f>
        <v/>
      </c>
      <c r="CK325" s="4" t="str">
        <f>IFERROR(IF($I325="Historical", IF(AQ325&lt;&gt;INDEX('Historical BMP Records'!AQ:AQ, MATCH($G325, 'Historical BMP Records'!$G:$G, 0)), 1, 0), IF(AQ325&lt;&gt;INDEX('Planned and Progress BMPs'!AO:AO, MATCH($G325, 'Planned and Progress BMPs'!$D:$D, 0)), 1, 0)), "")</f>
        <v/>
      </c>
      <c r="CL325" s="4" t="str">
        <f>IFERROR(IF($I325="Historical", IF(AR325&lt;&gt;INDEX('Historical BMP Records'!AR:AR, MATCH($G325, 'Historical BMP Records'!$G:$G, 0)), 1, 0), IF(AR325&lt;&gt;INDEX('Planned and Progress BMPs'!AQ:AQ, MATCH($G325, 'Planned and Progress BMPs'!$D:$D, 0)), 1, 0)), "")</f>
        <v/>
      </c>
      <c r="CM325" s="4" t="str">
        <f>IFERROR(IF($I325="Historical", IF(AS325&lt;&gt;INDEX('Historical BMP Records'!AS:AS, MATCH($G325, 'Historical BMP Records'!$G:$G, 0)), 1, 0), IF(AS325&lt;&gt;INDEX('Planned and Progress BMPs'!AP:AP, MATCH($G325, 'Planned and Progress BMPs'!$D:$D, 0)), 1, 0)), "")</f>
        <v/>
      </c>
      <c r="CN325" s="4" t="str">
        <f>IFERROR(IF($I325="Historical", IF(AT325&lt;&gt;INDEX('Historical BMP Records'!AT:AT, MATCH($G325, 'Historical BMP Records'!$G:$G, 0)), 1, 0), IF(AT325&lt;&gt;INDEX('Planned and Progress BMPs'!AQ:AQ, MATCH($G325, 'Planned and Progress BMPs'!$D:$D, 0)), 1, 0)), "")</f>
        <v/>
      </c>
      <c r="CO325" s="4">
        <f>SUM(T_Historical9[[#This Row],[FY17 Crediting Status Change]:[Comments Change]])</f>
        <v>0</v>
      </c>
    </row>
    <row r="326" spans="6:93" ht="15" customHeight="1" x14ac:dyDescent="0.55000000000000004">
      <c r="F326" s="126" t="s">
        <v>135</v>
      </c>
      <c r="G326" s="126" t="s">
        <v>185</v>
      </c>
      <c r="H326" s="126"/>
      <c r="I326" s="126" t="s">
        <v>149</v>
      </c>
      <c r="J326" s="126">
        <v>2019</v>
      </c>
      <c r="K326" s="73">
        <v>62240</v>
      </c>
      <c r="L326" s="64">
        <v>44197</v>
      </c>
      <c r="M326" s="126" t="s">
        <v>181</v>
      </c>
      <c r="N326" s="88"/>
      <c r="O326" s="126" t="s">
        <v>174</v>
      </c>
      <c r="P326" s="73" t="s">
        <v>551</v>
      </c>
      <c r="Q326" s="64">
        <v>3.94</v>
      </c>
      <c r="R326" s="126">
        <v>0.39</v>
      </c>
      <c r="S326" s="88">
        <v>0.39400000000000002</v>
      </c>
      <c r="T326" s="126" t="s">
        <v>186</v>
      </c>
      <c r="U326" s="126"/>
      <c r="V326" s="126"/>
      <c r="W326" s="126">
        <v>40.199300000000001</v>
      </c>
      <c r="X326" s="65">
        <v>-76.831599999999995</v>
      </c>
      <c r="Y326" s="126"/>
      <c r="Z326" s="126" t="s">
        <v>144</v>
      </c>
      <c r="AA326" s="126" t="s">
        <v>145</v>
      </c>
      <c r="AB326" s="88" t="s">
        <v>146</v>
      </c>
      <c r="AC326" s="126" t="s">
        <v>2460</v>
      </c>
      <c r="AD326" s="64"/>
      <c r="AE326" s="126"/>
      <c r="AF326" s="64"/>
      <c r="AG326" s="64"/>
      <c r="AH326" s="126"/>
      <c r="AI326" s="64"/>
      <c r="AK326" s="64"/>
      <c r="AL326" s="64"/>
      <c r="AM326" s="64"/>
      <c r="AN326" s="64"/>
      <c r="AO326" s="64"/>
      <c r="AP326" s="64"/>
      <c r="AQ326" s="64"/>
      <c r="AR326" s="64"/>
      <c r="AS326" s="64"/>
      <c r="AT326" s="126" t="s">
        <v>147</v>
      </c>
      <c r="AU326" s="4" t="str">
        <f>IFERROR(IF($I326="Historical", IF(A326&lt;&gt;INDEX('Historical BMP Records'!A:A, MATCH($G326, 'Historical BMP Records'!$G:$G, 0)), 1, 0), IF(A326&lt;&gt;INDEX('Planned and Progress BMPs'!A:A, MATCH($G326, 'Planned and Progress BMPs'!$D:$D, 0)), 1, 0)), "")</f>
        <v/>
      </c>
      <c r="AV326" s="4" t="str">
        <f>IFERROR(IF($I326="Historical", IF(B326&lt;&gt;INDEX('Historical BMP Records'!B:B, MATCH($G326, 'Historical BMP Records'!$G:$G, 0)), 1, 0), IF(B326&lt;&gt;INDEX('Planned and Progress BMPs'!A:A, MATCH($G326, 'Planned and Progress BMPs'!$D:$D, 0)), 1, 0)), "")</f>
        <v/>
      </c>
      <c r="AW326" s="4" t="str">
        <f>IFERROR(IF($I326="Historical", IF(C326&lt;&gt;INDEX('Historical BMP Records'!C:C, MATCH($G326, 'Historical BMP Records'!$G:$G, 0)), 1, 0), IF(C326&lt;&gt;INDEX('Planned and Progress BMPs'!A:A, MATCH($G326, 'Planned and Progress BMPs'!$D:$D, 0)), 1, 0)), "")</f>
        <v/>
      </c>
      <c r="AX326" s="4" t="str">
        <f>IFERROR(IF($I326="Historical", IF(D326&lt;&gt;INDEX('Historical BMP Records'!D:D, MATCH($G326, 'Historical BMP Records'!$G:$G, 0)), 1, 0), IF(D326&lt;&gt;INDEX('Planned and Progress BMPs'!A:A, MATCH($G326, 'Planned and Progress BMPs'!$D:$D, 0)), 1, 0)), "")</f>
        <v/>
      </c>
      <c r="AY326" s="4" t="str">
        <f>IFERROR(IF($I326="Historical", IF(E326&lt;&gt;INDEX('Historical BMP Records'!E:E, MATCH($G326, 'Historical BMP Records'!$G:$G, 0)), 1, 0), IF(E326&lt;&gt;INDEX('Planned and Progress BMPs'!B:B, MATCH($G326, 'Planned and Progress BMPs'!$D:$D, 0)), 1, 0)), "")</f>
        <v/>
      </c>
      <c r="AZ326" s="4" t="str">
        <f>IFERROR(IF($I326="Historical", IF(F326&lt;&gt;INDEX('Historical BMP Records'!F:F, MATCH($G326, 'Historical BMP Records'!$G:$G, 0)), 1, 0), IF(F326&lt;&gt;INDEX('Planned and Progress BMPs'!C:C, MATCH($G326, 'Planned and Progress BMPs'!$D:$D, 0)), 1, 0)), "")</f>
        <v/>
      </c>
      <c r="BA326" s="4" t="str">
        <f>IFERROR(IF($I326="Historical", IF(G326&lt;&gt;INDEX('Historical BMP Records'!G:G, MATCH($G326, 'Historical BMP Records'!$G:$G, 0)), 1, 0), IF(G326&lt;&gt;INDEX('Planned and Progress BMPs'!D:D, MATCH($G326, 'Planned and Progress BMPs'!$D:$D, 0)), 1, 0)), "")</f>
        <v/>
      </c>
      <c r="BB326" s="4" t="str">
        <f>IFERROR(IF($I326="Historical", IF(H326&lt;&gt;INDEX('Historical BMP Records'!H:H, MATCH($G326, 'Historical BMP Records'!$G:$G, 0)), 1, 0), IF(H326&lt;&gt;INDEX('Planned and Progress BMPs'!E:E, MATCH($G326, 'Planned and Progress BMPs'!$D:$D, 0)), 1, 0)), "")</f>
        <v/>
      </c>
      <c r="BC326" s="4" t="str">
        <f>IFERROR(IF($I326="Historical", IF(I326&lt;&gt;INDEX('Historical BMP Records'!I:I, MATCH($G326, 'Historical BMP Records'!$G:$G, 0)), 1, 0), IF(I326&lt;&gt;INDEX('Planned and Progress BMPs'!F:F, MATCH($G326, 'Planned and Progress BMPs'!$D:$D, 0)), 1, 0)), "")</f>
        <v/>
      </c>
      <c r="BD326" s="4" t="str">
        <f>IFERROR(IF($I326="Historical", IF(J326&lt;&gt;INDEX('Historical BMP Records'!J:J, MATCH($G326, 'Historical BMP Records'!$G:$G, 0)), 1, 0), IF(J326&lt;&gt;INDEX('Planned and Progress BMPs'!G:G, MATCH($G326, 'Planned and Progress BMPs'!$D:$D, 0)), 1, 0)), "")</f>
        <v/>
      </c>
      <c r="BE326" s="4" t="str">
        <f>IFERROR(IF($I326="Historical", IF(K326&lt;&gt;INDEX('Historical BMP Records'!K:K, MATCH($G326, 'Historical BMP Records'!$G:$G, 0)), 1, 0), IF(K326&lt;&gt;INDEX('Planned and Progress BMPs'!H:H, MATCH($G326, 'Planned and Progress BMPs'!$D:$D, 0)), 1, 0)), "")</f>
        <v/>
      </c>
      <c r="BF326" s="4" t="str">
        <f>IFERROR(IF($I326="Historical", IF(L326&lt;&gt;INDEX('Historical BMP Records'!L:L, MATCH($G326, 'Historical BMP Records'!$G:$G, 0)), 1, 0), IF(L326&lt;&gt;INDEX('Planned and Progress BMPs'!I:I, MATCH($G326, 'Planned and Progress BMPs'!$D:$D, 0)), 1, 0)), "")</f>
        <v/>
      </c>
      <c r="BG326" s="4" t="str">
        <f>IFERROR(IF($I326="Historical", IF(M326&lt;&gt;INDEX('Historical BMP Records'!M:M, MATCH($G326, 'Historical BMP Records'!$G:$G, 0)), 1, 0), IF(M326&lt;&gt;INDEX('Planned and Progress BMPs'!J:J, MATCH($G326, 'Planned and Progress BMPs'!$D:$D, 0)), 1, 0)), "")</f>
        <v/>
      </c>
      <c r="BH326" s="4" t="str">
        <f>IFERROR(IF($I326="Historical", IF(N326&lt;&gt;INDEX('Historical BMP Records'!N:N, MATCH($G326, 'Historical BMP Records'!$G:$G, 0)), 1, 0), IF(N326&lt;&gt;INDEX('Planned and Progress BMPs'!K:K, MATCH($G326, 'Planned and Progress BMPs'!$D:$D, 0)), 1, 0)), "")</f>
        <v/>
      </c>
      <c r="BI326" s="4" t="str">
        <f>IFERROR(IF($I326="Historical", IF(O326&lt;&gt;INDEX('Historical BMP Records'!O:O, MATCH($G326, 'Historical BMP Records'!$G:$G, 0)), 1, 0), IF(O326&lt;&gt;INDEX('Planned and Progress BMPs'!L:L, MATCH($G326, 'Planned and Progress BMPs'!$D:$D, 0)), 1, 0)), "")</f>
        <v/>
      </c>
      <c r="BJ326" s="4" t="str">
        <f>IFERROR(IF($I326="Historical", IF(P326&lt;&gt;INDEX('Historical BMP Records'!P:P, MATCH($G326, 'Historical BMP Records'!$G:$G, 0)), 1, 0), IF(P326&lt;&gt;INDEX('Planned and Progress BMPs'!M:M, MATCH($G326, 'Planned and Progress BMPs'!$D:$D, 0)), 1, 0)), "")</f>
        <v/>
      </c>
      <c r="BK326" s="4" t="str">
        <f>IFERROR(IF($I326="Historical", IF(Q326&lt;&gt;INDEX('Historical BMP Records'!Q:Q, MATCH($G326, 'Historical BMP Records'!$G:$G, 0)), 1, 0), IF(Q326&lt;&gt;INDEX('Planned and Progress BMPs'!N:N, MATCH($G326, 'Planned and Progress BMPs'!$D:$D, 0)), 1, 0)), "")</f>
        <v/>
      </c>
      <c r="BL326" s="4" t="str">
        <f>IFERROR(IF($I326="Historical", IF(R326&lt;&gt;INDEX('Historical BMP Records'!R:R, MATCH($G326, 'Historical BMP Records'!$G:$G, 0)), 1, 0), IF(R326&lt;&gt;INDEX('Planned and Progress BMPs'!O:O, MATCH($G326, 'Planned and Progress BMPs'!$D:$D, 0)), 1, 0)), "")</f>
        <v/>
      </c>
      <c r="BM326" s="4" t="str">
        <f>IFERROR(IF($I326="Historical", IF(S326&lt;&gt;INDEX('Historical BMP Records'!S:S, MATCH($G326, 'Historical BMP Records'!$G:$G, 0)), 1, 0), IF(S326&lt;&gt;INDEX('Planned and Progress BMPs'!P:P, MATCH($G326, 'Planned and Progress BMPs'!$D:$D, 0)), 1, 0)), "")</f>
        <v/>
      </c>
      <c r="BN326" s="4" t="str">
        <f>IFERROR(IF($I326="Historical", IF(T326&lt;&gt;INDEX('Historical BMP Records'!T:T, MATCH($G326, 'Historical BMP Records'!$G:$G, 0)), 1, 0), IF(T326&lt;&gt;INDEX('Planned and Progress BMPs'!Q:Q, MATCH($G326, 'Planned and Progress BMPs'!$D:$D, 0)), 1, 0)), "")</f>
        <v/>
      </c>
      <c r="BO326" s="4" t="str">
        <f>IFERROR(IF($I326="Historical", IF(AB326&lt;&gt;INDEX('Historical BMP Records'!#REF!, MATCH($G326, 'Historical BMP Records'!$G:$G, 0)), 1, 0), IF(AB326&lt;&gt;INDEX('Planned and Progress BMPs'!Z:Z, MATCH($G326, 'Planned and Progress BMPs'!$D:$D, 0)), 1, 0)), "")</f>
        <v/>
      </c>
      <c r="BP326" s="4" t="str">
        <f>IFERROR(IF($I326="Historical", IF(U326&lt;&gt;INDEX('Historical BMP Records'!U:U, MATCH($G326, 'Historical BMP Records'!$G:$G, 0)), 1, 0), IF(U326&lt;&gt;INDEX('Planned and Progress BMPs'!S:S, MATCH($G326, 'Planned and Progress BMPs'!$D:$D, 0)), 1, 0)), "")</f>
        <v/>
      </c>
      <c r="BQ326" s="4" t="str">
        <f>IFERROR(IF($I326="Historical", IF(V326&lt;&gt;INDEX('Historical BMP Records'!V:V, MATCH($G326, 'Historical BMP Records'!$G:$G, 0)), 1, 0), IF(V326&lt;&gt;INDEX('Planned and Progress BMPs'!T:T, MATCH($G326, 'Planned and Progress BMPs'!$D:$D, 0)), 1, 0)), "")</f>
        <v/>
      </c>
      <c r="BR326" s="4" t="str">
        <f>IFERROR(IF($I326="Historical", IF(W326&lt;&gt;INDEX('Historical BMP Records'!W:W, MATCH($G326, 'Historical BMP Records'!$G:$G, 0)), 1, 0), IF(W326&lt;&gt;INDEX('Planned and Progress BMPs'!U:U, MATCH($G326, 'Planned and Progress BMPs'!$D:$D, 0)), 1, 0)), "")</f>
        <v/>
      </c>
      <c r="BS326" s="4" t="str">
        <f>IFERROR(IF($I326="Historical", IF(X326&lt;&gt;INDEX('Historical BMP Records'!X:X, MATCH($G326, 'Historical BMP Records'!$G:$G, 0)), 1, 0), IF(X326&lt;&gt;INDEX('Planned and Progress BMPs'!V:V, MATCH($G326, 'Planned and Progress BMPs'!$D:$D, 0)), 1, 0)), "")</f>
        <v/>
      </c>
      <c r="BT326" s="4" t="str">
        <f>IFERROR(IF($I326="Historical", IF(Y326&lt;&gt;INDEX('Historical BMP Records'!Y:Y, MATCH($G326, 'Historical BMP Records'!$G:$G, 0)), 1, 0), IF(Y326&lt;&gt;INDEX('Planned and Progress BMPs'!W:W, MATCH($G326, 'Planned and Progress BMPs'!$D:$D, 0)), 1, 0)), "")</f>
        <v/>
      </c>
      <c r="BU326" s="4" t="str">
        <f>IFERROR(IF($I326="Historical", IF(Z326&lt;&gt;INDEX('Historical BMP Records'!Z:Z, MATCH($G326, 'Historical BMP Records'!$G:$G, 0)), 1, 0), IF(Z326&lt;&gt;INDEX('Planned and Progress BMPs'!X:X, MATCH($G326, 'Planned and Progress BMPs'!$D:$D, 0)), 1, 0)), "")</f>
        <v/>
      </c>
      <c r="BV326" s="4" t="str">
        <f>IFERROR(IF($I326="Historical", IF(AA326&lt;&gt;INDEX('Historical BMP Records'!AA:AA, MATCH($G326, 'Historical BMP Records'!$G:$G, 0)), 1, 0), IF(AA326&lt;&gt;INDEX('Planned and Progress BMPs'!#REF!, MATCH($G326, 'Planned and Progress BMPs'!$D:$D, 0)), 1, 0)), "")</f>
        <v/>
      </c>
      <c r="BW326" s="4" t="str">
        <f>IFERROR(IF($I326="Historical", IF(AC326&lt;&gt;INDEX('Historical BMP Records'!AC:AC, MATCH($G326, 'Historical BMP Records'!$G:$G, 0)), 1, 0), IF(AC326&lt;&gt;INDEX('Planned and Progress BMPs'!AA:AA, MATCH($G326, 'Planned and Progress BMPs'!$D:$D, 0)), 1, 0)), "")</f>
        <v/>
      </c>
      <c r="BX326" s="4" t="str">
        <f>IFERROR(IF($I326="Historical", IF(AD326&lt;&gt;INDEX('Historical BMP Records'!AD:AD, MATCH($G326, 'Historical BMP Records'!$G:$G, 0)), 1, 0), IF(AD326&lt;&gt;INDEX('Planned and Progress BMPs'!AB:AB, MATCH($G326, 'Planned and Progress BMPs'!$D:$D, 0)), 1, 0)), "")</f>
        <v/>
      </c>
      <c r="BY326" s="4" t="str">
        <f>IFERROR(IF($I326="Historical", IF(AE326&lt;&gt;INDEX('Historical BMP Records'!AE:AE, MATCH($G326, 'Historical BMP Records'!$G:$G, 0)), 1, 0), IF(AE326&lt;&gt;INDEX('Planned and Progress BMPs'!AC:AC, MATCH($G326, 'Planned and Progress BMPs'!$D:$D, 0)), 1, 0)), "")</f>
        <v/>
      </c>
      <c r="BZ326" s="4" t="str">
        <f>IFERROR(IF($I326="Historical", IF(AF326&lt;&gt;INDEX('Historical BMP Records'!AF:AF, MATCH($G326, 'Historical BMP Records'!$G:$G, 0)), 1, 0), IF(AF326&lt;&gt;INDEX('Planned and Progress BMPs'!AD:AD, MATCH($G326, 'Planned and Progress BMPs'!$D:$D, 0)), 1, 0)), "")</f>
        <v/>
      </c>
      <c r="CA326" s="4" t="str">
        <f>IFERROR(IF($I326="Historical", IF(AG326&lt;&gt;INDEX('Historical BMP Records'!AG:AG, MATCH($G326, 'Historical BMP Records'!$G:$G, 0)), 1, 0), IF(AG326&lt;&gt;INDEX('Planned and Progress BMPs'!AE:AE, MATCH($G326, 'Planned and Progress BMPs'!$D:$D, 0)), 1, 0)), "")</f>
        <v/>
      </c>
      <c r="CB326" s="4" t="str">
        <f>IFERROR(IF($I326="Historical", IF(AH326&lt;&gt;INDEX('Historical BMP Records'!AH:AH, MATCH($G326, 'Historical BMP Records'!$G:$G, 0)), 1, 0), IF(AH326&lt;&gt;INDEX('Planned and Progress BMPs'!AF:AF, MATCH($G326, 'Planned and Progress BMPs'!$D:$D, 0)), 1, 0)), "")</f>
        <v/>
      </c>
      <c r="CC326" s="4" t="str">
        <f>IFERROR(IF($I326="Historical", IF(AI326&lt;&gt;INDEX('Historical BMP Records'!AI:AI, MATCH($G326, 'Historical BMP Records'!$G:$G, 0)), 1, 0), IF(AI326&lt;&gt;INDEX('Planned and Progress BMPs'!AG:AG, MATCH($G326, 'Planned and Progress BMPs'!$D:$D, 0)), 1, 0)), "")</f>
        <v/>
      </c>
      <c r="CD326" s="4" t="str">
        <f>IFERROR(IF($I326="Historical", IF(AJ326&lt;&gt;INDEX('Historical BMP Records'!AJ:AJ, MATCH($G326, 'Historical BMP Records'!$G:$G, 0)), 1, 0), IF(AJ326&lt;&gt;INDEX('Planned and Progress BMPs'!AH:AH, MATCH($G326, 'Planned and Progress BMPs'!$D:$D, 0)), 1, 0)), "")</f>
        <v/>
      </c>
      <c r="CE326" s="4" t="str">
        <f>IFERROR(IF($I326="Historical", IF(AK326&lt;&gt;INDEX('Historical BMP Records'!AK:AK, MATCH($G326, 'Historical BMP Records'!$G:$G, 0)), 1, 0), IF(AK326&lt;&gt;INDEX('Planned and Progress BMPs'!AI:AI, MATCH($G326, 'Planned and Progress BMPs'!$D:$D, 0)), 1, 0)), "")</f>
        <v/>
      </c>
      <c r="CF326" s="4" t="str">
        <f>IFERROR(IF($I326="Historical", IF(AL326&lt;&gt;INDEX('Historical BMP Records'!AL:AL, MATCH($G326, 'Historical BMP Records'!$G:$G, 0)), 1, 0), IF(AL326&lt;&gt;INDEX('Planned and Progress BMPs'!AJ:AJ, MATCH($G326, 'Planned and Progress BMPs'!$D:$D, 0)), 1, 0)), "")</f>
        <v/>
      </c>
      <c r="CG326" s="4" t="str">
        <f>IFERROR(IF($I326="Historical", IF(AM326&lt;&gt;INDEX('Historical BMP Records'!AM:AM, MATCH($G326, 'Historical BMP Records'!$G:$G, 0)), 1, 0), IF(AM326&lt;&gt;INDEX('Planned and Progress BMPs'!AK:AK, MATCH($G326, 'Planned and Progress BMPs'!$D:$D, 0)), 1, 0)), "")</f>
        <v/>
      </c>
      <c r="CH326" s="4" t="str">
        <f>IFERROR(IF($I326="Historical", IF(AN326&lt;&gt;INDEX('Historical BMP Records'!AN:AN, MATCH($G326, 'Historical BMP Records'!$G:$G, 0)), 1, 0), IF(AN326&lt;&gt;INDEX('Planned and Progress BMPs'!AL:AL, MATCH($G326, 'Planned and Progress BMPs'!$D:$D, 0)), 1, 0)), "")</f>
        <v/>
      </c>
      <c r="CI326" s="4" t="str">
        <f>IFERROR(IF($I326="Historical", IF(AO326&lt;&gt;INDEX('Historical BMP Records'!AO:AO, MATCH($G326, 'Historical BMP Records'!$G:$G, 0)), 1, 0), IF(AO326&lt;&gt;INDEX('Planned and Progress BMPs'!AM:AM, MATCH($G326, 'Planned and Progress BMPs'!$D:$D, 0)), 1, 0)), "")</f>
        <v/>
      </c>
      <c r="CJ326" s="4" t="str">
        <f>IFERROR(IF($I326="Historical", IF(AP326&lt;&gt;INDEX('Historical BMP Records'!AP:AP, MATCH($G326, 'Historical BMP Records'!$G:$G, 0)), 1, 0), IF(AP326&lt;&gt;INDEX('Planned and Progress BMPs'!AN:AN, MATCH($G326, 'Planned and Progress BMPs'!$D:$D, 0)), 1, 0)), "")</f>
        <v/>
      </c>
      <c r="CK326" s="4" t="str">
        <f>IFERROR(IF($I326="Historical", IF(AQ326&lt;&gt;INDEX('Historical BMP Records'!AQ:AQ, MATCH($G326, 'Historical BMP Records'!$G:$G, 0)), 1, 0), IF(AQ326&lt;&gt;INDEX('Planned and Progress BMPs'!AO:AO, MATCH($G326, 'Planned and Progress BMPs'!$D:$D, 0)), 1, 0)), "")</f>
        <v/>
      </c>
      <c r="CL326" s="4" t="str">
        <f>IFERROR(IF($I326="Historical", IF(AR326&lt;&gt;INDEX('Historical BMP Records'!AR:AR, MATCH($G326, 'Historical BMP Records'!$G:$G, 0)), 1, 0), IF(AR326&lt;&gt;INDEX('Planned and Progress BMPs'!AQ:AQ, MATCH($G326, 'Planned and Progress BMPs'!$D:$D, 0)), 1, 0)), "")</f>
        <v/>
      </c>
      <c r="CM326" s="4" t="str">
        <f>IFERROR(IF($I326="Historical", IF(AS326&lt;&gt;INDEX('Historical BMP Records'!AS:AS, MATCH($G326, 'Historical BMP Records'!$G:$G, 0)), 1, 0), IF(AS326&lt;&gt;INDEX('Planned and Progress BMPs'!AP:AP, MATCH($G326, 'Planned and Progress BMPs'!$D:$D, 0)), 1, 0)), "")</f>
        <v/>
      </c>
      <c r="CN326" s="4" t="str">
        <f>IFERROR(IF($I326="Historical", IF(AT326&lt;&gt;INDEX('Historical BMP Records'!AT:AT, MATCH($G326, 'Historical BMP Records'!$G:$G, 0)), 1, 0), IF(AT326&lt;&gt;INDEX('Planned and Progress BMPs'!AQ:AQ, MATCH($G326, 'Planned and Progress BMPs'!$D:$D, 0)), 1, 0)), "")</f>
        <v/>
      </c>
      <c r="CO326" s="4">
        <f>SUM(T_Historical9[[#This Row],[FY17 Crediting Status Change]:[Comments Change]])</f>
        <v>0</v>
      </c>
    </row>
    <row r="327" spans="6:93" ht="15" customHeight="1" x14ac:dyDescent="0.55000000000000004">
      <c r="F327" s="126"/>
      <c r="G327" s="126" t="s">
        <v>124</v>
      </c>
      <c r="H327" s="126"/>
      <c r="I327" s="126" t="s">
        <v>125</v>
      </c>
      <c r="J327" s="126">
        <v>2022</v>
      </c>
      <c r="K327" s="73">
        <v>58876.799999999996</v>
      </c>
      <c r="L327" s="64">
        <v>45838</v>
      </c>
      <c r="M327" s="126" t="s">
        <v>126</v>
      </c>
      <c r="N327" s="88"/>
      <c r="O327" s="126" t="s">
        <v>127</v>
      </c>
      <c r="P327" s="73" t="s">
        <v>551</v>
      </c>
      <c r="Q327" s="64">
        <v>12</v>
      </c>
      <c r="R327" s="126"/>
      <c r="S327" s="88"/>
      <c r="T327" s="126" t="s">
        <v>128</v>
      </c>
      <c r="U327" s="126"/>
      <c r="V327" s="126"/>
      <c r="W327" s="126"/>
      <c r="X327" s="65"/>
      <c r="Y327" s="126"/>
      <c r="Z327" s="126" t="s">
        <v>129</v>
      </c>
      <c r="AA327" s="126" t="s">
        <v>130</v>
      </c>
      <c r="AB327" s="88" t="s">
        <v>131</v>
      </c>
      <c r="AC327" s="126" t="s">
        <v>2460</v>
      </c>
      <c r="AD327" s="64"/>
      <c r="AE327" s="126"/>
      <c r="AF327" s="64"/>
      <c r="AG327" s="64"/>
      <c r="AH327" s="126"/>
      <c r="AI327" s="64"/>
      <c r="AK327" s="64"/>
      <c r="AL327" s="64"/>
      <c r="AM327" s="64"/>
      <c r="AN327" s="64"/>
      <c r="AO327" s="64"/>
      <c r="AP327" s="64"/>
      <c r="AQ327" s="64"/>
      <c r="AR327" s="64"/>
      <c r="AS327" s="64"/>
      <c r="AT327" s="126" t="s">
        <v>132</v>
      </c>
      <c r="AU327" s="4" t="str">
        <f>IFERROR(IF($I327="Historical", IF(A327&lt;&gt;INDEX('Historical BMP Records'!A:A, MATCH($G327, 'Historical BMP Records'!$G:$G, 0)), 1, 0), IF(A327&lt;&gt;INDEX('Planned and Progress BMPs'!A:A, MATCH($G327, 'Planned and Progress BMPs'!$D:$D, 0)), 1, 0)), "")</f>
        <v/>
      </c>
      <c r="AV327" s="4" t="str">
        <f>IFERROR(IF($I327="Historical", IF(B327&lt;&gt;INDEX('Historical BMP Records'!B:B, MATCH($G327, 'Historical BMP Records'!$G:$G, 0)), 1, 0), IF(B327&lt;&gt;INDEX('Planned and Progress BMPs'!A:A, MATCH($G327, 'Planned and Progress BMPs'!$D:$D, 0)), 1, 0)), "")</f>
        <v/>
      </c>
      <c r="AW327" s="4" t="str">
        <f>IFERROR(IF($I327="Historical", IF(C327&lt;&gt;INDEX('Historical BMP Records'!C:C, MATCH($G327, 'Historical BMP Records'!$G:$G, 0)), 1, 0), IF(C327&lt;&gt;INDEX('Planned and Progress BMPs'!A:A, MATCH($G327, 'Planned and Progress BMPs'!$D:$D, 0)), 1, 0)), "")</f>
        <v/>
      </c>
      <c r="AX327" s="4" t="str">
        <f>IFERROR(IF($I327="Historical", IF(D327&lt;&gt;INDEX('Historical BMP Records'!D:D, MATCH($G327, 'Historical BMP Records'!$G:$G, 0)), 1, 0), IF(D327&lt;&gt;INDEX('Planned and Progress BMPs'!A:A, MATCH($G327, 'Planned and Progress BMPs'!$D:$D, 0)), 1, 0)), "")</f>
        <v/>
      </c>
      <c r="AY327" s="4" t="str">
        <f>IFERROR(IF($I327="Historical", IF(E327&lt;&gt;INDEX('Historical BMP Records'!E:E, MATCH($G327, 'Historical BMP Records'!$G:$G, 0)), 1, 0), IF(E327&lt;&gt;INDEX('Planned and Progress BMPs'!B:B, MATCH($G327, 'Planned and Progress BMPs'!$D:$D, 0)), 1, 0)), "")</f>
        <v/>
      </c>
      <c r="AZ327" s="4" t="str">
        <f>IFERROR(IF($I327="Historical", IF(F327&lt;&gt;INDEX('Historical BMP Records'!F:F, MATCH($G327, 'Historical BMP Records'!$G:$G, 0)), 1, 0), IF(F327&lt;&gt;INDEX('Planned and Progress BMPs'!C:C, MATCH($G327, 'Planned and Progress BMPs'!$D:$D, 0)), 1, 0)), "")</f>
        <v/>
      </c>
      <c r="BA327" s="4" t="str">
        <f>IFERROR(IF($I327="Historical", IF(G327&lt;&gt;INDEX('Historical BMP Records'!G:G, MATCH($G327, 'Historical BMP Records'!$G:$G, 0)), 1, 0), IF(G327&lt;&gt;INDEX('Planned and Progress BMPs'!D:D, MATCH($G327, 'Planned and Progress BMPs'!$D:$D, 0)), 1, 0)), "")</f>
        <v/>
      </c>
      <c r="BB327" s="4" t="str">
        <f>IFERROR(IF($I327="Historical", IF(H327&lt;&gt;INDEX('Historical BMP Records'!H:H, MATCH($G327, 'Historical BMP Records'!$G:$G, 0)), 1, 0), IF(H327&lt;&gt;INDEX('Planned and Progress BMPs'!E:E, MATCH($G327, 'Planned and Progress BMPs'!$D:$D, 0)), 1, 0)), "")</f>
        <v/>
      </c>
      <c r="BC327" s="4" t="str">
        <f>IFERROR(IF($I327="Historical", IF(I327&lt;&gt;INDEX('Historical BMP Records'!I:I, MATCH($G327, 'Historical BMP Records'!$G:$G, 0)), 1, 0), IF(I327&lt;&gt;INDEX('Planned and Progress BMPs'!F:F, MATCH($G327, 'Planned and Progress BMPs'!$D:$D, 0)), 1, 0)), "")</f>
        <v/>
      </c>
      <c r="BD327" s="4" t="str">
        <f>IFERROR(IF($I327="Historical", IF(J327&lt;&gt;INDEX('Historical BMP Records'!J:J, MATCH($G327, 'Historical BMP Records'!$G:$G, 0)), 1, 0), IF(J327&lt;&gt;INDEX('Planned and Progress BMPs'!G:G, MATCH($G327, 'Planned and Progress BMPs'!$D:$D, 0)), 1, 0)), "")</f>
        <v/>
      </c>
      <c r="BE327" s="4" t="str">
        <f>IFERROR(IF($I327="Historical", IF(K327&lt;&gt;INDEX('Historical BMP Records'!K:K, MATCH($G327, 'Historical BMP Records'!$G:$G, 0)), 1, 0), IF(K327&lt;&gt;INDEX('Planned and Progress BMPs'!H:H, MATCH($G327, 'Planned and Progress BMPs'!$D:$D, 0)), 1, 0)), "")</f>
        <v/>
      </c>
      <c r="BF327" s="4" t="str">
        <f>IFERROR(IF($I327="Historical", IF(L327&lt;&gt;INDEX('Historical BMP Records'!L:L, MATCH($G327, 'Historical BMP Records'!$G:$G, 0)), 1, 0), IF(L327&lt;&gt;INDEX('Planned and Progress BMPs'!I:I, MATCH($G327, 'Planned and Progress BMPs'!$D:$D, 0)), 1, 0)), "")</f>
        <v/>
      </c>
      <c r="BG327" s="4" t="str">
        <f>IFERROR(IF($I327="Historical", IF(M327&lt;&gt;INDEX('Historical BMP Records'!M:M, MATCH($G327, 'Historical BMP Records'!$G:$G, 0)), 1, 0), IF(M327&lt;&gt;INDEX('Planned and Progress BMPs'!J:J, MATCH($G327, 'Planned and Progress BMPs'!$D:$D, 0)), 1, 0)), "")</f>
        <v/>
      </c>
      <c r="BH327" s="4" t="str">
        <f>IFERROR(IF($I327="Historical", IF(N327&lt;&gt;INDEX('Historical BMP Records'!N:N, MATCH($G327, 'Historical BMP Records'!$G:$G, 0)), 1, 0), IF(N327&lt;&gt;INDEX('Planned and Progress BMPs'!K:K, MATCH($G327, 'Planned and Progress BMPs'!$D:$D, 0)), 1, 0)), "")</f>
        <v/>
      </c>
      <c r="BI327" s="4" t="str">
        <f>IFERROR(IF($I327="Historical", IF(O327&lt;&gt;INDEX('Historical BMP Records'!O:O, MATCH($G327, 'Historical BMP Records'!$G:$G, 0)), 1, 0), IF(O327&lt;&gt;INDEX('Planned and Progress BMPs'!L:L, MATCH($G327, 'Planned and Progress BMPs'!$D:$D, 0)), 1, 0)), "")</f>
        <v/>
      </c>
      <c r="BJ327" s="4" t="str">
        <f>IFERROR(IF($I327="Historical", IF(P327&lt;&gt;INDEX('Historical BMP Records'!P:P, MATCH($G327, 'Historical BMP Records'!$G:$G, 0)), 1, 0), IF(P327&lt;&gt;INDEX('Planned and Progress BMPs'!M:M, MATCH($G327, 'Planned and Progress BMPs'!$D:$D, 0)), 1, 0)), "")</f>
        <v/>
      </c>
      <c r="BK327" s="4" t="str">
        <f>IFERROR(IF($I327="Historical", IF(Q327&lt;&gt;INDEX('Historical BMP Records'!Q:Q, MATCH($G327, 'Historical BMP Records'!$G:$G, 0)), 1, 0), IF(Q327&lt;&gt;INDEX('Planned and Progress BMPs'!N:N, MATCH($G327, 'Planned and Progress BMPs'!$D:$D, 0)), 1, 0)), "")</f>
        <v/>
      </c>
      <c r="BL327" s="4" t="str">
        <f>IFERROR(IF($I327="Historical", IF(R327&lt;&gt;INDEX('Historical BMP Records'!R:R, MATCH($G327, 'Historical BMP Records'!$G:$G, 0)), 1, 0), IF(R327&lt;&gt;INDEX('Planned and Progress BMPs'!O:O, MATCH($G327, 'Planned and Progress BMPs'!$D:$D, 0)), 1, 0)), "")</f>
        <v/>
      </c>
      <c r="BM327" s="4" t="str">
        <f>IFERROR(IF($I327="Historical", IF(S327&lt;&gt;INDEX('Historical BMP Records'!S:S, MATCH($G327, 'Historical BMP Records'!$G:$G, 0)), 1, 0), IF(S327&lt;&gt;INDEX('Planned and Progress BMPs'!P:P, MATCH($G327, 'Planned and Progress BMPs'!$D:$D, 0)), 1, 0)), "")</f>
        <v/>
      </c>
      <c r="BN327" s="4" t="str">
        <f>IFERROR(IF($I327="Historical", IF(T327&lt;&gt;INDEX('Historical BMP Records'!T:T, MATCH($G327, 'Historical BMP Records'!$G:$G, 0)), 1, 0), IF(T327&lt;&gt;INDEX('Planned and Progress BMPs'!Q:Q, MATCH($G327, 'Planned and Progress BMPs'!$D:$D, 0)), 1, 0)), "")</f>
        <v/>
      </c>
      <c r="BO327" s="4" t="str">
        <f>IFERROR(IF($I327="Historical", IF(AB327&lt;&gt;INDEX('Historical BMP Records'!#REF!, MATCH($G327, 'Historical BMP Records'!$G:$G, 0)), 1, 0), IF(AB327&lt;&gt;INDEX('Planned and Progress BMPs'!Z:Z, MATCH($G327, 'Planned and Progress BMPs'!$D:$D, 0)), 1, 0)), "")</f>
        <v/>
      </c>
      <c r="BP327" s="4" t="str">
        <f>IFERROR(IF($I327="Historical", IF(U327&lt;&gt;INDEX('Historical BMP Records'!U:U, MATCH($G327, 'Historical BMP Records'!$G:$G, 0)), 1, 0), IF(U327&lt;&gt;INDEX('Planned and Progress BMPs'!S:S, MATCH($G327, 'Planned and Progress BMPs'!$D:$D, 0)), 1, 0)), "")</f>
        <v/>
      </c>
      <c r="BQ327" s="4" t="str">
        <f>IFERROR(IF($I327="Historical", IF(V327&lt;&gt;INDEX('Historical BMP Records'!V:V, MATCH($G327, 'Historical BMP Records'!$G:$G, 0)), 1, 0), IF(V327&lt;&gt;INDEX('Planned and Progress BMPs'!T:T, MATCH($G327, 'Planned and Progress BMPs'!$D:$D, 0)), 1, 0)), "")</f>
        <v/>
      </c>
      <c r="BR327" s="4" t="str">
        <f>IFERROR(IF($I327="Historical", IF(W327&lt;&gt;INDEX('Historical BMP Records'!W:W, MATCH($G327, 'Historical BMP Records'!$G:$G, 0)), 1, 0), IF(W327&lt;&gt;INDEX('Planned and Progress BMPs'!U:U, MATCH($G327, 'Planned and Progress BMPs'!$D:$D, 0)), 1, 0)), "")</f>
        <v/>
      </c>
      <c r="BS327" s="4" t="str">
        <f>IFERROR(IF($I327="Historical", IF(X327&lt;&gt;INDEX('Historical BMP Records'!X:X, MATCH($G327, 'Historical BMP Records'!$G:$G, 0)), 1, 0), IF(X327&lt;&gt;INDEX('Planned and Progress BMPs'!V:V, MATCH($G327, 'Planned and Progress BMPs'!$D:$D, 0)), 1, 0)), "")</f>
        <v/>
      </c>
      <c r="BT327" s="4" t="str">
        <f>IFERROR(IF($I327="Historical", IF(Y327&lt;&gt;INDEX('Historical BMP Records'!Y:Y, MATCH($G327, 'Historical BMP Records'!$G:$G, 0)), 1, 0), IF(Y327&lt;&gt;INDEX('Planned and Progress BMPs'!W:W, MATCH($G327, 'Planned and Progress BMPs'!$D:$D, 0)), 1, 0)), "")</f>
        <v/>
      </c>
      <c r="BU327" s="4" t="str">
        <f>IFERROR(IF($I327="Historical", IF(Z327&lt;&gt;INDEX('Historical BMP Records'!Z:Z, MATCH($G327, 'Historical BMP Records'!$G:$G, 0)), 1, 0), IF(Z327&lt;&gt;INDEX('Planned and Progress BMPs'!X:X, MATCH($G327, 'Planned and Progress BMPs'!$D:$D, 0)), 1, 0)), "")</f>
        <v/>
      </c>
      <c r="BV327" s="4" t="str">
        <f>IFERROR(IF($I327="Historical", IF(AA327&lt;&gt;INDEX('Historical BMP Records'!AA:AA, MATCH($G327, 'Historical BMP Records'!$G:$G, 0)), 1, 0), IF(AA327&lt;&gt;INDEX('Planned and Progress BMPs'!#REF!, MATCH($G327, 'Planned and Progress BMPs'!$D:$D, 0)), 1, 0)), "")</f>
        <v/>
      </c>
      <c r="BW327" s="4" t="str">
        <f>IFERROR(IF($I327="Historical", IF(AC327&lt;&gt;INDEX('Historical BMP Records'!AC:AC, MATCH($G327, 'Historical BMP Records'!$G:$G, 0)), 1, 0), IF(AC327&lt;&gt;INDEX('Planned and Progress BMPs'!AA:AA, MATCH($G327, 'Planned and Progress BMPs'!$D:$D, 0)), 1, 0)), "")</f>
        <v/>
      </c>
      <c r="BX327" s="4" t="str">
        <f>IFERROR(IF($I327="Historical", IF(AD327&lt;&gt;INDEX('Historical BMP Records'!AD:AD, MATCH($G327, 'Historical BMP Records'!$G:$G, 0)), 1, 0), IF(AD327&lt;&gt;INDEX('Planned and Progress BMPs'!AB:AB, MATCH($G327, 'Planned and Progress BMPs'!$D:$D, 0)), 1, 0)), "")</f>
        <v/>
      </c>
      <c r="BY327" s="4" t="str">
        <f>IFERROR(IF($I327="Historical", IF(AE327&lt;&gt;INDEX('Historical BMP Records'!AE:AE, MATCH($G327, 'Historical BMP Records'!$G:$G, 0)), 1, 0), IF(AE327&lt;&gt;INDEX('Planned and Progress BMPs'!AC:AC, MATCH($G327, 'Planned and Progress BMPs'!$D:$D, 0)), 1, 0)), "")</f>
        <v/>
      </c>
      <c r="BZ327" s="4" t="str">
        <f>IFERROR(IF($I327="Historical", IF(AF327&lt;&gt;INDEX('Historical BMP Records'!AF:AF, MATCH($G327, 'Historical BMP Records'!$G:$G, 0)), 1, 0), IF(AF327&lt;&gt;INDEX('Planned and Progress BMPs'!AD:AD, MATCH($G327, 'Planned and Progress BMPs'!$D:$D, 0)), 1, 0)), "")</f>
        <v/>
      </c>
      <c r="CA327" s="4" t="str">
        <f>IFERROR(IF($I327="Historical", IF(AG327&lt;&gt;INDEX('Historical BMP Records'!AG:AG, MATCH($G327, 'Historical BMP Records'!$G:$G, 0)), 1, 0), IF(AG327&lt;&gt;INDEX('Planned and Progress BMPs'!AE:AE, MATCH($G327, 'Planned and Progress BMPs'!$D:$D, 0)), 1, 0)), "")</f>
        <v/>
      </c>
      <c r="CB327" s="4" t="str">
        <f>IFERROR(IF($I327="Historical", IF(AH327&lt;&gt;INDEX('Historical BMP Records'!AH:AH, MATCH($G327, 'Historical BMP Records'!$G:$G, 0)), 1, 0), IF(AH327&lt;&gt;INDEX('Planned and Progress BMPs'!AF:AF, MATCH($G327, 'Planned and Progress BMPs'!$D:$D, 0)), 1, 0)), "")</f>
        <v/>
      </c>
      <c r="CC327" s="4" t="str">
        <f>IFERROR(IF($I327="Historical", IF(AI327&lt;&gt;INDEX('Historical BMP Records'!AI:AI, MATCH($G327, 'Historical BMP Records'!$G:$G, 0)), 1, 0), IF(AI327&lt;&gt;INDEX('Planned and Progress BMPs'!AG:AG, MATCH($G327, 'Planned and Progress BMPs'!$D:$D, 0)), 1, 0)), "")</f>
        <v/>
      </c>
      <c r="CD327" s="4" t="str">
        <f>IFERROR(IF($I327="Historical", IF(AJ327&lt;&gt;INDEX('Historical BMP Records'!AJ:AJ, MATCH($G327, 'Historical BMP Records'!$G:$G, 0)), 1, 0), IF(AJ327&lt;&gt;INDEX('Planned and Progress BMPs'!AH:AH, MATCH($G327, 'Planned and Progress BMPs'!$D:$D, 0)), 1, 0)), "")</f>
        <v/>
      </c>
      <c r="CE327" s="4" t="str">
        <f>IFERROR(IF($I327="Historical", IF(AK327&lt;&gt;INDEX('Historical BMP Records'!AK:AK, MATCH($G327, 'Historical BMP Records'!$G:$G, 0)), 1, 0), IF(AK327&lt;&gt;INDEX('Planned and Progress BMPs'!AI:AI, MATCH($G327, 'Planned and Progress BMPs'!$D:$D, 0)), 1, 0)), "")</f>
        <v/>
      </c>
      <c r="CF327" s="4" t="str">
        <f>IFERROR(IF($I327="Historical", IF(AL327&lt;&gt;INDEX('Historical BMP Records'!AL:AL, MATCH($G327, 'Historical BMP Records'!$G:$G, 0)), 1, 0), IF(AL327&lt;&gt;INDEX('Planned and Progress BMPs'!AJ:AJ, MATCH($G327, 'Planned and Progress BMPs'!$D:$D, 0)), 1, 0)), "")</f>
        <v/>
      </c>
      <c r="CG327" s="4" t="str">
        <f>IFERROR(IF($I327="Historical", IF(AM327&lt;&gt;INDEX('Historical BMP Records'!AM:AM, MATCH($G327, 'Historical BMP Records'!$G:$G, 0)), 1, 0), IF(AM327&lt;&gt;INDEX('Planned and Progress BMPs'!AK:AK, MATCH($G327, 'Planned and Progress BMPs'!$D:$D, 0)), 1, 0)), "")</f>
        <v/>
      </c>
      <c r="CH327" s="4" t="str">
        <f>IFERROR(IF($I327="Historical", IF(AN327&lt;&gt;INDEX('Historical BMP Records'!AN:AN, MATCH($G327, 'Historical BMP Records'!$G:$G, 0)), 1, 0), IF(AN327&lt;&gt;INDEX('Planned and Progress BMPs'!AL:AL, MATCH($G327, 'Planned and Progress BMPs'!$D:$D, 0)), 1, 0)), "")</f>
        <v/>
      </c>
      <c r="CI327" s="4" t="str">
        <f>IFERROR(IF($I327="Historical", IF(AO327&lt;&gt;INDEX('Historical BMP Records'!AO:AO, MATCH($G327, 'Historical BMP Records'!$G:$G, 0)), 1, 0), IF(AO327&lt;&gt;INDEX('Planned and Progress BMPs'!AM:AM, MATCH($G327, 'Planned and Progress BMPs'!$D:$D, 0)), 1, 0)), "")</f>
        <v/>
      </c>
      <c r="CJ327" s="4" t="str">
        <f>IFERROR(IF($I327="Historical", IF(AP327&lt;&gt;INDEX('Historical BMP Records'!AP:AP, MATCH($G327, 'Historical BMP Records'!$G:$G, 0)), 1, 0), IF(AP327&lt;&gt;INDEX('Planned and Progress BMPs'!AN:AN, MATCH($G327, 'Planned and Progress BMPs'!$D:$D, 0)), 1, 0)), "")</f>
        <v/>
      </c>
      <c r="CK327" s="4" t="str">
        <f>IFERROR(IF($I327="Historical", IF(AQ327&lt;&gt;INDEX('Historical BMP Records'!AQ:AQ, MATCH($G327, 'Historical BMP Records'!$G:$G, 0)), 1, 0), IF(AQ327&lt;&gt;INDEX('Planned and Progress BMPs'!AO:AO, MATCH($G327, 'Planned and Progress BMPs'!$D:$D, 0)), 1, 0)), "")</f>
        <v/>
      </c>
      <c r="CL327" s="4" t="str">
        <f>IFERROR(IF($I327="Historical", IF(AR327&lt;&gt;INDEX('Historical BMP Records'!AR:AR, MATCH($G327, 'Historical BMP Records'!$G:$G, 0)), 1, 0), IF(AR327&lt;&gt;INDEX('Planned and Progress BMPs'!AQ:AQ, MATCH($G327, 'Planned and Progress BMPs'!$D:$D, 0)), 1, 0)), "")</f>
        <v/>
      </c>
      <c r="CM327" s="4" t="str">
        <f>IFERROR(IF($I327="Historical", IF(AS327&lt;&gt;INDEX('Historical BMP Records'!AS:AS, MATCH($G327, 'Historical BMP Records'!$G:$G, 0)), 1, 0), IF(AS327&lt;&gt;INDEX('Planned and Progress BMPs'!AP:AP, MATCH($G327, 'Planned and Progress BMPs'!$D:$D, 0)), 1, 0)), "")</f>
        <v/>
      </c>
      <c r="CN327" s="4" t="str">
        <f>IFERROR(IF($I327="Historical", IF(AT327&lt;&gt;INDEX('Historical BMP Records'!AT:AT, MATCH($G327, 'Historical BMP Records'!$G:$G, 0)), 1, 0), IF(AT327&lt;&gt;INDEX('Planned and Progress BMPs'!AQ:AQ, MATCH($G327, 'Planned and Progress BMPs'!$D:$D, 0)), 1, 0)), "")</f>
        <v/>
      </c>
      <c r="CO327" s="4">
        <f>SUM(T_Historical9[[#This Row],[FY17 Crediting Status Change]:[Comments Change]])</f>
        <v>0</v>
      </c>
    </row>
    <row r="328" spans="6:93" ht="15" customHeight="1" x14ac:dyDescent="0.55000000000000004">
      <c r="F328" s="126"/>
      <c r="G328" s="126" t="s">
        <v>133</v>
      </c>
      <c r="H328" s="126"/>
      <c r="I328" s="126" t="s">
        <v>125</v>
      </c>
      <c r="J328" s="126">
        <v>2025</v>
      </c>
      <c r="K328" s="73">
        <v>1226600</v>
      </c>
      <c r="L328" s="64">
        <v>45838</v>
      </c>
      <c r="M328" s="126" t="s">
        <v>126</v>
      </c>
      <c r="N328" s="88"/>
      <c r="O328" s="126" t="s">
        <v>127</v>
      </c>
      <c r="P328" s="73" t="s">
        <v>551</v>
      </c>
      <c r="Q328" s="64">
        <v>250</v>
      </c>
      <c r="R328" s="126"/>
      <c r="S328" s="88"/>
      <c r="T328" s="126" t="s">
        <v>134</v>
      </c>
      <c r="U328" s="126"/>
      <c r="V328" s="126"/>
      <c r="W328" s="126"/>
      <c r="X328" s="65"/>
      <c r="Y328" s="126"/>
      <c r="Z328" s="126" t="s">
        <v>129</v>
      </c>
      <c r="AA328" s="126" t="s">
        <v>130</v>
      </c>
      <c r="AB328" s="88" t="s">
        <v>131</v>
      </c>
      <c r="AC328" s="126" t="s">
        <v>2460</v>
      </c>
      <c r="AD328" s="64"/>
      <c r="AE328" s="126"/>
      <c r="AF328" s="64"/>
      <c r="AG328" s="64"/>
      <c r="AH328" s="126"/>
      <c r="AI328" s="64"/>
      <c r="AK328" s="64"/>
      <c r="AL328" s="64"/>
      <c r="AM328" s="64"/>
      <c r="AN328" s="64"/>
      <c r="AO328" s="64"/>
      <c r="AP328" s="64"/>
      <c r="AQ328" s="64"/>
      <c r="AR328" s="64"/>
      <c r="AS328" s="64"/>
      <c r="AT328" s="126" t="s">
        <v>132</v>
      </c>
      <c r="AU328" s="4" t="str">
        <f>IFERROR(IF($I328="Historical", IF(A328&lt;&gt;INDEX('Historical BMP Records'!A:A, MATCH($G328, 'Historical BMP Records'!$G:$G, 0)), 1, 0), IF(A328&lt;&gt;INDEX('Planned and Progress BMPs'!A:A, MATCH($G328, 'Planned and Progress BMPs'!$D:$D, 0)), 1, 0)), "")</f>
        <v/>
      </c>
      <c r="AV328" s="4" t="str">
        <f>IFERROR(IF($I328="Historical", IF(B328&lt;&gt;INDEX('Historical BMP Records'!B:B, MATCH($G328, 'Historical BMP Records'!$G:$G, 0)), 1, 0), IF(B328&lt;&gt;INDEX('Planned and Progress BMPs'!A:A, MATCH($G328, 'Planned and Progress BMPs'!$D:$D, 0)), 1, 0)), "")</f>
        <v/>
      </c>
      <c r="AW328" s="4" t="str">
        <f>IFERROR(IF($I328="Historical", IF(C328&lt;&gt;INDEX('Historical BMP Records'!C:C, MATCH($G328, 'Historical BMP Records'!$G:$G, 0)), 1, 0), IF(C328&lt;&gt;INDEX('Planned and Progress BMPs'!A:A, MATCH($G328, 'Planned and Progress BMPs'!$D:$D, 0)), 1, 0)), "")</f>
        <v/>
      </c>
      <c r="AX328" s="4" t="str">
        <f>IFERROR(IF($I328="Historical", IF(D328&lt;&gt;INDEX('Historical BMP Records'!D:D, MATCH($G328, 'Historical BMP Records'!$G:$G, 0)), 1, 0), IF(D328&lt;&gt;INDEX('Planned and Progress BMPs'!A:A, MATCH($G328, 'Planned and Progress BMPs'!$D:$D, 0)), 1, 0)), "")</f>
        <v/>
      </c>
      <c r="AY328" s="4" t="str">
        <f>IFERROR(IF($I328="Historical", IF(E328&lt;&gt;INDEX('Historical BMP Records'!E:E, MATCH($G328, 'Historical BMP Records'!$G:$G, 0)), 1, 0), IF(E328&lt;&gt;INDEX('Planned and Progress BMPs'!B:B, MATCH($G328, 'Planned and Progress BMPs'!$D:$D, 0)), 1, 0)), "")</f>
        <v/>
      </c>
      <c r="AZ328" s="4" t="str">
        <f>IFERROR(IF($I328="Historical", IF(F328&lt;&gt;INDEX('Historical BMP Records'!F:F, MATCH($G328, 'Historical BMP Records'!$G:$G, 0)), 1, 0), IF(F328&lt;&gt;INDEX('Planned and Progress BMPs'!C:C, MATCH($G328, 'Planned and Progress BMPs'!$D:$D, 0)), 1, 0)), "")</f>
        <v/>
      </c>
      <c r="BA328" s="4" t="str">
        <f>IFERROR(IF($I328="Historical", IF(G328&lt;&gt;INDEX('Historical BMP Records'!G:G, MATCH($G328, 'Historical BMP Records'!$G:$G, 0)), 1, 0), IF(G328&lt;&gt;INDEX('Planned and Progress BMPs'!D:D, MATCH($G328, 'Planned and Progress BMPs'!$D:$D, 0)), 1, 0)), "")</f>
        <v/>
      </c>
      <c r="BB328" s="4" t="str">
        <f>IFERROR(IF($I328="Historical", IF(H328&lt;&gt;INDEX('Historical BMP Records'!H:H, MATCH($G328, 'Historical BMP Records'!$G:$G, 0)), 1, 0), IF(H328&lt;&gt;INDEX('Planned and Progress BMPs'!E:E, MATCH($G328, 'Planned and Progress BMPs'!$D:$D, 0)), 1, 0)), "")</f>
        <v/>
      </c>
      <c r="BC328" s="4" t="str">
        <f>IFERROR(IF($I328="Historical", IF(I328&lt;&gt;INDEX('Historical BMP Records'!I:I, MATCH($G328, 'Historical BMP Records'!$G:$G, 0)), 1, 0), IF(I328&lt;&gt;INDEX('Planned and Progress BMPs'!F:F, MATCH($G328, 'Planned and Progress BMPs'!$D:$D, 0)), 1, 0)), "")</f>
        <v/>
      </c>
      <c r="BD328" s="4" t="str">
        <f>IFERROR(IF($I328="Historical", IF(J328&lt;&gt;INDEX('Historical BMP Records'!J:J, MATCH($G328, 'Historical BMP Records'!$G:$G, 0)), 1, 0), IF(J328&lt;&gt;INDEX('Planned and Progress BMPs'!G:G, MATCH($G328, 'Planned and Progress BMPs'!$D:$D, 0)), 1, 0)), "")</f>
        <v/>
      </c>
      <c r="BE328" s="4" t="str">
        <f>IFERROR(IF($I328="Historical", IF(K328&lt;&gt;INDEX('Historical BMP Records'!K:K, MATCH($G328, 'Historical BMP Records'!$G:$G, 0)), 1, 0), IF(K328&lt;&gt;INDEX('Planned and Progress BMPs'!H:H, MATCH($G328, 'Planned and Progress BMPs'!$D:$D, 0)), 1, 0)), "")</f>
        <v/>
      </c>
      <c r="BF328" s="4" t="str">
        <f>IFERROR(IF($I328="Historical", IF(L328&lt;&gt;INDEX('Historical BMP Records'!L:L, MATCH($G328, 'Historical BMP Records'!$G:$G, 0)), 1, 0), IF(L328&lt;&gt;INDEX('Planned and Progress BMPs'!I:I, MATCH($G328, 'Planned and Progress BMPs'!$D:$D, 0)), 1, 0)), "")</f>
        <v/>
      </c>
      <c r="BG328" s="4" t="str">
        <f>IFERROR(IF($I328="Historical", IF(M328&lt;&gt;INDEX('Historical BMP Records'!M:M, MATCH($G328, 'Historical BMP Records'!$G:$G, 0)), 1, 0), IF(M328&lt;&gt;INDEX('Planned and Progress BMPs'!J:J, MATCH($G328, 'Planned and Progress BMPs'!$D:$D, 0)), 1, 0)), "")</f>
        <v/>
      </c>
      <c r="BH328" s="4" t="str">
        <f>IFERROR(IF($I328="Historical", IF(N328&lt;&gt;INDEX('Historical BMP Records'!N:N, MATCH($G328, 'Historical BMP Records'!$G:$G, 0)), 1, 0), IF(N328&lt;&gt;INDEX('Planned and Progress BMPs'!K:K, MATCH($G328, 'Planned and Progress BMPs'!$D:$D, 0)), 1, 0)), "")</f>
        <v/>
      </c>
      <c r="BI328" s="4" t="str">
        <f>IFERROR(IF($I328="Historical", IF(O328&lt;&gt;INDEX('Historical BMP Records'!O:O, MATCH($G328, 'Historical BMP Records'!$G:$G, 0)), 1, 0), IF(O328&lt;&gt;INDEX('Planned and Progress BMPs'!L:L, MATCH($G328, 'Planned and Progress BMPs'!$D:$D, 0)), 1, 0)), "")</f>
        <v/>
      </c>
      <c r="BJ328" s="4" t="str">
        <f>IFERROR(IF($I328="Historical", IF(P328&lt;&gt;INDEX('Historical BMP Records'!P:P, MATCH($G328, 'Historical BMP Records'!$G:$G, 0)), 1, 0), IF(P328&lt;&gt;INDEX('Planned and Progress BMPs'!M:M, MATCH($G328, 'Planned and Progress BMPs'!$D:$D, 0)), 1, 0)), "")</f>
        <v/>
      </c>
      <c r="BK328" s="4" t="str">
        <f>IFERROR(IF($I328="Historical", IF(Q328&lt;&gt;INDEX('Historical BMP Records'!Q:Q, MATCH($G328, 'Historical BMP Records'!$G:$G, 0)), 1, 0), IF(Q328&lt;&gt;INDEX('Planned and Progress BMPs'!N:N, MATCH($G328, 'Planned and Progress BMPs'!$D:$D, 0)), 1, 0)), "")</f>
        <v/>
      </c>
      <c r="BL328" s="4" t="str">
        <f>IFERROR(IF($I328="Historical", IF(R328&lt;&gt;INDEX('Historical BMP Records'!R:R, MATCH($G328, 'Historical BMP Records'!$G:$G, 0)), 1, 0), IF(R328&lt;&gt;INDEX('Planned and Progress BMPs'!O:O, MATCH($G328, 'Planned and Progress BMPs'!$D:$D, 0)), 1, 0)), "")</f>
        <v/>
      </c>
      <c r="BM328" s="4" t="str">
        <f>IFERROR(IF($I328="Historical", IF(S328&lt;&gt;INDEX('Historical BMP Records'!S:S, MATCH($G328, 'Historical BMP Records'!$G:$G, 0)), 1, 0), IF(S328&lt;&gt;INDEX('Planned and Progress BMPs'!P:P, MATCH($G328, 'Planned and Progress BMPs'!$D:$D, 0)), 1, 0)), "")</f>
        <v/>
      </c>
      <c r="BN328" s="4" t="str">
        <f>IFERROR(IF($I328="Historical", IF(T328&lt;&gt;INDEX('Historical BMP Records'!T:T, MATCH($G328, 'Historical BMP Records'!$G:$G, 0)), 1, 0), IF(T328&lt;&gt;INDEX('Planned and Progress BMPs'!Q:Q, MATCH($G328, 'Planned and Progress BMPs'!$D:$D, 0)), 1, 0)), "")</f>
        <v/>
      </c>
      <c r="BO328" s="4" t="str">
        <f>IFERROR(IF($I328="Historical", IF(AB328&lt;&gt;INDEX('Historical BMP Records'!#REF!, MATCH($G328, 'Historical BMP Records'!$G:$G, 0)), 1, 0), IF(AB328&lt;&gt;INDEX('Planned and Progress BMPs'!Z:Z, MATCH($G328, 'Planned and Progress BMPs'!$D:$D, 0)), 1, 0)), "")</f>
        <v/>
      </c>
      <c r="BP328" s="4" t="str">
        <f>IFERROR(IF($I328="Historical", IF(U328&lt;&gt;INDEX('Historical BMP Records'!U:U, MATCH($G328, 'Historical BMP Records'!$G:$G, 0)), 1, 0), IF(U328&lt;&gt;INDEX('Planned and Progress BMPs'!S:S, MATCH($G328, 'Planned and Progress BMPs'!$D:$D, 0)), 1, 0)), "")</f>
        <v/>
      </c>
      <c r="BQ328" s="4" t="str">
        <f>IFERROR(IF($I328="Historical", IF(V328&lt;&gt;INDEX('Historical BMP Records'!V:V, MATCH($G328, 'Historical BMP Records'!$G:$G, 0)), 1, 0), IF(V328&lt;&gt;INDEX('Planned and Progress BMPs'!T:T, MATCH($G328, 'Planned and Progress BMPs'!$D:$D, 0)), 1, 0)), "")</f>
        <v/>
      </c>
      <c r="BR328" s="4" t="str">
        <f>IFERROR(IF($I328="Historical", IF(W328&lt;&gt;INDEX('Historical BMP Records'!W:W, MATCH($G328, 'Historical BMP Records'!$G:$G, 0)), 1, 0), IF(W328&lt;&gt;INDEX('Planned and Progress BMPs'!U:U, MATCH($G328, 'Planned and Progress BMPs'!$D:$D, 0)), 1, 0)), "")</f>
        <v/>
      </c>
      <c r="BS328" s="4" t="str">
        <f>IFERROR(IF($I328="Historical", IF(X328&lt;&gt;INDEX('Historical BMP Records'!X:X, MATCH($G328, 'Historical BMP Records'!$G:$G, 0)), 1, 0), IF(X328&lt;&gt;INDEX('Planned and Progress BMPs'!V:V, MATCH($G328, 'Planned and Progress BMPs'!$D:$D, 0)), 1, 0)), "")</f>
        <v/>
      </c>
      <c r="BT328" s="4" t="str">
        <f>IFERROR(IF($I328="Historical", IF(Y328&lt;&gt;INDEX('Historical BMP Records'!Y:Y, MATCH($G328, 'Historical BMP Records'!$G:$G, 0)), 1, 0), IF(Y328&lt;&gt;INDEX('Planned and Progress BMPs'!W:W, MATCH($G328, 'Planned and Progress BMPs'!$D:$D, 0)), 1, 0)), "")</f>
        <v/>
      </c>
      <c r="BU328" s="4" t="str">
        <f>IFERROR(IF($I328="Historical", IF(Z328&lt;&gt;INDEX('Historical BMP Records'!Z:Z, MATCH($G328, 'Historical BMP Records'!$G:$G, 0)), 1, 0), IF(Z328&lt;&gt;INDEX('Planned and Progress BMPs'!X:X, MATCH($G328, 'Planned and Progress BMPs'!$D:$D, 0)), 1, 0)), "")</f>
        <v/>
      </c>
      <c r="BV328" s="4" t="str">
        <f>IFERROR(IF($I328="Historical", IF(AA328&lt;&gt;INDEX('Historical BMP Records'!AA:AA, MATCH($G328, 'Historical BMP Records'!$G:$G, 0)), 1, 0), IF(AA328&lt;&gt;INDEX('Planned and Progress BMPs'!#REF!, MATCH($G328, 'Planned and Progress BMPs'!$D:$D, 0)), 1, 0)), "")</f>
        <v/>
      </c>
      <c r="BW328" s="4" t="str">
        <f>IFERROR(IF($I328="Historical", IF(AC328&lt;&gt;INDEX('Historical BMP Records'!AC:AC, MATCH($G328, 'Historical BMP Records'!$G:$G, 0)), 1, 0), IF(AC328&lt;&gt;INDEX('Planned and Progress BMPs'!AA:AA, MATCH($G328, 'Planned and Progress BMPs'!$D:$D, 0)), 1, 0)), "")</f>
        <v/>
      </c>
      <c r="BX328" s="4" t="str">
        <f>IFERROR(IF($I328="Historical", IF(AD328&lt;&gt;INDEX('Historical BMP Records'!AD:AD, MATCH($G328, 'Historical BMP Records'!$G:$G, 0)), 1, 0), IF(AD328&lt;&gt;INDEX('Planned and Progress BMPs'!AB:AB, MATCH($G328, 'Planned and Progress BMPs'!$D:$D, 0)), 1, 0)), "")</f>
        <v/>
      </c>
      <c r="BY328" s="4" t="str">
        <f>IFERROR(IF($I328="Historical", IF(AE328&lt;&gt;INDEX('Historical BMP Records'!AE:AE, MATCH($G328, 'Historical BMP Records'!$G:$G, 0)), 1, 0), IF(AE328&lt;&gt;INDEX('Planned and Progress BMPs'!AC:AC, MATCH($G328, 'Planned and Progress BMPs'!$D:$D, 0)), 1, 0)), "")</f>
        <v/>
      </c>
      <c r="BZ328" s="4" t="str">
        <f>IFERROR(IF($I328="Historical", IF(AF328&lt;&gt;INDEX('Historical BMP Records'!AF:AF, MATCH($G328, 'Historical BMP Records'!$G:$G, 0)), 1, 0), IF(AF328&lt;&gt;INDEX('Planned and Progress BMPs'!AD:AD, MATCH($G328, 'Planned and Progress BMPs'!$D:$D, 0)), 1, 0)), "")</f>
        <v/>
      </c>
      <c r="CA328" s="4" t="str">
        <f>IFERROR(IF($I328="Historical", IF(AG328&lt;&gt;INDEX('Historical BMP Records'!AG:AG, MATCH($G328, 'Historical BMP Records'!$G:$G, 0)), 1, 0), IF(AG328&lt;&gt;INDEX('Planned and Progress BMPs'!AE:AE, MATCH($G328, 'Planned and Progress BMPs'!$D:$D, 0)), 1, 0)), "")</f>
        <v/>
      </c>
      <c r="CB328" s="4" t="str">
        <f>IFERROR(IF($I328="Historical", IF(AH328&lt;&gt;INDEX('Historical BMP Records'!AH:AH, MATCH($G328, 'Historical BMP Records'!$G:$G, 0)), 1, 0), IF(AH328&lt;&gt;INDEX('Planned and Progress BMPs'!AF:AF, MATCH($G328, 'Planned and Progress BMPs'!$D:$D, 0)), 1, 0)), "")</f>
        <v/>
      </c>
      <c r="CC328" s="4" t="str">
        <f>IFERROR(IF($I328="Historical", IF(AI328&lt;&gt;INDEX('Historical BMP Records'!AI:AI, MATCH($G328, 'Historical BMP Records'!$G:$G, 0)), 1, 0), IF(AI328&lt;&gt;INDEX('Planned and Progress BMPs'!AG:AG, MATCH($G328, 'Planned and Progress BMPs'!$D:$D, 0)), 1, 0)), "")</f>
        <v/>
      </c>
      <c r="CD328" s="4" t="str">
        <f>IFERROR(IF($I328="Historical", IF(AJ328&lt;&gt;INDEX('Historical BMP Records'!AJ:AJ, MATCH($G328, 'Historical BMP Records'!$G:$G, 0)), 1, 0), IF(AJ328&lt;&gt;INDEX('Planned and Progress BMPs'!AH:AH, MATCH($G328, 'Planned and Progress BMPs'!$D:$D, 0)), 1, 0)), "")</f>
        <v/>
      </c>
      <c r="CE328" s="4" t="str">
        <f>IFERROR(IF($I328="Historical", IF(AK328&lt;&gt;INDEX('Historical BMP Records'!AK:AK, MATCH($G328, 'Historical BMP Records'!$G:$G, 0)), 1, 0), IF(AK328&lt;&gt;INDEX('Planned and Progress BMPs'!AI:AI, MATCH($G328, 'Planned and Progress BMPs'!$D:$D, 0)), 1, 0)), "")</f>
        <v/>
      </c>
      <c r="CF328" s="4" t="str">
        <f>IFERROR(IF($I328="Historical", IF(AL328&lt;&gt;INDEX('Historical BMP Records'!AL:AL, MATCH($G328, 'Historical BMP Records'!$G:$G, 0)), 1, 0), IF(AL328&lt;&gt;INDEX('Planned and Progress BMPs'!AJ:AJ, MATCH($G328, 'Planned and Progress BMPs'!$D:$D, 0)), 1, 0)), "")</f>
        <v/>
      </c>
      <c r="CG328" s="4" t="str">
        <f>IFERROR(IF($I328="Historical", IF(AM328&lt;&gt;INDEX('Historical BMP Records'!AM:AM, MATCH($G328, 'Historical BMP Records'!$G:$G, 0)), 1, 0), IF(AM328&lt;&gt;INDEX('Planned and Progress BMPs'!AK:AK, MATCH($G328, 'Planned and Progress BMPs'!$D:$D, 0)), 1, 0)), "")</f>
        <v/>
      </c>
      <c r="CH328" s="4" t="str">
        <f>IFERROR(IF($I328="Historical", IF(AN328&lt;&gt;INDEX('Historical BMP Records'!AN:AN, MATCH($G328, 'Historical BMP Records'!$G:$G, 0)), 1, 0), IF(AN328&lt;&gt;INDEX('Planned and Progress BMPs'!AL:AL, MATCH($G328, 'Planned and Progress BMPs'!$D:$D, 0)), 1, 0)), "")</f>
        <v/>
      </c>
      <c r="CI328" s="4" t="str">
        <f>IFERROR(IF($I328="Historical", IF(AO328&lt;&gt;INDEX('Historical BMP Records'!AO:AO, MATCH($G328, 'Historical BMP Records'!$G:$G, 0)), 1, 0), IF(AO328&lt;&gt;INDEX('Planned and Progress BMPs'!AM:AM, MATCH($G328, 'Planned and Progress BMPs'!$D:$D, 0)), 1, 0)), "")</f>
        <v/>
      </c>
      <c r="CJ328" s="4" t="str">
        <f>IFERROR(IF($I328="Historical", IF(AP328&lt;&gt;INDEX('Historical BMP Records'!AP:AP, MATCH($G328, 'Historical BMP Records'!$G:$G, 0)), 1, 0), IF(AP328&lt;&gt;INDEX('Planned and Progress BMPs'!AN:AN, MATCH($G328, 'Planned and Progress BMPs'!$D:$D, 0)), 1, 0)), "")</f>
        <v/>
      </c>
      <c r="CK328" s="4" t="str">
        <f>IFERROR(IF($I328="Historical", IF(AQ328&lt;&gt;INDEX('Historical BMP Records'!AQ:AQ, MATCH($G328, 'Historical BMP Records'!$G:$G, 0)), 1, 0), IF(AQ328&lt;&gt;INDEX('Planned and Progress BMPs'!AO:AO, MATCH($G328, 'Planned and Progress BMPs'!$D:$D, 0)), 1, 0)), "")</f>
        <v/>
      </c>
      <c r="CL328" s="4" t="str">
        <f>IFERROR(IF($I328="Historical", IF(AR328&lt;&gt;INDEX('Historical BMP Records'!AR:AR, MATCH($G328, 'Historical BMP Records'!$G:$G, 0)), 1, 0), IF(AR328&lt;&gt;INDEX('Planned and Progress BMPs'!AQ:AQ, MATCH($G328, 'Planned and Progress BMPs'!$D:$D, 0)), 1, 0)), "")</f>
        <v/>
      </c>
      <c r="CM328" s="4" t="str">
        <f>IFERROR(IF($I328="Historical", IF(AS328&lt;&gt;INDEX('Historical BMP Records'!AS:AS, MATCH($G328, 'Historical BMP Records'!$G:$G, 0)), 1, 0), IF(AS328&lt;&gt;INDEX('Planned and Progress BMPs'!AP:AP, MATCH($G328, 'Planned and Progress BMPs'!$D:$D, 0)), 1, 0)), "")</f>
        <v/>
      </c>
      <c r="CN328" s="4" t="str">
        <f>IFERROR(IF($I328="Historical", IF(AT328&lt;&gt;INDEX('Historical BMP Records'!AT:AT, MATCH($G328, 'Historical BMP Records'!$G:$G, 0)), 1, 0), IF(AT328&lt;&gt;INDEX('Planned and Progress BMPs'!AQ:AQ, MATCH($G328, 'Planned and Progress BMPs'!$D:$D, 0)), 1, 0)), "")</f>
        <v/>
      </c>
      <c r="CO328" s="4">
        <f>SUM(T_Historical9[[#This Row],[FY17 Crediting Status Change]:[Comments Change]])</f>
        <v>0</v>
      </c>
    </row>
    <row r="329" spans="6:93" ht="15" customHeight="1" x14ac:dyDescent="0.55000000000000004">
      <c r="F329" s="126" t="s">
        <v>135</v>
      </c>
      <c r="G329" s="126" t="s">
        <v>136</v>
      </c>
      <c r="H329" s="126"/>
      <c r="I329" s="126" t="s">
        <v>125</v>
      </c>
      <c r="J329" s="126">
        <v>2021</v>
      </c>
      <c r="K329" s="73">
        <v>222000</v>
      </c>
      <c r="L329" s="64">
        <v>45658</v>
      </c>
      <c r="M329" s="126" t="s">
        <v>137</v>
      </c>
      <c r="N329" s="88"/>
      <c r="O329" s="126" t="s">
        <v>138</v>
      </c>
      <c r="P329" s="73" t="s">
        <v>551</v>
      </c>
      <c r="Q329" s="64">
        <v>25</v>
      </c>
      <c r="R329" s="126">
        <v>12</v>
      </c>
      <c r="S329" s="88">
        <v>0.96</v>
      </c>
      <c r="T329" s="126" t="s">
        <v>139</v>
      </c>
      <c r="U329" s="126"/>
      <c r="V329" s="126">
        <v>207000904010</v>
      </c>
      <c r="W329" s="126"/>
      <c r="X329" s="65"/>
      <c r="Y329" s="126"/>
      <c r="Z329" s="126" t="s">
        <v>129</v>
      </c>
      <c r="AA329" s="126" t="s">
        <v>130</v>
      </c>
      <c r="AB329" s="88" t="s">
        <v>131</v>
      </c>
      <c r="AC329" s="126" t="s">
        <v>2460</v>
      </c>
      <c r="AD329" s="64"/>
      <c r="AE329" s="126"/>
      <c r="AF329" s="64"/>
      <c r="AG329" s="64"/>
      <c r="AH329" s="126"/>
      <c r="AI329" s="64"/>
      <c r="AK329" s="64"/>
      <c r="AL329" s="64"/>
      <c r="AM329" s="64"/>
      <c r="AN329" s="64"/>
      <c r="AO329" s="64"/>
      <c r="AP329" s="64"/>
      <c r="AQ329" s="64"/>
      <c r="AR329" s="64"/>
      <c r="AS329" s="64"/>
      <c r="AT329" s="126" t="s">
        <v>140</v>
      </c>
      <c r="AU329" s="4" t="str">
        <f>IFERROR(IF($I329="Historical", IF(A329&lt;&gt;INDEX('Historical BMP Records'!A:A, MATCH($G329, 'Historical BMP Records'!$G:$G, 0)), 1, 0), IF(A329&lt;&gt;INDEX('Planned and Progress BMPs'!A:A, MATCH($G329, 'Planned and Progress BMPs'!$D:$D, 0)), 1, 0)), "")</f>
        <v/>
      </c>
      <c r="AV329" s="4" t="str">
        <f>IFERROR(IF($I329="Historical", IF(B329&lt;&gt;INDEX('Historical BMP Records'!B:B, MATCH($G329, 'Historical BMP Records'!$G:$G, 0)), 1, 0), IF(B329&lt;&gt;INDEX('Planned and Progress BMPs'!A:A, MATCH($G329, 'Planned and Progress BMPs'!$D:$D, 0)), 1, 0)), "")</f>
        <v/>
      </c>
      <c r="AW329" s="4" t="str">
        <f>IFERROR(IF($I329="Historical", IF(C329&lt;&gt;INDEX('Historical BMP Records'!C:C, MATCH($G329, 'Historical BMP Records'!$G:$G, 0)), 1, 0), IF(C329&lt;&gt;INDEX('Planned and Progress BMPs'!A:A, MATCH($G329, 'Planned and Progress BMPs'!$D:$D, 0)), 1, 0)), "")</f>
        <v/>
      </c>
      <c r="AX329" s="4" t="str">
        <f>IFERROR(IF($I329="Historical", IF(D329&lt;&gt;INDEX('Historical BMP Records'!D:D, MATCH($G329, 'Historical BMP Records'!$G:$G, 0)), 1, 0), IF(D329&lt;&gt;INDEX('Planned and Progress BMPs'!A:A, MATCH($G329, 'Planned and Progress BMPs'!$D:$D, 0)), 1, 0)), "")</f>
        <v/>
      </c>
      <c r="AY329" s="4" t="str">
        <f>IFERROR(IF($I329="Historical", IF(E329&lt;&gt;INDEX('Historical BMP Records'!E:E, MATCH($G329, 'Historical BMP Records'!$G:$G, 0)), 1, 0), IF(E329&lt;&gt;INDEX('Planned and Progress BMPs'!B:B, MATCH($G329, 'Planned and Progress BMPs'!$D:$D, 0)), 1, 0)), "")</f>
        <v/>
      </c>
      <c r="AZ329" s="4" t="str">
        <f>IFERROR(IF($I329="Historical", IF(F329&lt;&gt;INDEX('Historical BMP Records'!F:F, MATCH($G329, 'Historical BMP Records'!$G:$G, 0)), 1, 0), IF(F329&lt;&gt;INDEX('Planned and Progress BMPs'!C:C, MATCH($G329, 'Planned and Progress BMPs'!$D:$D, 0)), 1, 0)), "")</f>
        <v/>
      </c>
      <c r="BA329" s="4" t="str">
        <f>IFERROR(IF($I329="Historical", IF(G329&lt;&gt;INDEX('Historical BMP Records'!G:G, MATCH($G329, 'Historical BMP Records'!$G:$G, 0)), 1, 0), IF(G329&lt;&gt;INDEX('Planned and Progress BMPs'!D:D, MATCH($G329, 'Planned and Progress BMPs'!$D:$D, 0)), 1, 0)), "")</f>
        <v/>
      </c>
      <c r="BB329" s="4" t="str">
        <f>IFERROR(IF($I329="Historical", IF(H329&lt;&gt;INDEX('Historical BMP Records'!H:H, MATCH($G329, 'Historical BMP Records'!$G:$G, 0)), 1, 0), IF(H329&lt;&gt;INDEX('Planned and Progress BMPs'!E:E, MATCH($G329, 'Planned and Progress BMPs'!$D:$D, 0)), 1, 0)), "")</f>
        <v/>
      </c>
      <c r="BC329" s="4" t="str">
        <f>IFERROR(IF($I329="Historical", IF(I329&lt;&gt;INDEX('Historical BMP Records'!I:I, MATCH($G329, 'Historical BMP Records'!$G:$G, 0)), 1, 0), IF(I329&lt;&gt;INDEX('Planned and Progress BMPs'!F:F, MATCH($G329, 'Planned and Progress BMPs'!$D:$D, 0)), 1, 0)), "")</f>
        <v/>
      </c>
      <c r="BD329" s="4" t="str">
        <f>IFERROR(IF($I329="Historical", IF(J329&lt;&gt;INDEX('Historical BMP Records'!J:J, MATCH($G329, 'Historical BMP Records'!$G:$G, 0)), 1, 0), IF(J329&lt;&gt;INDEX('Planned and Progress BMPs'!G:G, MATCH($G329, 'Planned and Progress BMPs'!$D:$D, 0)), 1, 0)), "")</f>
        <v/>
      </c>
      <c r="BE329" s="4" t="str">
        <f>IFERROR(IF($I329="Historical", IF(K329&lt;&gt;INDEX('Historical BMP Records'!K:K, MATCH($G329, 'Historical BMP Records'!$G:$G, 0)), 1, 0), IF(K329&lt;&gt;INDEX('Planned and Progress BMPs'!H:H, MATCH($G329, 'Planned and Progress BMPs'!$D:$D, 0)), 1, 0)), "")</f>
        <v/>
      </c>
      <c r="BF329" s="4" t="str">
        <f>IFERROR(IF($I329="Historical", IF(L329&lt;&gt;INDEX('Historical BMP Records'!L:L, MATCH($G329, 'Historical BMP Records'!$G:$G, 0)), 1, 0), IF(L329&lt;&gt;INDEX('Planned and Progress BMPs'!I:I, MATCH($G329, 'Planned and Progress BMPs'!$D:$D, 0)), 1, 0)), "")</f>
        <v/>
      </c>
      <c r="BG329" s="4" t="str">
        <f>IFERROR(IF($I329="Historical", IF(M329&lt;&gt;INDEX('Historical BMP Records'!M:M, MATCH($G329, 'Historical BMP Records'!$G:$G, 0)), 1, 0), IF(M329&lt;&gt;INDEX('Planned and Progress BMPs'!J:J, MATCH($G329, 'Planned and Progress BMPs'!$D:$D, 0)), 1, 0)), "")</f>
        <v/>
      </c>
      <c r="BH329" s="4" t="str">
        <f>IFERROR(IF($I329="Historical", IF(N329&lt;&gt;INDEX('Historical BMP Records'!N:N, MATCH($G329, 'Historical BMP Records'!$G:$G, 0)), 1, 0), IF(N329&lt;&gt;INDEX('Planned and Progress BMPs'!K:K, MATCH($G329, 'Planned and Progress BMPs'!$D:$D, 0)), 1, 0)), "")</f>
        <v/>
      </c>
      <c r="BI329" s="4" t="str">
        <f>IFERROR(IF($I329="Historical", IF(O329&lt;&gt;INDEX('Historical BMP Records'!O:O, MATCH($G329, 'Historical BMP Records'!$G:$G, 0)), 1, 0), IF(O329&lt;&gt;INDEX('Planned and Progress BMPs'!L:L, MATCH($G329, 'Planned and Progress BMPs'!$D:$D, 0)), 1, 0)), "")</f>
        <v/>
      </c>
      <c r="BJ329" s="4" t="str">
        <f>IFERROR(IF($I329="Historical", IF(P329&lt;&gt;INDEX('Historical BMP Records'!P:P, MATCH($G329, 'Historical BMP Records'!$G:$G, 0)), 1, 0), IF(P329&lt;&gt;INDEX('Planned and Progress BMPs'!M:M, MATCH($G329, 'Planned and Progress BMPs'!$D:$D, 0)), 1, 0)), "")</f>
        <v/>
      </c>
      <c r="BK329" s="4" t="str">
        <f>IFERROR(IF($I329="Historical", IF(Q329&lt;&gt;INDEX('Historical BMP Records'!Q:Q, MATCH($G329, 'Historical BMP Records'!$G:$G, 0)), 1, 0), IF(Q329&lt;&gt;INDEX('Planned and Progress BMPs'!N:N, MATCH($G329, 'Planned and Progress BMPs'!$D:$D, 0)), 1, 0)), "")</f>
        <v/>
      </c>
      <c r="BL329" s="4" t="str">
        <f>IFERROR(IF($I329="Historical", IF(R329&lt;&gt;INDEX('Historical BMP Records'!R:R, MATCH($G329, 'Historical BMP Records'!$G:$G, 0)), 1, 0), IF(R329&lt;&gt;INDEX('Planned and Progress BMPs'!O:O, MATCH($G329, 'Planned and Progress BMPs'!$D:$D, 0)), 1, 0)), "")</f>
        <v/>
      </c>
      <c r="BM329" s="4" t="str">
        <f>IFERROR(IF($I329="Historical", IF(S329&lt;&gt;INDEX('Historical BMP Records'!S:S, MATCH($G329, 'Historical BMP Records'!$G:$G, 0)), 1, 0), IF(S329&lt;&gt;INDEX('Planned and Progress BMPs'!P:P, MATCH($G329, 'Planned and Progress BMPs'!$D:$D, 0)), 1, 0)), "")</f>
        <v/>
      </c>
      <c r="BN329" s="4" t="str">
        <f>IFERROR(IF($I329="Historical", IF(T329&lt;&gt;INDEX('Historical BMP Records'!T:T, MATCH($G329, 'Historical BMP Records'!$G:$G, 0)), 1, 0), IF(T329&lt;&gt;INDEX('Planned and Progress BMPs'!Q:Q, MATCH($G329, 'Planned and Progress BMPs'!$D:$D, 0)), 1, 0)), "")</f>
        <v/>
      </c>
      <c r="BO329" s="4" t="str">
        <f>IFERROR(IF($I329="Historical", IF(AB329&lt;&gt;INDEX('Historical BMP Records'!#REF!, MATCH($G329, 'Historical BMP Records'!$G:$G, 0)), 1, 0), IF(AB329&lt;&gt;INDEX('Planned and Progress BMPs'!Z:Z, MATCH($G329, 'Planned and Progress BMPs'!$D:$D, 0)), 1, 0)), "")</f>
        <v/>
      </c>
      <c r="BP329" s="4" t="str">
        <f>IFERROR(IF($I329="Historical", IF(U329&lt;&gt;INDEX('Historical BMP Records'!U:U, MATCH($G329, 'Historical BMP Records'!$G:$G, 0)), 1, 0), IF(U329&lt;&gt;INDEX('Planned and Progress BMPs'!S:S, MATCH($G329, 'Planned and Progress BMPs'!$D:$D, 0)), 1, 0)), "")</f>
        <v/>
      </c>
      <c r="BQ329" s="4" t="str">
        <f>IFERROR(IF($I329="Historical", IF(V329&lt;&gt;INDEX('Historical BMP Records'!V:V, MATCH($G329, 'Historical BMP Records'!$G:$G, 0)), 1, 0), IF(V329&lt;&gt;INDEX('Planned and Progress BMPs'!T:T, MATCH($G329, 'Planned and Progress BMPs'!$D:$D, 0)), 1, 0)), "")</f>
        <v/>
      </c>
      <c r="BR329" s="4" t="str">
        <f>IFERROR(IF($I329="Historical", IF(W329&lt;&gt;INDEX('Historical BMP Records'!W:W, MATCH($G329, 'Historical BMP Records'!$G:$G, 0)), 1, 0), IF(W329&lt;&gt;INDEX('Planned and Progress BMPs'!U:U, MATCH($G329, 'Planned and Progress BMPs'!$D:$D, 0)), 1, 0)), "")</f>
        <v/>
      </c>
      <c r="BS329" s="4" t="str">
        <f>IFERROR(IF($I329="Historical", IF(X329&lt;&gt;INDEX('Historical BMP Records'!X:X, MATCH($G329, 'Historical BMP Records'!$G:$G, 0)), 1, 0), IF(X329&lt;&gt;INDEX('Planned and Progress BMPs'!V:V, MATCH($G329, 'Planned and Progress BMPs'!$D:$D, 0)), 1, 0)), "")</f>
        <v/>
      </c>
      <c r="BT329" s="4" t="str">
        <f>IFERROR(IF($I329="Historical", IF(Y329&lt;&gt;INDEX('Historical BMP Records'!Y:Y, MATCH($G329, 'Historical BMP Records'!$G:$G, 0)), 1, 0), IF(Y329&lt;&gt;INDEX('Planned and Progress BMPs'!W:W, MATCH($G329, 'Planned and Progress BMPs'!$D:$D, 0)), 1, 0)), "")</f>
        <v/>
      </c>
      <c r="BU329" s="4" t="str">
        <f>IFERROR(IF($I329="Historical", IF(Z329&lt;&gt;INDEX('Historical BMP Records'!Z:Z, MATCH($G329, 'Historical BMP Records'!$G:$G, 0)), 1, 0), IF(Z329&lt;&gt;INDEX('Planned and Progress BMPs'!X:X, MATCH($G329, 'Planned and Progress BMPs'!$D:$D, 0)), 1, 0)), "")</f>
        <v/>
      </c>
      <c r="BV329" s="4" t="str">
        <f>IFERROR(IF($I329="Historical", IF(AA329&lt;&gt;INDEX('Historical BMP Records'!AA:AA, MATCH($G329, 'Historical BMP Records'!$G:$G, 0)), 1, 0), IF(AA329&lt;&gt;INDEX('Planned and Progress BMPs'!#REF!, MATCH($G329, 'Planned and Progress BMPs'!$D:$D, 0)), 1, 0)), "")</f>
        <v/>
      </c>
      <c r="BW329" s="4" t="str">
        <f>IFERROR(IF($I329="Historical", IF(AC329&lt;&gt;INDEX('Historical BMP Records'!AC:AC, MATCH($G329, 'Historical BMP Records'!$G:$G, 0)), 1, 0), IF(AC329&lt;&gt;INDEX('Planned and Progress BMPs'!AA:AA, MATCH($G329, 'Planned and Progress BMPs'!$D:$D, 0)), 1, 0)), "")</f>
        <v/>
      </c>
      <c r="BX329" s="4" t="str">
        <f>IFERROR(IF($I329="Historical", IF(AD329&lt;&gt;INDEX('Historical BMP Records'!AD:AD, MATCH($G329, 'Historical BMP Records'!$G:$G, 0)), 1, 0), IF(AD329&lt;&gt;INDEX('Planned and Progress BMPs'!AB:AB, MATCH($G329, 'Planned and Progress BMPs'!$D:$D, 0)), 1, 0)), "")</f>
        <v/>
      </c>
      <c r="BY329" s="4" t="str">
        <f>IFERROR(IF($I329="Historical", IF(AE329&lt;&gt;INDEX('Historical BMP Records'!AE:AE, MATCH($G329, 'Historical BMP Records'!$G:$G, 0)), 1, 0), IF(AE329&lt;&gt;INDEX('Planned and Progress BMPs'!AC:AC, MATCH($G329, 'Planned and Progress BMPs'!$D:$D, 0)), 1, 0)), "")</f>
        <v/>
      </c>
      <c r="BZ329" s="4" t="str">
        <f>IFERROR(IF($I329="Historical", IF(AF329&lt;&gt;INDEX('Historical BMP Records'!AF:AF, MATCH($G329, 'Historical BMP Records'!$G:$G, 0)), 1, 0), IF(AF329&lt;&gt;INDEX('Planned and Progress BMPs'!AD:AD, MATCH($G329, 'Planned and Progress BMPs'!$D:$D, 0)), 1, 0)), "")</f>
        <v/>
      </c>
      <c r="CA329" s="4" t="str">
        <f>IFERROR(IF($I329="Historical", IF(AG329&lt;&gt;INDEX('Historical BMP Records'!AG:AG, MATCH($G329, 'Historical BMP Records'!$G:$G, 0)), 1, 0), IF(AG329&lt;&gt;INDEX('Planned and Progress BMPs'!AE:AE, MATCH($G329, 'Planned and Progress BMPs'!$D:$D, 0)), 1, 0)), "")</f>
        <v/>
      </c>
      <c r="CB329" s="4" t="str">
        <f>IFERROR(IF($I329="Historical", IF(AH329&lt;&gt;INDEX('Historical BMP Records'!AH:AH, MATCH($G329, 'Historical BMP Records'!$G:$G, 0)), 1, 0), IF(AH329&lt;&gt;INDEX('Planned and Progress BMPs'!AF:AF, MATCH($G329, 'Planned and Progress BMPs'!$D:$D, 0)), 1, 0)), "")</f>
        <v/>
      </c>
      <c r="CC329" s="4" t="str">
        <f>IFERROR(IF($I329="Historical", IF(AI329&lt;&gt;INDEX('Historical BMP Records'!AI:AI, MATCH($G329, 'Historical BMP Records'!$G:$G, 0)), 1, 0), IF(AI329&lt;&gt;INDEX('Planned and Progress BMPs'!AG:AG, MATCH($G329, 'Planned and Progress BMPs'!$D:$D, 0)), 1, 0)), "")</f>
        <v/>
      </c>
      <c r="CD329" s="4" t="str">
        <f>IFERROR(IF($I329="Historical", IF(AJ329&lt;&gt;INDEX('Historical BMP Records'!AJ:AJ, MATCH($G329, 'Historical BMP Records'!$G:$G, 0)), 1, 0), IF(AJ329&lt;&gt;INDEX('Planned and Progress BMPs'!AH:AH, MATCH($G329, 'Planned and Progress BMPs'!$D:$D, 0)), 1, 0)), "")</f>
        <v/>
      </c>
      <c r="CE329" s="4" t="str">
        <f>IFERROR(IF($I329="Historical", IF(AK329&lt;&gt;INDEX('Historical BMP Records'!AK:AK, MATCH($G329, 'Historical BMP Records'!$G:$G, 0)), 1, 0), IF(AK329&lt;&gt;INDEX('Planned and Progress BMPs'!AI:AI, MATCH($G329, 'Planned and Progress BMPs'!$D:$D, 0)), 1, 0)), "")</f>
        <v/>
      </c>
      <c r="CF329" s="4" t="str">
        <f>IFERROR(IF($I329="Historical", IF(AL329&lt;&gt;INDEX('Historical BMP Records'!AL:AL, MATCH($G329, 'Historical BMP Records'!$G:$G, 0)), 1, 0), IF(AL329&lt;&gt;INDEX('Planned and Progress BMPs'!AJ:AJ, MATCH($G329, 'Planned and Progress BMPs'!$D:$D, 0)), 1, 0)), "")</f>
        <v/>
      </c>
      <c r="CG329" s="4" t="str">
        <f>IFERROR(IF($I329="Historical", IF(AM329&lt;&gt;INDEX('Historical BMP Records'!AM:AM, MATCH($G329, 'Historical BMP Records'!$G:$G, 0)), 1, 0), IF(AM329&lt;&gt;INDEX('Planned and Progress BMPs'!AK:AK, MATCH($G329, 'Planned and Progress BMPs'!$D:$D, 0)), 1, 0)), "")</f>
        <v/>
      </c>
      <c r="CH329" s="4" t="str">
        <f>IFERROR(IF($I329="Historical", IF(AN329&lt;&gt;INDEX('Historical BMP Records'!AN:AN, MATCH($G329, 'Historical BMP Records'!$G:$G, 0)), 1, 0), IF(AN329&lt;&gt;INDEX('Planned and Progress BMPs'!AL:AL, MATCH($G329, 'Planned and Progress BMPs'!$D:$D, 0)), 1, 0)), "")</f>
        <v/>
      </c>
      <c r="CI329" s="4" t="str">
        <f>IFERROR(IF($I329="Historical", IF(AO329&lt;&gt;INDEX('Historical BMP Records'!AO:AO, MATCH($G329, 'Historical BMP Records'!$G:$G, 0)), 1, 0), IF(AO329&lt;&gt;INDEX('Planned and Progress BMPs'!AM:AM, MATCH($G329, 'Planned and Progress BMPs'!$D:$D, 0)), 1, 0)), "")</f>
        <v/>
      </c>
      <c r="CJ329" s="4" t="str">
        <f>IFERROR(IF($I329="Historical", IF(AP329&lt;&gt;INDEX('Historical BMP Records'!AP:AP, MATCH($G329, 'Historical BMP Records'!$G:$G, 0)), 1, 0), IF(AP329&lt;&gt;INDEX('Planned and Progress BMPs'!AN:AN, MATCH($G329, 'Planned and Progress BMPs'!$D:$D, 0)), 1, 0)), "")</f>
        <v/>
      </c>
      <c r="CK329" s="4" t="str">
        <f>IFERROR(IF($I329="Historical", IF(AQ329&lt;&gt;INDEX('Historical BMP Records'!AQ:AQ, MATCH($G329, 'Historical BMP Records'!$G:$G, 0)), 1, 0), IF(AQ329&lt;&gt;INDEX('Planned and Progress BMPs'!AO:AO, MATCH($G329, 'Planned and Progress BMPs'!$D:$D, 0)), 1, 0)), "")</f>
        <v/>
      </c>
      <c r="CL329" s="4" t="str">
        <f>IFERROR(IF($I329="Historical", IF(AR329&lt;&gt;INDEX('Historical BMP Records'!AR:AR, MATCH($G329, 'Historical BMP Records'!$G:$G, 0)), 1, 0), IF(AR329&lt;&gt;INDEX('Planned and Progress BMPs'!AQ:AQ, MATCH($G329, 'Planned and Progress BMPs'!$D:$D, 0)), 1, 0)), "")</f>
        <v/>
      </c>
      <c r="CM329" s="4" t="str">
        <f>IFERROR(IF($I329="Historical", IF(AS329&lt;&gt;INDEX('Historical BMP Records'!AS:AS, MATCH($G329, 'Historical BMP Records'!$G:$G, 0)), 1, 0), IF(AS329&lt;&gt;INDEX('Planned and Progress BMPs'!AP:AP, MATCH($G329, 'Planned and Progress BMPs'!$D:$D, 0)), 1, 0)), "")</f>
        <v/>
      </c>
      <c r="CN329" s="4" t="str">
        <f>IFERROR(IF($I329="Historical", IF(AT329&lt;&gt;INDEX('Historical BMP Records'!AT:AT, MATCH($G329, 'Historical BMP Records'!$G:$G, 0)), 1, 0), IF(AT329&lt;&gt;INDEX('Planned and Progress BMPs'!AQ:AQ, MATCH($G329, 'Planned and Progress BMPs'!$D:$D, 0)), 1, 0)), "")</f>
        <v/>
      </c>
      <c r="CO329" s="4">
        <f>SUM(T_Historical9[[#This Row],[FY17 Crediting Status Change]:[Comments Change]])</f>
        <v>0</v>
      </c>
    </row>
    <row r="330" spans="6:93" ht="15" customHeight="1" x14ac:dyDescent="0.55000000000000004">
      <c r="F330" s="126"/>
      <c r="G330" s="126" t="s">
        <v>141</v>
      </c>
      <c r="H330" s="126"/>
      <c r="I330" s="126" t="s">
        <v>125</v>
      </c>
      <c r="J330" s="126">
        <v>2020</v>
      </c>
      <c r="K330" s="73">
        <v>60000</v>
      </c>
      <c r="L330" s="64">
        <v>44927</v>
      </c>
      <c r="M330" s="126" t="s">
        <v>142</v>
      </c>
      <c r="N330" s="88"/>
      <c r="O330" s="126" t="s">
        <v>127</v>
      </c>
      <c r="P330" s="73" t="s">
        <v>551</v>
      </c>
      <c r="Q330" s="64">
        <v>1.5</v>
      </c>
      <c r="R330" s="126">
        <v>1.5</v>
      </c>
      <c r="S330" s="88">
        <v>0.18</v>
      </c>
      <c r="T330" s="126" t="s">
        <v>143</v>
      </c>
      <c r="U330" s="126"/>
      <c r="V330" s="126"/>
      <c r="W330" s="126">
        <v>40.211947000000002</v>
      </c>
      <c r="X330" s="65">
        <v>-76.852472000000006</v>
      </c>
      <c r="Y330" s="126"/>
      <c r="Z330" s="126" t="s">
        <v>144</v>
      </c>
      <c r="AA330" s="126" t="s">
        <v>145</v>
      </c>
      <c r="AB330" s="88" t="s">
        <v>146</v>
      </c>
      <c r="AC330" s="126" t="s">
        <v>2460</v>
      </c>
      <c r="AD330" s="64"/>
      <c r="AE330" s="126"/>
      <c r="AF330" s="64"/>
      <c r="AG330" s="64"/>
      <c r="AH330" s="126"/>
      <c r="AI330" s="64"/>
      <c r="AK330" s="64"/>
      <c r="AL330" s="64"/>
      <c r="AM330" s="64"/>
      <c r="AN330" s="64"/>
      <c r="AO330" s="64"/>
      <c r="AP330" s="64"/>
      <c r="AQ330" s="64"/>
      <c r="AR330" s="64"/>
      <c r="AS330" s="64"/>
      <c r="AT330" s="126" t="s">
        <v>147</v>
      </c>
      <c r="AU330" s="4" t="str">
        <f>IFERROR(IF($I330="Historical", IF(A330&lt;&gt;INDEX('Historical BMP Records'!A:A, MATCH($G330, 'Historical BMP Records'!$G:$G, 0)), 1, 0), IF(A330&lt;&gt;INDEX('Planned and Progress BMPs'!A:A, MATCH($G330, 'Planned and Progress BMPs'!$D:$D, 0)), 1, 0)), "")</f>
        <v/>
      </c>
      <c r="AV330" s="4" t="str">
        <f>IFERROR(IF($I330="Historical", IF(B330&lt;&gt;INDEX('Historical BMP Records'!B:B, MATCH($G330, 'Historical BMP Records'!$G:$G, 0)), 1, 0), IF(B330&lt;&gt;INDEX('Planned and Progress BMPs'!A:A, MATCH($G330, 'Planned and Progress BMPs'!$D:$D, 0)), 1, 0)), "")</f>
        <v/>
      </c>
      <c r="AW330" s="4" t="str">
        <f>IFERROR(IF($I330="Historical", IF(C330&lt;&gt;INDEX('Historical BMP Records'!C:C, MATCH($G330, 'Historical BMP Records'!$G:$G, 0)), 1, 0), IF(C330&lt;&gt;INDEX('Planned and Progress BMPs'!A:A, MATCH($G330, 'Planned and Progress BMPs'!$D:$D, 0)), 1, 0)), "")</f>
        <v/>
      </c>
      <c r="AX330" s="4" t="str">
        <f>IFERROR(IF($I330="Historical", IF(D330&lt;&gt;INDEX('Historical BMP Records'!D:D, MATCH($G330, 'Historical BMP Records'!$G:$G, 0)), 1, 0), IF(D330&lt;&gt;INDEX('Planned and Progress BMPs'!A:A, MATCH($G330, 'Planned and Progress BMPs'!$D:$D, 0)), 1, 0)), "")</f>
        <v/>
      </c>
      <c r="AY330" s="4" t="str">
        <f>IFERROR(IF($I330="Historical", IF(E330&lt;&gt;INDEX('Historical BMP Records'!E:E, MATCH($G330, 'Historical BMP Records'!$G:$G, 0)), 1, 0), IF(E330&lt;&gt;INDEX('Planned and Progress BMPs'!B:B, MATCH($G330, 'Planned and Progress BMPs'!$D:$D, 0)), 1, 0)), "")</f>
        <v/>
      </c>
      <c r="AZ330" s="4" t="str">
        <f>IFERROR(IF($I330="Historical", IF(F330&lt;&gt;INDEX('Historical BMP Records'!F:F, MATCH($G330, 'Historical BMP Records'!$G:$G, 0)), 1, 0), IF(F330&lt;&gt;INDEX('Planned and Progress BMPs'!C:C, MATCH($G330, 'Planned and Progress BMPs'!$D:$D, 0)), 1, 0)), "")</f>
        <v/>
      </c>
      <c r="BA330" s="4" t="str">
        <f>IFERROR(IF($I330="Historical", IF(G330&lt;&gt;INDEX('Historical BMP Records'!G:G, MATCH($G330, 'Historical BMP Records'!$G:$G, 0)), 1, 0), IF(G330&lt;&gt;INDEX('Planned and Progress BMPs'!D:D, MATCH($G330, 'Planned and Progress BMPs'!$D:$D, 0)), 1, 0)), "")</f>
        <v/>
      </c>
      <c r="BB330" s="4" t="str">
        <f>IFERROR(IF($I330="Historical", IF(H330&lt;&gt;INDEX('Historical BMP Records'!H:H, MATCH($G330, 'Historical BMP Records'!$G:$G, 0)), 1, 0), IF(H330&lt;&gt;INDEX('Planned and Progress BMPs'!E:E, MATCH($G330, 'Planned and Progress BMPs'!$D:$D, 0)), 1, 0)), "")</f>
        <v/>
      </c>
      <c r="BC330" s="4" t="str">
        <f>IFERROR(IF($I330="Historical", IF(I330&lt;&gt;INDEX('Historical BMP Records'!I:I, MATCH($G330, 'Historical BMP Records'!$G:$G, 0)), 1, 0), IF(I330&lt;&gt;INDEX('Planned and Progress BMPs'!F:F, MATCH($G330, 'Planned and Progress BMPs'!$D:$D, 0)), 1, 0)), "")</f>
        <v/>
      </c>
      <c r="BD330" s="4" t="str">
        <f>IFERROR(IF($I330="Historical", IF(J330&lt;&gt;INDEX('Historical BMP Records'!J:J, MATCH($G330, 'Historical BMP Records'!$G:$G, 0)), 1, 0), IF(J330&lt;&gt;INDEX('Planned and Progress BMPs'!G:G, MATCH($G330, 'Planned and Progress BMPs'!$D:$D, 0)), 1, 0)), "")</f>
        <v/>
      </c>
      <c r="BE330" s="4" t="str">
        <f>IFERROR(IF($I330="Historical", IF(K330&lt;&gt;INDEX('Historical BMP Records'!K:K, MATCH($G330, 'Historical BMP Records'!$G:$G, 0)), 1, 0), IF(K330&lt;&gt;INDEX('Planned and Progress BMPs'!H:H, MATCH($G330, 'Planned and Progress BMPs'!$D:$D, 0)), 1, 0)), "")</f>
        <v/>
      </c>
      <c r="BF330" s="4" t="str">
        <f>IFERROR(IF($I330="Historical", IF(L330&lt;&gt;INDEX('Historical BMP Records'!L:L, MATCH($G330, 'Historical BMP Records'!$G:$G, 0)), 1, 0), IF(L330&lt;&gt;INDEX('Planned and Progress BMPs'!I:I, MATCH($G330, 'Planned and Progress BMPs'!$D:$D, 0)), 1, 0)), "")</f>
        <v/>
      </c>
      <c r="BG330" s="4" t="str">
        <f>IFERROR(IF($I330="Historical", IF(M330&lt;&gt;INDEX('Historical BMP Records'!M:M, MATCH($G330, 'Historical BMP Records'!$G:$G, 0)), 1, 0), IF(M330&lt;&gt;INDEX('Planned and Progress BMPs'!J:J, MATCH($G330, 'Planned and Progress BMPs'!$D:$D, 0)), 1, 0)), "")</f>
        <v/>
      </c>
      <c r="BH330" s="4" t="str">
        <f>IFERROR(IF($I330="Historical", IF(N330&lt;&gt;INDEX('Historical BMP Records'!N:N, MATCH($G330, 'Historical BMP Records'!$G:$G, 0)), 1, 0), IF(N330&lt;&gt;INDEX('Planned and Progress BMPs'!K:K, MATCH($G330, 'Planned and Progress BMPs'!$D:$D, 0)), 1, 0)), "")</f>
        <v/>
      </c>
      <c r="BI330" s="4" t="str">
        <f>IFERROR(IF($I330="Historical", IF(O330&lt;&gt;INDEX('Historical BMP Records'!O:O, MATCH($G330, 'Historical BMP Records'!$G:$G, 0)), 1, 0), IF(O330&lt;&gt;INDEX('Planned and Progress BMPs'!L:L, MATCH($G330, 'Planned and Progress BMPs'!$D:$D, 0)), 1, 0)), "")</f>
        <v/>
      </c>
      <c r="BJ330" s="4" t="str">
        <f>IFERROR(IF($I330="Historical", IF(P330&lt;&gt;INDEX('Historical BMP Records'!P:P, MATCH($G330, 'Historical BMP Records'!$G:$G, 0)), 1, 0), IF(P330&lt;&gt;INDEX('Planned and Progress BMPs'!M:M, MATCH($G330, 'Planned and Progress BMPs'!$D:$D, 0)), 1, 0)), "")</f>
        <v/>
      </c>
      <c r="BK330" s="4" t="str">
        <f>IFERROR(IF($I330="Historical", IF(Q330&lt;&gt;INDEX('Historical BMP Records'!Q:Q, MATCH($G330, 'Historical BMP Records'!$G:$G, 0)), 1, 0), IF(Q330&lt;&gt;INDEX('Planned and Progress BMPs'!N:N, MATCH($G330, 'Planned and Progress BMPs'!$D:$D, 0)), 1, 0)), "")</f>
        <v/>
      </c>
      <c r="BL330" s="4" t="str">
        <f>IFERROR(IF($I330="Historical", IF(R330&lt;&gt;INDEX('Historical BMP Records'!R:R, MATCH($G330, 'Historical BMP Records'!$G:$G, 0)), 1, 0), IF(R330&lt;&gt;INDEX('Planned and Progress BMPs'!O:O, MATCH($G330, 'Planned and Progress BMPs'!$D:$D, 0)), 1, 0)), "")</f>
        <v/>
      </c>
      <c r="BM330" s="4" t="str">
        <f>IFERROR(IF($I330="Historical", IF(S330&lt;&gt;INDEX('Historical BMP Records'!S:S, MATCH($G330, 'Historical BMP Records'!$G:$G, 0)), 1, 0), IF(S330&lt;&gt;INDEX('Planned and Progress BMPs'!P:P, MATCH($G330, 'Planned and Progress BMPs'!$D:$D, 0)), 1, 0)), "")</f>
        <v/>
      </c>
      <c r="BN330" s="4" t="str">
        <f>IFERROR(IF($I330="Historical", IF(T330&lt;&gt;INDEX('Historical BMP Records'!T:T, MATCH($G330, 'Historical BMP Records'!$G:$G, 0)), 1, 0), IF(T330&lt;&gt;INDEX('Planned and Progress BMPs'!Q:Q, MATCH($G330, 'Planned and Progress BMPs'!$D:$D, 0)), 1, 0)), "")</f>
        <v/>
      </c>
      <c r="BO330" s="4" t="str">
        <f>IFERROR(IF($I330="Historical", IF(AB330&lt;&gt;INDEX('Historical BMP Records'!#REF!, MATCH($G330, 'Historical BMP Records'!$G:$G, 0)), 1, 0), IF(AB330&lt;&gt;INDEX('Planned and Progress BMPs'!Z:Z, MATCH($G330, 'Planned and Progress BMPs'!$D:$D, 0)), 1, 0)), "")</f>
        <v/>
      </c>
      <c r="BP330" s="4" t="str">
        <f>IFERROR(IF($I330="Historical", IF(U330&lt;&gt;INDEX('Historical BMP Records'!U:U, MATCH($G330, 'Historical BMP Records'!$G:$G, 0)), 1, 0), IF(U330&lt;&gt;INDEX('Planned and Progress BMPs'!S:S, MATCH($G330, 'Planned and Progress BMPs'!$D:$D, 0)), 1, 0)), "")</f>
        <v/>
      </c>
      <c r="BQ330" s="4" t="str">
        <f>IFERROR(IF($I330="Historical", IF(V330&lt;&gt;INDEX('Historical BMP Records'!V:V, MATCH($G330, 'Historical BMP Records'!$G:$G, 0)), 1, 0), IF(V330&lt;&gt;INDEX('Planned and Progress BMPs'!T:T, MATCH($G330, 'Planned and Progress BMPs'!$D:$D, 0)), 1, 0)), "")</f>
        <v/>
      </c>
      <c r="BR330" s="4" t="str">
        <f>IFERROR(IF($I330="Historical", IF(W330&lt;&gt;INDEX('Historical BMP Records'!W:W, MATCH($G330, 'Historical BMP Records'!$G:$G, 0)), 1, 0), IF(W330&lt;&gt;INDEX('Planned and Progress BMPs'!U:U, MATCH($G330, 'Planned and Progress BMPs'!$D:$D, 0)), 1, 0)), "")</f>
        <v/>
      </c>
      <c r="BS330" s="4" t="str">
        <f>IFERROR(IF($I330="Historical", IF(X330&lt;&gt;INDEX('Historical BMP Records'!X:X, MATCH($G330, 'Historical BMP Records'!$G:$G, 0)), 1, 0), IF(X330&lt;&gt;INDEX('Planned and Progress BMPs'!V:V, MATCH($G330, 'Planned and Progress BMPs'!$D:$D, 0)), 1, 0)), "")</f>
        <v/>
      </c>
      <c r="BT330" s="4" t="str">
        <f>IFERROR(IF($I330="Historical", IF(Y330&lt;&gt;INDEX('Historical BMP Records'!Y:Y, MATCH($G330, 'Historical BMP Records'!$G:$G, 0)), 1, 0), IF(Y330&lt;&gt;INDEX('Planned and Progress BMPs'!W:W, MATCH($G330, 'Planned and Progress BMPs'!$D:$D, 0)), 1, 0)), "")</f>
        <v/>
      </c>
      <c r="BU330" s="4" t="str">
        <f>IFERROR(IF($I330="Historical", IF(Z330&lt;&gt;INDEX('Historical BMP Records'!Z:Z, MATCH($G330, 'Historical BMP Records'!$G:$G, 0)), 1, 0), IF(Z330&lt;&gt;INDEX('Planned and Progress BMPs'!X:X, MATCH($G330, 'Planned and Progress BMPs'!$D:$D, 0)), 1, 0)), "")</f>
        <v/>
      </c>
      <c r="BV330" s="4" t="str">
        <f>IFERROR(IF($I330="Historical", IF(AA330&lt;&gt;INDEX('Historical BMP Records'!AA:AA, MATCH($G330, 'Historical BMP Records'!$G:$G, 0)), 1, 0), IF(AA330&lt;&gt;INDEX('Planned and Progress BMPs'!#REF!, MATCH($G330, 'Planned and Progress BMPs'!$D:$D, 0)), 1, 0)), "")</f>
        <v/>
      </c>
      <c r="BW330" s="4" t="str">
        <f>IFERROR(IF($I330="Historical", IF(AC330&lt;&gt;INDEX('Historical BMP Records'!AC:AC, MATCH($G330, 'Historical BMP Records'!$G:$G, 0)), 1, 0), IF(AC330&lt;&gt;INDEX('Planned and Progress BMPs'!AA:AA, MATCH($G330, 'Planned and Progress BMPs'!$D:$D, 0)), 1, 0)), "")</f>
        <v/>
      </c>
      <c r="BX330" s="4" t="str">
        <f>IFERROR(IF($I330="Historical", IF(AD330&lt;&gt;INDEX('Historical BMP Records'!AD:AD, MATCH($G330, 'Historical BMP Records'!$G:$G, 0)), 1, 0), IF(AD330&lt;&gt;INDEX('Planned and Progress BMPs'!AB:AB, MATCH($G330, 'Planned and Progress BMPs'!$D:$D, 0)), 1, 0)), "")</f>
        <v/>
      </c>
      <c r="BY330" s="4" t="str">
        <f>IFERROR(IF($I330="Historical", IF(AE330&lt;&gt;INDEX('Historical BMP Records'!AE:AE, MATCH($G330, 'Historical BMP Records'!$G:$G, 0)), 1, 0), IF(AE330&lt;&gt;INDEX('Planned and Progress BMPs'!AC:AC, MATCH($G330, 'Planned and Progress BMPs'!$D:$D, 0)), 1, 0)), "")</f>
        <v/>
      </c>
      <c r="BZ330" s="4" t="str">
        <f>IFERROR(IF($I330="Historical", IF(AF330&lt;&gt;INDEX('Historical BMP Records'!AF:AF, MATCH($G330, 'Historical BMP Records'!$G:$G, 0)), 1, 0), IF(AF330&lt;&gt;INDEX('Planned and Progress BMPs'!AD:AD, MATCH($G330, 'Planned and Progress BMPs'!$D:$D, 0)), 1, 0)), "")</f>
        <v/>
      </c>
      <c r="CA330" s="4" t="str">
        <f>IFERROR(IF($I330="Historical", IF(AG330&lt;&gt;INDEX('Historical BMP Records'!AG:AG, MATCH($G330, 'Historical BMP Records'!$G:$G, 0)), 1, 0), IF(AG330&lt;&gt;INDEX('Planned and Progress BMPs'!AE:AE, MATCH($G330, 'Planned and Progress BMPs'!$D:$D, 0)), 1, 0)), "")</f>
        <v/>
      </c>
      <c r="CB330" s="4" t="str">
        <f>IFERROR(IF($I330="Historical", IF(AH330&lt;&gt;INDEX('Historical BMP Records'!AH:AH, MATCH($G330, 'Historical BMP Records'!$G:$G, 0)), 1, 0), IF(AH330&lt;&gt;INDEX('Planned and Progress BMPs'!AF:AF, MATCH($G330, 'Planned and Progress BMPs'!$D:$D, 0)), 1, 0)), "")</f>
        <v/>
      </c>
      <c r="CC330" s="4" t="str">
        <f>IFERROR(IF($I330="Historical", IF(AI330&lt;&gt;INDEX('Historical BMP Records'!AI:AI, MATCH($G330, 'Historical BMP Records'!$G:$G, 0)), 1, 0), IF(AI330&lt;&gt;INDEX('Planned and Progress BMPs'!AG:AG, MATCH($G330, 'Planned and Progress BMPs'!$D:$D, 0)), 1, 0)), "")</f>
        <v/>
      </c>
      <c r="CD330" s="4" t="str">
        <f>IFERROR(IF($I330="Historical", IF(AJ330&lt;&gt;INDEX('Historical BMP Records'!AJ:AJ, MATCH($G330, 'Historical BMP Records'!$G:$G, 0)), 1, 0), IF(AJ330&lt;&gt;INDEX('Planned and Progress BMPs'!AH:AH, MATCH($G330, 'Planned and Progress BMPs'!$D:$D, 0)), 1, 0)), "")</f>
        <v/>
      </c>
      <c r="CE330" s="4" t="str">
        <f>IFERROR(IF($I330="Historical", IF(AK330&lt;&gt;INDEX('Historical BMP Records'!AK:AK, MATCH($G330, 'Historical BMP Records'!$G:$G, 0)), 1, 0), IF(AK330&lt;&gt;INDEX('Planned and Progress BMPs'!AI:AI, MATCH($G330, 'Planned and Progress BMPs'!$D:$D, 0)), 1, 0)), "")</f>
        <v/>
      </c>
      <c r="CF330" s="4" t="str">
        <f>IFERROR(IF($I330="Historical", IF(AL330&lt;&gt;INDEX('Historical BMP Records'!AL:AL, MATCH($G330, 'Historical BMP Records'!$G:$G, 0)), 1, 0), IF(AL330&lt;&gt;INDEX('Planned and Progress BMPs'!AJ:AJ, MATCH($G330, 'Planned and Progress BMPs'!$D:$D, 0)), 1, 0)), "")</f>
        <v/>
      </c>
      <c r="CG330" s="4" t="str">
        <f>IFERROR(IF($I330="Historical", IF(AM330&lt;&gt;INDEX('Historical BMP Records'!AM:AM, MATCH($G330, 'Historical BMP Records'!$G:$G, 0)), 1, 0), IF(AM330&lt;&gt;INDEX('Planned and Progress BMPs'!AK:AK, MATCH($G330, 'Planned and Progress BMPs'!$D:$D, 0)), 1, 0)), "")</f>
        <v/>
      </c>
      <c r="CH330" s="4" t="str">
        <f>IFERROR(IF($I330="Historical", IF(AN330&lt;&gt;INDEX('Historical BMP Records'!AN:AN, MATCH($G330, 'Historical BMP Records'!$G:$G, 0)), 1, 0), IF(AN330&lt;&gt;INDEX('Planned and Progress BMPs'!AL:AL, MATCH($G330, 'Planned and Progress BMPs'!$D:$D, 0)), 1, 0)), "")</f>
        <v/>
      </c>
      <c r="CI330" s="4" t="str">
        <f>IFERROR(IF($I330="Historical", IF(AO330&lt;&gt;INDEX('Historical BMP Records'!AO:AO, MATCH($G330, 'Historical BMP Records'!$G:$G, 0)), 1, 0), IF(AO330&lt;&gt;INDEX('Planned and Progress BMPs'!AM:AM, MATCH($G330, 'Planned and Progress BMPs'!$D:$D, 0)), 1, 0)), "")</f>
        <v/>
      </c>
      <c r="CJ330" s="4" t="str">
        <f>IFERROR(IF($I330="Historical", IF(AP330&lt;&gt;INDEX('Historical BMP Records'!AP:AP, MATCH($G330, 'Historical BMP Records'!$G:$G, 0)), 1, 0), IF(AP330&lt;&gt;INDEX('Planned and Progress BMPs'!AN:AN, MATCH($G330, 'Planned and Progress BMPs'!$D:$D, 0)), 1, 0)), "")</f>
        <v/>
      </c>
      <c r="CK330" s="4" t="str">
        <f>IFERROR(IF($I330="Historical", IF(AQ330&lt;&gt;INDEX('Historical BMP Records'!AQ:AQ, MATCH($G330, 'Historical BMP Records'!$G:$G, 0)), 1, 0), IF(AQ330&lt;&gt;INDEX('Planned and Progress BMPs'!AO:AO, MATCH($G330, 'Planned and Progress BMPs'!$D:$D, 0)), 1, 0)), "")</f>
        <v/>
      </c>
      <c r="CL330" s="4" t="str">
        <f>IFERROR(IF($I330="Historical", IF(AR330&lt;&gt;INDEX('Historical BMP Records'!AR:AR, MATCH($G330, 'Historical BMP Records'!$G:$G, 0)), 1, 0), IF(AR330&lt;&gt;INDEX('Planned and Progress BMPs'!AQ:AQ, MATCH($G330, 'Planned and Progress BMPs'!$D:$D, 0)), 1, 0)), "")</f>
        <v/>
      </c>
      <c r="CM330" s="4" t="str">
        <f>IFERROR(IF($I330="Historical", IF(AS330&lt;&gt;INDEX('Historical BMP Records'!AS:AS, MATCH($G330, 'Historical BMP Records'!$G:$G, 0)), 1, 0), IF(AS330&lt;&gt;INDEX('Planned and Progress BMPs'!AP:AP, MATCH($G330, 'Planned and Progress BMPs'!$D:$D, 0)), 1, 0)), "")</f>
        <v/>
      </c>
      <c r="CN330" s="4" t="str">
        <f>IFERROR(IF($I330="Historical", IF(AT330&lt;&gt;INDEX('Historical BMP Records'!AT:AT, MATCH($G330, 'Historical BMP Records'!$G:$G, 0)), 1, 0), IF(AT330&lt;&gt;INDEX('Planned and Progress BMPs'!AQ:AQ, MATCH($G330, 'Planned and Progress BMPs'!$D:$D, 0)), 1, 0)), "")</f>
        <v/>
      </c>
      <c r="CO330" s="4">
        <f>SUM(T_Historical9[[#This Row],[FY17 Crediting Status Change]:[Comments Change]])</f>
        <v>0</v>
      </c>
    </row>
    <row r="331" spans="6:93" ht="15" customHeight="1" x14ac:dyDescent="0.55000000000000004">
      <c r="F331" s="126"/>
      <c r="G331" s="126" t="s">
        <v>187</v>
      </c>
      <c r="H331" s="126"/>
      <c r="I331" s="126" t="s">
        <v>188</v>
      </c>
      <c r="J331" s="126">
        <v>2020</v>
      </c>
      <c r="K331" s="73">
        <v>85000</v>
      </c>
      <c r="L331" s="64">
        <v>43905</v>
      </c>
      <c r="M331" s="126" t="s">
        <v>189</v>
      </c>
      <c r="N331" s="88"/>
      <c r="O331" s="126" t="s">
        <v>190</v>
      </c>
      <c r="P331" s="73" t="s">
        <v>551</v>
      </c>
      <c r="Q331" s="64">
        <v>70</v>
      </c>
      <c r="R331" s="126"/>
      <c r="S331" s="88"/>
      <c r="T331" s="126"/>
      <c r="U331" s="126"/>
      <c r="V331" s="126"/>
      <c r="W331" s="126"/>
      <c r="X331" s="65"/>
      <c r="Y331" s="126"/>
      <c r="Z331" s="126" t="s">
        <v>191</v>
      </c>
      <c r="AA331" s="126" t="s">
        <v>192</v>
      </c>
      <c r="AB331" s="88" t="s">
        <v>193</v>
      </c>
      <c r="AC331" s="126" t="s">
        <v>2460</v>
      </c>
      <c r="AD331" s="64"/>
      <c r="AE331" s="126"/>
      <c r="AF331" s="64"/>
      <c r="AG331" s="64"/>
      <c r="AH331" s="126"/>
      <c r="AI331" s="64"/>
      <c r="AK331" s="64"/>
      <c r="AL331" s="64"/>
      <c r="AM331" s="64"/>
      <c r="AN331" s="64"/>
      <c r="AO331" s="64"/>
      <c r="AP331" s="64"/>
      <c r="AQ331" s="64"/>
      <c r="AR331" s="64"/>
      <c r="AS331" s="64"/>
      <c r="AT331" s="126"/>
      <c r="AU331" s="4" t="str">
        <f>IFERROR(IF($I331="Historical", IF(A331&lt;&gt;INDEX('Historical BMP Records'!A:A, MATCH($G331, 'Historical BMP Records'!$G:$G, 0)), 1, 0), IF(A331&lt;&gt;INDEX('Planned and Progress BMPs'!A:A, MATCH($G331, 'Planned and Progress BMPs'!$D:$D, 0)), 1, 0)), "")</f>
        <v/>
      </c>
      <c r="AV331" s="4" t="str">
        <f>IFERROR(IF($I331="Historical", IF(B331&lt;&gt;INDEX('Historical BMP Records'!B:B, MATCH($G331, 'Historical BMP Records'!$G:$G, 0)), 1, 0), IF(B331&lt;&gt;INDEX('Planned and Progress BMPs'!A:A, MATCH($G331, 'Planned and Progress BMPs'!$D:$D, 0)), 1, 0)), "")</f>
        <v/>
      </c>
      <c r="AW331" s="4" t="str">
        <f>IFERROR(IF($I331="Historical", IF(C331&lt;&gt;INDEX('Historical BMP Records'!C:C, MATCH($G331, 'Historical BMP Records'!$G:$G, 0)), 1, 0), IF(C331&lt;&gt;INDEX('Planned and Progress BMPs'!A:A, MATCH($G331, 'Planned and Progress BMPs'!$D:$D, 0)), 1, 0)), "")</f>
        <v/>
      </c>
      <c r="AX331" s="4" t="str">
        <f>IFERROR(IF($I331="Historical", IF(D331&lt;&gt;INDEX('Historical BMP Records'!D:D, MATCH($G331, 'Historical BMP Records'!$G:$G, 0)), 1, 0), IF(D331&lt;&gt;INDEX('Planned and Progress BMPs'!A:A, MATCH($G331, 'Planned and Progress BMPs'!$D:$D, 0)), 1, 0)), "")</f>
        <v/>
      </c>
      <c r="AY331" s="4" t="str">
        <f>IFERROR(IF($I331="Historical", IF(E331&lt;&gt;INDEX('Historical BMP Records'!E:E, MATCH($G331, 'Historical BMP Records'!$G:$G, 0)), 1, 0), IF(E331&lt;&gt;INDEX('Planned and Progress BMPs'!B:B, MATCH($G331, 'Planned and Progress BMPs'!$D:$D, 0)), 1, 0)), "")</f>
        <v/>
      </c>
      <c r="AZ331" s="4" t="str">
        <f>IFERROR(IF($I331="Historical", IF(F331&lt;&gt;INDEX('Historical BMP Records'!F:F, MATCH($G331, 'Historical BMP Records'!$G:$G, 0)), 1, 0), IF(F331&lt;&gt;INDEX('Planned and Progress BMPs'!C:C, MATCH($G331, 'Planned and Progress BMPs'!$D:$D, 0)), 1, 0)), "")</f>
        <v/>
      </c>
      <c r="BA331" s="4" t="str">
        <f>IFERROR(IF($I331="Historical", IF(G331&lt;&gt;INDEX('Historical BMP Records'!G:G, MATCH($G331, 'Historical BMP Records'!$G:$G, 0)), 1, 0), IF(G331&lt;&gt;INDEX('Planned and Progress BMPs'!D:D, MATCH($G331, 'Planned and Progress BMPs'!$D:$D, 0)), 1, 0)), "")</f>
        <v/>
      </c>
      <c r="BB331" s="4" t="str">
        <f>IFERROR(IF($I331="Historical", IF(H331&lt;&gt;INDEX('Historical BMP Records'!H:H, MATCH($G331, 'Historical BMP Records'!$G:$G, 0)), 1, 0), IF(H331&lt;&gt;INDEX('Planned and Progress BMPs'!E:E, MATCH($G331, 'Planned and Progress BMPs'!$D:$D, 0)), 1, 0)), "")</f>
        <v/>
      </c>
      <c r="BC331" s="4" t="str">
        <f>IFERROR(IF($I331="Historical", IF(I331&lt;&gt;INDEX('Historical BMP Records'!I:I, MATCH($G331, 'Historical BMP Records'!$G:$G, 0)), 1, 0), IF(I331&lt;&gt;INDEX('Planned and Progress BMPs'!F:F, MATCH($G331, 'Planned and Progress BMPs'!$D:$D, 0)), 1, 0)), "")</f>
        <v/>
      </c>
      <c r="BD331" s="4" t="str">
        <f>IFERROR(IF($I331="Historical", IF(J331&lt;&gt;INDEX('Historical BMP Records'!J:J, MATCH($G331, 'Historical BMP Records'!$G:$G, 0)), 1, 0), IF(J331&lt;&gt;INDEX('Planned and Progress BMPs'!G:G, MATCH($G331, 'Planned and Progress BMPs'!$D:$D, 0)), 1, 0)), "")</f>
        <v/>
      </c>
      <c r="BE331" s="4" t="str">
        <f>IFERROR(IF($I331="Historical", IF(K331&lt;&gt;INDEX('Historical BMP Records'!K:K, MATCH($G331, 'Historical BMP Records'!$G:$G, 0)), 1, 0), IF(K331&lt;&gt;INDEX('Planned and Progress BMPs'!H:H, MATCH($G331, 'Planned and Progress BMPs'!$D:$D, 0)), 1, 0)), "")</f>
        <v/>
      </c>
      <c r="BF331" s="4" t="str">
        <f>IFERROR(IF($I331="Historical", IF(L331&lt;&gt;INDEX('Historical BMP Records'!L:L, MATCH($G331, 'Historical BMP Records'!$G:$G, 0)), 1, 0), IF(L331&lt;&gt;INDEX('Planned and Progress BMPs'!I:I, MATCH($G331, 'Planned and Progress BMPs'!$D:$D, 0)), 1, 0)), "")</f>
        <v/>
      </c>
      <c r="BG331" s="4" t="str">
        <f>IFERROR(IF($I331="Historical", IF(M331&lt;&gt;INDEX('Historical BMP Records'!M:M, MATCH($G331, 'Historical BMP Records'!$G:$G, 0)), 1, 0), IF(M331&lt;&gt;INDEX('Planned and Progress BMPs'!J:J, MATCH($G331, 'Planned and Progress BMPs'!$D:$D, 0)), 1, 0)), "")</f>
        <v/>
      </c>
      <c r="BH331" s="4" t="str">
        <f>IFERROR(IF($I331="Historical", IF(N331&lt;&gt;INDEX('Historical BMP Records'!N:N, MATCH($G331, 'Historical BMP Records'!$G:$G, 0)), 1, 0), IF(N331&lt;&gt;INDEX('Planned and Progress BMPs'!K:K, MATCH($G331, 'Planned and Progress BMPs'!$D:$D, 0)), 1, 0)), "")</f>
        <v/>
      </c>
      <c r="BI331" s="4" t="str">
        <f>IFERROR(IF($I331="Historical", IF(O331&lt;&gt;INDEX('Historical BMP Records'!O:O, MATCH($G331, 'Historical BMP Records'!$G:$G, 0)), 1, 0), IF(O331&lt;&gt;INDEX('Planned and Progress BMPs'!L:L, MATCH($G331, 'Planned and Progress BMPs'!$D:$D, 0)), 1, 0)), "")</f>
        <v/>
      </c>
      <c r="BJ331" s="4" t="str">
        <f>IFERROR(IF($I331="Historical", IF(P331&lt;&gt;INDEX('Historical BMP Records'!P:P, MATCH($G331, 'Historical BMP Records'!$G:$G, 0)), 1, 0), IF(P331&lt;&gt;INDEX('Planned and Progress BMPs'!M:M, MATCH($G331, 'Planned and Progress BMPs'!$D:$D, 0)), 1, 0)), "")</f>
        <v/>
      </c>
      <c r="BK331" s="4" t="str">
        <f>IFERROR(IF($I331="Historical", IF(Q331&lt;&gt;INDEX('Historical BMP Records'!Q:Q, MATCH($G331, 'Historical BMP Records'!$G:$G, 0)), 1, 0), IF(Q331&lt;&gt;INDEX('Planned and Progress BMPs'!N:N, MATCH($G331, 'Planned and Progress BMPs'!$D:$D, 0)), 1, 0)), "")</f>
        <v/>
      </c>
      <c r="BL331" s="4" t="str">
        <f>IFERROR(IF($I331="Historical", IF(R331&lt;&gt;INDEX('Historical BMP Records'!R:R, MATCH($G331, 'Historical BMP Records'!$G:$G, 0)), 1, 0), IF(R331&lt;&gt;INDEX('Planned and Progress BMPs'!O:O, MATCH($G331, 'Planned and Progress BMPs'!$D:$D, 0)), 1, 0)), "")</f>
        <v/>
      </c>
      <c r="BM331" s="4" t="str">
        <f>IFERROR(IF($I331="Historical", IF(S331&lt;&gt;INDEX('Historical BMP Records'!S:S, MATCH($G331, 'Historical BMP Records'!$G:$G, 0)), 1, 0), IF(S331&lt;&gt;INDEX('Planned and Progress BMPs'!P:P, MATCH($G331, 'Planned and Progress BMPs'!$D:$D, 0)), 1, 0)), "")</f>
        <v/>
      </c>
      <c r="BN331" s="4" t="str">
        <f>IFERROR(IF($I331="Historical", IF(T331&lt;&gt;INDEX('Historical BMP Records'!T:T, MATCH($G331, 'Historical BMP Records'!$G:$G, 0)), 1, 0), IF(T331&lt;&gt;INDEX('Planned and Progress BMPs'!Q:Q, MATCH($G331, 'Planned and Progress BMPs'!$D:$D, 0)), 1, 0)), "")</f>
        <v/>
      </c>
      <c r="BO331" s="4" t="str">
        <f>IFERROR(IF($I331="Historical", IF(AB331&lt;&gt;INDEX('Historical BMP Records'!#REF!, MATCH($G331, 'Historical BMP Records'!$G:$G, 0)), 1, 0), IF(AB331&lt;&gt;INDEX('Planned and Progress BMPs'!Z:Z, MATCH($G331, 'Planned and Progress BMPs'!$D:$D, 0)), 1, 0)), "")</f>
        <v/>
      </c>
      <c r="BP331" s="4" t="str">
        <f>IFERROR(IF($I331="Historical", IF(U331&lt;&gt;INDEX('Historical BMP Records'!U:U, MATCH($G331, 'Historical BMP Records'!$G:$G, 0)), 1, 0), IF(U331&lt;&gt;INDEX('Planned and Progress BMPs'!S:S, MATCH($G331, 'Planned and Progress BMPs'!$D:$D, 0)), 1, 0)), "")</f>
        <v/>
      </c>
      <c r="BQ331" s="4" t="str">
        <f>IFERROR(IF($I331="Historical", IF(V331&lt;&gt;INDEX('Historical BMP Records'!V:V, MATCH($G331, 'Historical BMP Records'!$G:$G, 0)), 1, 0), IF(V331&lt;&gt;INDEX('Planned and Progress BMPs'!T:T, MATCH($G331, 'Planned and Progress BMPs'!$D:$D, 0)), 1, 0)), "")</f>
        <v/>
      </c>
      <c r="BR331" s="4" t="str">
        <f>IFERROR(IF($I331="Historical", IF(W331&lt;&gt;INDEX('Historical BMP Records'!W:W, MATCH($G331, 'Historical BMP Records'!$G:$G, 0)), 1, 0), IF(W331&lt;&gt;INDEX('Planned and Progress BMPs'!U:U, MATCH($G331, 'Planned and Progress BMPs'!$D:$D, 0)), 1, 0)), "")</f>
        <v/>
      </c>
      <c r="BS331" s="4" t="str">
        <f>IFERROR(IF($I331="Historical", IF(X331&lt;&gt;INDEX('Historical BMP Records'!X:X, MATCH($G331, 'Historical BMP Records'!$G:$G, 0)), 1, 0), IF(X331&lt;&gt;INDEX('Planned and Progress BMPs'!V:V, MATCH($G331, 'Planned and Progress BMPs'!$D:$D, 0)), 1, 0)), "")</f>
        <v/>
      </c>
      <c r="BT331" s="4" t="str">
        <f>IFERROR(IF($I331="Historical", IF(Y331&lt;&gt;INDEX('Historical BMP Records'!Y:Y, MATCH($G331, 'Historical BMP Records'!$G:$G, 0)), 1, 0), IF(Y331&lt;&gt;INDEX('Planned and Progress BMPs'!W:W, MATCH($G331, 'Planned and Progress BMPs'!$D:$D, 0)), 1, 0)), "")</f>
        <v/>
      </c>
      <c r="BU331" s="4" t="str">
        <f>IFERROR(IF($I331="Historical", IF(Z331&lt;&gt;INDEX('Historical BMP Records'!Z:Z, MATCH($G331, 'Historical BMP Records'!$G:$G, 0)), 1, 0), IF(Z331&lt;&gt;INDEX('Planned and Progress BMPs'!X:X, MATCH($G331, 'Planned and Progress BMPs'!$D:$D, 0)), 1, 0)), "")</f>
        <v/>
      </c>
      <c r="BV331" s="4" t="str">
        <f>IFERROR(IF($I331="Historical", IF(AA331&lt;&gt;INDEX('Historical BMP Records'!AA:AA, MATCH($G331, 'Historical BMP Records'!$G:$G, 0)), 1, 0), IF(AA331&lt;&gt;INDEX('Planned and Progress BMPs'!#REF!, MATCH($G331, 'Planned and Progress BMPs'!$D:$D, 0)), 1, 0)), "")</f>
        <v/>
      </c>
      <c r="BW331" s="4" t="str">
        <f>IFERROR(IF($I331="Historical", IF(AC331&lt;&gt;INDEX('Historical BMP Records'!AC:AC, MATCH($G331, 'Historical BMP Records'!$G:$G, 0)), 1, 0), IF(AC331&lt;&gt;INDEX('Planned and Progress BMPs'!AA:AA, MATCH($G331, 'Planned and Progress BMPs'!$D:$D, 0)), 1, 0)), "")</f>
        <v/>
      </c>
      <c r="BX331" s="4" t="str">
        <f>IFERROR(IF($I331="Historical", IF(AD331&lt;&gt;INDEX('Historical BMP Records'!AD:AD, MATCH($G331, 'Historical BMP Records'!$G:$G, 0)), 1, 0), IF(AD331&lt;&gt;INDEX('Planned and Progress BMPs'!AB:AB, MATCH($G331, 'Planned and Progress BMPs'!$D:$D, 0)), 1, 0)), "")</f>
        <v/>
      </c>
      <c r="BY331" s="4" t="str">
        <f>IFERROR(IF($I331="Historical", IF(AE331&lt;&gt;INDEX('Historical BMP Records'!AE:AE, MATCH($G331, 'Historical BMP Records'!$G:$G, 0)), 1, 0), IF(AE331&lt;&gt;INDEX('Planned and Progress BMPs'!AC:AC, MATCH($G331, 'Planned and Progress BMPs'!$D:$D, 0)), 1, 0)), "")</f>
        <v/>
      </c>
      <c r="BZ331" s="4" t="str">
        <f>IFERROR(IF($I331="Historical", IF(AF331&lt;&gt;INDEX('Historical BMP Records'!AF:AF, MATCH($G331, 'Historical BMP Records'!$G:$G, 0)), 1, 0), IF(AF331&lt;&gt;INDEX('Planned and Progress BMPs'!AD:AD, MATCH($G331, 'Planned and Progress BMPs'!$D:$D, 0)), 1, 0)), "")</f>
        <v/>
      </c>
      <c r="CA331" s="4" t="str">
        <f>IFERROR(IF($I331="Historical", IF(AG331&lt;&gt;INDEX('Historical BMP Records'!AG:AG, MATCH($G331, 'Historical BMP Records'!$G:$G, 0)), 1, 0), IF(AG331&lt;&gt;INDEX('Planned and Progress BMPs'!AE:AE, MATCH($G331, 'Planned and Progress BMPs'!$D:$D, 0)), 1, 0)), "")</f>
        <v/>
      </c>
      <c r="CB331" s="4" t="str">
        <f>IFERROR(IF($I331="Historical", IF(AH331&lt;&gt;INDEX('Historical BMP Records'!AH:AH, MATCH($G331, 'Historical BMP Records'!$G:$G, 0)), 1, 0), IF(AH331&lt;&gt;INDEX('Planned and Progress BMPs'!AF:AF, MATCH($G331, 'Planned and Progress BMPs'!$D:$D, 0)), 1, 0)), "")</f>
        <v/>
      </c>
      <c r="CC331" s="4" t="str">
        <f>IFERROR(IF($I331="Historical", IF(AI331&lt;&gt;INDEX('Historical BMP Records'!AI:AI, MATCH($G331, 'Historical BMP Records'!$G:$G, 0)), 1, 0), IF(AI331&lt;&gt;INDEX('Planned and Progress BMPs'!AG:AG, MATCH($G331, 'Planned and Progress BMPs'!$D:$D, 0)), 1, 0)), "")</f>
        <v/>
      </c>
      <c r="CD331" s="4" t="str">
        <f>IFERROR(IF($I331="Historical", IF(AJ331&lt;&gt;INDEX('Historical BMP Records'!AJ:AJ, MATCH($G331, 'Historical BMP Records'!$G:$G, 0)), 1, 0), IF(AJ331&lt;&gt;INDEX('Planned and Progress BMPs'!AH:AH, MATCH($G331, 'Planned and Progress BMPs'!$D:$D, 0)), 1, 0)), "")</f>
        <v/>
      </c>
      <c r="CE331" s="4" t="str">
        <f>IFERROR(IF($I331="Historical", IF(AK331&lt;&gt;INDEX('Historical BMP Records'!AK:AK, MATCH($G331, 'Historical BMP Records'!$G:$G, 0)), 1, 0), IF(AK331&lt;&gt;INDEX('Planned and Progress BMPs'!AI:AI, MATCH($G331, 'Planned and Progress BMPs'!$D:$D, 0)), 1, 0)), "")</f>
        <v/>
      </c>
      <c r="CF331" s="4" t="str">
        <f>IFERROR(IF($I331="Historical", IF(AL331&lt;&gt;INDEX('Historical BMP Records'!AL:AL, MATCH($G331, 'Historical BMP Records'!$G:$G, 0)), 1, 0), IF(AL331&lt;&gt;INDEX('Planned and Progress BMPs'!AJ:AJ, MATCH($G331, 'Planned and Progress BMPs'!$D:$D, 0)), 1, 0)), "")</f>
        <v/>
      </c>
      <c r="CG331" s="4" t="str">
        <f>IFERROR(IF($I331="Historical", IF(AM331&lt;&gt;INDEX('Historical BMP Records'!AM:AM, MATCH($G331, 'Historical BMP Records'!$G:$G, 0)), 1, 0), IF(AM331&lt;&gt;INDEX('Planned and Progress BMPs'!AK:AK, MATCH($G331, 'Planned and Progress BMPs'!$D:$D, 0)), 1, 0)), "")</f>
        <v/>
      </c>
      <c r="CH331" s="4" t="str">
        <f>IFERROR(IF($I331="Historical", IF(AN331&lt;&gt;INDEX('Historical BMP Records'!AN:AN, MATCH($G331, 'Historical BMP Records'!$G:$G, 0)), 1, 0), IF(AN331&lt;&gt;INDEX('Planned and Progress BMPs'!AL:AL, MATCH($G331, 'Planned and Progress BMPs'!$D:$D, 0)), 1, 0)), "")</f>
        <v/>
      </c>
      <c r="CI331" s="4" t="str">
        <f>IFERROR(IF($I331="Historical", IF(AO331&lt;&gt;INDEX('Historical BMP Records'!AO:AO, MATCH($G331, 'Historical BMP Records'!$G:$G, 0)), 1, 0), IF(AO331&lt;&gt;INDEX('Planned and Progress BMPs'!AM:AM, MATCH($G331, 'Planned and Progress BMPs'!$D:$D, 0)), 1, 0)), "")</f>
        <v/>
      </c>
      <c r="CJ331" s="4" t="str">
        <f>IFERROR(IF($I331="Historical", IF(AP331&lt;&gt;INDEX('Historical BMP Records'!AP:AP, MATCH($G331, 'Historical BMP Records'!$G:$G, 0)), 1, 0), IF(AP331&lt;&gt;INDEX('Planned and Progress BMPs'!AN:AN, MATCH($G331, 'Planned and Progress BMPs'!$D:$D, 0)), 1, 0)), "")</f>
        <v/>
      </c>
      <c r="CK331" s="4" t="str">
        <f>IFERROR(IF($I331="Historical", IF(AQ331&lt;&gt;INDEX('Historical BMP Records'!AQ:AQ, MATCH($G331, 'Historical BMP Records'!$G:$G, 0)), 1, 0), IF(AQ331&lt;&gt;INDEX('Planned and Progress BMPs'!AO:AO, MATCH($G331, 'Planned and Progress BMPs'!$D:$D, 0)), 1, 0)), "")</f>
        <v/>
      </c>
      <c r="CL331" s="4" t="str">
        <f>IFERROR(IF($I331="Historical", IF(AR331&lt;&gt;INDEX('Historical BMP Records'!AR:AR, MATCH($G331, 'Historical BMP Records'!$G:$G, 0)), 1, 0), IF(AR331&lt;&gt;INDEX('Planned and Progress BMPs'!AQ:AQ, MATCH($G331, 'Planned and Progress BMPs'!$D:$D, 0)), 1, 0)), "")</f>
        <v/>
      </c>
      <c r="CM331" s="4" t="str">
        <f>IFERROR(IF($I331="Historical", IF(AS331&lt;&gt;INDEX('Historical BMP Records'!AS:AS, MATCH($G331, 'Historical BMP Records'!$G:$G, 0)), 1, 0), IF(AS331&lt;&gt;INDEX('Planned and Progress BMPs'!AP:AP, MATCH($G331, 'Planned and Progress BMPs'!$D:$D, 0)), 1, 0)), "")</f>
        <v/>
      </c>
      <c r="CN331" s="4" t="str">
        <f>IFERROR(IF($I331="Historical", IF(AT331&lt;&gt;INDEX('Historical BMP Records'!AT:AT, MATCH($G331, 'Historical BMP Records'!$G:$G, 0)), 1, 0), IF(AT331&lt;&gt;INDEX('Planned and Progress BMPs'!AQ:AQ, MATCH($G331, 'Planned and Progress BMPs'!$D:$D, 0)), 1, 0)), "")</f>
        <v/>
      </c>
      <c r="CO331" s="4">
        <f>SUM(T_Historical9[[#This Row],[FY17 Crediting Status Change]:[Comments Change]])</f>
        <v>0</v>
      </c>
    </row>
    <row r="332" spans="6:93" ht="15" customHeight="1" x14ac:dyDescent="0.55000000000000004">
      <c r="F332" s="126" t="s">
        <v>135</v>
      </c>
      <c r="G332" s="126" t="s">
        <v>194</v>
      </c>
      <c r="H332" s="126"/>
      <c r="I332" s="126" t="s">
        <v>188</v>
      </c>
      <c r="J332" s="126">
        <v>2019</v>
      </c>
      <c r="K332" s="73">
        <v>626250</v>
      </c>
      <c r="L332" s="64">
        <v>43831</v>
      </c>
      <c r="M332" s="126" t="s">
        <v>166</v>
      </c>
      <c r="N332" s="88"/>
      <c r="O332" s="126" t="s">
        <v>162</v>
      </c>
      <c r="P332" s="73" t="s">
        <v>2459</v>
      </c>
      <c r="Q332" s="64">
        <v>1000</v>
      </c>
      <c r="R332" s="126"/>
      <c r="S332" s="88"/>
      <c r="T332" s="126" t="s">
        <v>195</v>
      </c>
      <c r="U332" s="126"/>
      <c r="V332" s="126"/>
      <c r="W332" s="126">
        <v>40.204799999999999</v>
      </c>
      <c r="X332" s="65">
        <v>-76.840299999999999</v>
      </c>
      <c r="Y332" s="126"/>
      <c r="Z332" s="126" t="s">
        <v>144</v>
      </c>
      <c r="AA332" s="126" t="s">
        <v>145</v>
      </c>
      <c r="AB332" s="88" t="s">
        <v>146</v>
      </c>
      <c r="AC332" s="126" t="s">
        <v>2460</v>
      </c>
      <c r="AD332" s="64"/>
      <c r="AE332" s="126"/>
      <c r="AF332" s="64"/>
      <c r="AG332" s="64"/>
      <c r="AH332" s="126"/>
      <c r="AI332" s="64"/>
      <c r="AK332" s="64"/>
      <c r="AL332" s="64"/>
      <c r="AM332" s="64"/>
      <c r="AN332" s="64"/>
      <c r="AO332" s="64"/>
      <c r="AP332" s="64"/>
      <c r="AQ332" s="64"/>
      <c r="AR332" s="64"/>
      <c r="AS332" s="64"/>
      <c r="AT332" s="126" t="s">
        <v>179</v>
      </c>
      <c r="AU332" s="4" t="str">
        <f>IFERROR(IF($I332="Historical", IF(A332&lt;&gt;INDEX('Historical BMP Records'!A:A, MATCH($G332, 'Historical BMP Records'!$G:$G, 0)), 1, 0), IF(A332&lt;&gt;INDEX('Planned and Progress BMPs'!A:A, MATCH($G332, 'Planned and Progress BMPs'!$D:$D, 0)), 1, 0)), "")</f>
        <v/>
      </c>
      <c r="AV332" s="4" t="str">
        <f>IFERROR(IF($I332="Historical", IF(B332&lt;&gt;INDEX('Historical BMP Records'!B:B, MATCH($G332, 'Historical BMP Records'!$G:$G, 0)), 1, 0), IF(B332&lt;&gt;INDEX('Planned and Progress BMPs'!A:A, MATCH($G332, 'Planned and Progress BMPs'!$D:$D, 0)), 1, 0)), "")</f>
        <v/>
      </c>
      <c r="AW332" s="4" t="str">
        <f>IFERROR(IF($I332="Historical", IF(C332&lt;&gt;INDEX('Historical BMP Records'!C:C, MATCH($G332, 'Historical BMP Records'!$G:$G, 0)), 1, 0), IF(C332&lt;&gt;INDEX('Planned and Progress BMPs'!A:A, MATCH($G332, 'Planned and Progress BMPs'!$D:$D, 0)), 1, 0)), "")</f>
        <v/>
      </c>
      <c r="AX332" s="4" t="str">
        <f>IFERROR(IF($I332="Historical", IF(D332&lt;&gt;INDEX('Historical BMP Records'!D:D, MATCH($G332, 'Historical BMP Records'!$G:$G, 0)), 1, 0), IF(D332&lt;&gt;INDEX('Planned and Progress BMPs'!A:A, MATCH($G332, 'Planned and Progress BMPs'!$D:$D, 0)), 1, 0)), "")</f>
        <v/>
      </c>
      <c r="AY332" s="4" t="str">
        <f>IFERROR(IF($I332="Historical", IF(E332&lt;&gt;INDEX('Historical BMP Records'!E:E, MATCH($G332, 'Historical BMP Records'!$G:$G, 0)), 1, 0), IF(E332&lt;&gt;INDEX('Planned and Progress BMPs'!B:B, MATCH($G332, 'Planned and Progress BMPs'!$D:$D, 0)), 1, 0)), "")</f>
        <v/>
      </c>
      <c r="AZ332" s="4" t="str">
        <f>IFERROR(IF($I332="Historical", IF(F332&lt;&gt;INDEX('Historical BMP Records'!F:F, MATCH($G332, 'Historical BMP Records'!$G:$G, 0)), 1, 0), IF(F332&lt;&gt;INDEX('Planned and Progress BMPs'!C:C, MATCH($G332, 'Planned and Progress BMPs'!$D:$D, 0)), 1, 0)), "")</f>
        <v/>
      </c>
      <c r="BA332" s="4" t="str">
        <f>IFERROR(IF($I332="Historical", IF(G332&lt;&gt;INDEX('Historical BMP Records'!G:G, MATCH($G332, 'Historical BMP Records'!$G:$G, 0)), 1, 0), IF(G332&lt;&gt;INDEX('Planned and Progress BMPs'!D:D, MATCH($G332, 'Planned and Progress BMPs'!$D:$D, 0)), 1, 0)), "")</f>
        <v/>
      </c>
      <c r="BB332" s="4" t="str">
        <f>IFERROR(IF($I332="Historical", IF(H332&lt;&gt;INDEX('Historical BMP Records'!H:H, MATCH($G332, 'Historical BMP Records'!$G:$G, 0)), 1, 0), IF(H332&lt;&gt;INDEX('Planned and Progress BMPs'!E:E, MATCH($G332, 'Planned and Progress BMPs'!$D:$D, 0)), 1, 0)), "")</f>
        <v/>
      </c>
      <c r="BC332" s="4" t="str">
        <f>IFERROR(IF($I332="Historical", IF(I332&lt;&gt;INDEX('Historical BMP Records'!I:I, MATCH($G332, 'Historical BMP Records'!$G:$G, 0)), 1, 0), IF(I332&lt;&gt;INDEX('Planned and Progress BMPs'!F:F, MATCH($G332, 'Planned and Progress BMPs'!$D:$D, 0)), 1, 0)), "")</f>
        <v/>
      </c>
      <c r="BD332" s="4" t="str">
        <f>IFERROR(IF($I332="Historical", IF(J332&lt;&gt;INDEX('Historical BMP Records'!J:J, MATCH($G332, 'Historical BMP Records'!$G:$G, 0)), 1, 0), IF(J332&lt;&gt;INDEX('Planned and Progress BMPs'!G:G, MATCH($G332, 'Planned and Progress BMPs'!$D:$D, 0)), 1, 0)), "")</f>
        <v/>
      </c>
      <c r="BE332" s="4" t="str">
        <f>IFERROR(IF($I332="Historical", IF(K332&lt;&gt;INDEX('Historical BMP Records'!K:K, MATCH($G332, 'Historical BMP Records'!$G:$G, 0)), 1, 0), IF(K332&lt;&gt;INDEX('Planned and Progress BMPs'!H:H, MATCH($G332, 'Planned and Progress BMPs'!$D:$D, 0)), 1, 0)), "")</f>
        <v/>
      </c>
      <c r="BF332" s="4" t="str">
        <f>IFERROR(IF($I332="Historical", IF(L332&lt;&gt;INDEX('Historical BMP Records'!L:L, MATCH($G332, 'Historical BMP Records'!$G:$G, 0)), 1, 0), IF(L332&lt;&gt;INDEX('Planned and Progress BMPs'!I:I, MATCH($G332, 'Planned and Progress BMPs'!$D:$D, 0)), 1, 0)), "")</f>
        <v/>
      </c>
      <c r="BG332" s="4" t="str">
        <f>IFERROR(IF($I332="Historical", IF(M332&lt;&gt;INDEX('Historical BMP Records'!M:M, MATCH($G332, 'Historical BMP Records'!$G:$G, 0)), 1, 0), IF(M332&lt;&gt;INDEX('Planned and Progress BMPs'!J:J, MATCH($G332, 'Planned and Progress BMPs'!$D:$D, 0)), 1, 0)), "")</f>
        <v/>
      </c>
      <c r="BH332" s="4" t="str">
        <f>IFERROR(IF($I332="Historical", IF(N332&lt;&gt;INDEX('Historical BMP Records'!N:N, MATCH($G332, 'Historical BMP Records'!$G:$G, 0)), 1, 0), IF(N332&lt;&gt;INDEX('Planned and Progress BMPs'!K:K, MATCH($G332, 'Planned and Progress BMPs'!$D:$D, 0)), 1, 0)), "")</f>
        <v/>
      </c>
      <c r="BI332" s="4" t="str">
        <f>IFERROR(IF($I332="Historical", IF(O332&lt;&gt;INDEX('Historical BMP Records'!O:O, MATCH($G332, 'Historical BMP Records'!$G:$G, 0)), 1, 0), IF(O332&lt;&gt;INDEX('Planned and Progress BMPs'!L:L, MATCH($G332, 'Planned and Progress BMPs'!$D:$D, 0)), 1, 0)), "")</f>
        <v/>
      </c>
      <c r="BJ332" s="4" t="str">
        <f>IFERROR(IF($I332="Historical", IF(P332&lt;&gt;INDEX('Historical BMP Records'!P:P, MATCH($G332, 'Historical BMP Records'!$G:$G, 0)), 1, 0), IF(P332&lt;&gt;INDEX('Planned and Progress BMPs'!M:M, MATCH($G332, 'Planned and Progress BMPs'!$D:$D, 0)), 1, 0)), "")</f>
        <v/>
      </c>
      <c r="BK332" s="4" t="str">
        <f>IFERROR(IF($I332="Historical", IF(Q332&lt;&gt;INDEX('Historical BMP Records'!Q:Q, MATCH($G332, 'Historical BMP Records'!$G:$G, 0)), 1, 0), IF(Q332&lt;&gt;INDEX('Planned and Progress BMPs'!N:N, MATCH($G332, 'Planned and Progress BMPs'!$D:$D, 0)), 1, 0)), "")</f>
        <v/>
      </c>
      <c r="BL332" s="4" t="str">
        <f>IFERROR(IF($I332="Historical", IF(R332&lt;&gt;INDEX('Historical BMP Records'!R:R, MATCH($G332, 'Historical BMP Records'!$G:$G, 0)), 1, 0), IF(R332&lt;&gt;INDEX('Planned and Progress BMPs'!O:O, MATCH($G332, 'Planned and Progress BMPs'!$D:$D, 0)), 1, 0)), "")</f>
        <v/>
      </c>
      <c r="BM332" s="4" t="str">
        <f>IFERROR(IF($I332="Historical", IF(S332&lt;&gt;INDEX('Historical BMP Records'!S:S, MATCH($G332, 'Historical BMP Records'!$G:$G, 0)), 1, 0), IF(S332&lt;&gt;INDEX('Planned and Progress BMPs'!P:P, MATCH($G332, 'Planned and Progress BMPs'!$D:$D, 0)), 1, 0)), "")</f>
        <v/>
      </c>
      <c r="BN332" s="4" t="str">
        <f>IFERROR(IF($I332="Historical", IF(T332&lt;&gt;INDEX('Historical BMP Records'!T:T, MATCH($G332, 'Historical BMP Records'!$G:$G, 0)), 1, 0), IF(T332&lt;&gt;INDEX('Planned and Progress BMPs'!Q:Q, MATCH($G332, 'Planned and Progress BMPs'!$D:$D, 0)), 1, 0)), "")</f>
        <v/>
      </c>
      <c r="BO332" s="4" t="str">
        <f>IFERROR(IF($I332="Historical", IF(AB332&lt;&gt;INDEX('Historical BMP Records'!#REF!, MATCH($G332, 'Historical BMP Records'!$G:$G, 0)), 1, 0), IF(AB332&lt;&gt;INDEX('Planned and Progress BMPs'!Z:Z, MATCH($G332, 'Planned and Progress BMPs'!$D:$D, 0)), 1, 0)), "")</f>
        <v/>
      </c>
      <c r="BP332" s="4" t="str">
        <f>IFERROR(IF($I332="Historical", IF(U332&lt;&gt;INDEX('Historical BMP Records'!U:U, MATCH($G332, 'Historical BMP Records'!$G:$G, 0)), 1, 0), IF(U332&lt;&gt;INDEX('Planned and Progress BMPs'!S:S, MATCH($G332, 'Planned and Progress BMPs'!$D:$D, 0)), 1, 0)), "")</f>
        <v/>
      </c>
      <c r="BQ332" s="4" t="str">
        <f>IFERROR(IF($I332="Historical", IF(V332&lt;&gt;INDEX('Historical BMP Records'!V:V, MATCH($G332, 'Historical BMP Records'!$G:$G, 0)), 1, 0), IF(V332&lt;&gt;INDEX('Planned and Progress BMPs'!T:T, MATCH($G332, 'Planned and Progress BMPs'!$D:$D, 0)), 1, 0)), "")</f>
        <v/>
      </c>
      <c r="BR332" s="4" t="str">
        <f>IFERROR(IF($I332="Historical", IF(W332&lt;&gt;INDEX('Historical BMP Records'!W:W, MATCH($G332, 'Historical BMP Records'!$G:$G, 0)), 1, 0), IF(W332&lt;&gt;INDEX('Planned and Progress BMPs'!U:U, MATCH($G332, 'Planned and Progress BMPs'!$D:$D, 0)), 1, 0)), "")</f>
        <v/>
      </c>
      <c r="BS332" s="4" t="str">
        <f>IFERROR(IF($I332="Historical", IF(X332&lt;&gt;INDEX('Historical BMP Records'!X:X, MATCH($G332, 'Historical BMP Records'!$G:$G, 0)), 1, 0), IF(X332&lt;&gt;INDEX('Planned and Progress BMPs'!V:V, MATCH($G332, 'Planned and Progress BMPs'!$D:$D, 0)), 1, 0)), "")</f>
        <v/>
      </c>
      <c r="BT332" s="4" t="str">
        <f>IFERROR(IF($I332="Historical", IF(Y332&lt;&gt;INDEX('Historical BMP Records'!Y:Y, MATCH($G332, 'Historical BMP Records'!$G:$G, 0)), 1, 0), IF(Y332&lt;&gt;INDEX('Planned and Progress BMPs'!W:W, MATCH($G332, 'Planned and Progress BMPs'!$D:$D, 0)), 1, 0)), "")</f>
        <v/>
      </c>
      <c r="BU332" s="4" t="str">
        <f>IFERROR(IF($I332="Historical", IF(Z332&lt;&gt;INDEX('Historical BMP Records'!Z:Z, MATCH($G332, 'Historical BMP Records'!$G:$G, 0)), 1, 0), IF(Z332&lt;&gt;INDEX('Planned and Progress BMPs'!X:X, MATCH($G332, 'Planned and Progress BMPs'!$D:$D, 0)), 1, 0)), "")</f>
        <v/>
      </c>
      <c r="BV332" s="4" t="str">
        <f>IFERROR(IF($I332="Historical", IF(AA332&lt;&gt;INDEX('Historical BMP Records'!AA:AA, MATCH($G332, 'Historical BMP Records'!$G:$G, 0)), 1, 0), IF(AA332&lt;&gt;INDEX('Planned and Progress BMPs'!#REF!, MATCH($G332, 'Planned and Progress BMPs'!$D:$D, 0)), 1, 0)), "")</f>
        <v/>
      </c>
      <c r="BW332" s="4" t="str">
        <f>IFERROR(IF($I332="Historical", IF(AC332&lt;&gt;INDEX('Historical BMP Records'!AC:AC, MATCH($G332, 'Historical BMP Records'!$G:$G, 0)), 1, 0), IF(AC332&lt;&gt;INDEX('Planned and Progress BMPs'!AA:AA, MATCH($G332, 'Planned and Progress BMPs'!$D:$D, 0)), 1, 0)), "")</f>
        <v/>
      </c>
      <c r="BX332" s="4" t="str">
        <f>IFERROR(IF($I332="Historical", IF(AD332&lt;&gt;INDEX('Historical BMP Records'!AD:AD, MATCH($G332, 'Historical BMP Records'!$G:$G, 0)), 1, 0), IF(AD332&lt;&gt;INDEX('Planned and Progress BMPs'!AB:AB, MATCH($G332, 'Planned and Progress BMPs'!$D:$D, 0)), 1, 0)), "")</f>
        <v/>
      </c>
      <c r="BY332" s="4" t="str">
        <f>IFERROR(IF($I332="Historical", IF(AE332&lt;&gt;INDEX('Historical BMP Records'!AE:AE, MATCH($G332, 'Historical BMP Records'!$G:$G, 0)), 1, 0), IF(AE332&lt;&gt;INDEX('Planned and Progress BMPs'!AC:AC, MATCH($G332, 'Planned and Progress BMPs'!$D:$D, 0)), 1, 0)), "")</f>
        <v/>
      </c>
      <c r="BZ332" s="4" t="str">
        <f>IFERROR(IF($I332="Historical", IF(AF332&lt;&gt;INDEX('Historical BMP Records'!AF:AF, MATCH($G332, 'Historical BMP Records'!$G:$G, 0)), 1, 0), IF(AF332&lt;&gt;INDEX('Planned and Progress BMPs'!AD:AD, MATCH($G332, 'Planned and Progress BMPs'!$D:$D, 0)), 1, 0)), "")</f>
        <v/>
      </c>
      <c r="CA332" s="4" t="str">
        <f>IFERROR(IF($I332="Historical", IF(AG332&lt;&gt;INDEX('Historical BMP Records'!AG:AG, MATCH($G332, 'Historical BMP Records'!$G:$G, 0)), 1, 0), IF(AG332&lt;&gt;INDEX('Planned and Progress BMPs'!AE:AE, MATCH($G332, 'Planned and Progress BMPs'!$D:$D, 0)), 1, 0)), "")</f>
        <v/>
      </c>
      <c r="CB332" s="4" t="str">
        <f>IFERROR(IF($I332="Historical", IF(AH332&lt;&gt;INDEX('Historical BMP Records'!AH:AH, MATCH($G332, 'Historical BMP Records'!$G:$G, 0)), 1, 0), IF(AH332&lt;&gt;INDEX('Planned and Progress BMPs'!AF:AF, MATCH($G332, 'Planned and Progress BMPs'!$D:$D, 0)), 1, 0)), "")</f>
        <v/>
      </c>
      <c r="CC332" s="4" t="str">
        <f>IFERROR(IF($I332="Historical", IF(AI332&lt;&gt;INDEX('Historical BMP Records'!AI:AI, MATCH($G332, 'Historical BMP Records'!$G:$G, 0)), 1, 0), IF(AI332&lt;&gt;INDEX('Planned and Progress BMPs'!AG:AG, MATCH($G332, 'Planned and Progress BMPs'!$D:$D, 0)), 1, 0)), "")</f>
        <v/>
      </c>
      <c r="CD332" s="4" t="str">
        <f>IFERROR(IF($I332="Historical", IF(AJ332&lt;&gt;INDEX('Historical BMP Records'!AJ:AJ, MATCH($G332, 'Historical BMP Records'!$G:$G, 0)), 1, 0), IF(AJ332&lt;&gt;INDEX('Planned and Progress BMPs'!AH:AH, MATCH($G332, 'Planned and Progress BMPs'!$D:$D, 0)), 1, 0)), "")</f>
        <v/>
      </c>
      <c r="CE332" s="4" t="str">
        <f>IFERROR(IF($I332="Historical", IF(AK332&lt;&gt;INDEX('Historical BMP Records'!AK:AK, MATCH($G332, 'Historical BMP Records'!$G:$G, 0)), 1, 0), IF(AK332&lt;&gt;INDEX('Planned and Progress BMPs'!AI:AI, MATCH($G332, 'Planned and Progress BMPs'!$D:$D, 0)), 1, 0)), "")</f>
        <v/>
      </c>
      <c r="CF332" s="4" t="str">
        <f>IFERROR(IF($I332="Historical", IF(AL332&lt;&gt;INDEX('Historical BMP Records'!AL:AL, MATCH($G332, 'Historical BMP Records'!$G:$G, 0)), 1, 0), IF(AL332&lt;&gt;INDEX('Planned and Progress BMPs'!AJ:AJ, MATCH($G332, 'Planned and Progress BMPs'!$D:$D, 0)), 1, 0)), "")</f>
        <v/>
      </c>
      <c r="CG332" s="4" t="str">
        <f>IFERROR(IF($I332="Historical", IF(AM332&lt;&gt;INDEX('Historical BMP Records'!AM:AM, MATCH($G332, 'Historical BMP Records'!$G:$G, 0)), 1, 0), IF(AM332&lt;&gt;INDEX('Planned and Progress BMPs'!AK:AK, MATCH($G332, 'Planned and Progress BMPs'!$D:$D, 0)), 1, 0)), "")</f>
        <v/>
      </c>
      <c r="CH332" s="4" t="str">
        <f>IFERROR(IF($I332="Historical", IF(AN332&lt;&gt;INDEX('Historical BMP Records'!AN:AN, MATCH($G332, 'Historical BMP Records'!$G:$G, 0)), 1, 0), IF(AN332&lt;&gt;INDEX('Planned and Progress BMPs'!AL:AL, MATCH($G332, 'Planned and Progress BMPs'!$D:$D, 0)), 1, 0)), "")</f>
        <v/>
      </c>
      <c r="CI332" s="4" t="str">
        <f>IFERROR(IF($I332="Historical", IF(AO332&lt;&gt;INDEX('Historical BMP Records'!AO:AO, MATCH($G332, 'Historical BMP Records'!$G:$G, 0)), 1, 0), IF(AO332&lt;&gt;INDEX('Planned and Progress BMPs'!AM:AM, MATCH($G332, 'Planned and Progress BMPs'!$D:$D, 0)), 1, 0)), "")</f>
        <v/>
      </c>
      <c r="CJ332" s="4" t="str">
        <f>IFERROR(IF($I332="Historical", IF(AP332&lt;&gt;INDEX('Historical BMP Records'!AP:AP, MATCH($G332, 'Historical BMP Records'!$G:$G, 0)), 1, 0), IF(AP332&lt;&gt;INDEX('Planned and Progress BMPs'!AN:AN, MATCH($G332, 'Planned and Progress BMPs'!$D:$D, 0)), 1, 0)), "")</f>
        <v/>
      </c>
      <c r="CK332" s="4" t="str">
        <f>IFERROR(IF($I332="Historical", IF(AQ332&lt;&gt;INDEX('Historical BMP Records'!AQ:AQ, MATCH($G332, 'Historical BMP Records'!$G:$G, 0)), 1, 0), IF(AQ332&lt;&gt;INDEX('Planned and Progress BMPs'!AO:AO, MATCH($G332, 'Planned and Progress BMPs'!$D:$D, 0)), 1, 0)), "")</f>
        <v/>
      </c>
      <c r="CL332" s="4" t="str">
        <f>IFERROR(IF($I332="Historical", IF(AR332&lt;&gt;INDEX('Historical BMP Records'!AR:AR, MATCH($G332, 'Historical BMP Records'!$G:$G, 0)), 1, 0), IF(AR332&lt;&gt;INDEX('Planned and Progress BMPs'!AQ:AQ, MATCH($G332, 'Planned and Progress BMPs'!$D:$D, 0)), 1, 0)), "")</f>
        <v/>
      </c>
      <c r="CM332" s="4" t="str">
        <f>IFERROR(IF($I332="Historical", IF(AS332&lt;&gt;INDEX('Historical BMP Records'!AS:AS, MATCH($G332, 'Historical BMP Records'!$G:$G, 0)), 1, 0), IF(AS332&lt;&gt;INDEX('Planned and Progress BMPs'!AP:AP, MATCH($G332, 'Planned and Progress BMPs'!$D:$D, 0)), 1, 0)), "")</f>
        <v/>
      </c>
      <c r="CN332" s="4" t="str">
        <f>IFERROR(IF($I332="Historical", IF(AT332&lt;&gt;INDEX('Historical BMP Records'!AT:AT, MATCH($G332, 'Historical BMP Records'!$G:$G, 0)), 1, 0), IF(AT332&lt;&gt;INDEX('Planned and Progress BMPs'!AQ:AQ, MATCH($G332, 'Planned and Progress BMPs'!$D:$D, 0)), 1, 0)), "")</f>
        <v/>
      </c>
      <c r="CO332" s="4">
        <f>SUM(T_Historical9[[#This Row],[FY17 Crediting Status Change]:[Comments Change]])</f>
        <v>0</v>
      </c>
    </row>
    <row r="333" spans="6:93" ht="15" customHeight="1" x14ac:dyDescent="0.55000000000000004">
      <c r="F333" s="126" t="s">
        <v>135</v>
      </c>
      <c r="G333" s="126" t="s">
        <v>196</v>
      </c>
      <c r="H333" s="126"/>
      <c r="I333" s="126" t="s">
        <v>188</v>
      </c>
      <c r="J333" s="126">
        <v>2019</v>
      </c>
      <c r="K333" s="73">
        <v>559500</v>
      </c>
      <c r="L333" s="64">
        <v>43831</v>
      </c>
      <c r="M333" s="126" t="s">
        <v>166</v>
      </c>
      <c r="N333" s="88"/>
      <c r="O333" s="126" t="s">
        <v>162</v>
      </c>
      <c r="P333" s="73" t="s">
        <v>2459</v>
      </c>
      <c r="Q333" s="64">
        <v>975</v>
      </c>
      <c r="R333" s="126"/>
      <c r="S333" s="88"/>
      <c r="T333" s="126" t="s">
        <v>197</v>
      </c>
      <c r="U333" s="126"/>
      <c r="V333" s="126"/>
      <c r="W333" s="126">
        <v>40.198799999999999</v>
      </c>
      <c r="X333" s="65">
        <v>-76.823800000000006</v>
      </c>
      <c r="Y333" s="126"/>
      <c r="Z333" s="126" t="s">
        <v>144</v>
      </c>
      <c r="AA333" s="126" t="s">
        <v>145</v>
      </c>
      <c r="AB333" s="88" t="s">
        <v>146</v>
      </c>
      <c r="AC333" s="126" t="s">
        <v>2460</v>
      </c>
      <c r="AD333" s="64"/>
      <c r="AE333" s="126"/>
      <c r="AF333" s="64"/>
      <c r="AG333" s="64"/>
      <c r="AH333" s="126"/>
      <c r="AI333" s="64"/>
      <c r="AK333" s="64"/>
      <c r="AL333" s="64"/>
      <c r="AM333" s="64"/>
      <c r="AN333" s="64"/>
      <c r="AO333" s="64"/>
      <c r="AP333" s="64"/>
      <c r="AQ333" s="64"/>
      <c r="AR333" s="64"/>
      <c r="AS333" s="64"/>
      <c r="AT333" s="126" t="s">
        <v>179</v>
      </c>
      <c r="AU333" s="4" t="str">
        <f>IFERROR(IF($I333="Historical", IF(A333&lt;&gt;INDEX('Historical BMP Records'!A:A, MATCH($G333, 'Historical BMP Records'!$G:$G, 0)), 1, 0), IF(A333&lt;&gt;INDEX('Planned and Progress BMPs'!A:A, MATCH($G333, 'Planned and Progress BMPs'!$D:$D, 0)), 1, 0)), "")</f>
        <v/>
      </c>
      <c r="AV333" s="4" t="str">
        <f>IFERROR(IF($I333="Historical", IF(B333&lt;&gt;INDEX('Historical BMP Records'!B:B, MATCH($G333, 'Historical BMP Records'!$G:$G, 0)), 1, 0), IF(B333&lt;&gt;INDEX('Planned and Progress BMPs'!A:A, MATCH($G333, 'Planned and Progress BMPs'!$D:$D, 0)), 1, 0)), "")</f>
        <v/>
      </c>
      <c r="AW333" s="4" t="str">
        <f>IFERROR(IF($I333="Historical", IF(C333&lt;&gt;INDEX('Historical BMP Records'!C:C, MATCH($G333, 'Historical BMP Records'!$G:$G, 0)), 1, 0), IF(C333&lt;&gt;INDEX('Planned and Progress BMPs'!A:A, MATCH($G333, 'Planned and Progress BMPs'!$D:$D, 0)), 1, 0)), "")</f>
        <v/>
      </c>
      <c r="AX333" s="4" t="str">
        <f>IFERROR(IF($I333="Historical", IF(D333&lt;&gt;INDEX('Historical BMP Records'!D:D, MATCH($G333, 'Historical BMP Records'!$G:$G, 0)), 1, 0), IF(D333&lt;&gt;INDEX('Planned and Progress BMPs'!A:A, MATCH($G333, 'Planned and Progress BMPs'!$D:$D, 0)), 1, 0)), "")</f>
        <v/>
      </c>
      <c r="AY333" s="4" t="str">
        <f>IFERROR(IF($I333="Historical", IF(E333&lt;&gt;INDEX('Historical BMP Records'!E:E, MATCH($G333, 'Historical BMP Records'!$G:$G, 0)), 1, 0), IF(E333&lt;&gt;INDEX('Planned and Progress BMPs'!B:B, MATCH($G333, 'Planned and Progress BMPs'!$D:$D, 0)), 1, 0)), "")</f>
        <v/>
      </c>
      <c r="AZ333" s="4" t="str">
        <f>IFERROR(IF($I333="Historical", IF(F333&lt;&gt;INDEX('Historical BMP Records'!F:F, MATCH($G333, 'Historical BMP Records'!$G:$G, 0)), 1, 0), IF(F333&lt;&gt;INDEX('Planned and Progress BMPs'!C:C, MATCH($G333, 'Planned and Progress BMPs'!$D:$D, 0)), 1, 0)), "")</f>
        <v/>
      </c>
      <c r="BA333" s="4" t="str">
        <f>IFERROR(IF($I333="Historical", IF(G333&lt;&gt;INDEX('Historical BMP Records'!G:G, MATCH($G333, 'Historical BMP Records'!$G:$G, 0)), 1, 0), IF(G333&lt;&gt;INDEX('Planned and Progress BMPs'!D:D, MATCH($G333, 'Planned and Progress BMPs'!$D:$D, 0)), 1, 0)), "")</f>
        <v/>
      </c>
      <c r="BB333" s="4" t="str">
        <f>IFERROR(IF($I333="Historical", IF(H333&lt;&gt;INDEX('Historical BMP Records'!H:H, MATCH($G333, 'Historical BMP Records'!$G:$G, 0)), 1, 0), IF(H333&lt;&gt;INDEX('Planned and Progress BMPs'!E:E, MATCH($G333, 'Planned and Progress BMPs'!$D:$D, 0)), 1, 0)), "")</f>
        <v/>
      </c>
      <c r="BC333" s="4" t="str">
        <f>IFERROR(IF($I333="Historical", IF(I333&lt;&gt;INDEX('Historical BMP Records'!I:I, MATCH($G333, 'Historical BMP Records'!$G:$G, 0)), 1, 0), IF(I333&lt;&gt;INDEX('Planned and Progress BMPs'!F:F, MATCH($G333, 'Planned and Progress BMPs'!$D:$D, 0)), 1, 0)), "")</f>
        <v/>
      </c>
      <c r="BD333" s="4" t="str">
        <f>IFERROR(IF($I333="Historical", IF(J333&lt;&gt;INDEX('Historical BMP Records'!J:J, MATCH($G333, 'Historical BMP Records'!$G:$G, 0)), 1, 0), IF(J333&lt;&gt;INDEX('Planned and Progress BMPs'!G:G, MATCH($G333, 'Planned and Progress BMPs'!$D:$D, 0)), 1, 0)), "")</f>
        <v/>
      </c>
      <c r="BE333" s="4" t="str">
        <f>IFERROR(IF($I333="Historical", IF(K333&lt;&gt;INDEX('Historical BMP Records'!K:K, MATCH($G333, 'Historical BMP Records'!$G:$G, 0)), 1, 0), IF(K333&lt;&gt;INDEX('Planned and Progress BMPs'!H:H, MATCH($G333, 'Planned and Progress BMPs'!$D:$D, 0)), 1, 0)), "")</f>
        <v/>
      </c>
      <c r="BF333" s="4" t="str">
        <f>IFERROR(IF($I333="Historical", IF(L333&lt;&gt;INDEX('Historical BMP Records'!L:L, MATCH($G333, 'Historical BMP Records'!$G:$G, 0)), 1, 0), IF(L333&lt;&gt;INDEX('Planned and Progress BMPs'!I:I, MATCH($G333, 'Planned and Progress BMPs'!$D:$D, 0)), 1, 0)), "")</f>
        <v/>
      </c>
      <c r="BG333" s="4" t="str">
        <f>IFERROR(IF($I333="Historical", IF(M333&lt;&gt;INDEX('Historical BMP Records'!M:M, MATCH($G333, 'Historical BMP Records'!$G:$G, 0)), 1, 0), IF(M333&lt;&gt;INDEX('Planned and Progress BMPs'!J:J, MATCH($G333, 'Planned and Progress BMPs'!$D:$D, 0)), 1, 0)), "")</f>
        <v/>
      </c>
      <c r="BH333" s="4" t="str">
        <f>IFERROR(IF($I333="Historical", IF(N333&lt;&gt;INDEX('Historical BMP Records'!N:N, MATCH($G333, 'Historical BMP Records'!$G:$G, 0)), 1, 0), IF(N333&lt;&gt;INDEX('Planned and Progress BMPs'!K:K, MATCH($G333, 'Planned and Progress BMPs'!$D:$D, 0)), 1, 0)), "")</f>
        <v/>
      </c>
      <c r="BI333" s="4" t="str">
        <f>IFERROR(IF($I333="Historical", IF(O333&lt;&gt;INDEX('Historical BMP Records'!O:O, MATCH($G333, 'Historical BMP Records'!$G:$G, 0)), 1, 0), IF(O333&lt;&gt;INDEX('Planned and Progress BMPs'!L:L, MATCH($G333, 'Planned and Progress BMPs'!$D:$D, 0)), 1, 0)), "")</f>
        <v/>
      </c>
      <c r="BJ333" s="4" t="str">
        <f>IFERROR(IF($I333="Historical", IF(P333&lt;&gt;INDEX('Historical BMP Records'!P:P, MATCH($G333, 'Historical BMP Records'!$G:$G, 0)), 1, 0), IF(P333&lt;&gt;INDEX('Planned and Progress BMPs'!M:M, MATCH($G333, 'Planned and Progress BMPs'!$D:$D, 0)), 1, 0)), "")</f>
        <v/>
      </c>
      <c r="BK333" s="4" t="str">
        <f>IFERROR(IF($I333="Historical", IF(Q333&lt;&gt;INDEX('Historical BMP Records'!Q:Q, MATCH($G333, 'Historical BMP Records'!$G:$G, 0)), 1, 0), IF(Q333&lt;&gt;INDEX('Planned and Progress BMPs'!N:N, MATCH($G333, 'Planned and Progress BMPs'!$D:$D, 0)), 1, 0)), "")</f>
        <v/>
      </c>
      <c r="BL333" s="4" t="str">
        <f>IFERROR(IF($I333="Historical", IF(R333&lt;&gt;INDEX('Historical BMP Records'!R:R, MATCH($G333, 'Historical BMP Records'!$G:$G, 0)), 1, 0), IF(R333&lt;&gt;INDEX('Planned and Progress BMPs'!O:O, MATCH($G333, 'Planned and Progress BMPs'!$D:$D, 0)), 1, 0)), "")</f>
        <v/>
      </c>
      <c r="BM333" s="4" t="str">
        <f>IFERROR(IF($I333="Historical", IF(S333&lt;&gt;INDEX('Historical BMP Records'!S:S, MATCH($G333, 'Historical BMP Records'!$G:$G, 0)), 1, 0), IF(S333&lt;&gt;INDEX('Planned and Progress BMPs'!P:P, MATCH($G333, 'Planned and Progress BMPs'!$D:$D, 0)), 1, 0)), "")</f>
        <v/>
      </c>
      <c r="BN333" s="4" t="str">
        <f>IFERROR(IF($I333="Historical", IF(T333&lt;&gt;INDEX('Historical BMP Records'!T:T, MATCH($G333, 'Historical BMP Records'!$G:$G, 0)), 1, 0), IF(T333&lt;&gt;INDEX('Planned and Progress BMPs'!Q:Q, MATCH($G333, 'Planned and Progress BMPs'!$D:$D, 0)), 1, 0)), "")</f>
        <v/>
      </c>
      <c r="BO333" s="4" t="str">
        <f>IFERROR(IF($I333="Historical", IF(AB333&lt;&gt;INDEX('Historical BMP Records'!#REF!, MATCH($G333, 'Historical BMP Records'!$G:$G, 0)), 1, 0), IF(AB333&lt;&gt;INDEX('Planned and Progress BMPs'!Z:Z, MATCH($G333, 'Planned and Progress BMPs'!$D:$D, 0)), 1, 0)), "")</f>
        <v/>
      </c>
      <c r="BP333" s="4" t="str">
        <f>IFERROR(IF($I333="Historical", IF(U333&lt;&gt;INDEX('Historical BMP Records'!U:U, MATCH($G333, 'Historical BMP Records'!$G:$G, 0)), 1, 0), IF(U333&lt;&gt;INDEX('Planned and Progress BMPs'!S:S, MATCH($G333, 'Planned and Progress BMPs'!$D:$D, 0)), 1, 0)), "")</f>
        <v/>
      </c>
      <c r="BQ333" s="4" t="str">
        <f>IFERROR(IF($I333="Historical", IF(V333&lt;&gt;INDEX('Historical BMP Records'!V:V, MATCH($G333, 'Historical BMP Records'!$G:$G, 0)), 1, 0), IF(V333&lt;&gt;INDEX('Planned and Progress BMPs'!T:T, MATCH($G333, 'Planned and Progress BMPs'!$D:$D, 0)), 1, 0)), "")</f>
        <v/>
      </c>
      <c r="BR333" s="4" t="str">
        <f>IFERROR(IF($I333="Historical", IF(W333&lt;&gt;INDEX('Historical BMP Records'!W:W, MATCH($G333, 'Historical BMP Records'!$G:$G, 0)), 1, 0), IF(W333&lt;&gt;INDEX('Planned and Progress BMPs'!U:U, MATCH($G333, 'Planned and Progress BMPs'!$D:$D, 0)), 1, 0)), "")</f>
        <v/>
      </c>
      <c r="BS333" s="4" t="str">
        <f>IFERROR(IF($I333="Historical", IF(X333&lt;&gt;INDEX('Historical BMP Records'!X:X, MATCH($G333, 'Historical BMP Records'!$G:$G, 0)), 1, 0), IF(X333&lt;&gt;INDEX('Planned and Progress BMPs'!V:V, MATCH($G333, 'Planned and Progress BMPs'!$D:$D, 0)), 1, 0)), "")</f>
        <v/>
      </c>
      <c r="BT333" s="4" t="str">
        <f>IFERROR(IF($I333="Historical", IF(Y333&lt;&gt;INDEX('Historical BMP Records'!Y:Y, MATCH($G333, 'Historical BMP Records'!$G:$G, 0)), 1, 0), IF(Y333&lt;&gt;INDEX('Planned and Progress BMPs'!W:W, MATCH($G333, 'Planned and Progress BMPs'!$D:$D, 0)), 1, 0)), "")</f>
        <v/>
      </c>
      <c r="BU333" s="4" t="str">
        <f>IFERROR(IF($I333="Historical", IF(Z333&lt;&gt;INDEX('Historical BMP Records'!Z:Z, MATCH($G333, 'Historical BMP Records'!$G:$G, 0)), 1, 0), IF(Z333&lt;&gt;INDEX('Planned and Progress BMPs'!X:X, MATCH($G333, 'Planned and Progress BMPs'!$D:$D, 0)), 1, 0)), "")</f>
        <v/>
      </c>
      <c r="BV333" s="4" t="str">
        <f>IFERROR(IF($I333="Historical", IF(AA333&lt;&gt;INDEX('Historical BMP Records'!AA:AA, MATCH($G333, 'Historical BMP Records'!$G:$G, 0)), 1, 0), IF(AA333&lt;&gt;INDEX('Planned and Progress BMPs'!#REF!, MATCH($G333, 'Planned and Progress BMPs'!$D:$D, 0)), 1, 0)), "")</f>
        <v/>
      </c>
      <c r="BW333" s="4" t="str">
        <f>IFERROR(IF($I333="Historical", IF(AC333&lt;&gt;INDEX('Historical BMP Records'!AC:AC, MATCH($G333, 'Historical BMP Records'!$G:$G, 0)), 1, 0), IF(AC333&lt;&gt;INDEX('Planned and Progress BMPs'!AA:AA, MATCH($G333, 'Planned and Progress BMPs'!$D:$D, 0)), 1, 0)), "")</f>
        <v/>
      </c>
      <c r="BX333" s="4" t="str">
        <f>IFERROR(IF($I333="Historical", IF(AD333&lt;&gt;INDEX('Historical BMP Records'!AD:AD, MATCH($G333, 'Historical BMP Records'!$G:$G, 0)), 1, 0), IF(AD333&lt;&gt;INDEX('Planned and Progress BMPs'!AB:AB, MATCH($G333, 'Planned and Progress BMPs'!$D:$D, 0)), 1, 0)), "")</f>
        <v/>
      </c>
      <c r="BY333" s="4" t="str">
        <f>IFERROR(IF($I333="Historical", IF(AE333&lt;&gt;INDEX('Historical BMP Records'!AE:AE, MATCH($G333, 'Historical BMP Records'!$G:$G, 0)), 1, 0), IF(AE333&lt;&gt;INDEX('Planned and Progress BMPs'!AC:AC, MATCH($G333, 'Planned and Progress BMPs'!$D:$D, 0)), 1, 0)), "")</f>
        <v/>
      </c>
      <c r="BZ333" s="4" t="str">
        <f>IFERROR(IF($I333="Historical", IF(AF333&lt;&gt;INDEX('Historical BMP Records'!AF:AF, MATCH($G333, 'Historical BMP Records'!$G:$G, 0)), 1, 0), IF(AF333&lt;&gt;INDEX('Planned and Progress BMPs'!AD:AD, MATCH($G333, 'Planned and Progress BMPs'!$D:$D, 0)), 1, 0)), "")</f>
        <v/>
      </c>
      <c r="CA333" s="4" t="str">
        <f>IFERROR(IF($I333="Historical", IF(AG333&lt;&gt;INDEX('Historical BMP Records'!AG:AG, MATCH($G333, 'Historical BMP Records'!$G:$G, 0)), 1, 0), IF(AG333&lt;&gt;INDEX('Planned and Progress BMPs'!AE:AE, MATCH($G333, 'Planned and Progress BMPs'!$D:$D, 0)), 1, 0)), "")</f>
        <v/>
      </c>
      <c r="CB333" s="4" t="str">
        <f>IFERROR(IF($I333="Historical", IF(AH333&lt;&gt;INDEX('Historical BMP Records'!AH:AH, MATCH($G333, 'Historical BMP Records'!$G:$G, 0)), 1, 0), IF(AH333&lt;&gt;INDEX('Planned and Progress BMPs'!AF:AF, MATCH($G333, 'Planned and Progress BMPs'!$D:$D, 0)), 1, 0)), "")</f>
        <v/>
      </c>
      <c r="CC333" s="4" t="str">
        <f>IFERROR(IF($I333="Historical", IF(AI333&lt;&gt;INDEX('Historical BMP Records'!AI:AI, MATCH($G333, 'Historical BMP Records'!$G:$G, 0)), 1, 0), IF(AI333&lt;&gt;INDEX('Planned and Progress BMPs'!AG:AG, MATCH($G333, 'Planned and Progress BMPs'!$D:$D, 0)), 1, 0)), "")</f>
        <v/>
      </c>
      <c r="CD333" s="4" t="str">
        <f>IFERROR(IF($I333="Historical", IF(AJ333&lt;&gt;INDEX('Historical BMP Records'!AJ:AJ, MATCH($G333, 'Historical BMP Records'!$G:$G, 0)), 1, 0), IF(AJ333&lt;&gt;INDEX('Planned and Progress BMPs'!AH:AH, MATCH($G333, 'Planned and Progress BMPs'!$D:$D, 0)), 1, 0)), "")</f>
        <v/>
      </c>
      <c r="CE333" s="4" t="str">
        <f>IFERROR(IF($I333="Historical", IF(AK333&lt;&gt;INDEX('Historical BMP Records'!AK:AK, MATCH($G333, 'Historical BMP Records'!$G:$G, 0)), 1, 0), IF(AK333&lt;&gt;INDEX('Planned and Progress BMPs'!AI:AI, MATCH($G333, 'Planned and Progress BMPs'!$D:$D, 0)), 1, 0)), "")</f>
        <v/>
      </c>
      <c r="CF333" s="4" t="str">
        <f>IFERROR(IF($I333="Historical", IF(AL333&lt;&gt;INDEX('Historical BMP Records'!AL:AL, MATCH($G333, 'Historical BMP Records'!$G:$G, 0)), 1, 0), IF(AL333&lt;&gt;INDEX('Planned and Progress BMPs'!AJ:AJ, MATCH($G333, 'Planned and Progress BMPs'!$D:$D, 0)), 1, 0)), "")</f>
        <v/>
      </c>
      <c r="CG333" s="4" t="str">
        <f>IFERROR(IF($I333="Historical", IF(AM333&lt;&gt;INDEX('Historical BMP Records'!AM:AM, MATCH($G333, 'Historical BMP Records'!$G:$G, 0)), 1, 0), IF(AM333&lt;&gt;INDEX('Planned and Progress BMPs'!AK:AK, MATCH($G333, 'Planned and Progress BMPs'!$D:$D, 0)), 1, 0)), "")</f>
        <v/>
      </c>
      <c r="CH333" s="4" t="str">
        <f>IFERROR(IF($I333="Historical", IF(AN333&lt;&gt;INDEX('Historical BMP Records'!AN:AN, MATCH($G333, 'Historical BMP Records'!$G:$G, 0)), 1, 0), IF(AN333&lt;&gt;INDEX('Planned and Progress BMPs'!AL:AL, MATCH($G333, 'Planned and Progress BMPs'!$D:$D, 0)), 1, 0)), "")</f>
        <v/>
      </c>
      <c r="CI333" s="4" t="str">
        <f>IFERROR(IF($I333="Historical", IF(AO333&lt;&gt;INDEX('Historical BMP Records'!AO:AO, MATCH($G333, 'Historical BMP Records'!$G:$G, 0)), 1, 0), IF(AO333&lt;&gt;INDEX('Planned and Progress BMPs'!AM:AM, MATCH($G333, 'Planned and Progress BMPs'!$D:$D, 0)), 1, 0)), "")</f>
        <v/>
      </c>
      <c r="CJ333" s="4" t="str">
        <f>IFERROR(IF($I333="Historical", IF(AP333&lt;&gt;INDEX('Historical BMP Records'!AP:AP, MATCH($G333, 'Historical BMP Records'!$G:$G, 0)), 1, 0), IF(AP333&lt;&gt;INDEX('Planned and Progress BMPs'!AN:AN, MATCH($G333, 'Planned and Progress BMPs'!$D:$D, 0)), 1, 0)), "")</f>
        <v/>
      </c>
      <c r="CK333" s="4" t="str">
        <f>IFERROR(IF($I333="Historical", IF(AQ333&lt;&gt;INDEX('Historical BMP Records'!AQ:AQ, MATCH($G333, 'Historical BMP Records'!$G:$G, 0)), 1, 0), IF(AQ333&lt;&gt;INDEX('Planned and Progress BMPs'!AO:AO, MATCH($G333, 'Planned and Progress BMPs'!$D:$D, 0)), 1, 0)), "")</f>
        <v/>
      </c>
      <c r="CL333" s="4" t="str">
        <f>IFERROR(IF($I333="Historical", IF(AR333&lt;&gt;INDEX('Historical BMP Records'!AR:AR, MATCH($G333, 'Historical BMP Records'!$G:$G, 0)), 1, 0), IF(AR333&lt;&gt;INDEX('Planned and Progress BMPs'!AQ:AQ, MATCH($G333, 'Planned and Progress BMPs'!$D:$D, 0)), 1, 0)), "")</f>
        <v/>
      </c>
      <c r="CM333" s="4" t="str">
        <f>IFERROR(IF($I333="Historical", IF(AS333&lt;&gt;INDEX('Historical BMP Records'!AS:AS, MATCH($G333, 'Historical BMP Records'!$G:$G, 0)), 1, 0), IF(AS333&lt;&gt;INDEX('Planned and Progress BMPs'!AP:AP, MATCH($G333, 'Planned and Progress BMPs'!$D:$D, 0)), 1, 0)), "")</f>
        <v/>
      </c>
      <c r="CN333" s="4" t="str">
        <f>IFERROR(IF($I333="Historical", IF(AT333&lt;&gt;INDEX('Historical BMP Records'!AT:AT, MATCH($G333, 'Historical BMP Records'!$G:$G, 0)), 1, 0), IF(AT333&lt;&gt;INDEX('Planned and Progress BMPs'!AQ:AQ, MATCH($G333, 'Planned and Progress BMPs'!$D:$D, 0)), 1, 0)), "")</f>
        <v/>
      </c>
      <c r="CO333" s="4">
        <f>SUM(T_Historical9[[#This Row],[FY17 Crediting Status Change]:[Comments Change]])</f>
        <v>0</v>
      </c>
    </row>
    <row r="334" spans="6:93" ht="15" customHeight="1" x14ac:dyDescent="0.55000000000000004">
      <c r="F334" s="126"/>
      <c r="G334" s="126" t="s">
        <v>198</v>
      </c>
      <c r="H334" s="126"/>
      <c r="I334" s="126" t="s">
        <v>188</v>
      </c>
      <c r="J334" s="126">
        <v>2020</v>
      </c>
      <c r="K334" s="73">
        <v>20000</v>
      </c>
      <c r="L334" s="64">
        <v>43831</v>
      </c>
      <c r="M334" s="126" t="s">
        <v>199</v>
      </c>
      <c r="N334" s="88"/>
      <c r="O334" s="126" t="s">
        <v>200</v>
      </c>
      <c r="P334" s="73" t="s">
        <v>551</v>
      </c>
      <c r="Q334" s="64">
        <v>10</v>
      </c>
      <c r="R334" s="126"/>
      <c r="S334" s="88"/>
      <c r="T334" s="126"/>
      <c r="U334" s="126"/>
      <c r="V334" s="126"/>
      <c r="W334" s="126"/>
      <c r="X334" s="65"/>
      <c r="Y334" s="126"/>
      <c r="Z334" s="126" t="s">
        <v>201</v>
      </c>
      <c r="AA334" s="126" t="s">
        <v>202</v>
      </c>
      <c r="AB334" s="88" t="s">
        <v>203</v>
      </c>
      <c r="AC334" s="126" t="s">
        <v>2460</v>
      </c>
      <c r="AD334" s="64"/>
      <c r="AE334" s="126"/>
      <c r="AF334" s="64"/>
      <c r="AG334" s="64"/>
      <c r="AH334" s="126"/>
      <c r="AI334" s="64"/>
      <c r="AK334" s="64"/>
      <c r="AL334" s="64"/>
      <c r="AM334" s="64"/>
      <c r="AN334" s="64"/>
      <c r="AO334" s="64"/>
      <c r="AP334" s="64"/>
      <c r="AQ334" s="64"/>
      <c r="AR334" s="64"/>
      <c r="AS334" s="64"/>
      <c r="AT334" s="126"/>
      <c r="AU334" s="4" t="str">
        <f>IFERROR(IF($I334="Historical", IF(A334&lt;&gt;INDEX('Historical BMP Records'!A:A, MATCH($G334, 'Historical BMP Records'!$G:$G, 0)), 1, 0), IF(A334&lt;&gt;INDEX('Planned and Progress BMPs'!A:A, MATCH($G334, 'Planned and Progress BMPs'!$D:$D, 0)), 1, 0)), "")</f>
        <v/>
      </c>
      <c r="AV334" s="4" t="str">
        <f>IFERROR(IF($I334="Historical", IF(B334&lt;&gt;INDEX('Historical BMP Records'!B:B, MATCH($G334, 'Historical BMP Records'!$G:$G, 0)), 1, 0), IF(B334&lt;&gt;INDEX('Planned and Progress BMPs'!A:A, MATCH($G334, 'Planned and Progress BMPs'!$D:$D, 0)), 1, 0)), "")</f>
        <v/>
      </c>
      <c r="AW334" s="4" t="str">
        <f>IFERROR(IF($I334="Historical", IF(C334&lt;&gt;INDEX('Historical BMP Records'!C:C, MATCH($G334, 'Historical BMP Records'!$G:$G, 0)), 1, 0), IF(C334&lt;&gt;INDEX('Planned and Progress BMPs'!A:A, MATCH($G334, 'Planned and Progress BMPs'!$D:$D, 0)), 1, 0)), "")</f>
        <v/>
      </c>
      <c r="AX334" s="4" t="str">
        <f>IFERROR(IF($I334="Historical", IF(D334&lt;&gt;INDEX('Historical BMP Records'!D:D, MATCH($G334, 'Historical BMP Records'!$G:$G, 0)), 1, 0), IF(D334&lt;&gt;INDEX('Planned and Progress BMPs'!A:A, MATCH($G334, 'Planned and Progress BMPs'!$D:$D, 0)), 1, 0)), "")</f>
        <v/>
      </c>
      <c r="AY334" s="4" t="str">
        <f>IFERROR(IF($I334="Historical", IF(E334&lt;&gt;INDEX('Historical BMP Records'!E:E, MATCH($G334, 'Historical BMP Records'!$G:$G, 0)), 1, 0), IF(E334&lt;&gt;INDEX('Planned and Progress BMPs'!B:B, MATCH($G334, 'Planned and Progress BMPs'!$D:$D, 0)), 1, 0)), "")</f>
        <v/>
      </c>
      <c r="AZ334" s="4" t="str">
        <f>IFERROR(IF($I334="Historical", IF(F334&lt;&gt;INDEX('Historical BMP Records'!F:F, MATCH($G334, 'Historical BMP Records'!$G:$G, 0)), 1, 0), IF(F334&lt;&gt;INDEX('Planned and Progress BMPs'!C:C, MATCH($G334, 'Planned and Progress BMPs'!$D:$D, 0)), 1, 0)), "")</f>
        <v/>
      </c>
      <c r="BA334" s="4" t="str">
        <f>IFERROR(IF($I334="Historical", IF(G334&lt;&gt;INDEX('Historical BMP Records'!G:G, MATCH($G334, 'Historical BMP Records'!$G:$G, 0)), 1, 0), IF(G334&lt;&gt;INDEX('Planned and Progress BMPs'!D:D, MATCH($G334, 'Planned and Progress BMPs'!$D:$D, 0)), 1, 0)), "")</f>
        <v/>
      </c>
      <c r="BB334" s="4" t="str">
        <f>IFERROR(IF($I334="Historical", IF(H334&lt;&gt;INDEX('Historical BMP Records'!H:H, MATCH($G334, 'Historical BMP Records'!$G:$G, 0)), 1, 0), IF(H334&lt;&gt;INDEX('Planned and Progress BMPs'!E:E, MATCH($G334, 'Planned and Progress BMPs'!$D:$D, 0)), 1, 0)), "")</f>
        <v/>
      </c>
      <c r="BC334" s="4" t="str">
        <f>IFERROR(IF($I334="Historical", IF(I334&lt;&gt;INDEX('Historical BMP Records'!I:I, MATCH($G334, 'Historical BMP Records'!$G:$G, 0)), 1, 0), IF(I334&lt;&gt;INDEX('Planned and Progress BMPs'!F:F, MATCH($G334, 'Planned and Progress BMPs'!$D:$D, 0)), 1, 0)), "")</f>
        <v/>
      </c>
      <c r="BD334" s="4" t="str">
        <f>IFERROR(IF($I334="Historical", IF(J334&lt;&gt;INDEX('Historical BMP Records'!J:J, MATCH($G334, 'Historical BMP Records'!$G:$G, 0)), 1, 0), IF(J334&lt;&gt;INDEX('Planned and Progress BMPs'!G:G, MATCH($G334, 'Planned and Progress BMPs'!$D:$D, 0)), 1, 0)), "")</f>
        <v/>
      </c>
      <c r="BE334" s="4" t="str">
        <f>IFERROR(IF($I334="Historical", IF(K334&lt;&gt;INDEX('Historical BMP Records'!K:K, MATCH($G334, 'Historical BMP Records'!$G:$G, 0)), 1, 0), IF(K334&lt;&gt;INDEX('Planned and Progress BMPs'!H:H, MATCH($G334, 'Planned and Progress BMPs'!$D:$D, 0)), 1, 0)), "")</f>
        <v/>
      </c>
      <c r="BF334" s="4" t="str">
        <f>IFERROR(IF($I334="Historical", IF(L334&lt;&gt;INDEX('Historical BMP Records'!L:L, MATCH($G334, 'Historical BMP Records'!$G:$G, 0)), 1, 0), IF(L334&lt;&gt;INDEX('Planned and Progress BMPs'!I:I, MATCH($G334, 'Planned and Progress BMPs'!$D:$D, 0)), 1, 0)), "")</f>
        <v/>
      </c>
      <c r="BG334" s="4" t="str">
        <f>IFERROR(IF($I334="Historical", IF(M334&lt;&gt;INDEX('Historical BMP Records'!M:M, MATCH($G334, 'Historical BMP Records'!$G:$G, 0)), 1, 0), IF(M334&lt;&gt;INDEX('Planned and Progress BMPs'!J:J, MATCH($G334, 'Planned and Progress BMPs'!$D:$D, 0)), 1, 0)), "")</f>
        <v/>
      </c>
      <c r="BH334" s="4" t="str">
        <f>IFERROR(IF($I334="Historical", IF(N334&lt;&gt;INDEX('Historical BMP Records'!N:N, MATCH($G334, 'Historical BMP Records'!$G:$G, 0)), 1, 0), IF(N334&lt;&gt;INDEX('Planned and Progress BMPs'!K:K, MATCH($G334, 'Planned and Progress BMPs'!$D:$D, 0)), 1, 0)), "")</f>
        <v/>
      </c>
      <c r="BI334" s="4" t="str">
        <f>IFERROR(IF($I334="Historical", IF(O334&lt;&gt;INDEX('Historical BMP Records'!O:O, MATCH($G334, 'Historical BMP Records'!$G:$G, 0)), 1, 0), IF(O334&lt;&gt;INDEX('Planned and Progress BMPs'!L:L, MATCH($G334, 'Planned and Progress BMPs'!$D:$D, 0)), 1, 0)), "")</f>
        <v/>
      </c>
      <c r="BJ334" s="4" t="str">
        <f>IFERROR(IF($I334="Historical", IF(P334&lt;&gt;INDEX('Historical BMP Records'!P:P, MATCH($G334, 'Historical BMP Records'!$G:$G, 0)), 1, 0), IF(P334&lt;&gt;INDEX('Planned and Progress BMPs'!M:M, MATCH($G334, 'Planned and Progress BMPs'!$D:$D, 0)), 1, 0)), "")</f>
        <v/>
      </c>
      <c r="BK334" s="4" t="str">
        <f>IFERROR(IF($I334="Historical", IF(Q334&lt;&gt;INDEX('Historical BMP Records'!Q:Q, MATCH($G334, 'Historical BMP Records'!$G:$G, 0)), 1, 0), IF(Q334&lt;&gt;INDEX('Planned and Progress BMPs'!N:N, MATCH($G334, 'Planned and Progress BMPs'!$D:$D, 0)), 1, 0)), "")</f>
        <v/>
      </c>
      <c r="BL334" s="4" t="str">
        <f>IFERROR(IF($I334="Historical", IF(R334&lt;&gt;INDEX('Historical BMP Records'!R:R, MATCH($G334, 'Historical BMP Records'!$G:$G, 0)), 1, 0), IF(R334&lt;&gt;INDEX('Planned and Progress BMPs'!O:O, MATCH($G334, 'Planned and Progress BMPs'!$D:$D, 0)), 1, 0)), "")</f>
        <v/>
      </c>
      <c r="BM334" s="4" t="str">
        <f>IFERROR(IF($I334="Historical", IF(S334&lt;&gt;INDEX('Historical BMP Records'!S:S, MATCH($G334, 'Historical BMP Records'!$G:$G, 0)), 1, 0), IF(S334&lt;&gt;INDEX('Planned and Progress BMPs'!P:P, MATCH($G334, 'Planned and Progress BMPs'!$D:$D, 0)), 1, 0)), "")</f>
        <v/>
      </c>
      <c r="BN334" s="4" t="str">
        <f>IFERROR(IF($I334="Historical", IF(T334&lt;&gt;INDEX('Historical BMP Records'!T:T, MATCH($G334, 'Historical BMP Records'!$G:$G, 0)), 1, 0), IF(T334&lt;&gt;INDEX('Planned and Progress BMPs'!Q:Q, MATCH($G334, 'Planned and Progress BMPs'!$D:$D, 0)), 1, 0)), "")</f>
        <v/>
      </c>
      <c r="BO334" s="4" t="str">
        <f>IFERROR(IF($I334="Historical", IF(AB334&lt;&gt;INDEX('Historical BMP Records'!#REF!, MATCH($G334, 'Historical BMP Records'!$G:$G, 0)), 1, 0), IF(AB334&lt;&gt;INDEX('Planned and Progress BMPs'!Z:Z, MATCH($G334, 'Planned and Progress BMPs'!$D:$D, 0)), 1, 0)), "")</f>
        <v/>
      </c>
      <c r="BP334" s="4" t="str">
        <f>IFERROR(IF($I334="Historical", IF(U334&lt;&gt;INDEX('Historical BMP Records'!U:U, MATCH($G334, 'Historical BMP Records'!$G:$G, 0)), 1, 0), IF(U334&lt;&gt;INDEX('Planned and Progress BMPs'!S:S, MATCH($G334, 'Planned and Progress BMPs'!$D:$D, 0)), 1, 0)), "")</f>
        <v/>
      </c>
      <c r="BQ334" s="4" t="str">
        <f>IFERROR(IF($I334="Historical", IF(V334&lt;&gt;INDEX('Historical BMP Records'!V:V, MATCH($G334, 'Historical BMP Records'!$G:$G, 0)), 1, 0), IF(V334&lt;&gt;INDEX('Planned and Progress BMPs'!T:T, MATCH($G334, 'Planned and Progress BMPs'!$D:$D, 0)), 1, 0)), "")</f>
        <v/>
      </c>
      <c r="BR334" s="4" t="str">
        <f>IFERROR(IF($I334="Historical", IF(W334&lt;&gt;INDEX('Historical BMP Records'!W:W, MATCH($G334, 'Historical BMP Records'!$G:$G, 0)), 1, 0), IF(W334&lt;&gt;INDEX('Planned and Progress BMPs'!U:U, MATCH($G334, 'Planned and Progress BMPs'!$D:$D, 0)), 1, 0)), "")</f>
        <v/>
      </c>
      <c r="BS334" s="4" t="str">
        <f>IFERROR(IF($I334="Historical", IF(X334&lt;&gt;INDEX('Historical BMP Records'!X:X, MATCH($G334, 'Historical BMP Records'!$G:$G, 0)), 1, 0), IF(X334&lt;&gt;INDEX('Planned and Progress BMPs'!V:V, MATCH($G334, 'Planned and Progress BMPs'!$D:$D, 0)), 1, 0)), "")</f>
        <v/>
      </c>
      <c r="BT334" s="4" t="str">
        <f>IFERROR(IF($I334="Historical", IF(Y334&lt;&gt;INDEX('Historical BMP Records'!Y:Y, MATCH($G334, 'Historical BMP Records'!$G:$G, 0)), 1, 0), IF(Y334&lt;&gt;INDEX('Planned and Progress BMPs'!W:W, MATCH($G334, 'Planned and Progress BMPs'!$D:$D, 0)), 1, 0)), "")</f>
        <v/>
      </c>
      <c r="BU334" s="4" t="str">
        <f>IFERROR(IF($I334="Historical", IF(Z334&lt;&gt;INDEX('Historical BMP Records'!Z:Z, MATCH($G334, 'Historical BMP Records'!$G:$G, 0)), 1, 0), IF(Z334&lt;&gt;INDEX('Planned and Progress BMPs'!X:X, MATCH($G334, 'Planned and Progress BMPs'!$D:$D, 0)), 1, 0)), "")</f>
        <v/>
      </c>
      <c r="BV334" s="4" t="str">
        <f>IFERROR(IF($I334="Historical", IF(AA334&lt;&gt;INDEX('Historical BMP Records'!AA:AA, MATCH($G334, 'Historical BMP Records'!$G:$G, 0)), 1, 0), IF(AA334&lt;&gt;INDEX('Planned and Progress BMPs'!#REF!, MATCH($G334, 'Planned and Progress BMPs'!$D:$D, 0)), 1, 0)), "")</f>
        <v/>
      </c>
      <c r="BW334" s="4" t="str">
        <f>IFERROR(IF($I334="Historical", IF(AC334&lt;&gt;INDEX('Historical BMP Records'!AC:AC, MATCH($G334, 'Historical BMP Records'!$G:$G, 0)), 1, 0), IF(AC334&lt;&gt;INDEX('Planned and Progress BMPs'!AA:AA, MATCH($G334, 'Planned and Progress BMPs'!$D:$D, 0)), 1, 0)), "")</f>
        <v/>
      </c>
      <c r="BX334" s="4" t="str">
        <f>IFERROR(IF($I334="Historical", IF(AD334&lt;&gt;INDEX('Historical BMP Records'!AD:AD, MATCH($G334, 'Historical BMP Records'!$G:$G, 0)), 1, 0), IF(AD334&lt;&gt;INDEX('Planned and Progress BMPs'!AB:AB, MATCH($G334, 'Planned and Progress BMPs'!$D:$D, 0)), 1, 0)), "")</f>
        <v/>
      </c>
      <c r="BY334" s="4" t="str">
        <f>IFERROR(IF($I334="Historical", IF(AE334&lt;&gt;INDEX('Historical BMP Records'!AE:AE, MATCH($G334, 'Historical BMP Records'!$G:$G, 0)), 1, 0), IF(AE334&lt;&gt;INDEX('Planned and Progress BMPs'!AC:AC, MATCH($G334, 'Planned and Progress BMPs'!$D:$D, 0)), 1, 0)), "")</f>
        <v/>
      </c>
      <c r="BZ334" s="4" t="str">
        <f>IFERROR(IF($I334="Historical", IF(AF334&lt;&gt;INDEX('Historical BMP Records'!AF:AF, MATCH($G334, 'Historical BMP Records'!$G:$G, 0)), 1, 0), IF(AF334&lt;&gt;INDEX('Planned and Progress BMPs'!AD:AD, MATCH($G334, 'Planned and Progress BMPs'!$D:$D, 0)), 1, 0)), "")</f>
        <v/>
      </c>
      <c r="CA334" s="4" t="str">
        <f>IFERROR(IF($I334="Historical", IF(AG334&lt;&gt;INDEX('Historical BMP Records'!AG:AG, MATCH($G334, 'Historical BMP Records'!$G:$G, 0)), 1, 0), IF(AG334&lt;&gt;INDEX('Planned and Progress BMPs'!AE:AE, MATCH($G334, 'Planned and Progress BMPs'!$D:$D, 0)), 1, 0)), "")</f>
        <v/>
      </c>
      <c r="CB334" s="4" t="str">
        <f>IFERROR(IF($I334="Historical", IF(AH334&lt;&gt;INDEX('Historical BMP Records'!AH:AH, MATCH($G334, 'Historical BMP Records'!$G:$G, 0)), 1, 0), IF(AH334&lt;&gt;INDEX('Planned and Progress BMPs'!AF:AF, MATCH($G334, 'Planned and Progress BMPs'!$D:$D, 0)), 1, 0)), "")</f>
        <v/>
      </c>
      <c r="CC334" s="4" t="str">
        <f>IFERROR(IF($I334="Historical", IF(AI334&lt;&gt;INDEX('Historical BMP Records'!AI:AI, MATCH($G334, 'Historical BMP Records'!$G:$G, 0)), 1, 0), IF(AI334&lt;&gt;INDEX('Planned and Progress BMPs'!AG:AG, MATCH($G334, 'Planned and Progress BMPs'!$D:$D, 0)), 1, 0)), "")</f>
        <v/>
      </c>
      <c r="CD334" s="4" t="str">
        <f>IFERROR(IF($I334="Historical", IF(AJ334&lt;&gt;INDEX('Historical BMP Records'!AJ:AJ, MATCH($G334, 'Historical BMP Records'!$G:$G, 0)), 1, 0), IF(AJ334&lt;&gt;INDEX('Planned and Progress BMPs'!AH:AH, MATCH($G334, 'Planned and Progress BMPs'!$D:$D, 0)), 1, 0)), "")</f>
        <v/>
      </c>
      <c r="CE334" s="4" t="str">
        <f>IFERROR(IF($I334="Historical", IF(AK334&lt;&gt;INDEX('Historical BMP Records'!AK:AK, MATCH($G334, 'Historical BMP Records'!$G:$G, 0)), 1, 0), IF(AK334&lt;&gt;INDEX('Planned and Progress BMPs'!AI:AI, MATCH($G334, 'Planned and Progress BMPs'!$D:$D, 0)), 1, 0)), "")</f>
        <v/>
      </c>
      <c r="CF334" s="4" t="str">
        <f>IFERROR(IF($I334="Historical", IF(AL334&lt;&gt;INDEX('Historical BMP Records'!AL:AL, MATCH($G334, 'Historical BMP Records'!$G:$G, 0)), 1, 0), IF(AL334&lt;&gt;INDEX('Planned and Progress BMPs'!AJ:AJ, MATCH($G334, 'Planned and Progress BMPs'!$D:$D, 0)), 1, 0)), "")</f>
        <v/>
      </c>
      <c r="CG334" s="4" t="str">
        <f>IFERROR(IF($I334="Historical", IF(AM334&lt;&gt;INDEX('Historical BMP Records'!AM:AM, MATCH($G334, 'Historical BMP Records'!$G:$G, 0)), 1, 0), IF(AM334&lt;&gt;INDEX('Planned and Progress BMPs'!AK:AK, MATCH($G334, 'Planned and Progress BMPs'!$D:$D, 0)), 1, 0)), "")</f>
        <v/>
      </c>
      <c r="CH334" s="4" t="str">
        <f>IFERROR(IF($I334="Historical", IF(AN334&lt;&gt;INDEX('Historical BMP Records'!AN:AN, MATCH($G334, 'Historical BMP Records'!$G:$G, 0)), 1, 0), IF(AN334&lt;&gt;INDEX('Planned and Progress BMPs'!AL:AL, MATCH($G334, 'Planned and Progress BMPs'!$D:$D, 0)), 1, 0)), "")</f>
        <v/>
      </c>
      <c r="CI334" s="4" t="str">
        <f>IFERROR(IF($I334="Historical", IF(AO334&lt;&gt;INDEX('Historical BMP Records'!AO:AO, MATCH($G334, 'Historical BMP Records'!$G:$G, 0)), 1, 0), IF(AO334&lt;&gt;INDEX('Planned and Progress BMPs'!AM:AM, MATCH($G334, 'Planned and Progress BMPs'!$D:$D, 0)), 1, 0)), "")</f>
        <v/>
      </c>
      <c r="CJ334" s="4" t="str">
        <f>IFERROR(IF($I334="Historical", IF(AP334&lt;&gt;INDEX('Historical BMP Records'!AP:AP, MATCH($G334, 'Historical BMP Records'!$G:$G, 0)), 1, 0), IF(AP334&lt;&gt;INDEX('Planned and Progress BMPs'!AN:AN, MATCH($G334, 'Planned and Progress BMPs'!$D:$D, 0)), 1, 0)), "")</f>
        <v/>
      </c>
      <c r="CK334" s="4" t="str">
        <f>IFERROR(IF($I334="Historical", IF(AQ334&lt;&gt;INDEX('Historical BMP Records'!AQ:AQ, MATCH($G334, 'Historical BMP Records'!$G:$G, 0)), 1, 0), IF(AQ334&lt;&gt;INDEX('Planned and Progress BMPs'!AO:AO, MATCH($G334, 'Planned and Progress BMPs'!$D:$D, 0)), 1, 0)), "")</f>
        <v/>
      </c>
      <c r="CL334" s="4" t="str">
        <f>IFERROR(IF($I334="Historical", IF(AR334&lt;&gt;INDEX('Historical BMP Records'!AR:AR, MATCH($G334, 'Historical BMP Records'!$G:$G, 0)), 1, 0), IF(AR334&lt;&gt;INDEX('Planned and Progress BMPs'!AQ:AQ, MATCH($G334, 'Planned and Progress BMPs'!$D:$D, 0)), 1, 0)), "")</f>
        <v/>
      </c>
      <c r="CM334" s="4" t="str">
        <f>IFERROR(IF($I334="Historical", IF(AS334&lt;&gt;INDEX('Historical BMP Records'!AS:AS, MATCH($G334, 'Historical BMP Records'!$G:$G, 0)), 1, 0), IF(AS334&lt;&gt;INDEX('Planned and Progress BMPs'!AP:AP, MATCH($G334, 'Planned and Progress BMPs'!$D:$D, 0)), 1, 0)), "")</f>
        <v/>
      </c>
      <c r="CN334" s="4" t="str">
        <f>IFERROR(IF($I334="Historical", IF(AT334&lt;&gt;INDEX('Historical BMP Records'!AT:AT, MATCH($G334, 'Historical BMP Records'!$G:$G, 0)), 1, 0), IF(AT334&lt;&gt;INDEX('Planned and Progress BMPs'!AQ:AQ, MATCH($G334, 'Planned and Progress BMPs'!$D:$D, 0)), 1, 0)), "")</f>
        <v/>
      </c>
      <c r="CO334" s="4">
        <f>SUM(T_Historical9[[#This Row],[FY17 Crediting Status Change]:[Comments Change]])</f>
        <v>0</v>
      </c>
    </row>
    <row r="335" spans="6:93" ht="15" customHeight="1" x14ac:dyDescent="0.55000000000000004">
      <c r="F335" s="126"/>
      <c r="G335" s="126" t="s">
        <v>204</v>
      </c>
      <c r="H335" s="126"/>
      <c r="I335" s="126" t="s">
        <v>188</v>
      </c>
      <c r="J335" s="126">
        <v>2020</v>
      </c>
      <c r="K335" s="73">
        <v>11000</v>
      </c>
      <c r="L335" s="64">
        <v>43831</v>
      </c>
      <c r="M335" s="126" t="s">
        <v>205</v>
      </c>
      <c r="N335" s="88"/>
      <c r="O335" s="126" t="s">
        <v>206</v>
      </c>
      <c r="P335" s="73" t="s">
        <v>551</v>
      </c>
      <c r="Q335" s="64">
        <v>200</v>
      </c>
      <c r="R335" s="126"/>
      <c r="S335" s="88"/>
      <c r="T335" s="126"/>
      <c r="U335" s="126"/>
      <c r="V335" s="126"/>
      <c r="W335" s="126"/>
      <c r="X335" s="65"/>
      <c r="Y335" s="126"/>
      <c r="Z335" s="126" t="s">
        <v>201</v>
      </c>
      <c r="AA335" s="126" t="s">
        <v>202</v>
      </c>
      <c r="AB335" s="88" t="s">
        <v>203</v>
      </c>
      <c r="AC335" s="126" t="s">
        <v>2460</v>
      </c>
      <c r="AD335" s="64"/>
      <c r="AE335" s="126"/>
      <c r="AF335" s="64"/>
      <c r="AG335" s="64"/>
      <c r="AH335" s="126"/>
      <c r="AI335" s="64"/>
      <c r="AK335" s="64"/>
      <c r="AL335" s="64"/>
      <c r="AM335" s="64"/>
      <c r="AN335" s="64"/>
      <c r="AO335" s="64"/>
      <c r="AP335" s="64"/>
      <c r="AQ335" s="64"/>
      <c r="AR335" s="64"/>
      <c r="AS335" s="64"/>
      <c r="AT335" s="126"/>
      <c r="AU335" s="4" t="str">
        <f>IFERROR(IF($I335="Historical", IF(A335&lt;&gt;INDEX('Historical BMP Records'!A:A, MATCH($G335, 'Historical BMP Records'!$G:$G, 0)), 1, 0), IF(A335&lt;&gt;INDEX('Planned and Progress BMPs'!A:A, MATCH($G335, 'Planned and Progress BMPs'!$D:$D, 0)), 1, 0)), "")</f>
        <v/>
      </c>
      <c r="AV335" s="4" t="str">
        <f>IFERROR(IF($I335="Historical", IF(B335&lt;&gt;INDEX('Historical BMP Records'!B:B, MATCH($G335, 'Historical BMP Records'!$G:$G, 0)), 1, 0), IF(B335&lt;&gt;INDEX('Planned and Progress BMPs'!A:A, MATCH($G335, 'Planned and Progress BMPs'!$D:$D, 0)), 1, 0)), "")</f>
        <v/>
      </c>
      <c r="AW335" s="4" t="str">
        <f>IFERROR(IF($I335="Historical", IF(C335&lt;&gt;INDEX('Historical BMP Records'!C:C, MATCH($G335, 'Historical BMP Records'!$G:$G, 0)), 1, 0), IF(C335&lt;&gt;INDEX('Planned and Progress BMPs'!A:A, MATCH($G335, 'Planned and Progress BMPs'!$D:$D, 0)), 1, 0)), "")</f>
        <v/>
      </c>
      <c r="AX335" s="4" t="str">
        <f>IFERROR(IF($I335="Historical", IF(D335&lt;&gt;INDEX('Historical BMP Records'!D:D, MATCH($G335, 'Historical BMP Records'!$G:$G, 0)), 1, 0), IF(D335&lt;&gt;INDEX('Planned and Progress BMPs'!A:A, MATCH($G335, 'Planned and Progress BMPs'!$D:$D, 0)), 1, 0)), "")</f>
        <v/>
      </c>
      <c r="AY335" s="4" t="str">
        <f>IFERROR(IF($I335="Historical", IF(E335&lt;&gt;INDEX('Historical BMP Records'!E:E, MATCH($G335, 'Historical BMP Records'!$G:$G, 0)), 1, 0), IF(E335&lt;&gt;INDEX('Planned and Progress BMPs'!B:B, MATCH($G335, 'Planned and Progress BMPs'!$D:$D, 0)), 1, 0)), "")</f>
        <v/>
      </c>
      <c r="AZ335" s="4" t="str">
        <f>IFERROR(IF($I335="Historical", IF(F335&lt;&gt;INDEX('Historical BMP Records'!F:F, MATCH($G335, 'Historical BMP Records'!$G:$G, 0)), 1, 0), IF(F335&lt;&gt;INDEX('Planned and Progress BMPs'!C:C, MATCH($G335, 'Planned and Progress BMPs'!$D:$D, 0)), 1, 0)), "")</f>
        <v/>
      </c>
      <c r="BA335" s="4" t="str">
        <f>IFERROR(IF($I335="Historical", IF(G335&lt;&gt;INDEX('Historical BMP Records'!G:G, MATCH($G335, 'Historical BMP Records'!$G:$G, 0)), 1, 0), IF(G335&lt;&gt;INDEX('Planned and Progress BMPs'!D:D, MATCH($G335, 'Planned and Progress BMPs'!$D:$D, 0)), 1, 0)), "")</f>
        <v/>
      </c>
      <c r="BB335" s="4" t="str">
        <f>IFERROR(IF($I335="Historical", IF(H335&lt;&gt;INDEX('Historical BMP Records'!H:H, MATCH($G335, 'Historical BMP Records'!$G:$G, 0)), 1, 0), IF(H335&lt;&gt;INDEX('Planned and Progress BMPs'!E:E, MATCH($G335, 'Planned and Progress BMPs'!$D:$D, 0)), 1, 0)), "")</f>
        <v/>
      </c>
      <c r="BC335" s="4" t="str">
        <f>IFERROR(IF($I335="Historical", IF(I335&lt;&gt;INDEX('Historical BMP Records'!I:I, MATCH($G335, 'Historical BMP Records'!$G:$G, 0)), 1, 0), IF(I335&lt;&gt;INDEX('Planned and Progress BMPs'!F:F, MATCH($G335, 'Planned and Progress BMPs'!$D:$D, 0)), 1, 0)), "")</f>
        <v/>
      </c>
      <c r="BD335" s="4" t="str">
        <f>IFERROR(IF($I335="Historical", IF(J335&lt;&gt;INDEX('Historical BMP Records'!J:J, MATCH($G335, 'Historical BMP Records'!$G:$G, 0)), 1, 0), IF(J335&lt;&gt;INDEX('Planned and Progress BMPs'!G:G, MATCH($G335, 'Planned and Progress BMPs'!$D:$D, 0)), 1, 0)), "")</f>
        <v/>
      </c>
      <c r="BE335" s="4" t="str">
        <f>IFERROR(IF($I335="Historical", IF(K335&lt;&gt;INDEX('Historical BMP Records'!K:K, MATCH($G335, 'Historical BMP Records'!$G:$G, 0)), 1, 0), IF(K335&lt;&gt;INDEX('Planned and Progress BMPs'!H:H, MATCH($G335, 'Planned and Progress BMPs'!$D:$D, 0)), 1, 0)), "")</f>
        <v/>
      </c>
      <c r="BF335" s="4" t="str">
        <f>IFERROR(IF($I335="Historical", IF(L335&lt;&gt;INDEX('Historical BMP Records'!L:L, MATCH($G335, 'Historical BMP Records'!$G:$G, 0)), 1, 0), IF(L335&lt;&gt;INDEX('Planned and Progress BMPs'!I:I, MATCH($G335, 'Planned and Progress BMPs'!$D:$D, 0)), 1, 0)), "")</f>
        <v/>
      </c>
      <c r="BG335" s="4" t="str">
        <f>IFERROR(IF($I335="Historical", IF(M335&lt;&gt;INDEX('Historical BMP Records'!M:M, MATCH($G335, 'Historical BMP Records'!$G:$G, 0)), 1, 0), IF(M335&lt;&gt;INDEX('Planned and Progress BMPs'!J:J, MATCH($G335, 'Planned and Progress BMPs'!$D:$D, 0)), 1, 0)), "")</f>
        <v/>
      </c>
      <c r="BH335" s="4" t="str">
        <f>IFERROR(IF($I335="Historical", IF(N335&lt;&gt;INDEX('Historical BMP Records'!N:N, MATCH($G335, 'Historical BMP Records'!$G:$G, 0)), 1, 0), IF(N335&lt;&gt;INDEX('Planned and Progress BMPs'!K:K, MATCH($G335, 'Planned and Progress BMPs'!$D:$D, 0)), 1, 0)), "")</f>
        <v/>
      </c>
      <c r="BI335" s="4" t="str">
        <f>IFERROR(IF($I335="Historical", IF(O335&lt;&gt;INDEX('Historical BMP Records'!O:O, MATCH($G335, 'Historical BMP Records'!$G:$G, 0)), 1, 0), IF(O335&lt;&gt;INDEX('Planned and Progress BMPs'!L:L, MATCH($G335, 'Planned and Progress BMPs'!$D:$D, 0)), 1, 0)), "")</f>
        <v/>
      </c>
      <c r="BJ335" s="4" t="str">
        <f>IFERROR(IF($I335="Historical", IF(P335&lt;&gt;INDEX('Historical BMP Records'!P:P, MATCH($G335, 'Historical BMP Records'!$G:$G, 0)), 1, 0), IF(P335&lt;&gt;INDEX('Planned and Progress BMPs'!M:M, MATCH($G335, 'Planned and Progress BMPs'!$D:$D, 0)), 1, 0)), "")</f>
        <v/>
      </c>
      <c r="BK335" s="4" t="str">
        <f>IFERROR(IF($I335="Historical", IF(Q335&lt;&gt;INDEX('Historical BMP Records'!Q:Q, MATCH($G335, 'Historical BMP Records'!$G:$G, 0)), 1, 0), IF(Q335&lt;&gt;INDEX('Planned and Progress BMPs'!N:N, MATCH($G335, 'Planned and Progress BMPs'!$D:$D, 0)), 1, 0)), "")</f>
        <v/>
      </c>
      <c r="BL335" s="4" t="str">
        <f>IFERROR(IF($I335="Historical", IF(R335&lt;&gt;INDEX('Historical BMP Records'!R:R, MATCH($G335, 'Historical BMP Records'!$G:$G, 0)), 1, 0), IF(R335&lt;&gt;INDEX('Planned and Progress BMPs'!O:O, MATCH($G335, 'Planned and Progress BMPs'!$D:$D, 0)), 1, 0)), "")</f>
        <v/>
      </c>
      <c r="BM335" s="4" t="str">
        <f>IFERROR(IF($I335="Historical", IF(S335&lt;&gt;INDEX('Historical BMP Records'!S:S, MATCH($G335, 'Historical BMP Records'!$G:$G, 0)), 1, 0), IF(S335&lt;&gt;INDEX('Planned and Progress BMPs'!P:P, MATCH($G335, 'Planned and Progress BMPs'!$D:$D, 0)), 1, 0)), "")</f>
        <v/>
      </c>
      <c r="BN335" s="4" t="str">
        <f>IFERROR(IF($I335="Historical", IF(T335&lt;&gt;INDEX('Historical BMP Records'!T:T, MATCH($G335, 'Historical BMP Records'!$G:$G, 0)), 1, 0), IF(T335&lt;&gt;INDEX('Planned and Progress BMPs'!Q:Q, MATCH($G335, 'Planned and Progress BMPs'!$D:$D, 0)), 1, 0)), "")</f>
        <v/>
      </c>
      <c r="BO335" s="4" t="str">
        <f>IFERROR(IF($I335="Historical", IF(AB335&lt;&gt;INDEX('Historical BMP Records'!#REF!, MATCH($G335, 'Historical BMP Records'!$G:$G, 0)), 1, 0), IF(AB335&lt;&gt;INDEX('Planned and Progress BMPs'!Z:Z, MATCH($G335, 'Planned and Progress BMPs'!$D:$D, 0)), 1, 0)), "")</f>
        <v/>
      </c>
      <c r="BP335" s="4" t="str">
        <f>IFERROR(IF($I335="Historical", IF(U335&lt;&gt;INDEX('Historical BMP Records'!U:U, MATCH($G335, 'Historical BMP Records'!$G:$G, 0)), 1, 0), IF(U335&lt;&gt;INDEX('Planned and Progress BMPs'!S:S, MATCH($G335, 'Planned and Progress BMPs'!$D:$D, 0)), 1, 0)), "")</f>
        <v/>
      </c>
      <c r="BQ335" s="4" t="str">
        <f>IFERROR(IF($I335="Historical", IF(V335&lt;&gt;INDEX('Historical BMP Records'!V:V, MATCH($G335, 'Historical BMP Records'!$G:$G, 0)), 1, 0), IF(V335&lt;&gt;INDEX('Planned and Progress BMPs'!T:T, MATCH($G335, 'Planned and Progress BMPs'!$D:$D, 0)), 1, 0)), "")</f>
        <v/>
      </c>
      <c r="BR335" s="4" t="str">
        <f>IFERROR(IF($I335="Historical", IF(W335&lt;&gt;INDEX('Historical BMP Records'!W:W, MATCH($G335, 'Historical BMP Records'!$G:$G, 0)), 1, 0), IF(W335&lt;&gt;INDEX('Planned and Progress BMPs'!U:U, MATCH($G335, 'Planned and Progress BMPs'!$D:$D, 0)), 1, 0)), "")</f>
        <v/>
      </c>
      <c r="BS335" s="4" t="str">
        <f>IFERROR(IF($I335="Historical", IF(X335&lt;&gt;INDEX('Historical BMP Records'!X:X, MATCH($G335, 'Historical BMP Records'!$G:$G, 0)), 1, 0), IF(X335&lt;&gt;INDEX('Planned and Progress BMPs'!V:V, MATCH($G335, 'Planned and Progress BMPs'!$D:$D, 0)), 1, 0)), "")</f>
        <v/>
      </c>
      <c r="BT335" s="4" t="str">
        <f>IFERROR(IF($I335="Historical", IF(Y335&lt;&gt;INDEX('Historical BMP Records'!Y:Y, MATCH($G335, 'Historical BMP Records'!$G:$G, 0)), 1, 0), IF(Y335&lt;&gt;INDEX('Planned and Progress BMPs'!W:W, MATCH($G335, 'Planned and Progress BMPs'!$D:$D, 0)), 1, 0)), "")</f>
        <v/>
      </c>
      <c r="BU335" s="4" t="str">
        <f>IFERROR(IF($I335="Historical", IF(Z335&lt;&gt;INDEX('Historical BMP Records'!Z:Z, MATCH($G335, 'Historical BMP Records'!$G:$G, 0)), 1, 0), IF(Z335&lt;&gt;INDEX('Planned and Progress BMPs'!X:X, MATCH($G335, 'Planned and Progress BMPs'!$D:$D, 0)), 1, 0)), "")</f>
        <v/>
      </c>
      <c r="BV335" s="4" t="str">
        <f>IFERROR(IF($I335="Historical", IF(AA335&lt;&gt;INDEX('Historical BMP Records'!AA:AA, MATCH($G335, 'Historical BMP Records'!$G:$G, 0)), 1, 0), IF(AA335&lt;&gt;INDEX('Planned and Progress BMPs'!#REF!, MATCH($G335, 'Planned and Progress BMPs'!$D:$D, 0)), 1, 0)), "")</f>
        <v/>
      </c>
      <c r="BW335" s="4" t="str">
        <f>IFERROR(IF($I335="Historical", IF(AC335&lt;&gt;INDEX('Historical BMP Records'!AC:AC, MATCH($G335, 'Historical BMP Records'!$G:$G, 0)), 1, 0), IF(AC335&lt;&gt;INDEX('Planned and Progress BMPs'!AA:AA, MATCH($G335, 'Planned and Progress BMPs'!$D:$D, 0)), 1, 0)), "")</f>
        <v/>
      </c>
      <c r="BX335" s="4" t="str">
        <f>IFERROR(IF($I335="Historical", IF(AD335&lt;&gt;INDEX('Historical BMP Records'!AD:AD, MATCH($G335, 'Historical BMP Records'!$G:$G, 0)), 1, 0), IF(AD335&lt;&gt;INDEX('Planned and Progress BMPs'!AB:AB, MATCH($G335, 'Planned and Progress BMPs'!$D:$D, 0)), 1, 0)), "")</f>
        <v/>
      </c>
      <c r="BY335" s="4" t="str">
        <f>IFERROR(IF($I335="Historical", IF(AE335&lt;&gt;INDEX('Historical BMP Records'!AE:AE, MATCH($G335, 'Historical BMP Records'!$G:$G, 0)), 1, 0), IF(AE335&lt;&gt;INDEX('Planned and Progress BMPs'!AC:AC, MATCH($G335, 'Planned and Progress BMPs'!$D:$D, 0)), 1, 0)), "")</f>
        <v/>
      </c>
      <c r="BZ335" s="4" t="str">
        <f>IFERROR(IF($I335="Historical", IF(AF335&lt;&gt;INDEX('Historical BMP Records'!AF:AF, MATCH($G335, 'Historical BMP Records'!$G:$G, 0)), 1, 0), IF(AF335&lt;&gt;INDEX('Planned and Progress BMPs'!AD:AD, MATCH($G335, 'Planned and Progress BMPs'!$D:$D, 0)), 1, 0)), "")</f>
        <v/>
      </c>
      <c r="CA335" s="4" t="str">
        <f>IFERROR(IF($I335="Historical", IF(AG335&lt;&gt;INDEX('Historical BMP Records'!AG:AG, MATCH($G335, 'Historical BMP Records'!$G:$G, 0)), 1, 0), IF(AG335&lt;&gt;INDEX('Planned and Progress BMPs'!AE:AE, MATCH($G335, 'Planned and Progress BMPs'!$D:$D, 0)), 1, 0)), "")</f>
        <v/>
      </c>
      <c r="CB335" s="4" t="str">
        <f>IFERROR(IF($I335="Historical", IF(AH335&lt;&gt;INDEX('Historical BMP Records'!AH:AH, MATCH($G335, 'Historical BMP Records'!$G:$G, 0)), 1, 0), IF(AH335&lt;&gt;INDEX('Planned and Progress BMPs'!AF:AF, MATCH($G335, 'Planned and Progress BMPs'!$D:$D, 0)), 1, 0)), "")</f>
        <v/>
      </c>
      <c r="CC335" s="4" t="str">
        <f>IFERROR(IF($I335="Historical", IF(AI335&lt;&gt;INDEX('Historical BMP Records'!AI:AI, MATCH($G335, 'Historical BMP Records'!$G:$G, 0)), 1, 0), IF(AI335&lt;&gt;INDEX('Planned and Progress BMPs'!AG:AG, MATCH($G335, 'Planned and Progress BMPs'!$D:$D, 0)), 1, 0)), "")</f>
        <v/>
      </c>
      <c r="CD335" s="4" t="str">
        <f>IFERROR(IF($I335="Historical", IF(AJ335&lt;&gt;INDEX('Historical BMP Records'!AJ:AJ, MATCH($G335, 'Historical BMP Records'!$G:$G, 0)), 1, 0), IF(AJ335&lt;&gt;INDEX('Planned and Progress BMPs'!AH:AH, MATCH($G335, 'Planned and Progress BMPs'!$D:$D, 0)), 1, 0)), "")</f>
        <v/>
      </c>
      <c r="CE335" s="4" t="str">
        <f>IFERROR(IF($I335="Historical", IF(AK335&lt;&gt;INDEX('Historical BMP Records'!AK:AK, MATCH($G335, 'Historical BMP Records'!$G:$G, 0)), 1, 0), IF(AK335&lt;&gt;INDEX('Planned and Progress BMPs'!AI:AI, MATCH($G335, 'Planned and Progress BMPs'!$D:$D, 0)), 1, 0)), "")</f>
        <v/>
      </c>
      <c r="CF335" s="4" t="str">
        <f>IFERROR(IF($I335="Historical", IF(AL335&lt;&gt;INDEX('Historical BMP Records'!AL:AL, MATCH($G335, 'Historical BMP Records'!$G:$G, 0)), 1, 0), IF(AL335&lt;&gt;INDEX('Planned and Progress BMPs'!AJ:AJ, MATCH($G335, 'Planned and Progress BMPs'!$D:$D, 0)), 1, 0)), "")</f>
        <v/>
      </c>
      <c r="CG335" s="4" t="str">
        <f>IFERROR(IF($I335="Historical", IF(AM335&lt;&gt;INDEX('Historical BMP Records'!AM:AM, MATCH($G335, 'Historical BMP Records'!$G:$G, 0)), 1, 0), IF(AM335&lt;&gt;INDEX('Planned and Progress BMPs'!AK:AK, MATCH($G335, 'Planned and Progress BMPs'!$D:$D, 0)), 1, 0)), "")</f>
        <v/>
      </c>
      <c r="CH335" s="4" t="str">
        <f>IFERROR(IF($I335="Historical", IF(AN335&lt;&gt;INDEX('Historical BMP Records'!AN:AN, MATCH($G335, 'Historical BMP Records'!$G:$G, 0)), 1, 0), IF(AN335&lt;&gt;INDEX('Planned and Progress BMPs'!AL:AL, MATCH($G335, 'Planned and Progress BMPs'!$D:$D, 0)), 1, 0)), "")</f>
        <v/>
      </c>
      <c r="CI335" s="4" t="str">
        <f>IFERROR(IF($I335="Historical", IF(AO335&lt;&gt;INDEX('Historical BMP Records'!AO:AO, MATCH($G335, 'Historical BMP Records'!$G:$G, 0)), 1, 0), IF(AO335&lt;&gt;INDEX('Planned and Progress BMPs'!AM:AM, MATCH($G335, 'Planned and Progress BMPs'!$D:$D, 0)), 1, 0)), "")</f>
        <v/>
      </c>
      <c r="CJ335" s="4" t="str">
        <f>IFERROR(IF($I335="Historical", IF(AP335&lt;&gt;INDEX('Historical BMP Records'!AP:AP, MATCH($G335, 'Historical BMP Records'!$G:$G, 0)), 1, 0), IF(AP335&lt;&gt;INDEX('Planned and Progress BMPs'!AN:AN, MATCH($G335, 'Planned and Progress BMPs'!$D:$D, 0)), 1, 0)), "")</f>
        <v/>
      </c>
      <c r="CK335" s="4" t="str">
        <f>IFERROR(IF($I335="Historical", IF(AQ335&lt;&gt;INDEX('Historical BMP Records'!AQ:AQ, MATCH($G335, 'Historical BMP Records'!$G:$G, 0)), 1, 0), IF(AQ335&lt;&gt;INDEX('Planned and Progress BMPs'!AO:AO, MATCH($G335, 'Planned and Progress BMPs'!$D:$D, 0)), 1, 0)), "")</f>
        <v/>
      </c>
      <c r="CL335" s="4" t="str">
        <f>IFERROR(IF($I335="Historical", IF(AR335&lt;&gt;INDEX('Historical BMP Records'!AR:AR, MATCH($G335, 'Historical BMP Records'!$G:$G, 0)), 1, 0), IF(AR335&lt;&gt;INDEX('Planned and Progress BMPs'!AQ:AQ, MATCH($G335, 'Planned and Progress BMPs'!$D:$D, 0)), 1, 0)), "")</f>
        <v/>
      </c>
      <c r="CM335" s="4" t="str">
        <f>IFERROR(IF($I335="Historical", IF(AS335&lt;&gt;INDEX('Historical BMP Records'!AS:AS, MATCH($G335, 'Historical BMP Records'!$G:$G, 0)), 1, 0), IF(AS335&lt;&gt;INDEX('Planned and Progress BMPs'!AP:AP, MATCH($G335, 'Planned and Progress BMPs'!$D:$D, 0)), 1, 0)), "")</f>
        <v/>
      </c>
      <c r="CN335" s="4" t="str">
        <f>IFERROR(IF($I335="Historical", IF(AT335&lt;&gt;INDEX('Historical BMP Records'!AT:AT, MATCH($G335, 'Historical BMP Records'!$G:$G, 0)), 1, 0), IF(AT335&lt;&gt;INDEX('Planned and Progress BMPs'!AQ:AQ, MATCH($G335, 'Planned and Progress BMPs'!$D:$D, 0)), 1, 0)), "")</f>
        <v/>
      </c>
      <c r="CO335" s="4">
        <f>SUM(T_Historical9[[#This Row],[FY17 Crediting Status Change]:[Comments Change]])</f>
        <v>0</v>
      </c>
    </row>
    <row r="336" spans="6:93" ht="15" customHeight="1" x14ac:dyDescent="0.55000000000000004">
      <c r="F336" s="126"/>
      <c r="G336" s="126" t="s">
        <v>207</v>
      </c>
      <c r="H336" s="126"/>
      <c r="I336" s="126" t="s">
        <v>188</v>
      </c>
      <c r="J336" s="126">
        <v>2020</v>
      </c>
      <c r="K336" s="73">
        <v>12000</v>
      </c>
      <c r="L336" s="64">
        <v>43831</v>
      </c>
      <c r="M336" s="126" t="s">
        <v>208</v>
      </c>
      <c r="N336" s="88"/>
      <c r="O336" s="126" t="s">
        <v>209</v>
      </c>
      <c r="P336" s="73" t="s">
        <v>551</v>
      </c>
      <c r="Q336" s="64">
        <v>0.5</v>
      </c>
      <c r="R336" s="126"/>
      <c r="S336" s="88"/>
      <c r="T336" s="126"/>
      <c r="U336" s="126"/>
      <c r="V336" s="126"/>
      <c r="W336" s="126"/>
      <c r="X336" s="65"/>
      <c r="Y336" s="126"/>
      <c r="Z336" s="126" t="s">
        <v>201</v>
      </c>
      <c r="AA336" s="126" t="s">
        <v>202</v>
      </c>
      <c r="AB336" s="88" t="s">
        <v>203</v>
      </c>
      <c r="AC336" s="126" t="s">
        <v>2460</v>
      </c>
      <c r="AD336" s="64"/>
      <c r="AE336" s="126"/>
      <c r="AF336" s="64"/>
      <c r="AG336" s="64"/>
      <c r="AH336" s="126"/>
      <c r="AI336" s="64"/>
      <c r="AK336" s="64"/>
      <c r="AL336" s="64"/>
      <c r="AM336" s="64"/>
      <c r="AN336" s="64"/>
      <c r="AO336" s="64"/>
      <c r="AP336" s="64"/>
      <c r="AQ336" s="64"/>
      <c r="AR336" s="64"/>
      <c r="AS336" s="64"/>
      <c r="AT336" s="126"/>
      <c r="AU336" s="4" t="str">
        <f>IFERROR(IF($I336="Historical", IF(A336&lt;&gt;INDEX('Historical BMP Records'!A:A, MATCH($G336, 'Historical BMP Records'!$G:$G, 0)), 1, 0), IF(A336&lt;&gt;INDEX('Planned and Progress BMPs'!A:A, MATCH($G336, 'Planned and Progress BMPs'!$D:$D, 0)), 1, 0)), "")</f>
        <v/>
      </c>
      <c r="AV336" s="4" t="str">
        <f>IFERROR(IF($I336="Historical", IF(B336&lt;&gt;INDEX('Historical BMP Records'!B:B, MATCH($G336, 'Historical BMP Records'!$G:$G, 0)), 1, 0), IF(B336&lt;&gt;INDEX('Planned and Progress BMPs'!A:A, MATCH($G336, 'Planned and Progress BMPs'!$D:$D, 0)), 1, 0)), "")</f>
        <v/>
      </c>
      <c r="AW336" s="4" t="str">
        <f>IFERROR(IF($I336="Historical", IF(C336&lt;&gt;INDEX('Historical BMP Records'!C:C, MATCH($G336, 'Historical BMP Records'!$G:$G, 0)), 1, 0), IF(C336&lt;&gt;INDEX('Planned and Progress BMPs'!A:A, MATCH($G336, 'Planned and Progress BMPs'!$D:$D, 0)), 1, 0)), "")</f>
        <v/>
      </c>
      <c r="AX336" s="4" t="str">
        <f>IFERROR(IF($I336="Historical", IF(D336&lt;&gt;INDEX('Historical BMP Records'!D:D, MATCH($G336, 'Historical BMP Records'!$G:$G, 0)), 1, 0), IF(D336&lt;&gt;INDEX('Planned and Progress BMPs'!A:A, MATCH($G336, 'Planned and Progress BMPs'!$D:$D, 0)), 1, 0)), "")</f>
        <v/>
      </c>
      <c r="AY336" s="4" t="str">
        <f>IFERROR(IF($I336="Historical", IF(E336&lt;&gt;INDEX('Historical BMP Records'!E:E, MATCH($G336, 'Historical BMP Records'!$G:$G, 0)), 1, 0), IF(E336&lt;&gt;INDEX('Planned and Progress BMPs'!B:B, MATCH($G336, 'Planned and Progress BMPs'!$D:$D, 0)), 1, 0)), "")</f>
        <v/>
      </c>
      <c r="AZ336" s="4" t="str">
        <f>IFERROR(IF($I336="Historical", IF(F336&lt;&gt;INDEX('Historical BMP Records'!F:F, MATCH($G336, 'Historical BMP Records'!$G:$G, 0)), 1, 0), IF(F336&lt;&gt;INDEX('Planned and Progress BMPs'!C:C, MATCH($G336, 'Planned and Progress BMPs'!$D:$D, 0)), 1, 0)), "")</f>
        <v/>
      </c>
      <c r="BA336" s="4" t="str">
        <f>IFERROR(IF($I336="Historical", IF(G336&lt;&gt;INDEX('Historical BMP Records'!G:G, MATCH($G336, 'Historical BMP Records'!$G:$G, 0)), 1, 0), IF(G336&lt;&gt;INDEX('Planned and Progress BMPs'!D:D, MATCH($G336, 'Planned and Progress BMPs'!$D:$D, 0)), 1, 0)), "")</f>
        <v/>
      </c>
      <c r="BB336" s="4" t="str">
        <f>IFERROR(IF($I336="Historical", IF(H336&lt;&gt;INDEX('Historical BMP Records'!H:H, MATCH($G336, 'Historical BMP Records'!$G:$G, 0)), 1, 0), IF(H336&lt;&gt;INDEX('Planned and Progress BMPs'!E:E, MATCH($G336, 'Planned and Progress BMPs'!$D:$D, 0)), 1, 0)), "")</f>
        <v/>
      </c>
      <c r="BC336" s="4" t="str">
        <f>IFERROR(IF($I336="Historical", IF(I336&lt;&gt;INDEX('Historical BMP Records'!I:I, MATCH($G336, 'Historical BMP Records'!$G:$G, 0)), 1, 0), IF(I336&lt;&gt;INDEX('Planned and Progress BMPs'!F:F, MATCH($G336, 'Planned and Progress BMPs'!$D:$D, 0)), 1, 0)), "")</f>
        <v/>
      </c>
      <c r="BD336" s="4" t="str">
        <f>IFERROR(IF($I336="Historical", IF(J336&lt;&gt;INDEX('Historical BMP Records'!J:J, MATCH($G336, 'Historical BMP Records'!$G:$G, 0)), 1, 0), IF(J336&lt;&gt;INDEX('Planned and Progress BMPs'!G:G, MATCH($G336, 'Planned and Progress BMPs'!$D:$D, 0)), 1, 0)), "")</f>
        <v/>
      </c>
      <c r="BE336" s="4" t="str">
        <f>IFERROR(IF($I336="Historical", IF(K336&lt;&gt;INDEX('Historical BMP Records'!K:K, MATCH($G336, 'Historical BMP Records'!$G:$G, 0)), 1, 0), IF(K336&lt;&gt;INDEX('Planned and Progress BMPs'!H:H, MATCH($G336, 'Planned and Progress BMPs'!$D:$D, 0)), 1, 0)), "")</f>
        <v/>
      </c>
      <c r="BF336" s="4" t="str">
        <f>IFERROR(IF($I336="Historical", IF(L336&lt;&gt;INDEX('Historical BMP Records'!L:L, MATCH($G336, 'Historical BMP Records'!$G:$G, 0)), 1, 0), IF(L336&lt;&gt;INDEX('Planned and Progress BMPs'!I:I, MATCH($G336, 'Planned and Progress BMPs'!$D:$D, 0)), 1, 0)), "")</f>
        <v/>
      </c>
      <c r="BG336" s="4" t="str">
        <f>IFERROR(IF($I336="Historical", IF(M336&lt;&gt;INDEX('Historical BMP Records'!M:M, MATCH($G336, 'Historical BMP Records'!$G:$G, 0)), 1, 0), IF(M336&lt;&gt;INDEX('Planned and Progress BMPs'!J:J, MATCH($G336, 'Planned and Progress BMPs'!$D:$D, 0)), 1, 0)), "")</f>
        <v/>
      </c>
      <c r="BH336" s="4" t="str">
        <f>IFERROR(IF($I336="Historical", IF(N336&lt;&gt;INDEX('Historical BMP Records'!N:N, MATCH($G336, 'Historical BMP Records'!$G:$G, 0)), 1, 0), IF(N336&lt;&gt;INDEX('Planned and Progress BMPs'!K:K, MATCH($G336, 'Planned and Progress BMPs'!$D:$D, 0)), 1, 0)), "")</f>
        <v/>
      </c>
      <c r="BI336" s="4" t="str">
        <f>IFERROR(IF($I336="Historical", IF(O336&lt;&gt;INDEX('Historical BMP Records'!O:O, MATCH($G336, 'Historical BMP Records'!$G:$G, 0)), 1, 0), IF(O336&lt;&gt;INDEX('Planned and Progress BMPs'!L:L, MATCH($G336, 'Planned and Progress BMPs'!$D:$D, 0)), 1, 0)), "")</f>
        <v/>
      </c>
      <c r="BJ336" s="4" t="str">
        <f>IFERROR(IF($I336="Historical", IF(P336&lt;&gt;INDEX('Historical BMP Records'!P:P, MATCH($G336, 'Historical BMP Records'!$G:$G, 0)), 1, 0), IF(P336&lt;&gt;INDEX('Planned and Progress BMPs'!M:M, MATCH($G336, 'Planned and Progress BMPs'!$D:$D, 0)), 1, 0)), "")</f>
        <v/>
      </c>
      <c r="BK336" s="4" t="str">
        <f>IFERROR(IF($I336="Historical", IF(Q336&lt;&gt;INDEX('Historical BMP Records'!Q:Q, MATCH($G336, 'Historical BMP Records'!$G:$G, 0)), 1, 0), IF(Q336&lt;&gt;INDEX('Planned and Progress BMPs'!N:N, MATCH($G336, 'Planned and Progress BMPs'!$D:$D, 0)), 1, 0)), "")</f>
        <v/>
      </c>
      <c r="BL336" s="4" t="str">
        <f>IFERROR(IF($I336="Historical", IF(R336&lt;&gt;INDEX('Historical BMP Records'!R:R, MATCH($G336, 'Historical BMP Records'!$G:$G, 0)), 1, 0), IF(R336&lt;&gt;INDEX('Planned and Progress BMPs'!O:O, MATCH($G336, 'Planned and Progress BMPs'!$D:$D, 0)), 1, 0)), "")</f>
        <v/>
      </c>
      <c r="BM336" s="4" t="str">
        <f>IFERROR(IF($I336="Historical", IF(S336&lt;&gt;INDEX('Historical BMP Records'!S:S, MATCH($G336, 'Historical BMP Records'!$G:$G, 0)), 1, 0), IF(S336&lt;&gt;INDEX('Planned and Progress BMPs'!P:P, MATCH($G336, 'Planned and Progress BMPs'!$D:$D, 0)), 1, 0)), "")</f>
        <v/>
      </c>
      <c r="BN336" s="4" t="str">
        <f>IFERROR(IF($I336="Historical", IF(T336&lt;&gt;INDEX('Historical BMP Records'!T:T, MATCH($G336, 'Historical BMP Records'!$G:$G, 0)), 1, 0), IF(T336&lt;&gt;INDEX('Planned and Progress BMPs'!Q:Q, MATCH($G336, 'Planned and Progress BMPs'!$D:$D, 0)), 1, 0)), "")</f>
        <v/>
      </c>
      <c r="BO336" s="4" t="str">
        <f>IFERROR(IF($I336="Historical", IF(AB336&lt;&gt;INDEX('Historical BMP Records'!#REF!, MATCH($G336, 'Historical BMP Records'!$G:$G, 0)), 1, 0), IF(AB336&lt;&gt;INDEX('Planned and Progress BMPs'!Z:Z, MATCH($G336, 'Planned and Progress BMPs'!$D:$D, 0)), 1, 0)), "")</f>
        <v/>
      </c>
      <c r="BP336" s="4" t="str">
        <f>IFERROR(IF($I336="Historical", IF(U336&lt;&gt;INDEX('Historical BMP Records'!U:U, MATCH($G336, 'Historical BMP Records'!$G:$G, 0)), 1, 0), IF(U336&lt;&gt;INDEX('Planned and Progress BMPs'!S:S, MATCH($G336, 'Planned and Progress BMPs'!$D:$D, 0)), 1, 0)), "")</f>
        <v/>
      </c>
      <c r="BQ336" s="4" t="str">
        <f>IFERROR(IF($I336="Historical", IF(V336&lt;&gt;INDEX('Historical BMP Records'!V:V, MATCH($G336, 'Historical BMP Records'!$G:$G, 0)), 1, 0), IF(V336&lt;&gt;INDEX('Planned and Progress BMPs'!T:T, MATCH($G336, 'Planned and Progress BMPs'!$D:$D, 0)), 1, 0)), "")</f>
        <v/>
      </c>
      <c r="BR336" s="4" t="str">
        <f>IFERROR(IF($I336="Historical", IF(W336&lt;&gt;INDEX('Historical BMP Records'!W:W, MATCH($G336, 'Historical BMP Records'!$G:$G, 0)), 1, 0), IF(W336&lt;&gt;INDEX('Planned and Progress BMPs'!U:U, MATCH($G336, 'Planned and Progress BMPs'!$D:$D, 0)), 1, 0)), "")</f>
        <v/>
      </c>
      <c r="BS336" s="4" t="str">
        <f>IFERROR(IF($I336="Historical", IF(X336&lt;&gt;INDEX('Historical BMP Records'!X:X, MATCH($G336, 'Historical BMP Records'!$G:$G, 0)), 1, 0), IF(X336&lt;&gt;INDEX('Planned and Progress BMPs'!V:V, MATCH($G336, 'Planned and Progress BMPs'!$D:$D, 0)), 1, 0)), "")</f>
        <v/>
      </c>
      <c r="BT336" s="4" t="str">
        <f>IFERROR(IF($I336="Historical", IF(Y336&lt;&gt;INDEX('Historical BMP Records'!Y:Y, MATCH($G336, 'Historical BMP Records'!$G:$G, 0)), 1, 0), IF(Y336&lt;&gt;INDEX('Planned and Progress BMPs'!W:W, MATCH($G336, 'Planned and Progress BMPs'!$D:$D, 0)), 1, 0)), "")</f>
        <v/>
      </c>
      <c r="BU336" s="4" t="str">
        <f>IFERROR(IF($I336="Historical", IF(Z336&lt;&gt;INDEX('Historical BMP Records'!Z:Z, MATCH($G336, 'Historical BMP Records'!$G:$G, 0)), 1, 0), IF(Z336&lt;&gt;INDEX('Planned and Progress BMPs'!X:X, MATCH($G336, 'Planned and Progress BMPs'!$D:$D, 0)), 1, 0)), "")</f>
        <v/>
      </c>
      <c r="BV336" s="4" t="str">
        <f>IFERROR(IF($I336="Historical", IF(AA336&lt;&gt;INDEX('Historical BMP Records'!AA:AA, MATCH($G336, 'Historical BMP Records'!$G:$G, 0)), 1, 0), IF(AA336&lt;&gt;INDEX('Planned and Progress BMPs'!#REF!, MATCH($G336, 'Planned and Progress BMPs'!$D:$D, 0)), 1, 0)), "")</f>
        <v/>
      </c>
      <c r="BW336" s="4" t="str">
        <f>IFERROR(IF($I336="Historical", IF(AC336&lt;&gt;INDEX('Historical BMP Records'!AC:AC, MATCH($G336, 'Historical BMP Records'!$G:$G, 0)), 1, 0), IF(AC336&lt;&gt;INDEX('Planned and Progress BMPs'!AA:AA, MATCH($G336, 'Planned and Progress BMPs'!$D:$D, 0)), 1, 0)), "")</f>
        <v/>
      </c>
      <c r="BX336" s="4" t="str">
        <f>IFERROR(IF($I336="Historical", IF(AD336&lt;&gt;INDEX('Historical BMP Records'!AD:AD, MATCH($G336, 'Historical BMP Records'!$G:$G, 0)), 1, 0), IF(AD336&lt;&gt;INDEX('Planned and Progress BMPs'!AB:AB, MATCH($G336, 'Planned and Progress BMPs'!$D:$D, 0)), 1, 0)), "")</f>
        <v/>
      </c>
      <c r="BY336" s="4" t="str">
        <f>IFERROR(IF($I336="Historical", IF(AE336&lt;&gt;INDEX('Historical BMP Records'!AE:AE, MATCH($G336, 'Historical BMP Records'!$G:$G, 0)), 1, 0), IF(AE336&lt;&gt;INDEX('Planned and Progress BMPs'!AC:AC, MATCH($G336, 'Planned and Progress BMPs'!$D:$D, 0)), 1, 0)), "")</f>
        <v/>
      </c>
      <c r="BZ336" s="4" t="str">
        <f>IFERROR(IF($I336="Historical", IF(AF336&lt;&gt;INDEX('Historical BMP Records'!AF:AF, MATCH($G336, 'Historical BMP Records'!$G:$G, 0)), 1, 0), IF(AF336&lt;&gt;INDEX('Planned and Progress BMPs'!AD:AD, MATCH($G336, 'Planned and Progress BMPs'!$D:$D, 0)), 1, 0)), "")</f>
        <v/>
      </c>
      <c r="CA336" s="4" t="str">
        <f>IFERROR(IF($I336="Historical", IF(AG336&lt;&gt;INDEX('Historical BMP Records'!AG:AG, MATCH($G336, 'Historical BMP Records'!$G:$G, 0)), 1, 0), IF(AG336&lt;&gt;INDEX('Planned and Progress BMPs'!AE:AE, MATCH($G336, 'Planned and Progress BMPs'!$D:$D, 0)), 1, 0)), "")</f>
        <v/>
      </c>
      <c r="CB336" s="4" t="str">
        <f>IFERROR(IF($I336="Historical", IF(AH336&lt;&gt;INDEX('Historical BMP Records'!AH:AH, MATCH($G336, 'Historical BMP Records'!$G:$G, 0)), 1, 0), IF(AH336&lt;&gt;INDEX('Planned and Progress BMPs'!AF:AF, MATCH($G336, 'Planned and Progress BMPs'!$D:$D, 0)), 1, 0)), "")</f>
        <v/>
      </c>
      <c r="CC336" s="4" t="str">
        <f>IFERROR(IF($I336="Historical", IF(AI336&lt;&gt;INDEX('Historical BMP Records'!AI:AI, MATCH($G336, 'Historical BMP Records'!$G:$G, 0)), 1, 0), IF(AI336&lt;&gt;INDEX('Planned and Progress BMPs'!AG:AG, MATCH($G336, 'Planned and Progress BMPs'!$D:$D, 0)), 1, 0)), "")</f>
        <v/>
      </c>
      <c r="CD336" s="4" t="str">
        <f>IFERROR(IF($I336="Historical", IF(AJ336&lt;&gt;INDEX('Historical BMP Records'!AJ:AJ, MATCH($G336, 'Historical BMP Records'!$G:$G, 0)), 1, 0), IF(AJ336&lt;&gt;INDEX('Planned and Progress BMPs'!AH:AH, MATCH($G336, 'Planned and Progress BMPs'!$D:$D, 0)), 1, 0)), "")</f>
        <v/>
      </c>
      <c r="CE336" s="4" t="str">
        <f>IFERROR(IF($I336="Historical", IF(AK336&lt;&gt;INDEX('Historical BMP Records'!AK:AK, MATCH($G336, 'Historical BMP Records'!$G:$G, 0)), 1, 0), IF(AK336&lt;&gt;INDEX('Planned and Progress BMPs'!AI:AI, MATCH($G336, 'Planned and Progress BMPs'!$D:$D, 0)), 1, 0)), "")</f>
        <v/>
      </c>
      <c r="CF336" s="4" t="str">
        <f>IFERROR(IF($I336="Historical", IF(AL336&lt;&gt;INDEX('Historical BMP Records'!AL:AL, MATCH($G336, 'Historical BMP Records'!$G:$G, 0)), 1, 0), IF(AL336&lt;&gt;INDEX('Planned and Progress BMPs'!AJ:AJ, MATCH($G336, 'Planned and Progress BMPs'!$D:$D, 0)), 1, 0)), "")</f>
        <v/>
      </c>
      <c r="CG336" s="4" t="str">
        <f>IFERROR(IF($I336="Historical", IF(AM336&lt;&gt;INDEX('Historical BMP Records'!AM:AM, MATCH($G336, 'Historical BMP Records'!$G:$G, 0)), 1, 0), IF(AM336&lt;&gt;INDEX('Planned and Progress BMPs'!AK:AK, MATCH($G336, 'Planned and Progress BMPs'!$D:$D, 0)), 1, 0)), "")</f>
        <v/>
      </c>
      <c r="CH336" s="4" t="str">
        <f>IFERROR(IF($I336="Historical", IF(AN336&lt;&gt;INDEX('Historical BMP Records'!AN:AN, MATCH($G336, 'Historical BMP Records'!$G:$G, 0)), 1, 0), IF(AN336&lt;&gt;INDEX('Planned and Progress BMPs'!AL:AL, MATCH($G336, 'Planned and Progress BMPs'!$D:$D, 0)), 1, 0)), "")</f>
        <v/>
      </c>
      <c r="CI336" s="4" t="str">
        <f>IFERROR(IF($I336="Historical", IF(AO336&lt;&gt;INDEX('Historical BMP Records'!AO:AO, MATCH($G336, 'Historical BMP Records'!$G:$G, 0)), 1, 0), IF(AO336&lt;&gt;INDEX('Planned and Progress BMPs'!AM:AM, MATCH($G336, 'Planned and Progress BMPs'!$D:$D, 0)), 1, 0)), "")</f>
        <v/>
      </c>
      <c r="CJ336" s="4" t="str">
        <f>IFERROR(IF($I336="Historical", IF(AP336&lt;&gt;INDEX('Historical BMP Records'!AP:AP, MATCH($G336, 'Historical BMP Records'!$G:$G, 0)), 1, 0), IF(AP336&lt;&gt;INDEX('Planned and Progress BMPs'!AN:AN, MATCH($G336, 'Planned and Progress BMPs'!$D:$D, 0)), 1, 0)), "")</f>
        <v/>
      </c>
      <c r="CK336" s="4" t="str">
        <f>IFERROR(IF($I336="Historical", IF(AQ336&lt;&gt;INDEX('Historical BMP Records'!AQ:AQ, MATCH($G336, 'Historical BMP Records'!$G:$G, 0)), 1, 0), IF(AQ336&lt;&gt;INDEX('Planned and Progress BMPs'!AO:AO, MATCH($G336, 'Planned and Progress BMPs'!$D:$D, 0)), 1, 0)), "")</f>
        <v/>
      </c>
      <c r="CL336" s="4" t="str">
        <f>IFERROR(IF($I336="Historical", IF(AR336&lt;&gt;INDEX('Historical BMP Records'!AR:AR, MATCH($G336, 'Historical BMP Records'!$G:$G, 0)), 1, 0), IF(AR336&lt;&gt;INDEX('Planned and Progress BMPs'!AQ:AQ, MATCH($G336, 'Planned and Progress BMPs'!$D:$D, 0)), 1, 0)), "")</f>
        <v/>
      </c>
      <c r="CM336" s="4" t="str">
        <f>IFERROR(IF($I336="Historical", IF(AS336&lt;&gt;INDEX('Historical BMP Records'!AS:AS, MATCH($G336, 'Historical BMP Records'!$G:$G, 0)), 1, 0), IF(AS336&lt;&gt;INDEX('Planned and Progress BMPs'!AP:AP, MATCH($G336, 'Planned and Progress BMPs'!$D:$D, 0)), 1, 0)), "")</f>
        <v/>
      </c>
      <c r="CN336" s="4" t="str">
        <f>IFERROR(IF($I336="Historical", IF(AT336&lt;&gt;INDEX('Historical BMP Records'!AT:AT, MATCH($G336, 'Historical BMP Records'!$G:$G, 0)), 1, 0), IF(AT336&lt;&gt;INDEX('Planned and Progress BMPs'!AQ:AQ, MATCH($G336, 'Planned and Progress BMPs'!$D:$D, 0)), 1, 0)), "")</f>
        <v/>
      </c>
      <c r="CO336" s="4">
        <f>SUM(T_Historical9[[#This Row],[FY17 Crediting Status Change]:[Comments Change]])</f>
        <v>0</v>
      </c>
    </row>
    <row r="337" spans="6:93" ht="15" customHeight="1" x14ac:dyDescent="0.55000000000000004">
      <c r="F337" s="126"/>
      <c r="G337" s="126" t="s">
        <v>210</v>
      </c>
      <c r="H337" s="126"/>
      <c r="I337" s="126" t="s">
        <v>188</v>
      </c>
      <c r="J337" s="126">
        <v>2020</v>
      </c>
      <c r="K337" s="73">
        <v>32000</v>
      </c>
      <c r="L337" s="64">
        <v>43831</v>
      </c>
      <c r="M337" s="126" t="s">
        <v>189</v>
      </c>
      <c r="N337" s="88"/>
      <c r="O337" s="126" t="s">
        <v>211</v>
      </c>
      <c r="P337" s="73" t="s">
        <v>2459</v>
      </c>
      <c r="Q337" s="64">
        <v>200000</v>
      </c>
      <c r="R337" s="126"/>
      <c r="S337" s="88"/>
      <c r="T337" s="126"/>
      <c r="U337" s="126"/>
      <c r="V337" s="126"/>
      <c r="W337" s="126"/>
      <c r="X337" s="65"/>
      <c r="Y337" s="126"/>
      <c r="Z337" s="126" t="s">
        <v>201</v>
      </c>
      <c r="AA337" s="126"/>
      <c r="AB337" s="88" t="s">
        <v>203</v>
      </c>
      <c r="AC337" s="126" t="s">
        <v>2460</v>
      </c>
      <c r="AD337" s="64"/>
      <c r="AE337" s="126"/>
      <c r="AF337" s="64"/>
      <c r="AG337" s="64"/>
      <c r="AH337" s="126"/>
      <c r="AI337" s="64"/>
      <c r="AK337" s="64"/>
      <c r="AL337" s="64"/>
      <c r="AM337" s="64"/>
      <c r="AN337" s="64"/>
      <c r="AO337" s="64"/>
      <c r="AP337" s="64"/>
      <c r="AQ337" s="64"/>
      <c r="AR337" s="64"/>
      <c r="AS337" s="64"/>
      <c r="AT337" s="126" t="s">
        <v>212</v>
      </c>
      <c r="AU337" s="4" t="str">
        <f>IFERROR(IF($I337="Historical", IF(A337&lt;&gt;INDEX('Historical BMP Records'!A:A, MATCH($G337, 'Historical BMP Records'!$G:$G, 0)), 1, 0), IF(A337&lt;&gt;INDEX('Planned and Progress BMPs'!A:A, MATCH($G337, 'Planned and Progress BMPs'!$D:$D, 0)), 1, 0)), "")</f>
        <v/>
      </c>
      <c r="AV337" s="4" t="str">
        <f>IFERROR(IF($I337="Historical", IF(B337&lt;&gt;INDEX('Historical BMP Records'!B:B, MATCH($G337, 'Historical BMP Records'!$G:$G, 0)), 1, 0), IF(B337&lt;&gt;INDEX('Planned and Progress BMPs'!A:A, MATCH($G337, 'Planned and Progress BMPs'!$D:$D, 0)), 1, 0)), "")</f>
        <v/>
      </c>
      <c r="AW337" s="4" t="str">
        <f>IFERROR(IF($I337="Historical", IF(C337&lt;&gt;INDEX('Historical BMP Records'!C:C, MATCH($G337, 'Historical BMP Records'!$G:$G, 0)), 1, 0), IF(C337&lt;&gt;INDEX('Planned and Progress BMPs'!A:A, MATCH($G337, 'Planned and Progress BMPs'!$D:$D, 0)), 1, 0)), "")</f>
        <v/>
      </c>
      <c r="AX337" s="4" t="str">
        <f>IFERROR(IF($I337="Historical", IF(D337&lt;&gt;INDEX('Historical BMP Records'!D:D, MATCH($G337, 'Historical BMP Records'!$G:$G, 0)), 1, 0), IF(D337&lt;&gt;INDEX('Planned and Progress BMPs'!A:A, MATCH($G337, 'Planned and Progress BMPs'!$D:$D, 0)), 1, 0)), "")</f>
        <v/>
      </c>
      <c r="AY337" s="4" t="str">
        <f>IFERROR(IF($I337="Historical", IF(E337&lt;&gt;INDEX('Historical BMP Records'!E:E, MATCH($G337, 'Historical BMP Records'!$G:$G, 0)), 1, 0), IF(E337&lt;&gt;INDEX('Planned and Progress BMPs'!B:B, MATCH($G337, 'Planned and Progress BMPs'!$D:$D, 0)), 1, 0)), "")</f>
        <v/>
      </c>
      <c r="AZ337" s="4" t="str">
        <f>IFERROR(IF($I337="Historical", IF(F337&lt;&gt;INDEX('Historical BMP Records'!F:F, MATCH($G337, 'Historical BMP Records'!$G:$G, 0)), 1, 0), IF(F337&lt;&gt;INDEX('Planned and Progress BMPs'!C:C, MATCH($G337, 'Planned and Progress BMPs'!$D:$D, 0)), 1, 0)), "")</f>
        <v/>
      </c>
      <c r="BA337" s="4" t="str">
        <f>IFERROR(IF($I337="Historical", IF(G337&lt;&gt;INDEX('Historical BMP Records'!G:G, MATCH($G337, 'Historical BMP Records'!$G:$G, 0)), 1, 0), IF(G337&lt;&gt;INDEX('Planned and Progress BMPs'!D:D, MATCH($G337, 'Planned and Progress BMPs'!$D:$D, 0)), 1, 0)), "")</f>
        <v/>
      </c>
      <c r="BB337" s="4" t="str">
        <f>IFERROR(IF($I337="Historical", IF(H337&lt;&gt;INDEX('Historical BMP Records'!H:H, MATCH($G337, 'Historical BMP Records'!$G:$G, 0)), 1, 0), IF(H337&lt;&gt;INDEX('Planned and Progress BMPs'!E:E, MATCH($G337, 'Planned and Progress BMPs'!$D:$D, 0)), 1, 0)), "")</f>
        <v/>
      </c>
      <c r="BC337" s="4" t="str">
        <f>IFERROR(IF($I337="Historical", IF(I337&lt;&gt;INDEX('Historical BMP Records'!I:I, MATCH($G337, 'Historical BMP Records'!$G:$G, 0)), 1, 0), IF(I337&lt;&gt;INDEX('Planned and Progress BMPs'!F:F, MATCH($G337, 'Planned and Progress BMPs'!$D:$D, 0)), 1, 0)), "")</f>
        <v/>
      </c>
      <c r="BD337" s="4" t="str">
        <f>IFERROR(IF($I337="Historical", IF(J337&lt;&gt;INDEX('Historical BMP Records'!J:J, MATCH($G337, 'Historical BMP Records'!$G:$G, 0)), 1, 0), IF(J337&lt;&gt;INDEX('Planned and Progress BMPs'!G:G, MATCH($G337, 'Planned and Progress BMPs'!$D:$D, 0)), 1, 0)), "")</f>
        <v/>
      </c>
      <c r="BE337" s="4" t="str">
        <f>IFERROR(IF($I337="Historical", IF(K337&lt;&gt;INDEX('Historical BMP Records'!K:K, MATCH($G337, 'Historical BMP Records'!$G:$G, 0)), 1, 0), IF(K337&lt;&gt;INDEX('Planned and Progress BMPs'!H:H, MATCH($G337, 'Planned and Progress BMPs'!$D:$D, 0)), 1, 0)), "")</f>
        <v/>
      </c>
      <c r="BF337" s="4" t="str">
        <f>IFERROR(IF($I337="Historical", IF(L337&lt;&gt;INDEX('Historical BMP Records'!L:L, MATCH($G337, 'Historical BMP Records'!$G:$G, 0)), 1, 0), IF(L337&lt;&gt;INDEX('Planned and Progress BMPs'!I:I, MATCH($G337, 'Planned and Progress BMPs'!$D:$D, 0)), 1, 0)), "")</f>
        <v/>
      </c>
      <c r="BG337" s="4" t="str">
        <f>IFERROR(IF($I337="Historical", IF(M337&lt;&gt;INDEX('Historical BMP Records'!M:M, MATCH($G337, 'Historical BMP Records'!$G:$G, 0)), 1, 0), IF(M337&lt;&gt;INDEX('Planned and Progress BMPs'!J:J, MATCH($G337, 'Planned and Progress BMPs'!$D:$D, 0)), 1, 0)), "")</f>
        <v/>
      </c>
      <c r="BH337" s="4" t="str">
        <f>IFERROR(IF($I337="Historical", IF(N337&lt;&gt;INDEX('Historical BMP Records'!N:N, MATCH($G337, 'Historical BMP Records'!$G:$G, 0)), 1, 0), IF(N337&lt;&gt;INDEX('Planned and Progress BMPs'!K:K, MATCH($G337, 'Planned and Progress BMPs'!$D:$D, 0)), 1, 0)), "")</f>
        <v/>
      </c>
      <c r="BI337" s="4" t="str">
        <f>IFERROR(IF($I337="Historical", IF(O337&lt;&gt;INDEX('Historical BMP Records'!O:O, MATCH($G337, 'Historical BMP Records'!$G:$G, 0)), 1, 0), IF(O337&lt;&gt;INDEX('Planned and Progress BMPs'!L:L, MATCH($G337, 'Planned and Progress BMPs'!$D:$D, 0)), 1, 0)), "")</f>
        <v/>
      </c>
      <c r="BJ337" s="4" t="str">
        <f>IFERROR(IF($I337="Historical", IF(P337&lt;&gt;INDEX('Historical BMP Records'!P:P, MATCH($G337, 'Historical BMP Records'!$G:$G, 0)), 1, 0), IF(P337&lt;&gt;INDEX('Planned and Progress BMPs'!M:M, MATCH($G337, 'Planned and Progress BMPs'!$D:$D, 0)), 1, 0)), "")</f>
        <v/>
      </c>
      <c r="BK337" s="4" t="str">
        <f>IFERROR(IF($I337="Historical", IF(Q337&lt;&gt;INDEX('Historical BMP Records'!Q:Q, MATCH($G337, 'Historical BMP Records'!$G:$G, 0)), 1, 0), IF(Q337&lt;&gt;INDEX('Planned and Progress BMPs'!N:N, MATCH($G337, 'Planned and Progress BMPs'!$D:$D, 0)), 1, 0)), "")</f>
        <v/>
      </c>
      <c r="BL337" s="4" t="str">
        <f>IFERROR(IF($I337="Historical", IF(R337&lt;&gt;INDEX('Historical BMP Records'!R:R, MATCH($G337, 'Historical BMP Records'!$G:$G, 0)), 1, 0), IF(R337&lt;&gt;INDEX('Planned and Progress BMPs'!O:O, MATCH($G337, 'Planned and Progress BMPs'!$D:$D, 0)), 1, 0)), "")</f>
        <v/>
      </c>
      <c r="BM337" s="4" t="str">
        <f>IFERROR(IF($I337="Historical", IF(S337&lt;&gt;INDEX('Historical BMP Records'!S:S, MATCH($G337, 'Historical BMP Records'!$G:$G, 0)), 1, 0), IF(S337&lt;&gt;INDEX('Planned and Progress BMPs'!P:P, MATCH($G337, 'Planned and Progress BMPs'!$D:$D, 0)), 1, 0)), "")</f>
        <v/>
      </c>
      <c r="BN337" s="4" t="str">
        <f>IFERROR(IF($I337="Historical", IF(T337&lt;&gt;INDEX('Historical BMP Records'!T:T, MATCH($G337, 'Historical BMP Records'!$G:$G, 0)), 1, 0), IF(T337&lt;&gt;INDEX('Planned and Progress BMPs'!Q:Q, MATCH($G337, 'Planned and Progress BMPs'!$D:$D, 0)), 1, 0)), "")</f>
        <v/>
      </c>
      <c r="BO337" s="4" t="str">
        <f>IFERROR(IF($I337="Historical", IF(AB337&lt;&gt;INDEX('Historical BMP Records'!#REF!, MATCH($G337, 'Historical BMP Records'!$G:$G, 0)), 1, 0), IF(AB337&lt;&gt;INDEX('Planned and Progress BMPs'!Z:Z, MATCH($G337, 'Planned and Progress BMPs'!$D:$D, 0)), 1, 0)), "")</f>
        <v/>
      </c>
      <c r="BP337" s="4" t="str">
        <f>IFERROR(IF($I337="Historical", IF(U337&lt;&gt;INDEX('Historical BMP Records'!U:U, MATCH($G337, 'Historical BMP Records'!$G:$G, 0)), 1, 0), IF(U337&lt;&gt;INDEX('Planned and Progress BMPs'!S:S, MATCH($G337, 'Planned and Progress BMPs'!$D:$D, 0)), 1, 0)), "")</f>
        <v/>
      </c>
      <c r="BQ337" s="4" t="str">
        <f>IFERROR(IF($I337="Historical", IF(V337&lt;&gt;INDEX('Historical BMP Records'!V:V, MATCH($G337, 'Historical BMP Records'!$G:$G, 0)), 1, 0), IF(V337&lt;&gt;INDEX('Planned and Progress BMPs'!T:T, MATCH($G337, 'Planned and Progress BMPs'!$D:$D, 0)), 1, 0)), "")</f>
        <v/>
      </c>
      <c r="BR337" s="4" t="str">
        <f>IFERROR(IF($I337="Historical", IF(W337&lt;&gt;INDEX('Historical BMP Records'!W:W, MATCH($G337, 'Historical BMP Records'!$G:$G, 0)), 1, 0), IF(W337&lt;&gt;INDEX('Planned and Progress BMPs'!U:U, MATCH($G337, 'Planned and Progress BMPs'!$D:$D, 0)), 1, 0)), "")</f>
        <v/>
      </c>
      <c r="BS337" s="4" t="str">
        <f>IFERROR(IF($I337="Historical", IF(X337&lt;&gt;INDEX('Historical BMP Records'!X:X, MATCH($G337, 'Historical BMP Records'!$G:$G, 0)), 1, 0), IF(X337&lt;&gt;INDEX('Planned and Progress BMPs'!V:V, MATCH($G337, 'Planned and Progress BMPs'!$D:$D, 0)), 1, 0)), "")</f>
        <v/>
      </c>
      <c r="BT337" s="4" t="str">
        <f>IFERROR(IF($I337="Historical", IF(Y337&lt;&gt;INDEX('Historical BMP Records'!Y:Y, MATCH($G337, 'Historical BMP Records'!$G:$G, 0)), 1, 0), IF(Y337&lt;&gt;INDEX('Planned and Progress BMPs'!W:W, MATCH($G337, 'Planned and Progress BMPs'!$D:$D, 0)), 1, 0)), "")</f>
        <v/>
      </c>
      <c r="BU337" s="4" t="str">
        <f>IFERROR(IF($I337="Historical", IF(Z337&lt;&gt;INDEX('Historical BMP Records'!Z:Z, MATCH($G337, 'Historical BMP Records'!$G:$G, 0)), 1, 0), IF(Z337&lt;&gt;INDEX('Planned and Progress BMPs'!X:X, MATCH($G337, 'Planned and Progress BMPs'!$D:$D, 0)), 1, 0)), "")</f>
        <v/>
      </c>
      <c r="BV337" s="4" t="str">
        <f>IFERROR(IF($I337="Historical", IF(AA337&lt;&gt;INDEX('Historical BMP Records'!AA:AA, MATCH($G337, 'Historical BMP Records'!$G:$G, 0)), 1, 0), IF(AA337&lt;&gt;INDEX('Planned and Progress BMPs'!#REF!, MATCH($G337, 'Planned and Progress BMPs'!$D:$D, 0)), 1, 0)), "")</f>
        <v/>
      </c>
      <c r="BW337" s="4" t="str">
        <f>IFERROR(IF($I337="Historical", IF(AC337&lt;&gt;INDEX('Historical BMP Records'!AC:AC, MATCH($G337, 'Historical BMP Records'!$G:$G, 0)), 1, 0), IF(AC337&lt;&gt;INDEX('Planned and Progress BMPs'!AA:AA, MATCH($G337, 'Planned and Progress BMPs'!$D:$D, 0)), 1, 0)), "")</f>
        <v/>
      </c>
      <c r="BX337" s="4" t="str">
        <f>IFERROR(IF($I337="Historical", IF(AD337&lt;&gt;INDEX('Historical BMP Records'!AD:AD, MATCH($G337, 'Historical BMP Records'!$G:$G, 0)), 1, 0), IF(AD337&lt;&gt;INDEX('Planned and Progress BMPs'!AB:AB, MATCH($G337, 'Planned and Progress BMPs'!$D:$D, 0)), 1, 0)), "")</f>
        <v/>
      </c>
      <c r="BY337" s="4" t="str">
        <f>IFERROR(IF($I337="Historical", IF(AE337&lt;&gt;INDEX('Historical BMP Records'!AE:AE, MATCH($G337, 'Historical BMP Records'!$G:$G, 0)), 1, 0), IF(AE337&lt;&gt;INDEX('Planned and Progress BMPs'!AC:AC, MATCH($G337, 'Planned and Progress BMPs'!$D:$D, 0)), 1, 0)), "")</f>
        <v/>
      </c>
      <c r="BZ337" s="4" t="str">
        <f>IFERROR(IF($I337="Historical", IF(AF337&lt;&gt;INDEX('Historical BMP Records'!AF:AF, MATCH($G337, 'Historical BMP Records'!$G:$G, 0)), 1, 0), IF(AF337&lt;&gt;INDEX('Planned and Progress BMPs'!AD:AD, MATCH($G337, 'Planned and Progress BMPs'!$D:$D, 0)), 1, 0)), "")</f>
        <v/>
      </c>
      <c r="CA337" s="4" t="str">
        <f>IFERROR(IF($I337="Historical", IF(AG337&lt;&gt;INDEX('Historical BMP Records'!AG:AG, MATCH($G337, 'Historical BMP Records'!$G:$G, 0)), 1, 0), IF(AG337&lt;&gt;INDEX('Planned and Progress BMPs'!AE:AE, MATCH($G337, 'Planned and Progress BMPs'!$D:$D, 0)), 1, 0)), "")</f>
        <v/>
      </c>
      <c r="CB337" s="4" t="str">
        <f>IFERROR(IF($I337="Historical", IF(AH337&lt;&gt;INDEX('Historical BMP Records'!AH:AH, MATCH($G337, 'Historical BMP Records'!$G:$G, 0)), 1, 0), IF(AH337&lt;&gt;INDEX('Planned and Progress BMPs'!AF:AF, MATCH($G337, 'Planned and Progress BMPs'!$D:$D, 0)), 1, 0)), "")</f>
        <v/>
      </c>
      <c r="CC337" s="4" t="str">
        <f>IFERROR(IF($I337="Historical", IF(AI337&lt;&gt;INDEX('Historical BMP Records'!AI:AI, MATCH($G337, 'Historical BMP Records'!$G:$G, 0)), 1, 0), IF(AI337&lt;&gt;INDEX('Planned and Progress BMPs'!AG:AG, MATCH($G337, 'Planned and Progress BMPs'!$D:$D, 0)), 1, 0)), "")</f>
        <v/>
      </c>
      <c r="CD337" s="4" t="str">
        <f>IFERROR(IF($I337="Historical", IF(AJ337&lt;&gt;INDEX('Historical BMP Records'!AJ:AJ, MATCH($G337, 'Historical BMP Records'!$G:$G, 0)), 1, 0), IF(AJ337&lt;&gt;INDEX('Planned and Progress BMPs'!AH:AH, MATCH($G337, 'Planned and Progress BMPs'!$D:$D, 0)), 1, 0)), "")</f>
        <v/>
      </c>
      <c r="CE337" s="4" t="str">
        <f>IFERROR(IF($I337="Historical", IF(AK337&lt;&gt;INDEX('Historical BMP Records'!AK:AK, MATCH($G337, 'Historical BMP Records'!$G:$G, 0)), 1, 0), IF(AK337&lt;&gt;INDEX('Planned and Progress BMPs'!AI:AI, MATCH($G337, 'Planned and Progress BMPs'!$D:$D, 0)), 1, 0)), "")</f>
        <v/>
      </c>
      <c r="CF337" s="4" t="str">
        <f>IFERROR(IF($I337="Historical", IF(AL337&lt;&gt;INDEX('Historical BMP Records'!AL:AL, MATCH($G337, 'Historical BMP Records'!$G:$G, 0)), 1, 0), IF(AL337&lt;&gt;INDEX('Planned and Progress BMPs'!AJ:AJ, MATCH($G337, 'Planned and Progress BMPs'!$D:$D, 0)), 1, 0)), "")</f>
        <v/>
      </c>
      <c r="CG337" s="4" t="str">
        <f>IFERROR(IF($I337="Historical", IF(AM337&lt;&gt;INDEX('Historical BMP Records'!AM:AM, MATCH($G337, 'Historical BMP Records'!$G:$G, 0)), 1, 0), IF(AM337&lt;&gt;INDEX('Planned and Progress BMPs'!AK:AK, MATCH($G337, 'Planned and Progress BMPs'!$D:$D, 0)), 1, 0)), "")</f>
        <v/>
      </c>
      <c r="CH337" s="4" t="str">
        <f>IFERROR(IF($I337="Historical", IF(AN337&lt;&gt;INDEX('Historical BMP Records'!AN:AN, MATCH($G337, 'Historical BMP Records'!$G:$G, 0)), 1, 0), IF(AN337&lt;&gt;INDEX('Planned and Progress BMPs'!AL:AL, MATCH($G337, 'Planned and Progress BMPs'!$D:$D, 0)), 1, 0)), "")</f>
        <v/>
      </c>
      <c r="CI337" s="4" t="str">
        <f>IFERROR(IF($I337="Historical", IF(AO337&lt;&gt;INDEX('Historical BMP Records'!AO:AO, MATCH($G337, 'Historical BMP Records'!$G:$G, 0)), 1, 0), IF(AO337&lt;&gt;INDEX('Planned and Progress BMPs'!AM:AM, MATCH($G337, 'Planned and Progress BMPs'!$D:$D, 0)), 1, 0)), "")</f>
        <v/>
      </c>
      <c r="CJ337" s="4" t="str">
        <f>IFERROR(IF($I337="Historical", IF(AP337&lt;&gt;INDEX('Historical BMP Records'!AP:AP, MATCH($G337, 'Historical BMP Records'!$G:$G, 0)), 1, 0), IF(AP337&lt;&gt;INDEX('Planned and Progress BMPs'!AN:AN, MATCH($G337, 'Planned and Progress BMPs'!$D:$D, 0)), 1, 0)), "")</f>
        <v/>
      </c>
      <c r="CK337" s="4" t="str">
        <f>IFERROR(IF($I337="Historical", IF(AQ337&lt;&gt;INDEX('Historical BMP Records'!AQ:AQ, MATCH($G337, 'Historical BMP Records'!$G:$G, 0)), 1, 0), IF(AQ337&lt;&gt;INDEX('Planned and Progress BMPs'!AO:AO, MATCH($G337, 'Planned and Progress BMPs'!$D:$D, 0)), 1, 0)), "")</f>
        <v/>
      </c>
      <c r="CL337" s="4" t="str">
        <f>IFERROR(IF($I337="Historical", IF(AR337&lt;&gt;INDEX('Historical BMP Records'!AR:AR, MATCH($G337, 'Historical BMP Records'!$G:$G, 0)), 1, 0), IF(AR337&lt;&gt;INDEX('Planned and Progress BMPs'!AQ:AQ, MATCH($G337, 'Planned and Progress BMPs'!$D:$D, 0)), 1, 0)), "")</f>
        <v/>
      </c>
      <c r="CM337" s="4" t="str">
        <f>IFERROR(IF($I337="Historical", IF(AS337&lt;&gt;INDEX('Historical BMP Records'!AS:AS, MATCH($G337, 'Historical BMP Records'!$G:$G, 0)), 1, 0), IF(AS337&lt;&gt;INDEX('Planned and Progress BMPs'!AP:AP, MATCH($G337, 'Planned and Progress BMPs'!$D:$D, 0)), 1, 0)), "")</f>
        <v/>
      </c>
      <c r="CN337" s="4" t="str">
        <f>IFERROR(IF($I337="Historical", IF(AT337&lt;&gt;INDEX('Historical BMP Records'!AT:AT, MATCH($G337, 'Historical BMP Records'!$G:$G, 0)), 1, 0), IF(AT337&lt;&gt;INDEX('Planned and Progress BMPs'!AQ:AQ, MATCH($G337, 'Planned and Progress BMPs'!$D:$D, 0)), 1, 0)), "")</f>
        <v/>
      </c>
      <c r="CO337" s="4">
        <f>SUM(T_Historical9[[#This Row],[FY17 Crediting Status Change]:[Comments Change]])</f>
        <v>0</v>
      </c>
    </row>
    <row r="338" spans="6:93" ht="15" customHeight="1" x14ac:dyDescent="0.55000000000000004">
      <c r="F338" s="126"/>
      <c r="G338" s="126" t="s">
        <v>213</v>
      </c>
      <c r="H338" s="126"/>
      <c r="I338" s="126" t="s">
        <v>188</v>
      </c>
      <c r="J338" s="126">
        <v>2020</v>
      </c>
      <c r="K338" s="73">
        <v>50000</v>
      </c>
      <c r="L338" s="64">
        <v>43831</v>
      </c>
      <c r="M338" s="126" t="s">
        <v>214</v>
      </c>
      <c r="N338" s="88"/>
      <c r="O338" s="126" t="s">
        <v>215</v>
      </c>
      <c r="P338" s="73" t="s">
        <v>2463</v>
      </c>
      <c r="Q338" s="64">
        <v>50040</v>
      </c>
      <c r="R338" s="126"/>
      <c r="S338" s="88"/>
      <c r="T338" s="126"/>
      <c r="U338" s="126"/>
      <c r="V338" s="126"/>
      <c r="W338" s="126"/>
      <c r="X338" s="65"/>
      <c r="Y338" s="126"/>
      <c r="Z338" s="126" t="s">
        <v>201</v>
      </c>
      <c r="AA338" s="126" t="s">
        <v>202</v>
      </c>
      <c r="AB338" s="88" t="s">
        <v>203</v>
      </c>
      <c r="AC338" s="126" t="s">
        <v>2460</v>
      </c>
      <c r="AD338" s="64"/>
      <c r="AE338" s="126"/>
      <c r="AF338" s="64"/>
      <c r="AG338" s="64"/>
      <c r="AH338" s="126"/>
      <c r="AI338" s="64"/>
      <c r="AK338" s="64"/>
      <c r="AL338" s="64"/>
      <c r="AM338" s="64"/>
      <c r="AN338" s="64"/>
      <c r="AO338" s="64"/>
      <c r="AP338" s="64"/>
      <c r="AQ338" s="64"/>
      <c r="AR338" s="64"/>
      <c r="AS338" s="64"/>
      <c r="AT338" s="126"/>
      <c r="AU338" s="4" t="str">
        <f>IFERROR(IF($I338="Historical", IF(A338&lt;&gt;INDEX('Historical BMP Records'!A:A, MATCH($G338, 'Historical BMP Records'!$G:$G, 0)), 1, 0), IF(A338&lt;&gt;INDEX('Planned and Progress BMPs'!A:A, MATCH($G338, 'Planned and Progress BMPs'!$D:$D, 0)), 1, 0)), "")</f>
        <v/>
      </c>
      <c r="AV338" s="4" t="str">
        <f>IFERROR(IF($I338="Historical", IF(B338&lt;&gt;INDEX('Historical BMP Records'!B:B, MATCH($G338, 'Historical BMP Records'!$G:$G, 0)), 1, 0), IF(B338&lt;&gt;INDEX('Planned and Progress BMPs'!A:A, MATCH($G338, 'Planned and Progress BMPs'!$D:$D, 0)), 1, 0)), "")</f>
        <v/>
      </c>
      <c r="AW338" s="4" t="str">
        <f>IFERROR(IF($I338="Historical", IF(C338&lt;&gt;INDEX('Historical BMP Records'!C:C, MATCH($G338, 'Historical BMP Records'!$G:$G, 0)), 1, 0), IF(C338&lt;&gt;INDEX('Planned and Progress BMPs'!A:A, MATCH($G338, 'Planned and Progress BMPs'!$D:$D, 0)), 1, 0)), "")</f>
        <v/>
      </c>
      <c r="AX338" s="4" t="str">
        <f>IFERROR(IF($I338="Historical", IF(D338&lt;&gt;INDEX('Historical BMP Records'!D:D, MATCH($G338, 'Historical BMP Records'!$G:$G, 0)), 1, 0), IF(D338&lt;&gt;INDEX('Planned and Progress BMPs'!A:A, MATCH($G338, 'Planned and Progress BMPs'!$D:$D, 0)), 1, 0)), "")</f>
        <v/>
      </c>
      <c r="AY338" s="4" t="str">
        <f>IFERROR(IF($I338="Historical", IF(E338&lt;&gt;INDEX('Historical BMP Records'!E:E, MATCH($G338, 'Historical BMP Records'!$G:$G, 0)), 1, 0), IF(E338&lt;&gt;INDEX('Planned and Progress BMPs'!B:B, MATCH($G338, 'Planned and Progress BMPs'!$D:$D, 0)), 1, 0)), "")</f>
        <v/>
      </c>
      <c r="AZ338" s="4" t="str">
        <f>IFERROR(IF($I338="Historical", IF(F338&lt;&gt;INDEX('Historical BMP Records'!F:F, MATCH($G338, 'Historical BMP Records'!$G:$G, 0)), 1, 0), IF(F338&lt;&gt;INDEX('Planned and Progress BMPs'!C:C, MATCH($G338, 'Planned and Progress BMPs'!$D:$D, 0)), 1, 0)), "")</f>
        <v/>
      </c>
      <c r="BA338" s="4" t="str">
        <f>IFERROR(IF($I338="Historical", IF(G338&lt;&gt;INDEX('Historical BMP Records'!G:G, MATCH($G338, 'Historical BMP Records'!$G:$G, 0)), 1, 0), IF(G338&lt;&gt;INDEX('Planned and Progress BMPs'!D:D, MATCH($G338, 'Planned and Progress BMPs'!$D:$D, 0)), 1, 0)), "")</f>
        <v/>
      </c>
      <c r="BB338" s="4" t="str">
        <f>IFERROR(IF($I338="Historical", IF(H338&lt;&gt;INDEX('Historical BMP Records'!H:H, MATCH($G338, 'Historical BMP Records'!$G:$G, 0)), 1, 0), IF(H338&lt;&gt;INDEX('Planned and Progress BMPs'!E:E, MATCH($G338, 'Planned and Progress BMPs'!$D:$D, 0)), 1, 0)), "")</f>
        <v/>
      </c>
      <c r="BC338" s="4" t="str">
        <f>IFERROR(IF($I338="Historical", IF(I338&lt;&gt;INDEX('Historical BMP Records'!I:I, MATCH($G338, 'Historical BMP Records'!$G:$G, 0)), 1, 0), IF(I338&lt;&gt;INDEX('Planned and Progress BMPs'!F:F, MATCH($G338, 'Planned and Progress BMPs'!$D:$D, 0)), 1, 0)), "")</f>
        <v/>
      </c>
      <c r="BD338" s="4" t="str">
        <f>IFERROR(IF($I338="Historical", IF(J338&lt;&gt;INDEX('Historical BMP Records'!J:J, MATCH($G338, 'Historical BMP Records'!$G:$G, 0)), 1, 0), IF(J338&lt;&gt;INDEX('Planned and Progress BMPs'!G:G, MATCH($G338, 'Planned and Progress BMPs'!$D:$D, 0)), 1, 0)), "")</f>
        <v/>
      </c>
      <c r="BE338" s="4" t="str">
        <f>IFERROR(IF($I338="Historical", IF(K338&lt;&gt;INDEX('Historical BMP Records'!K:K, MATCH($G338, 'Historical BMP Records'!$G:$G, 0)), 1, 0), IF(K338&lt;&gt;INDEX('Planned and Progress BMPs'!H:H, MATCH($G338, 'Planned and Progress BMPs'!$D:$D, 0)), 1, 0)), "")</f>
        <v/>
      </c>
      <c r="BF338" s="4" t="str">
        <f>IFERROR(IF($I338="Historical", IF(L338&lt;&gt;INDEX('Historical BMP Records'!L:L, MATCH($G338, 'Historical BMP Records'!$G:$G, 0)), 1, 0), IF(L338&lt;&gt;INDEX('Planned and Progress BMPs'!I:I, MATCH($G338, 'Planned and Progress BMPs'!$D:$D, 0)), 1, 0)), "")</f>
        <v/>
      </c>
      <c r="BG338" s="4" t="str">
        <f>IFERROR(IF($I338="Historical", IF(M338&lt;&gt;INDEX('Historical BMP Records'!M:M, MATCH($G338, 'Historical BMP Records'!$G:$G, 0)), 1, 0), IF(M338&lt;&gt;INDEX('Planned and Progress BMPs'!J:J, MATCH($G338, 'Planned and Progress BMPs'!$D:$D, 0)), 1, 0)), "")</f>
        <v/>
      </c>
      <c r="BH338" s="4" t="str">
        <f>IFERROR(IF($I338="Historical", IF(N338&lt;&gt;INDEX('Historical BMP Records'!N:N, MATCH($G338, 'Historical BMP Records'!$G:$G, 0)), 1, 0), IF(N338&lt;&gt;INDEX('Planned and Progress BMPs'!K:K, MATCH($G338, 'Planned and Progress BMPs'!$D:$D, 0)), 1, 0)), "")</f>
        <v/>
      </c>
      <c r="BI338" s="4" t="str">
        <f>IFERROR(IF($I338="Historical", IF(O338&lt;&gt;INDEX('Historical BMP Records'!O:O, MATCH($G338, 'Historical BMP Records'!$G:$G, 0)), 1, 0), IF(O338&lt;&gt;INDEX('Planned and Progress BMPs'!L:L, MATCH($G338, 'Planned and Progress BMPs'!$D:$D, 0)), 1, 0)), "")</f>
        <v/>
      </c>
      <c r="BJ338" s="4" t="str">
        <f>IFERROR(IF($I338="Historical", IF(P338&lt;&gt;INDEX('Historical BMP Records'!P:P, MATCH($G338, 'Historical BMP Records'!$G:$G, 0)), 1, 0), IF(P338&lt;&gt;INDEX('Planned and Progress BMPs'!M:M, MATCH($G338, 'Planned and Progress BMPs'!$D:$D, 0)), 1, 0)), "")</f>
        <v/>
      </c>
      <c r="BK338" s="4" t="str">
        <f>IFERROR(IF($I338="Historical", IF(Q338&lt;&gt;INDEX('Historical BMP Records'!Q:Q, MATCH($G338, 'Historical BMP Records'!$G:$G, 0)), 1, 0), IF(Q338&lt;&gt;INDEX('Planned and Progress BMPs'!N:N, MATCH($G338, 'Planned and Progress BMPs'!$D:$D, 0)), 1, 0)), "")</f>
        <v/>
      </c>
      <c r="BL338" s="4" t="str">
        <f>IFERROR(IF($I338="Historical", IF(R338&lt;&gt;INDEX('Historical BMP Records'!R:R, MATCH($G338, 'Historical BMP Records'!$G:$G, 0)), 1, 0), IF(R338&lt;&gt;INDEX('Planned and Progress BMPs'!O:O, MATCH($G338, 'Planned and Progress BMPs'!$D:$D, 0)), 1, 0)), "")</f>
        <v/>
      </c>
      <c r="BM338" s="4" t="str">
        <f>IFERROR(IF($I338="Historical", IF(S338&lt;&gt;INDEX('Historical BMP Records'!S:S, MATCH($G338, 'Historical BMP Records'!$G:$G, 0)), 1, 0), IF(S338&lt;&gt;INDEX('Planned and Progress BMPs'!P:P, MATCH($G338, 'Planned and Progress BMPs'!$D:$D, 0)), 1, 0)), "")</f>
        <v/>
      </c>
      <c r="BN338" s="4" t="str">
        <f>IFERROR(IF($I338="Historical", IF(T338&lt;&gt;INDEX('Historical BMP Records'!T:T, MATCH($G338, 'Historical BMP Records'!$G:$G, 0)), 1, 0), IF(T338&lt;&gt;INDEX('Planned and Progress BMPs'!Q:Q, MATCH($G338, 'Planned and Progress BMPs'!$D:$D, 0)), 1, 0)), "")</f>
        <v/>
      </c>
      <c r="BO338" s="4" t="str">
        <f>IFERROR(IF($I338="Historical", IF(AB338&lt;&gt;INDEX('Historical BMP Records'!#REF!, MATCH($G338, 'Historical BMP Records'!$G:$G, 0)), 1, 0), IF(AB338&lt;&gt;INDEX('Planned and Progress BMPs'!Z:Z, MATCH($G338, 'Planned and Progress BMPs'!$D:$D, 0)), 1, 0)), "")</f>
        <v/>
      </c>
      <c r="BP338" s="4" t="str">
        <f>IFERROR(IF($I338="Historical", IF(U338&lt;&gt;INDEX('Historical BMP Records'!U:U, MATCH($G338, 'Historical BMP Records'!$G:$G, 0)), 1, 0), IF(U338&lt;&gt;INDEX('Planned and Progress BMPs'!S:S, MATCH($G338, 'Planned and Progress BMPs'!$D:$D, 0)), 1, 0)), "")</f>
        <v/>
      </c>
      <c r="BQ338" s="4" t="str">
        <f>IFERROR(IF($I338="Historical", IF(V338&lt;&gt;INDEX('Historical BMP Records'!V:V, MATCH($G338, 'Historical BMP Records'!$G:$G, 0)), 1, 0), IF(V338&lt;&gt;INDEX('Planned and Progress BMPs'!T:T, MATCH($G338, 'Planned and Progress BMPs'!$D:$D, 0)), 1, 0)), "")</f>
        <v/>
      </c>
      <c r="BR338" s="4" t="str">
        <f>IFERROR(IF($I338="Historical", IF(W338&lt;&gt;INDEX('Historical BMP Records'!W:W, MATCH($G338, 'Historical BMP Records'!$G:$G, 0)), 1, 0), IF(W338&lt;&gt;INDEX('Planned and Progress BMPs'!U:U, MATCH($G338, 'Planned and Progress BMPs'!$D:$D, 0)), 1, 0)), "")</f>
        <v/>
      </c>
      <c r="BS338" s="4" t="str">
        <f>IFERROR(IF($I338="Historical", IF(X338&lt;&gt;INDEX('Historical BMP Records'!X:X, MATCH($G338, 'Historical BMP Records'!$G:$G, 0)), 1, 0), IF(X338&lt;&gt;INDEX('Planned and Progress BMPs'!V:V, MATCH($G338, 'Planned and Progress BMPs'!$D:$D, 0)), 1, 0)), "")</f>
        <v/>
      </c>
      <c r="BT338" s="4" t="str">
        <f>IFERROR(IF($I338="Historical", IF(Y338&lt;&gt;INDEX('Historical BMP Records'!Y:Y, MATCH($G338, 'Historical BMP Records'!$G:$G, 0)), 1, 0), IF(Y338&lt;&gt;INDEX('Planned and Progress BMPs'!W:W, MATCH($G338, 'Planned and Progress BMPs'!$D:$D, 0)), 1, 0)), "")</f>
        <v/>
      </c>
      <c r="BU338" s="4" t="str">
        <f>IFERROR(IF($I338="Historical", IF(Z338&lt;&gt;INDEX('Historical BMP Records'!Z:Z, MATCH($G338, 'Historical BMP Records'!$G:$G, 0)), 1, 0), IF(Z338&lt;&gt;INDEX('Planned and Progress BMPs'!X:X, MATCH($G338, 'Planned and Progress BMPs'!$D:$D, 0)), 1, 0)), "")</f>
        <v/>
      </c>
      <c r="BV338" s="4" t="str">
        <f>IFERROR(IF($I338="Historical", IF(AA338&lt;&gt;INDEX('Historical BMP Records'!AA:AA, MATCH($G338, 'Historical BMP Records'!$G:$G, 0)), 1, 0), IF(AA338&lt;&gt;INDEX('Planned and Progress BMPs'!#REF!, MATCH($G338, 'Planned and Progress BMPs'!$D:$D, 0)), 1, 0)), "")</f>
        <v/>
      </c>
      <c r="BW338" s="4" t="str">
        <f>IFERROR(IF($I338="Historical", IF(AC338&lt;&gt;INDEX('Historical BMP Records'!AC:AC, MATCH($G338, 'Historical BMP Records'!$G:$G, 0)), 1, 0), IF(AC338&lt;&gt;INDEX('Planned and Progress BMPs'!AA:AA, MATCH($G338, 'Planned and Progress BMPs'!$D:$D, 0)), 1, 0)), "")</f>
        <v/>
      </c>
      <c r="BX338" s="4" t="str">
        <f>IFERROR(IF($I338="Historical", IF(AD338&lt;&gt;INDEX('Historical BMP Records'!AD:AD, MATCH($G338, 'Historical BMP Records'!$G:$G, 0)), 1, 0), IF(AD338&lt;&gt;INDEX('Planned and Progress BMPs'!AB:AB, MATCH($G338, 'Planned and Progress BMPs'!$D:$D, 0)), 1, 0)), "")</f>
        <v/>
      </c>
      <c r="BY338" s="4" t="str">
        <f>IFERROR(IF($I338="Historical", IF(AE338&lt;&gt;INDEX('Historical BMP Records'!AE:AE, MATCH($G338, 'Historical BMP Records'!$G:$G, 0)), 1, 0), IF(AE338&lt;&gt;INDEX('Planned and Progress BMPs'!AC:AC, MATCH($G338, 'Planned and Progress BMPs'!$D:$D, 0)), 1, 0)), "")</f>
        <v/>
      </c>
      <c r="BZ338" s="4" t="str">
        <f>IFERROR(IF($I338="Historical", IF(AF338&lt;&gt;INDEX('Historical BMP Records'!AF:AF, MATCH($G338, 'Historical BMP Records'!$G:$G, 0)), 1, 0), IF(AF338&lt;&gt;INDEX('Planned and Progress BMPs'!AD:AD, MATCH($G338, 'Planned and Progress BMPs'!$D:$D, 0)), 1, 0)), "")</f>
        <v/>
      </c>
      <c r="CA338" s="4" t="str">
        <f>IFERROR(IF($I338="Historical", IF(AG338&lt;&gt;INDEX('Historical BMP Records'!AG:AG, MATCH($G338, 'Historical BMP Records'!$G:$G, 0)), 1, 0), IF(AG338&lt;&gt;INDEX('Planned and Progress BMPs'!AE:AE, MATCH($G338, 'Planned and Progress BMPs'!$D:$D, 0)), 1, 0)), "")</f>
        <v/>
      </c>
      <c r="CB338" s="4" t="str">
        <f>IFERROR(IF($I338="Historical", IF(AH338&lt;&gt;INDEX('Historical BMP Records'!AH:AH, MATCH($G338, 'Historical BMP Records'!$G:$G, 0)), 1, 0), IF(AH338&lt;&gt;INDEX('Planned and Progress BMPs'!AF:AF, MATCH($G338, 'Planned and Progress BMPs'!$D:$D, 0)), 1, 0)), "")</f>
        <v/>
      </c>
      <c r="CC338" s="4" t="str">
        <f>IFERROR(IF($I338="Historical", IF(AI338&lt;&gt;INDEX('Historical BMP Records'!AI:AI, MATCH($G338, 'Historical BMP Records'!$G:$G, 0)), 1, 0), IF(AI338&lt;&gt;INDEX('Planned and Progress BMPs'!AG:AG, MATCH($G338, 'Planned and Progress BMPs'!$D:$D, 0)), 1, 0)), "")</f>
        <v/>
      </c>
      <c r="CD338" s="4" t="str">
        <f>IFERROR(IF($I338="Historical", IF(AJ338&lt;&gt;INDEX('Historical BMP Records'!AJ:AJ, MATCH($G338, 'Historical BMP Records'!$G:$G, 0)), 1, 0), IF(AJ338&lt;&gt;INDEX('Planned and Progress BMPs'!AH:AH, MATCH($G338, 'Planned and Progress BMPs'!$D:$D, 0)), 1, 0)), "")</f>
        <v/>
      </c>
      <c r="CE338" s="4" t="str">
        <f>IFERROR(IF($I338="Historical", IF(AK338&lt;&gt;INDEX('Historical BMP Records'!AK:AK, MATCH($G338, 'Historical BMP Records'!$G:$G, 0)), 1, 0), IF(AK338&lt;&gt;INDEX('Planned and Progress BMPs'!AI:AI, MATCH($G338, 'Planned and Progress BMPs'!$D:$D, 0)), 1, 0)), "")</f>
        <v/>
      </c>
      <c r="CF338" s="4" t="str">
        <f>IFERROR(IF($I338="Historical", IF(AL338&lt;&gt;INDEX('Historical BMP Records'!AL:AL, MATCH($G338, 'Historical BMP Records'!$G:$G, 0)), 1, 0), IF(AL338&lt;&gt;INDEX('Planned and Progress BMPs'!AJ:AJ, MATCH($G338, 'Planned and Progress BMPs'!$D:$D, 0)), 1, 0)), "")</f>
        <v/>
      </c>
      <c r="CG338" s="4" t="str">
        <f>IFERROR(IF($I338="Historical", IF(AM338&lt;&gt;INDEX('Historical BMP Records'!AM:AM, MATCH($G338, 'Historical BMP Records'!$G:$G, 0)), 1, 0), IF(AM338&lt;&gt;INDEX('Planned and Progress BMPs'!AK:AK, MATCH($G338, 'Planned and Progress BMPs'!$D:$D, 0)), 1, 0)), "")</f>
        <v/>
      </c>
      <c r="CH338" s="4" t="str">
        <f>IFERROR(IF($I338="Historical", IF(AN338&lt;&gt;INDEX('Historical BMP Records'!AN:AN, MATCH($G338, 'Historical BMP Records'!$G:$G, 0)), 1, 0), IF(AN338&lt;&gt;INDEX('Planned and Progress BMPs'!AL:AL, MATCH($G338, 'Planned and Progress BMPs'!$D:$D, 0)), 1, 0)), "")</f>
        <v/>
      </c>
      <c r="CI338" s="4" t="str">
        <f>IFERROR(IF($I338="Historical", IF(AO338&lt;&gt;INDEX('Historical BMP Records'!AO:AO, MATCH($G338, 'Historical BMP Records'!$G:$G, 0)), 1, 0), IF(AO338&lt;&gt;INDEX('Planned and Progress BMPs'!AM:AM, MATCH($G338, 'Planned and Progress BMPs'!$D:$D, 0)), 1, 0)), "")</f>
        <v/>
      </c>
      <c r="CJ338" s="4" t="str">
        <f>IFERROR(IF($I338="Historical", IF(AP338&lt;&gt;INDEX('Historical BMP Records'!AP:AP, MATCH($G338, 'Historical BMP Records'!$G:$G, 0)), 1, 0), IF(AP338&lt;&gt;INDEX('Planned and Progress BMPs'!AN:AN, MATCH($G338, 'Planned and Progress BMPs'!$D:$D, 0)), 1, 0)), "")</f>
        <v/>
      </c>
      <c r="CK338" s="4" t="str">
        <f>IFERROR(IF($I338="Historical", IF(AQ338&lt;&gt;INDEX('Historical BMP Records'!AQ:AQ, MATCH($G338, 'Historical BMP Records'!$G:$G, 0)), 1, 0), IF(AQ338&lt;&gt;INDEX('Planned and Progress BMPs'!AO:AO, MATCH($G338, 'Planned and Progress BMPs'!$D:$D, 0)), 1, 0)), "")</f>
        <v/>
      </c>
      <c r="CL338" s="4" t="str">
        <f>IFERROR(IF($I338="Historical", IF(AR338&lt;&gt;INDEX('Historical BMP Records'!AR:AR, MATCH($G338, 'Historical BMP Records'!$G:$G, 0)), 1, 0), IF(AR338&lt;&gt;INDEX('Planned and Progress BMPs'!AQ:AQ, MATCH($G338, 'Planned and Progress BMPs'!$D:$D, 0)), 1, 0)), "")</f>
        <v/>
      </c>
      <c r="CM338" s="4" t="str">
        <f>IFERROR(IF($I338="Historical", IF(AS338&lt;&gt;INDEX('Historical BMP Records'!AS:AS, MATCH($G338, 'Historical BMP Records'!$G:$G, 0)), 1, 0), IF(AS338&lt;&gt;INDEX('Planned and Progress BMPs'!AP:AP, MATCH($G338, 'Planned and Progress BMPs'!$D:$D, 0)), 1, 0)), "")</f>
        <v/>
      </c>
      <c r="CN338" s="4" t="str">
        <f>IFERROR(IF($I338="Historical", IF(AT338&lt;&gt;INDEX('Historical BMP Records'!AT:AT, MATCH($G338, 'Historical BMP Records'!$G:$G, 0)), 1, 0), IF(AT338&lt;&gt;INDEX('Planned and Progress BMPs'!AQ:AQ, MATCH($G338, 'Planned and Progress BMPs'!$D:$D, 0)), 1, 0)), "")</f>
        <v/>
      </c>
      <c r="CO338" s="4">
        <f>SUM(T_Historical9[[#This Row],[FY17 Crediting Status Change]:[Comments Change]])</f>
        <v>0</v>
      </c>
    </row>
    <row r="339" spans="6:93" ht="15" customHeight="1" x14ac:dyDescent="0.55000000000000004">
      <c r="F339" s="126"/>
      <c r="G339" s="126" t="s">
        <v>216</v>
      </c>
      <c r="H339" s="126"/>
      <c r="I339" s="126" t="s">
        <v>188</v>
      </c>
      <c r="J339" s="126">
        <v>2018</v>
      </c>
      <c r="K339" s="73">
        <v>75000</v>
      </c>
      <c r="L339" s="64">
        <v>43831</v>
      </c>
      <c r="M339" s="126" t="s">
        <v>217</v>
      </c>
      <c r="N339" s="88"/>
      <c r="O339" s="126" t="s">
        <v>218</v>
      </c>
      <c r="P339" s="73" t="s">
        <v>2462</v>
      </c>
      <c r="Q339" s="64">
        <v>92000</v>
      </c>
      <c r="R339" s="126"/>
      <c r="S339" s="88"/>
      <c r="T339" s="126" t="s">
        <v>219</v>
      </c>
      <c r="U339" s="126"/>
      <c r="V339" s="126"/>
      <c r="W339" s="126">
        <v>40.216900000000003</v>
      </c>
      <c r="X339" s="65">
        <v>-76.836799999999997</v>
      </c>
      <c r="Y339" s="126"/>
      <c r="Z339" s="126" t="s">
        <v>144</v>
      </c>
      <c r="AA339" s="126" t="s">
        <v>145</v>
      </c>
      <c r="AB339" s="88" t="s">
        <v>146</v>
      </c>
      <c r="AC339" s="126" t="s">
        <v>2460</v>
      </c>
      <c r="AD339" s="64"/>
      <c r="AE339" s="126"/>
      <c r="AF339" s="64"/>
      <c r="AG339" s="64"/>
      <c r="AH339" s="126"/>
      <c r="AI339" s="64"/>
      <c r="AK339" s="64"/>
      <c r="AL339" s="64"/>
      <c r="AM339" s="64"/>
      <c r="AN339" s="64"/>
      <c r="AO339" s="64"/>
      <c r="AP339" s="64"/>
      <c r="AQ339" s="64"/>
      <c r="AR339" s="64"/>
      <c r="AS339" s="64"/>
      <c r="AT339" s="126" t="s">
        <v>220</v>
      </c>
      <c r="AU339" s="4" t="str">
        <f>IFERROR(IF($I339="Historical", IF(A339&lt;&gt;INDEX('Historical BMP Records'!A:A, MATCH($G339, 'Historical BMP Records'!$G:$G, 0)), 1, 0), IF(A339&lt;&gt;INDEX('Planned and Progress BMPs'!A:A, MATCH($G339, 'Planned and Progress BMPs'!$D:$D, 0)), 1, 0)), "")</f>
        <v/>
      </c>
      <c r="AV339" s="4" t="str">
        <f>IFERROR(IF($I339="Historical", IF(B339&lt;&gt;INDEX('Historical BMP Records'!B:B, MATCH($G339, 'Historical BMP Records'!$G:$G, 0)), 1, 0), IF(B339&lt;&gt;INDEX('Planned and Progress BMPs'!A:A, MATCH($G339, 'Planned and Progress BMPs'!$D:$D, 0)), 1, 0)), "")</f>
        <v/>
      </c>
      <c r="AW339" s="4" t="str">
        <f>IFERROR(IF($I339="Historical", IF(C339&lt;&gt;INDEX('Historical BMP Records'!C:C, MATCH($G339, 'Historical BMP Records'!$G:$G, 0)), 1, 0), IF(C339&lt;&gt;INDEX('Planned and Progress BMPs'!A:A, MATCH($G339, 'Planned and Progress BMPs'!$D:$D, 0)), 1, 0)), "")</f>
        <v/>
      </c>
      <c r="AX339" s="4" t="str">
        <f>IFERROR(IF($I339="Historical", IF(D339&lt;&gt;INDEX('Historical BMP Records'!D:D, MATCH($G339, 'Historical BMP Records'!$G:$G, 0)), 1, 0), IF(D339&lt;&gt;INDEX('Planned and Progress BMPs'!A:A, MATCH($G339, 'Planned and Progress BMPs'!$D:$D, 0)), 1, 0)), "")</f>
        <v/>
      </c>
      <c r="AY339" s="4" t="str">
        <f>IFERROR(IF($I339="Historical", IF(E339&lt;&gt;INDEX('Historical BMP Records'!E:E, MATCH($G339, 'Historical BMP Records'!$G:$G, 0)), 1, 0), IF(E339&lt;&gt;INDEX('Planned and Progress BMPs'!B:B, MATCH($G339, 'Planned and Progress BMPs'!$D:$D, 0)), 1, 0)), "")</f>
        <v/>
      </c>
      <c r="AZ339" s="4" t="str">
        <f>IFERROR(IF($I339="Historical", IF(F339&lt;&gt;INDEX('Historical BMP Records'!F:F, MATCH($G339, 'Historical BMP Records'!$G:$G, 0)), 1, 0), IF(F339&lt;&gt;INDEX('Planned and Progress BMPs'!C:C, MATCH($G339, 'Planned and Progress BMPs'!$D:$D, 0)), 1, 0)), "")</f>
        <v/>
      </c>
      <c r="BA339" s="4" t="str">
        <f>IFERROR(IF($I339="Historical", IF(G339&lt;&gt;INDEX('Historical BMP Records'!G:G, MATCH($G339, 'Historical BMP Records'!$G:$G, 0)), 1, 0), IF(G339&lt;&gt;INDEX('Planned and Progress BMPs'!D:D, MATCH($G339, 'Planned and Progress BMPs'!$D:$D, 0)), 1, 0)), "")</f>
        <v/>
      </c>
      <c r="BB339" s="4" t="str">
        <f>IFERROR(IF($I339="Historical", IF(H339&lt;&gt;INDEX('Historical BMP Records'!H:H, MATCH($G339, 'Historical BMP Records'!$G:$G, 0)), 1, 0), IF(H339&lt;&gt;INDEX('Planned and Progress BMPs'!E:E, MATCH($G339, 'Planned and Progress BMPs'!$D:$D, 0)), 1, 0)), "")</f>
        <v/>
      </c>
      <c r="BC339" s="4" t="str">
        <f>IFERROR(IF($I339="Historical", IF(I339&lt;&gt;INDEX('Historical BMP Records'!I:I, MATCH($G339, 'Historical BMP Records'!$G:$G, 0)), 1, 0), IF(I339&lt;&gt;INDEX('Planned and Progress BMPs'!F:F, MATCH($G339, 'Planned and Progress BMPs'!$D:$D, 0)), 1, 0)), "")</f>
        <v/>
      </c>
      <c r="BD339" s="4" t="str">
        <f>IFERROR(IF($I339="Historical", IF(J339&lt;&gt;INDEX('Historical BMP Records'!J:J, MATCH($G339, 'Historical BMP Records'!$G:$G, 0)), 1, 0), IF(J339&lt;&gt;INDEX('Planned and Progress BMPs'!G:G, MATCH($G339, 'Planned and Progress BMPs'!$D:$D, 0)), 1, 0)), "")</f>
        <v/>
      </c>
      <c r="BE339" s="4" t="str">
        <f>IFERROR(IF($I339="Historical", IF(K339&lt;&gt;INDEX('Historical BMP Records'!K:K, MATCH($G339, 'Historical BMP Records'!$G:$G, 0)), 1, 0), IF(K339&lt;&gt;INDEX('Planned and Progress BMPs'!H:H, MATCH($G339, 'Planned and Progress BMPs'!$D:$D, 0)), 1, 0)), "")</f>
        <v/>
      </c>
      <c r="BF339" s="4" t="str">
        <f>IFERROR(IF($I339="Historical", IF(L339&lt;&gt;INDEX('Historical BMP Records'!L:L, MATCH($G339, 'Historical BMP Records'!$G:$G, 0)), 1, 0), IF(L339&lt;&gt;INDEX('Planned and Progress BMPs'!I:I, MATCH($G339, 'Planned and Progress BMPs'!$D:$D, 0)), 1, 0)), "")</f>
        <v/>
      </c>
      <c r="BG339" s="4" t="str">
        <f>IFERROR(IF($I339="Historical", IF(M339&lt;&gt;INDEX('Historical BMP Records'!M:M, MATCH($G339, 'Historical BMP Records'!$G:$G, 0)), 1, 0), IF(M339&lt;&gt;INDEX('Planned and Progress BMPs'!J:J, MATCH($G339, 'Planned and Progress BMPs'!$D:$D, 0)), 1, 0)), "")</f>
        <v/>
      </c>
      <c r="BH339" s="4" t="str">
        <f>IFERROR(IF($I339="Historical", IF(N339&lt;&gt;INDEX('Historical BMP Records'!N:N, MATCH($G339, 'Historical BMP Records'!$G:$G, 0)), 1, 0), IF(N339&lt;&gt;INDEX('Planned and Progress BMPs'!K:K, MATCH($G339, 'Planned and Progress BMPs'!$D:$D, 0)), 1, 0)), "")</f>
        <v/>
      </c>
      <c r="BI339" s="4" t="str">
        <f>IFERROR(IF($I339="Historical", IF(O339&lt;&gt;INDEX('Historical BMP Records'!O:O, MATCH($G339, 'Historical BMP Records'!$G:$G, 0)), 1, 0), IF(O339&lt;&gt;INDEX('Planned and Progress BMPs'!L:L, MATCH($G339, 'Planned and Progress BMPs'!$D:$D, 0)), 1, 0)), "")</f>
        <v/>
      </c>
      <c r="BJ339" s="4" t="str">
        <f>IFERROR(IF($I339="Historical", IF(P339&lt;&gt;INDEX('Historical BMP Records'!P:P, MATCH($G339, 'Historical BMP Records'!$G:$G, 0)), 1, 0), IF(P339&lt;&gt;INDEX('Planned and Progress BMPs'!M:M, MATCH($G339, 'Planned and Progress BMPs'!$D:$D, 0)), 1, 0)), "")</f>
        <v/>
      </c>
      <c r="BK339" s="4" t="str">
        <f>IFERROR(IF($I339="Historical", IF(Q339&lt;&gt;INDEX('Historical BMP Records'!Q:Q, MATCH($G339, 'Historical BMP Records'!$G:$G, 0)), 1, 0), IF(Q339&lt;&gt;INDEX('Planned and Progress BMPs'!N:N, MATCH($G339, 'Planned and Progress BMPs'!$D:$D, 0)), 1, 0)), "")</f>
        <v/>
      </c>
      <c r="BL339" s="4" t="str">
        <f>IFERROR(IF($I339="Historical", IF(R339&lt;&gt;INDEX('Historical BMP Records'!R:R, MATCH($G339, 'Historical BMP Records'!$G:$G, 0)), 1, 0), IF(R339&lt;&gt;INDEX('Planned and Progress BMPs'!O:O, MATCH($G339, 'Planned and Progress BMPs'!$D:$D, 0)), 1, 0)), "")</f>
        <v/>
      </c>
      <c r="BM339" s="4" t="str">
        <f>IFERROR(IF($I339="Historical", IF(S339&lt;&gt;INDEX('Historical BMP Records'!S:S, MATCH($G339, 'Historical BMP Records'!$G:$G, 0)), 1, 0), IF(S339&lt;&gt;INDEX('Planned and Progress BMPs'!P:P, MATCH($G339, 'Planned and Progress BMPs'!$D:$D, 0)), 1, 0)), "")</f>
        <v/>
      </c>
      <c r="BN339" s="4" t="str">
        <f>IFERROR(IF($I339="Historical", IF(T339&lt;&gt;INDEX('Historical BMP Records'!T:T, MATCH($G339, 'Historical BMP Records'!$G:$G, 0)), 1, 0), IF(T339&lt;&gt;INDEX('Planned and Progress BMPs'!Q:Q, MATCH($G339, 'Planned and Progress BMPs'!$D:$D, 0)), 1, 0)), "")</f>
        <v/>
      </c>
      <c r="BO339" s="4" t="str">
        <f>IFERROR(IF($I339="Historical", IF(AB339&lt;&gt;INDEX('Historical BMP Records'!#REF!, MATCH($G339, 'Historical BMP Records'!$G:$G, 0)), 1, 0), IF(AB339&lt;&gt;INDEX('Planned and Progress BMPs'!Z:Z, MATCH($G339, 'Planned and Progress BMPs'!$D:$D, 0)), 1, 0)), "")</f>
        <v/>
      </c>
      <c r="BP339" s="4" t="str">
        <f>IFERROR(IF($I339="Historical", IF(U339&lt;&gt;INDEX('Historical BMP Records'!U:U, MATCH($G339, 'Historical BMP Records'!$G:$G, 0)), 1, 0), IF(U339&lt;&gt;INDEX('Planned and Progress BMPs'!S:S, MATCH($G339, 'Planned and Progress BMPs'!$D:$D, 0)), 1, 0)), "")</f>
        <v/>
      </c>
      <c r="BQ339" s="4" t="str">
        <f>IFERROR(IF($I339="Historical", IF(V339&lt;&gt;INDEX('Historical BMP Records'!V:V, MATCH($G339, 'Historical BMP Records'!$G:$G, 0)), 1, 0), IF(V339&lt;&gt;INDEX('Planned and Progress BMPs'!T:T, MATCH($G339, 'Planned and Progress BMPs'!$D:$D, 0)), 1, 0)), "")</f>
        <v/>
      </c>
      <c r="BR339" s="4" t="str">
        <f>IFERROR(IF($I339="Historical", IF(W339&lt;&gt;INDEX('Historical BMP Records'!W:W, MATCH($G339, 'Historical BMP Records'!$G:$G, 0)), 1, 0), IF(W339&lt;&gt;INDEX('Planned and Progress BMPs'!U:U, MATCH($G339, 'Planned and Progress BMPs'!$D:$D, 0)), 1, 0)), "")</f>
        <v/>
      </c>
      <c r="BS339" s="4" t="str">
        <f>IFERROR(IF($I339="Historical", IF(X339&lt;&gt;INDEX('Historical BMP Records'!X:X, MATCH($G339, 'Historical BMP Records'!$G:$G, 0)), 1, 0), IF(X339&lt;&gt;INDEX('Planned and Progress BMPs'!V:V, MATCH($G339, 'Planned and Progress BMPs'!$D:$D, 0)), 1, 0)), "")</f>
        <v/>
      </c>
      <c r="BT339" s="4" t="str">
        <f>IFERROR(IF($I339="Historical", IF(Y339&lt;&gt;INDEX('Historical BMP Records'!Y:Y, MATCH($G339, 'Historical BMP Records'!$G:$G, 0)), 1, 0), IF(Y339&lt;&gt;INDEX('Planned and Progress BMPs'!W:W, MATCH($G339, 'Planned and Progress BMPs'!$D:$D, 0)), 1, 0)), "")</f>
        <v/>
      </c>
      <c r="BU339" s="4" t="str">
        <f>IFERROR(IF($I339="Historical", IF(Z339&lt;&gt;INDEX('Historical BMP Records'!Z:Z, MATCH($G339, 'Historical BMP Records'!$G:$G, 0)), 1, 0), IF(Z339&lt;&gt;INDEX('Planned and Progress BMPs'!X:X, MATCH($G339, 'Planned and Progress BMPs'!$D:$D, 0)), 1, 0)), "")</f>
        <v/>
      </c>
      <c r="BV339" s="4" t="str">
        <f>IFERROR(IF($I339="Historical", IF(AA339&lt;&gt;INDEX('Historical BMP Records'!AA:AA, MATCH($G339, 'Historical BMP Records'!$G:$G, 0)), 1, 0), IF(AA339&lt;&gt;INDEX('Planned and Progress BMPs'!#REF!, MATCH($G339, 'Planned and Progress BMPs'!$D:$D, 0)), 1, 0)), "")</f>
        <v/>
      </c>
      <c r="BW339" s="4" t="str">
        <f>IFERROR(IF($I339="Historical", IF(AC339&lt;&gt;INDEX('Historical BMP Records'!AC:AC, MATCH($G339, 'Historical BMP Records'!$G:$G, 0)), 1, 0), IF(AC339&lt;&gt;INDEX('Planned and Progress BMPs'!AA:AA, MATCH($G339, 'Planned and Progress BMPs'!$D:$D, 0)), 1, 0)), "")</f>
        <v/>
      </c>
      <c r="BX339" s="4" t="str">
        <f>IFERROR(IF($I339="Historical", IF(AD339&lt;&gt;INDEX('Historical BMP Records'!AD:AD, MATCH($G339, 'Historical BMP Records'!$G:$G, 0)), 1, 0), IF(AD339&lt;&gt;INDEX('Planned and Progress BMPs'!AB:AB, MATCH($G339, 'Planned and Progress BMPs'!$D:$D, 0)), 1, 0)), "")</f>
        <v/>
      </c>
      <c r="BY339" s="4" t="str">
        <f>IFERROR(IF($I339="Historical", IF(AE339&lt;&gt;INDEX('Historical BMP Records'!AE:AE, MATCH($G339, 'Historical BMP Records'!$G:$G, 0)), 1, 0), IF(AE339&lt;&gt;INDEX('Planned and Progress BMPs'!AC:AC, MATCH($G339, 'Planned and Progress BMPs'!$D:$D, 0)), 1, 0)), "")</f>
        <v/>
      </c>
      <c r="BZ339" s="4" t="str">
        <f>IFERROR(IF($I339="Historical", IF(AF339&lt;&gt;INDEX('Historical BMP Records'!AF:AF, MATCH($G339, 'Historical BMP Records'!$G:$G, 0)), 1, 0), IF(AF339&lt;&gt;INDEX('Planned and Progress BMPs'!AD:AD, MATCH($G339, 'Planned and Progress BMPs'!$D:$D, 0)), 1, 0)), "")</f>
        <v/>
      </c>
      <c r="CA339" s="4" t="str">
        <f>IFERROR(IF($I339="Historical", IF(AG339&lt;&gt;INDEX('Historical BMP Records'!AG:AG, MATCH($G339, 'Historical BMP Records'!$G:$G, 0)), 1, 0), IF(AG339&lt;&gt;INDEX('Planned and Progress BMPs'!AE:AE, MATCH($G339, 'Planned and Progress BMPs'!$D:$D, 0)), 1, 0)), "")</f>
        <v/>
      </c>
      <c r="CB339" s="4" t="str">
        <f>IFERROR(IF($I339="Historical", IF(AH339&lt;&gt;INDEX('Historical BMP Records'!AH:AH, MATCH($G339, 'Historical BMP Records'!$G:$G, 0)), 1, 0), IF(AH339&lt;&gt;INDEX('Planned and Progress BMPs'!AF:AF, MATCH($G339, 'Planned and Progress BMPs'!$D:$D, 0)), 1, 0)), "")</f>
        <v/>
      </c>
      <c r="CC339" s="4" t="str">
        <f>IFERROR(IF($I339="Historical", IF(AI339&lt;&gt;INDEX('Historical BMP Records'!AI:AI, MATCH($G339, 'Historical BMP Records'!$G:$G, 0)), 1, 0), IF(AI339&lt;&gt;INDEX('Planned and Progress BMPs'!AG:AG, MATCH($G339, 'Planned and Progress BMPs'!$D:$D, 0)), 1, 0)), "")</f>
        <v/>
      </c>
      <c r="CD339" s="4" t="str">
        <f>IFERROR(IF($I339="Historical", IF(AJ339&lt;&gt;INDEX('Historical BMP Records'!AJ:AJ, MATCH($G339, 'Historical BMP Records'!$G:$G, 0)), 1, 0), IF(AJ339&lt;&gt;INDEX('Planned and Progress BMPs'!AH:AH, MATCH($G339, 'Planned and Progress BMPs'!$D:$D, 0)), 1, 0)), "")</f>
        <v/>
      </c>
      <c r="CE339" s="4" t="str">
        <f>IFERROR(IF($I339="Historical", IF(AK339&lt;&gt;INDEX('Historical BMP Records'!AK:AK, MATCH($G339, 'Historical BMP Records'!$G:$G, 0)), 1, 0), IF(AK339&lt;&gt;INDEX('Planned and Progress BMPs'!AI:AI, MATCH($G339, 'Planned and Progress BMPs'!$D:$D, 0)), 1, 0)), "")</f>
        <v/>
      </c>
      <c r="CF339" s="4" t="str">
        <f>IFERROR(IF($I339="Historical", IF(AL339&lt;&gt;INDEX('Historical BMP Records'!AL:AL, MATCH($G339, 'Historical BMP Records'!$G:$G, 0)), 1, 0), IF(AL339&lt;&gt;INDEX('Planned and Progress BMPs'!AJ:AJ, MATCH($G339, 'Planned and Progress BMPs'!$D:$D, 0)), 1, 0)), "")</f>
        <v/>
      </c>
      <c r="CG339" s="4" t="str">
        <f>IFERROR(IF($I339="Historical", IF(AM339&lt;&gt;INDEX('Historical BMP Records'!AM:AM, MATCH($G339, 'Historical BMP Records'!$G:$G, 0)), 1, 0), IF(AM339&lt;&gt;INDEX('Planned and Progress BMPs'!AK:AK, MATCH($G339, 'Planned and Progress BMPs'!$D:$D, 0)), 1, 0)), "")</f>
        <v/>
      </c>
      <c r="CH339" s="4" t="str">
        <f>IFERROR(IF($I339="Historical", IF(AN339&lt;&gt;INDEX('Historical BMP Records'!AN:AN, MATCH($G339, 'Historical BMP Records'!$G:$G, 0)), 1, 0), IF(AN339&lt;&gt;INDEX('Planned and Progress BMPs'!AL:AL, MATCH($G339, 'Planned and Progress BMPs'!$D:$D, 0)), 1, 0)), "")</f>
        <v/>
      </c>
      <c r="CI339" s="4" t="str">
        <f>IFERROR(IF($I339="Historical", IF(AO339&lt;&gt;INDEX('Historical BMP Records'!AO:AO, MATCH($G339, 'Historical BMP Records'!$G:$G, 0)), 1, 0), IF(AO339&lt;&gt;INDEX('Planned and Progress BMPs'!AM:AM, MATCH($G339, 'Planned and Progress BMPs'!$D:$D, 0)), 1, 0)), "")</f>
        <v/>
      </c>
      <c r="CJ339" s="4" t="str">
        <f>IFERROR(IF($I339="Historical", IF(AP339&lt;&gt;INDEX('Historical BMP Records'!AP:AP, MATCH($G339, 'Historical BMP Records'!$G:$G, 0)), 1, 0), IF(AP339&lt;&gt;INDEX('Planned and Progress BMPs'!AN:AN, MATCH($G339, 'Planned and Progress BMPs'!$D:$D, 0)), 1, 0)), "")</f>
        <v/>
      </c>
      <c r="CK339" s="4" t="str">
        <f>IFERROR(IF($I339="Historical", IF(AQ339&lt;&gt;INDEX('Historical BMP Records'!AQ:AQ, MATCH($G339, 'Historical BMP Records'!$G:$G, 0)), 1, 0), IF(AQ339&lt;&gt;INDEX('Planned and Progress BMPs'!AO:AO, MATCH($G339, 'Planned and Progress BMPs'!$D:$D, 0)), 1, 0)), "")</f>
        <v/>
      </c>
      <c r="CL339" s="4" t="str">
        <f>IFERROR(IF($I339="Historical", IF(AR339&lt;&gt;INDEX('Historical BMP Records'!AR:AR, MATCH($G339, 'Historical BMP Records'!$G:$G, 0)), 1, 0), IF(AR339&lt;&gt;INDEX('Planned and Progress BMPs'!AQ:AQ, MATCH($G339, 'Planned and Progress BMPs'!$D:$D, 0)), 1, 0)), "")</f>
        <v/>
      </c>
      <c r="CM339" s="4" t="str">
        <f>IFERROR(IF($I339="Historical", IF(AS339&lt;&gt;INDEX('Historical BMP Records'!AS:AS, MATCH($G339, 'Historical BMP Records'!$G:$G, 0)), 1, 0), IF(AS339&lt;&gt;INDEX('Planned and Progress BMPs'!AP:AP, MATCH($G339, 'Planned and Progress BMPs'!$D:$D, 0)), 1, 0)), "")</f>
        <v/>
      </c>
      <c r="CN339" s="4" t="str">
        <f>IFERROR(IF($I339="Historical", IF(AT339&lt;&gt;INDEX('Historical BMP Records'!AT:AT, MATCH($G339, 'Historical BMP Records'!$G:$G, 0)), 1, 0), IF(AT339&lt;&gt;INDEX('Planned and Progress BMPs'!AQ:AQ, MATCH($G339, 'Planned and Progress BMPs'!$D:$D, 0)), 1, 0)), "")</f>
        <v/>
      </c>
      <c r="CO339" s="4">
        <f>SUM(T_Historical9[[#This Row],[FY17 Crediting Status Change]:[Comments Change]])</f>
        <v>0</v>
      </c>
    </row>
    <row r="340" spans="6:93" ht="15" customHeight="1" x14ac:dyDescent="0.55000000000000004">
      <c r="F340" s="126" t="s">
        <v>135</v>
      </c>
      <c r="G340" s="126" t="s">
        <v>221</v>
      </c>
      <c r="H340" s="126"/>
      <c r="I340" s="126" t="s">
        <v>188</v>
      </c>
      <c r="J340" s="126">
        <v>2019</v>
      </c>
      <c r="K340" s="73">
        <v>106590</v>
      </c>
      <c r="L340" s="64">
        <v>43830</v>
      </c>
      <c r="M340" s="126" t="s">
        <v>222</v>
      </c>
      <c r="N340" s="88"/>
      <c r="O340" s="126" t="s">
        <v>151</v>
      </c>
      <c r="P340" s="73" t="s">
        <v>551</v>
      </c>
      <c r="Q340" s="64">
        <v>0.7</v>
      </c>
      <c r="R340" s="126">
        <v>0.7</v>
      </c>
      <c r="S340" s="88">
        <v>2.2999999999999998</v>
      </c>
      <c r="T340" s="126" t="s">
        <v>223</v>
      </c>
      <c r="U340" s="126"/>
      <c r="V340" s="126"/>
      <c r="W340" s="126">
        <v>41.4</v>
      </c>
      <c r="X340" s="65">
        <v>-75.7</v>
      </c>
      <c r="Y340" s="126"/>
      <c r="Z340" s="126" t="s">
        <v>224</v>
      </c>
      <c r="AA340" s="126" t="s">
        <v>225</v>
      </c>
      <c r="AB340" s="88" t="s">
        <v>226</v>
      </c>
      <c r="AC340" s="126" t="s">
        <v>2460</v>
      </c>
      <c r="AD340" s="64"/>
      <c r="AE340" s="126"/>
      <c r="AF340" s="64"/>
      <c r="AG340" s="64"/>
      <c r="AH340" s="126"/>
      <c r="AI340" s="64"/>
      <c r="AK340" s="64"/>
      <c r="AL340" s="64"/>
      <c r="AM340" s="64"/>
      <c r="AN340" s="64"/>
      <c r="AO340" s="64"/>
      <c r="AP340" s="64"/>
      <c r="AQ340" s="64"/>
      <c r="AR340" s="64"/>
      <c r="AS340" s="64"/>
      <c r="AT340" s="126"/>
      <c r="AU340" s="4" t="str">
        <f>IFERROR(IF($I340="Historical", IF(A340&lt;&gt;INDEX('Historical BMP Records'!A:A, MATCH($G340, 'Historical BMP Records'!$G:$G, 0)), 1, 0), IF(A340&lt;&gt;INDEX('Planned and Progress BMPs'!A:A, MATCH($G340, 'Planned and Progress BMPs'!$D:$D, 0)), 1, 0)), "")</f>
        <v/>
      </c>
      <c r="AV340" s="4" t="str">
        <f>IFERROR(IF($I340="Historical", IF(B340&lt;&gt;INDEX('Historical BMP Records'!B:B, MATCH($G340, 'Historical BMP Records'!$G:$G, 0)), 1, 0), IF(B340&lt;&gt;INDEX('Planned and Progress BMPs'!A:A, MATCH($G340, 'Planned and Progress BMPs'!$D:$D, 0)), 1, 0)), "")</f>
        <v/>
      </c>
      <c r="AW340" s="4" t="str">
        <f>IFERROR(IF($I340="Historical", IF(C340&lt;&gt;INDEX('Historical BMP Records'!C:C, MATCH($G340, 'Historical BMP Records'!$G:$G, 0)), 1, 0), IF(C340&lt;&gt;INDEX('Planned and Progress BMPs'!A:A, MATCH($G340, 'Planned and Progress BMPs'!$D:$D, 0)), 1, 0)), "")</f>
        <v/>
      </c>
      <c r="AX340" s="4" t="str">
        <f>IFERROR(IF($I340="Historical", IF(D340&lt;&gt;INDEX('Historical BMP Records'!D:D, MATCH($G340, 'Historical BMP Records'!$G:$G, 0)), 1, 0), IF(D340&lt;&gt;INDEX('Planned and Progress BMPs'!A:A, MATCH($G340, 'Planned and Progress BMPs'!$D:$D, 0)), 1, 0)), "")</f>
        <v/>
      </c>
      <c r="AY340" s="4" t="str">
        <f>IFERROR(IF($I340="Historical", IF(E340&lt;&gt;INDEX('Historical BMP Records'!E:E, MATCH($G340, 'Historical BMP Records'!$G:$G, 0)), 1, 0), IF(E340&lt;&gt;INDEX('Planned and Progress BMPs'!B:B, MATCH($G340, 'Planned and Progress BMPs'!$D:$D, 0)), 1, 0)), "")</f>
        <v/>
      </c>
      <c r="AZ340" s="4" t="str">
        <f>IFERROR(IF($I340="Historical", IF(F340&lt;&gt;INDEX('Historical BMP Records'!F:F, MATCH($G340, 'Historical BMP Records'!$G:$G, 0)), 1, 0), IF(F340&lt;&gt;INDEX('Planned and Progress BMPs'!C:C, MATCH($G340, 'Planned and Progress BMPs'!$D:$D, 0)), 1, 0)), "")</f>
        <v/>
      </c>
      <c r="BA340" s="4" t="str">
        <f>IFERROR(IF($I340="Historical", IF(G340&lt;&gt;INDEX('Historical BMP Records'!G:G, MATCH($G340, 'Historical BMP Records'!$G:$G, 0)), 1, 0), IF(G340&lt;&gt;INDEX('Planned and Progress BMPs'!D:D, MATCH($G340, 'Planned and Progress BMPs'!$D:$D, 0)), 1, 0)), "")</f>
        <v/>
      </c>
      <c r="BB340" s="4" t="str">
        <f>IFERROR(IF($I340="Historical", IF(H340&lt;&gt;INDEX('Historical BMP Records'!H:H, MATCH($G340, 'Historical BMP Records'!$G:$G, 0)), 1, 0), IF(H340&lt;&gt;INDEX('Planned and Progress BMPs'!E:E, MATCH($G340, 'Planned and Progress BMPs'!$D:$D, 0)), 1, 0)), "")</f>
        <v/>
      </c>
      <c r="BC340" s="4" t="str">
        <f>IFERROR(IF($I340="Historical", IF(I340&lt;&gt;INDEX('Historical BMP Records'!I:I, MATCH($G340, 'Historical BMP Records'!$G:$G, 0)), 1, 0), IF(I340&lt;&gt;INDEX('Planned and Progress BMPs'!F:F, MATCH($G340, 'Planned and Progress BMPs'!$D:$D, 0)), 1, 0)), "")</f>
        <v/>
      </c>
      <c r="BD340" s="4" t="str">
        <f>IFERROR(IF($I340="Historical", IF(J340&lt;&gt;INDEX('Historical BMP Records'!J:J, MATCH($G340, 'Historical BMP Records'!$G:$G, 0)), 1, 0), IF(J340&lt;&gt;INDEX('Planned and Progress BMPs'!G:G, MATCH($G340, 'Planned and Progress BMPs'!$D:$D, 0)), 1, 0)), "")</f>
        <v/>
      </c>
      <c r="BE340" s="4" t="str">
        <f>IFERROR(IF($I340="Historical", IF(K340&lt;&gt;INDEX('Historical BMP Records'!K:K, MATCH($G340, 'Historical BMP Records'!$G:$G, 0)), 1, 0), IF(K340&lt;&gt;INDEX('Planned and Progress BMPs'!H:H, MATCH($G340, 'Planned and Progress BMPs'!$D:$D, 0)), 1, 0)), "")</f>
        <v/>
      </c>
      <c r="BF340" s="4" t="str">
        <f>IFERROR(IF($I340="Historical", IF(L340&lt;&gt;INDEX('Historical BMP Records'!L:L, MATCH($G340, 'Historical BMP Records'!$G:$G, 0)), 1, 0), IF(L340&lt;&gt;INDEX('Planned and Progress BMPs'!I:I, MATCH($G340, 'Planned and Progress BMPs'!$D:$D, 0)), 1, 0)), "")</f>
        <v/>
      </c>
      <c r="BG340" s="4" t="str">
        <f>IFERROR(IF($I340="Historical", IF(M340&lt;&gt;INDEX('Historical BMP Records'!M:M, MATCH($G340, 'Historical BMP Records'!$G:$G, 0)), 1, 0), IF(M340&lt;&gt;INDEX('Planned and Progress BMPs'!J:J, MATCH($G340, 'Planned and Progress BMPs'!$D:$D, 0)), 1, 0)), "")</f>
        <v/>
      </c>
      <c r="BH340" s="4" t="str">
        <f>IFERROR(IF($I340="Historical", IF(N340&lt;&gt;INDEX('Historical BMP Records'!N:N, MATCH($G340, 'Historical BMP Records'!$G:$G, 0)), 1, 0), IF(N340&lt;&gt;INDEX('Planned and Progress BMPs'!K:K, MATCH($G340, 'Planned and Progress BMPs'!$D:$D, 0)), 1, 0)), "")</f>
        <v/>
      </c>
      <c r="BI340" s="4" t="str">
        <f>IFERROR(IF($I340="Historical", IF(O340&lt;&gt;INDEX('Historical BMP Records'!O:O, MATCH($G340, 'Historical BMP Records'!$G:$G, 0)), 1, 0), IF(O340&lt;&gt;INDEX('Planned and Progress BMPs'!L:L, MATCH($G340, 'Planned and Progress BMPs'!$D:$D, 0)), 1, 0)), "")</f>
        <v/>
      </c>
      <c r="BJ340" s="4" t="str">
        <f>IFERROR(IF($I340="Historical", IF(P340&lt;&gt;INDEX('Historical BMP Records'!P:P, MATCH($G340, 'Historical BMP Records'!$G:$G, 0)), 1, 0), IF(P340&lt;&gt;INDEX('Planned and Progress BMPs'!M:M, MATCH($G340, 'Planned and Progress BMPs'!$D:$D, 0)), 1, 0)), "")</f>
        <v/>
      </c>
      <c r="BK340" s="4" t="str">
        <f>IFERROR(IF($I340="Historical", IF(Q340&lt;&gt;INDEX('Historical BMP Records'!Q:Q, MATCH($G340, 'Historical BMP Records'!$G:$G, 0)), 1, 0), IF(Q340&lt;&gt;INDEX('Planned and Progress BMPs'!N:N, MATCH($G340, 'Planned and Progress BMPs'!$D:$D, 0)), 1, 0)), "")</f>
        <v/>
      </c>
      <c r="BL340" s="4" t="str">
        <f>IFERROR(IF($I340="Historical", IF(R340&lt;&gt;INDEX('Historical BMP Records'!R:R, MATCH($G340, 'Historical BMP Records'!$G:$G, 0)), 1, 0), IF(R340&lt;&gt;INDEX('Planned and Progress BMPs'!O:O, MATCH($G340, 'Planned and Progress BMPs'!$D:$D, 0)), 1, 0)), "")</f>
        <v/>
      </c>
      <c r="BM340" s="4" t="str">
        <f>IFERROR(IF($I340="Historical", IF(S340&lt;&gt;INDEX('Historical BMP Records'!S:S, MATCH($G340, 'Historical BMP Records'!$G:$G, 0)), 1, 0), IF(S340&lt;&gt;INDEX('Planned and Progress BMPs'!P:P, MATCH($G340, 'Planned and Progress BMPs'!$D:$D, 0)), 1, 0)), "")</f>
        <v/>
      </c>
      <c r="BN340" s="4" t="str">
        <f>IFERROR(IF($I340="Historical", IF(T340&lt;&gt;INDEX('Historical BMP Records'!T:T, MATCH($G340, 'Historical BMP Records'!$G:$G, 0)), 1, 0), IF(T340&lt;&gt;INDEX('Planned and Progress BMPs'!Q:Q, MATCH($G340, 'Planned and Progress BMPs'!$D:$D, 0)), 1, 0)), "")</f>
        <v/>
      </c>
      <c r="BO340" s="4" t="str">
        <f>IFERROR(IF($I340="Historical", IF(AB340&lt;&gt;INDEX('Historical BMP Records'!#REF!, MATCH($G340, 'Historical BMP Records'!$G:$G, 0)), 1, 0), IF(AB340&lt;&gt;INDEX('Planned and Progress BMPs'!Z:Z, MATCH($G340, 'Planned and Progress BMPs'!$D:$D, 0)), 1, 0)), "")</f>
        <v/>
      </c>
      <c r="BP340" s="4" t="str">
        <f>IFERROR(IF($I340="Historical", IF(U340&lt;&gt;INDEX('Historical BMP Records'!U:U, MATCH($G340, 'Historical BMP Records'!$G:$G, 0)), 1, 0), IF(U340&lt;&gt;INDEX('Planned and Progress BMPs'!S:S, MATCH($G340, 'Planned and Progress BMPs'!$D:$D, 0)), 1, 0)), "")</f>
        <v/>
      </c>
      <c r="BQ340" s="4" t="str">
        <f>IFERROR(IF($I340="Historical", IF(V340&lt;&gt;INDEX('Historical BMP Records'!V:V, MATCH($G340, 'Historical BMP Records'!$G:$G, 0)), 1, 0), IF(V340&lt;&gt;INDEX('Planned and Progress BMPs'!T:T, MATCH($G340, 'Planned and Progress BMPs'!$D:$D, 0)), 1, 0)), "")</f>
        <v/>
      </c>
      <c r="BR340" s="4" t="str">
        <f>IFERROR(IF($I340="Historical", IF(W340&lt;&gt;INDEX('Historical BMP Records'!W:W, MATCH($G340, 'Historical BMP Records'!$G:$G, 0)), 1, 0), IF(W340&lt;&gt;INDEX('Planned and Progress BMPs'!U:U, MATCH($G340, 'Planned and Progress BMPs'!$D:$D, 0)), 1, 0)), "")</f>
        <v/>
      </c>
      <c r="BS340" s="4" t="str">
        <f>IFERROR(IF($I340="Historical", IF(X340&lt;&gt;INDEX('Historical BMP Records'!X:X, MATCH($G340, 'Historical BMP Records'!$G:$G, 0)), 1, 0), IF(X340&lt;&gt;INDEX('Planned and Progress BMPs'!V:V, MATCH($G340, 'Planned and Progress BMPs'!$D:$D, 0)), 1, 0)), "")</f>
        <v/>
      </c>
      <c r="BT340" s="4" t="str">
        <f>IFERROR(IF($I340="Historical", IF(Y340&lt;&gt;INDEX('Historical BMP Records'!Y:Y, MATCH($G340, 'Historical BMP Records'!$G:$G, 0)), 1, 0), IF(Y340&lt;&gt;INDEX('Planned and Progress BMPs'!W:W, MATCH($G340, 'Planned and Progress BMPs'!$D:$D, 0)), 1, 0)), "")</f>
        <v/>
      </c>
      <c r="BU340" s="4" t="str">
        <f>IFERROR(IF($I340="Historical", IF(Z340&lt;&gt;INDEX('Historical BMP Records'!Z:Z, MATCH($G340, 'Historical BMP Records'!$G:$G, 0)), 1, 0), IF(Z340&lt;&gt;INDEX('Planned and Progress BMPs'!X:X, MATCH($G340, 'Planned and Progress BMPs'!$D:$D, 0)), 1, 0)), "")</f>
        <v/>
      </c>
      <c r="BV340" s="4" t="str">
        <f>IFERROR(IF($I340="Historical", IF(AA340&lt;&gt;INDEX('Historical BMP Records'!AA:AA, MATCH($G340, 'Historical BMP Records'!$G:$G, 0)), 1, 0), IF(AA340&lt;&gt;INDEX('Planned and Progress BMPs'!#REF!, MATCH($G340, 'Planned and Progress BMPs'!$D:$D, 0)), 1, 0)), "")</f>
        <v/>
      </c>
      <c r="BW340" s="4" t="str">
        <f>IFERROR(IF($I340="Historical", IF(AC340&lt;&gt;INDEX('Historical BMP Records'!AC:AC, MATCH($G340, 'Historical BMP Records'!$G:$G, 0)), 1, 0), IF(AC340&lt;&gt;INDEX('Planned and Progress BMPs'!AA:AA, MATCH($G340, 'Planned and Progress BMPs'!$D:$D, 0)), 1, 0)), "")</f>
        <v/>
      </c>
      <c r="BX340" s="4" t="str">
        <f>IFERROR(IF($I340="Historical", IF(AD340&lt;&gt;INDEX('Historical BMP Records'!AD:AD, MATCH($G340, 'Historical BMP Records'!$G:$G, 0)), 1, 0), IF(AD340&lt;&gt;INDEX('Planned and Progress BMPs'!AB:AB, MATCH($G340, 'Planned and Progress BMPs'!$D:$D, 0)), 1, 0)), "")</f>
        <v/>
      </c>
      <c r="BY340" s="4" t="str">
        <f>IFERROR(IF($I340="Historical", IF(AE340&lt;&gt;INDEX('Historical BMP Records'!AE:AE, MATCH($G340, 'Historical BMP Records'!$G:$G, 0)), 1, 0), IF(AE340&lt;&gt;INDEX('Planned and Progress BMPs'!AC:AC, MATCH($G340, 'Planned and Progress BMPs'!$D:$D, 0)), 1, 0)), "")</f>
        <v/>
      </c>
      <c r="BZ340" s="4" t="str">
        <f>IFERROR(IF($I340="Historical", IF(AF340&lt;&gt;INDEX('Historical BMP Records'!AF:AF, MATCH($G340, 'Historical BMP Records'!$G:$G, 0)), 1, 0), IF(AF340&lt;&gt;INDEX('Planned and Progress BMPs'!AD:AD, MATCH($G340, 'Planned and Progress BMPs'!$D:$D, 0)), 1, 0)), "")</f>
        <v/>
      </c>
      <c r="CA340" s="4" t="str">
        <f>IFERROR(IF($I340="Historical", IF(AG340&lt;&gt;INDEX('Historical BMP Records'!AG:AG, MATCH($G340, 'Historical BMP Records'!$G:$G, 0)), 1, 0), IF(AG340&lt;&gt;INDEX('Planned and Progress BMPs'!AE:AE, MATCH($G340, 'Planned and Progress BMPs'!$D:$D, 0)), 1, 0)), "")</f>
        <v/>
      </c>
      <c r="CB340" s="4" t="str">
        <f>IFERROR(IF($I340="Historical", IF(AH340&lt;&gt;INDEX('Historical BMP Records'!AH:AH, MATCH($G340, 'Historical BMP Records'!$G:$G, 0)), 1, 0), IF(AH340&lt;&gt;INDEX('Planned and Progress BMPs'!AF:AF, MATCH($G340, 'Planned and Progress BMPs'!$D:$D, 0)), 1, 0)), "")</f>
        <v/>
      </c>
      <c r="CC340" s="4" t="str">
        <f>IFERROR(IF($I340="Historical", IF(AI340&lt;&gt;INDEX('Historical BMP Records'!AI:AI, MATCH($G340, 'Historical BMP Records'!$G:$G, 0)), 1, 0), IF(AI340&lt;&gt;INDEX('Planned and Progress BMPs'!AG:AG, MATCH($G340, 'Planned and Progress BMPs'!$D:$D, 0)), 1, 0)), "")</f>
        <v/>
      </c>
      <c r="CD340" s="4" t="str">
        <f>IFERROR(IF($I340="Historical", IF(AJ340&lt;&gt;INDEX('Historical BMP Records'!AJ:AJ, MATCH($G340, 'Historical BMP Records'!$G:$G, 0)), 1, 0), IF(AJ340&lt;&gt;INDEX('Planned and Progress BMPs'!AH:AH, MATCH($G340, 'Planned and Progress BMPs'!$D:$D, 0)), 1, 0)), "")</f>
        <v/>
      </c>
      <c r="CE340" s="4" t="str">
        <f>IFERROR(IF($I340="Historical", IF(AK340&lt;&gt;INDEX('Historical BMP Records'!AK:AK, MATCH($G340, 'Historical BMP Records'!$G:$G, 0)), 1, 0), IF(AK340&lt;&gt;INDEX('Planned and Progress BMPs'!AI:AI, MATCH($G340, 'Planned and Progress BMPs'!$D:$D, 0)), 1, 0)), "")</f>
        <v/>
      </c>
      <c r="CF340" s="4" t="str">
        <f>IFERROR(IF($I340="Historical", IF(AL340&lt;&gt;INDEX('Historical BMP Records'!AL:AL, MATCH($G340, 'Historical BMP Records'!$G:$G, 0)), 1, 0), IF(AL340&lt;&gt;INDEX('Planned and Progress BMPs'!AJ:AJ, MATCH($G340, 'Planned and Progress BMPs'!$D:$D, 0)), 1, 0)), "")</f>
        <v/>
      </c>
      <c r="CG340" s="4" t="str">
        <f>IFERROR(IF($I340="Historical", IF(AM340&lt;&gt;INDEX('Historical BMP Records'!AM:AM, MATCH($G340, 'Historical BMP Records'!$G:$G, 0)), 1, 0), IF(AM340&lt;&gt;INDEX('Planned and Progress BMPs'!AK:AK, MATCH($G340, 'Planned and Progress BMPs'!$D:$D, 0)), 1, 0)), "")</f>
        <v/>
      </c>
      <c r="CH340" s="4" t="str">
        <f>IFERROR(IF($I340="Historical", IF(AN340&lt;&gt;INDEX('Historical BMP Records'!AN:AN, MATCH($G340, 'Historical BMP Records'!$G:$G, 0)), 1, 0), IF(AN340&lt;&gt;INDEX('Planned and Progress BMPs'!AL:AL, MATCH($G340, 'Planned and Progress BMPs'!$D:$D, 0)), 1, 0)), "")</f>
        <v/>
      </c>
      <c r="CI340" s="4" t="str">
        <f>IFERROR(IF($I340="Historical", IF(AO340&lt;&gt;INDEX('Historical BMP Records'!AO:AO, MATCH($G340, 'Historical BMP Records'!$G:$G, 0)), 1, 0), IF(AO340&lt;&gt;INDEX('Planned and Progress BMPs'!AM:AM, MATCH($G340, 'Planned and Progress BMPs'!$D:$D, 0)), 1, 0)), "")</f>
        <v/>
      </c>
      <c r="CJ340" s="4" t="str">
        <f>IFERROR(IF($I340="Historical", IF(AP340&lt;&gt;INDEX('Historical BMP Records'!AP:AP, MATCH($G340, 'Historical BMP Records'!$G:$G, 0)), 1, 0), IF(AP340&lt;&gt;INDEX('Planned and Progress BMPs'!AN:AN, MATCH($G340, 'Planned and Progress BMPs'!$D:$D, 0)), 1, 0)), "")</f>
        <v/>
      </c>
      <c r="CK340" s="4" t="str">
        <f>IFERROR(IF($I340="Historical", IF(AQ340&lt;&gt;INDEX('Historical BMP Records'!AQ:AQ, MATCH($G340, 'Historical BMP Records'!$G:$G, 0)), 1, 0), IF(AQ340&lt;&gt;INDEX('Planned and Progress BMPs'!AO:AO, MATCH($G340, 'Planned and Progress BMPs'!$D:$D, 0)), 1, 0)), "")</f>
        <v/>
      </c>
      <c r="CL340" s="4" t="str">
        <f>IFERROR(IF($I340="Historical", IF(AR340&lt;&gt;INDEX('Historical BMP Records'!AR:AR, MATCH($G340, 'Historical BMP Records'!$G:$G, 0)), 1, 0), IF(AR340&lt;&gt;INDEX('Planned and Progress BMPs'!AQ:AQ, MATCH($G340, 'Planned and Progress BMPs'!$D:$D, 0)), 1, 0)), "")</f>
        <v/>
      </c>
      <c r="CM340" s="4" t="str">
        <f>IFERROR(IF($I340="Historical", IF(AS340&lt;&gt;INDEX('Historical BMP Records'!AS:AS, MATCH($G340, 'Historical BMP Records'!$G:$G, 0)), 1, 0), IF(AS340&lt;&gt;INDEX('Planned and Progress BMPs'!AP:AP, MATCH($G340, 'Planned and Progress BMPs'!$D:$D, 0)), 1, 0)), "")</f>
        <v/>
      </c>
      <c r="CN340" s="4" t="str">
        <f>IFERROR(IF($I340="Historical", IF(AT340&lt;&gt;INDEX('Historical BMP Records'!AT:AT, MATCH($G340, 'Historical BMP Records'!$G:$G, 0)), 1, 0), IF(AT340&lt;&gt;INDEX('Planned and Progress BMPs'!AQ:AQ, MATCH($G340, 'Planned and Progress BMPs'!$D:$D, 0)), 1, 0)), "")</f>
        <v/>
      </c>
      <c r="CO340" s="4">
        <f>SUM(T_Historical9[[#This Row],[FY17 Crediting Status Change]:[Comments Change]])</f>
        <v>0</v>
      </c>
    </row>
    <row r="341" spans="6:93" ht="15" customHeight="1" x14ac:dyDescent="0.55000000000000004">
      <c r="F341" s="126"/>
      <c r="G341" s="126" t="s">
        <v>227</v>
      </c>
      <c r="H341" s="126"/>
      <c r="I341" s="126" t="s">
        <v>188</v>
      </c>
      <c r="J341" s="126">
        <v>2020</v>
      </c>
      <c r="K341" s="73">
        <v>2400</v>
      </c>
      <c r="L341" s="64">
        <v>43819</v>
      </c>
      <c r="M341" s="126" t="s">
        <v>228</v>
      </c>
      <c r="N341" s="88"/>
      <c r="O341" s="126" t="s">
        <v>229</v>
      </c>
      <c r="P341" s="73" t="s">
        <v>551</v>
      </c>
      <c r="Q341" s="64">
        <v>405.4</v>
      </c>
      <c r="R341" s="126"/>
      <c r="S341" s="88"/>
      <c r="T341" s="126" t="s">
        <v>230</v>
      </c>
      <c r="U341" s="126"/>
      <c r="V341" s="126"/>
      <c r="W341" s="126">
        <v>40.208399999999997</v>
      </c>
      <c r="X341" s="65">
        <v>-76.854100000000003</v>
      </c>
      <c r="Y341" s="126"/>
      <c r="Z341" s="126" t="s">
        <v>144</v>
      </c>
      <c r="AA341" s="126" t="s">
        <v>231</v>
      </c>
      <c r="AB341" s="88" t="s">
        <v>146</v>
      </c>
      <c r="AC341" s="126" t="s">
        <v>2460</v>
      </c>
      <c r="AD341" s="64"/>
      <c r="AE341" s="126"/>
      <c r="AF341" s="64"/>
      <c r="AG341" s="64"/>
      <c r="AH341" s="126"/>
      <c r="AI341" s="64"/>
      <c r="AK341" s="64"/>
      <c r="AL341" s="64"/>
      <c r="AM341" s="64"/>
      <c r="AN341" s="64"/>
      <c r="AO341" s="64"/>
      <c r="AP341" s="64"/>
      <c r="AQ341" s="64"/>
      <c r="AR341" s="64"/>
      <c r="AS341" s="64"/>
      <c r="AT341" s="126"/>
      <c r="AU341" s="4" t="str">
        <f>IFERROR(IF($I341="Historical", IF(A341&lt;&gt;INDEX('Historical BMP Records'!A:A, MATCH($G341, 'Historical BMP Records'!$G:$G, 0)), 1, 0), IF(A341&lt;&gt;INDEX('Planned and Progress BMPs'!A:A, MATCH($G341, 'Planned and Progress BMPs'!$D:$D, 0)), 1, 0)), "")</f>
        <v/>
      </c>
      <c r="AV341" s="4" t="str">
        <f>IFERROR(IF($I341="Historical", IF(B341&lt;&gt;INDEX('Historical BMP Records'!B:B, MATCH($G341, 'Historical BMP Records'!$G:$G, 0)), 1, 0), IF(B341&lt;&gt;INDEX('Planned and Progress BMPs'!A:A, MATCH($G341, 'Planned and Progress BMPs'!$D:$D, 0)), 1, 0)), "")</f>
        <v/>
      </c>
      <c r="AW341" s="4" t="str">
        <f>IFERROR(IF($I341="Historical", IF(C341&lt;&gt;INDEX('Historical BMP Records'!C:C, MATCH($G341, 'Historical BMP Records'!$G:$G, 0)), 1, 0), IF(C341&lt;&gt;INDEX('Planned and Progress BMPs'!A:A, MATCH($G341, 'Planned and Progress BMPs'!$D:$D, 0)), 1, 0)), "")</f>
        <v/>
      </c>
      <c r="AX341" s="4" t="str">
        <f>IFERROR(IF($I341="Historical", IF(D341&lt;&gt;INDEX('Historical BMP Records'!D:D, MATCH($G341, 'Historical BMP Records'!$G:$G, 0)), 1, 0), IF(D341&lt;&gt;INDEX('Planned and Progress BMPs'!A:A, MATCH($G341, 'Planned and Progress BMPs'!$D:$D, 0)), 1, 0)), "")</f>
        <v/>
      </c>
      <c r="AY341" s="4" t="str">
        <f>IFERROR(IF($I341="Historical", IF(E341&lt;&gt;INDEX('Historical BMP Records'!E:E, MATCH($G341, 'Historical BMP Records'!$G:$G, 0)), 1, 0), IF(E341&lt;&gt;INDEX('Planned and Progress BMPs'!B:B, MATCH($G341, 'Planned and Progress BMPs'!$D:$D, 0)), 1, 0)), "")</f>
        <v/>
      </c>
      <c r="AZ341" s="4" t="str">
        <f>IFERROR(IF($I341="Historical", IF(F341&lt;&gt;INDEX('Historical BMP Records'!F:F, MATCH($G341, 'Historical BMP Records'!$G:$G, 0)), 1, 0), IF(F341&lt;&gt;INDEX('Planned and Progress BMPs'!C:C, MATCH($G341, 'Planned and Progress BMPs'!$D:$D, 0)), 1, 0)), "")</f>
        <v/>
      </c>
      <c r="BA341" s="4" t="str">
        <f>IFERROR(IF($I341="Historical", IF(G341&lt;&gt;INDEX('Historical BMP Records'!G:G, MATCH($G341, 'Historical BMP Records'!$G:$G, 0)), 1, 0), IF(G341&lt;&gt;INDEX('Planned and Progress BMPs'!D:D, MATCH($G341, 'Planned and Progress BMPs'!$D:$D, 0)), 1, 0)), "")</f>
        <v/>
      </c>
      <c r="BB341" s="4" t="str">
        <f>IFERROR(IF($I341="Historical", IF(H341&lt;&gt;INDEX('Historical BMP Records'!H:H, MATCH($G341, 'Historical BMP Records'!$G:$G, 0)), 1, 0), IF(H341&lt;&gt;INDEX('Planned and Progress BMPs'!E:E, MATCH($G341, 'Planned and Progress BMPs'!$D:$D, 0)), 1, 0)), "")</f>
        <v/>
      </c>
      <c r="BC341" s="4" t="str">
        <f>IFERROR(IF($I341="Historical", IF(I341&lt;&gt;INDEX('Historical BMP Records'!I:I, MATCH($G341, 'Historical BMP Records'!$G:$G, 0)), 1, 0), IF(I341&lt;&gt;INDEX('Planned and Progress BMPs'!F:F, MATCH($G341, 'Planned and Progress BMPs'!$D:$D, 0)), 1, 0)), "")</f>
        <v/>
      </c>
      <c r="BD341" s="4" t="str">
        <f>IFERROR(IF($I341="Historical", IF(J341&lt;&gt;INDEX('Historical BMP Records'!J:J, MATCH($G341, 'Historical BMP Records'!$G:$G, 0)), 1, 0), IF(J341&lt;&gt;INDEX('Planned and Progress BMPs'!G:G, MATCH($G341, 'Planned and Progress BMPs'!$D:$D, 0)), 1, 0)), "")</f>
        <v/>
      </c>
      <c r="BE341" s="4" t="str">
        <f>IFERROR(IF($I341="Historical", IF(K341&lt;&gt;INDEX('Historical BMP Records'!K:K, MATCH($G341, 'Historical BMP Records'!$G:$G, 0)), 1, 0), IF(K341&lt;&gt;INDEX('Planned and Progress BMPs'!H:H, MATCH($G341, 'Planned and Progress BMPs'!$D:$D, 0)), 1, 0)), "")</f>
        <v/>
      </c>
      <c r="BF341" s="4" t="str">
        <f>IFERROR(IF($I341="Historical", IF(L341&lt;&gt;INDEX('Historical BMP Records'!L:L, MATCH($G341, 'Historical BMP Records'!$G:$G, 0)), 1, 0), IF(L341&lt;&gt;INDEX('Planned and Progress BMPs'!I:I, MATCH($G341, 'Planned and Progress BMPs'!$D:$D, 0)), 1, 0)), "")</f>
        <v/>
      </c>
      <c r="BG341" s="4" t="str">
        <f>IFERROR(IF($I341="Historical", IF(M341&lt;&gt;INDEX('Historical BMP Records'!M:M, MATCH($G341, 'Historical BMP Records'!$G:$G, 0)), 1, 0), IF(M341&lt;&gt;INDEX('Planned and Progress BMPs'!J:J, MATCH($G341, 'Planned and Progress BMPs'!$D:$D, 0)), 1, 0)), "")</f>
        <v/>
      </c>
      <c r="BH341" s="4" t="str">
        <f>IFERROR(IF($I341="Historical", IF(N341&lt;&gt;INDEX('Historical BMP Records'!N:N, MATCH($G341, 'Historical BMP Records'!$G:$G, 0)), 1, 0), IF(N341&lt;&gt;INDEX('Planned and Progress BMPs'!K:K, MATCH($G341, 'Planned and Progress BMPs'!$D:$D, 0)), 1, 0)), "")</f>
        <v/>
      </c>
      <c r="BI341" s="4" t="str">
        <f>IFERROR(IF($I341="Historical", IF(O341&lt;&gt;INDEX('Historical BMP Records'!O:O, MATCH($G341, 'Historical BMP Records'!$G:$G, 0)), 1, 0), IF(O341&lt;&gt;INDEX('Planned and Progress BMPs'!L:L, MATCH($G341, 'Planned and Progress BMPs'!$D:$D, 0)), 1, 0)), "")</f>
        <v/>
      </c>
      <c r="BJ341" s="4" t="str">
        <f>IFERROR(IF($I341="Historical", IF(P341&lt;&gt;INDEX('Historical BMP Records'!P:P, MATCH($G341, 'Historical BMP Records'!$G:$G, 0)), 1, 0), IF(P341&lt;&gt;INDEX('Planned and Progress BMPs'!M:M, MATCH($G341, 'Planned and Progress BMPs'!$D:$D, 0)), 1, 0)), "")</f>
        <v/>
      </c>
      <c r="BK341" s="4" t="str">
        <f>IFERROR(IF($I341="Historical", IF(Q341&lt;&gt;INDEX('Historical BMP Records'!Q:Q, MATCH($G341, 'Historical BMP Records'!$G:$G, 0)), 1, 0), IF(Q341&lt;&gt;INDEX('Planned and Progress BMPs'!N:N, MATCH($G341, 'Planned and Progress BMPs'!$D:$D, 0)), 1, 0)), "")</f>
        <v/>
      </c>
      <c r="BL341" s="4" t="str">
        <f>IFERROR(IF($I341="Historical", IF(R341&lt;&gt;INDEX('Historical BMP Records'!R:R, MATCH($G341, 'Historical BMP Records'!$G:$G, 0)), 1, 0), IF(R341&lt;&gt;INDEX('Planned and Progress BMPs'!O:O, MATCH($G341, 'Planned and Progress BMPs'!$D:$D, 0)), 1, 0)), "")</f>
        <v/>
      </c>
      <c r="BM341" s="4" t="str">
        <f>IFERROR(IF($I341="Historical", IF(S341&lt;&gt;INDEX('Historical BMP Records'!S:S, MATCH($G341, 'Historical BMP Records'!$G:$G, 0)), 1, 0), IF(S341&lt;&gt;INDEX('Planned and Progress BMPs'!P:P, MATCH($G341, 'Planned and Progress BMPs'!$D:$D, 0)), 1, 0)), "")</f>
        <v/>
      </c>
      <c r="BN341" s="4" t="str">
        <f>IFERROR(IF($I341="Historical", IF(T341&lt;&gt;INDEX('Historical BMP Records'!T:T, MATCH($G341, 'Historical BMP Records'!$G:$G, 0)), 1, 0), IF(T341&lt;&gt;INDEX('Planned and Progress BMPs'!Q:Q, MATCH($G341, 'Planned and Progress BMPs'!$D:$D, 0)), 1, 0)), "")</f>
        <v/>
      </c>
      <c r="BO341" s="4" t="str">
        <f>IFERROR(IF($I341="Historical", IF(AB341&lt;&gt;INDEX('Historical BMP Records'!#REF!, MATCH($G341, 'Historical BMP Records'!$G:$G, 0)), 1, 0), IF(AB341&lt;&gt;INDEX('Planned and Progress BMPs'!Z:Z, MATCH($G341, 'Planned and Progress BMPs'!$D:$D, 0)), 1, 0)), "")</f>
        <v/>
      </c>
      <c r="BP341" s="4" t="str">
        <f>IFERROR(IF($I341="Historical", IF(U341&lt;&gt;INDEX('Historical BMP Records'!U:U, MATCH($G341, 'Historical BMP Records'!$G:$G, 0)), 1, 0), IF(U341&lt;&gt;INDEX('Planned and Progress BMPs'!S:S, MATCH($G341, 'Planned and Progress BMPs'!$D:$D, 0)), 1, 0)), "")</f>
        <v/>
      </c>
      <c r="BQ341" s="4" t="str">
        <f>IFERROR(IF($I341="Historical", IF(V341&lt;&gt;INDEX('Historical BMP Records'!V:V, MATCH($G341, 'Historical BMP Records'!$G:$G, 0)), 1, 0), IF(V341&lt;&gt;INDEX('Planned and Progress BMPs'!T:T, MATCH($G341, 'Planned and Progress BMPs'!$D:$D, 0)), 1, 0)), "")</f>
        <v/>
      </c>
      <c r="BR341" s="4" t="str">
        <f>IFERROR(IF($I341="Historical", IF(W341&lt;&gt;INDEX('Historical BMP Records'!W:W, MATCH($G341, 'Historical BMP Records'!$G:$G, 0)), 1, 0), IF(W341&lt;&gt;INDEX('Planned and Progress BMPs'!U:U, MATCH($G341, 'Planned and Progress BMPs'!$D:$D, 0)), 1, 0)), "")</f>
        <v/>
      </c>
      <c r="BS341" s="4" t="str">
        <f>IFERROR(IF($I341="Historical", IF(X341&lt;&gt;INDEX('Historical BMP Records'!X:X, MATCH($G341, 'Historical BMP Records'!$G:$G, 0)), 1, 0), IF(X341&lt;&gt;INDEX('Planned and Progress BMPs'!V:V, MATCH($G341, 'Planned and Progress BMPs'!$D:$D, 0)), 1, 0)), "")</f>
        <v/>
      </c>
      <c r="BT341" s="4" t="str">
        <f>IFERROR(IF($I341="Historical", IF(Y341&lt;&gt;INDEX('Historical BMP Records'!Y:Y, MATCH($G341, 'Historical BMP Records'!$G:$G, 0)), 1, 0), IF(Y341&lt;&gt;INDEX('Planned and Progress BMPs'!W:W, MATCH($G341, 'Planned and Progress BMPs'!$D:$D, 0)), 1, 0)), "")</f>
        <v/>
      </c>
      <c r="BU341" s="4" t="str">
        <f>IFERROR(IF($I341="Historical", IF(Z341&lt;&gt;INDEX('Historical BMP Records'!Z:Z, MATCH($G341, 'Historical BMP Records'!$G:$G, 0)), 1, 0), IF(Z341&lt;&gt;INDEX('Planned and Progress BMPs'!X:X, MATCH($G341, 'Planned and Progress BMPs'!$D:$D, 0)), 1, 0)), "")</f>
        <v/>
      </c>
      <c r="BV341" s="4" t="str">
        <f>IFERROR(IF($I341="Historical", IF(AA341&lt;&gt;INDEX('Historical BMP Records'!AA:AA, MATCH($G341, 'Historical BMP Records'!$G:$G, 0)), 1, 0), IF(AA341&lt;&gt;INDEX('Planned and Progress BMPs'!#REF!, MATCH($G341, 'Planned and Progress BMPs'!$D:$D, 0)), 1, 0)), "")</f>
        <v/>
      </c>
      <c r="BW341" s="4" t="str">
        <f>IFERROR(IF($I341="Historical", IF(AC341&lt;&gt;INDEX('Historical BMP Records'!AC:AC, MATCH($G341, 'Historical BMP Records'!$G:$G, 0)), 1, 0), IF(AC341&lt;&gt;INDEX('Planned and Progress BMPs'!AA:AA, MATCH($G341, 'Planned and Progress BMPs'!$D:$D, 0)), 1, 0)), "")</f>
        <v/>
      </c>
      <c r="BX341" s="4" t="str">
        <f>IFERROR(IF($I341="Historical", IF(AD341&lt;&gt;INDEX('Historical BMP Records'!AD:AD, MATCH($G341, 'Historical BMP Records'!$G:$G, 0)), 1, 0), IF(AD341&lt;&gt;INDEX('Planned and Progress BMPs'!AB:AB, MATCH($G341, 'Planned and Progress BMPs'!$D:$D, 0)), 1, 0)), "")</f>
        <v/>
      </c>
      <c r="BY341" s="4" t="str">
        <f>IFERROR(IF($I341="Historical", IF(AE341&lt;&gt;INDEX('Historical BMP Records'!AE:AE, MATCH($G341, 'Historical BMP Records'!$G:$G, 0)), 1, 0), IF(AE341&lt;&gt;INDEX('Planned and Progress BMPs'!AC:AC, MATCH($G341, 'Planned and Progress BMPs'!$D:$D, 0)), 1, 0)), "")</f>
        <v/>
      </c>
      <c r="BZ341" s="4" t="str">
        <f>IFERROR(IF($I341="Historical", IF(AF341&lt;&gt;INDEX('Historical BMP Records'!AF:AF, MATCH($G341, 'Historical BMP Records'!$G:$G, 0)), 1, 0), IF(AF341&lt;&gt;INDEX('Planned and Progress BMPs'!AD:AD, MATCH($G341, 'Planned and Progress BMPs'!$D:$D, 0)), 1, 0)), "")</f>
        <v/>
      </c>
      <c r="CA341" s="4" t="str">
        <f>IFERROR(IF($I341="Historical", IF(AG341&lt;&gt;INDEX('Historical BMP Records'!AG:AG, MATCH($G341, 'Historical BMP Records'!$G:$G, 0)), 1, 0), IF(AG341&lt;&gt;INDEX('Planned and Progress BMPs'!AE:AE, MATCH($G341, 'Planned and Progress BMPs'!$D:$D, 0)), 1, 0)), "")</f>
        <v/>
      </c>
      <c r="CB341" s="4" t="str">
        <f>IFERROR(IF($I341="Historical", IF(AH341&lt;&gt;INDEX('Historical BMP Records'!AH:AH, MATCH($G341, 'Historical BMP Records'!$G:$G, 0)), 1, 0), IF(AH341&lt;&gt;INDEX('Planned and Progress BMPs'!AF:AF, MATCH($G341, 'Planned and Progress BMPs'!$D:$D, 0)), 1, 0)), "")</f>
        <v/>
      </c>
      <c r="CC341" s="4" t="str">
        <f>IFERROR(IF($I341="Historical", IF(AI341&lt;&gt;INDEX('Historical BMP Records'!AI:AI, MATCH($G341, 'Historical BMP Records'!$G:$G, 0)), 1, 0), IF(AI341&lt;&gt;INDEX('Planned and Progress BMPs'!AG:AG, MATCH($G341, 'Planned and Progress BMPs'!$D:$D, 0)), 1, 0)), "")</f>
        <v/>
      </c>
      <c r="CD341" s="4" t="str">
        <f>IFERROR(IF($I341="Historical", IF(AJ341&lt;&gt;INDEX('Historical BMP Records'!AJ:AJ, MATCH($G341, 'Historical BMP Records'!$G:$G, 0)), 1, 0), IF(AJ341&lt;&gt;INDEX('Planned and Progress BMPs'!AH:AH, MATCH($G341, 'Planned and Progress BMPs'!$D:$D, 0)), 1, 0)), "")</f>
        <v/>
      </c>
      <c r="CE341" s="4" t="str">
        <f>IFERROR(IF($I341="Historical", IF(AK341&lt;&gt;INDEX('Historical BMP Records'!AK:AK, MATCH($G341, 'Historical BMP Records'!$G:$G, 0)), 1, 0), IF(AK341&lt;&gt;INDEX('Planned and Progress BMPs'!AI:AI, MATCH($G341, 'Planned and Progress BMPs'!$D:$D, 0)), 1, 0)), "")</f>
        <v/>
      </c>
      <c r="CF341" s="4" t="str">
        <f>IFERROR(IF($I341="Historical", IF(AL341&lt;&gt;INDEX('Historical BMP Records'!AL:AL, MATCH($G341, 'Historical BMP Records'!$G:$G, 0)), 1, 0), IF(AL341&lt;&gt;INDEX('Planned and Progress BMPs'!AJ:AJ, MATCH($G341, 'Planned and Progress BMPs'!$D:$D, 0)), 1, 0)), "")</f>
        <v/>
      </c>
      <c r="CG341" s="4" t="str">
        <f>IFERROR(IF($I341="Historical", IF(AM341&lt;&gt;INDEX('Historical BMP Records'!AM:AM, MATCH($G341, 'Historical BMP Records'!$G:$G, 0)), 1, 0), IF(AM341&lt;&gt;INDEX('Planned and Progress BMPs'!AK:AK, MATCH($G341, 'Planned and Progress BMPs'!$D:$D, 0)), 1, 0)), "")</f>
        <v/>
      </c>
      <c r="CH341" s="4" t="str">
        <f>IFERROR(IF($I341="Historical", IF(AN341&lt;&gt;INDEX('Historical BMP Records'!AN:AN, MATCH($G341, 'Historical BMP Records'!$G:$G, 0)), 1, 0), IF(AN341&lt;&gt;INDEX('Planned and Progress BMPs'!AL:AL, MATCH($G341, 'Planned and Progress BMPs'!$D:$D, 0)), 1, 0)), "")</f>
        <v/>
      </c>
      <c r="CI341" s="4" t="str">
        <f>IFERROR(IF($I341="Historical", IF(AO341&lt;&gt;INDEX('Historical BMP Records'!AO:AO, MATCH($G341, 'Historical BMP Records'!$G:$G, 0)), 1, 0), IF(AO341&lt;&gt;INDEX('Planned and Progress BMPs'!AM:AM, MATCH($G341, 'Planned and Progress BMPs'!$D:$D, 0)), 1, 0)), "")</f>
        <v/>
      </c>
      <c r="CJ341" s="4" t="str">
        <f>IFERROR(IF($I341="Historical", IF(AP341&lt;&gt;INDEX('Historical BMP Records'!AP:AP, MATCH($G341, 'Historical BMP Records'!$G:$G, 0)), 1, 0), IF(AP341&lt;&gt;INDEX('Planned and Progress BMPs'!AN:AN, MATCH($G341, 'Planned and Progress BMPs'!$D:$D, 0)), 1, 0)), "")</f>
        <v/>
      </c>
      <c r="CK341" s="4" t="str">
        <f>IFERROR(IF($I341="Historical", IF(AQ341&lt;&gt;INDEX('Historical BMP Records'!AQ:AQ, MATCH($G341, 'Historical BMP Records'!$G:$G, 0)), 1, 0), IF(AQ341&lt;&gt;INDEX('Planned and Progress BMPs'!AO:AO, MATCH($G341, 'Planned and Progress BMPs'!$D:$D, 0)), 1, 0)), "")</f>
        <v/>
      </c>
      <c r="CL341" s="4" t="str">
        <f>IFERROR(IF($I341="Historical", IF(AR341&lt;&gt;INDEX('Historical BMP Records'!AR:AR, MATCH($G341, 'Historical BMP Records'!$G:$G, 0)), 1, 0), IF(AR341&lt;&gt;INDEX('Planned and Progress BMPs'!AQ:AQ, MATCH($G341, 'Planned and Progress BMPs'!$D:$D, 0)), 1, 0)), "")</f>
        <v/>
      </c>
      <c r="CM341" s="4" t="str">
        <f>IFERROR(IF($I341="Historical", IF(AS341&lt;&gt;INDEX('Historical BMP Records'!AS:AS, MATCH($G341, 'Historical BMP Records'!$G:$G, 0)), 1, 0), IF(AS341&lt;&gt;INDEX('Planned and Progress BMPs'!AP:AP, MATCH($G341, 'Planned and Progress BMPs'!$D:$D, 0)), 1, 0)), "")</f>
        <v/>
      </c>
      <c r="CN341" s="4" t="str">
        <f>IFERROR(IF($I341="Historical", IF(AT341&lt;&gt;INDEX('Historical BMP Records'!AT:AT, MATCH($G341, 'Historical BMP Records'!$G:$G, 0)), 1, 0), IF(AT341&lt;&gt;INDEX('Planned and Progress BMPs'!AQ:AQ, MATCH($G341, 'Planned and Progress BMPs'!$D:$D, 0)), 1, 0)), "")</f>
        <v/>
      </c>
      <c r="CO341" s="4">
        <f>SUM(T_Historical9[[#This Row],[FY17 Crediting Status Change]:[Comments Change]])</f>
        <v>0</v>
      </c>
    </row>
    <row r="342" spans="6:93" ht="15" customHeight="1" x14ac:dyDescent="0.55000000000000004">
      <c r="F342" s="126" t="s">
        <v>135</v>
      </c>
      <c r="G342" s="126" t="s">
        <v>232</v>
      </c>
      <c r="H342" s="126"/>
      <c r="I342" s="126" t="s">
        <v>188</v>
      </c>
      <c r="J342" s="126">
        <v>2016</v>
      </c>
      <c r="K342" s="73">
        <v>150000</v>
      </c>
      <c r="L342" s="64">
        <v>43799</v>
      </c>
      <c r="M342" s="126" t="s">
        <v>142</v>
      </c>
      <c r="N342" s="88"/>
      <c r="O342" s="126" t="s">
        <v>127</v>
      </c>
      <c r="P342" s="73" t="s">
        <v>551</v>
      </c>
      <c r="Q342" s="64">
        <v>2.1</v>
      </c>
      <c r="R342" s="126">
        <v>0.84</v>
      </c>
      <c r="S342" s="88">
        <v>0.1076</v>
      </c>
      <c r="T342" s="126" t="s">
        <v>233</v>
      </c>
      <c r="U342" s="126"/>
      <c r="V342" s="126"/>
      <c r="W342" s="126"/>
      <c r="X342" s="65"/>
      <c r="Y342" s="126"/>
      <c r="Z342" s="126" t="s">
        <v>153</v>
      </c>
      <c r="AA342" s="126" t="s">
        <v>154</v>
      </c>
      <c r="AB342" s="88" t="s">
        <v>155</v>
      </c>
      <c r="AC342" s="126" t="s">
        <v>2460</v>
      </c>
      <c r="AD342" s="64"/>
      <c r="AE342" s="126"/>
      <c r="AF342" s="64"/>
      <c r="AG342" s="64"/>
      <c r="AH342" s="126"/>
      <c r="AI342" s="64"/>
      <c r="AK342" s="64"/>
      <c r="AL342" s="64"/>
      <c r="AM342" s="64"/>
      <c r="AN342" s="64"/>
      <c r="AO342" s="64"/>
      <c r="AP342" s="64"/>
      <c r="AQ342" s="64"/>
      <c r="AR342" s="64"/>
      <c r="AS342" s="64"/>
      <c r="AT342" s="126" t="s">
        <v>234</v>
      </c>
      <c r="AU342" s="4" t="str">
        <f>IFERROR(IF($I342="Historical", IF(A342&lt;&gt;INDEX('Historical BMP Records'!A:A, MATCH($G342, 'Historical BMP Records'!$G:$G, 0)), 1, 0), IF(A342&lt;&gt;INDEX('Planned and Progress BMPs'!A:A, MATCH($G342, 'Planned and Progress BMPs'!$D:$D, 0)), 1, 0)), "")</f>
        <v/>
      </c>
      <c r="AV342" s="4" t="str">
        <f>IFERROR(IF($I342="Historical", IF(B342&lt;&gt;INDEX('Historical BMP Records'!B:B, MATCH($G342, 'Historical BMP Records'!$G:$G, 0)), 1, 0), IF(B342&lt;&gt;INDEX('Planned and Progress BMPs'!A:A, MATCH($G342, 'Planned and Progress BMPs'!$D:$D, 0)), 1, 0)), "")</f>
        <v/>
      </c>
      <c r="AW342" s="4" t="str">
        <f>IFERROR(IF($I342="Historical", IF(C342&lt;&gt;INDEX('Historical BMP Records'!C:C, MATCH($G342, 'Historical BMP Records'!$G:$G, 0)), 1, 0), IF(C342&lt;&gt;INDEX('Planned and Progress BMPs'!A:A, MATCH($G342, 'Planned and Progress BMPs'!$D:$D, 0)), 1, 0)), "")</f>
        <v/>
      </c>
      <c r="AX342" s="4" t="str">
        <f>IFERROR(IF($I342="Historical", IF(D342&lt;&gt;INDEX('Historical BMP Records'!D:D, MATCH($G342, 'Historical BMP Records'!$G:$G, 0)), 1, 0), IF(D342&lt;&gt;INDEX('Planned and Progress BMPs'!A:A, MATCH($G342, 'Planned and Progress BMPs'!$D:$D, 0)), 1, 0)), "")</f>
        <v/>
      </c>
      <c r="AY342" s="4" t="str">
        <f>IFERROR(IF($I342="Historical", IF(E342&lt;&gt;INDEX('Historical BMP Records'!E:E, MATCH($G342, 'Historical BMP Records'!$G:$G, 0)), 1, 0), IF(E342&lt;&gt;INDEX('Planned and Progress BMPs'!B:B, MATCH($G342, 'Planned and Progress BMPs'!$D:$D, 0)), 1, 0)), "")</f>
        <v/>
      </c>
      <c r="AZ342" s="4" t="str">
        <f>IFERROR(IF($I342="Historical", IF(F342&lt;&gt;INDEX('Historical BMP Records'!F:F, MATCH($G342, 'Historical BMP Records'!$G:$G, 0)), 1, 0), IF(F342&lt;&gt;INDEX('Planned and Progress BMPs'!C:C, MATCH($G342, 'Planned and Progress BMPs'!$D:$D, 0)), 1, 0)), "")</f>
        <v/>
      </c>
      <c r="BA342" s="4" t="str">
        <f>IFERROR(IF($I342="Historical", IF(G342&lt;&gt;INDEX('Historical BMP Records'!G:G, MATCH($G342, 'Historical BMP Records'!$G:$G, 0)), 1, 0), IF(G342&lt;&gt;INDEX('Planned and Progress BMPs'!D:D, MATCH($G342, 'Planned and Progress BMPs'!$D:$D, 0)), 1, 0)), "")</f>
        <v/>
      </c>
      <c r="BB342" s="4" t="str">
        <f>IFERROR(IF($I342="Historical", IF(H342&lt;&gt;INDEX('Historical BMP Records'!H:H, MATCH($G342, 'Historical BMP Records'!$G:$G, 0)), 1, 0), IF(H342&lt;&gt;INDEX('Planned and Progress BMPs'!E:E, MATCH($G342, 'Planned and Progress BMPs'!$D:$D, 0)), 1, 0)), "")</f>
        <v/>
      </c>
      <c r="BC342" s="4" t="str">
        <f>IFERROR(IF($I342="Historical", IF(I342&lt;&gt;INDEX('Historical BMP Records'!I:I, MATCH($G342, 'Historical BMP Records'!$G:$G, 0)), 1, 0), IF(I342&lt;&gt;INDEX('Planned and Progress BMPs'!F:F, MATCH($G342, 'Planned and Progress BMPs'!$D:$D, 0)), 1, 0)), "")</f>
        <v/>
      </c>
      <c r="BD342" s="4" t="str">
        <f>IFERROR(IF($I342="Historical", IF(J342&lt;&gt;INDEX('Historical BMP Records'!J:J, MATCH($G342, 'Historical BMP Records'!$G:$G, 0)), 1, 0), IF(J342&lt;&gt;INDEX('Planned and Progress BMPs'!G:G, MATCH($G342, 'Planned and Progress BMPs'!$D:$D, 0)), 1, 0)), "")</f>
        <v/>
      </c>
      <c r="BE342" s="4" t="str">
        <f>IFERROR(IF($I342="Historical", IF(K342&lt;&gt;INDEX('Historical BMP Records'!K:K, MATCH($G342, 'Historical BMP Records'!$G:$G, 0)), 1, 0), IF(K342&lt;&gt;INDEX('Planned and Progress BMPs'!H:H, MATCH($G342, 'Planned and Progress BMPs'!$D:$D, 0)), 1, 0)), "")</f>
        <v/>
      </c>
      <c r="BF342" s="4" t="str">
        <f>IFERROR(IF($I342="Historical", IF(L342&lt;&gt;INDEX('Historical BMP Records'!L:L, MATCH($G342, 'Historical BMP Records'!$G:$G, 0)), 1, 0), IF(L342&lt;&gt;INDEX('Planned and Progress BMPs'!I:I, MATCH($G342, 'Planned and Progress BMPs'!$D:$D, 0)), 1, 0)), "")</f>
        <v/>
      </c>
      <c r="BG342" s="4" t="str">
        <f>IFERROR(IF($I342="Historical", IF(M342&lt;&gt;INDEX('Historical BMP Records'!M:M, MATCH($G342, 'Historical BMP Records'!$G:$G, 0)), 1, 0), IF(M342&lt;&gt;INDEX('Planned and Progress BMPs'!J:J, MATCH($G342, 'Planned and Progress BMPs'!$D:$D, 0)), 1, 0)), "")</f>
        <v/>
      </c>
      <c r="BH342" s="4" t="str">
        <f>IFERROR(IF($I342="Historical", IF(N342&lt;&gt;INDEX('Historical BMP Records'!N:N, MATCH($G342, 'Historical BMP Records'!$G:$G, 0)), 1, 0), IF(N342&lt;&gt;INDEX('Planned and Progress BMPs'!K:K, MATCH($G342, 'Planned and Progress BMPs'!$D:$D, 0)), 1, 0)), "")</f>
        <v/>
      </c>
      <c r="BI342" s="4" t="str">
        <f>IFERROR(IF($I342="Historical", IF(O342&lt;&gt;INDEX('Historical BMP Records'!O:O, MATCH($G342, 'Historical BMP Records'!$G:$G, 0)), 1, 0), IF(O342&lt;&gt;INDEX('Planned and Progress BMPs'!L:L, MATCH($G342, 'Planned and Progress BMPs'!$D:$D, 0)), 1, 0)), "")</f>
        <v/>
      </c>
      <c r="BJ342" s="4" t="str">
        <f>IFERROR(IF($I342="Historical", IF(P342&lt;&gt;INDEX('Historical BMP Records'!P:P, MATCH($G342, 'Historical BMP Records'!$G:$G, 0)), 1, 0), IF(P342&lt;&gt;INDEX('Planned and Progress BMPs'!M:M, MATCH($G342, 'Planned and Progress BMPs'!$D:$D, 0)), 1, 0)), "")</f>
        <v/>
      </c>
      <c r="BK342" s="4" t="str">
        <f>IFERROR(IF($I342="Historical", IF(Q342&lt;&gt;INDEX('Historical BMP Records'!Q:Q, MATCH($G342, 'Historical BMP Records'!$G:$G, 0)), 1, 0), IF(Q342&lt;&gt;INDEX('Planned and Progress BMPs'!N:N, MATCH($G342, 'Planned and Progress BMPs'!$D:$D, 0)), 1, 0)), "")</f>
        <v/>
      </c>
      <c r="BL342" s="4" t="str">
        <f>IFERROR(IF($I342="Historical", IF(R342&lt;&gt;INDEX('Historical BMP Records'!R:R, MATCH($G342, 'Historical BMP Records'!$G:$G, 0)), 1, 0), IF(R342&lt;&gt;INDEX('Planned and Progress BMPs'!O:O, MATCH($G342, 'Planned and Progress BMPs'!$D:$D, 0)), 1, 0)), "")</f>
        <v/>
      </c>
      <c r="BM342" s="4" t="str">
        <f>IFERROR(IF($I342="Historical", IF(S342&lt;&gt;INDEX('Historical BMP Records'!S:S, MATCH($G342, 'Historical BMP Records'!$G:$G, 0)), 1, 0), IF(S342&lt;&gt;INDEX('Planned and Progress BMPs'!P:P, MATCH($G342, 'Planned and Progress BMPs'!$D:$D, 0)), 1, 0)), "")</f>
        <v/>
      </c>
      <c r="BN342" s="4" t="str">
        <f>IFERROR(IF($I342="Historical", IF(T342&lt;&gt;INDEX('Historical BMP Records'!T:T, MATCH($G342, 'Historical BMP Records'!$G:$G, 0)), 1, 0), IF(T342&lt;&gt;INDEX('Planned and Progress BMPs'!Q:Q, MATCH($G342, 'Planned and Progress BMPs'!$D:$D, 0)), 1, 0)), "")</f>
        <v/>
      </c>
      <c r="BO342" s="4" t="str">
        <f>IFERROR(IF($I342="Historical", IF(AB342&lt;&gt;INDEX('Historical BMP Records'!#REF!, MATCH($G342, 'Historical BMP Records'!$G:$G, 0)), 1, 0), IF(AB342&lt;&gt;INDEX('Planned and Progress BMPs'!Z:Z, MATCH($G342, 'Planned and Progress BMPs'!$D:$D, 0)), 1, 0)), "")</f>
        <v/>
      </c>
      <c r="BP342" s="4" t="str">
        <f>IFERROR(IF($I342="Historical", IF(U342&lt;&gt;INDEX('Historical BMP Records'!U:U, MATCH($G342, 'Historical BMP Records'!$G:$G, 0)), 1, 0), IF(U342&lt;&gt;INDEX('Planned and Progress BMPs'!S:S, MATCH($G342, 'Planned and Progress BMPs'!$D:$D, 0)), 1, 0)), "")</f>
        <v/>
      </c>
      <c r="BQ342" s="4" t="str">
        <f>IFERROR(IF($I342="Historical", IF(V342&lt;&gt;INDEX('Historical BMP Records'!V:V, MATCH($G342, 'Historical BMP Records'!$G:$G, 0)), 1, 0), IF(V342&lt;&gt;INDEX('Planned and Progress BMPs'!T:T, MATCH($G342, 'Planned and Progress BMPs'!$D:$D, 0)), 1, 0)), "")</f>
        <v/>
      </c>
      <c r="BR342" s="4" t="str">
        <f>IFERROR(IF($I342="Historical", IF(W342&lt;&gt;INDEX('Historical BMP Records'!W:W, MATCH($G342, 'Historical BMP Records'!$G:$G, 0)), 1, 0), IF(W342&lt;&gt;INDEX('Planned and Progress BMPs'!U:U, MATCH($G342, 'Planned and Progress BMPs'!$D:$D, 0)), 1, 0)), "")</f>
        <v/>
      </c>
      <c r="BS342" s="4" t="str">
        <f>IFERROR(IF($I342="Historical", IF(X342&lt;&gt;INDEX('Historical BMP Records'!X:X, MATCH($G342, 'Historical BMP Records'!$G:$G, 0)), 1, 0), IF(X342&lt;&gt;INDEX('Planned and Progress BMPs'!V:V, MATCH($G342, 'Planned and Progress BMPs'!$D:$D, 0)), 1, 0)), "")</f>
        <v/>
      </c>
      <c r="BT342" s="4" t="str">
        <f>IFERROR(IF($I342="Historical", IF(Y342&lt;&gt;INDEX('Historical BMP Records'!Y:Y, MATCH($G342, 'Historical BMP Records'!$G:$G, 0)), 1, 0), IF(Y342&lt;&gt;INDEX('Planned and Progress BMPs'!W:W, MATCH($G342, 'Planned and Progress BMPs'!$D:$D, 0)), 1, 0)), "")</f>
        <v/>
      </c>
      <c r="BU342" s="4" t="str">
        <f>IFERROR(IF($I342="Historical", IF(Z342&lt;&gt;INDEX('Historical BMP Records'!Z:Z, MATCH($G342, 'Historical BMP Records'!$G:$G, 0)), 1, 0), IF(Z342&lt;&gt;INDEX('Planned and Progress BMPs'!X:X, MATCH($G342, 'Planned and Progress BMPs'!$D:$D, 0)), 1, 0)), "")</f>
        <v/>
      </c>
      <c r="BV342" s="4" t="str">
        <f>IFERROR(IF($I342="Historical", IF(AA342&lt;&gt;INDEX('Historical BMP Records'!AA:AA, MATCH($G342, 'Historical BMP Records'!$G:$G, 0)), 1, 0), IF(AA342&lt;&gt;INDEX('Planned and Progress BMPs'!#REF!, MATCH($G342, 'Planned and Progress BMPs'!$D:$D, 0)), 1, 0)), "")</f>
        <v/>
      </c>
      <c r="BW342" s="4" t="str">
        <f>IFERROR(IF($I342="Historical", IF(AC342&lt;&gt;INDEX('Historical BMP Records'!AC:AC, MATCH($G342, 'Historical BMP Records'!$G:$G, 0)), 1, 0), IF(AC342&lt;&gt;INDEX('Planned and Progress BMPs'!AA:AA, MATCH($G342, 'Planned and Progress BMPs'!$D:$D, 0)), 1, 0)), "")</f>
        <v/>
      </c>
      <c r="BX342" s="4" t="str">
        <f>IFERROR(IF($I342="Historical", IF(AD342&lt;&gt;INDEX('Historical BMP Records'!AD:AD, MATCH($G342, 'Historical BMP Records'!$G:$G, 0)), 1, 0), IF(AD342&lt;&gt;INDEX('Planned and Progress BMPs'!AB:AB, MATCH($G342, 'Planned and Progress BMPs'!$D:$D, 0)), 1, 0)), "")</f>
        <v/>
      </c>
      <c r="BY342" s="4" t="str">
        <f>IFERROR(IF($I342="Historical", IF(AE342&lt;&gt;INDEX('Historical BMP Records'!AE:AE, MATCH($G342, 'Historical BMP Records'!$G:$G, 0)), 1, 0), IF(AE342&lt;&gt;INDEX('Planned and Progress BMPs'!AC:AC, MATCH($G342, 'Planned and Progress BMPs'!$D:$D, 0)), 1, 0)), "")</f>
        <v/>
      </c>
      <c r="BZ342" s="4" t="str">
        <f>IFERROR(IF($I342="Historical", IF(AF342&lt;&gt;INDEX('Historical BMP Records'!AF:AF, MATCH($G342, 'Historical BMP Records'!$G:$G, 0)), 1, 0), IF(AF342&lt;&gt;INDEX('Planned and Progress BMPs'!AD:AD, MATCH($G342, 'Planned and Progress BMPs'!$D:$D, 0)), 1, 0)), "")</f>
        <v/>
      </c>
      <c r="CA342" s="4" t="str">
        <f>IFERROR(IF($I342="Historical", IF(AG342&lt;&gt;INDEX('Historical BMP Records'!AG:AG, MATCH($G342, 'Historical BMP Records'!$G:$G, 0)), 1, 0), IF(AG342&lt;&gt;INDEX('Planned and Progress BMPs'!AE:AE, MATCH($G342, 'Planned and Progress BMPs'!$D:$D, 0)), 1, 0)), "")</f>
        <v/>
      </c>
      <c r="CB342" s="4" t="str">
        <f>IFERROR(IF($I342="Historical", IF(AH342&lt;&gt;INDEX('Historical BMP Records'!AH:AH, MATCH($G342, 'Historical BMP Records'!$G:$G, 0)), 1, 0), IF(AH342&lt;&gt;INDEX('Planned and Progress BMPs'!AF:AF, MATCH($G342, 'Planned and Progress BMPs'!$D:$D, 0)), 1, 0)), "")</f>
        <v/>
      </c>
      <c r="CC342" s="4" t="str">
        <f>IFERROR(IF($I342="Historical", IF(AI342&lt;&gt;INDEX('Historical BMP Records'!AI:AI, MATCH($G342, 'Historical BMP Records'!$G:$G, 0)), 1, 0), IF(AI342&lt;&gt;INDEX('Planned and Progress BMPs'!AG:AG, MATCH($G342, 'Planned and Progress BMPs'!$D:$D, 0)), 1, 0)), "")</f>
        <v/>
      </c>
      <c r="CD342" s="4" t="str">
        <f>IFERROR(IF($I342="Historical", IF(AJ342&lt;&gt;INDEX('Historical BMP Records'!AJ:AJ, MATCH($G342, 'Historical BMP Records'!$G:$G, 0)), 1, 0), IF(AJ342&lt;&gt;INDEX('Planned and Progress BMPs'!AH:AH, MATCH($G342, 'Planned and Progress BMPs'!$D:$D, 0)), 1, 0)), "")</f>
        <v/>
      </c>
      <c r="CE342" s="4" t="str">
        <f>IFERROR(IF($I342="Historical", IF(AK342&lt;&gt;INDEX('Historical BMP Records'!AK:AK, MATCH($G342, 'Historical BMP Records'!$G:$G, 0)), 1, 0), IF(AK342&lt;&gt;INDEX('Planned and Progress BMPs'!AI:AI, MATCH($G342, 'Planned and Progress BMPs'!$D:$D, 0)), 1, 0)), "")</f>
        <v/>
      </c>
      <c r="CF342" s="4" t="str">
        <f>IFERROR(IF($I342="Historical", IF(AL342&lt;&gt;INDEX('Historical BMP Records'!AL:AL, MATCH($G342, 'Historical BMP Records'!$G:$G, 0)), 1, 0), IF(AL342&lt;&gt;INDEX('Planned and Progress BMPs'!AJ:AJ, MATCH($G342, 'Planned and Progress BMPs'!$D:$D, 0)), 1, 0)), "")</f>
        <v/>
      </c>
      <c r="CG342" s="4" t="str">
        <f>IFERROR(IF($I342="Historical", IF(AM342&lt;&gt;INDEX('Historical BMP Records'!AM:AM, MATCH($G342, 'Historical BMP Records'!$G:$G, 0)), 1, 0), IF(AM342&lt;&gt;INDEX('Planned and Progress BMPs'!AK:AK, MATCH($G342, 'Planned and Progress BMPs'!$D:$D, 0)), 1, 0)), "")</f>
        <v/>
      </c>
      <c r="CH342" s="4" t="str">
        <f>IFERROR(IF($I342="Historical", IF(AN342&lt;&gt;INDEX('Historical BMP Records'!AN:AN, MATCH($G342, 'Historical BMP Records'!$G:$G, 0)), 1, 0), IF(AN342&lt;&gt;INDEX('Planned and Progress BMPs'!AL:AL, MATCH($G342, 'Planned and Progress BMPs'!$D:$D, 0)), 1, 0)), "")</f>
        <v/>
      </c>
      <c r="CI342" s="4" t="str">
        <f>IFERROR(IF($I342="Historical", IF(AO342&lt;&gt;INDEX('Historical BMP Records'!AO:AO, MATCH($G342, 'Historical BMP Records'!$G:$G, 0)), 1, 0), IF(AO342&lt;&gt;INDEX('Planned and Progress BMPs'!AM:AM, MATCH($G342, 'Planned and Progress BMPs'!$D:$D, 0)), 1, 0)), "")</f>
        <v/>
      </c>
      <c r="CJ342" s="4" t="str">
        <f>IFERROR(IF($I342="Historical", IF(AP342&lt;&gt;INDEX('Historical BMP Records'!AP:AP, MATCH($G342, 'Historical BMP Records'!$G:$G, 0)), 1, 0), IF(AP342&lt;&gt;INDEX('Planned and Progress BMPs'!AN:AN, MATCH($G342, 'Planned and Progress BMPs'!$D:$D, 0)), 1, 0)), "")</f>
        <v/>
      </c>
      <c r="CK342" s="4" t="str">
        <f>IFERROR(IF($I342="Historical", IF(AQ342&lt;&gt;INDEX('Historical BMP Records'!AQ:AQ, MATCH($G342, 'Historical BMP Records'!$G:$G, 0)), 1, 0), IF(AQ342&lt;&gt;INDEX('Planned and Progress BMPs'!AO:AO, MATCH($G342, 'Planned and Progress BMPs'!$D:$D, 0)), 1, 0)), "")</f>
        <v/>
      </c>
      <c r="CL342" s="4" t="str">
        <f>IFERROR(IF($I342="Historical", IF(AR342&lt;&gt;INDEX('Historical BMP Records'!AR:AR, MATCH($G342, 'Historical BMP Records'!$G:$G, 0)), 1, 0), IF(AR342&lt;&gt;INDEX('Planned and Progress BMPs'!AQ:AQ, MATCH($G342, 'Planned and Progress BMPs'!$D:$D, 0)), 1, 0)), "")</f>
        <v/>
      </c>
      <c r="CM342" s="4" t="str">
        <f>IFERROR(IF($I342="Historical", IF(AS342&lt;&gt;INDEX('Historical BMP Records'!AS:AS, MATCH($G342, 'Historical BMP Records'!$G:$G, 0)), 1, 0), IF(AS342&lt;&gt;INDEX('Planned and Progress BMPs'!AP:AP, MATCH($G342, 'Planned and Progress BMPs'!$D:$D, 0)), 1, 0)), "")</f>
        <v/>
      </c>
      <c r="CN342" s="4" t="str">
        <f>IFERROR(IF($I342="Historical", IF(AT342&lt;&gt;INDEX('Historical BMP Records'!AT:AT, MATCH($G342, 'Historical BMP Records'!$G:$G, 0)), 1, 0), IF(AT342&lt;&gt;INDEX('Planned and Progress BMPs'!AQ:AQ, MATCH($G342, 'Planned and Progress BMPs'!$D:$D, 0)), 1, 0)), "")</f>
        <v/>
      </c>
      <c r="CO342" s="4">
        <f>SUM(T_Historical9[[#This Row],[FY17 Crediting Status Change]:[Comments Change]])</f>
        <v>0</v>
      </c>
    </row>
    <row r="343" spans="6:93" ht="15" customHeight="1" x14ac:dyDescent="0.55000000000000004">
      <c r="F343" s="126" t="s">
        <v>135</v>
      </c>
      <c r="G343" s="126" t="s">
        <v>235</v>
      </c>
      <c r="H343" s="126"/>
      <c r="I343" s="126" t="s">
        <v>188</v>
      </c>
      <c r="J343" s="126">
        <v>2016</v>
      </c>
      <c r="K343" s="73">
        <v>192000</v>
      </c>
      <c r="L343" s="64">
        <v>43799</v>
      </c>
      <c r="M343" s="126" t="s">
        <v>142</v>
      </c>
      <c r="N343" s="88"/>
      <c r="O343" s="126" t="s">
        <v>127</v>
      </c>
      <c r="P343" s="73" t="s">
        <v>551</v>
      </c>
      <c r="Q343" s="64">
        <v>1.39</v>
      </c>
      <c r="R343" s="126">
        <v>1.05</v>
      </c>
      <c r="S343" s="88">
        <v>0.1263</v>
      </c>
      <c r="T343" s="126" t="s">
        <v>236</v>
      </c>
      <c r="U343" s="126"/>
      <c r="V343" s="126"/>
      <c r="W343" s="126"/>
      <c r="X343" s="65"/>
      <c r="Y343" s="126"/>
      <c r="Z343" s="126" t="s">
        <v>153</v>
      </c>
      <c r="AA343" s="126" t="s">
        <v>154</v>
      </c>
      <c r="AB343" s="88" t="s">
        <v>155</v>
      </c>
      <c r="AC343" s="126" t="s">
        <v>2460</v>
      </c>
      <c r="AD343" s="64"/>
      <c r="AE343" s="126"/>
      <c r="AF343" s="64"/>
      <c r="AG343" s="64"/>
      <c r="AH343" s="126"/>
      <c r="AI343" s="64"/>
      <c r="AK343" s="64"/>
      <c r="AL343" s="64"/>
      <c r="AM343" s="64"/>
      <c r="AN343" s="64"/>
      <c r="AO343" s="64"/>
      <c r="AP343" s="64"/>
      <c r="AQ343" s="64"/>
      <c r="AR343" s="64"/>
      <c r="AS343" s="64"/>
      <c r="AT343" s="126" t="s">
        <v>237</v>
      </c>
      <c r="AU343" s="4" t="str">
        <f>IFERROR(IF($I343="Historical", IF(A343&lt;&gt;INDEX('Historical BMP Records'!A:A, MATCH($G343, 'Historical BMP Records'!$G:$G, 0)), 1, 0), IF(A343&lt;&gt;INDEX('Planned and Progress BMPs'!A:A, MATCH($G343, 'Planned and Progress BMPs'!$D:$D, 0)), 1, 0)), "")</f>
        <v/>
      </c>
      <c r="AV343" s="4" t="str">
        <f>IFERROR(IF($I343="Historical", IF(B343&lt;&gt;INDEX('Historical BMP Records'!B:B, MATCH($G343, 'Historical BMP Records'!$G:$G, 0)), 1, 0), IF(B343&lt;&gt;INDEX('Planned and Progress BMPs'!A:A, MATCH($G343, 'Planned and Progress BMPs'!$D:$D, 0)), 1, 0)), "")</f>
        <v/>
      </c>
      <c r="AW343" s="4" t="str">
        <f>IFERROR(IF($I343="Historical", IF(C343&lt;&gt;INDEX('Historical BMP Records'!C:C, MATCH($G343, 'Historical BMP Records'!$G:$G, 0)), 1, 0), IF(C343&lt;&gt;INDEX('Planned and Progress BMPs'!A:A, MATCH($G343, 'Planned and Progress BMPs'!$D:$D, 0)), 1, 0)), "")</f>
        <v/>
      </c>
      <c r="AX343" s="4" t="str">
        <f>IFERROR(IF($I343="Historical", IF(D343&lt;&gt;INDEX('Historical BMP Records'!D:D, MATCH($G343, 'Historical BMP Records'!$G:$G, 0)), 1, 0), IF(D343&lt;&gt;INDEX('Planned and Progress BMPs'!A:A, MATCH($G343, 'Planned and Progress BMPs'!$D:$D, 0)), 1, 0)), "")</f>
        <v/>
      </c>
      <c r="AY343" s="4" t="str">
        <f>IFERROR(IF($I343="Historical", IF(E343&lt;&gt;INDEX('Historical BMP Records'!E:E, MATCH($G343, 'Historical BMP Records'!$G:$G, 0)), 1, 0), IF(E343&lt;&gt;INDEX('Planned and Progress BMPs'!B:B, MATCH($G343, 'Planned and Progress BMPs'!$D:$D, 0)), 1, 0)), "")</f>
        <v/>
      </c>
      <c r="AZ343" s="4" t="str">
        <f>IFERROR(IF($I343="Historical", IF(F343&lt;&gt;INDEX('Historical BMP Records'!F:F, MATCH($G343, 'Historical BMP Records'!$G:$G, 0)), 1, 0), IF(F343&lt;&gt;INDEX('Planned and Progress BMPs'!C:C, MATCH($G343, 'Planned and Progress BMPs'!$D:$D, 0)), 1, 0)), "")</f>
        <v/>
      </c>
      <c r="BA343" s="4" t="str">
        <f>IFERROR(IF($I343="Historical", IF(G343&lt;&gt;INDEX('Historical BMP Records'!G:G, MATCH($G343, 'Historical BMP Records'!$G:$G, 0)), 1, 0), IF(G343&lt;&gt;INDEX('Planned and Progress BMPs'!D:D, MATCH($G343, 'Planned and Progress BMPs'!$D:$D, 0)), 1, 0)), "")</f>
        <v/>
      </c>
      <c r="BB343" s="4" t="str">
        <f>IFERROR(IF($I343="Historical", IF(H343&lt;&gt;INDEX('Historical BMP Records'!H:H, MATCH($G343, 'Historical BMP Records'!$G:$G, 0)), 1, 0), IF(H343&lt;&gt;INDEX('Planned and Progress BMPs'!E:E, MATCH($G343, 'Planned and Progress BMPs'!$D:$D, 0)), 1, 0)), "")</f>
        <v/>
      </c>
      <c r="BC343" s="4" t="str">
        <f>IFERROR(IF($I343="Historical", IF(I343&lt;&gt;INDEX('Historical BMP Records'!I:I, MATCH($G343, 'Historical BMP Records'!$G:$G, 0)), 1, 0), IF(I343&lt;&gt;INDEX('Planned and Progress BMPs'!F:F, MATCH($G343, 'Planned and Progress BMPs'!$D:$D, 0)), 1, 0)), "")</f>
        <v/>
      </c>
      <c r="BD343" s="4" t="str">
        <f>IFERROR(IF($I343="Historical", IF(J343&lt;&gt;INDEX('Historical BMP Records'!J:J, MATCH($G343, 'Historical BMP Records'!$G:$G, 0)), 1, 0), IF(J343&lt;&gt;INDEX('Planned and Progress BMPs'!G:G, MATCH($G343, 'Planned and Progress BMPs'!$D:$D, 0)), 1, 0)), "")</f>
        <v/>
      </c>
      <c r="BE343" s="4" t="str">
        <f>IFERROR(IF($I343="Historical", IF(K343&lt;&gt;INDEX('Historical BMP Records'!K:K, MATCH($G343, 'Historical BMP Records'!$G:$G, 0)), 1, 0), IF(K343&lt;&gt;INDEX('Planned and Progress BMPs'!H:H, MATCH($G343, 'Planned and Progress BMPs'!$D:$D, 0)), 1, 0)), "")</f>
        <v/>
      </c>
      <c r="BF343" s="4" t="str">
        <f>IFERROR(IF($I343="Historical", IF(L343&lt;&gt;INDEX('Historical BMP Records'!L:L, MATCH($G343, 'Historical BMP Records'!$G:$G, 0)), 1, 0), IF(L343&lt;&gt;INDEX('Planned and Progress BMPs'!I:I, MATCH($G343, 'Planned and Progress BMPs'!$D:$D, 0)), 1, 0)), "")</f>
        <v/>
      </c>
      <c r="BG343" s="4" t="str">
        <f>IFERROR(IF($I343="Historical", IF(M343&lt;&gt;INDEX('Historical BMP Records'!M:M, MATCH($G343, 'Historical BMP Records'!$G:$G, 0)), 1, 0), IF(M343&lt;&gt;INDEX('Planned and Progress BMPs'!J:J, MATCH($G343, 'Planned and Progress BMPs'!$D:$D, 0)), 1, 0)), "")</f>
        <v/>
      </c>
      <c r="BH343" s="4" t="str">
        <f>IFERROR(IF($I343="Historical", IF(N343&lt;&gt;INDEX('Historical BMP Records'!N:N, MATCH($G343, 'Historical BMP Records'!$G:$G, 0)), 1, 0), IF(N343&lt;&gt;INDEX('Planned and Progress BMPs'!K:K, MATCH($G343, 'Planned and Progress BMPs'!$D:$D, 0)), 1, 0)), "")</f>
        <v/>
      </c>
      <c r="BI343" s="4" t="str">
        <f>IFERROR(IF($I343="Historical", IF(O343&lt;&gt;INDEX('Historical BMP Records'!O:O, MATCH($G343, 'Historical BMP Records'!$G:$G, 0)), 1, 0), IF(O343&lt;&gt;INDEX('Planned and Progress BMPs'!L:L, MATCH($G343, 'Planned and Progress BMPs'!$D:$D, 0)), 1, 0)), "")</f>
        <v/>
      </c>
      <c r="BJ343" s="4" t="str">
        <f>IFERROR(IF($I343="Historical", IF(P343&lt;&gt;INDEX('Historical BMP Records'!P:P, MATCH($G343, 'Historical BMP Records'!$G:$G, 0)), 1, 0), IF(P343&lt;&gt;INDEX('Planned and Progress BMPs'!M:M, MATCH($G343, 'Planned and Progress BMPs'!$D:$D, 0)), 1, 0)), "")</f>
        <v/>
      </c>
      <c r="BK343" s="4" t="str">
        <f>IFERROR(IF($I343="Historical", IF(Q343&lt;&gt;INDEX('Historical BMP Records'!Q:Q, MATCH($G343, 'Historical BMP Records'!$G:$G, 0)), 1, 0), IF(Q343&lt;&gt;INDEX('Planned and Progress BMPs'!N:N, MATCH($G343, 'Planned and Progress BMPs'!$D:$D, 0)), 1, 0)), "")</f>
        <v/>
      </c>
      <c r="BL343" s="4" t="str">
        <f>IFERROR(IF($I343="Historical", IF(R343&lt;&gt;INDEX('Historical BMP Records'!R:R, MATCH($G343, 'Historical BMP Records'!$G:$G, 0)), 1, 0), IF(R343&lt;&gt;INDEX('Planned and Progress BMPs'!O:O, MATCH($G343, 'Planned and Progress BMPs'!$D:$D, 0)), 1, 0)), "")</f>
        <v/>
      </c>
      <c r="BM343" s="4" t="str">
        <f>IFERROR(IF($I343="Historical", IF(S343&lt;&gt;INDEX('Historical BMP Records'!S:S, MATCH($G343, 'Historical BMP Records'!$G:$G, 0)), 1, 0), IF(S343&lt;&gt;INDEX('Planned and Progress BMPs'!P:P, MATCH($G343, 'Planned and Progress BMPs'!$D:$D, 0)), 1, 0)), "")</f>
        <v/>
      </c>
      <c r="BN343" s="4" t="str">
        <f>IFERROR(IF($I343="Historical", IF(T343&lt;&gt;INDEX('Historical BMP Records'!T:T, MATCH($G343, 'Historical BMP Records'!$G:$G, 0)), 1, 0), IF(T343&lt;&gt;INDEX('Planned and Progress BMPs'!Q:Q, MATCH($G343, 'Planned and Progress BMPs'!$D:$D, 0)), 1, 0)), "")</f>
        <v/>
      </c>
      <c r="BO343" s="4" t="str">
        <f>IFERROR(IF($I343="Historical", IF(AB343&lt;&gt;INDEX('Historical BMP Records'!#REF!, MATCH($G343, 'Historical BMP Records'!$G:$G, 0)), 1, 0), IF(AB343&lt;&gt;INDEX('Planned and Progress BMPs'!Z:Z, MATCH($G343, 'Planned and Progress BMPs'!$D:$D, 0)), 1, 0)), "")</f>
        <v/>
      </c>
      <c r="BP343" s="4" t="str">
        <f>IFERROR(IF($I343="Historical", IF(U343&lt;&gt;INDEX('Historical BMP Records'!U:U, MATCH($G343, 'Historical BMP Records'!$G:$G, 0)), 1, 0), IF(U343&lt;&gt;INDEX('Planned and Progress BMPs'!S:S, MATCH($G343, 'Planned and Progress BMPs'!$D:$D, 0)), 1, 0)), "")</f>
        <v/>
      </c>
      <c r="BQ343" s="4" t="str">
        <f>IFERROR(IF($I343="Historical", IF(V343&lt;&gt;INDEX('Historical BMP Records'!V:V, MATCH($G343, 'Historical BMP Records'!$G:$G, 0)), 1, 0), IF(V343&lt;&gt;INDEX('Planned and Progress BMPs'!T:T, MATCH($G343, 'Planned and Progress BMPs'!$D:$D, 0)), 1, 0)), "")</f>
        <v/>
      </c>
      <c r="BR343" s="4" t="str">
        <f>IFERROR(IF($I343="Historical", IF(W343&lt;&gt;INDEX('Historical BMP Records'!W:W, MATCH($G343, 'Historical BMP Records'!$G:$G, 0)), 1, 0), IF(W343&lt;&gt;INDEX('Planned and Progress BMPs'!U:U, MATCH($G343, 'Planned and Progress BMPs'!$D:$D, 0)), 1, 0)), "")</f>
        <v/>
      </c>
      <c r="BS343" s="4" t="str">
        <f>IFERROR(IF($I343="Historical", IF(X343&lt;&gt;INDEX('Historical BMP Records'!X:X, MATCH($G343, 'Historical BMP Records'!$G:$G, 0)), 1, 0), IF(X343&lt;&gt;INDEX('Planned and Progress BMPs'!V:V, MATCH($G343, 'Planned and Progress BMPs'!$D:$D, 0)), 1, 0)), "")</f>
        <v/>
      </c>
      <c r="BT343" s="4" t="str">
        <f>IFERROR(IF($I343="Historical", IF(Y343&lt;&gt;INDEX('Historical BMP Records'!Y:Y, MATCH($G343, 'Historical BMP Records'!$G:$G, 0)), 1, 0), IF(Y343&lt;&gt;INDEX('Planned and Progress BMPs'!W:W, MATCH($G343, 'Planned and Progress BMPs'!$D:$D, 0)), 1, 0)), "")</f>
        <v/>
      </c>
      <c r="BU343" s="4" t="str">
        <f>IFERROR(IF($I343="Historical", IF(Z343&lt;&gt;INDEX('Historical BMP Records'!Z:Z, MATCH($G343, 'Historical BMP Records'!$G:$G, 0)), 1, 0), IF(Z343&lt;&gt;INDEX('Planned and Progress BMPs'!X:X, MATCH($G343, 'Planned and Progress BMPs'!$D:$D, 0)), 1, 0)), "")</f>
        <v/>
      </c>
      <c r="BV343" s="4" t="str">
        <f>IFERROR(IF($I343="Historical", IF(AA343&lt;&gt;INDEX('Historical BMP Records'!AA:AA, MATCH($G343, 'Historical BMP Records'!$G:$G, 0)), 1, 0), IF(AA343&lt;&gt;INDEX('Planned and Progress BMPs'!#REF!, MATCH($G343, 'Planned and Progress BMPs'!$D:$D, 0)), 1, 0)), "")</f>
        <v/>
      </c>
      <c r="BW343" s="4" t="str">
        <f>IFERROR(IF($I343="Historical", IF(AC343&lt;&gt;INDEX('Historical BMP Records'!AC:AC, MATCH($G343, 'Historical BMP Records'!$G:$G, 0)), 1, 0), IF(AC343&lt;&gt;INDEX('Planned and Progress BMPs'!AA:AA, MATCH($G343, 'Planned and Progress BMPs'!$D:$D, 0)), 1, 0)), "")</f>
        <v/>
      </c>
      <c r="BX343" s="4" t="str">
        <f>IFERROR(IF($I343="Historical", IF(AD343&lt;&gt;INDEX('Historical BMP Records'!AD:AD, MATCH($G343, 'Historical BMP Records'!$G:$G, 0)), 1, 0), IF(AD343&lt;&gt;INDEX('Planned and Progress BMPs'!AB:AB, MATCH($G343, 'Planned and Progress BMPs'!$D:$D, 0)), 1, 0)), "")</f>
        <v/>
      </c>
      <c r="BY343" s="4" t="str">
        <f>IFERROR(IF($I343="Historical", IF(AE343&lt;&gt;INDEX('Historical BMP Records'!AE:AE, MATCH($G343, 'Historical BMP Records'!$G:$G, 0)), 1, 0), IF(AE343&lt;&gt;INDEX('Planned and Progress BMPs'!AC:AC, MATCH($G343, 'Planned and Progress BMPs'!$D:$D, 0)), 1, 0)), "")</f>
        <v/>
      </c>
      <c r="BZ343" s="4" t="str">
        <f>IFERROR(IF($I343="Historical", IF(AF343&lt;&gt;INDEX('Historical BMP Records'!AF:AF, MATCH($G343, 'Historical BMP Records'!$G:$G, 0)), 1, 0), IF(AF343&lt;&gt;INDEX('Planned and Progress BMPs'!AD:AD, MATCH($G343, 'Planned and Progress BMPs'!$D:$D, 0)), 1, 0)), "")</f>
        <v/>
      </c>
      <c r="CA343" s="4" t="str">
        <f>IFERROR(IF($I343="Historical", IF(AG343&lt;&gt;INDEX('Historical BMP Records'!AG:AG, MATCH($G343, 'Historical BMP Records'!$G:$G, 0)), 1, 0), IF(AG343&lt;&gt;INDEX('Planned and Progress BMPs'!AE:AE, MATCH($G343, 'Planned and Progress BMPs'!$D:$D, 0)), 1, 0)), "")</f>
        <v/>
      </c>
      <c r="CB343" s="4" t="str">
        <f>IFERROR(IF($I343="Historical", IF(AH343&lt;&gt;INDEX('Historical BMP Records'!AH:AH, MATCH($G343, 'Historical BMP Records'!$G:$G, 0)), 1, 0), IF(AH343&lt;&gt;INDEX('Planned and Progress BMPs'!AF:AF, MATCH($G343, 'Planned and Progress BMPs'!$D:$D, 0)), 1, 0)), "")</f>
        <v/>
      </c>
      <c r="CC343" s="4" t="str">
        <f>IFERROR(IF($I343="Historical", IF(AI343&lt;&gt;INDEX('Historical BMP Records'!AI:AI, MATCH($G343, 'Historical BMP Records'!$G:$G, 0)), 1, 0), IF(AI343&lt;&gt;INDEX('Planned and Progress BMPs'!AG:AG, MATCH($G343, 'Planned and Progress BMPs'!$D:$D, 0)), 1, 0)), "")</f>
        <v/>
      </c>
      <c r="CD343" s="4" t="str">
        <f>IFERROR(IF($I343="Historical", IF(AJ343&lt;&gt;INDEX('Historical BMP Records'!AJ:AJ, MATCH($G343, 'Historical BMP Records'!$G:$G, 0)), 1, 0), IF(AJ343&lt;&gt;INDEX('Planned and Progress BMPs'!AH:AH, MATCH($G343, 'Planned and Progress BMPs'!$D:$D, 0)), 1, 0)), "")</f>
        <v/>
      </c>
      <c r="CE343" s="4" t="str">
        <f>IFERROR(IF($I343="Historical", IF(AK343&lt;&gt;INDEX('Historical BMP Records'!AK:AK, MATCH($G343, 'Historical BMP Records'!$G:$G, 0)), 1, 0), IF(AK343&lt;&gt;INDEX('Planned and Progress BMPs'!AI:AI, MATCH($G343, 'Planned and Progress BMPs'!$D:$D, 0)), 1, 0)), "")</f>
        <v/>
      </c>
      <c r="CF343" s="4" t="str">
        <f>IFERROR(IF($I343="Historical", IF(AL343&lt;&gt;INDEX('Historical BMP Records'!AL:AL, MATCH($G343, 'Historical BMP Records'!$G:$G, 0)), 1, 0), IF(AL343&lt;&gt;INDEX('Planned and Progress BMPs'!AJ:AJ, MATCH($G343, 'Planned and Progress BMPs'!$D:$D, 0)), 1, 0)), "")</f>
        <v/>
      </c>
      <c r="CG343" s="4" t="str">
        <f>IFERROR(IF($I343="Historical", IF(AM343&lt;&gt;INDEX('Historical BMP Records'!AM:AM, MATCH($G343, 'Historical BMP Records'!$G:$G, 0)), 1, 0), IF(AM343&lt;&gt;INDEX('Planned and Progress BMPs'!AK:AK, MATCH($G343, 'Planned and Progress BMPs'!$D:$D, 0)), 1, 0)), "")</f>
        <v/>
      </c>
      <c r="CH343" s="4" t="str">
        <f>IFERROR(IF($I343="Historical", IF(AN343&lt;&gt;INDEX('Historical BMP Records'!AN:AN, MATCH($G343, 'Historical BMP Records'!$G:$G, 0)), 1, 0), IF(AN343&lt;&gt;INDEX('Planned and Progress BMPs'!AL:AL, MATCH($G343, 'Planned and Progress BMPs'!$D:$D, 0)), 1, 0)), "")</f>
        <v/>
      </c>
      <c r="CI343" s="4" t="str">
        <f>IFERROR(IF($I343="Historical", IF(AO343&lt;&gt;INDEX('Historical BMP Records'!AO:AO, MATCH($G343, 'Historical BMP Records'!$G:$G, 0)), 1, 0), IF(AO343&lt;&gt;INDEX('Planned and Progress BMPs'!AM:AM, MATCH($G343, 'Planned and Progress BMPs'!$D:$D, 0)), 1, 0)), "")</f>
        <v/>
      </c>
      <c r="CJ343" s="4" t="str">
        <f>IFERROR(IF($I343="Historical", IF(AP343&lt;&gt;INDEX('Historical BMP Records'!AP:AP, MATCH($G343, 'Historical BMP Records'!$G:$G, 0)), 1, 0), IF(AP343&lt;&gt;INDEX('Planned and Progress BMPs'!AN:AN, MATCH($G343, 'Planned and Progress BMPs'!$D:$D, 0)), 1, 0)), "")</f>
        <v/>
      </c>
      <c r="CK343" s="4" t="str">
        <f>IFERROR(IF($I343="Historical", IF(AQ343&lt;&gt;INDEX('Historical BMP Records'!AQ:AQ, MATCH($G343, 'Historical BMP Records'!$G:$G, 0)), 1, 0), IF(AQ343&lt;&gt;INDEX('Planned and Progress BMPs'!AO:AO, MATCH($G343, 'Planned and Progress BMPs'!$D:$D, 0)), 1, 0)), "")</f>
        <v/>
      </c>
      <c r="CL343" s="4" t="str">
        <f>IFERROR(IF($I343="Historical", IF(AR343&lt;&gt;INDEX('Historical BMP Records'!AR:AR, MATCH($G343, 'Historical BMP Records'!$G:$G, 0)), 1, 0), IF(AR343&lt;&gt;INDEX('Planned and Progress BMPs'!AQ:AQ, MATCH($G343, 'Planned and Progress BMPs'!$D:$D, 0)), 1, 0)), "")</f>
        <v/>
      </c>
      <c r="CM343" s="4" t="str">
        <f>IFERROR(IF($I343="Historical", IF(AS343&lt;&gt;INDEX('Historical BMP Records'!AS:AS, MATCH($G343, 'Historical BMP Records'!$G:$G, 0)), 1, 0), IF(AS343&lt;&gt;INDEX('Planned and Progress BMPs'!AP:AP, MATCH($G343, 'Planned and Progress BMPs'!$D:$D, 0)), 1, 0)), "")</f>
        <v/>
      </c>
      <c r="CN343" s="4" t="str">
        <f>IFERROR(IF($I343="Historical", IF(AT343&lt;&gt;INDEX('Historical BMP Records'!AT:AT, MATCH($G343, 'Historical BMP Records'!$G:$G, 0)), 1, 0), IF(AT343&lt;&gt;INDEX('Planned and Progress BMPs'!AQ:AQ, MATCH($G343, 'Planned and Progress BMPs'!$D:$D, 0)), 1, 0)), "")</f>
        <v/>
      </c>
      <c r="CO343" s="4">
        <f>SUM(T_Historical9[[#This Row],[FY17 Crediting Status Change]:[Comments Change]])</f>
        <v>0</v>
      </c>
    </row>
    <row r="344" spans="6:93" ht="15" customHeight="1" x14ac:dyDescent="0.55000000000000004">
      <c r="F344" s="126"/>
      <c r="G344" s="126" t="s">
        <v>238</v>
      </c>
      <c r="H344" s="126"/>
      <c r="I344" s="126" t="s">
        <v>188</v>
      </c>
      <c r="J344" s="126">
        <v>2019</v>
      </c>
      <c r="K344" s="73">
        <v>10000</v>
      </c>
      <c r="L344" s="64">
        <v>43647</v>
      </c>
      <c r="M344" s="126" t="s">
        <v>205</v>
      </c>
      <c r="N344" s="88"/>
      <c r="O344" s="126" t="s">
        <v>206</v>
      </c>
      <c r="P344" s="73" t="s">
        <v>551</v>
      </c>
      <c r="Q344" s="64">
        <v>264</v>
      </c>
      <c r="R344" s="126"/>
      <c r="S344" s="88"/>
      <c r="T344" s="126"/>
      <c r="U344" s="126"/>
      <c r="V344" s="126"/>
      <c r="W344" s="126"/>
      <c r="X344" s="65"/>
      <c r="Y344" s="126"/>
      <c r="Z344" s="126" t="s">
        <v>201</v>
      </c>
      <c r="AA344" s="126" t="s">
        <v>202</v>
      </c>
      <c r="AB344" s="88" t="s">
        <v>203</v>
      </c>
      <c r="AC344" s="126" t="s">
        <v>2460</v>
      </c>
      <c r="AD344" s="64"/>
      <c r="AE344" s="126"/>
      <c r="AF344" s="64"/>
      <c r="AG344" s="64"/>
      <c r="AH344" s="126"/>
      <c r="AI344" s="64"/>
      <c r="AK344" s="64"/>
      <c r="AL344" s="64"/>
      <c r="AM344" s="64"/>
      <c r="AN344" s="64"/>
      <c r="AO344" s="64"/>
      <c r="AP344" s="64"/>
      <c r="AQ344" s="64"/>
      <c r="AR344" s="64"/>
      <c r="AS344" s="64"/>
      <c r="AT344" s="126"/>
      <c r="AU344" s="4" t="str">
        <f>IFERROR(IF($I344="Historical", IF(A344&lt;&gt;INDEX('Historical BMP Records'!A:A, MATCH($G344, 'Historical BMP Records'!$G:$G, 0)), 1, 0), IF(A344&lt;&gt;INDEX('Planned and Progress BMPs'!A:A, MATCH($G344, 'Planned and Progress BMPs'!$D:$D, 0)), 1, 0)), "")</f>
        <v/>
      </c>
      <c r="AV344" s="4" t="str">
        <f>IFERROR(IF($I344="Historical", IF(B344&lt;&gt;INDEX('Historical BMP Records'!B:B, MATCH($G344, 'Historical BMP Records'!$G:$G, 0)), 1, 0), IF(B344&lt;&gt;INDEX('Planned and Progress BMPs'!A:A, MATCH($G344, 'Planned and Progress BMPs'!$D:$D, 0)), 1, 0)), "")</f>
        <v/>
      </c>
      <c r="AW344" s="4" t="str">
        <f>IFERROR(IF($I344="Historical", IF(C344&lt;&gt;INDEX('Historical BMP Records'!C:C, MATCH($G344, 'Historical BMP Records'!$G:$G, 0)), 1, 0), IF(C344&lt;&gt;INDEX('Planned and Progress BMPs'!A:A, MATCH($G344, 'Planned and Progress BMPs'!$D:$D, 0)), 1, 0)), "")</f>
        <v/>
      </c>
      <c r="AX344" s="4" t="str">
        <f>IFERROR(IF($I344="Historical", IF(D344&lt;&gt;INDEX('Historical BMP Records'!D:D, MATCH($G344, 'Historical BMP Records'!$G:$G, 0)), 1, 0), IF(D344&lt;&gt;INDEX('Planned and Progress BMPs'!A:A, MATCH($G344, 'Planned and Progress BMPs'!$D:$D, 0)), 1, 0)), "")</f>
        <v/>
      </c>
      <c r="AY344" s="4" t="str">
        <f>IFERROR(IF($I344="Historical", IF(E344&lt;&gt;INDEX('Historical BMP Records'!E:E, MATCH($G344, 'Historical BMP Records'!$G:$G, 0)), 1, 0), IF(E344&lt;&gt;INDEX('Planned and Progress BMPs'!B:B, MATCH($G344, 'Planned and Progress BMPs'!$D:$D, 0)), 1, 0)), "")</f>
        <v/>
      </c>
      <c r="AZ344" s="4" t="str">
        <f>IFERROR(IF($I344="Historical", IF(F344&lt;&gt;INDEX('Historical BMP Records'!F:F, MATCH($G344, 'Historical BMP Records'!$G:$G, 0)), 1, 0), IF(F344&lt;&gt;INDEX('Planned and Progress BMPs'!C:C, MATCH($G344, 'Planned and Progress BMPs'!$D:$D, 0)), 1, 0)), "")</f>
        <v/>
      </c>
      <c r="BA344" s="4" t="str">
        <f>IFERROR(IF($I344="Historical", IF(G344&lt;&gt;INDEX('Historical BMP Records'!G:G, MATCH($G344, 'Historical BMP Records'!$G:$G, 0)), 1, 0), IF(G344&lt;&gt;INDEX('Planned and Progress BMPs'!D:D, MATCH($G344, 'Planned and Progress BMPs'!$D:$D, 0)), 1, 0)), "")</f>
        <v/>
      </c>
      <c r="BB344" s="4" t="str">
        <f>IFERROR(IF($I344="Historical", IF(H344&lt;&gt;INDEX('Historical BMP Records'!H:H, MATCH($G344, 'Historical BMP Records'!$G:$G, 0)), 1, 0), IF(H344&lt;&gt;INDEX('Planned and Progress BMPs'!E:E, MATCH($G344, 'Planned and Progress BMPs'!$D:$D, 0)), 1, 0)), "")</f>
        <v/>
      </c>
      <c r="BC344" s="4" t="str">
        <f>IFERROR(IF($I344="Historical", IF(I344&lt;&gt;INDEX('Historical BMP Records'!I:I, MATCH($G344, 'Historical BMP Records'!$G:$G, 0)), 1, 0), IF(I344&lt;&gt;INDEX('Planned and Progress BMPs'!F:F, MATCH($G344, 'Planned and Progress BMPs'!$D:$D, 0)), 1, 0)), "")</f>
        <v/>
      </c>
      <c r="BD344" s="4" t="str">
        <f>IFERROR(IF($I344="Historical", IF(J344&lt;&gt;INDEX('Historical BMP Records'!J:J, MATCH($G344, 'Historical BMP Records'!$G:$G, 0)), 1, 0), IF(J344&lt;&gt;INDEX('Planned and Progress BMPs'!G:G, MATCH($G344, 'Planned and Progress BMPs'!$D:$D, 0)), 1, 0)), "")</f>
        <v/>
      </c>
      <c r="BE344" s="4" t="str">
        <f>IFERROR(IF($I344="Historical", IF(K344&lt;&gt;INDEX('Historical BMP Records'!K:K, MATCH($G344, 'Historical BMP Records'!$G:$G, 0)), 1, 0), IF(K344&lt;&gt;INDEX('Planned and Progress BMPs'!H:H, MATCH($G344, 'Planned and Progress BMPs'!$D:$D, 0)), 1, 0)), "")</f>
        <v/>
      </c>
      <c r="BF344" s="4" t="str">
        <f>IFERROR(IF($I344="Historical", IF(L344&lt;&gt;INDEX('Historical BMP Records'!L:L, MATCH($G344, 'Historical BMP Records'!$G:$G, 0)), 1, 0), IF(L344&lt;&gt;INDEX('Planned and Progress BMPs'!I:I, MATCH($G344, 'Planned and Progress BMPs'!$D:$D, 0)), 1, 0)), "")</f>
        <v/>
      </c>
      <c r="BG344" s="4" t="str">
        <f>IFERROR(IF($I344="Historical", IF(M344&lt;&gt;INDEX('Historical BMP Records'!M:M, MATCH($G344, 'Historical BMP Records'!$G:$G, 0)), 1, 0), IF(M344&lt;&gt;INDEX('Planned and Progress BMPs'!J:J, MATCH($G344, 'Planned and Progress BMPs'!$D:$D, 0)), 1, 0)), "")</f>
        <v/>
      </c>
      <c r="BH344" s="4" t="str">
        <f>IFERROR(IF($I344="Historical", IF(N344&lt;&gt;INDEX('Historical BMP Records'!N:N, MATCH($G344, 'Historical BMP Records'!$G:$G, 0)), 1, 0), IF(N344&lt;&gt;INDEX('Planned and Progress BMPs'!K:K, MATCH($G344, 'Planned and Progress BMPs'!$D:$D, 0)), 1, 0)), "")</f>
        <v/>
      </c>
      <c r="BI344" s="4" t="str">
        <f>IFERROR(IF($I344="Historical", IF(O344&lt;&gt;INDEX('Historical BMP Records'!O:O, MATCH($G344, 'Historical BMP Records'!$G:$G, 0)), 1, 0), IF(O344&lt;&gt;INDEX('Planned and Progress BMPs'!L:L, MATCH($G344, 'Planned and Progress BMPs'!$D:$D, 0)), 1, 0)), "")</f>
        <v/>
      </c>
      <c r="BJ344" s="4" t="str">
        <f>IFERROR(IF($I344="Historical", IF(P344&lt;&gt;INDEX('Historical BMP Records'!P:P, MATCH($G344, 'Historical BMP Records'!$G:$G, 0)), 1, 0), IF(P344&lt;&gt;INDEX('Planned and Progress BMPs'!M:M, MATCH($G344, 'Planned and Progress BMPs'!$D:$D, 0)), 1, 0)), "")</f>
        <v/>
      </c>
      <c r="BK344" s="4" t="str">
        <f>IFERROR(IF($I344="Historical", IF(Q344&lt;&gt;INDEX('Historical BMP Records'!Q:Q, MATCH($G344, 'Historical BMP Records'!$G:$G, 0)), 1, 0), IF(Q344&lt;&gt;INDEX('Planned and Progress BMPs'!N:N, MATCH($G344, 'Planned and Progress BMPs'!$D:$D, 0)), 1, 0)), "")</f>
        <v/>
      </c>
      <c r="BL344" s="4" t="str">
        <f>IFERROR(IF($I344="Historical", IF(R344&lt;&gt;INDEX('Historical BMP Records'!R:R, MATCH($G344, 'Historical BMP Records'!$G:$G, 0)), 1, 0), IF(R344&lt;&gt;INDEX('Planned and Progress BMPs'!O:O, MATCH($G344, 'Planned and Progress BMPs'!$D:$D, 0)), 1, 0)), "")</f>
        <v/>
      </c>
      <c r="BM344" s="4" t="str">
        <f>IFERROR(IF($I344="Historical", IF(S344&lt;&gt;INDEX('Historical BMP Records'!S:S, MATCH($G344, 'Historical BMP Records'!$G:$G, 0)), 1, 0), IF(S344&lt;&gt;INDEX('Planned and Progress BMPs'!P:P, MATCH($G344, 'Planned and Progress BMPs'!$D:$D, 0)), 1, 0)), "")</f>
        <v/>
      </c>
      <c r="BN344" s="4" t="str">
        <f>IFERROR(IF($I344="Historical", IF(T344&lt;&gt;INDEX('Historical BMP Records'!T:T, MATCH($G344, 'Historical BMP Records'!$G:$G, 0)), 1, 0), IF(T344&lt;&gt;INDEX('Planned and Progress BMPs'!Q:Q, MATCH($G344, 'Planned and Progress BMPs'!$D:$D, 0)), 1, 0)), "")</f>
        <v/>
      </c>
      <c r="BO344" s="4" t="str">
        <f>IFERROR(IF($I344="Historical", IF(AB344&lt;&gt;INDEX('Historical BMP Records'!#REF!, MATCH($G344, 'Historical BMP Records'!$G:$G, 0)), 1, 0), IF(AB344&lt;&gt;INDEX('Planned and Progress BMPs'!Z:Z, MATCH($G344, 'Planned and Progress BMPs'!$D:$D, 0)), 1, 0)), "")</f>
        <v/>
      </c>
      <c r="BP344" s="4" t="str">
        <f>IFERROR(IF($I344="Historical", IF(U344&lt;&gt;INDEX('Historical BMP Records'!U:U, MATCH($G344, 'Historical BMP Records'!$G:$G, 0)), 1, 0), IF(U344&lt;&gt;INDEX('Planned and Progress BMPs'!S:S, MATCH($G344, 'Planned and Progress BMPs'!$D:$D, 0)), 1, 0)), "")</f>
        <v/>
      </c>
      <c r="BQ344" s="4" t="str">
        <f>IFERROR(IF($I344="Historical", IF(V344&lt;&gt;INDEX('Historical BMP Records'!V:V, MATCH($G344, 'Historical BMP Records'!$G:$G, 0)), 1, 0), IF(V344&lt;&gt;INDEX('Planned and Progress BMPs'!T:T, MATCH($G344, 'Planned and Progress BMPs'!$D:$D, 0)), 1, 0)), "")</f>
        <v/>
      </c>
      <c r="BR344" s="4" t="str">
        <f>IFERROR(IF($I344="Historical", IF(W344&lt;&gt;INDEX('Historical BMP Records'!W:W, MATCH($G344, 'Historical BMP Records'!$G:$G, 0)), 1, 0), IF(W344&lt;&gt;INDEX('Planned and Progress BMPs'!U:U, MATCH($G344, 'Planned and Progress BMPs'!$D:$D, 0)), 1, 0)), "")</f>
        <v/>
      </c>
      <c r="BS344" s="4" t="str">
        <f>IFERROR(IF($I344="Historical", IF(X344&lt;&gt;INDEX('Historical BMP Records'!X:X, MATCH($G344, 'Historical BMP Records'!$G:$G, 0)), 1, 0), IF(X344&lt;&gt;INDEX('Planned and Progress BMPs'!V:V, MATCH($G344, 'Planned and Progress BMPs'!$D:$D, 0)), 1, 0)), "")</f>
        <v/>
      </c>
      <c r="BT344" s="4" t="str">
        <f>IFERROR(IF($I344="Historical", IF(Y344&lt;&gt;INDEX('Historical BMP Records'!Y:Y, MATCH($G344, 'Historical BMP Records'!$G:$G, 0)), 1, 0), IF(Y344&lt;&gt;INDEX('Planned and Progress BMPs'!W:W, MATCH($G344, 'Planned and Progress BMPs'!$D:$D, 0)), 1, 0)), "")</f>
        <v/>
      </c>
      <c r="BU344" s="4" t="str">
        <f>IFERROR(IF($I344="Historical", IF(Z344&lt;&gt;INDEX('Historical BMP Records'!Z:Z, MATCH($G344, 'Historical BMP Records'!$G:$G, 0)), 1, 0), IF(Z344&lt;&gt;INDEX('Planned and Progress BMPs'!X:X, MATCH($G344, 'Planned and Progress BMPs'!$D:$D, 0)), 1, 0)), "")</f>
        <v/>
      </c>
      <c r="BV344" s="4" t="str">
        <f>IFERROR(IF($I344="Historical", IF(AA344&lt;&gt;INDEX('Historical BMP Records'!AA:AA, MATCH($G344, 'Historical BMP Records'!$G:$G, 0)), 1, 0), IF(AA344&lt;&gt;INDEX('Planned and Progress BMPs'!#REF!, MATCH($G344, 'Planned and Progress BMPs'!$D:$D, 0)), 1, 0)), "")</f>
        <v/>
      </c>
      <c r="BW344" s="4" t="str">
        <f>IFERROR(IF($I344="Historical", IF(AC344&lt;&gt;INDEX('Historical BMP Records'!AC:AC, MATCH($G344, 'Historical BMP Records'!$G:$G, 0)), 1, 0), IF(AC344&lt;&gt;INDEX('Planned and Progress BMPs'!AA:AA, MATCH($G344, 'Planned and Progress BMPs'!$D:$D, 0)), 1, 0)), "")</f>
        <v/>
      </c>
      <c r="BX344" s="4" t="str">
        <f>IFERROR(IF($I344="Historical", IF(AD344&lt;&gt;INDEX('Historical BMP Records'!AD:AD, MATCH($G344, 'Historical BMP Records'!$G:$G, 0)), 1, 0), IF(AD344&lt;&gt;INDEX('Planned and Progress BMPs'!AB:AB, MATCH($G344, 'Planned and Progress BMPs'!$D:$D, 0)), 1, 0)), "")</f>
        <v/>
      </c>
      <c r="BY344" s="4" t="str">
        <f>IFERROR(IF($I344="Historical", IF(AE344&lt;&gt;INDEX('Historical BMP Records'!AE:AE, MATCH($G344, 'Historical BMP Records'!$G:$G, 0)), 1, 0), IF(AE344&lt;&gt;INDEX('Planned and Progress BMPs'!AC:AC, MATCH($G344, 'Planned and Progress BMPs'!$D:$D, 0)), 1, 0)), "")</f>
        <v/>
      </c>
      <c r="BZ344" s="4" t="str">
        <f>IFERROR(IF($I344="Historical", IF(AF344&lt;&gt;INDEX('Historical BMP Records'!AF:AF, MATCH($G344, 'Historical BMP Records'!$G:$G, 0)), 1, 0), IF(AF344&lt;&gt;INDEX('Planned and Progress BMPs'!AD:AD, MATCH($G344, 'Planned and Progress BMPs'!$D:$D, 0)), 1, 0)), "")</f>
        <v/>
      </c>
      <c r="CA344" s="4" t="str">
        <f>IFERROR(IF($I344="Historical", IF(AG344&lt;&gt;INDEX('Historical BMP Records'!AG:AG, MATCH($G344, 'Historical BMP Records'!$G:$G, 0)), 1, 0), IF(AG344&lt;&gt;INDEX('Planned and Progress BMPs'!AE:AE, MATCH($G344, 'Planned and Progress BMPs'!$D:$D, 0)), 1, 0)), "")</f>
        <v/>
      </c>
      <c r="CB344" s="4" t="str">
        <f>IFERROR(IF($I344="Historical", IF(AH344&lt;&gt;INDEX('Historical BMP Records'!AH:AH, MATCH($G344, 'Historical BMP Records'!$G:$G, 0)), 1, 0), IF(AH344&lt;&gt;INDEX('Planned and Progress BMPs'!AF:AF, MATCH($G344, 'Planned and Progress BMPs'!$D:$D, 0)), 1, 0)), "")</f>
        <v/>
      </c>
      <c r="CC344" s="4" t="str">
        <f>IFERROR(IF($I344="Historical", IF(AI344&lt;&gt;INDEX('Historical BMP Records'!AI:AI, MATCH($G344, 'Historical BMP Records'!$G:$G, 0)), 1, 0), IF(AI344&lt;&gt;INDEX('Planned and Progress BMPs'!AG:AG, MATCH($G344, 'Planned and Progress BMPs'!$D:$D, 0)), 1, 0)), "")</f>
        <v/>
      </c>
      <c r="CD344" s="4" t="str">
        <f>IFERROR(IF($I344="Historical", IF(AJ344&lt;&gt;INDEX('Historical BMP Records'!AJ:AJ, MATCH($G344, 'Historical BMP Records'!$G:$G, 0)), 1, 0), IF(AJ344&lt;&gt;INDEX('Planned and Progress BMPs'!AH:AH, MATCH($G344, 'Planned and Progress BMPs'!$D:$D, 0)), 1, 0)), "")</f>
        <v/>
      </c>
      <c r="CE344" s="4" t="str">
        <f>IFERROR(IF($I344="Historical", IF(AK344&lt;&gt;INDEX('Historical BMP Records'!AK:AK, MATCH($G344, 'Historical BMP Records'!$G:$G, 0)), 1, 0), IF(AK344&lt;&gt;INDEX('Planned and Progress BMPs'!AI:AI, MATCH($G344, 'Planned and Progress BMPs'!$D:$D, 0)), 1, 0)), "")</f>
        <v/>
      </c>
      <c r="CF344" s="4" t="str">
        <f>IFERROR(IF($I344="Historical", IF(AL344&lt;&gt;INDEX('Historical BMP Records'!AL:AL, MATCH($G344, 'Historical BMP Records'!$G:$G, 0)), 1, 0), IF(AL344&lt;&gt;INDEX('Planned and Progress BMPs'!AJ:AJ, MATCH($G344, 'Planned and Progress BMPs'!$D:$D, 0)), 1, 0)), "")</f>
        <v/>
      </c>
      <c r="CG344" s="4" t="str">
        <f>IFERROR(IF($I344="Historical", IF(AM344&lt;&gt;INDEX('Historical BMP Records'!AM:AM, MATCH($G344, 'Historical BMP Records'!$G:$G, 0)), 1, 0), IF(AM344&lt;&gt;INDEX('Planned and Progress BMPs'!AK:AK, MATCH($G344, 'Planned and Progress BMPs'!$D:$D, 0)), 1, 0)), "")</f>
        <v/>
      </c>
      <c r="CH344" s="4" t="str">
        <f>IFERROR(IF($I344="Historical", IF(AN344&lt;&gt;INDEX('Historical BMP Records'!AN:AN, MATCH($G344, 'Historical BMP Records'!$G:$G, 0)), 1, 0), IF(AN344&lt;&gt;INDEX('Planned and Progress BMPs'!AL:AL, MATCH($G344, 'Planned and Progress BMPs'!$D:$D, 0)), 1, 0)), "")</f>
        <v/>
      </c>
      <c r="CI344" s="4" t="str">
        <f>IFERROR(IF($I344="Historical", IF(AO344&lt;&gt;INDEX('Historical BMP Records'!AO:AO, MATCH($G344, 'Historical BMP Records'!$G:$G, 0)), 1, 0), IF(AO344&lt;&gt;INDEX('Planned and Progress BMPs'!AM:AM, MATCH($G344, 'Planned and Progress BMPs'!$D:$D, 0)), 1, 0)), "")</f>
        <v/>
      </c>
      <c r="CJ344" s="4" t="str">
        <f>IFERROR(IF($I344="Historical", IF(AP344&lt;&gt;INDEX('Historical BMP Records'!AP:AP, MATCH($G344, 'Historical BMP Records'!$G:$G, 0)), 1, 0), IF(AP344&lt;&gt;INDEX('Planned and Progress BMPs'!AN:AN, MATCH($G344, 'Planned and Progress BMPs'!$D:$D, 0)), 1, 0)), "")</f>
        <v/>
      </c>
      <c r="CK344" s="4" t="str">
        <f>IFERROR(IF($I344="Historical", IF(AQ344&lt;&gt;INDEX('Historical BMP Records'!AQ:AQ, MATCH($G344, 'Historical BMP Records'!$G:$G, 0)), 1, 0), IF(AQ344&lt;&gt;INDEX('Planned and Progress BMPs'!AO:AO, MATCH($G344, 'Planned and Progress BMPs'!$D:$D, 0)), 1, 0)), "")</f>
        <v/>
      </c>
      <c r="CL344" s="4" t="str">
        <f>IFERROR(IF($I344="Historical", IF(AR344&lt;&gt;INDEX('Historical BMP Records'!AR:AR, MATCH($G344, 'Historical BMP Records'!$G:$G, 0)), 1, 0), IF(AR344&lt;&gt;INDEX('Planned and Progress BMPs'!AQ:AQ, MATCH($G344, 'Planned and Progress BMPs'!$D:$D, 0)), 1, 0)), "")</f>
        <v/>
      </c>
      <c r="CM344" s="4" t="str">
        <f>IFERROR(IF($I344="Historical", IF(AS344&lt;&gt;INDEX('Historical BMP Records'!AS:AS, MATCH($G344, 'Historical BMP Records'!$G:$G, 0)), 1, 0), IF(AS344&lt;&gt;INDEX('Planned and Progress BMPs'!AP:AP, MATCH($G344, 'Planned and Progress BMPs'!$D:$D, 0)), 1, 0)), "")</f>
        <v/>
      </c>
      <c r="CN344" s="4" t="str">
        <f>IFERROR(IF($I344="Historical", IF(AT344&lt;&gt;INDEX('Historical BMP Records'!AT:AT, MATCH($G344, 'Historical BMP Records'!$G:$G, 0)), 1, 0), IF(AT344&lt;&gt;INDEX('Planned and Progress BMPs'!AQ:AQ, MATCH($G344, 'Planned and Progress BMPs'!$D:$D, 0)), 1, 0)), "")</f>
        <v/>
      </c>
      <c r="CO344" s="4">
        <f>SUM(T_Historical9[[#This Row],[FY17 Crediting Status Change]:[Comments Change]])</f>
        <v>0</v>
      </c>
    </row>
  </sheetData>
  <protectedRanges>
    <protectedRange sqref="AD1:AI1 AT1 I1:M1 O1:AB1" name="Historical"/>
  </protectedRanges>
  <phoneticPr fontId="43" type="noConversion"/>
  <conditionalFormatting sqref="A319:F1039">
    <cfRule type="containsText" dxfId="94" priority="16" operator="containsText" text="RED">
      <formula>NOT(ISERROR(SEARCH("RED",A319)))</formula>
    </cfRule>
    <cfRule type="containsText" dxfId="93" priority="17" operator="containsText" text="YELLOW">
      <formula>NOT(ISERROR(SEARCH("YELLOW",A319)))</formula>
    </cfRule>
    <cfRule type="containsText" dxfId="92" priority="18" operator="containsText" text="GREEN">
      <formula>NOT(ISERROR(SEARCH("GREEN",A319)))</formula>
    </cfRule>
  </conditionalFormatting>
  <conditionalFormatting sqref="G319:G1039">
    <cfRule type="expression" dxfId="91" priority="13">
      <formula>A319="GREEN"</formula>
    </cfRule>
    <cfRule type="expression" dxfId="90" priority="14">
      <formula>A319="YELLOW"</formula>
    </cfRule>
    <cfRule type="expression" dxfId="89" priority="15">
      <formula>A319="RED"</formula>
    </cfRule>
  </conditionalFormatting>
  <conditionalFormatting sqref="H319:S1048576">
    <cfRule type="expression" dxfId="88" priority="3">
      <formula>H319&lt;&gt;INDEX(#REF!, MATCH($K319,#REF!, 0))</formula>
    </cfRule>
  </conditionalFormatting>
  <conditionalFormatting sqref="T319:T1048576 V319:AU1048576">
    <cfRule type="expression" dxfId="87" priority="23">
      <formula>T319&lt;&gt;INDEX(#REF!, MATCH($K319,#REF!, 0))</formula>
    </cfRule>
  </conditionalFormatting>
  <conditionalFormatting sqref="CO1">
    <cfRule type="expression" dxfId="86" priority="1">
      <formula>CO1&lt;&gt;INDEX(#REF!, MATCH($K1,#REF!, 0))</formula>
    </cfRule>
  </conditionalFormatting>
  <dataValidations count="42">
    <dataValidation allowBlank="1" showInputMessage="1" showErrorMessage="1" prompt="BMP Name as reported in FY17 Datacall. Field is for reference only and cannot be modified. " sqref="N1" xr:uid="{8AF485A1-41DC-4786-94E9-87DCC1BE14DA}"/>
    <dataValidation allowBlank="1" showInputMessage="1" showErrorMessage="1" prompt="System Use Only_x000a__x000a_Do not enter data" sqref="D1" xr:uid="{094E1B28-5E48-4F3A-B409-011B7A0DB3EA}"/>
    <dataValidation allowBlank="1" showInputMessage="1" showErrorMessage="1" prompt="The Measurement Unit is automatically populated based on the Measurement Name selected. Do not change, delete, or overwrite the value that is populated. " sqref="P1" xr:uid="{57C6D3D1-4A43-4196-A7E0-09926BDC6B5D}"/>
    <dataValidation allowBlank="1" showInputMessage="1" showErrorMessage="1" prompt="Automatically entered as DoD for reporting purposes. " sqref="AC1" xr:uid="{02961BC6-F81A-42EE-96F0-36CDA148AA1F}"/>
    <dataValidation allowBlank="1" showInputMessage="1" showErrorMessage="1" prompt="Enter the name of the Contact Person for the BMP or installation." sqref="AA1:AB1" xr:uid="{6722B907-5FCD-4A3F-9DA7-E0AA54474749}"/>
    <dataValidation allowBlank="1" showInputMessage="1" showErrorMessage="1" prompt="Optional field that allows 319 grant users to enter contract numbers used in their data management processes._x000a_" sqref="H1" xr:uid="{29B6B243-C9C8-463E-8BA7-00F221E87060}"/>
    <dataValidation allowBlank="1" showInputMessage="1" showErrorMessage="1" prompt="Do not enter a tracking ID unless it was assigned to this exact BMP record." sqref="E1:F1" xr:uid="{702E6B8D-0905-4D52-BD2D-D53A33216CDB}"/>
    <dataValidation allowBlank="1" showInputMessage="1" showErrorMessage="1" prompt="Select the Installation Name." sqref="Z1" xr:uid="{0F69849B-5D42-40A3-8712-6CF157994B24}"/>
    <dataValidation allowBlank="1" showInputMessage="1" showErrorMessage="1" prompt="Required. Select the BMP Name from the list provided. " sqref="M1" xr:uid="{3BA7FF0B-64F5-4062-950C-371D14F6945B}"/>
    <dataValidation allowBlank="1" showInputMessage="1" showErrorMessage="1" prompt="Only enter data if BMP Name is &quot;Manure Transport&quot;. Use this field to indicate the destination of the manure transport." sqref="U1" xr:uid="{B6E94CC9-317C-4C8F-8624-4EED1F7BF0B3}"/>
    <dataValidation allowBlank="1" showInputMessage="1" showErrorMessage="1" prompt="Required if Inspection Date 4 is Populated._x000a_Select Pass/Fail if an inspection was performed." sqref="AN1" xr:uid="{23D75095-FFFD-44DC-8EC2-F9E1FB25B927}"/>
    <dataValidation allowBlank="1" showInputMessage="1" showErrorMessage="1" prompt="If Status 1 = FAIL, enter the maintenance date as MM/DD/YYYY." sqref="AF1" xr:uid="{AEA06A6A-F396-4D4C-9E92-30AEABD4E4C4}"/>
    <dataValidation allowBlank="1" showInputMessage="1" showErrorMessage="1" prompt="Enter any comments or questions about the practice for review. " sqref="AT1" xr:uid="{8A643DBB-6057-410C-9410-4D5BBE10D398}"/>
    <dataValidation allowBlank="1" showInputMessage="1" showErrorMessage="1" prompt="Required if Inspection Date 1 is Populated._x000a_Select Pass/Fail if an inspection was performed." sqref="AE1" xr:uid="{D76F0A88-0F4F-44E3-8F39-9EBD46713C3B}"/>
    <dataValidation allowBlank="1" showInputMessage="1" showErrorMessage="1" prompt="Optional.  If land use is not selected, it will be auto-populated with the default land use when the BMP record is submitted to NEIEN." sqref="Y1" xr:uid="{04934C90-7453-4EC9-A9F1-AAB29CF594E1}"/>
    <dataValidation allowBlank="1" showInputMessage="1" showErrorMessage="1" prompt="Must enter one Locational field (County, HUC12, Lat &amp; Long). Provide the Longitude for the BMP." sqref="X1" xr:uid="{D500A08C-8C0C-46D1-882C-2358980319CD}"/>
    <dataValidation allowBlank="1" showInputMessage="1" showErrorMessage="1" prompt="Must enter one Locational field (County, HUC12, Lat &amp; Long). Provide the Latitude for the BMP." sqref="W1" xr:uid="{80957072-63F7-4682-8DC3-7D6063D76AC5}"/>
    <dataValidation allowBlank="1" showInputMessage="1" showErrorMessage="1" prompt="Must enter one Locational field (County, HUC12, Lat &amp; Long). Select the HUC12 where the BMP is located." sqref="V1" xr:uid="{3A2E15FE-F55C-4890-BE36-5371FF47E244}"/>
    <dataValidation allowBlank="1" showInputMessage="1" showErrorMessage="1" prompt="Must enter one Locational field (County, HUC12, Lat &amp; Long). Select the County where the BMP is located." sqref="AB1" xr:uid="{45B6D246-437D-42A5-9A47-D1315832F362}"/>
    <dataValidation allowBlank="1" showInputMessage="1" showErrorMessage="1" prompt="- Legacy= Prior to 7/1/84._x000a_- Historical= 7/1/84-6/30/19._x000a_- Removed= Cancelled." sqref="I1" xr:uid="{98BA15B8-2CD9-4202-9202-369A46A6195F}"/>
    <dataValidation allowBlank="1" showInputMessage="1" showErrorMessage="1" prompt="Indicates if the BMP received credit by the state and/or Bay Model in SY18. Field is locked and cannot be changed. _x000a_- Green: Full Credit_x000a_- Yellow: Partial Credit_x000a_- Red: No Credit" sqref="B1" xr:uid="{C952AF88-6193-4BCE-AF14-6273818F9DDA}"/>
    <dataValidation allowBlank="1" showInputMessage="1" showErrorMessage="1" prompt="Indicates if the BMP received credit by the state and/or Bay Model in SY17. Field is locked and cannot be changed. _x000a_- Green: Full Credit_x000a_- Yellow: Partial Credit_x000a_- Red: No Credit" sqref="A1" xr:uid="{4856713E-A024-4EE9-92FF-F39907F498A0}"/>
    <dataValidation allowBlank="1" showInputMessage="1" showErrorMessage="1" prompt="Optional. Provide any additional data that is not captured by the template. " sqref="T1" xr:uid="{91622FAF-AD0F-4AB2-A75A-63410CD02B20}"/>
    <dataValidation allowBlank="1" showInputMessage="1" showErrorMessage="1" prompt="Optional. User can enter Runoff Treated by the BMP in Acre-Feet." sqref="S1" xr:uid="{278B4BD7-2E02-4061-9D99-F122323DB1F1}"/>
    <dataValidation allowBlank="1" showInputMessage="1" showErrorMessage="1" prompt="Optional. User can enter the Impervious Acres Treated by the BMP." sqref="R1" xr:uid="{C7101921-B426-4143-B68D-9846EA0D7E12}"/>
    <dataValidation errorStyle="warning" operator="greaterThanOrEqual" allowBlank="1" showInputMessage="1" showErrorMessage="1" errorTitle="Invalid Date" error="Enter a valid date (mm/dd/yyyy) greater than 1/1/2015.  " prompt="Required. Enter the date the BMP was installed (mm/dd/yyyy)." sqref="L1" xr:uid="{A0DF4827-D03E-4C11-8F6A-A495A53B6DDC}"/>
    <dataValidation allowBlank="1" showInputMessage="1" showErrorMessage="1" prompt="Unique BMP ID assigned by the DoD CBP._x000a_" sqref="G1" xr:uid="{E38FF14A-517E-45C7-A5FC-257F56F53CCA}"/>
    <dataValidation allowBlank="1" showInputMessage="1" showErrorMessage="1" prompt="Enter the cost to implement or funding planned for the practice. Should not be blank or zero. " sqref="K1" xr:uid="{BC125EA8-C28F-42D3-91AD-BDDBCEE70DBA}"/>
    <dataValidation allowBlank="1" showInputMessage="1" showErrorMessage="1" prompt="Enter the federal Fiscal Year that the BMP received funding or the federal Fiscal Year for which funding is planned. Report any BMPs planned through 2025." sqref="J1" xr:uid="{5E9B6A9A-1F03-4EA3-A254-038019BEB3C8}"/>
    <dataValidation allowBlank="1" showInputMessage="1" showErrorMessage="1" prompt="Optional. Users can enter an inspection date associated with the BMP (mm/dd/yyyy)." sqref="AP1 AG1 AD1 AM1 AJ1" xr:uid="{49521986-7E06-436B-8BC6-55C0F726D40C}"/>
    <dataValidation allowBlank="1" showInputMessage="1" showErrorMessage="1" prompt="Required. Enter the quantitative value of the BMP's extent in the units that have been populated in Column O." sqref="Q1" xr:uid="{BBE5E204-E05F-46E7-A0A3-C36B8AF74B37}"/>
    <dataValidation allowBlank="1" showInputMessage="1" showErrorMessage="1" prompt="Required. Select a valid Measurment Name value from the field drop down after selecting a BMP Name." sqref="O1" xr:uid="{860E812A-9354-42A4-9158-F9895A4EF7E2}"/>
    <dataValidation allowBlank="1" showInputMessage="1" showErrorMessage="1" prompt="If Status 5 = FAIL, enter the maintenance date as MM/DD/YYYY." sqref="AR1" xr:uid="{CD4B2766-ED67-4C03-A860-16A074E966E9}"/>
    <dataValidation allowBlank="1" showInputMessage="1" showErrorMessage="1" prompt="If Status 4 = FAIL, enter the maintenance date as MM/DD/YYYY." sqref="AO1" xr:uid="{2CDA94CA-C203-4A9A-B204-6B38A40677F9}"/>
    <dataValidation allowBlank="1" showInputMessage="1" showErrorMessage="1" prompt="If Status 3 = FAIL, enter the maintenance date as MM/DD/YYYY." sqref="AL1" xr:uid="{2527D304-D0ED-48A9-A83B-3E7B5C2CEE11}"/>
    <dataValidation allowBlank="1" showInputMessage="1" showErrorMessage="1" prompt="Required if Inspection Date 3 is Populated._x000a_Select Pass/Fail if an inspection was performed." sqref="AK1" xr:uid="{68A1AFDD-5CB8-4891-AA5F-B20A77CC6FBC}"/>
    <dataValidation allowBlank="1" showInputMessage="1" showErrorMessage="1" prompt="If Status 2 = FAIL, enter the maintenance date as MM/DD/YYYY." sqref="AI1" xr:uid="{F64F25A2-8604-4C7A-B698-B8E458D78F90}"/>
    <dataValidation allowBlank="1" showInputMessage="1" showErrorMessage="1" prompt="Required if Inspection Date 2 is Populated._x000a_Select Pass/Fail if an inspection was performed." sqref="AH1" xr:uid="{9727358A-7683-4A6C-BA7D-439891E2CBB4}"/>
    <dataValidation allowBlank="1" showInputMessage="1" showErrorMessage="1" prompt="Required if Inspection Date 5 is Populated._x000a_Select Pass/Fail if an inspection was performed." sqref="AQ1" xr:uid="{777C28F9-332F-460C-94BC-AC3CDCA807CE}"/>
    <dataValidation allowBlank="1" showInputMessage="1" showErrorMessage="1" prompt="Indicates if the BMP received credit by the state and/or Bay Model in SY19. Field is locked and cannot be changed. _x000a_- Green: Full Credit_x000a_- Yellow: Partial Credit_x000a_- Red: No Credit" sqref="C1" xr:uid="{1529085C-8664-4F8D-84DF-7CF166BAF0B4}"/>
    <dataValidation allowBlank="1" showInputMessage="1" showErrorMessage="1" promptTitle="BMP Status" prompt="- Progress= 7/1/16-6/30/17._x000a_- Planned 2018= 7/1/17 - 6/30/18. _x000a_- Planned 2019= 7/1/18 - 6/30/19._x000a_- Delayed= Delayed past SY19._x000a_- Removed= Cancelled." sqref="N319:N1048576" xr:uid="{00000000-0002-0000-0600-00003B000000}"/>
    <dataValidation allowBlank="1" showInputMessage="1" showErrorMessage="1" prompt="Required for stream and shoreline restoration projects. Indicate if load reductions calculated by Protocol are available." sqref="AS1" xr:uid="{19C2B4AC-7392-456C-B6BE-761297DD16F2}"/>
  </dataValidations>
  <pageMargins left="0.7" right="0.7" top="0.75" bottom="0.75" header="0.3" footer="0.3"/>
  <pageSetup paperSize="3" scale="28" fitToHeight="0" orientation="landscape" horizontalDpi="4294967293" r:id="rId1"/>
  <headerFooter>
    <oddHeader>&amp;R&amp;D</oddHeader>
    <oddFooter>&amp;L&amp;F&amp;C&amp;A&amp;R&amp;P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0" tint="-0.14999847407452621"/>
  </sheetPr>
  <dimension ref="A1:I27"/>
  <sheetViews>
    <sheetView workbookViewId="0"/>
  </sheetViews>
  <sheetFormatPr defaultRowHeight="14.4" x14ac:dyDescent="0.55000000000000004"/>
  <cols>
    <col min="2" max="2" width="78.578125" style="8" customWidth="1"/>
    <col min="3" max="3" width="21.578125" style="7" customWidth="1"/>
    <col min="4" max="4" width="49.41796875" style="8" customWidth="1"/>
    <col min="5" max="5" width="53.26171875" customWidth="1"/>
    <col min="6" max="6" width="35" style="17" customWidth="1"/>
    <col min="7" max="7" width="34.83984375" customWidth="1"/>
    <col min="8" max="8" width="46" style="17" customWidth="1"/>
    <col min="9" max="9" width="60.578125" customWidth="1"/>
  </cols>
  <sheetData>
    <row r="1" spans="1:9" s="3" customFormat="1" ht="14.7" thickBot="1" x14ac:dyDescent="0.6">
      <c r="A1" s="19" t="s">
        <v>2472</v>
      </c>
      <c r="B1" s="20" t="s">
        <v>2473</v>
      </c>
      <c r="C1" s="21" t="s">
        <v>2474</v>
      </c>
      <c r="D1" s="22" t="s">
        <v>2475</v>
      </c>
      <c r="E1" s="24" t="s">
        <v>2476</v>
      </c>
      <c r="F1" s="25" t="s">
        <v>2477</v>
      </c>
      <c r="G1" s="23" t="s">
        <v>2478</v>
      </c>
      <c r="H1" s="26" t="s">
        <v>2479</v>
      </c>
    </row>
    <row r="2" spans="1:9" s="2" customFormat="1" ht="88.5" customHeight="1" x14ac:dyDescent="0.55000000000000004">
      <c r="A2" s="126">
        <v>1</v>
      </c>
      <c r="B2" s="8" t="s">
        <v>2480</v>
      </c>
      <c r="C2" s="7" t="s">
        <v>82</v>
      </c>
      <c r="D2" s="8" t="s">
        <v>2481</v>
      </c>
      <c r="E2" s="7" t="s">
        <v>2482</v>
      </c>
      <c r="F2" s="8" t="s">
        <v>2483</v>
      </c>
      <c r="G2" s="7" t="s">
        <v>2484</v>
      </c>
      <c r="H2" s="8" t="s">
        <v>2485</v>
      </c>
    </row>
    <row r="3" spans="1:9" ht="89.25" customHeight="1" x14ac:dyDescent="0.55000000000000004">
      <c r="A3" s="126">
        <v>2</v>
      </c>
      <c r="B3" s="8" t="s">
        <v>2486</v>
      </c>
      <c r="C3" s="7" t="s">
        <v>84</v>
      </c>
      <c r="D3" s="8" t="s">
        <v>2487</v>
      </c>
      <c r="E3" s="7" t="s">
        <v>2488</v>
      </c>
      <c r="F3" s="8" t="s">
        <v>2489</v>
      </c>
      <c r="G3" s="65" t="s">
        <v>2490</v>
      </c>
      <c r="H3" s="8"/>
      <c r="I3" s="126"/>
    </row>
    <row r="4" spans="1:9" ht="74.25" customHeight="1" x14ac:dyDescent="0.55000000000000004">
      <c r="A4" s="126">
        <v>3</v>
      </c>
      <c r="B4" s="8" t="s">
        <v>2491</v>
      </c>
      <c r="C4" s="7" t="s">
        <v>2492</v>
      </c>
      <c r="D4" s="8" t="s">
        <v>2493</v>
      </c>
      <c r="E4" s="7" t="s">
        <v>2494</v>
      </c>
      <c r="F4" s="8" t="s">
        <v>2495</v>
      </c>
      <c r="G4" s="65"/>
      <c r="H4" s="8"/>
      <c r="I4" s="126"/>
    </row>
    <row r="5" spans="1:9" ht="82.5" customHeight="1" x14ac:dyDescent="0.55000000000000004">
      <c r="A5" s="126">
        <v>4</v>
      </c>
      <c r="B5" s="8" t="s">
        <v>2496</v>
      </c>
      <c r="C5" s="7" t="s">
        <v>86</v>
      </c>
      <c r="D5" s="8" t="s">
        <v>2497</v>
      </c>
      <c r="E5" s="65" t="s">
        <v>2498</v>
      </c>
      <c r="F5" s="8" t="s">
        <v>2499</v>
      </c>
      <c r="G5" s="65"/>
      <c r="H5" s="8"/>
      <c r="I5" s="126"/>
    </row>
    <row r="6" spans="1:9" ht="81.75" customHeight="1" x14ac:dyDescent="0.55000000000000004">
      <c r="A6" s="126">
        <v>5</v>
      </c>
      <c r="B6" s="8" t="s">
        <v>2500</v>
      </c>
      <c r="C6" s="10" t="s">
        <v>90</v>
      </c>
      <c r="D6" s="8" t="s">
        <v>2501</v>
      </c>
      <c r="E6" s="65" t="s">
        <v>2502</v>
      </c>
      <c r="F6" s="8" t="s">
        <v>2503</v>
      </c>
      <c r="G6" s="65"/>
      <c r="H6" s="8"/>
      <c r="I6" s="126"/>
    </row>
    <row r="7" spans="1:9" ht="75.75" customHeight="1" x14ac:dyDescent="0.55000000000000004">
      <c r="A7" s="126">
        <v>6</v>
      </c>
      <c r="B7" s="8" t="s">
        <v>2504</v>
      </c>
      <c r="C7" s="11" t="s">
        <v>91</v>
      </c>
      <c r="D7" s="8" t="s">
        <v>2505</v>
      </c>
      <c r="E7" s="65" t="s">
        <v>2506</v>
      </c>
      <c r="F7" s="8" t="s">
        <v>2507</v>
      </c>
      <c r="G7" s="65"/>
      <c r="H7" s="8"/>
      <c r="I7" s="126"/>
    </row>
    <row r="8" spans="1:9" ht="111" customHeight="1" x14ac:dyDescent="0.55000000000000004">
      <c r="A8" s="126">
        <v>7</v>
      </c>
      <c r="B8" s="8" t="s">
        <v>2508</v>
      </c>
      <c r="C8" s="11" t="s">
        <v>93</v>
      </c>
      <c r="D8" s="8" t="s">
        <v>2509</v>
      </c>
      <c r="E8" s="65" t="s">
        <v>2510</v>
      </c>
      <c r="F8" s="8" t="s">
        <v>2511</v>
      </c>
      <c r="G8" s="65"/>
      <c r="H8" s="8"/>
      <c r="I8" s="126"/>
    </row>
    <row r="9" spans="1:9" ht="132" customHeight="1" x14ac:dyDescent="0.55000000000000004">
      <c r="A9" s="6">
        <v>8</v>
      </c>
      <c r="B9" s="8" t="s">
        <v>2512</v>
      </c>
      <c r="C9" s="11" t="s">
        <v>94</v>
      </c>
      <c r="D9" s="8" t="s">
        <v>2513</v>
      </c>
      <c r="E9" s="65" t="s">
        <v>2514</v>
      </c>
      <c r="F9" s="8"/>
      <c r="G9" s="65"/>
      <c r="H9" s="8"/>
      <c r="I9" s="65" t="s">
        <v>2515</v>
      </c>
    </row>
    <row r="10" spans="1:9" ht="79.5" customHeight="1" x14ac:dyDescent="0.55000000000000004">
      <c r="A10" s="126">
        <v>9</v>
      </c>
      <c r="B10" s="9" t="s">
        <v>2516</v>
      </c>
      <c r="C10" s="11" t="s">
        <v>95</v>
      </c>
      <c r="D10" s="8" t="s">
        <v>2517</v>
      </c>
      <c r="E10" s="126"/>
      <c r="G10" s="126"/>
      <c r="I10" s="126"/>
    </row>
    <row r="11" spans="1:9" ht="51.75" customHeight="1" x14ac:dyDescent="0.55000000000000004">
      <c r="A11" s="126" t="s">
        <v>2518</v>
      </c>
      <c r="B11" s="8" t="s">
        <v>2519</v>
      </c>
      <c r="C11" s="12" t="s">
        <v>96</v>
      </c>
      <c r="D11" s="8" t="s">
        <v>2520</v>
      </c>
      <c r="E11" s="126"/>
      <c r="G11" s="126"/>
      <c r="I11" s="126"/>
    </row>
    <row r="12" spans="1:9" ht="54.75" customHeight="1" x14ac:dyDescent="0.55000000000000004">
      <c r="A12" s="126"/>
      <c r="C12" s="12" t="s">
        <v>97</v>
      </c>
      <c r="D12" s="8" t="s">
        <v>2521</v>
      </c>
      <c r="E12" s="126"/>
      <c r="G12" s="126"/>
      <c r="I12" s="126"/>
    </row>
    <row r="13" spans="1:9" ht="44.25" customHeight="1" x14ac:dyDescent="0.55000000000000004">
      <c r="A13" s="126"/>
      <c r="C13" s="12" t="s">
        <v>98</v>
      </c>
      <c r="D13" s="8" t="s">
        <v>2522</v>
      </c>
      <c r="E13" s="126"/>
      <c r="G13" s="126"/>
      <c r="I13" s="126"/>
    </row>
    <row r="14" spans="1:9" ht="90" customHeight="1" x14ac:dyDescent="0.55000000000000004">
      <c r="A14" s="126"/>
      <c r="C14" s="12" t="s">
        <v>2523</v>
      </c>
      <c r="D14" s="8" t="s">
        <v>2524</v>
      </c>
      <c r="E14" s="126"/>
      <c r="G14" s="126"/>
      <c r="I14" s="126"/>
    </row>
    <row r="15" spans="1:9" ht="81" customHeight="1" x14ac:dyDescent="0.55000000000000004">
      <c r="A15" s="126"/>
      <c r="C15" s="12" t="s">
        <v>99</v>
      </c>
      <c r="D15" s="8" t="s">
        <v>2525</v>
      </c>
      <c r="E15" s="126"/>
      <c r="G15" s="126"/>
      <c r="I15" s="126"/>
    </row>
    <row r="16" spans="1:9" ht="84" customHeight="1" x14ac:dyDescent="0.55000000000000004">
      <c r="A16" s="126"/>
      <c r="C16" s="12" t="s">
        <v>100</v>
      </c>
      <c r="D16" s="8" t="s">
        <v>2526</v>
      </c>
      <c r="E16" s="126"/>
      <c r="G16" s="126"/>
      <c r="I16" s="126"/>
    </row>
    <row r="17" spans="3:4" ht="90.75" customHeight="1" x14ac:dyDescent="0.55000000000000004">
      <c r="C17" s="12" t="s">
        <v>2527</v>
      </c>
      <c r="D17" s="8" t="s">
        <v>2528</v>
      </c>
    </row>
    <row r="18" spans="3:4" ht="89.25" customHeight="1" x14ac:dyDescent="0.55000000000000004">
      <c r="C18" s="12" t="s">
        <v>101</v>
      </c>
      <c r="D18" s="8" t="s">
        <v>2529</v>
      </c>
    </row>
    <row r="19" spans="3:4" ht="87" customHeight="1" x14ac:dyDescent="0.55000000000000004">
      <c r="C19" s="12" t="s">
        <v>102</v>
      </c>
      <c r="D19" s="8" t="s">
        <v>2530</v>
      </c>
    </row>
    <row r="20" spans="3:4" ht="96" customHeight="1" x14ac:dyDescent="0.55000000000000004">
      <c r="C20" s="12" t="s">
        <v>2531</v>
      </c>
      <c r="D20" s="8" t="s">
        <v>2532</v>
      </c>
    </row>
    <row r="21" spans="3:4" ht="80.25" customHeight="1" x14ac:dyDescent="0.55000000000000004">
      <c r="C21" s="12" t="s">
        <v>103</v>
      </c>
      <c r="D21" s="8" t="s">
        <v>2533</v>
      </c>
    </row>
    <row r="22" spans="3:4" ht="40.5" customHeight="1" x14ac:dyDescent="0.55000000000000004">
      <c r="C22" s="12" t="s">
        <v>104</v>
      </c>
      <c r="D22" s="8" t="s">
        <v>2534</v>
      </c>
    </row>
    <row r="23" spans="3:4" ht="39" customHeight="1" x14ac:dyDescent="0.55000000000000004">
      <c r="C23" s="12" t="s">
        <v>105</v>
      </c>
      <c r="D23" s="8" t="s">
        <v>2535</v>
      </c>
    </row>
    <row r="24" spans="3:4" ht="42.75" customHeight="1" x14ac:dyDescent="0.55000000000000004">
      <c r="C24" s="12" t="s">
        <v>107</v>
      </c>
      <c r="D24" s="8" t="s">
        <v>2536</v>
      </c>
    </row>
    <row r="25" spans="3:4" ht="28.8" x14ac:dyDescent="0.55000000000000004">
      <c r="C25" s="13" t="s">
        <v>2537</v>
      </c>
      <c r="D25" s="8" t="s">
        <v>2538</v>
      </c>
    </row>
    <row r="26" spans="3:4" ht="51" customHeight="1" x14ac:dyDescent="0.55000000000000004">
      <c r="C26" s="14" t="s">
        <v>2539</v>
      </c>
      <c r="D26" s="8" t="s">
        <v>2540</v>
      </c>
    </row>
    <row r="27" spans="3:4" ht="51" customHeight="1" x14ac:dyDescent="0.55000000000000004">
      <c r="C27" s="13" t="s">
        <v>2541</v>
      </c>
      <c r="D27" s="8" t="s">
        <v>2542</v>
      </c>
    </row>
  </sheetData>
  <dataValidations xWindow="700" yWindow="575" count="9">
    <dataValidation allowBlank="1" showInputMessage="1" showErrorMessage="1" prompt="Required" sqref="C6" xr:uid="{00000000-0002-0000-0700-000000000000}"/>
    <dataValidation allowBlank="1" showInputMessage="1" showErrorMessage="1" prompt="Only enter a selected land use value if default land use is not sufficent for BMP Name selected. " sqref="C21" xr:uid="{00000000-0002-0000-0700-000001000000}"/>
    <dataValidation allowBlank="1" showInputMessage="1" showErrorMessage="1" prompt="Only use for Manuture Transport!!" sqref="C15" xr:uid="{00000000-0002-0000-0700-000002000000}"/>
    <dataValidation allowBlank="1" showInputMessage="1" showErrorMessage="1" prompt="Must enter one Locational field (Locality, HUC12,VAHU6,Lat &amp; Long)" sqref="C14 C16:C19" xr:uid="{00000000-0002-0000-0700-000003000000}"/>
    <dataValidation allowBlank="1" showInputMessage="1" showErrorMessage="1" prompt="Required if Status = FAIL" sqref="C27" xr:uid="{00000000-0002-0000-0700-000004000000}"/>
    <dataValidation allowBlank="1" showInputMessage="1" showErrorMessage="1" prompt="Required if Inspection Date is Populated" sqref="C26" xr:uid="{00000000-0002-0000-0700-000005000000}"/>
    <dataValidation allowBlank="1" showInputMessage="1" showErrorMessage="1" prompt="Basic data entry guide. Please follow directions to ensure all required fields are populated." sqref="A1:B1" xr:uid="{00000000-0002-0000-0700-000006000000}"/>
    <dataValidation allowBlank="1" showInputMessage="1" showErrorMessage="1" prompt="Field guide, provides information on each field in the BMP upload template." sqref="C1:D1" xr:uid="{00000000-0002-0000-0700-000007000000}"/>
    <dataValidation allowBlank="1" showInputMessage="1" showErrorMessage="1" prompt="Notes on how to use copy and paste fuctions in the template if the user needs to. " sqref="E1" xr:uid="{00000000-0002-0000-0700-000008000000}"/>
  </dataValidations>
  <pageMargins left="0.7" right="0.7" top="0.75" bottom="0.75" header="0.3" footer="0.3"/>
  <pageSetup orientation="portrait" horizontalDpi="4294967293" r:id="rId1"/>
  <headerFooter>
    <oddHeader>&amp;R&amp;D</oddHeader>
    <oddFooter>&amp;L&amp;F&amp;C&amp;A&amp;R&amp;P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0" tint="-0.14999847407452621"/>
  </sheetPr>
  <dimension ref="A1:J1544"/>
  <sheetViews>
    <sheetView topLeftCell="A148" workbookViewId="0">
      <selection activeCell="G171" sqref="G167:H171"/>
    </sheetView>
  </sheetViews>
  <sheetFormatPr defaultRowHeight="14.4" x14ac:dyDescent="0.55000000000000004"/>
  <cols>
    <col min="1" max="1" width="47.578125" style="17" customWidth="1"/>
    <col min="2" max="2" width="26.83984375" style="2" bestFit="1" customWidth="1"/>
    <col min="3" max="3" width="10.68359375" style="2" bestFit="1" customWidth="1"/>
    <col min="4" max="4" width="15.26171875" style="2" bestFit="1" customWidth="1"/>
    <col min="5" max="5" width="13.15625" style="2" bestFit="1" customWidth="1"/>
    <col min="6" max="6" width="10.68359375" style="2" customWidth="1"/>
    <col min="7" max="7" width="53" style="6" customWidth="1"/>
    <col min="8" max="8" width="58.578125" style="6" customWidth="1"/>
    <col min="9" max="9" width="37.41796875" style="66" hidden="1" customWidth="1"/>
    <col min="10" max="10" width="29.41796875" style="6" customWidth="1"/>
  </cols>
  <sheetData>
    <row r="1" spans="1:10" s="3" customFormat="1" ht="14.7" thickBot="1" x14ac:dyDescent="0.6">
      <c r="A1" s="15" t="s">
        <v>91</v>
      </c>
      <c r="B1" s="93" t="s">
        <v>2543</v>
      </c>
      <c r="C1" s="93" t="s">
        <v>2544</v>
      </c>
      <c r="D1" s="93" t="s">
        <v>2545</v>
      </c>
      <c r="E1" s="93" t="s">
        <v>2546</v>
      </c>
      <c r="F1" s="93"/>
      <c r="G1" s="77" t="s">
        <v>91</v>
      </c>
      <c r="H1" s="76" t="s">
        <v>93</v>
      </c>
      <c r="I1" s="71" t="s">
        <v>2547</v>
      </c>
      <c r="J1" s="76" t="s">
        <v>2548</v>
      </c>
    </row>
    <row r="2" spans="1:10" ht="28.8" x14ac:dyDescent="0.55000000000000004">
      <c r="A2" s="16" t="s">
        <v>2549</v>
      </c>
      <c r="B2" s="72" t="s">
        <v>2550</v>
      </c>
      <c r="C2" s="72" t="s">
        <v>2551</v>
      </c>
      <c r="D2" s="72"/>
      <c r="E2" s="94"/>
      <c r="F2" s="72"/>
      <c r="G2" s="74" t="s">
        <v>2549</v>
      </c>
      <c r="H2" s="74" t="s">
        <v>206</v>
      </c>
      <c r="I2" s="72" t="str">
        <f>G2&amp;H2</f>
        <v>Advanced Grey Infrastructure Nutrient Discovery ProgramAcres</v>
      </c>
      <c r="J2" s="74" t="s">
        <v>551</v>
      </c>
    </row>
    <row r="3" spans="1:10" x14ac:dyDescent="0.55000000000000004">
      <c r="A3" s="16" t="s">
        <v>2552</v>
      </c>
      <c r="B3" s="72" t="s">
        <v>2550</v>
      </c>
      <c r="C3" s="72" t="s">
        <v>2551</v>
      </c>
      <c r="D3" s="72">
        <v>10</v>
      </c>
      <c r="E3" s="94">
        <f t="shared" ref="E3:E55" si="0">DATE(2020-D3, 7, 1)</f>
        <v>40360</v>
      </c>
      <c r="F3" s="72"/>
      <c r="G3" s="74" t="s">
        <v>2552</v>
      </c>
      <c r="H3" s="74" t="s">
        <v>2553</v>
      </c>
      <c r="I3" s="72" t="str">
        <f t="shared" ref="I3:I66" si="1">G3&amp;H3</f>
        <v>BiofiltrationNo. Systems</v>
      </c>
      <c r="J3" s="74" t="s">
        <v>2463</v>
      </c>
    </row>
    <row r="4" spans="1:10" x14ac:dyDescent="0.55000000000000004">
      <c r="A4" s="16" t="s">
        <v>142</v>
      </c>
      <c r="B4" s="72" t="s">
        <v>2550</v>
      </c>
      <c r="C4" s="72" t="s">
        <v>2550</v>
      </c>
      <c r="D4" s="72">
        <v>10</v>
      </c>
      <c r="E4" s="94">
        <f t="shared" si="0"/>
        <v>40360</v>
      </c>
      <c r="F4" s="72"/>
      <c r="G4" s="74" t="s">
        <v>142</v>
      </c>
      <c r="H4" s="74" t="s">
        <v>127</v>
      </c>
      <c r="I4" s="72" t="str">
        <f t="shared" si="1"/>
        <v>BioretentionArea Treated</v>
      </c>
      <c r="J4" s="74" t="s">
        <v>551</v>
      </c>
    </row>
    <row r="5" spans="1:10" ht="28.8" x14ac:dyDescent="0.55000000000000004">
      <c r="A5" s="16" t="s">
        <v>249</v>
      </c>
      <c r="B5" s="72" t="s">
        <v>2550</v>
      </c>
      <c r="C5" s="72" t="s">
        <v>2550</v>
      </c>
      <c r="D5" s="72">
        <v>10</v>
      </c>
      <c r="E5" s="94">
        <f t="shared" si="0"/>
        <v>40360</v>
      </c>
      <c r="F5" s="72"/>
      <c r="G5" s="74" t="s">
        <v>142</v>
      </c>
      <c r="H5" s="74" t="s">
        <v>158</v>
      </c>
      <c r="I5" s="72" t="str">
        <f t="shared" si="1"/>
        <v>BioretentionArea Treated, no underdrain, A/B soils</v>
      </c>
      <c r="J5" s="74" t="s">
        <v>551</v>
      </c>
    </row>
    <row r="6" spans="1:10" ht="28.8" x14ac:dyDescent="0.55000000000000004">
      <c r="A6" s="16" t="s">
        <v>601</v>
      </c>
      <c r="B6" s="72" t="s">
        <v>2550</v>
      </c>
      <c r="C6" s="72" t="s">
        <v>2551</v>
      </c>
      <c r="D6" s="72">
        <v>10</v>
      </c>
      <c r="E6" s="94">
        <f t="shared" si="0"/>
        <v>40360</v>
      </c>
      <c r="F6" s="72"/>
      <c r="G6" s="74" t="s">
        <v>142</v>
      </c>
      <c r="H6" s="74" t="s">
        <v>291</v>
      </c>
      <c r="I6" s="72" t="str">
        <f t="shared" si="1"/>
        <v>BioretentionArea Treated, underdrain, A/B soils</v>
      </c>
      <c r="J6" s="74" t="s">
        <v>551</v>
      </c>
    </row>
    <row r="7" spans="1:10" ht="28.8" x14ac:dyDescent="0.55000000000000004">
      <c r="A7" s="16" t="s">
        <v>161</v>
      </c>
      <c r="B7" s="72" t="s">
        <v>2550</v>
      </c>
      <c r="C7" s="72" t="s">
        <v>2551</v>
      </c>
      <c r="D7" s="72">
        <v>10</v>
      </c>
      <c r="E7" s="94">
        <f t="shared" si="0"/>
        <v>40360</v>
      </c>
      <c r="F7" s="72"/>
      <c r="G7" s="74" t="s">
        <v>142</v>
      </c>
      <c r="H7" s="74" t="s">
        <v>397</v>
      </c>
      <c r="I7" s="72" t="str">
        <f t="shared" si="1"/>
        <v>BioretentionArea Treated, underdrain, C/D soils</v>
      </c>
      <c r="J7" s="74" t="s">
        <v>551</v>
      </c>
    </row>
    <row r="8" spans="1:10" x14ac:dyDescent="0.55000000000000004">
      <c r="A8" s="16" t="s">
        <v>222</v>
      </c>
      <c r="B8" s="72" t="s">
        <v>2550</v>
      </c>
      <c r="C8" s="72" t="s">
        <v>2550</v>
      </c>
      <c r="D8" s="72">
        <v>10</v>
      </c>
      <c r="E8" s="94">
        <f t="shared" si="0"/>
        <v>40360</v>
      </c>
      <c r="F8" s="72"/>
      <c r="G8" s="74" t="s">
        <v>249</v>
      </c>
      <c r="H8" s="74" t="s">
        <v>127</v>
      </c>
      <c r="I8" s="72" t="str">
        <f t="shared" si="1"/>
        <v>BioswaleArea Treated</v>
      </c>
      <c r="J8" s="74" t="s">
        <v>551</v>
      </c>
    </row>
    <row r="9" spans="1:10" x14ac:dyDescent="0.55000000000000004">
      <c r="A9" s="16" t="s">
        <v>181</v>
      </c>
      <c r="B9" s="72" t="s">
        <v>2550</v>
      </c>
      <c r="C9" s="72" t="s">
        <v>2550</v>
      </c>
      <c r="D9" s="72">
        <v>10</v>
      </c>
      <c r="E9" s="94">
        <f t="shared" si="0"/>
        <v>40360</v>
      </c>
      <c r="F9" s="72"/>
      <c r="G9" s="74" t="s">
        <v>249</v>
      </c>
      <c r="H9" s="74" t="s">
        <v>730</v>
      </c>
      <c r="I9" s="72" t="str">
        <f t="shared" si="1"/>
        <v>BioswaleDrainage Area</v>
      </c>
      <c r="J9" s="74" t="s">
        <v>551</v>
      </c>
    </row>
    <row r="10" spans="1:10" x14ac:dyDescent="0.55000000000000004">
      <c r="A10" s="16" t="s">
        <v>508</v>
      </c>
      <c r="B10" s="72" t="s">
        <v>2550</v>
      </c>
      <c r="C10" s="72" t="s">
        <v>2550</v>
      </c>
      <c r="D10" s="72">
        <v>10</v>
      </c>
      <c r="E10" s="94">
        <f t="shared" si="0"/>
        <v>40360</v>
      </c>
      <c r="F10" s="72"/>
      <c r="G10" s="74" t="s">
        <v>249</v>
      </c>
      <c r="H10" s="74" t="s">
        <v>2553</v>
      </c>
      <c r="I10" s="72" t="str">
        <f t="shared" si="1"/>
        <v>BioswaleNo. Systems</v>
      </c>
      <c r="J10" s="74" t="s">
        <v>2463</v>
      </c>
    </row>
    <row r="11" spans="1:10" x14ac:dyDescent="0.55000000000000004">
      <c r="A11" s="16" t="s">
        <v>306</v>
      </c>
      <c r="B11" s="72" t="s">
        <v>2550</v>
      </c>
      <c r="C11" s="72" t="s">
        <v>2551</v>
      </c>
      <c r="D11" s="72">
        <v>10</v>
      </c>
      <c r="E11" s="94">
        <f t="shared" si="0"/>
        <v>40360</v>
      </c>
      <c r="F11" s="72"/>
      <c r="G11" s="74" t="s">
        <v>601</v>
      </c>
      <c r="H11" s="74" t="s">
        <v>603</v>
      </c>
      <c r="I11" s="72" t="str">
        <f t="shared" si="1"/>
        <v>Channel Bed Stabilizationft</v>
      </c>
      <c r="J11" s="74" t="s">
        <v>2459</v>
      </c>
    </row>
    <row r="12" spans="1:10" x14ac:dyDescent="0.55000000000000004">
      <c r="A12" s="16" t="s">
        <v>346</v>
      </c>
      <c r="B12" s="72" t="s">
        <v>2550</v>
      </c>
      <c r="C12" s="72" t="s">
        <v>2551</v>
      </c>
      <c r="D12" s="72">
        <v>10</v>
      </c>
      <c r="E12" s="94">
        <f t="shared" si="0"/>
        <v>40360</v>
      </c>
      <c r="F12" s="72"/>
      <c r="G12" s="74" t="s">
        <v>161</v>
      </c>
      <c r="H12" s="74" t="s">
        <v>127</v>
      </c>
      <c r="I12" s="72" t="str">
        <f t="shared" si="1"/>
        <v>Channel StabilizationArea Treated</v>
      </c>
      <c r="J12" s="74" t="s">
        <v>551</v>
      </c>
    </row>
    <row r="13" spans="1:10" x14ac:dyDescent="0.55000000000000004">
      <c r="A13" s="16" t="s">
        <v>126</v>
      </c>
      <c r="B13" s="72" t="s">
        <v>2550</v>
      </c>
      <c r="C13" s="72" t="s">
        <v>2551</v>
      </c>
      <c r="D13" s="72">
        <v>10</v>
      </c>
      <c r="E13" s="94">
        <f t="shared" si="0"/>
        <v>40360</v>
      </c>
      <c r="F13" s="72"/>
      <c r="G13" s="74" t="s">
        <v>161</v>
      </c>
      <c r="H13" s="74" t="s">
        <v>162</v>
      </c>
      <c r="I13" s="72" t="str">
        <f t="shared" si="1"/>
        <v>Channel StabilizationFeet</v>
      </c>
      <c r="J13" s="74" t="s">
        <v>2459</v>
      </c>
    </row>
    <row r="14" spans="1:10" x14ac:dyDescent="0.55000000000000004">
      <c r="A14" s="16" t="s">
        <v>385</v>
      </c>
      <c r="B14" s="72" t="s">
        <v>2550</v>
      </c>
      <c r="C14" s="72" t="s">
        <v>2550</v>
      </c>
      <c r="D14" s="72">
        <v>10</v>
      </c>
      <c r="E14" s="94">
        <f t="shared" si="0"/>
        <v>40360</v>
      </c>
      <c r="F14" s="72"/>
      <c r="G14" s="74" t="s">
        <v>161</v>
      </c>
      <c r="H14" s="74" t="s">
        <v>496</v>
      </c>
      <c r="I14" s="72" t="str">
        <f t="shared" si="1"/>
        <v>Channel StabilizationStream Bank Length</v>
      </c>
      <c r="J14" s="74" t="s">
        <v>2459</v>
      </c>
    </row>
    <row r="15" spans="1:10" x14ac:dyDescent="0.55000000000000004">
      <c r="A15" s="16" t="s">
        <v>2554</v>
      </c>
      <c r="B15" s="72" t="s">
        <v>2550</v>
      </c>
      <c r="C15" s="72" t="s">
        <v>2551</v>
      </c>
      <c r="D15" s="72">
        <v>10</v>
      </c>
      <c r="E15" s="94">
        <f t="shared" si="0"/>
        <v>40360</v>
      </c>
      <c r="F15" s="72"/>
      <c r="G15" s="74" t="s">
        <v>222</v>
      </c>
      <c r="H15" s="74" t="s">
        <v>151</v>
      </c>
      <c r="I15" s="72" t="str">
        <f t="shared" si="1"/>
        <v>Cisterns &amp; Rain BarrelsContributing Area</v>
      </c>
      <c r="J15" s="74" t="s">
        <v>551</v>
      </c>
    </row>
    <row r="16" spans="1:10" x14ac:dyDescent="0.55000000000000004">
      <c r="A16" s="16" t="s">
        <v>715</v>
      </c>
      <c r="B16" s="72" t="s">
        <v>2550</v>
      </c>
      <c r="C16" s="72" t="s">
        <v>2551</v>
      </c>
      <c r="D16" s="72"/>
      <c r="E16" s="94"/>
      <c r="F16" s="72"/>
      <c r="G16" s="74" t="s">
        <v>222</v>
      </c>
      <c r="H16" s="74" t="s">
        <v>2555</v>
      </c>
      <c r="I16" s="72" t="str">
        <f t="shared" si="1"/>
        <v>Cisterns &amp; Rain BarrelsNumber</v>
      </c>
      <c r="J16" s="74" t="s">
        <v>2463</v>
      </c>
    </row>
    <row r="17" spans="1:10" ht="28.8" x14ac:dyDescent="0.55000000000000004">
      <c r="A17" s="16" t="s">
        <v>2556</v>
      </c>
      <c r="B17" s="72" t="s">
        <v>2550</v>
      </c>
      <c r="C17" s="72" t="s">
        <v>2551</v>
      </c>
      <c r="D17" s="72"/>
      <c r="E17" s="94"/>
      <c r="F17" s="72"/>
      <c r="G17" s="74" t="s">
        <v>222</v>
      </c>
      <c r="H17" s="74" t="s">
        <v>2557</v>
      </c>
      <c r="I17" s="72" t="str">
        <f t="shared" si="1"/>
        <v>Cisterns &amp; Rain BarrelsStormwater Reduction Volume</v>
      </c>
      <c r="J17" s="74" t="s">
        <v>2558</v>
      </c>
    </row>
    <row r="18" spans="1:10" x14ac:dyDescent="0.55000000000000004">
      <c r="A18" s="16" t="s">
        <v>2559</v>
      </c>
      <c r="B18" s="72" t="s">
        <v>2550</v>
      </c>
      <c r="C18" s="72" t="s">
        <v>2551</v>
      </c>
      <c r="D18" s="72"/>
      <c r="E18" s="94"/>
      <c r="F18" s="72"/>
      <c r="G18" s="74" t="s">
        <v>181</v>
      </c>
      <c r="H18" s="74" t="s">
        <v>174</v>
      </c>
      <c r="I18" s="72" t="str">
        <f t="shared" si="1"/>
        <v>Constructed WetlandAcres Treated</v>
      </c>
      <c r="J18" s="74" t="s">
        <v>551</v>
      </c>
    </row>
    <row r="19" spans="1:10" x14ac:dyDescent="0.55000000000000004">
      <c r="A19" s="16" t="s">
        <v>2560</v>
      </c>
      <c r="B19" s="72" t="s">
        <v>2550</v>
      </c>
      <c r="C19" s="72" t="s">
        <v>2551</v>
      </c>
      <c r="D19" s="72"/>
      <c r="E19" s="94"/>
      <c r="F19" s="72"/>
      <c r="G19" s="74" t="s">
        <v>181</v>
      </c>
      <c r="H19" s="74" t="s">
        <v>127</v>
      </c>
      <c r="I19" s="72" t="str">
        <f t="shared" si="1"/>
        <v>Constructed WetlandArea Treated</v>
      </c>
      <c r="J19" s="74" t="s">
        <v>551</v>
      </c>
    </row>
    <row r="20" spans="1:10" x14ac:dyDescent="0.55000000000000004">
      <c r="A20" s="16" t="s">
        <v>455</v>
      </c>
      <c r="B20" s="72" t="s">
        <v>2550</v>
      </c>
      <c r="C20" s="72" t="s">
        <v>2550</v>
      </c>
      <c r="D20" s="72">
        <v>10</v>
      </c>
      <c r="E20" s="94">
        <f t="shared" si="0"/>
        <v>40360</v>
      </c>
      <c r="F20" s="72"/>
      <c r="G20" s="74" t="s">
        <v>508</v>
      </c>
      <c r="H20" s="74" t="s">
        <v>127</v>
      </c>
      <c r="I20" s="72" t="str">
        <f t="shared" si="1"/>
        <v>Disconnection of Rooftop RunoffArea Treated</v>
      </c>
      <c r="J20" s="74" t="s">
        <v>551</v>
      </c>
    </row>
    <row r="21" spans="1:10" ht="28.8" x14ac:dyDescent="0.55000000000000004">
      <c r="A21" s="16" t="s">
        <v>336</v>
      </c>
      <c r="B21" s="72" t="s">
        <v>2550</v>
      </c>
      <c r="C21" s="72" t="s">
        <v>2550</v>
      </c>
      <c r="D21" s="72">
        <v>10</v>
      </c>
      <c r="E21" s="94">
        <f t="shared" si="0"/>
        <v>40360</v>
      </c>
      <c r="F21" s="72"/>
      <c r="G21" s="74" t="s">
        <v>508</v>
      </c>
      <c r="H21" s="74" t="s">
        <v>151</v>
      </c>
      <c r="I21" s="72" t="str">
        <f t="shared" si="1"/>
        <v>Disconnection of Rooftop RunoffContributing Area</v>
      </c>
      <c r="J21" s="74" t="s">
        <v>551</v>
      </c>
    </row>
    <row r="22" spans="1:10" ht="28.8" x14ac:dyDescent="0.55000000000000004">
      <c r="A22" s="16" t="s">
        <v>456</v>
      </c>
      <c r="B22" s="72" t="s">
        <v>2550</v>
      </c>
      <c r="C22" s="72" t="s">
        <v>2550</v>
      </c>
      <c r="D22" s="72">
        <v>10</v>
      </c>
      <c r="E22" s="94">
        <f t="shared" si="0"/>
        <v>40360</v>
      </c>
      <c r="F22" s="72"/>
      <c r="G22" s="74" t="s">
        <v>508</v>
      </c>
      <c r="H22" s="74" t="s">
        <v>2561</v>
      </c>
      <c r="I22" s="72" t="str">
        <f t="shared" si="1"/>
        <v>Disconnection of Rooftop RunoffImpervious Contributing Area</v>
      </c>
      <c r="J22" s="74" t="s">
        <v>551</v>
      </c>
    </row>
    <row r="23" spans="1:10" x14ac:dyDescent="0.55000000000000004">
      <c r="A23" s="16" t="s">
        <v>173</v>
      </c>
      <c r="B23" s="72" t="s">
        <v>2550</v>
      </c>
      <c r="C23" s="72" t="s">
        <v>2551</v>
      </c>
      <c r="D23" s="72">
        <v>3</v>
      </c>
      <c r="E23" s="94">
        <f t="shared" si="0"/>
        <v>42917</v>
      </c>
      <c r="F23" s="72"/>
      <c r="G23" s="74" t="s">
        <v>306</v>
      </c>
      <c r="H23" s="74" t="s">
        <v>127</v>
      </c>
      <c r="I23" s="72" t="str">
        <f t="shared" si="1"/>
        <v>Dry Detention PondsArea Treated</v>
      </c>
      <c r="J23" s="74" t="s">
        <v>551</v>
      </c>
    </row>
    <row r="24" spans="1:10" s="5" customFormat="1" ht="28.8" x14ac:dyDescent="0.55000000000000004">
      <c r="A24" s="16" t="s">
        <v>2562</v>
      </c>
      <c r="B24" s="72" t="s">
        <v>2550</v>
      </c>
      <c r="C24" s="72" t="s">
        <v>2551</v>
      </c>
      <c r="D24" s="72">
        <v>3</v>
      </c>
      <c r="E24" s="94">
        <f t="shared" si="0"/>
        <v>42917</v>
      </c>
      <c r="F24" s="72"/>
      <c r="G24" s="74" t="s">
        <v>346</v>
      </c>
      <c r="H24" s="74" t="s">
        <v>127</v>
      </c>
      <c r="I24" s="72" t="str">
        <f t="shared" si="1"/>
        <v>Dry Detention Ponds &amp; Hydrodynamic StructuresArea Treated</v>
      </c>
      <c r="J24" s="74" t="s">
        <v>551</v>
      </c>
    </row>
    <row r="25" spans="1:10" s="5" customFormat="1" ht="28.8" x14ac:dyDescent="0.55000000000000004">
      <c r="A25" s="16" t="s">
        <v>2563</v>
      </c>
      <c r="B25" s="72" t="s">
        <v>2550</v>
      </c>
      <c r="C25" s="72" t="s">
        <v>2551</v>
      </c>
      <c r="D25" s="72">
        <v>3</v>
      </c>
      <c r="E25" s="94">
        <f t="shared" si="0"/>
        <v>42917</v>
      </c>
      <c r="F25" s="72"/>
      <c r="G25" s="74" t="s">
        <v>346</v>
      </c>
      <c r="H25" s="74" t="s">
        <v>730</v>
      </c>
      <c r="I25" s="72" t="str">
        <f t="shared" si="1"/>
        <v>Dry Detention Ponds &amp; Hydrodynamic StructuresDrainage Area</v>
      </c>
      <c r="J25" s="74" t="s">
        <v>551</v>
      </c>
    </row>
    <row r="26" spans="1:10" x14ac:dyDescent="0.55000000000000004">
      <c r="A26" s="16" t="s">
        <v>2564</v>
      </c>
      <c r="B26" s="72" t="s">
        <v>2550</v>
      </c>
      <c r="C26" s="72" t="s">
        <v>2551</v>
      </c>
      <c r="D26" s="72">
        <v>3</v>
      </c>
      <c r="E26" s="94">
        <f t="shared" si="0"/>
        <v>42917</v>
      </c>
      <c r="F26" s="72"/>
      <c r="G26" s="74" t="s">
        <v>126</v>
      </c>
      <c r="H26" s="74" t="s">
        <v>127</v>
      </c>
      <c r="I26" s="72" t="str">
        <f t="shared" si="1"/>
        <v>Dry Extended Detention PondsArea Treated</v>
      </c>
      <c r="J26" s="74" t="s">
        <v>551</v>
      </c>
    </row>
    <row r="27" spans="1:10" x14ac:dyDescent="0.55000000000000004">
      <c r="A27" s="16" t="s">
        <v>2565</v>
      </c>
      <c r="B27" s="72" t="s">
        <v>2550</v>
      </c>
      <c r="C27" s="72" t="s">
        <v>2551</v>
      </c>
      <c r="D27" s="72">
        <v>3</v>
      </c>
      <c r="E27" s="94">
        <f t="shared" si="0"/>
        <v>42917</v>
      </c>
      <c r="F27" s="72"/>
      <c r="G27" s="74" t="s">
        <v>126</v>
      </c>
      <c r="H27" s="74" t="s">
        <v>730</v>
      </c>
      <c r="I27" s="72" t="str">
        <f t="shared" si="1"/>
        <v>Dry Extended Detention PondsDrainage Area</v>
      </c>
      <c r="J27" s="74" t="s">
        <v>551</v>
      </c>
    </row>
    <row r="28" spans="1:10" x14ac:dyDescent="0.55000000000000004">
      <c r="A28" s="16" t="s">
        <v>2566</v>
      </c>
      <c r="B28" s="72" t="s">
        <v>2550</v>
      </c>
      <c r="C28" s="72" t="s">
        <v>2551</v>
      </c>
      <c r="D28" s="72">
        <v>10</v>
      </c>
      <c r="E28" s="94">
        <f t="shared" si="0"/>
        <v>40360</v>
      </c>
      <c r="F28" s="72"/>
      <c r="G28" s="74" t="s">
        <v>126</v>
      </c>
      <c r="H28" s="74" t="s">
        <v>2553</v>
      </c>
      <c r="I28" s="72" t="str">
        <f t="shared" si="1"/>
        <v>Dry Extended Detention PondsNo. Systems</v>
      </c>
      <c r="J28" s="74" t="s">
        <v>2463</v>
      </c>
    </row>
    <row r="29" spans="1:10" x14ac:dyDescent="0.55000000000000004">
      <c r="A29" s="16" t="s">
        <v>205</v>
      </c>
      <c r="B29" s="72" t="s">
        <v>2550</v>
      </c>
      <c r="C29" s="72" t="s">
        <v>2551</v>
      </c>
      <c r="D29" s="72"/>
      <c r="E29" s="94"/>
      <c r="F29" s="72"/>
      <c r="G29" s="74" t="s">
        <v>385</v>
      </c>
      <c r="H29" s="74" t="s">
        <v>151</v>
      </c>
      <c r="I29" s="72" t="str">
        <f t="shared" si="1"/>
        <v>Dry SwaleContributing Area</v>
      </c>
      <c r="J29" s="74" t="s">
        <v>551</v>
      </c>
    </row>
    <row r="30" spans="1:10" x14ac:dyDescent="0.55000000000000004">
      <c r="A30" s="16" t="s">
        <v>546</v>
      </c>
      <c r="B30" s="72" t="s">
        <v>2550</v>
      </c>
      <c r="C30" s="72" t="s">
        <v>2551</v>
      </c>
      <c r="D30" s="72"/>
      <c r="E30" s="94"/>
      <c r="F30" s="72"/>
      <c r="G30" s="74" t="s">
        <v>2554</v>
      </c>
      <c r="H30" s="74" t="s">
        <v>151</v>
      </c>
      <c r="I30" s="72" t="str">
        <f t="shared" si="1"/>
        <v>Dry WellContributing Area</v>
      </c>
      <c r="J30" s="74" t="s">
        <v>551</v>
      </c>
    </row>
    <row r="31" spans="1:10" x14ac:dyDescent="0.55000000000000004">
      <c r="A31" s="16" t="s">
        <v>434</v>
      </c>
      <c r="B31" s="72" t="s">
        <v>2550</v>
      </c>
      <c r="C31" s="72" t="s">
        <v>2550</v>
      </c>
      <c r="D31" s="72">
        <v>10</v>
      </c>
      <c r="E31" s="94">
        <f t="shared" si="0"/>
        <v>40360</v>
      </c>
      <c r="F31" s="72"/>
      <c r="G31" s="74" t="s">
        <v>715</v>
      </c>
      <c r="H31" s="74" t="s">
        <v>127</v>
      </c>
      <c r="I31" s="72" t="str">
        <f t="shared" si="1"/>
        <v>Erosion &amp; Sediment ControlArea Treated</v>
      </c>
      <c r="J31" s="74" t="s">
        <v>551</v>
      </c>
    </row>
    <row r="32" spans="1:10" x14ac:dyDescent="0.55000000000000004">
      <c r="A32" s="16" t="s">
        <v>2567</v>
      </c>
      <c r="B32" s="72" t="s">
        <v>2550</v>
      </c>
      <c r="C32" s="72" t="s">
        <v>2551</v>
      </c>
      <c r="D32" s="72">
        <v>5</v>
      </c>
      <c r="E32" s="94">
        <f t="shared" si="0"/>
        <v>42186</v>
      </c>
      <c r="F32" s="72"/>
      <c r="G32" s="74" t="s">
        <v>715</v>
      </c>
      <c r="H32" s="74" t="s">
        <v>2568</v>
      </c>
      <c r="I32" s="72" t="str">
        <f t="shared" si="1"/>
        <v>Erosion &amp; Sediment ControlDisturbed Area</v>
      </c>
      <c r="J32" s="74" t="s">
        <v>551</v>
      </c>
    </row>
    <row r="33" spans="1:10" ht="28.8" x14ac:dyDescent="0.55000000000000004">
      <c r="A33" s="16" t="s">
        <v>264</v>
      </c>
      <c r="B33" s="72" t="s">
        <v>2550</v>
      </c>
      <c r="C33" s="72" t="s">
        <v>2550</v>
      </c>
      <c r="D33" s="72">
        <v>10</v>
      </c>
      <c r="E33" s="94">
        <f t="shared" si="0"/>
        <v>40360</v>
      </c>
      <c r="F33" s="72"/>
      <c r="G33" s="74" t="s">
        <v>2556</v>
      </c>
      <c r="H33" s="74" t="s">
        <v>2568</v>
      </c>
      <c r="I33" s="72" t="str">
        <f t="shared" si="1"/>
        <v>Erosion and Sediment Control Level 1Disturbed Area</v>
      </c>
      <c r="J33" s="74" t="s">
        <v>551</v>
      </c>
    </row>
    <row r="34" spans="1:10" s="5" customFormat="1" x14ac:dyDescent="0.55000000000000004">
      <c r="A34" s="16" t="s">
        <v>694</v>
      </c>
      <c r="B34" s="72" t="s">
        <v>2550</v>
      </c>
      <c r="C34" s="72" t="s">
        <v>2550</v>
      </c>
      <c r="D34" s="72">
        <v>10</v>
      </c>
      <c r="E34" s="94">
        <f t="shared" si="0"/>
        <v>40360</v>
      </c>
      <c r="F34" s="72"/>
      <c r="G34" s="74" t="s">
        <v>2556</v>
      </c>
      <c r="H34" s="74" t="s">
        <v>2569</v>
      </c>
      <c r="I34" s="72" t="str">
        <f t="shared" si="1"/>
        <v>Erosion and Sediment Control Level 1Percent</v>
      </c>
      <c r="J34" s="74" t="s">
        <v>2570</v>
      </c>
    </row>
    <row r="35" spans="1:10" ht="28.8" x14ac:dyDescent="0.55000000000000004">
      <c r="A35" s="16" t="s">
        <v>607</v>
      </c>
      <c r="B35" s="72" t="s">
        <v>2550</v>
      </c>
      <c r="C35" s="72" t="s">
        <v>2550</v>
      </c>
      <c r="D35" s="72">
        <v>10</v>
      </c>
      <c r="E35" s="94">
        <f t="shared" si="0"/>
        <v>40360</v>
      </c>
      <c r="F35" s="72"/>
      <c r="G35" s="74" t="s">
        <v>2559</v>
      </c>
      <c r="H35" s="74" t="s">
        <v>2568</v>
      </c>
      <c r="I35" s="72" t="str">
        <f t="shared" si="1"/>
        <v>Erosion and Sediment Control Level 2Disturbed Area</v>
      </c>
      <c r="J35" s="74" t="s">
        <v>551</v>
      </c>
    </row>
    <row r="36" spans="1:10" x14ac:dyDescent="0.55000000000000004">
      <c r="A36" s="16" t="s">
        <v>2571</v>
      </c>
      <c r="B36" s="72" t="s">
        <v>2550</v>
      </c>
      <c r="C36" s="72" t="s">
        <v>2551</v>
      </c>
      <c r="D36" s="72">
        <v>10</v>
      </c>
      <c r="E36" s="94">
        <f t="shared" si="0"/>
        <v>40360</v>
      </c>
      <c r="F36" s="72"/>
      <c r="G36" s="74" t="s">
        <v>2559</v>
      </c>
      <c r="H36" s="74" t="s">
        <v>2569</v>
      </c>
      <c r="I36" s="72" t="str">
        <f t="shared" si="1"/>
        <v>Erosion and Sediment Control Level 2Percent</v>
      </c>
      <c r="J36" s="74" t="s">
        <v>2570</v>
      </c>
    </row>
    <row r="37" spans="1:10" ht="28.8" x14ac:dyDescent="0.55000000000000004">
      <c r="A37" s="16" t="s">
        <v>2572</v>
      </c>
      <c r="B37" s="72" t="s">
        <v>2550</v>
      </c>
      <c r="C37" s="72" t="s">
        <v>2551</v>
      </c>
      <c r="D37" s="72"/>
      <c r="E37" s="94"/>
      <c r="F37" s="72"/>
      <c r="G37" s="74" t="s">
        <v>2560</v>
      </c>
      <c r="H37" s="74" t="s">
        <v>2568</v>
      </c>
      <c r="I37" s="72" t="str">
        <f t="shared" si="1"/>
        <v>Erosion and Sediment Control Level 3Disturbed Area</v>
      </c>
      <c r="J37" s="74" t="s">
        <v>551</v>
      </c>
    </row>
    <row r="38" spans="1:10" x14ac:dyDescent="0.55000000000000004">
      <c r="A38" s="16" t="s">
        <v>2573</v>
      </c>
      <c r="B38" s="72" t="s">
        <v>2550</v>
      </c>
      <c r="C38" s="72" t="s">
        <v>2551</v>
      </c>
      <c r="D38" s="72"/>
      <c r="E38" s="94"/>
      <c r="F38" s="72"/>
      <c r="G38" s="74" t="s">
        <v>2560</v>
      </c>
      <c r="H38" s="74" t="s">
        <v>2569</v>
      </c>
      <c r="I38" s="72" t="str">
        <f t="shared" si="1"/>
        <v>Erosion and Sediment Control Level 3Percent</v>
      </c>
      <c r="J38" s="74" t="s">
        <v>2570</v>
      </c>
    </row>
    <row r="39" spans="1:10" x14ac:dyDescent="0.55000000000000004">
      <c r="A39" s="16" t="s">
        <v>2574</v>
      </c>
      <c r="B39" s="72" t="s">
        <v>2550</v>
      </c>
      <c r="C39" s="72" t="s">
        <v>2550</v>
      </c>
      <c r="D39" s="72">
        <v>10</v>
      </c>
      <c r="E39" s="94">
        <f t="shared" si="0"/>
        <v>40360</v>
      </c>
      <c r="F39" s="72"/>
      <c r="G39" s="74" t="s">
        <v>455</v>
      </c>
      <c r="H39" s="74" t="s">
        <v>457</v>
      </c>
      <c r="I39" s="72" t="str">
        <f t="shared" si="1"/>
        <v>Filter StripUrban Acres Treated</v>
      </c>
      <c r="J39" s="74" t="s">
        <v>551</v>
      </c>
    </row>
    <row r="40" spans="1:10" x14ac:dyDescent="0.55000000000000004">
      <c r="A40" s="16" t="s">
        <v>2575</v>
      </c>
      <c r="B40" s="72" t="s">
        <v>2550</v>
      </c>
      <c r="C40" s="72" t="s">
        <v>2550</v>
      </c>
      <c r="D40" s="72">
        <v>10</v>
      </c>
      <c r="E40" s="94">
        <f t="shared" si="0"/>
        <v>40360</v>
      </c>
      <c r="F40" s="72"/>
      <c r="G40" s="74" t="s">
        <v>336</v>
      </c>
      <c r="H40" s="74" t="s">
        <v>127</v>
      </c>
      <c r="I40" s="72" t="str">
        <f t="shared" si="1"/>
        <v>Filtering PracticesArea Treated</v>
      </c>
      <c r="J40" s="74" t="s">
        <v>551</v>
      </c>
    </row>
    <row r="41" spans="1:10" x14ac:dyDescent="0.55000000000000004">
      <c r="A41" s="16" t="s">
        <v>137</v>
      </c>
      <c r="B41" s="72" t="s">
        <v>2550</v>
      </c>
      <c r="C41" s="72" t="s">
        <v>2550</v>
      </c>
      <c r="D41" s="72">
        <v>10</v>
      </c>
      <c r="E41" s="94">
        <f t="shared" si="0"/>
        <v>40360</v>
      </c>
      <c r="F41" s="72"/>
      <c r="G41" s="74" t="s">
        <v>336</v>
      </c>
      <c r="H41" s="74" t="s">
        <v>730</v>
      </c>
      <c r="I41" s="72" t="str">
        <f t="shared" si="1"/>
        <v>Filtering PracticesDrainage Area</v>
      </c>
      <c r="J41" s="74" t="s">
        <v>551</v>
      </c>
    </row>
    <row r="42" spans="1:10" x14ac:dyDescent="0.55000000000000004">
      <c r="A42" s="16" t="s">
        <v>2576</v>
      </c>
      <c r="B42" s="72" t="s">
        <v>2550</v>
      </c>
      <c r="C42" s="72" t="s">
        <v>2551</v>
      </c>
      <c r="D42" s="72"/>
      <c r="E42" s="94"/>
      <c r="F42" s="72"/>
      <c r="G42" s="74" t="s">
        <v>456</v>
      </c>
      <c r="H42" s="74" t="s">
        <v>127</v>
      </c>
      <c r="I42" s="72" t="str">
        <f t="shared" si="1"/>
        <v>FiltrationArea Treated</v>
      </c>
      <c r="J42" s="74" t="s">
        <v>551</v>
      </c>
    </row>
    <row r="43" spans="1:10" x14ac:dyDescent="0.55000000000000004">
      <c r="A43" s="16" t="s">
        <v>942</v>
      </c>
      <c r="B43" s="72" t="s">
        <v>2550</v>
      </c>
      <c r="C43" s="72" t="s">
        <v>2550</v>
      </c>
      <c r="D43" s="72">
        <v>10</v>
      </c>
      <c r="E43" s="94">
        <f t="shared" si="0"/>
        <v>40360</v>
      </c>
      <c r="F43" s="72"/>
      <c r="G43" s="74" t="s">
        <v>456</v>
      </c>
      <c r="H43" s="74" t="s">
        <v>2553</v>
      </c>
      <c r="I43" s="72" t="str">
        <f t="shared" si="1"/>
        <v>FiltrationNo. Systems</v>
      </c>
      <c r="J43" s="74" t="s">
        <v>2463</v>
      </c>
    </row>
    <row r="44" spans="1:10" x14ac:dyDescent="0.55000000000000004">
      <c r="A44" s="16" t="s">
        <v>2577</v>
      </c>
      <c r="B44" s="72" t="s">
        <v>2550</v>
      </c>
      <c r="C44" s="72" t="s">
        <v>2550</v>
      </c>
      <c r="D44" s="72">
        <v>5</v>
      </c>
      <c r="E44" s="94">
        <f t="shared" si="0"/>
        <v>42186</v>
      </c>
      <c r="F44" s="72"/>
      <c r="G44" s="74" t="s">
        <v>173</v>
      </c>
      <c r="H44" s="75" t="s">
        <v>174</v>
      </c>
      <c r="I44" s="72" t="str">
        <f t="shared" si="1"/>
        <v>Floating Treatment Wetland 1Acres Treated</v>
      </c>
      <c r="J44" s="74" t="s">
        <v>551</v>
      </c>
    </row>
    <row r="45" spans="1:10" s="5" customFormat="1" x14ac:dyDescent="0.55000000000000004">
      <c r="A45" s="16" t="s">
        <v>150</v>
      </c>
      <c r="B45" s="72" t="s">
        <v>2550</v>
      </c>
      <c r="C45" s="72" t="s">
        <v>2550</v>
      </c>
      <c r="D45" s="72">
        <v>10</v>
      </c>
      <c r="E45" s="94">
        <f t="shared" si="0"/>
        <v>40360</v>
      </c>
      <c r="F45" s="72"/>
      <c r="G45" s="74" t="s">
        <v>2562</v>
      </c>
      <c r="H45" s="74" t="s">
        <v>174</v>
      </c>
      <c r="I45" s="72" t="str">
        <f t="shared" si="1"/>
        <v>Floating Treatment Wetland 2Acres Treated</v>
      </c>
      <c r="J45" s="74" t="s">
        <v>551</v>
      </c>
    </row>
    <row r="46" spans="1:10" x14ac:dyDescent="0.55000000000000004">
      <c r="A46" s="16" t="s">
        <v>485</v>
      </c>
      <c r="B46" s="72" t="s">
        <v>2550</v>
      </c>
      <c r="C46" s="72" t="s">
        <v>2551</v>
      </c>
      <c r="D46" s="72">
        <v>10</v>
      </c>
      <c r="E46" s="94">
        <f t="shared" si="0"/>
        <v>40360</v>
      </c>
      <c r="F46" s="72"/>
      <c r="G46" s="74" t="s">
        <v>2563</v>
      </c>
      <c r="H46" s="74" t="s">
        <v>174</v>
      </c>
      <c r="I46" s="72" t="str">
        <f t="shared" si="1"/>
        <v>Floating Treatment Wetland 3Acres Treated</v>
      </c>
      <c r="J46" s="74" t="s">
        <v>551</v>
      </c>
    </row>
    <row r="47" spans="1:10" x14ac:dyDescent="0.55000000000000004">
      <c r="A47" s="16" t="s">
        <v>2578</v>
      </c>
      <c r="B47" s="72" t="s">
        <v>2550</v>
      </c>
      <c r="C47" s="72" t="s">
        <v>2550</v>
      </c>
      <c r="D47" s="72">
        <v>10</v>
      </c>
      <c r="E47" s="94">
        <f t="shared" si="0"/>
        <v>40360</v>
      </c>
      <c r="F47" s="72"/>
      <c r="G47" s="74" t="s">
        <v>2564</v>
      </c>
      <c r="H47" s="74" t="s">
        <v>174</v>
      </c>
      <c r="I47" s="72" t="str">
        <f t="shared" si="1"/>
        <v>Floating Treatment Wetland 4Acres Treated</v>
      </c>
      <c r="J47" s="74" t="s">
        <v>551</v>
      </c>
    </row>
    <row r="48" spans="1:10" x14ac:dyDescent="0.55000000000000004">
      <c r="A48" s="16" t="s">
        <v>2579</v>
      </c>
      <c r="B48" s="72" t="s">
        <v>2550</v>
      </c>
      <c r="C48" s="72" t="s">
        <v>2550</v>
      </c>
      <c r="D48" s="72">
        <v>10</v>
      </c>
      <c r="E48" s="94">
        <f t="shared" si="0"/>
        <v>40360</v>
      </c>
      <c r="F48" s="72"/>
      <c r="G48" s="74" t="s">
        <v>2565</v>
      </c>
      <c r="H48" s="75" t="s">
        <v>174</v>
      </c>
      <c r="I48" s="72" t="str">
        <f t="shared" si="1"/>
        <v>Floating Treatment Wetland 5Acres Treated</v>
      </c>
      <c r="J48" s="74" t="s">
        <v>551</v>
      </c>
    </row>
    <row r="49" spans="1:10" x14ac:dyDescent="0.55000000000000004">
      <c r="A49" s="16" t="s">
        <v>217</v>
      </c>
      <c r="B49" s="72" t="s">
        <v>2550</v>
      </c>
      <c r="C49" s="72" t="s">
        <v>2551</v>
      </c>
      <c r="D49" s="72"/>
      <c r="E49" s="94"/>
      <c r="F49" s="72"/>
      <c r="G49" s="74" t="s">
        <v>2566</v>
      </c>
      <c r="H49" s="74" t="s">
        <v>127</v>
      </c>
      <c r="I49" s="72" t="str">
        <f t="shared" si="1"/>
        <v>Floodplain RestorationArea Treated</v>
      </c>
      <c r="J49" s="74" t="s">
        <v>551</v>
      </c>
    </row>
    <row r="50" spans="1:10" x14ac:dyDescent="0.55000000000000004">
      <c r="A50" s="16" t="s">
        <v>2580</v>
      </c>
      <c r="B50" s="72" t="s">
        <v>2550</v>
      </c>
      <c r="C50" s="72" t="s">
        <v>2551</v>
      </c>
      <c r="D50" s="72">
        <v>5</v>
      </c>
      <c r="E50" s="94">
        <f t="shared" si="0"/>
        <v>42186</v>
      </c>
      <c r="F50" s="72"/>
      <c r="G50" s="74" t="s">
        <v>2581</v>
      </c>
      <c r="H50" s="75" t="s">
        <v>206</v>
      </c>
      <c r="I50" s="72" t="str">
        <f t="shared" si="1"/>
        <v>Forest ConservationAcres</v>
      </c>
      <c r="J50" s="74" t="s">
        <v>551</v>
      </c>
    </row>
    <row r="51" spans="1:10" x14ac:dyDescent="0.55000000000000004">
      <c r="A51" s="16" t="s">
        <v>2582</v>
      </c>
      <c r="B51" s="72" t="s">
        <v>2550</v>
      </c>
      <c r="C51" s="72" t="s">
        <v>2551</v>
      </c>
      <c r="D51" s="72">
        <v>10</v>
      </c>
      <c r="E51" s="94">
        <f t="shared" si="0"/>
        <v>40360</v>
      </c>
      <c r="F51" s="72"/>
      <c r="G51" s="74" t="s">
        <v>2581</v>
      </c>
      <c r="H51" s="75" t="s">
        <v>2583</v>
      </c>
      <c r="I51" s="72" t="str">
        <f t="shared" si="1"/>
        <v>Forest ConservationImpervious Acres</v>
      </c>
      <c r="J51" s="74" t="s">
        <v>551</v>
      </c>
    </row>
    <row r="52" spans="1:10" x14ac:dyDescent="0.55000000000000004">
      <c r="A52" s="16" t="s">
        <v>2584</v>
      </c>
      <c r="B52" s="72" t="s">
        <v>2550</v>
      </c>
      <c r="C52" s="72" t="s">
        <v>2551</v>
      </c>
      <c r="D52" s="72">
        <v>5</v>
      </c>
      <c r="E52" s="94">
        <f t="shared" si="0"/>
        <v>42186</v>
      </c>
      <c r="F52" s="72"/>
      <c r="G52" s="74" t="s">
        <v>205</v>
      </c>
      <c r="H52" s="75" t="s">
        <v>2585</v>
      </c>
      <c r="I52" s="72" t="str">
        <f t="shared" si="1"/>
        <v>Forest Harvesting PracticesAC</v>
      </c>
      <c r="J52" s="74" t="s">
        <v>551</v>
      </c>
    </row>
    <row r="53" spans="1:10" x14ac:dyDescent="0.55000000000000004">
      <c r="A53" s="16" t="s">
        <v>2586</v>
      </c>
      <c r="B53" s="72" t="s">
        <v>2550</v>
      </c>
      <c r="C53" s="72" t="s">
        <v>2551</v>
      </c>
      <c r="D53" s="72">
        <v>5</v>
      </c>
      <c r="E53" s="94">
        <f t="shared" si="0"/>
        <v>42186</v>
      </c>
      <c r="F53" s="72"/>
      <c r="G53" s="74" t="s">
        <v>205</v>
      </c>
      <c r="H53" s="75" t="s">
        <v>206</v>
      </c>
      <c r="I53" s="72" t="str">
        <f t="shared" si="1"/>
        <v>Forest Harvesting PracticesAcres</v>
      </c>
      <c r="J53" s="74" t="s">
        <v>551</v>
      </c>
    </row>
    <row r="54" spans="1:10" x14ac:dyDescent="0.55000000000000004">
      <c r="A54" s="16" t="s">
        <v>2587</v>
      </c>
      <c r="B54" s="72" t="s">
        <v>2550</v>
      </c>
      <c r="C54" s="72" t="s">
        <v>2551</v>
      </c>
      <c r="D54" s="72">
        <v>5</v>
      </c>
      <c r="E54" s="94">
        <f t="shared" si="0"/>
        <v>42186</v>
      </c>
      <c r="F54" s="72"/>
      <c r="G54" s="74" t="s">
        <v>546</v>
      </c>
      <c r="H54" s="75" t="s">
        <v>2585</v>
      </c>
      <c r="I54" s="72" t="str">
        <f t="shared" si="1"/>
        <v>Forest Stand ImprovementAC</v>
      </c>
      <c r="J54" s="74" t="s">
        <v>551</v>
      </c>
    </row>
    <row r="55" spans="1:10" x14ac:dyDescent="0.55000000000000004">
      <c r="A55" s="16" t="s">
        <v>2588</v>
      </c>
      <c r="B55" s="72" t="s">
        <v>2550</v>
      </c>
      <c r="C55" s="72" t="s">
        <v>2551</v>
      </c>
      <c r="D55" s="72">
        <v>10</v>
      </c>
      <c r="E55" s="94">
        <f t="shared" si="0"/>
        <v>40360</v>
      </c>
      <c r="F55" s="72"/>
      <c r="G55" s="74" t="s">
        <v>546</v>
      </c>
      <c r="H55" s="75" t="s">
        <v>200</v>
      </c>
      <c r="I55" s="72" t="str">
        <f t="shared" si="1"/>
        <v>Forest Stand ImprovementAcre</v>
      </c>
      <c r="J55" s="74" t="s">
        <v>551</v>
      </c>
    </row>
    <row r="56" spans="1:10" x14ac:dyDescent="0.55000000000000004">
      <c r="A56" s="16" t="s">
        <v>2589</v>
      </c>
      <c r="B56" s="72" t="s">
        <v>2550</v>
      </c>
      <c r="C56" s="72" t="s">
        <v>2551</v>
      </c>
      <c r="D56" s="72"/>
      <c r="E56" s="94"/>
      <c r="F56" s="72"/>
      <c r="G56" s="74" t="s">
        <v>546</v>
      </c>
      <c r="H56" s="75" t="s">
        <v>206</v>
      </c>
      <c r="I56" s="72" t="str">
        <f t="shared" si="1"/>
        <v>Forest Stand ImprovementAcres</v>
      </c>
      <c r="J56" s="74" t="s">
        <v>551</v>
      </c>
    </row>
    <row r="57" spans="1:10" x14ac:dyDescent="0.55000000000000004">
      <c r="A57" s="16" t="s">
        <v>2590</v>
      </c>
      <c r="B57" s="72" t="s">
        <v>2550</v>
      </c>
      <c r="C57" s="72" t="s">
        <v>2551</v>
      </c>
      <c r="D57" s="72"/>
      <c r="E57" s="94"/>
      <c r="F57" s="72"/>
      <c r="G57" s="74" t="s">
        <v>434</v>
      </c>
      <c r="H57" s="75" t="s">
        <v>127</v>
      </c>
      <c r="I57" s="72" t="str">
        <f t="shared" si="1"/>
        <v>Green RoofsArea Treated</v>
      </c>
      <c r="J57" s="74" t="s">
        <v>551</v>
      </c>
    </row>
    <row r="58" spans="1:10" x14ac:dyDescent="0.55000000000000004">
      <c r="A58" s="16" t="s">
        <v>2591</v>
      </c>
      <c r="B58" s="72" t="s">
        <v>2550</v>
      </c>
      <c r="C58" s="72" t="s">
        <v>2551</v>
      </c>
      <c r="D58" s="72"/>
      <c r="E58" s="94"/>
      <c r="F58" s="72"/>
      <c r="G58" s="74" t="s">
        <v>2567</v>
      </c>
      <c r="H58" s="75" t="s">
        <v>206</v>
      </c>
      <c r="I58" s="72" t="str">
        <f t="shared" si="1"/>
        <v>Impervious DisconnectionAcres</v>
      </c>
      <c r="J58" s="74" t="s">
        <v>551</v>
      </c>
    </row>
    <row r="59" spans="1:10" x14ac:dyDescent="0.55000000000000004">
      <c r="A59" s="16" t="s">
        <v>2592</v>
      </c>
      <c r="B59" s="72" t="s">
        <v>2550</v>
      </c>
      <c r="C59" s="72" t="s">
        <v>2551</v>
      </c>
      <c r="D59" s="72"/>
      <c r="E59" s="94"/>
      <c r="F59" s="72"/>
      <c r="G59" s="74" t="s">
        <v>264</v>
      </c>
      <c r="H59" s="75" t="s">
        <v>151</v>
      </c>
      <c r="I59" s="72" t="str">
        <f t="shared" si="1"/>
        <v>Infiltration BasinContributing Area</v>
      </c>
      <c r="J59" s="74" t="s">
        <v>551</v>
      </c>
    </row>
    <row r="60" spans="1:10" x14ac:dyDescent="0.55000000000000004">
      <c r="A60" s="16" t="s">
        <v>2593</v>
      </c>
      <c r="B60" s="72" t="s">
        <v>2550</v>
      </c>
      <c r="C60" s="72" t="s">
        <v>2551</v>
      </c>
      <c r="D60" s="72"/>
      <c r="E60" s="94"/>
      <c r="F60" s="72"/>
      <c r="G60" s="74" t="s">
        <v>694</v>
      </c>
      <c r="H60" s="75" t="s">
        <v>127</v>
      </c>
      <c r="I60" s="72" t="str">
        <f t="shared" si="1"/>
        <v>Infiltration PracticesArea Treated</v>
      </c>
      <c r="J60" s="74" t="s">
        <v>551</v>
      </c>
    </row>
    <row r="61" spans="1:10" x14ac:dyDescent="0.55000000000000004">
      <c r="A61" s="16" t="s">
        <v>2594</v>
      </c>
      <c r="B61" s="72" t="s">
        <v>2550</v>
      </c>
      <c r="C61" s="72" t="s">
        <v>2551</v>
      </c>
      <c r="D61" s="72"/>
      <c r="E61" s="94"/>
      <c r="F61" s="72"/>
      <c r="G61" s="74" t="s">
        <v>694</v>
      </c>
      <c r="H61" s="75" t="s">
        <v>730</v>
      </c>
      <c r="I61" s="72" t="str">
        <f t="shared" si="1"/>
        <v>Infiltration PracticesDrainage Area</v>
      </c>
      <c r="J61" s="74" t="s">
        <v>551</v>
      </c>
    </row>
    <row r="62" spans="1:10" x14ac:dyDescent="0.55000000000000004">
      <c r="A62" s="16" t="s">
        <v>2595</v>
      </c>
      <c r="B62" s="72" t="s">
        <v>2550</v>
      </c>
      <c r="C62" s="72" t="s">
        <v>2551</v>
      </c>
      <c r="D62" s="72"/>
      <c r="E62" s="94"/>
      <c r="F62" s="72"/>
      <c r="G62" s="74" t="s">
        <v>607</v>
      </c>
      <c r="H62" s="75" t="s">
        <v>151</v>
      </c>
      <c r="I62" s="72" t="str">
        <f t="shared" si="1"/>
        <v>Infiltration TrenchContributing Area</v>
      </c>
      <c r="J62" s="74" t="s">
        <v>551</v>
      </c>
    </row>
    <row r="63" spans="1:10" ht="28.8" x14ac:dyDescent="0.55000000000000004">
      <c r="A63" s="16" t="s">
        <v>2596</v>
      </c>
      <c r="B63" s="72" t="s">
        <v>2550</v>
      </c>
      <c r="C63" s="72" t="s">
        <v>2551</v>
      </c>
      <c r="D63" s="72"/>
      <c r="E63" s="94"/>
      <c r="F63" s="72"/>
      <c r="G63" s="74" t="s">
        <v>2571</v>
      </c>
      <c r="H63" s="75" t="s">
        <v>206</v>
      </c>
      <c r="I63" s="72" t="str">
        <f t="shared" si="1"/>
        <v>Land Reclamation, Abandoned Mined LandAcres</v>
      </c>
      <c r="J63" s="74" t="s">
        <v>551</v>
      </c>
    </row>
    <row r="64" spans="1:10" x14ac:dyDescent="0.55000000000000004">
      <c r="A64" s="16" t="s">
        <v>2597</v>
      </c>
      <c r="B64" s="72" t="s">
        <v>2550</v>
      </c>
      <c r="C64" s="72" t="s">
        <v>2551</v>
      </c>
      <c r="D64" s="72"/>
      <c r="E64" s="94"/>
      <c r="F64" s="72"/>
      <c r="G64" s="74" t="s">
        <v>2572</v>
      </c>
      <c r="H64" s="75" t="s">
        <v>206</v>
      </c>
      <c r="I64" s="72" t="str">
        <f t="shared" si="1"/>
        <v>Monitored Non-Tidal Algal Flow-wayAcres</v>
      </c>
      <c r="J64" s="74" t="s">
        <v>551</v>
      </c>
    </row>
    <row r="65" spans="1:10" x14ac:dyDescent="0.55000000000000004">
      <c r="A65" s="16" t="s">
        <v>2598</v>
      </c>
      <c r="B65" s="72" t="s">
        <v>2550</v>
      </c>
      <c r="C65" s="72" t="s">
        <v>2551</v>
      </c>
      <c r="D65" s="72"/>
      <c r="E65" s="94"/>
      <c r="F65" s="72"/>
      <c r="G65" s="74" t="s">
        <v>2572</v>
      </c>
      <c r="H65" s="75" t="s">
        <v>2599</v>
      </c>
      <c r="I65" s="72" t="str">
        <f t="shared" si="1"/>
        <v>Monitored Non-Tidal Algal Flow-wayTN</v>
      </c>
      <c r="J65" s="74" t="s">
        <v>2462</v>
      </c>
    </row>
    <row r="66" spans="1:10" x14ac:dyDescent="0.55000000000000004">
      <c r="A66" s="16" t="s">
        <v>2600</v>
      </c>
      <c r="B66" s="72" t="s">
        <v>2550</v>
      </c>
      <c r="C66" s="72" t="s">
        <v>2551</v>
      </c>
      <c r="D66" s="72"/>
      <c r="E66" s="94"/>
      <c r="F66" s="72"/>
      <c r="G66" s="74" t="s">
        <v>2572</v>
      </c>
      <c r="H66" s="75" t="s">
        <v>2601</v>
      </c>
      <c r="I66" s="72" t="str">
        <f t="shared" si="1"/>
        <v>Monitored Non-Tidal Algal Flow-wayTP</v>
      </c>
      <c r="J66" s="74" t="s">
        <v>2462</v>
      </c>
    </row>
    <row r="67" spans="1:10" x14ac:dyDescent="0.55000000000000004">
      <c r="A67" s="16" t="s">
        <v>189</v>
      </c>
      <c r="B67" s="72" t="s">
        <v>2550</v>
      </c>
      <c r="C67" s="72" t="s">
        <v>2551</v>
      </c>
      <c r="D67" s="72"/>
      <c r="E67" s="94"/>
      <c r="F67" s="72"/>
      <c r="G67" s="74" t="s">
        <v>2572</v>
      </c>
      <c r="H67" s="75" t="s">
        <v>218</v>
      </c>
      <c r="I67" s="72" t="str">
        <f t="shared" ref="I67:I130" si="2">G67&amp;H67</f>
        <v>Monitored Non-Tidal Algal Flow-wayTSS</v>
      </c>
      <c r="J67" s="74" t="s">
        <v>2462</v>
      </c>
    </row>
    <row r="68" spans="1:10" x14ac:dyDescent="0.55000000000000004">
      <c r="A68" s="16" t="s">
        <v>2602</v>
      </c>
      <c r="B68" s="72" t="s">
        <v>2550</v>
      </c>
      <c r="C68" s="72" t="s">
        <v>2550</v>
      </c>
      <c r="D68" s="72">
        <v>10</v>
      </c>
      <c r="E68" s="94">
        <f t="shared" ref="E68:E130" si="3">DATE(2020-D68, 7, 1)</f>
        <v>40360</v>
      </c>
      <c r="F68" s="72"/>
      <c r="G68" s="74" t="s">
        <v>2573</v>
      </c>
      <c r="H68" s="75" t="s">
        <v>206</v>
      </c>
      <c r="I68" s="72" t="str">
        <f t="shared" si="2"/>
        <v>Monitored Tidal Algal Flow-wayAcres</v>
      </c>
      <c r="J68" s="74" t="s">
        <v>551</v>
      </c>
    </row>
    <row r="69" spans="1:10" x14ac:dyDescent="0.55000000000000004">
      <c r="A69" s="16" t="s">
        <v>2603</v>
      </c>
      <c r="B69" s="72" t="s">
        <v>2550</v>
      </c>
      <c r="C69" s="72" t="s">
        <v>2551</v>
      </c>
      <c r="D69" s="72"/>
      <c r="E69" s="94"/>
      <c r="F69" s="72"/>
      <c r="G69" s="74" t="s">
        <v>2573</v>
      </c>
      <c r="H69" s="75" t="s">
        <v>2599</v>
      </c>
      <c r="I69" s="72" t="str">
        <f t="shared" si="2"/>
        <v>Monitored Tidal Algal Flow-wayTN</v>
      </c>
      <c r="J69" s="74" t="s">
        <v>2462</v>
      </c>
    </row>
    <row r="70" spans="1:10" x14ac:dyDescent="0.55000000000000004">
      <c r="A70" s="16" t="s">
        <v>214</v>
      </c>
      <c r="B70" s="72" t="s">
        <v>2550</v>
      </c>
      <c r="C70" s="72" t="s">
        <v>2551</v>
      </c>
      <c r="D70" s="72">
        <v>10</v>
      </c>
      <c r="E70" s="94">
        <f t="shared" si="3"/>
        <v>40360</v>
      </c>
      <c r="F70" s="72"/>
      <c r="G70" s="74" t="s">
        <v>2573</v>
      </c>
      <c r="H70" s="75" t="s">
        <v>2601</v>
      </c>
      <c r="I70" s="72" t="str">
        <f t="shared" si="2"/>
        <v>Monitored Tidal Algal Flow-wayTP</v>
      </c>
      <c r="J70" s="74" t="s">
        <v>2462</v>
      </c>
    </row>
    <row r="71" spans="1:10" x14ac:dyDescent="0.55000000000000004">
      <c r="A71" s="16" t="s">
        <v>320</v>
      </c>
      <c r="B71" s="72" t="s">
        <v>2550</v>
      </c>
      <c r="C71" s="72" t="s">
        <v>2550</v>
      </c>
      <c r="D71" s="72">
        <v>10</v>
      </c>
      <c r="E71" s="94">
        <f t="shared" si="3"/>
        <v>40360</v>
      </c>
      <c r="F71" s="72"/>
      <c r="G71" s="74" t="s">
        <v>2573</v>
      </c>
      <c r="H71" s="75" t="s">
        <v>218</v>
      </c>
      <c r="I71" s="72" t="str">
        <f t="shared" si="2"/>
        <v>Monitored Tidal Algal Flow-wayTSS</v>
      </c>
      <c r="J71" s="74" t="s">
        <v>2462</v>
      </c>
    </row>
    <row r="72" spans="1:10" x14ac:dyDescent="0.55000000000000004">
      <c r="A72" s="16" t="s">
        <v>2604</v>
      </c>
      <c r="B72" s="72" t="s">
        <v>2550</v>
      </c>
      <c r="C72" s="72" t="s">
        <v>2550</v>
      </c>
      <c r="D72" s="72">
        <v>10</v>
      </c>
      <c r="E72" s="94">
        <f t="shared" si="3"/>
        <v>40360</v>
      </c>
      <c r="F72" s="72"/>
      <c r="G72" s="74" t="s">
        <v>2574</v>
      </c>
      <c r="H72" s="75" t="s">
        <v>206</v>
      </c>
      <c r="I72" s="72" t="str">
        <f t="shared" si="2"/>
        <v>Narrow Urban Forest BufferAcres</v>
      </c>
      <c r="J72" s="74" t="s">
        <v>551</v>
      </c>
    </row>
    <row r="73" spans="1:10" x14ac:dyDescent="0.55000000000000004">
      <c r="A73" s="16" t="s">
        <v>2605</v>
      </c>
      <c r="B73" s="72" t="s">
        <v>2550</v>
      </c>
      <c r="C73" s="72" t="s">
        <v>2550</v>
      </c>
      <c r="D73" s="72">
        <v>10</v>
      </c>
      <c r="E73" s="94">
        <f t="shared" si="3"/>
        <v>40360</v>
      </c>
      <c r="F73" s="72"/>
      <c r="G73" s="75" t="s">
        <v>2574</v>
      </c>
      <c r="H73" s="75" t="s">
        <v>2606</v>
      </c>
      <c r="I73" s="72" t="str">
        <f t="shared" si="2"/>
        <v>Narrow Urban Forest BufferLength</v>
      </c>
      <c r="J73" s="74" t="s">
        <v>2459</v>
      </c>
    </row>
    <row r="74" spans="1:10" s="5" customFormat="1" x14ac:dyDescent="0.55000000000000004">
      <c r="A74" s="16" t="s">
        <v>199</v>
      </c>
      <c r="B74" s="72" t="s">
        <v>2550</v>
      </c>
      <c r="C74" s="72" t="s">
        <v>2550</v>
      </c>
      <c r="D74" s="72">
        <v>10</v>
      </c>
      <c r="E74" s="94">
        <f t="shared" si="3"/>
        <v>40360</v>
      </c>
      <c r="F74" s="72"/>
      <c r="G74" s="75" t="s">
        <v>2574</v>
      </c>
      <c r="H74" s="75" t="s">
        <v>2607</v>
      </c>
      <c r="I74" s="72" t="str">
        <f t="shared" si="2"/>
        <v>Narrow Urban Forest BufferWidth</v>
      </c>
      <c r="J74" s="74" t="s">
        <v>2459</v>
      </c>
    </row>
    <row r="75" spans="1:10" x14ac:dyDescent="0.55000000000000004">
      <c r="A75" s="16" t="s">
        <v>208</v>
      </c>
      <c r="B75" s="72" t="s">
        <v>2550</v>
      </c>
      <c r="C75" s="72" t="s">
        <v>2551</v>
      </c>
      <c r="D75" s="72">
        <v>15</v>
      </c>
      <c r="E75" s="94">
        <f t="shared" si="3"/>
        <v>38534</v>
      </c>
      <c r="F75" s="72"/>
      <c r="G75" s="75" t="s">
        <v>2575</v>
      </c>
      <c r="H75" s="75" t="s">
        <v>127</v>
      </c>
      <c r="I75" s="72" t="str">
        <f t="shared" si="2"/>
        <v>New Runoff ReductionArea Treated</v>
      </c>
      <c r="J75" s="74" t="s">
        <v>551</v>
      </c>
    </row>
    <row r="76" spans="1:10" x14ac:dyDescent="0.55000000000000004">
      <c r="A76" s="16" t="s">
        <v>2608</v>
      </c>
      <c r="B76" s="72" t="s">
        <v>2550</v>
      </c>
      <c r="C76" s="72" t="s">
        <v>2550</v>
      </c>
      <c r="D76" s="72">
        <v>10</v>
      </c>
      <c r="E76" s="94">
        <f t="shared" si="3"/>
        <v>40360</v>
      </c>
      <c r="F76" s="72"/>
      <c r="G76" s="75" t="s">
        <v>2575</v>
      </c>
      <c r="H76" s="75" t="s">
        <v>2609</v>
      </c>
      <c r="I76" s="72" t="str">
        <f t="shared" si="2"/>
        <v>New Runoff ReductionImpervious Area</v>
      </c>
      <c r="J76" s="74" t="s">
        <v>551</v>
      </c>
    </row>
    <row r="77" spans="1:10" x14ac:dyDescent="0.55000000000000004">
      <c r="A77" s="16" t="s">
        <v>2610</v>
      </c>
      <c r="B77" s="72" t="s">
        <v>2550</v>
      </c>
      <c r="C77" s="72" t="s">
        <v>2550</v>
      </c>
      <c r="D77" s="72">
        <v>10</v>
      </c>
      <c r="E77" s="94">
        <f t="shared" si="3"/>
        <v>40360</v>
      </c>
      <c r="F77" s="72"/>
      <c r="G77" s="75" t="s">
        <v>2575</v>
      </c>
      <c r="H77" s="75" t="s">
        <v>138</v>
      </c>
      <c r="I77" s="72" t="str">
        <f t="shared" si="2"/>
        <v>New Runoff ReductionSite Area</v>
      </c>
      <c r="J77" s="74" t="s">
        <v>551</v>
      </c>
    </row>
    <row r="78" spans="1:10" x14ac:dyDescent="0.55000000000000004">
      <c r="A78" s="16" t="s">
        <v>228</v>
      </c>
      <c r="B78" s="72" t="s">
        <v>2550</v>
      </c>
      <c r="C78" s="72" t="s">
        <v>2551</v>
      </c>
      <c r="D78" s="72"/>
      <c r="E78" s="94"/>
      <c r="F78" s="72"/>
      <c r="G78" s="75" t="s">
        <v>2575</v>
      </c>
      <c r="H78" s="75" t="s">
        <v>2611</v>
      </c>
      <c r="I78" s="72" t="str">
        <f t="shared" si="2"/>
        <v>New Runoff ReductionVolume</v>
      </c>
      <c r="J78" s="74" t="s">
        <v>2612</v>
      </c>
    </row>
    <row r="79" spans="1:10" x14ac:dyDescent="0.55000000000000004">
      <c r="A79" s="16" t="s">
        <v>2613</v>
      </c>
      <c r="B79" s="72" t="s">
        <v>2550</v>
      </c>
      <c r="C79" s="72" t="s">
        <v>2551</v>
      </c>
      <c r="D79" s="72">
        <v>10</v>
      </c>
      <c r="E79" s="94">
        <f t="shared" si="3"/>
        <v>40360</v>
      </c>
      <c r="F79" s="72"/>
      <c r="G79" s="75" t="s">
        <v>137</v>
      </c>
      <c r="H79" s="75" t="s">
        <v>127</v>
      </c>
      <c r="I79" s="72" t="str">
        <f t="shared" si="2"/>
        <v>New Stormwater TreatmentArea Treated</v>
      </c>
      <c r="J79" s="74" t="s">
        <v>551</v>
      </c>
    </row>
    <row r="80" spans="1:10" x14ac:dyDescent="0.55000000000000004">
      <c r="A80" s="16" t="s">
        <v>2614</v>
      </c>
      <c r="B80" s="72" t="s">
        <v>2550</v>
      </c>
      <c r="C80" s="72" t="s">
        <v>2551</v>
      </c>
      <c r="D80" s="72">
        <v>10</v>
      </c>
      <c r="E80" s="94">
        <f t="shared" si="3"/>
        <v>40360</v>
      </c>
      <c r="F80" s="72"/>
      <c r="G80" s="75" t="s">
        <v>137</v>
      </c>
      <c r="H80" s="75" t="s">
        <v>2609</v>
      </c>
      <c r="I80" s="72" t="str">
        <f t="shared" si="2"/>
        <v>New Stormwater TreatmentImpervious Area</v>
      </c>
      <c r="J80" s="74" t="s">
        <v>551</v>
      </c>
    </row>
    <row r="81" spans="1:10" x14ac:dyDescent="0.55000000000000004">
      <c r="A81" s="16" t="s">
        <v>2615</v>
      </c>
      <c r="B81" s="72" t="s">
        <v>2550</v>
      </c>
      <c r="C81" s="72" t="s">
        <v>2551</v>
      </c>
      <c r="D81" s="72">
        <v>10</v>
      </c>
      <c r="E81" s="94">
        <f t="shared" si="3"/>
        <v>40360</v>
      </c>
      <c r="F81" s="72"/>
      <c r="G81" s="74" t="s">
        <v>137</v>
      </c>
      <c r="H81" s="75" t="s">
        <v>138</v>
      </c>
      <c r="I81" s="72" t="str">
        <f t="shared" si="2"/>
        <v>New Stormwater TreatmentSite Area</v>
      </c>
      <c r="J81" s="74" t="s">
        <v>551</v>
      </c>
    </row>
    <row r="82" spans="1:10" x14ac:dyDescent="0.55000000000000004">
      <c r="A82" s="16" t="s">
        <v>166</v>
      </c>
      <c r="B82" s="72" t="s">
        <v>2550</v>
      </c>
      <c r="C82" s="72" t="s">
        <v>2551</v>
      </c>
      <c r="D82" s="72">
        <v>5</v>
      </c>
      <c r="E82" s="94">
        <f t="shared" si="3"/>
        <v>42186</v>
      </c>
      <c r="F82" s="72"/>
      <c r="G82" s="74" t="s">
        <v>137</v>
      </c>
      <c r="H82" s="75" t="s">
        <v>2611</v>
      </c>
      <c r="I82" s="72" t="str">
        <f t="shared" si="2"/>
        <v>New Stormwater TreatmentVolume</v>
      </c>
      <c r="J82" s="74" t="s">
        <v>2612</v>
      </c>
    </row>
    <row r="83" spans="1:10" x14ac:dyDescent="0.55000000000000004">
      <c r="A83" s="16" t="s">
        <v>416</v>
      </c>
      <c r="B83" s="72" t="s">
        <v>2550</v>
      </c>
      <c r="C83" s="72" t="s">
        <v>2550</v>
      </c>
      <c r="D83" s="72">
        <v>10</v>
      </c>
      <c r="E83" s="94">
        <f t="shared" si="3"/>
        <v>40360</v>
      </c>
      <c r="F83" s="72"/>
      <c r="G83" s="75" t="s">
        <v>2576</v>
      </c>
      <c r="H83" s="75" t="s">
        <v>206</v>
      </c>
      <c r="I83" s="72" t="str">
        <f t="shared" si="2"/>
        <v>Non-Tidal Algal Flow-wayAcres</v>
      </c>
      <c r="J83" s="74" t="s">
        <v>551</v>
      </c>
    </row>
    <row r="84" spans="1:10" ht="28.8" x14ac:dyDescent="0.55000000000000004">
      <c r="A84" s="16" t="s">
        <v>2616</v>
      </c>
      <c r="B84" s="72" t="s">
        <v>2550</v>
      </c>
      <c r="C84" s="72" t="s">
        <v>2551</v>
      </c>
      <c r="D84" s="72">
        <v>10</v>
      </c>
      <c r="E84" s="94">
        <f t="shared" si="3"/>
        <v>40360</v>
      </c>
      <c r="F84" s="72"/>
      <c r="G84" s="74" t="s">
        <v>942</v>
      </c>
      <c r="H84" s="75" t="s">
        <v>2617</v>
      </c>
      <c r="I84" s="72" t="str">
        <f t="shared" si="2"/>
        <v>Permeable PavementPermeable Pavement w/ Sand, Veg. - A/B soils, no underdrain</v>
      </c>
      <c r="J84" s="74" t="s">
        <v>551</v>
      </c>
    </row>
    <row r="85" spans="1:10" ht="28.8" x14ac:dyDescent="0.55000000000000004">
      <c r="A85" s="16" t="s">
        <v>2618</v>
      </c>
      <c r="B85" s="72" t="s">
        <v>2550</v>
      </c>
      <c r="C85" s="72" t="s">
        <v>2551</v>
      </c>
      <c r="D85" s="72">
        <v>10</v>
      </c>
      <c r="E85" s="94">
        <f t="shared" si="3"/>
        <v>40360</v>
      </c>
      <c r="F85" s="72"/>
      <c r="G85" s="75" t="s">
        <v>942</v>
      </c>
      <c r="H85" s="75" t="s">
        <v>2619</v>
      </c>
      <c r="I85" s="72" t="str">
        <f t="shared" si="2"/>
        <v>Permeable PavementPermeable Pavement w/ Sand, Veg. - A/B soils, underdrain</v>
      </c>
      <c r="J85" s="74" t="s">
        <v>551</v>
      </c>
    </row>
    <row r="86" spans="1:10" ht="28.8" x14ac:dyDescent="0.55000000000000004">
      <c r="A86" s="16" t="s">
        <v>265</v>
      </c>
      <c r="B86" s="72" t="s">
        <v>2550</v>
      </c>
      <c r="C86" s="72" t="s">
        <v>2550</v>
      </c>
      <c r="D86" s="72">
        <v>10</v>
      </c>
      <c r="E86" s="94">
        <f t="shared" si="3"/>
        <v>40360</v>
      </c>
      <c r="F86" s="72"/>
      <c r="G86" s="75" t="s">
        <v>942</v>
      </c>
      <c r="H86" s="75" t="s">
        <v>2620</v>
      </c>
      <c r="I86" s="72" t="str">
        <f t="shared" si="2"/>
        <v>Permeable PavementPermeable Pavement w/ Sand, Veg. - C/D soils, underdrain</v>
      </c>
      <c r="J86" s="74" t="s">
        <v>551</v>
      </c>
    </row>
    <row r="87" spans="1:10" ht="28.8" x14ac:dyDescent="0.55000000000000004">
      <c r="A87" s="16" t="s">
        <v>274</v>
      </c>
      <c r="B87" s="72" t="s">
        <v>2550</v>
      </c>
      <c r="C87" s="72" t="s">
        <v>2550</v>
      </c>
      <c r="D87" s="72">
        <v>10</v>
      </c>
      <c r="E87" s="94">
        <f t="shared" si="3"/>
        <v>40360</v>
      </c>
      <c r="F87" s="72"/>
      <c r="G87" s="75" t="s">
        <v>942</v>
      </c>
      <c r="H87" s="75" t="s">
        <v>2621</v>
      </c>
      <c r="I87" s="72" t="str">
        <f t="shared" si="2"/>
        <v>Permeable PavementPermeable Pavement w/o Sand, Veg. - A/B soils, no underdrain</v>
      </c>
      <c r="J87" s="74" t="s">
        <v>551</v>
      </c>
    </row>
    <row r="88" spans="1:10" ht="28.8" x14ac:dyDescent="0.55000000000000004">
      <c r="A88" s="16" t="s">
        <v>2622</v>
      </c>
      <c r="B88" s="72" t="s">
        <v>2550</v>
      </c>
      <c r="C88" s="72" t="s">
        <v>2550</v>
      </c>
      <c r="D88" s="72">
        <v>10</v>
      </c>
      <c r="E88" s="94">
        <f t="shared" si="3"/>
        <v>40360</v>
      </c>
      <c r="F88" s="72"/>
      <c r="G88" s="75" t="s">
        <v>942</v>
      </c>
      <c r="H88" s="75" t="s">
        <v>2623</v>
      </c>
      <c r="I88" s="72" t="str">
        <f t="shared" si="2"/>
        <v>Permeable PavementPermeable Pavement w/o Sand, Veg. - A/B soils, underdrain</v>
      </c>
      <c r="J88" s="74" t="s">
        <v>551</v>
      </c>
    </row>
    <row r="89" spans="1:10" ht="28.8" x14ac:dyDescent="0.55000000000000004">
      <c r="A89" s="16" t="s">
        <v>2624</v>
      </c>
      <c r="B89" s="72" t="s">
        <v>2550</v>
      </c>
      <c r="C89" s="72" t="s">
        <v>2551</v>
      </c>
      <c r="D89" s="72">
        <v>15</v>
      </c>
      <c r="E89" s="94">
        <f t="shared" si="3"/>
        <v>38534</v>
      </c>
      <c r="F89" s="72"/>
      <c r="G89" s="75" t="s">
        <v>942</v>
      </c>
      <c r="H89" s="75" t="s">
        <v>943</v>
      </c>
      <c r="I89" s="72" t="str">
        <f t="shared" si="2"/>
        <v>Permeable PavementPermeable Pavement w/o Sand, Veg. - C/D soils, underdrain</v>
      </c>
      <c r="J89" s="74" t="s">
        <v>551</v>
      </c>
    </row>
    <row r="90" spans="1:10" ht="28.8" x14ac:dyDescent="0.55000000000000004">
      <c r="A90" s="16" t="s">
        <v>2625</v>
      </c>
      <c r="B90" s="72" t="s">
        <v>2550</v>
      </c>
      <c r="C90" s="72" t="s">
        <v>2551</v>
      </c>
      <c r="D90" s="72">
        <v>15</v>
      </c>
      <c r="E90" s="94">
        <f t="shared" si="3"/>
        <v>38534</v>
      </c>
      <c r="F90" s="72"/>
      <c r="G90" s="74" t="s">
        <v>2577</v>
      </c>
      <c r="H90" s="74" t="s">
        <v>127</v>
      </c>
      <c r="I90" s="72" t="str">
        <f t="shared" si="2"/>
        <v>Proprietary Stormwater Treatment DeviceArea Treated</v>
      </c>
      <c r="J90" s="74" t="s">
        <v>551</v>
      </c>
    </row>
    <row r="91" spans="1:10" x14ac:dyDescent="0.55000000000000004">
      <c r="A91" s="16" t="s">
        <v>2581</v>
      </c>
      <c r="B91" s="72" t="s">
        <v>2550</v>
      </c>
      <c r="C91" s="72" t="s">
        <v>2551</v>
      </c>
      <c r="D91" s="72"/>
      <c r="E91" s="94">
        <f t="shared" si="3"/>
        <v>44013</v>
      </c>
      <c r="F91" s="72"/>
      <c r="G91" s="74" t="s">
        <v>150</v>
      </c>
      <c r="H91" s="74" t="s">
        <v>151</v>
      </c>
      <c r="I91" s="72" t="str">
        <f t="shared" si="2"/>
        <v>Rain GardenContributing Area</v>
      </c>
      <c r="J91" s="74" t="s">
        <v>551</v>
      </c>
    </row>
    <row r="92" spans="1:10" x14ac:dyDescent="0.55000000000000004">
      <c r="A92" s="16" t="s">
        <v>2626</v>
      </c>
      <c r="B92" s="72" t="s">
        <v>2551</v>
      </c>
      <c r="C92" s="72" t="s">
        <v>2551</v>
      </c>
      <c r="D92" s="72"/>
      <c r="E92" s="94">
        <f t="shared" si="3"/>
        <v>44013</v>
      </c>
      <c r="F92" s="72"/>
      <c r="G92" s="75" t="s">
        <v>485</v>
      </c>
      <c r="H92" s="75" t="s">
        <v>206</v>
      </c>
      <c r="I92" s="72" t="str">
        <f t="shared" si="2"/>
        <v>Reduction of Impervious SurfaceAcres</v>
      </c>
      <c r="J92" s="74" t="s">
        <v>551</v>
      </c>
    </row>
    <row r="93" spans="1:10" x14ac:dyDescent="0.55000000000000004">
      <c r="A93" s="16" t="s">
        <v>2627</v>
      </c>
      <c r="B93" s="72" t="s">
        <v>2551</v>
      </c>
      <c r="C93" s="72" t="s">
        <v>2551</v>
      </c>
      <c r="D93" s="72"/>
      <c r="E93" s="94">
        <f t="shared" si="3"/>
        <v>44013</v>
      </c>
      <c r="F93" s="72"/>
      <c r="G93" s="74" t="s">
        <v>485</v>
      </c>
      <c r="H93" s="74" t="s">
        <v>127</v>
      </c>
      <c r="I93" s="72" t="str">
        <f t="shared" si="2"/>
        <v>Reduction of Impervious SurfaceArea Treated</v>
      </c>
      <c r="J93" s="74" t="s">
        <v>551</v>
      </c>
    </row>
    <row r="94" spans="1:10" x14ac:dyDescent="0.55000000000000004">
      <c r="A94" s="16" t="s">
        <v>2628</v>
      </c>
      <c r="B94" s="72" t="s">
        <v>2551</v>
      </c>
      <c r="C94" s="72" t="s">
        <v>2551</v>
      </c>
      <c r="D94" s="72"/>
      <c r="E94" s="94">
        <f t="shared" si="3"/>
        <v>44013</v>
      </c>
      <c r="F94" s="72"/>
      <c r="G94" s="74" t="s">
        <v>2578</v>
      </c>
      <c r="H94" s="74" t="s">
        <v>127</v>
      </c>
      <c r="I94" s="72" t="str">
        <f t="shared" si="2"/>
        <v>Retrofit Runoff ReductionArea Treated</v>
      </c>
      <c r="J94" s="74" t="s">
        <v>551</v>
      </c>
    </row>
    <row r="95" spans="1:10" ht="28.8" x14ac:dyDescent="0.55000000000000004">
      <c r="A95" s="16" t="s">
        <v>2629</v>
      </c>
      <c r="B95" s="72" t="s">
        <v>2551</v>
      </c>
      <c r="C95" s="72" t="s">
        <v>2551</v>
      </c>
      <c r="D95" s="72"/>
      <c r="E95" s="94">
        <f t="shared" si="3"/>
        <v>44013</v>
      </c>
      <c r="F95" s="72"/>
      <c r="G95" s="74" t="s">
        <v>2578</v>
      </c>
      <c r="H95" s="74" t="s">
        <v>2609</v>
      </c>
      <c r="I95" s="72" t="str">
        <f t="shared" si="2"/>
        <v>Retrofit Runoff ReductionImpervious Area</v>
      </c>
      <c r="J95" s="74" t="s">
        <v>551</v>
      </c>
    </row>
    <row r="96" spans="1:10" x14ac:dyDescent="0.55000000000000004">
      <c r="A96" s="16" t="s">
        <v>2630</v>
      </c>
      <c r="B96" s="72" t="s">
        <v>2551</v>
      </c>
      <c r="C96" s="72" t="s">
        <v>2551</v>
      </c>
      <c r="D96" s="72"/>
      <c r="E96" s="94">
        <f t="shared" si="3"/>
        <v>44013</v>
      </c>
      <c r="F96" s="72"/>
      <c r="G96" s="74" t="s">
        <v>2578</v>
      </c>
      <c r="H96" s="74" t="s">
        <v>138</v>
      </c>
      <c r="I96" s="72" t="str">
        <f t="shared" si="2"/>
        <v>Retrofit Runoff ReductionSite Area</v>
      </c>
      <c r="J96" s="74" t="s">
        <v>551</v>
      </c>
    </row>
    <row r="97" spans="1:10" x14ac:dyDescent="0.55000000000000004">
      <c r="A97" s="16" t="s">
        <v>2631</v>
      </c>
      <c r="B97" s="72" t="s">
        <v>2551</v>
      </c>
      <c r="C97" s="72" t="s">
        <v>2551</v>
      </c>
      <c r="D97" s="72"/>
      <c r="E97" s="94">
        <f t="shared" si="3"/>
        <v>44013</v>
      </c>
      <c r="F97" s="72"/>
      <c r="G97" s="74" t="s">
        <v>2578</v>
      </c>
      <c r="H97" s="74" t="s">
        <v>2611</v>
      </c>
      <c r="I97" s="72" t="str">
        <f t="shared" si="2"/>
        <v>Retrofit Runoff ReductionVolume</v>
      </c>
      <c r="J97" s="74" t="s">
        <v>2612</v>
      </c>
    </row>
    <row r="98" spans="1:10" x14ac:dyDescent="0.55000000000000004">
      <c r="A98" s="16" t="s">
        <v>2632</v>
      </c>
      <c r="B98" s="72" t="s">
        <v>2551</v>
      </c>
      <c r="C98" s="72" t="s">
        <v>2551</v>
      </c>
      <c r="D98" s="72"/>
      <c r="E98" s="94">
        <f t="shared" si="3"/>
        <v>44013</v>
      </c>
      <c r="F98" s="72"/>
      <c r="G98" s="74" t="s">
        <v>2579</v>
      </c>
      <c r="H98" s="74" t="s">
        <v>127</v>
      </c>
      <c r="I98" s="72" t="str">
        <f t="shared" si="2"/>
        <v>Retrofit Stormwater TreatmentArea Treated</v>
      </c>
      <c r="J98" s="74" t="s">
        <v>551</v>
      </c>
    </row>
    <row r="99" spans="1:10" ht="28.8" x14ac:dyDescent="0.55000000000000004">
      <c r="A99" s="16" t="s">
        <v>2633</v>
      </c>
      <c r="B99" s="72" t="s">
        <v>2551</v>
      </c>
      <c r="C99" s="72" t="s">
        <v>2551</v>
      </c>
      <c r="D99" s="72"/>
      <c r="E99" s="94">
        <f t="shared" si="3"/>
        <v>44013</v>
      </c>
      <c r="F99" s="72"/>
      <c r="G99" s="74" t="s">
        <v>2579</v>
      </c>
      <c r="H99" s="74" t="s">
        <v>2609</v>
      </c>
      <c r="I99" s="72" t="str">
        <f t="shared" si="2"/>
        <v>Retrofit Stormwater TreatmentImpervious Area</v>
      </c>
      <c r="J99" s="74" t="s">
        <v>551</v>
      </c>
    </row>
    <row r="100" spans="1:10" x14ac:dyDescent="0.55000000000000004">
      <c r="A100" s="16" t="s">
        <v>2634</v>
      </c>
      <c r="B100" s="72" t="s">
        <v>2551</v>
      </c>
      <c r="C100" s="72" t="s">
        <v>2551</v>
      </c>
      <c r="D100" s="72"/>
      <c r="E100" s="94">
        <f t="shared" si="3"/>
        <v>44013</v>
      </c>
      <c r="F100" s="72"/>
      <c r="G100" s="74" t="s">
        <v>2579</v>
      </c>
      <c r="H100" s="74" t="s">
        <v>138</v>
      </c>
      <c r="I100" s="72" t="str">
        <f t="shared" si="2"/>
        <v>Retrofit Stormwater TreatmentSite Area</v>
      </c>
      <c r="J100" s="74" t="s">
        <v>551</v>
      </c>
    </row>
    <row r="101" spans="1:10" x14ac:dyDescent="0.55000000000000004">
      <c r="A101" s="16" t="s">
        <v>2635</v>
      </c>
      <c r="B101" s="72" t="s">
        <v>2551</v>
      </c>
      <c r="C101" s="72" t="s">
        <v>2551</v>
      </c>
      <c r="D101" s="72"/>
      <c r="E101" s="94">
        <f t="shared" si="3"/>
        <v>44013</v>
      </c>
      <c r="F101" s="72"/>
      <c r="G101" s="74" t="s">
        <v>2579</v>
      </c>
      <c r="H101" s="74" t="s">
        <v>2611</v>
      </c>
      <c r="I101" s="72" t="str">
        <f t="shared" si="2"/>
        <v>Retrofit Stormwater TreatmentVolume</v>
      </c>
      <c r="J101" s="74" t="s">
        <v>2612</v>
      </c>
    </row>
    <row r="102" spans="1:10" x14ac:dyDescent="0.55000000000000004">
      <c r="A102" s="16" t="s">
        <v>2636</v>
      </c>
      <c r="B102" s="72" t="s">
        <v>2551</v>
      </c>
      <c r="C102" s="72" t="s">
        <v>2551</v>
      </c>
      <c r="D102" s="72"/>
      <c r="E102" s="94">
        <f t="shared" si="3"/>
        <v>44013</v>
      </c>
      <c r="F102" s="72"/>
      <c r="G102" s="74" t="s">
        <v>217</v>
      </c>
      <c r="H102" s="74" t="s">
        <v>2599</v>
      </c>
      <c r="I102" s="72" t="str">
        <f t="shared" si="2"/>
        <v>Storm Drain CleaningTN</v>
      </c>
      <c r="J102" s="74" t="s">
        <v>2462</v>
      </c>
    </row>
    <row r="103" spans="1:10" x14ac:dyDescent="0.55000000000000004">
      <c r="A103" s="16" t="s">
        <v>2637</v>
      </c>
      <c r="B103" s="72" t="s">
        <v>2551</v>
      </c>
      <c r="C103" s="72" t="s">
        <v>2551</v>
      </c>
      <c r="D103" s="72"/>
      <c r="E103" s="94">
        <f t="shared" si="3"/>
        <v>44013</v>
      </c>
      <c r="F103" s="72"/>
      <c r="G103" s="74" t="s">
        <v>217</v>
      </c>
      <c r="H103" s="74" t="s">
        <v>2601</v>
      </c>
      <c r="I103" s="72" t="str">
        <f t="shared" si="2"/>
        <v>Storm Drain CleaningTP</v>
      </c>
      <c r="J103" s="74" t="s">
        <v>2462</v>
      </c>
    </row>
    <row r="104" spans="1:10" x14ac:dyDescent="0.55000000000000004">
      <c r="A104" s="16" t="s">
        <v>2638</v>
      </c>
      <c r="B104" s="72" t="s">
        <v>2551</v>
      </c>
      <c r="C104" s="72" t="s">
        <v>2551</v>
      </c>
      <c r="D104" s="72"/>
      <c r="E104" s="94">
        <f t="shared" si="3"/>
        <v>44013</v>
      </c>
      <c r="F104" s="72"/>
      <c r="G104" s="74" t="s">
        <v>217</v>
      </c>
      <c r="H104" s="74" t="s">
        <v>218</v>
      </c>
      <c r="I104" s="72" t="str">
        <f t="shared" si="2"/>
        <v>Storm Drain CleaningTSS</v>
      </c>
      <c r="J104" s="74" t="s">
        <v>2462</v>
      </c>
    </row>
    <row r="105" spans="1:10" x14ac:dyDescent="0.55000000000000004">
      <c r="A105" s="16" t="s">
        <v>2639</v>
      </c>
      <c r="B105" s="72" t="s">
        <v>2551</v>
      </c>
      <c r="C105" s="72" t="s">
        <v>2551</v>
      </c>
      <c r="D105" s="72"/>
      <c r="E105" s="94">
        <f t="shared" si="3"/>
        <v>44013</v>
      </c>
      <c r="F105" s="72"/>
      <c r="G105" s="75" t="s">
        <v>2580</v>
      </c>
      <c r="H105" s="75" t="s">
        <v>127</v>
      </c>
      <c r="I105" s="72" t="str">
        <f t="shared" si="2"/>
        <v>Stream Channel StabilizationArea Treated</v>
      </c>
      <c r="J105" s="74" t="s">
        <v>551</v>
      </c>
    </row>
    <row r="106" spans="1:10" x14ac:dyDescent="0.55000000000000004">
      <c r="A106" s="16" t="s">
        <v>142</v>
      </c>
      <c r="B106" s="72" t="s">
        <v>2551</v>
      </c>
      <c r="C106" s="72" t="s">
        <v>2551</v>
      </c>
      <c r="D106" s="72"/>
      <c r="E106" s="94">
        <f t="shared" si="3"/>
        <v>44013</v>
      </c>
      <c r="F106" s="72"/>
      <c r="G106" s="74" t="s">
        <v>2580</v>
      </c>
      <c r="H106" s="74" t="s">
        <v>2606</v>
      </c>
      <c r="I106" s="72" t="str">
        <f t="shared" si="2"/>
        <v>Stream Channel StabilizationLength</v>
      </c>
      <c r="J106" s="74" t="s">
        <v>2459</v>
      </c>
    </row>
    <row r="107" spans="1:10" ht="28.8" x14ac:dyDescent="0.55000000000000004">
      <c r="A107" s="16" t="s">
        <v>2640</v>
      </c>
      <c r="B107" s="72" t="s">
        <v>2551</v>
      </c>
      <c r="C107" s="72" t="s">
        <v>2551</v>
      </c>
      <c r="D107" s="72"/>
      <c r="E107" s="94">
        <f t="shared" si="3"/>
        <v>44013</v>
      </c>
      <c r="F107" s="72"/>
      <c r="G107" s="74" t="s">
        <v>2580</v>
      </c>
      <c r="H107" s="74" t="s">
        <v>496</v>
      </c>
      <c r="I107" s="72" t="str">
        <f t="shared" si="2"/>
        <v>Stream Channel StabilizationStream Bank Length</v>
      </c>
      <c r="J107" s="74" t="s">
        <v>2459</v>
      </c>
    </row>
    <row r="108" spans="1:10" x14ac:dyDescent="0.55000000000000004">
      <c r="A108" s="16" t="s">
        <v>2641</v>
      </c>
      <c r="B108" s="72" t="s">
        <v>2551</v>
      </c>
      <c r="C108" s="72" t="s">
        <v>2551</v>
      </c>
      <c r="D108" s="72"/>
      <c r="E108" s="94">
        <f t="shared" si="3"/>
        <v>44013</v>
      </c>
      <c r="F108" s="72"/>
      <c r="G108" s="74" t="s">
        <v>2582</v>
      </c>
      <c r="H108" s="74" t="s">
        <v>2606</v>
      </c>
      <c r="I108" s="72" t="str">
        <f t="shared" si="2"/>
        <v>Stream Improvement for Fish HabitatLength</v>
      </c>
      <c r="J108" s="74" t="s">
        <v>2459</v>
      </c>
    </row>
    <row r="109" spans="1:10" x14ac:dyDescent="0.55000000000000004">
      <c r="A109" s="16" t="s">
        <v>2642</v>
      </c>
      <c r="B109" s="72" t="s">
        <v>2551</v>
      </c>
      <c r="C109" s="72" t="s">
        <v>2551</v>
      </c>
      <c r="D109" s="72"/>
      <c r="E109" s="94">
        <f t="shared" si="3"/>
        <v>44013</v>
      </c>
      <c r="F109" s="72"/>
      <c r="G109" s="74" t="s">
        <v>2584</v>
      </c>
      <c r="H109" s="74" t="s">
        <v>2643</v>
      </c>
      <c r="I109" s="72" t="str">
        <f t="shared" si="2"/>
        <v>Stream RestorationArea Restored</v>
      </c>
      <c r="J109" s="74" t="s">
        <v>551</v>
      </c>
    </row>
    <row r="110" spans="1:10" x14ac:dyDescent="0.55000000000000004">
      <c r="A110" s="16" t="s">
        <v>2644</v>
      </c>
      <c r="B110" s="72" t="s">
        <v>2551</v>
      </c>
      <c r="C110" s="72" t="s">
        <v>2551</v>
      </c>
      <c r="D110" s="72"/>
      <c r="E110" s="94">
        <f t="shared" si="3"/>
        <v>44013</v>
      </c>
      <c r="F110" s="72"/>
      <c r="G110" s="74" t="s">
        <v>2584</v>
      </c>
      <c r="H110" s="74" t="s">
        <v>127</v>
      </c>
      <c r="I110" s="72" t="str">
        <f t="shared" si="2"/>
        <v>Stream RestorationArea Treated</v>
      </c>
      <c r="J110" s="74" t="s">
        <v>551</v>
      </c>
    </row>
    <row r="111" spans="1:10" x14ac:dyDescent="0.55000000000000004">
      <c r="A111" s="16" t="s">
        <v>2645</v>
      </c>
      <c r="B111" s="72" t="s">
        <v>2551</v>
      </c>
      <c r="C111" s="72" t="s">
        <v>2551</v>
      </c>
      <c r="D111" s="72"/>
      <c r="E111" s="94">
        <f t="shared" si="3"/>
        <v>44013</v>
      </c>
      <c r="F111" s="72"/>
      <c r="G111" s="74" t="s">
        <v>2586</v>
      </c>
      <c r="H111" s="74" t="s">
        <v>2646</v>
      </c>
      <c r="I111" s="72" t="str">
        <f t="shared" si="2"/>
        <v>Stream Restoration UrbanLength Restored</v>
      </c>
      <c r="J111" s="74" t="s">
        <v>2459</v>
      </c>
    </row>
    <row r="112" spans="1:10" x14ac:dyDescent="0.55000000000000004">
      <c r="A112" s="16" t="s">
        <v>2647</v>
      </c>
      <c r="B112" s="72" t="s">
        <v>2551</v>
      </c>
      <c r="C112" s="72" t="s">
        <v>2551</v>
      </c>
      <c r="D112" s="72"/>
      <c r="E112" s="94">
        <f t="shared" si="3"/>
        <v>44013</v>
      </c>
      <c r="F112" s="72"/>
      <c r="G112" s="74" t="s">
        <v>2586</v>
      </c>
      <c r="H112" s="74" t="s">
        <v>2648</v>
      </c>
      <c r="I112" s="72" t="str">
        <f t="shared" si="2"/>
        <v>Stream Restoration UrbanProtocol 1 TN</v>
      </c>
      <c r="J112" s="74" t="s">
        <v>2462</v>
      </c>
    </row>
    <row r="113" spans="1:10" x14ac:dyDescent="0.55000000000000004">
      <c r="A113" s="16" t="s">
        <v>2649</v>
      </c>
      <c r="B113" s="72" t="s">
        <v>2551</v>
      </c>
      <c r="C113" s="72" t="s">
        <v>2551</v>
      </c>
      <c r="D113" s="72"/>
      <c r="E113" s="94">
        <f t="shared" si="3"/>
        <v>44013</v>
      </c>
      <c r="F113" s="72"/>
      <c r="G113" s="74" t="s">
        <v>2586</v>
      </c>
      <c r="H113" s="74" t="s">
        <v>2650</v>
      </c>
      <c r="I113" s="72" t="str">
        <f t="shared" si="2"/>
        <v>Stream Restoration UrbanProtocol 1 TP</v>
      </c>
      <c r="J113" s="74" t="s">
        <v>2462</v>
      </c>
    </row>
    <row r="114" spans="1:10" x14ac:dyDescent="0.55000000000000004">
      <c r="A114" s="16" t="s">
        <v>2651</v>
      </c>
      <c r="B114" s="72" t="s">
        <v>2551</v>
      </c>
      <c r="C114" s="72" t="s">
        <v>2551</v>
      </c>
      <c r="D114" s="72"/>
      <c r="E114" s="94">
        <f t="shared" si="3"/>
        <v>44013</v>
      </c>
      <c r="F114" s="72"/>
      <c r="G114" s="74" t="s">
        <v>2586</v>
      </c>
      <c r="H114" s="74" t="s">
        <v>2652</v>
      </c>
      <c r="I114" s="72" t="str">
        <f t="shared" si="2"/>
        <v>Stream Restoration UrbanProtocol 1 TSS</v>
      </c>
      <c r="J114" s="74" t="s">
        <v>2462</v>
      </c>
    </row>
    <row r="115" spans="1:10" x14ac:dyDescent="0.55000000000000004">
      <c r="A115" s="16" t="s">
        <v>2653</v>
      </c>
      <c r="B115" s="72" t="s">
        <v>2551</v>
      </c>
      <c r="C115" s="72" t="s">
        <v>2551</v>
      </c>
      <c r="D115" s="72"/>
      <c r="E115" s="94">
        <f t="shared" si="3"/>
        <v>44013</v>
      </c>
      <c r="F115" s="72"/>
      <c r="G115" s="74" t="s">
        <v>2586</v>
      </c>
      <c r="H115" s="74" t="s">
        <v>2654</v>
      </c>
      <c r="I115" s="72" t="str">
        <f t="shared" si="2"/>
        <v>Stream Restoration UrbanProtocol 2 TN</v>
      </c>
      <c r="J115" s="74" t="s">
        <v>2462</v>
      </c>
    </row>
    <row r="116" spans="1:10" x14ac:dyDescent="0.55000000000000004">
      <c r="A116" s="16" t="s">
        <v>2655</v>
      </c>
      <c r="B116" s="72" t="s">
        <v>2551</v>
      </c>
      <c r="C116" s="72" t="s">
        <v>2551</v>
      </c>
      <c r="D116" s="72"/>
      <c r="E116" s="94">
        <f t="shared" si="3"/>
        <v>44013</v>
      </c>
      <c r="F116" s="72"/>
      <c r="G116" s="74" t="s">
        <v>2586</v>
      </c>
      <c r="H116" s="74" t="s">
        <v>2656</v>
      </c>
      <c r="I116" s="72" t="str">
        <f t="shared" si="2"/>
        <v>Stream Restoration UrbanProtocol 3 TN</v>
      </c>
      <c r="J116" s="74" t="s">
        <v>2462</v>
      </c>
    </row>
    <row r="117" spans="1:10" x14ac:dyDescent="0.55000000000000004">
      <c r="A117" s="16" t="s">
        <v>2657</v>
      </c>
      <c r="B117" s="72" t="s">
        <v>2551</v>
      </c>
      <c r="C117" s="72" t="s">
        <v>2551</v>
      </c>
      <c r="D117" s="72"/>
      <c r="E117" s="94">
        <f t="shared" si="3"/>
        <v>44013</v>
      </c>
      <c r="F117" s="72"/>
      <c r="G117" s="74" t="s">
        <v>2586</v>
      </c>
      <c r="H117" s="74" t="s">
        <v>2658</v>
      </c>
      <c r="I117" s="72" t="str">
        <f t="shared" si="2"/>
        <v>Stream Restoration UrbanProtocol 3 TP</v>
      </c>
      <c r="J117" s="74" t="s">
        <v>2462</v>
      </c>
    </row>
    <row r="118" spans="1:10" x14ac:dyDescent="0.55000000000000004">
      <c r="A118" s="16" t="s">
        <v>2659</v>
      </c>
      <c r="B118" s="72" t="s">
        <v>2551</v>
      </c>
      <c r="C118" s="72" t="s">
        <v>2551</v>
      </c>
      <c r="D118" s="72"/>
      <c r="E118" s="94">
        <f t="shared" si="3"/>
        <v>44013</v>
      </c>
      <c r="F118" s="72"/>
      <c r="G118" s="74" t="s">
        <v>2586</v>
      </c>
      <c r="H118" s="74" t="s">
        <v>2660</v>
      </c>
      <c r="I118" s="72" t="str">
        <f t="shared" si="2"/>
        <v>Stream Restoration UrbanProtocol 3 TSS</v>
      </c>
      <c r="J118" s="74" t="s">
        <v>2462</v>
      </c>
    </row>
    <row r="119" spans="1:10" x14ac:dyDescent="0.55000000000000004">
      <c r="A119" s="16" t="s">
        <v>2661</v>
      </c>
      <c r="B119" s="72" t="s">
        <v>2551</v>
      </c>
      <c r="C119" s="72" t="s">
        <v>2551</v>
      </c>
      <c r="D119" s="72"/>
      <c r="E119" s="94">
        <f t="shared" si="3"/>
        <v>44013</v>
      </c>
      <c r="F119" s="72"/>
      <c r="G119" s="74" t="s">
        <v>2587</v>
      </c>
      <c r="H119" s="74" t="s">
        <v>2662</v>
      </c>
      <c r="I119" s="72" t="str">
        <f t="shared" si="2"/>
        <v>Streambank RestorationLinear Feet</v>
      </c>
      <c r="J119" s="74" t="s">
        <v>2459</v>
      </c>
    </row>
    <row r="120" spans="1:10" x14ac:dyDescent="0.55000000000000004">
      <c r="A120" s="17" t="s">
        <v>2663</v>
      </c>
      <c r="B120" s="2" t="s">
        <v>2551</v>
      </c>
      <c r="C120" s="2" t="s">
        <v>2551</v>
      </c>
      <c r="E120" s="94">
        <f t="shared" si="3"/>
        <v>44013</v>
      </c>
      <c r="G120" s="74" t="s">
        <v>2588</v>
      </c>
      <c r="H120" s="74" t="s">
        <v>496</v>
      </c>
      <c r="I120" s="72" t="str">
        <f t="shared" si="2"/>
        <v>Streambank StabilizationStream Bank Length</v>
      </c>
      <c r="J120" s="74" t="s">
        <v>2459</v>
      </c>
    </row>
    <row r="121" spans="1:10" x14ac:dyDescent="0.55000000000000004">
      <c r="A121" s="17" t="s">
        <v>2664</v>
      </c>
      <c r="B121" s="2" t="s">
        <v>2551</v>
      </c>
      <c r="C121" s="2" t="s">
        <v>2551</v>
      </c>
      <c r="E121" s="94">
        <f t="shared" si="3"/>
        <v>44013</v>
      </c>
      <c r="G121" s="74" t="s">
        <v>2588</v>
      </c>
      <c r="H121" s="74" t="s">
        <v>2665</v>
      </c>
      <c r="I121" s="72" t="str">
        <f t="shared" si="2"/>
        <v>Streambank StabilizationStreambank Length</v>
      </c>
      <c r="J121" s="74" t="s">
        <v>2459</v>
      </c>
    </row>
    <row r="122" spans="1:10" x14ac:dyDescent="0.55000000000000004">
      <c r="A122" s="17" t="s">
        <v>181</v>
      </c>
      <c r="B122" s="2" t="s">
        <v>2551</v>
      </c>
      <c r="C122" s="2" t="s">
        <v>2551</v>
      </c>
      <c r="E122" s="94">
        <f t="shared" si="3"/>
        <v>44013</v>
      </c>
      <c r="G122" s="74" t="s">
        <v>2589</v>
      </c>
      <c r="H122" s="74" t="s">
        <v>1092</v>
      </c>
      <c r="I122" s="72" t="str">
        <f t="shared" si="2"/>
        <v>Street Cleaning Practice 1acres</v>
      </c>
      <c r="J122" s="74" t="s">
        <v>551</v>
      </c>
    </row>
    <row r="123" spans="1:10" x14ac:dyDescent="0.55000000000000004">
      <c r="A123" s="17" t="s">
        <v>2666</v>
      </c>
      <c r="B123" s="2" t="s">
        <v>2551</v>
      </c>
      <c r="C123" s="2" t="s">
        <v>2551</v>
      </c>
      <c r="E123" s="94">
        <f t="shared" si="3"/>
        <v>44013</v>
      </c>
      <c r="G123" s="74" t="s">
        <v>2589</v>
      </c>
      <c r="H123" s="74" t="s">
        <v>2667</v>
      </c>
      <c r="I123" s="72" t="str">
        <f t="shared" si="2"/>
        <v>Street Cleaning Practice 1curb lane miles</v>
      </c>
      <c r="J123" s="74" t="s">
        <v>2668</v>
      </c>
    </row>
    <row r="124" spans="1:10" x14ac:dyDescent="0.55000000000000004">
      <c r="A124" s="16" t="s">
        <v>2669</v>
      </c>
      <c r="B124" s="72" t="s">
        <v>2551</v>
      </c>
      <c r="C124" s="72" t="s">
        <v>2551</v>
      </c>
      <c r="D124" s="72"/>
      <c r="E124" s="94">
        <f t="shared" si="3"/>
        <v>44013</v>
      </c>
      <c r="F124" s="72"/>
      <c r="G124" s="74" t="s">
        <v>2590</v>
      </c>
      <c r="H124" s="74" t="s">
        <v>1092</v>
      </c>
      <c r="I124" s="72" t="str">
        <f t="shared" si="2"/>
        <v>Street Cleaning Practice 10acres</v>
      </c>
      <c r="J124" s="74" t="s">
        <v>551</v>
      </c>
    </row>
    <row r="125" spans="1:10" x14ac:dyDescent="0.55000000000000004">
      <c r="A125" s="16" t="s">
        <v>2670</v>
      </c>
      <c r="B125" s="72" t="s">
        <v>2551</v>
      </c>
      <c r="C125" s="72" t="s">
        <v>2551</v>
      </c>
      <c r="D125" s="72"/>
      <c r="E125" s="94">
        <f t="shared" si="3"/>
        <v>44013</v>
      </c>
      <c r="F125" s="72"/>
      <c r="G125" s="74" t="s">
        <v>2590</v>
      </c>
      <c r="H125" s="74" t="s">
        <v>2667</v>
      </c>
      <c r="I125" s="72" t="str">
        <f t="shared" si="2"/>
        <v>Street Cleaning Practice 10curb lane miles</v>
      </c>
      <c r="J125" s="74" t="s">
        <v>2668</v>
      </c>
    </row>
    <row r="126" spans="1:10" x14ac:dyDescent="0.55000000000000004">
      <c r="A126" s="16" t="s">
        <v>2671</v>
      </c>
      <c r="B126" s="72" t="s">
        <v>2551</v>
      </c>
      <c r="C126" s="72" t="s">
        <v>2551</v>
      </c>
      <c r="D126" s="72"/>
      <c r="E126" s="94">
        <f t="shared" si="3"/>
        <v>44013</v>
      </c>
      <c r="F126" s="72"/>
      <c r="G126" s="74" t="s">
        <v>2591</v>
      </c>
      <c r="H126" s="74" t="s">
        <v>1092</v>
      </c>
      <c r="I126" s="72" t="str">
        <f t="shared" si="2"/>
        <v>Street Cleaning Practice 11acres</v>
      </c>
      <c r="J126" s="74" t="s">
        <v>551</v>
      </c>
    </row>
    <row r="127" spans="1:10" x14ac:dyDescent="0.55000000000000004">
      <c r="A127" s="16" t="s">
        <v>2672</v>
      </c>
      <c r="B127" s="72" t="s">
        <v>2551</v>
      </c>
      <c r="C127" s="72" t="s">
        <v>2551</v>
      </c>
      <c r="D127" s="72"/>
      <c r="E127" s="94">
        <f t="shared" si="3"/>
        <v>44013</v>
      </c>
      <c r="F127" s="72"/>
      <c r="G127" s="74" t="s">
        <v>2591</v>
      </c>
      <c r="H127" s="74" t="s">
        <v>2667</v>
      </c>
      <c r="I127" s="72" t="str">
        <f t="shared" si="2"/>
        <v>Street Cleaning Practice 11curb lane miles</v>
      </c>
      <c r="J127" s="74" t="s">
        <v>2668</v>
      </c>
    </row>
    <row r="128" spans="1:10" x14ac:dyDescent="0.55000000000000004">
      <c r="A128" s="16" t="s">
        <v>2673</v>
      </c>
      <c r="B128" s="72" t="s">
        <v>2551</v>
      </c>
      <c r="C128" s="72" t="s">
        <v>2551</v>
      </c>
      <c r="D128" s="72"/>
      <c r="E128" s="94">
        <f t="shared" si="3"/>
        <v>44013</v>
      </c>
      <c r="F128" s="72"/>
      <c r="G128" s="74" t="s">
        <v>2592</v>
      </c>
      <c r="H128" s="74" t="s">
        <v>1092</v>
      </c>
      <c r="I128" s="72" t="str">
        <f t="shared" si="2"/>
        <v>Street Cleaning Practice 2acres</v>
      </c>
      <c r="J128" s="74" t="s">
        <v>551</v>
      </c>
    </row>
    <row r="129" spans="1:10" x14ac:dyDescent="0.55000000000000004">
      <c r="A129" s="16" t="s">
        <v>2674</v>
      </c>
      <c r="B129" s="72" t="s">
        <v>2551</v>
      </c>
      <c r="C129" s="72" t="s">
        <v>2551</v>
      </c>
      <c r="D129" s="72"/>
      <c r="E129" s="94">
        <f t="shared" si="3"/>
        <v>44013</v>
      </c>
      <c r="F129" s="72"/>
      <c r="G129" s="74" t="s">
        <v>2592</v>
      </c>
      <c r="H129" s="74" t="s">
        <v>2667</v>
      </c>
      <c r="I129" s="72" t="str">
        <f t="shared" si="2"/>
        <v>Street Cleaning Practice 2curb lane miles</v>
      </c>
      <c r="J129" s="74" t="s">
        <v>2668</v>
      </c>
    </row>
    <row r="130" spans="1:10" x14ac:dyDescent="0.55000000000000004">
      <c r="A130" s="16" t="s">
        <v>2675</v>
      </c>
      <c r="B130" s="72" t="s">
        <v>2551</v>
      </c>
      <c r="C130" s="72" t="s">
        <v>2551</v>
      </c>
      <c r="D130" s="72"/>
      <c r="E130" s="94">
        <f t="shared" si="3"/>
        <v>44013</v>
      </c>
      <c r="F130" s="72"/>
      <c r="G130" s="74" t="s">
        <v>2593</v>
      </c>
      <c r="H130" s="74" t="s">
        <v>1092</v>
      </c>
      <c r="I130" s="72" t="str">
        <f t="shared" si="2"/>
        <v>Street Cleaning Practice 3acres</v>
      </c>
      <c r="J130" s="74" t="s">
        <v>551</v>
      </c>
    </row>
    <row r="131" spans="1:10" x14ac:dyDescent="0.55000000000000004">
      <c r="A131" s="16" t="s">
        <v>2676</v>
      </c>
      <c r="B131" s="72" t="s">
        <v>2551</v>
      </c>
      <c r="C131" s="72" t="s">
        <v>2551</v>
      </c>
      <c r="D131" s="72"/>
      <c r="E131" s="94">
        <f t="shared" ref="E131:E194" si="4">DATE(2020-D131, 7, 1)</f>
        <v>44013</v>
      </c>
      <c r="F131" s="72"/>
      <c r="G131" s="74" t="s">
        <v>2593</v>
      </c>
      <c r="H131" s="74" t="s">
        <v>2667</v>
      </c>
      <c r="I131" s="72" t="str">
        <f t="shared" ref="I131:I194" si="5">G131&amp;H131</f>
        <v>Street Cleaning Practice 3curb lane miles</v>
      </c>
      <c r="J131" s="74" t="s">
        <v>2668</v>
      </c>
    </row>
    <row r="132" spans="1:10" x14ac:dyDescent="0.55000000000000004">
      <c r="A132" s="16" t="s">
        <v>2677</v>
      </c>
      <c r="B132" s="72" t="s">
        <v>2551</v>
      </c>
      <c r="C132" s="72" t="s">
        <v>2551</v>
      </c>
      <c r="D132" s="72"/>
      <c r="E132" s="94">
        <f t="shared" si="4"/>
        <v>44013</v>
      </c>
      <c r="F132" s="72"/>
      <c r="G132" s="74" t="s">
        <v>2594</v>
      </c>
      <c r="H132" s="74" t="s">
        <v>1092</v>
      </c>
      <c r="I132" s="72" t="str">
        <f t="shared" si="5"/>
        <v>Street Cleaning Practice 4acres</v>
      </c>
      <c r="J132" s="74" t="s">
        <v>551</v>
      </c>
    </row>
    <row r="133" spans="1:10" x14ac:dyDescent="0.55000000000000004">
      <c r="A133" s="16" t="s">
        <v>2678</v>
      </c>
      <c r="B133" s="72" t="s">
        <v>2551</v>
      </c>
      <c r="C133" s="72" t="s">
        <v>2551</v>
      </c>
      <c r="D133" s="72"/>
      <c r="E133" s="94">
        <f t="shared" si="4"/>
        <v>44013</v>
      </c>
      <c r="F133" s="72"/>
      <c r="G133" s="74" t="s">
        <v>2594</v>
      </c>
      <c r="H133" s="74" t="s">
        <v>2667</v>
      </c>
      <c r="I133" s="72" t="str">
        <f t="shared" si="5"/>
        <v>Street Cleaning Practice 4curb lane miles</v>
      </c>
      <c r="J133" s="74" t="s">
        <v>2668</v>
      </c>
    </row>
    <row r="134" spans="1:10" x14ac:dyDescent="0.55000000000000004">
      <c r="A134" s="16" t="s">
        <v>2679</v>
      </c>
      <c r="B134" s="72" t="s">
        <v>2551</v>
      </c>
      <c r="C134" s="72" t="s">
        <v>2551</v>
      </c>
      <c r="D134" s="72"/>
      <c r="E134" s="94">
        <f t="shared" si="4"/>
        <v>44013</v>
      </c>
      <c r="F134" s="72"/>
      <c r="G134" s="74" t="s">
        <v>2595</v>
      </c>
      <c r="H134" s="74" t="s">
        <v>1092</v>
      </c>
      <c r="I134" s="72" t="str">
        <f t="shared" si="5"/>
        <v>Street Cleaning Practice 5acres</v>
      </c>
      <c r="J134" s="74" t="s">
        <v>551</v>
      </c>
    </row>
    <row r="135" spans="1:10" x14ac:dyDescent="0.55000000000000004">
      <c r="A135" s="16" t="s">
        <v>2680</v>
      </c>
      <c r="B135" s="72" t="s">
        <v>2551</v>
      </c>
      <c r="C135" s="72" t="s">
        <v>2551</v>
      </c>
      <c r="D135" s="72"/>
      <c r="E135" s="94">
        <f t="shared" si="4"/>
        <v>44013</v>
      </c>
      <c r="F135" s="72"/>
      <c r="G135" s="74" t="s">
        <v>2595</v>
      </c>
      <c r="H135" s="74" t="s">
        <v>2667</v>
      </c>
      <c r="I135" s="72" t="str">
        <f t="shared" si="5"/>
        <v>Street Cleaning Practice 5curb lane miles</v>
      </c>
      <c r="J135" s="74" t="s">
        <v>2668</v>
      </c>
    </row>
    <row r="136" spans="1:10" x14ac:dyDescent="0.55000000000000004">
      <c r="A136" s="16" t="s">
        <v>2681</v>
      </c>
      <c r="B136" s="72" t="s">
        <v>2551</v>
      </c>
      <c r="C136" s="72" t="s">
        <v>2551</v>
      </c>
      <c r="D136" s="72"/>
      <c r="E136" s="94">
        <f t="shared" si="4"/>
        <v>44013</v>
      </c>
      <c r="F136" s="72"/>
      <c r="G136" s="74" t="s">
        <v>2596</v>
      </c>
      <c r="H136" s="74" t="s">
        <v>1092</v>
      </c>
      <c r="I136" s="72" t="str">
        <f t="shared" si="5"/>
        <v>Street Cleaning Practice 6acres</v>
      </c>
      <c r="J136" s="74" t="s">
        <v>551</v>
      </c>
    </row>
    <row r="137" spans="1:10" x14ac:dyDescent="0.55000000000000004">
      <c r="A137" s="16" t="s">
        <v>2682</v>
      </c>
      <c r="B137" s="72" t="s">
        <v>2551</v>
      </c>
      <c r="C137" s="72" t="s">
        <v>2551</v>
      </c>
      <c r="D137" s="72"/>
      <c r="E137" s="94">
        <f t="shared" si="4"/>
        <v>44013</v>
      </c>
      <c r="F137" s="72"/>
      <c r="G137" s="74" t="s">
        <v>2596</v>
      </c>
      <c r="H137" s="74" t="s">
        <v>2667</v>
      </c>
      <c r="I137" s="72" t="str">
        <f t="shared" si="5"/>
        <v>Street Cleaning Practice 6curb lane miles</v>
      </c>
      <c r="J137" s="74" t="s">
        <v>2668</v>
      </c>
    </row>
    <row r="138" spans="1:10" x14ac:dyDescent="0.55000000000000004">
      <c r="A138" s="16" t="s">
        <v>2683</v>
      </c>
      <c r="B138" s="72" t="s">
        <v>2551</v>
      </c>
      <c r="C138" s="72" t="s">
        <v>2551</v>
      </c>
      <c r="D138" s="72"/>
      <c r="E138" s="94">
        <f t="shared" si="4"/>
        <v>44013</v>
      </c>
      <c r="F138" s="72"/>
      <c r="G138" s="74" t="s">
        <v>2597</v>
      </c>
      <c r="H138" s="74" t="s">
        <v>1092</v>
      </c>
      <c r="I138" s="72" t="str">
        <f t="shared" si="5"/>
        <v>Street Cleaning Practice 7acres</v>
      </c>
      <c r="J138" s="74" t="s">
        <v>551</v>
      </c>
    </row>
    <row r="139" spans="1:10" x14ac:dyDescent="0.55000000000000004">
      <c r="A139" s="16" t="s">
        <v>2684</v>
      </c>
      <c r="B139" s="72" t="s">
        <v>2551</v>
      </c>
      <c r="C139" s="72" t="s">
        <v>2551</v>
      </c>
      <c r="D139" s="72"/>
      <c r="E139" s="94">
        <f t="shared" si="4"/>
        <v>44013</v>
      </c>
      <c r="F139" s="72"/>
      <c r="G139" s="74" t="s">
        <v>2597</v>
      </c>
      <c r="H139" s="74" t="s">
        <v>2667</v>
      </c>
      <c r="I139" s="72" t="str">
        <f t="shared" si="5"/>
        <v>Street Cleaning Practice 7curb lane miles</v>
      </c>
      <c r="J139" s="74" t="s">
        <v>2668</v>
      </c>
    </row>
    <row r="140" spans="1:10" x14ac:dyDescent="0.55000000000000004">
      <c r="A140" s="16" t="s">
        <v>2685</v>
      </c>
      <c r="B140" s="72" t="s">
        <v>2551</v>
      </c>
      <c r="C140" s="72" t="s">
        <v>2551</v>
      </c>
      <c r="D140" s="72"/>
      <c r="E140" s="94">
        <f t="shared" si="4"/>
        <v>44013</v>
      </c>
      <c r="F140" s="72"/>
      <c r="G140" s="74" t="s">
        <v>2598</v>
      </c>
      <c r="H140" s="74" t="s">
        <v>1092</v>
      </c>
      <c r="I140" s="72" t="str">
        <f t="shared" si="5"/>
        <v>Street Cleaning Practice 8acres</v>
      </c>
      <c r="J140" s="74" t="s">
        <v>551</v>
      </c>
    </row>
    <row r="141" spans="1:10" x14ac:dyDescent="0.55000000000000004">
      <c r="A141" s="16" t="s">
        <v>2686</v>
      </c>
      <c r="B141" s="72" t="s">
        <v>2551</v>
      </c>
      <c r="C141" s="72" t="s">
        <v>2551</v>
      </c>
      <c r="D141" s="72"/>
      <c r="E141" s="94">
        <f t="shared" si="4"/>
        <v>44013</v>
      </c>
      <c r="F141" s="72"/>
      <c r="G141" s="74" t="s">
        <v>2598</v>
      </c>
      <c r="H141" s="74" t="s">
        <v>2667</v>
      </c>
      <c r="I141" s="72" t="str">
        <f t="shared" si="5"/>
        <v>Street Cleaning Practice 8curb lane miles</v>
      </c>
      <c r="J141" s="74" t="s">
        <v>2668</v>
      </c>
    </row>
    <row r="142" spans="1:10" x14ac:dyDescent="0.55000000000000004">
      <c r="A142" s="16" t="s">
        <v>2687</v>
      </c>
      <c r="B142" s="72" t="s">
        <v>2551</v>
      </c>
      <c r="C142" s="72" t="s">
        <v>2551</v>
      </c>
      <c r="D142" s="72"/>
      <c r="E142" s="94">
        <f t="shared" si="4"/>
        <v>44013</v>
      </c>
      <c r="F142" s="72"/>
      <c r="G142" s="74" t="s">
        <v>2600</v>
      </c>
      <c r="H142" s="74" t="s">
        <v>1092</v>
      </c>
      <c r="I142" s="72" t="str">
        <f t="shared" si="5"/>
        <v>Street Cleaning Practice 9acres</v>
      </c>
      <c r="J142" s="74" t="s">
        <v>551</v>
      </c>
    </row>
    <row r="143" spans="1:10" s="5" customFormat="1" x14ac:dyDescent="0.55000000000000004">
      <c r="A143" s="16" t="s">
        <v>2688</v>
      </c>
      <c r="B143" s="72" t="s">
        <v>2551</v>
      </c>
      <c r="C143" s="72" t="s">
        <v>2551</v>
      </c>
      <c r="D143" s="72"/>
      <c r="E143" s="94">
        <f t="shared" si="4"/>
        <v>44013</v>
      </c>
      <c r="F143" s="72"/>
      <c r="G143" s="74" t="s">
        <v>2600</v>
      </c>
      <c r="H143" s="74" t="s">
        <v>2667</v>
      </c>
      <c r="I143" s="72" t="str">
        <f t="shared" si="5"/>
        <v>Street Cleaning Practice 9curb lane miles</v>
      </c>
      <c r="J143" s="74" t="s">
        <v>2668</v>
      </c>
    </row>
    <row r="144" spans="1:10" s="5" customFormat="1" x14ac:dyDescent="0.55000000000000004">
      <c r="A144" s="16" t="s">
        <v>2689</v>
      </c>
      <c r="B144" s="72" t="s">
        <v>2551</v>
      </c>
      <c r="C144" s="72" t="s">
        <v>2551</v>
      </c>
      <c r="D144" s="72"/>
      <c r="E144" s="94">
        <f t="shared" si="4"/>
        <v>44013</v>
      </c>
      <c r="F144" s="72"/>
      <c r="G144" s="74" t="s">
        <v>189</v>
      </c>
      <c r="H144" s="74" t="s">
        <v>190</v>
      </c>
      <c r="I144" s="72" t="str">
        <f t="shared" si="5"/>
        <v>Street SweepingArea</v>
      </c>
      <c r="J144" s="74" t="s">
        <v>551</v>
      </c>
    </row>
    <row r="145" spans="1:10" s="5" customFormat="1" x14ac:dyDescent="0.55000000000000004">
      <c r="A145" s="16" t="s">
        <v>2690</v>
      </c>
      <c r="B145" s="72" t="s">
        <v>2551</v>
      </c>
      <c r="C145" s="72" t="s">
        <v>2551</v>
      </c>
      <c r="D145" s="72"/>
      <c r="E145" s="94">
        <f t="shared" si="4"/>
        <v>44013</v>
      </c>
      <c r="F145" s="72"/>
      <c r="G145" s="74" t="s">
        <v>189</v>
      </c>
      <c r="H145" s="74" t="s">
        <v>127</v>
      </c>
      <c r="I145" s="72" t="str">
        <f t="shared" si="5"/>
        <v>Street SweepingArea Treated</v>
      </c>
      <c r="J145" s="74" t="s">
        <v>551</v>
      </c>
    </row>
    <row r="146" spans="1:10" s="5" customFormat="1" x14ac:dyDescent="0.55000000000000004">
      <c r="A146" s="16" t="s">
        <v>2691</v>
      </c>
      <c r="B146" s="72" t="s">
        <v>2551</v>
      </c>
      <c r="C146" s="72" t="s">
        <v>2551</v>
      </c>
      <c r="D146" s="72"/>
      <c r="E146" s="94">
        <f t="shared" si="4"/>
        <v>44013</v>
      </c>
      <c r="F146" s="72"/>
      <c r="G146" s="74" t="s">
        <v>189</v>
      </c>
      <c r="H146" s="74" t="s">
        <v>211</v>
      </c>
      <c r="I146" s="72" t="str">
        <f t="shared" si="5"/>
        <v>Street SweepingLength swept</v>
      </c>
      <c r="J146" s="74" t="s">
        <v>2459</v>
      </c>
    </row>
    <row r="147" spans="1:10" x14ac:dyDescent="0.55000000000000004">
      <c r="A147" s="16" t="s">
        <v>2692</v>
      </c>
      <c r="B147" s="72" t="s">
        <v>2551</v>
      </c>
      <c r="C147" s="72" t="s">
        <v>2551</v>
      </c>
      <c r="D147" s="72"/>
      <c r="E147" s="94">
        <f t="shared" si="4"/>
        <v>44013</v>
      </c>
      <c r="F147" s="72"/>
      <c r="G147" s="74" t="s">
        <v>2602</v>
      </c>
      <c r="H147" s="74" t="s">
        <v>151</v>
      </c>
      <c r="I147" s="72" t="str">
        <f t="shared" si="5"/>
        <v>Surface Sand FilterContributing Area</v>
      </c>
      <c r="J147" s="74" t="s">
        <v>551</v>
      </c>
    </row>
    <row r="148" spans="1:10" x14ac:dyDescent="0.55000000000000004">
      <c r="A148" s="16" t="s">
        <v>2693</v>
      </c>
      <c r="B148" s="72" t="s">
        <v>2551</v>
      </c>
      <c r="C148" s="72" t="s">
        <v>2551</v>
      </c>
      <c r="D148" s="72"/>
      <c r="E148" s="94">
        <f t="shared" si="4"/>
        <v>44013</v>
      </c>
      <c r="F148" s="72"/>
      <c r="G148" s="74" t="s">
        <v>2603</v>
      </c>
      <c r="H148" s="74" t="s">
        <v>206</v>
      </c>
      <c r="I148" s="72" t="str">
        <f t="shared" si="5"/>
        <v>Tidal Algal Flow-wayAcres</v>
      </c>
      <c r="J148" s="74" t="s">
        <v>551</v>
      </c>
    </row>
    <row r="149" spans="1:10" x14ac:dyDescent="0.55000000000000004">
      <c r="A149" s="16" t="s">
        <v>2694</v>
      </c>
      <c r="B149" s="72" t="s">
        <v>2551</v>
      </c>
      <c r="C149" s="72" t="s">
        <v>2551</v>
      </c>
      <c r="D149" s="72"/>
      <c r="E149" s="94">
        <f t="shared" si="4"/>
        <v>44013</v>
      </c>
      <c r="F149" s="72"/>
      <c r="G149" s="74" t="s">
        <v>214</v>
      </c>
      <c r="H149" s="74" t="s">
        <v>127</v>
      </c>
      <c r="I149" s="72" t="str">
        <f t="shared" si="5"/>
        <v>Tree PlantingArea Treated</v>
      </c>
      <c r="J149" s="74" t="s">
        <v>551</v>
      </c>
    </row>
    <row r="150" spans="1:10" x14ac:dyDescent="0.55000000000000004">
      <c r="A150" s="16" t="s">
        <v>2695</v>
      </c>
      <c r="B150" s="72" t="s">
        <v>2551</v>
      </c>
      <c r="C150" s="72" t="s">
        <v>2551</v>
      </c>
      <c r="D150" s="72"/>
      <c r="E150" s="94">
        <f t="shared" si="4"/>
        <v>44013</v>
      </c>
      <c r="F150" s="72"/>
      <c r="G150" s="74" t="s">
        <v>214</v>
      </c>
      <c r="H150" s="74" t="s">
        <v>2696</v>
      </c>
      <c r="I150" s="72" t="str">
        <f t="shared" si="5"/>
        <v>Tree PlantingImpervious Area Treated</v>
      </c>
      <c r="J150" s="74" t="s">
        <v>551</v>
      </c>
    </row>
    <row r="151" spans="1:10" x14ac:dyDescent="0.55000000000000004">
      <c r="A151" s="16" t="s">
        <v>2697</v>
      </c>
      <c r="B151" s="72" t="s">
        <v>2551</v>
      </c>
      <c r="C151" s="72" t="s">
        <v>2551</v>
      </c>
      <c r="D151" s="72"/>
      <c r="E151" s="94">
        <f t="shared" si="4"/>
        <v>44013</v>
      </c>
      <c r="F151" s="72"/>
      <c r="G151" s="74" t="s">
        <v>214</v>
      </c>
      <c r="H151" s="74" t="s">
        <v>215</v>
      </c>
      <c r="I151" s="72" t="str">
        <f t="shared" si="5"/>
        <v>Tree PlantingNumber of Trees Planted</v>
      </c>
      <c r="J151" s="74" t="s">
        <v>2463</v>
      </c>
    </row>
    <row r="152" spans="1:10" ht="28.8" x14ac:dyDescent="0.55000000000000004">
      <c r="A152" s="16" t="s">
        <v>2471</v>
      </c>
      <c r="B152" s="72" t="s">
        <v>2551</v>
      </c>
      <c r="C152" s="72" t="s">
        <v>2551</v>
      </c>
      <c r="D152" s="72"/>
      <c r="E152" s="94">
        <f t="shared" si="4"/>
        <v>44013</v>
      </c>
      <c r="F152" s="72"/>
      <c r="G152" s="74" t="s">
        <v>320</v>
      </c>
      <c r="H152" s="74" t="s">
        <v>151</v>
      </c>
      <c r="I152" s="72" t="str">
        <f t="shared" si="5"/>
        <v>Underground Infiltration SystemContributing Area</v>
      </c>
      <c r="J152" s="74" t="s">
        <v>551</v>
      </c>
    </row>
    <row r="153" spans="1:10" ht="28.8" x14ac:dyDescent="0.55000000000000004">
      <c r="A153" s="16" t="s">
        <v>2698</v>
      </c>
      <c r="B153" s="72" t="s">
        <v>2551</v>
      </c>
      <c r="C153" s="72" t="s">
        <v>2551</v>
      </c>
      <c r="D153" s="72"/>
      <c r="E153" s="94">
        <f t="shared" si="4"/>
        <v>44013</v>
      </c>
      <c r="F153" s="72"/>
      <c r="G153" s="74" t="s">
        <v>2604</v>
      </c>
      <c r="H153" s="74" t="s">
        <v>1092</v>
      </c>
      <c r="I153" s="72" t="str">
        <f t="shared" si="5"/>
        <v>Urban Filter Strip Runoff Reductionacres</v>
      </c>
      <c r="J153" s="74" t="s">
        <v>551</v>
      </c>
    </row>
    <row r="154" spans="1:10" x14ac:dyDescent="0.55000000000000004">
      <c r="A154" s="16" t="s">
        <v>2699</v>
      </c>
      <c r="B154" s="72" t="s">
        <v>2551</v>
      </c>
      <c r="C154" s="72" t="s">
        <v>2551</v>
      </c>
      <c r="D154" s="72"/>
      <c r="E154" s="94">
        <f t="shared" si="4"/>
        <v>44013</v>
      </c>
      <c r="F154" s="72"/>
      <c r="G154" s="74" t="s">
        <v>2605</v>
      </c>
      <c r="H154" s="74" t="s">
        <v>1092</v>
      </c>
      <c r="I154" s="72" t="str">
        <f t="shared" si="5"/>
        <v>Urban Filter Strip Storwater Treatmentacres</v>
      </c>
      <c r="J154" s="74" t="s">
        <v>551</v>
      </c>
    </row>
    <row r="155" spans="1:10" x14ac:dyDescent="0.55000000000000004">
      <c r="A155" s="16" t="s">
        <v>2700</v>
      </c>
      <c r="B155" s="72" t="s">
        <v>2551</v>
      </c>
      <c r="C155" s="72" t="s">
        <v>2551</v>
      </c>
      <c r="D155" s="72"/>
      <c r="E155" s="94">
        <f t="shared" si="4"/>
        <v>44013</v>
      </c>
      <c r="F155" s="72"/>
      <c r="G155" s="74" t="s">
        <v>199</v>
      </c>
      <c r="H155" s="74" t="s">
        <v>200</v>
      </c>
      <c r="I155" s="72" t="str">
        <f t="shared" si="5"/>
        <v>Urban Forest BufferAcre</v>
      </c>
      <c r="J155" s="74" t="s">
        <v>551</v>
      </c>
    </row>
    <row r="156" spans="1:10" x14ac:dyDescent="0.55000000000000004">
      <c r="A156" s="16" t="s">
        <v>2701</v>
      </c>
      <c r="B156" s="72" t="s">
        <v>2551</v>
      </c>
      <c r="C156" s="72" t="s">
        <v>2551</v>
      </c>
      <c r="D156" s="72"/>
      <c r="E156" s="94">
        <f t="shared" si="4"/>
        <v>44013</v>
      </c>
      <c r="F156" s="72"/>
      <c r="G156" s="74" t="s">
        <v>199</v>
      </c>
      <c r="H156" s="74" t="s">
        <v>206</v>
      </c>
      <c r="I156" s="72" t="str">
        <f t="shared" si="5"/>
        <v>Urban Forest BufferAcres</v>
      </c>
      <c r="J156" s="74" t="s">
        <v>551</v>
      </c>
    </row>
    <row r="157" spans="1:10" x14ac:dyDescent="0.55000000000000004">
      <c r="A157" s="16" t="s">
        <v>2702</v>
      </c>
      <c r="B157" s="72" t="s">
        <v>2551</v>
      </c>
      <c r="C157" s="72" t="s">
        <v>2551</v>
      </c>
      <c r="D157" s="72"/>
      <c r="E157" s="94">
        <f t="shared" si="4"/>
        <v>44013</v>
      </c>
      <c r="F157" s="72"/>
      <c r="G157" s="74" t="s">
        <v>199</v>
      </c>
      <c r="H157" s="74" t="s">
        <v>358</v>
      </c>
      <c r="I157" s="72" t="str">
        <f t="shared" si="5"/>
        <v>Urban Forest BufferArea Planted</v>
      </c>
      <c r="J157" s="74" t="s">
        <v>551</v>
      </c>
    </row>
    <row r="158" spans="1:10" x14ac:dyDescent="0.55000000000000004">
      <c r="A158" s="16" t="s">
        <v>2703</v>
      </c>
      <c r="B158" s="72" t="s">
        <v>2551</v>
      </c>
      <c r="C158" s="72" t="s">
        <v>2551</v>
      </c>
      <c r="D158" s="72"/>
      <c r="E158" s="94">
        <f t="shared" si="4"/>
        <v>44013</v>
      </c>
      <c r="F158" s="72"/>
      <c r="G158" s="74" t="s">
        <v>199</v>
      </c>
      <c r="H158" s="74" t="s">
        <v>2704</v>
      </c>
      <c r="I158" s="72" t="str">
        <f t="shared" si="5"/>
        <v>Urban Forest BufferBuffer Length</v>
      </c>
      <c r="J158" s="74" t="s">
        <v>2668</v>
      </c>
    </row>
    <row r="159" spans="1:10" x14ac:dyDescent="0.55000000000000004">
      <c r="A159" s="16" t="s">
        <v>2705</v>
      </c>
      <c r="B159" s="72" t="s">
        <v>2551</v>
      </c>
      <c r="C159" s="72" t="s">
        <v>2551</v>
      </c>
      <c r="D159" s="72"/>
      <c r="E159" s="94">
        <f t="shared" si="4"/>
        <v>44013</v>
      </c>
      <c r="F159" s="72"/>
      <c r="G159" s="74" t="s">
        <v>199</v>
      </c>
      <c r="H159" s="74" t="s">
        <v>2706</v>
      </c>
      <c r="I159" s="72" t="str">
        <f t="shared" si="5"/>
        <v>Urban Forest BufferImpervious Area Planted</v>
      </c>
      <c r="J159" s="74" t="s">
        <v>551</v>
      </c>
    </row>
    <row r="160" spans="1:10" x14ac:dyDescent="0.55000000000000004">
      <c r="A160" s="16" t="s">
        <v>2707</v>
      </c>
      <c r="B160" s="72" t="s">
        <v>2551</v>
      </c>
      <c r="C160" s="72" t="s">
        <v>2551</v>
      </c>
      <c r="D160" s="72"/>
      <c r="E160" s="94">
        <f t="shared" si="4"/>
        <v>44013</v>
      </c>
      <c r="F160" s="72"/>
      <c r="G160" s="74" t="s">
        <v>208</v>
      </c>
      <c r="H160" s="74" t="s">
        <v>209</v>
      </c>
      <c r="I160" s="72" t="str">
        <f t="shared" si="5"/>
        <v>Urban Forest PlantingAcres Planted</v>
      </c>
      <c r="J160" s="74" t="s">
        <v>551</v>
      </c>
    </row>
    <row r="161" spans="1:10" x14ac:dyDescent="0.55000000000000004">
      <c r="A161" s="16" t="s">
        <v>2708</v>
      </c>
      <c r="B161" s="72" t="s">
        <v>2551</v>
      </c>
      <c r="C161" s="72" t="s">
        <v>2551</v>
      </c>
      <c r="D161" s="72"/>
      <c r="E161" s="94">
        <f t="shared" si="4"/>
        <v>44013</v>
      </c>
      <c r="F161" s="72"/>
      <c r="G161" s="74" t="s">
        <v>2608</v>
      </c>
      <c r="H161" s="74" t="s">
        <v>358</v>
      </c>
      <c r="I161" s="72" t="str">
        <f t="shared" si="5"/>
        <v>Urban Grass BufferArea Planted</v>
      </c>
      <c r="J161" s="74" t="s">
        <v>551</v>
      </c>
    </row>
    <row r="162" spans="1:10" x14ac:dyDescent="0.55000000000000004">
      <c r="A162" s="16" t="s">
        <v>2709</v>
      </c>
      <c r="B162" s="72" t="s">
        <v>2551</v>
      </c>
      <c r="C162" s="72" t="s">
        <v>2551</v>
      </c>
      <c r="D162" s="72"/>
      <c r="E162" s="94">
        <f t="shared" si="4"/>
        <v>44013</v>
      </c>
      <c r="F162" s="72"/>
      <c r="G162" s="74" t="s">
        <v>2610</v>
      </c>
      <c r="H162" s="74" t="s">
        <v>200</v>
      </c>
      <c r="I162" s="72" t="str">
        <f t="shared" si="5"/>
        <v>Urban Infiltration PracticesAcre</v>
      </c>
      <c r="J162" s="74" t="s">
        <v>551</v>
      </c>
    </row>
    <row r="163" spans="1:10" x14ac:dyDescent="0.55000000000000004">
      <c r="A163" s="16" t="s">
        <v>2710</v>
      </c>
      <c r="B163" s="72" t="s">
        <v>2551</v>
      </c>
      <c r="C163" s="72" t="s">
        <v>2551</v>
      </c>
      <c r="D163" s="72"/>
      <c r="E163" s="94">
        <f t="shared" si="4"/>
        <v>44013</v>
      </c>
      <c r="F163" s="72"/>
      <c r="G163" s="74" t="s">
        <v>2610</v>
      </c>
      <c r="H163" s="74" t="s">
        <v>127</v>
      </c>
      <c r="I163" s="72" t="str">
        <f t="shared" si="5"/>
        <v>Urban Infiltration PracticesArea Treated</v>
      </c>
      <c r="J163" s="74" t="s">
        <v>551</v>
      </c>
    </row>
    <row r="164" spans="1:10" x14ac:dyDescent="0.55000000000000004">
      <c r="A164" s="16" t="s">
        <v>2711</v>
      </c>
      <c r="B164" s="72" t="s">
        <v>2551</v>
      </c>
      <c r="C164" s="72" t="s">
        <v>2551</v>
      </c>
      <c r="D164" s="72"/>
      <c r="E164" s="94">
        <f t="shared" si="4"/>
        <v>44013</v>
      </c>
      <c r="F164" s="72"/>
      <c r="G164" s="74" t="s">
        <v>2610</v>
      </c>
      <c r="H164" s="74" t="s">
        <v>730</v>
      </c>
      <c r="I164" s="72" t="str">
        <f t="shared" si="5"/>
        <v>Urban Infiltration PracticesDrainage Area</v>
      </c>
      <c r="J164" s="74" t="s">
        <v>551</v>
      </c>
    </row>
    <row r="165" spans="1:10" x14ac:dyDescent="0.55000000000000004">
      <c r="A165" s="16" t="s">
        <v>2712</v>
      </c>
      <c r="B165" s="72" t="s">
        <v>2551</v>
      </c>
      <c r="C165" s="72" t="s">
        <v>2551</v>
      </c>
      <c r="D165" s="72"/>
      <c r="E165" s="94">
        <f t="shared" si="4"/>
        <v>44013</v>
      </c>
      <c r="F165" s="72"/>
      <c r="G165" s="74" t="s">
        <v>2610</v>
      </c>
      <c r="H165" s="74" t="s">
        <v>730</v>
      </c>
      <c r="I165" s="72" t="str">
        <f t="shared" si="5"/>
        <v>Urban Infiltration PracticesDrainage Area</v>
      </c>
      <c r="J165" s="74" t="s">
        <v>2713</v>
      </c>
    </row>
    <row r="166" spans="1:10" ht="28.8" x14ac:dyDescent="0.55000000000000004">
      <c r="A166" s="16" t="s">
        <v>2714</v>
      </c>
      <c r="B166" s="72" t="s">
        <v>2551</v>
      </c>
      <c r="C166" s="72" t="s">
        <v>2551</v>
      </c>
      <c r="D166" s="72"/>
      <c r="E166" s="94">
        <f t="shared" si="4"/>
        <v>44013</v>
      </c>
      <c r="F166" s="72"/>
      <c r="G166" s="74" t="s">
        <v>2610</v>
      </c>
      <c r="H166" s="74" t="s">
        <v>2715</v>
      </c>
      <c r="I166" s="72" t="str">
        <f t="shared" si="5"/>
        <v>Urban Infiltration PracticesDrainage Area for practice using sand</v>
      </c>
      <c r="J166" s="74" t="s">
        <v>551</v>
      </c>
    </row>
    <row r="167" spans="1:10" x14ac:dyDescent="0.55000000000000004">
      <c r="A167" s="16" t="s">
        <v>2716</v>
      </c>
      <c r="B167" s="72" t="s">
        <v>2551</v>
      </c>
      <c r="C167" s="72" t="s">
        <v>2551</v>
      </c>
      <c r="D167" s="72"/>
      <c r="E167" s="94">
        <f t="shared" si="4"/>
        <v>44013</v>
      </c>
      <c r="F167" s="72"/>
      <c r="G167" s="74" t="s">
        <v>228</v>
      </c>
      <c r="H167" s="74" t="s">
        <v>2717</v>
      </c>
      <c r="I167" s="72" t="str">
        <f t="shared" si="5"/>
        <v>Urban Nutrient Management PlanHigh Risk</v>
      </c>
      <c r="J167" s="74" t="s">
        <v>551</v>
      </c>
    </row>
    <row r="168" spans="1:10" x14ac:dyDescent="0.55000000000000004">
      <c r="A168" s="16" t="s">
        <v>455</v>
      </c>
      <c r="B168" s="72" t="s">
        <v>2551</v>
      </c>
      <c r="C168" s="72" t="s">
        <v>2551</v>
      </c>
      <c r="D168" s="72"/>
      <c r="E168" s="94">
        <f t="shared" si="4"/>
        <v>44013</v>
      </c>
      <c r="F168" s="72"/>
      <c r="G168" s="74" t="s">
        <v>228</v>
      </c>
      <c r="H168" s="74" t="s">
        <v>2718</v>
      </c>
      <c r="I168" s="72" t="str">
        <f t="shared" si="5"/>
        <v>Urban Nutrient Management PlanLow Risk</v>
      </c>
      <c r="J168" s="74" t="s">
        <v>551</v>
      </c>
    </row>
    <row r="169" spans="1:10" ht="28.8" x14ac:dyDescent="0.55000000000000004">
      <c r="A169" s="16" t="s">
        <v>2719</v>
      </c>
      <c r="B169" s="72" t="s">
        <v>2551</v>
      </c>
      <c r="C169" s="72" t="s">
        <v>2551</v>
      </c>
      <c r="D169" s="72"/>
      <c r="E169" s="94">
        <f t="shared" si="4"/>
        <v>44013</v>
      </c>
      <c r="F169" s="72"/>
      <c r="G169" s="74" t="s">
        <v>228</v>
      </c>
      <c r="H169" s="74" t="s">
        <v>2720</v>
      </c>
      <c r="I169" s="72" t="str">
        <f t="shared" si="5"/>
        <v>Urban Nutrient Management PlanMaryland Commercial Applicator</v>
      </c>
      <c r="J169" s="74" t="s">
        <v>551</v>
      </c>
    </row>
    <row r="170" spans="1:10" ht="28.8" x14ac:dyDescent="0.55000000000000004">
      <c r="A170" s="16" t="s">
        <v>2721</v>
      </c>
      <c r="B170" s="72" t="s">
        <v>2551</v>
      </c>
      <c r="C170" s="72" t="s">
        <v>2551</v>
      </c>
      <c r="D170" s="72"/>
      <c r="E170" s="94">
        <f t="shared" si="4"/>
        <v>44013</v>
      </c>
      <c r="F170" s="72"/>
      <c r="G170" s="74" t="s">
        <v>228</v>
      </c>
      <c r="H170" s="74" t="s">
        <v>2722</v>
      </c>
      <c r="I170" s="72" t="str">
        <f t="shared" si="5"/>
        <v>Urban Nutrient Management PlanMaryland DIY Applicator</v>
      </c>
      <c r="J170" s="74" t="s">
        <v>551</v>
      </c>
    </row>
    <row r="171" spans="1:10" ht="28.8" x14ac:dyDescent="0.55000000000000004">
      <c r="A171" s="16" t="s">
        <v>2723</v>
      </c>
      <c r="B171" s="72" t="s">
        <v>2551</v>
      </c>
      <c r="C171" s="72" t="s">
        <v>2551</v>
      </c>
      <c r="D171" s="72"/>
      <c r="E171" s="94">
        <f t="shared" si="4"/>
        <v>44013</v>
      </c>
      <c r="F171" s="72"/>
      <c r="G171" s="74" t="s">
        <v>228</v>
      </c>
      <c r="H171" s="74" t="s">
        <v>229</v>
      </c>
      <c r="I171" s="72" t="str">
        <f t="shared" si="5"/>
        <v>Urban Nutrient Management PlanUnknown Risk</v>
      </c>
      <c r="J171" s="74" t="s">
        <v>551</v>
      </c>
    </row>
    <row r="172" spans="1:10" ht="28.8" x14ac:dyDescent="0.55000000000000004">
      <c r="A172" s="16" t="s">
        <v>2724</v>
      </c>
      <c r="B172" s="72" t="s">
        <v>2551</v>
      </c>
      <c r="C172" s="72" t="s">
        <v>2551</v>
      </c>
      <c r="D172" s="72"/>
      <c r="E172" s="94">
        <f t="shared" si="4"/>
        <v>44013</v>
      </c>
      <c r="F172" s="72"/>
      <c r="G172" s="74" t="s">
        <v>2613</v>
      </c>
      <c r="H172" s="74" t="s">
        <v>2646</v>
      </c>
      <c r="I172" s="72" t="str">
        <f t="shared" si="5"/>
        <v>Urban Shoreline ManagementLength Restored</v>
      </c>
      <c r="J172" s="74" t="s">
        <v>2459</v>
      </c>
    </row>
    <row r="173" spans="1:10" ht="28.8" x14ac:dyDescent="0.55000000000000004">
      <c r="A173" s="16" t="s">
        <v>2725</v>
      </c>
      <c r="B173" s="72" t="s">
        <v>2551</v>
      </c>
      <c r="C173" s="72" t="s">
        <v>2551</v>
      </c>
      <c r="D173" s="72"/>
      <c r="E173" s="94">
        <f t="shared" si="4"/>
        <v>44013</v>
      </c>
      <c r="F173" s="72"/>
      <c r="G173" s="74" t="s">
        <v>2614</v>
      </c>
      <c r="H173" s="74" t="s">
        <v>2646</v>
      </c>
      <c r="I173" s="72" t="str">
        <f t="shared" si="5"/>
        <v>Urban Shoreline Non-VegetatedLength Restored</v>
      </c>
      <c r="J173" s="74" t="s">
        <v>2459</v>
      </c>
    </row>
    <row r="174" spans="1:10" s="5" customFormat="1" x14ac:dyDescent="0.55000000000000004">
      <c r="A174" s="16" t="s">
        <v>2726</v>
      </c>
      <c r="B174" s="72" t="s">
        <v>2551</v>
      </c>
      <c r="C174" s="72" t="s">
        <v>2551</v>
      </c>
      <c r="D174" s="72"/>
      <c r="E174" s="94">
        <f t="shared" si="4"/>
        <v>44013</v>
      </c>
      <c r="F174" s="72"/>
      <c r="G174" s="75" t="s">
        <v>2614</v>
      </c>
      <c r="H174" s="75" t="s">
        <v>2652</v>
      </c>
      <c r="I174" s="72" t="str">
        <f t="shared" si="5"/>
        <v>Urban Shoreline Non-VegetatedProtocol 1 TSS</v>
      </c>
      <c r="J174" s="74" t="s">
        <v>2462</v>
      </c>
    </row>
    <row r="175" spans="1:10" x14ac:dyDescent="0.55000000000000004">
      <c r="A175" s="16" t="s">
        <v>2727</v>
      </c>
      <c r="B175" s="72" t="s">
        <v>2551</v>
      </c>
      <c r="C175" s="72" t="s">
        <v>2551</v>
      </c>
      <c r="D175" s="72"/>
      <c r="E175" s="94">
        <f t="shared" si="4"/>
        <v>44013</v>
      </c>
      <c r="F175" s="72"/>
      <c r="G175" s="75" t="s">
        <v>2615</v>
      </c>
      <c r="H175" s="75" t="s">
        <v>209</v>
      </c>
      <c r="I175" s="72" t="str">
        <f t="shared" si="5"/>
        <v>Urban Shoreline VegetatedAcres Planted</v>
      </c>
      <c r="J175" s="74" t="s">
        <v>551</v>
      </c>
    </row>
    <row r="176" spans="1:10" x14ac:dyDescent="0.55000000000000004">
      <c r="A176" s="16" t="s">
        <v>2728</v>
      </c>
      <c r="B176" s="72" t="s">
        <v>2551</v>
      </c>
      <c r="C176" s="72" t="s">
        <v>2551</v>
      </c>
      <c r="D176" s="72"/>
      <c r="E176" s="94">
        <f t="shared" si="4"/>
        <v>44013</v>
      </c>
      <c r="F176" s="72"/>
      <c r="G176" s="75" t="s">
        <v>2615</v>
      </c>
      <c r="H176" s="75" t="s">
        <v>2646</v>
      </c>
      <c r="I176" s="72" t="str">
        <f t="shared" si="5"/>
        <v>Urban Shoreline VegetatedLength Restored</v>
      </c>
      <c r="J176" s="74" t="s">
        <v>2459</v>
      </c>
    </row>
    <row r="177" spans="1:10" x14ac:dyDescent="0.55000000000000004">
      <c r="A177" s="16" t="s">
        <v>2729</v>
      </c>
      <c r="B177" s="72" t="s">
        <v>2551</v>
      </c>
      <c r="C177" s="72" t="s">
        <v>2551</v>
      </c>
      <c r="D177" s="72"/>
      <c r="E177" s="94">
        <f t="shared" si="4"/>
        <v>44013</v>
      </c>
      <c r="F177" s="72"/>
      <c r="G177" s="75" t="s">
        <v>2615</v>
      </c>
      <c r="H177" s="75" t="s">
        <v>2652</v>
      </c>
      <c r="I177" s="72" t="str">
        <f t="shared" si="5"/>
        <v>Urban Shoreline VegetatedProtocol 1 TSS</v>
      </c>
      <c r="J177" s="74" t="s">
        <v>2462</v>
      </c>
    </row>
    <row r="178" spans="1:10" x14ac:dyDescent="0.55000000000000004">
      <c r="A178" s="16" t="s">
        <v>2730</v>
      </c>
      <c r="B178" s="72" t="s">
        <v>2551</v>
      </c>
      <c r="C178" s="72" t="s">
        <v>2551</v>
      </c>
      <c r="D178" s="72"/>
      <c r="E178" s="94">
        <f t="shared" si="4"/>
        <v>44013</v>
      </c>
      <c r="F178" s="72"/>
      <c r="G178" s="75" t="s">
        <v>468</v>
      </c>
      <c r="H178" s="75" t="s">
        <v>162</v>
      </c>
      <c r="I178" s="72" t="str">
        <f t="shared" si="5"/>
        <v>Urban stream restorationFeet</v>
      </c>
      <c r="J178" s="74" t="s">
        <v>2459</v>
      </c>
    </row>
    <row r="179" spans="1:10" x14ac:dyDescent="0.55000000000000004">
      <c r="A179" s="16" t="s">
        <v>2731</v>
      </c>
      <c r="B179" s="72" t="s">
        <v>2551</v>
      </c>
      <c r="C179" s="72" t="s">
        <v>2551</v>
      </c>
      <c r="D179" s="72"/>
      <c r="E179" s="94">
        <f t="shared" si="4"/>
        <v>44013</v>
      </c>
      <c r="F179" s="72"/>
      <c r="G179" s="75" t="s">
        <v>416</v>
      </c>
      <c r="H179" s="75" t="s">
        <v>2585</v>
      </c>
      <c r="I179" s="72" t="str">
        <f t="shared" si="5"/>
        <v>Vegetated Open ChannelsAC</v>
      </c>
      <c r="J179" s="74" t="s">
        <v>551</v>
      </c>
    </row>
    <row r="180" spans="1:10" x14ac:dyDescent="0.55000000000000004">
      <c r="A180" s="16" t="s">
        <v>2732</v>
      </c>
      <c r="B180" s="72" t="s">
        <v>2551</v>
      </c>
      <c r="C180" s="72" t="s">
        <v>2551</v>
      </c>
      <c r="D180" s="72"/>
      <c r="E180" s="94">
        <f t="shared" si="4"/>
        <v>44013</v>
      </c>
      <c r="F180" s="72"/>
      <c r="G180" s="75" t="s">
        <v>416</v>
      </c>
      <c r="H180" s="75" t="s">
        <v>127</v>
      </c>
      <c r="I180" s="72" t="str">
        <f t="shared" si="5"/>
        <v>Vegetated Open ChannelsArea Treated</v>
      </c>
      <c r="J180" s="74" t="s">
        <v>551</v>
      </c>
    </row>
    <row r="181" spans="1:10" x14ac:dyDescent="0.55000000000000004">
      <c r="A181" s="16" t="s">
        <v>2733</v>
      </c>
      <c r="B181" s="72" t="s">
        <v>2551</v>
      </c>
      <c r="C181" s="72" t="s">
        <v>2551</v>
      </c>
      <c r="D181" s="72"/>
      <c r="E181" s="94">
        <f t="shared" si="4"/>
        <v>44013</v>
      </c>
      <c r="F181" s="72"/>
      <c r="G181" s="75" t="s">
        <v>2616</v>
      </c>
      <c r="H181" s="75" t="s">
        <v>2734</v>
      </c>
      <c r="I181" s="72" t="str">
        <f t="shared" si="5"/>
        <v>Vegetated Treatment Areaac</v>
      </c>
      <c r="J181" s="74" t="s">
        <v>551</v>
      </c>
    </row>
    <row r="182" spans="1:10" x14ac:dyDescent="0.55000000000000004">
      <c r="A182" s="16" t="s">
        <v>2735</v>
      </c>
      <c r="B182" s="72" t="s">
        <v>2551</v>
      </c>
      <c r="C182" s="72" t="s">
        <v>2551</v>
      </c>
      <c r="D182" s="72"/>
      <c r="E182" s="94">
        <f t="shared" si="4"/>
        <v>44013</v>
      </c>
      <c r="F182" s="72"/>
      <c r="G182" s="74" t="s">
        <v>2616</v>
      </c>
      <c r="H182" s="74" t="s">
        <v>200</v>
      </c>
      <c r="I182" s="72" t="str">
        <f t="shared" si="5"/>
        <v>Vegetated Treatment AreaAcre</v>
      </c>
      <c r="J182" s="74" t="s">
        <v>551</v>
      </c>
    </row>
    <row r="183" spans="1:10" ht="28.8" x14ac:dyDescent="0.55000000000000004">
      <c r="A183" s="16" t="s">
        <v>2736</v>
      </c>
      <c r="B183" s="72" t="s">
        <v>2551</v>
      </c>
      <c r="C183" s="72" t="s">
        <v>2551</v>
      </c>
      <c r="D183" s="72"/>
      <c r="E183" s="94">
        <f t="shared" si="4"/>
        <v>44013</v>
      </c>
      <c r="F183" s="72"/>
      <c r="G183" s="74" t="s">
        <v>2616</v>
      </c>
      <c r="H183" s="74" t="s">
        <v>2737</v>
      </c>
      <c r="I183" s="72" t="str">
        <f t="shared" si="5"/>
        <v>Vegetated Treatment AreaArea Treated, A/B soils, no underdrain</v>
      </c>
      <c r="J183" s="74" t="s">
        <v>551</v>
      </c>
    </row>
    <row r="184" spans="1:10" ht="28.8" x14ac:dyDescent="0.55000000000000004">
      <c r="A184" s="16" t="s">
        <v>2738</v>
      </c>
      <c r="B184" s="72" t="s">
        <v>2551</v>
      </c>
      <c r="C184" s="72" t="s">
        <v>2551</v>
      </c>
      <c r="D184" s="72"/>
      <c r="E184" s="94">
        <f t="shared" si="4"/>
        <v>44013</v>
      </c>
      <c r="F184" s="72"/>
      <c r="G184" s="74" t="s">
        <v>2616</v>
      </c>
      <c r="H184" s="74" t="s">
        <v>2739</v>
      </c>
      <c r="I184" s="72" t="str">
        <f t="shared" si="5"/>
        <v>Vegetated Treatment AreaArea Treated, C/D soils, no underdrain</v>
      </c>
      <c r="J184" s="74" t="s">
        <v>551</v>
      </c>
    </row>
    <row r="185" spans="1:10" ht="28.8" x14ac:dyDescent="0.55000000000000004">
      <c r="A185" s="16" t="s">
        <v>2740</v>
      </c>
      <c r="B185" s="72" t="s">
        <v>2551</v>
      </c>
      <c r="C185" s="72" t="s">
        <v>2551</v>
      </c>
      <c r="D185" s="72"/>
      <c r="E185" s="94">
        <f t="shared" si="4"/>
        <v>44013</v>
      </c>
      <c r="F185" s="72"/>
      <c r="G185" s="74" t="s">
        <v>2616</v>
      </c>
      <c r="H185" s="74" t="s">
        <v>2741</v>
      </c>
      <c r="I185" s="72" t="str">
        <f t="shared" si="5"/>
        <v>Vegetated Treatment AreaBMP Acres (Acres) A/B soils, no underdrain</v>
      </c>
      <c r="J185" s="74" t="s">
        <v>551</v>
      </c>
    </row>
    <row r="186" spans="1:10" ht="28.8" x14ac:dyDescent="0.55000000000000004">
      <c r="A186" s="16" t="s">
        <v>2742</v>
      </c>
      <c r="B186" s="72" t="s">
        <v>2551</v>
      </c>
      <c r="C186" s="72" t="s">
        <v>2551</v>
      </c>
      <c r="D186" s="72"/>
      <c r="E186" s="94">
        <f t="shared" si="4"/>
        <v>44013</v>
      </c>
      <c r="F186" s="72"/>
      <c r="G186" s="74" t="s">
        <v>2616</v>
      </c>
      <c r="H186" s="74" t="s">
        <v>2743</v>
      </c>
      <c r="I186" s="72" t="str">
        <f t="shared" si="5"/>
        <v>Vegetated Treatment AreaBMP Acres (Acres) C/D soils, no underdrain</v>
      </c>
      <c r="J186" s="74" t="s">
        <v>551</v>
      </c>
    </row>
    <row r="187" spans="1:10" x14ac:dyDescent="0.55000000000000004">
      <c r="A187" s="16" t="s">
        <v>2744</v>
      </c>
      <c r="B187" s="72" t="s">
        <v>2551</v>
      </c>
      <c r="C187" s="72" t="s">
        <v>2551</v>
      </c>
      <c r="D187" s="72"/>
      <c r="E187" s="94">
        <f t="shared" si="4"/>
        <v>44013</v>
      </c>
      <c r="F187" s="72"/>
      <c r="G187" s="74" t="s">
        <v>2618</v>
      </c>
      <c r="H187" s="74" t="s">
        <v>151</v>
      </c>
      <c r="I187" s="72" t="str">
        <f t="shared" si="5"/>
        <v>Wet Extended DetentionContributing Area</v>
      </c>
      <c r="J187" s="74" t="s">
        <v>551</v>
      </c>
    </row>
    <row r="188" spans="1:10" x14ac:dyDescent="0.55000000000000004">
      <c r="A188" s="16" t="s">
        <v>2745</v>
      </c>
      <c r="B188" s="72" t="s">
        <v>2551</v>
      </c>
      <c r="C188" s="72" t="s">
        <v>2551</v>
      </c>
      <c r="D188" s="72"/>
      <c r="E188" s="94">
        <f t="shared" si="4"/>
        <v>44013</v>
      </c>
      <c r="F188" s="72"/>
      <c r="G188" s="74" t="s">
        <v>265</v>
      </c>
      <c r="H188" s="74" t="s">
        <v>127</v>
      </c>
      <c r="I188" s="72" t="str">
        <f t="shared" si="5"/>
        <v>Wet PondArea Treated</v>
      </c>
      <c r="J188" s="74" t="s">
        <v>551</v>
      </c>
    </row>
    <row r="189" spans="1:10" x14ac:dyDescent="0.55000000000000004">
      <c r="A189" s="16" t="s">
        <v>2746</v>
      </c>
      <c r="B189" s="72" t="s">
        <v>2551</v>
      </c>
      <c r="C189" s="72" t="s">
        <v>2551</v>
      </c>
      <c r="D189" s="72"/>
      <c r="E189" s="94">
        <f t="shared" si="4"/>
        <v>44013</v>
      </c>
      <c r="F189" s="72"/>
      <c r="G189" s="74" t="s">
        <v>265</v>
      </c>
      <c r="H189" s="74" t="s">
        <v>151</v>
      </c>
      <c r="I189" s="72" t="str">
        <f t="shared" si="5"/>
        <v>Wet PondContributing Area</v>
      </c>
      <c r="J189" s="74" t="s">
        <v>551</v>
      </c>
    </row>
    <row r="190" spans="1:10" x14ac:dyDescent="0.55000000000000004">
      <c r="A190" s="16" t="s">
        <v>2747</v>
      </c>
      <c r="B190" s="72" t="s">
        <v>2551</v>
      </c>
      <c r="C190" s="72" t="s">
        <v>2551</v>
      </c>
      <c r="D190" s="72"/>
      <c r="E190" s="94">
        <f t="shared" si="4"/>
        <v>44013</v>
      </c>
      <c r="F190" s="72"/>
      <c r="G190" s="74" t="s">
        <v>265</v>
      </c>
      <c r="H190" s="74" t="s">
        <v>2553</v>
      </c>
      <c r="I190" s="72" t="str">
        <f t="shared" si="5"/>
        <v>Wet PondNo. Systems</v>
      </c>
      <c r="J190" s="74" t="s">
        <v>2463</v>
      </c>
    </row>
    <row r="191" spans="1:10" x14ac:dyDescent="0.55000000000000004">
      <c r="A191" s="16" t="s">
        <v>2748</v>
      </c>
      <c r="B191" s="72" t="s">
        <v>2551</v>
      </c>
      <c r="C191" s="72" t="s">
        <v>2551</v>
      </c>
      <c r="D191" s="72"/>
      <c r="E191" s="94">
        <f t="shared" si="4"/>
        <v>44013</v>
      </c>
      <c r="F191" s="72"/>
      <c r="G191" s="74" t="s">
        <v>274</v>
      </c>
      <c r="H191" s="74" t="s">
        <v>127</v>
      </c>
      <c r="I191" s="72" t="str">
        <f t="shared" si="5"/>
        <v>Wet Ponds &amp; WetlandsArea Treated</v>
      </c>
      <c r="J191" s="74" t="s">
        <v>551</v>
      </c>
    </row>
    <row r="192" spans="1:10" x14ac:dyDescent="0.55000000000000004">
      <c r="A192" s="16" t="s">
        <v>2749</v>
      </c>
      <c r="B192" s="72" t="s">
        <v>2551</v>
      </c>
      <c r="C192" s="72" t="s">
        <v>2551</v>
      </c>
      <c r="D192" s="72"/>
      <c r="E192" s="94">
        <f t="shared" si="4"/>
        <v>44013</v>
      </c>
      <c r="F192" s="72"/>
      <c r="G192" s="74" t="s">
        <v>274</v>
      </c>
      <c r="H192" s="74" t="s">
        <v>730</v>
      </c>
      <c r="I192" s="72" t="str">
        <f t="shared" si="5"/>
        <v>Wet Ponds &amp; WetlandsDrainage Area</v>
      </c>
      <c r="J192" s="74" t="s">
        <v>551</v>
      </c>
    </row>
    <row r="193" spans="1:10" x14ac:dyDescent="0.55000000000000004">
      <c r="A193" s="16" t="s">
        <v>2750</v>
      </c>
      <c r="B193" s="72" t="s">
        <v>2551</v>
      </c>
      <c r="C193" s="72" t="s">
        <v>2551</v>
      </c>
      <c r="D193" s="72"/>
      <c r="E193" s="94">
        <f t="shared" si="4"/>
        <v>44013</v>
      </c>
      <c r="F193" s="72"/>
      <c r="G193" s="74" t="s">
        <v>2622</v>
      </c>
      <c r="H193" s="74" t="s">
        <v>151</v>
      </c>
      <c r="I193" s="72" t="str">
        <f t="shared" si="5"/>
        <v>Wet SwaleContributing Area</v>
      </c>
      <c r="J193" s="74" t="s">
        <v>551</v>
      </c>
    </row>
    <row r="194" spans="1:10" ht="28.8" x14ac:dyDescent="0.55000000000000004">
      <c r="A194" s="16" t="s">
        <v>2751</v>
      </c>
      <c r="B194" s="72" t="s">
        <v>2551</v>
      </c>
      <c r="C194" s="72" t="s">
        <v>2551</v>
      </c>
      <c r="D194" s="72"/>
      <c r="E194" s="94">
        <f t="shared" si="4"/>
        <v>44013</v>
      </c>
      <c r="F194" s="72"/>
      <c r="G194" s="74" t="s">
        <v>2624</v>
      </c>
      <c r="H194" s="74" t="s">
        <v>2752</v>
      </c>
      <c r="I194" s="72" t="str">
        <f t="shared" si="5"/>
        <v>Wetland Functional Gains - EnhancedNon-Tidal Emergent Area</v>
      </c>
      <c r="J194" s="74" t="s">
        <v>551</v>
      </c>
    </row>
    <row r="195" spans="1:10" ht="28.8" x14ac:dyDescent="0.55000000000000004">
      <c r="A195" s="16" t="s">
        <v>2753</v>
      </c>
      <c r="B195" s="72" t="s">
        <v>2551</v>
      </c>
      <c r="C195" s="72" t="s">
        <v>2551</v>
      </c>
      <c r="D195" s="72"/>
      <c r="E195" s="94">
        <f t="shared" ref="E195:E258" si="6">DATE(2020-D195, 7, 1)</f>
        <v>44013</v>
      </c>
      <c r="F195" s="72"/>
      <c r="G195" s="74" t="s">
        <v>2624</v>
      </c>
      <c r="H195" s="74" t="s">
        <v>2754</v>
      </c>
      <c r="I195" s="72" t="str">
        <f t="shared" ref="I195:I258" si="7">G195&amp;H195</f>
        <v>Wetland Functional Gains - EnhancedNon-Tidal Forest Area</v>
      </c>
      <c r="J195" s="74" t="s">
        <v>551</v>
      </c>
    </row>
    <row r="196" spans="1:10" ht="28.8" x14ac:dyDescent="0.55000000000000004">
      <c r="A196" s="16" t="s">
        <v>2755</v>
      </c>
      <c r="B196" s="72" t="s">
        <v>2551</v>
      </c>
      <c r="C196" s="72" t="s">
        <v>2551</v>
      </c>
      <c r="D196" s="72"/>
      <c r="E196" s="94">
        <f t="shared" si="6"/>
        <v>44013</v>
      </c>
      <c r="F196" s="72"/>
      <c r="G196" s="74" t="s">
        <v>2624</v>
      </c>
      <c r="H196" s="74" t="s">
        <v>2756</v>
      </c>
      <c r="I196" s="72" t="str">
        <f t="shared" si="7"/>
        <v>Wetland Functional Gains - EnhancedNon-Tidal Other Area</v>
      </c>
      <c r="J196" s="74" t="s">
        <v>551</v>
      </c>
    </row>
    <row r="197" spans="1:10" ht="28.8" x14ac:dyDescent="0.55000000000000004">
      <c r="A197" s="16" t="s">
        <v>2757</v>
      </c>
      <c r="B197" s="72" t="s">
        <v>2551</v>
      </c>
      <c r="C197" s="72" t="s">
        <v>2551</v>
      </c>
      <c r="D197" s="72"/>
      <c r="E197" s="94">
        <f t="shared" si="6"/>
        <v>44013</v>
      </c>
      <c r="F197" s="72"/>
      <c r="G197" s="74" t="s">
        <v>2624</v>
      </c>
      <c r="H197" s="74" t="s">
        <v>2758</v>
      </c>
      <c r="I197" s="72" t="str">
        <f t="shared" si="7"/>
        <v>Wetland Functional Gains - EnhancedNon-Tidal Shrub Area</v>
      </c>
      <c r="J197" s="74" t="s">
        <v>551</v>
      </c>
    </row>
    <row r="198" spans="1:10" x14ac:dyDescent="0.55000000000000004">
      <c r="A198" s="16" t="s">
        <v>2759</v>
      </c>
      <c r="B198" s="72" t="s">
        <v>2551</v>
      </c>
      <c r="C198" s="72" t="s">
        <v>2551</v>
      </c>
      <c r="D198" s="72"/>
      <c r="E198" s="94">
        <f t="shared" si="6"/>
        <v>44013</v>
      </c>
      <c r="F198" s="72"/>
      <c r="G198" s="74" t="s">
        <v>2625</v>
      </c>
      <c r="H198" s="74" t="s">
        <v>206</v>
      </c>
      <c r="I198" s="72" t="str">
        <f t="shared" si="7"/>
        <v>Wetland RehabilitationAcres</v>
      </c>
      <c r="J198" s="74" t="s">
        <v>551</v>
      </c>
    </row>
    <row r="199" spans="1:10" x14ac:dyDescent="0.55000000000000004">
      <c r="A199" s="16" t="s">
        <v>2760</v>
      </c>
      <c r="B199" s="72" t="s">
        <v>2551</v>
      </c>
      <c r="C199" s="72" t="s">
        <v>2551</v>
      </c>
      <c r="D199" s="72"/>
      <c r="E199" s="94">
        <f t="shared" si="6"/>
        <v>44013</v>
      </c>
      <c r="F199" s="72"/>
      <c r="G199" s="74" t="s">
        <v>2626</v>
      </c>
      <c r="H199" s="74" t="s">
        <v>2646</v>
      </c>
      <c r="I199" s="72" t="str">
        <f t="shared" si="7"/>
        <v>Ag Shoreline ManagementLength Restored</v>
      </c>
      <c r="J199" s="74" t="s">
        <v>2459</v>
      </c>
    </row>
    <row r="200" spans="1:10" x14ac:dyDescent="0.55000000000000004">
      <c r="A200" s="16" t="s">
        <v>694</v>
      </c>
      <c r="B200" s="72" t="s">
        <v>2551</v>
      </c>
      <c r="C200" s="72" t="s">
        <v>2551</v>
      </c>
      <c r="D200" s="72"/>
      <c r="E200" s="94">
        <f t="shared" si="6"/>
        <v>44013</v>
      </c>
      <c r="F200" s="72"/>
      <c r="G200" s="74" t="s">
        <v>2627</v>
      </c>
      <c r="H200" s="74" t="s">
        <v>2646</v>
      </c>
      <c r="I200" s="72" t="str">
        <f t="shared" si="7"/>
        <v>Ag Shoreline Non-VegetatedLength Restored</v>
      </c>
      <c r="J200" s="74" t="s">
        <v>2459</v>
      </c>
    </row>
    <row r="201" spans="1:10" x14ac:dyDescent="0.55000000000000004">
      <c r="A201" s="16" t="s">
        <v>2761</v>
      </c>
      <c r="B201" s="72" t="s">
        <v>2551</v>
      </c>
      <c r="C201" s="72" t="s">
        <v>2551</v>
      </c>
      <c r="D201" s="72"/>
      <c r="E201" s="94">
        <f t="shared" si="6"/>
        <v>44013</v>
      </c>
      <c r="F201" s="72"/>
      <c r="G201" s="74" t="s">
        <v>2627</v>
      </c>
      <c r="H201" s="74" t="s">
        <v>2652</v>
      </c>
      <c r="I201" s="72" t="str">
        <f t="shared" si="7"/>
        <v>Ag Shoreline Non-VegetatedProtocol 1 TSS</v>
      </c>
      <c r="J201" s="74" t="s">
        <v>2462</v>
      </c>
    </row>
    <row r="202" spans="1:10" x14ac:dyDescent="0.55000000000000004">
      <c r="A202" s="16" t="s">
        <v>2762</v>
      </c>
      <c r="B202" s="72" t="s">
        <v>2551</v>
      </c>
      <c r="C202" s="72" t="s">
        <v>2551</v>
      </c>
      <c r="D202" s="72"/>
      <c r="E202" s="94">
        <f t="shared" si="6"/>
        <v>44013</v>
      </c>
      <c r="F202" s="72"/>
      <c r="G202" s="74" t="s">
        <v>2628</v>
      </c>
      <c r="H202" s="74" t="s">
        <v>209</v>
      </c>
      <c r="I202" s="72" t="str">
        <f t="shared" si="7"/>
        <v>Ag Shoreline VegetatedAcres Planted</v>
      </c>
      <c r="J202" s="74" t="s">
        <v>551</v>
      </c>
    </row>
    <row r="203" spans="1:10" x14ac:dyDescent="0.55000000000000004">
      <c r="A203" s="16" t="s">
        <v>2763</v>
      </c>
      <c r="B203" s="72" t="s">
        <v>2551</v>
      </c>
      <c r="C203" s="72" t="s">
        <v>2551</v>
      </c>
      <c r="D203" s="72"/>
      <c r="E203" s="94">
        <f t="shared" si="6"/>
        <v>44013</v>
      </c>
      <c r="F203" s="72"/>
      <c r="G203" s="74" t="s">
        <v>2628</v>
      </c>
      <c r="H203" s="74" t="s">
        <v>2646</v>
      </c>
      <c r="I203" s="72" t="str">
        <f t="shared" si="7"/>
        <v>Ag Shoreline VegetatedLength Restored</v>
      </c>
      <c r="J203" s="74" t="s">
        <v>2459</v>
      </c>
    </row>
    <row r="204" spans="1:10" ht="28.8" x14ac:dyDescent="0.55000000000000004">
      <c r="A204" s="16" t="s">
        <v>2764</v>
      </c>
      <c r="B204" s="72" t="s">
        <v>2551</v>
      </c>
      <c r="C204" s="72" t="s">
        <v>2551</v>
      </c>
      <c r="D204" s="72"/>
      <c r="E204" s="94">
        <f t="shared" si="6"/>
        <v>44013</v>
      </c>
      <c r="F204" s="72"/>
      <c r="G204" s="74" t="s">
        <v>2628</v>
      </c>
      <c r="H204" s="74" t="s">
        <v>2652</v>
      </c>
      <c r="I204" s="72" t="str">
        <f t="shared" si="7"/>
        <v>Ag Shoreline VegetatedProtocol 1 TSS</v>
      </c>
      <c r="J204" s="74" t="s">
        <v>2462</v>
      </c>
    </row>
    <row r="205" spans="1:10" ht="28.8" x14ac:dyDescent="0.55000000000000004">
      <c r="A205" s="16" t="s">
        <v>2765</v>
      </c>
      <c r="B205" s="72" t="s">
        <v>2551</v>
      </c>
      <c r="C205" s="72" t="s">
        <v>2551</v>
      </c>
      <c r="D205" s="72"/>
      <c r="E205" s="94">
        <f t="shared" si="6"/>
        <v>44013</v>
      </c>
      <c r="F205" s="72"/>
      <c r="G205" s="74" t="s">
        <v>2629</v>
      </c>
      <c r="H205" s="74" t="s">
        <v>2766</v>
      </c>
      <c r="I205" s="72" t="str">
        <f t="shared" si="7"/>
        <v>Agricultural Energy Management Plan, Headquarters - Writtenno</v>
      </c>
      <c r="J205" s="74" t="s">
        <v>2463</v>
      </c>
    </row>
    <row r="206" spans="1:10" x14ac:dyDescent="0.55000000000000004">
      <c r="A206" s="16" t="s">
        <v>2767</v>
      </c>
      <c r="B206" s="72" t="s">
        <v>2551</v>
      </c>
      <c r="C206" s="72" t="s">
        <v>2551</v>
      </c>
      <c r="D206" s="72"/>
      <c r="E206" s="94">
        <f t="shared" si="6"/>
        <v>44013</v>
      </c>
      <c r="F206" s="72"/>
      <c r="G206" s="74" t="s">
        <v>2630</v>
      </c>
      <c r="H206" s="74" t="s">
        <v>206</v>
      </c>
      <c r="I206" s="72" t="str">
        <f t="shared" si="7"/>
        <v>Alternative Crop/Switchgrass RIAcres</v>
      </c>
      <c r="J206" s="74" t="s">
        <v>551</v>
      </c>
    </row>
    <row r="207" spans="1:10" x14ac:dyDescent="0.55000000000000004">
      <c r="A207" s="16" t="s">
        <v>2768</v>
      </c>
      <c r="B207" s="72" t="s">
        <v>2551</v>
      </c>
      <c r="C207" s="72" t="s">
        <v>2551</v>
      </c>
      <c r="D207" s="72"/>
      <c r="E207" s="94">
        <f t="shared" si="6"/>
        <v>44013</v>
      </c>
      <c r="F207" s="72"/>
      <c r="G207" s="74" t="s">
        <v>2631</v>
      </c>
      <c r="H207" s="74" t="s">
        <v>2585</v>
      </c>
      <c r="I207" s="72" t="str">
        <f t="shared" si="7"/>
        <v>Alternative CropsAC</v>
      </c>
      <c r="J207" s="74" t="s">
        <v>551</v>
      </c>
    </row>
    <row r="208" spans="1:10" x14ac:dyDescent="0.55000000000000004">
      <c r="A208" s="16" t="s">
        <v>2769</v>
      </c>
      <c r="B208" s="72" t="s">
        <v>2551</v>
      </c>
      <c r="C208" s="72" t="s">
        <v>2551</v>
      </c>
      <c r="D208" s="72"/>
      <c r="E208" s="94">
        <f t="shared" si="6"/>
        <v>44013</v>
      </c>
      <c r="F208" s="72"/>
      <c r="G208" s="74" t="s">
        <v>2632</v>
      </c>
      <c r="H208" s="74" t="s">
        <v>2770</v>
      </c>
      <c r="I208" s="72" t="str">
        <f t="shared" si="7"/>
        <v>Alternative Water SystemArea Improved</v>
      </c>
      <c r="J208" s="74" t="s">
        <v>551</v>
      </c>
    </row>
    <row r="209" spans="1:10" ht="28.8" x14ac:dyDescent="0.55000000000000004">
      <c r="A209" s="16" t="s">
        <v>2771</v>
      </c>
      <c r="B209" s="72" t="s">
        <v>2551</v>
      </c>
      <c r="C209" s="72" t="s">
        <v>2551</v>
      </c>
      <c r="D209" s="72"/>
      <c r="E209" s="94">
        <f t="shared" si="6"/>
        <v>44013</v>
      </c>
      <c r="F209" s="72"/>
      <c r="G209" s="74" t="s">
        <v>2633</v>
      </c>
      <c r="H209" s="74" t="s">
        <v>2772</v>
      </c>
      <c r="I209" s="72" t="str">
        <f t="shared" si="7"/>
        <v>Amendments for the Treatment of Agricultural Wasteani unt</v>
      </c>
      <c r="J209" s="74" t="s">
        <v>2463</v>
      </c>
    </row>
    <row r="210" spans="1:10" ht="28.8" x14ac:dyDescent="0.55000000000000004">
      <c r="A210" s="16" t="s">
        <v>2773</v>
      </c>
      <c r="B210" s="72" t="s">
        <v>2551</v>
      </c>
      <c r="C210" s="72" t="s">
        <v>2551</v>
      </c>
      <c r="D210" s="72"/>
      <c r="E210" s="94">
        <f t="shared" si="6"/>
        <v>44013</v>
      </c>
      <c r="F210" s="72"/>
      <c r="G210" s="74" t="s">
        <v>2633</v>
      </c>
      <c r="H210" s="74" t="s">
        <v>2774</v>
      </c>
      <c r="I210" s="72" t="str">
        <f t="shared" si="7"/>
        <v>Amendments for the Treatment of Agricultural WasteAU</v>
      </c>
      <c r="J210" s="74" t="s">
        <v>2463</v>
      </c>
    </row>
    <row r="211" spans="1:10" ht="28.8" x14ac:dyDescent="0.55000000000000004">
      <c r="A211" s="16" t="s">
        <v>2775</v>
      </c>
      <c r="B211" s="72" t="s">
        <v>2551</v>
      </c>
      <c r="C211" s="72" t="s">
        <v>2551</v>
      </c>
      <c r="D211" s="72"/>
      <c r="E211" s="94">
        <f t="shared" si="6"/>
        <v>44013</v>
      </c>
      <c r="F211" s="72"/>
      <c r="G211" s="74" t="s">
        <v>2633</v>
      </c>
      <c r="H211" s="74" t="s">
        <v>2776</v>
      </c>
      <c r="I211" s="72" t="str">
        <f t="shared" si="7"/>
        <v>Amendments for the Treatment of Agricultural Wastebroilers</v>
      </c>
      <c r="J211" s="74" t="s">
        <v>2463</v>
      </c>
    </row>
    <row r="212" spans="1:10" ht="28.8" x14ac:dyDescent="0.55000000000000004">
      <c r="A212" s="16" t="s">
        <v>2777</v>
      </c>
      <c r="B212" s="72" t="s">
        <v>2551</v>
      </c>
      <c r="C212" s="72" t="s">
        <v>2551</v>
      </c>
      <c r="D212" s="72"/>
      <c r="E212" s="94">
        <f t="shared" si="6"/>
        <v>44013</v>
      </c>
      <c r="F212" s="72"/>
      <c r="G212" s="74" t="s">
        <v>2633</v>
      </c>
      <c r="H212" s="74" t="s">
        <v>2778</v>
      </c>
      <c r="I212" s="72" t="str">
        <f t="shared" si="7"/>
        <v>Amendments for the Treatment of Agricultural Wastelayers</v>
      </c>
      <c r="J212" s="74" t="s">
        <v>2463</v>
      </c>
    </row>
    <row r="213" spans="1:10" ht="28.8" x14ac:dyDescent="0.55000000000000004">
      <c r="A213" s="16" t="s">
        <v>2779</v>
      </c>
      <c r="B213" s="72" t="s">
        <v>2551</v>
      </c>
      <c r="C213" s="72" t="s">
        <v>2551</v>
      </c>
      <c r="D213" s="72"/>
      <c r="E213" s="94">
        <f t="shared" si="6"/>
        <v>44013</v>
      </c>
      <c r="F213" s="72"/>
      <c r="G213" s="74" t="s">
        <v>2633</v>
      </c>
      <c r="H213" s="74" t="s">
        <v>2780</v>
      </c>
      <c r="I213" s="72" t="str">
        <f t="shared" si="7"/>
        <v>Amendments for the Treatment of Agricultural WasteOperations</v>
      </c>
      <c r="J213" s="74" t="s">
        <v>2463</v>
      </c>
    </row>
    <row r="214" spans="1:10" ht="28.8" x14ac:dyDescent="0.55000000000000004">
      <c r="A214" s="16" t="s">
        <v>2781</v>
      </c>
      <c r="B214" s="72" t="s">
        <v>2551</v>
      </c>
      <c r="C214" s="72" t="s">
        <v>2551</v>
      </c>
      <c r="D214" s="72"/>
      <c r="E214" s="94">
        <f t="shared" si="6"/>
        <v>44013</v>
      </c>
      <c r="F214" s="72"/>
      <c r="G214" s="74" t="s">
        <v>2633</v>
      </c>
      <c r="H214" s="74" t="s">
        <v>2782</v>
      </c>
      <c r="I214" s="72" t="str">
        <f t="shared" si="7"/>
        <v>Amendments for the Treatment of Agricultural WastePoultry</v>
      </c>
      <c r="J214" s="74" t="s">
        <v>2463</v>
      </c>
    </row>
    <row r="215" spans="1:10" ht="28.8" x14ac:dyDescent="0.55000000000000004">
      <c r="A215" s="16" t="s">
        <v>2783</v>
      </c>
      <c r="B215" s="72" t="s">
        <v>2551</v>
      </c>
      <c r="C215" s="72" t="s">
        <v>2551</v>
      </c>
      <c r="D215" s="72"/>
      <c r="E215" s="94">
        <f t="shared" si="6"/>
        <v>44013</v>
      </c>
      <c r="F215" s="72"/>
      <c r="G215" s="74" t="s">
        <v>2633</v>
      </c>
      <c r="H215" s="74" t="s">
        <v>2784</v>
      </c>
      <c r="I215" s="72" t="str">
        <f t="shared" si="7"/>
        <v>Amendments for the Treatment of Agricultural Wastepullets</v>
      </c>
      <c r="J215" s="74" t="s">
        <v>2463</v>
      </c>
    </row>
    <row r="216" spans="1:10" ht="28.8" x14ac:dyDescent="0.55000000000000004">
      <c r="A216" s="16" t="s">
        <v>2785</v>
      </c>
      <c r="B216" s="72" t="s">
        <v>2551</v>
      </c>
      <c r="C216" s="72" t="s">
        <v>2551</v>
      </c>
      <c r="D216" s="72"/>
      <c r="E216" s="94">
        <f t="shared" si="6"/>
        <v>44013</v>
      </c>
      <c r="F216" s="72"/>
      <c r="G216" s="74" t="s">
        <v>2633</v>
      </c>
      <c r="H216" s="74" t="s">
        <v>2786</v>
      </c>
      <c r="I216" s="72" t="str">
        <f t="shared" si="7"/>
        <v>Amendments for the Treatment of Agricultural Wasteturkeys</v>
      </c>
      <c r="J216" s="74" t="s">
        <v>2463</v>
      </c>
    </row>
    <row r="217" spans="1:10" x14ac:dyDescent="0.55000000000000004">
      <c r="A217" s="16" t="s">
        <v>2787</v>
      </c>
      <c r="B217" s="72" t="s">
        <v>2551</v>
      </c>
      <c r="C217" s="72" t="s">
        <v>2551</v>
      </c>
      <c r="D217" s="72"/>
      <c r="E217" s="94">
        <f t="shared" si="6"/>
        <v>44013</v>
      </c>
      <c r="F217" s="72"/>
      <c r="G217" s="74" t="s">
        <v>2634</v>
      </c>
      <c r="H217" s="75" t="s">
        <v>2788</v>
      </c>
      <c r="I217" s="72" t="str">
        <f t="shared" si="7"/>
        <v>Animal Compost Structure RIbeef</v>
      </c>
      <c r="J217" s="74" t="s">
        <v>2463</v>
      </c>
    </row>
    <row r="218" spans="1:10" x14ac:dyDescent="0.55000000000000004">
      <c r="A218" s="16" t="s">
        <v>2789</v>
      </c>
      <c r="B218" s="72" t="s">
        <v>2551</v>
      </c>
      <c r="C218" s="72" t="s">
        <v>2551</v>
      </c>
      <c r="D218" s="72"/>
      <c r="E218" s="94">
        <f t="shared" si="6"/>
        <v>44013</v>
      </c>
      <c r="F218" s="72"/>
      <c r="G218" s="74" t="s">
        <v>2634</v>
      </c>
      <c r="H218" s="75" t="s">
        <v>2776</v>
      </c>
      <c r="I218" s="72" t="str">
        <f t="shared" si="7"/>
        <v>Animal Compost Structure RIbroilers</v>
      </c>
      <c r="J218" s="74" t="s">
        <v>2463</v>
      </c>
    </row>
    <row r="219" spans="1:10" x14ac:dyDescent="0.55000000000000004">
      <c r="A219" s="16" t="s">
        <v>2790</v>
      </c>
      <c r="B219" s="72" t="s">
        <v>2551</v>
      </c>
      <c r="C219" s="72" t="s">
        <v>2551</v>
      </c>
      <c r="D219" s="72"/>
      <c r="E219" s="94">
        <f t="shared" si="6"/>
        <v>44013</v>
      </c>
      <c r="F219" s="72"/>
      <c r="G219" s="74" t="s">
        <v>2634</v>
      </c>
      <c r="H219" s="74" t="s">
        <v>2791</v>
      </c>
      <c r="I219" s="72" t="str">
        <f t="shared" si="7"/>
        <v>Animal Compost Structure RIdairy heifers</v>
      </c>
      <c r="J219" s="74" t="s">
        <v>2463</v>
      </c>
    </row>
    <row r="220" spans="1:10" x14ac:dyDescent="0.55000000000000004">
      <c r="A220" s="16" t="s">
        <v>2792</v>
      </c>
      <c r="B220" s="72" t="s">
        <v>2551</v>
      </c>
      <c r="C220" s="72" t="s">
        <v>2551</v>
      </c>
      <c r="D220" s="72"/>
      <c r="E220" s="94">
        <f t="shared" si="6"/>
        <v>44013</v>
      </c>
      <c r="F220" s="72"/>
      <c r="G220" s="74" t="s">
        <v>2634</v>
      </c>
      <c r="H220" s="75" t="s">
        <v>2793</v>
      </c>
      <c r="I220" s="72" t="str">
        <f t="shared" si="7"/>
        <v>Animal Compost Structure RIGoats</v>
      </c>
      <c r="J220" s="74" t="s">
        <v>2463</v>
      </c>
    </row>
    <row r="221" spans="1:10" x14ac:dyDescent="0.55000000000000004">
      <c r="A221" s="16" t="s">
        <v>2794</v>
      </c>
      <c r="B221" s="72" t="s">
        <v>2551</v>
      </c>
      <c r="C221" s="72" t="s">
        <v>2551</v>
      </c>
      <c r="D221" s="72"/>
      <c r="E221" s="94">
        <f t="shared" si="6"/>
        <v>44013</v>
      </c>
      <c r="F221" s="72"/>
      <c r="G221" s="74" t="s">
        <v>2634</v>
      </c>
      <c r="H221" s="74" t="s">
        <v>2795</v>
      </c>
      <c r="I221" s="72" t="str">
        <f t="shared" si="7"/>
        <v>Animal Compost Structure RIhogs and pigs</v>
      </c>
      <c r="J221" s="74" t="s">
        <v>2463</v>
      </c>
    </row>
    <row r="222" spans="1:10" ht="28.8" x14ac:dyDescent="0.55000000000000004">
      <c r="A222" s="16" t="s">
        <v>2796</v>
      </c>
      <c r="B222" s="72" t="s">
        <v>2551</v>
      </c>
      <c r="C222" s="72" t="s">
        <v>2551</v>
      </c>
      <c r="D222" s="72"/>
      <c r="E222" s="94">
        <f t="shared" si="6"/>
        <v>44013</v>
      </c>
      <c r="F222" s="72"/>
      <c r="G222" s="74" t="s">
        <v>2634</v>
      </c>
      <c r="H222" s="74" t="s">
        <v>2797</v>
      </c>
      <c r="I222" s="72" t="str">
        <f t="shared" si="7"/>
        <v>Animal Compost Structure RIhogs for slaughter</v>
      </c>
      <c r="J222" s="74" t="s">
        <v>2463</v>
      </c>
    </row>
    <row r="223" spans="1:10" x14ac:dyDescent="0.55000000000000004">
      <c r="A223" s="16" t="s">
        <v>2798</v>
      </c>
      <c r="B223" s="72" t="s">
        <v>2551</v>
      </c>
      <c r="C223" s="72" t="s">
        <v>2551</v>
      </c>
      <c r="D223" s="72"/>
      <c r="E223" s="94">
        <f t="shared" si="6"/>
        <v>44013</v>
      </c>
      <c r="F223" s="72"/>
      <c r="G223" s="74" t="s">
        <v>2634</v>
      </c>
      <c r="H223" s="74" t="s">
        <v>2799</v>
      </c>
      <c r="I223" s="72" t="str">
        <f t="shared" si="7"/>
        <v>Animal Compost Structure RIhorses</v>
      </c>
      <c r="J223" s="74" t="s">
        <v>2463</v>
      </c>
    </row>
    <row r="224" spans="1:10" x14ac:dyDescent="0.55000000000000004">
      <c r="A224" s="16" t="s">
        <v>2800</v>
      </c>
      <c r="B224" s="72" t="s">
        <v>2551</v>
      </c>
      <c r="C224" s="72" t="s">
        <v>2551</v>
      </c>
      <c r="D224" s="72"/>
      <c r="E224" s="94">
        <f t="shared" si="6"/>
        <v>44013</v>
      </c>
      <c r="F224" s="72"/>
      <c r="G224" s="74" t="s">
        <v>2634</v>
      </c>
      <c r="H224" s="74" t="s">
        <v>2778</v>
      </c>
      <c r="I224" s="72" t="str">
        <f t="shared" si="7"/>
        <v>Animal Compost Structure RIlayers</v>
      </c>
      <c r="J224" s="74" t="s">
        <v>2463</v>
      </c>
    </row>
    <row r="225" spans="1:10" x14ac:dyDescent="0.55000000000000004">
      <c r="A225" s="16" t="s">
        <v>2801</v>
      </c>
      <c r="B225" s="72" t="s">
        <v>2551</v>
      </c>
      <c r="C225" s="72" t="s">
        <v>2551</v>
      </c>
      <c r="D225" s="72"/>
      <c r="E225" s="94">
        <f t="shared" si="6"/>
        <v>44013</v>
      </c>
      <c r="F225" s="72"/>
      <c r="G225" s="74" t="s">
        <v>2634</v>
      </c>
      <c r="H225" s="74" t="s">
        <v>2802</v>
      </c>
      <c r="I225" s="72" t="str">
        <f t="shared" si="7"/>
        <v>Animal Compost Structure RILivestock</v>
      </c>
      <c r="J225" s="74" t="s">
        <v>2463</v>
      </c>
    </row>
    <row r="226" spans="1:10" x14ac:dyDescent="0.55000000000000004">
      <c r="A226" s="16" t="s">
        <v>2803</v>
      </c>
      <c r="B226" s="72" t="s">
        <v>2551</v>
      </c>
      <c r="C226" s="72" t="s">
        <v>2551</v>
      </c>
      <c r="D226" s="72"/>
      <c r="E226" s="94">
        <f t="shared" si="6"/>
        <v>44013</v>
      </c>
      <c r="F226" s="72"/>
      <c r="G226" s="74" t="s">
        <v>2634</v>
      </c>
      <c r="H226" s="74" t="s">
        <v>2804</v>
      </c>
      <c r="I226" s="72" t="str">
        <f t="shared" si="7"/>
        <v>Animal Compost Structure RIother cattle</v>
      </c>
      <c r="J226" s="74" t="s">
        <v>2463</v>
      </c>
    </row>
    <row r="227" spans="1:10" x14ac:dyDescent="0.55000000000000004">
      <c r="A227" s="16" t="s">
        <v>2805</v>
      </c>
      <c r="B227" s="72" t="s">
        <v>2551</v>
      </c>
      <c r="C227" s="72" t="s">
        <v>2551</v>
      </c>
      <c r="D227" s="72"/>
      <c r="E227" s="94">
        <f t="shared" si="6"/>
        <v>44013</v>
      </c>
      <c r="F227" s="72"/>
      <c r="G227" s="74" t="s">
        <v>2634</v>
      </c>
      <c r="H227" s="74" t="s">
        <v>2782</v>
      </c>
      <c r="I227" s="72" t="str">
        <f t="shared" si="7"/>
        <v>Animal Compost Structure RIPoultry</v>
      </c>
      <c r="J227" s="74" t="s">
        <v>2463</v>
      </c>
    </row>
    <row r="228" spans="1:10" x14ac:dyDescent="0.55000000000000004">
      <c r="A228" s="16" t="s">
        <v>2806</v>
      </c>
      <c r="B228" s="72" t="s">
        <v>2551</v>
      </c>
      <c r="C228" s="72" t="s">
        <v>2551</v>
      </c>
      <c r="D228" s="72"/>
      <c r="E228" s="94">
        <f t="shared" si="6"/>
        <v>44013</v>
      </c>
      <c r="F228" s="72"/>
      <c r="G228" s="74" t="s">
        <v>2634</v>
      </c>
      <c r="H228" s="74" t="s">
        <v>2784</v>
      </c>
      <c r="I228" s="72" t="str">
        <f t="shared" si="7"/>
        <v>Animal Compost Structure RIpullets</v>
      </c>
      <c r="J228" s="74" t="s">
        <v>2463</v>
      </c>
    </row>
    <row r="229" spans="1:10" x14ac:dyDescent="0.55000000000000004">
      <c r="A229" s="16" t="s">
        <v>2807</v>
      </c>
      <c r="B229" s="72" t="s">
        <v>2551</v>
      </c>
      <c r="C229" s="72" t="s">
        <v>2551</v>
      </c>
      <c r="D229" s="72"/>
      <c r="E229" s="94">
        <f t="shared" si="6"/>
        <v>44013</v>
      </c>
      <c r="F229" s="72"/>
      <c r="G229" s="74" t="s">
        <v>2634</v>
      </c>
      <c r="H229" s="74" t="s">
        <v>2808</v>
      </c>
      <c r="I229" s="72" t="str">
        <f t="shared" si="7"/>
        <v>Animal Compost Structure RIsheep and lambs</v>
      </c>
      <c r="J229" s="74" t="s">
        <v>2463</v>
      </c>
    </row>
    <row r="230" spans="1:10" x14ac:dyDescent="0.55000000000000004">
      <c r="A230" s="16" t="s">
        <v>2809</v>
      </c>
      <c r="B230" s="72" t="s">
        <v>2551</v>
      </c>
      <c r="C230" s="72" t="s">
        <v>2551</v>
      </c>
      <c r="D230" s="72"/>
      <c r="E230" s="94">
        <f t="shared" si="6"/>
        <v>44013</v>
      </c>
      <c r="F230" s="72"/>
      <c r="G230" s="74" t="s">
        <v>2634</v>
      </c>
      <c r="H230" s="74" t="s">
        <v>2810</v>
      </c>
      <c r="I230" s="72" t="str">
        <f t="shared" si="7"/>
        <v>Animal Compost Structure RISwine</v>
      </c>
      <c r="J230" s="74" t="s">
        <v>2463</v>
      </c>
    </row>
    <row r="231" spans="1:10" x14ac:dyDescent="0.55000000000000004">
      <c r="A231" s="16" t="s">
        <v>2811</v>
      </c>
      <c r="B231" s="72" t="s">
        <v>2551</v>
      </c>
      <c r="C231" s="72" t="s">
        <v>2551</v>
      </c>
      <c r="D231" s="72"/>
      <c r="E231" s="94">
        <f t="shared" si="6"/>
        <v>44013</v>
      </c>
      <c r="F231" s="72"/>
      <c r="G231" s="74" t="s">
        <v>2634</v>
      </c>
      <c r="H231" s="74" t="s">
        <v>2812</v>
      </c>
      <c r="I231" s="72" t="str">
        <f t="shared" si="7"/>
        <v>Animal Compost Structure RISystems</v>
      </c>
      <c r="J231" s="74" t="s">
        <v>2463</v>
      </c>
    </row>
    <row r="232" spans="1:10" x14ac:dyDescent="0.55000000000000004">
      <c r="A232" s="16" t="s">
        <v>2813</v>
      </c>
      <c r="B232" s="72" t="s">
        <v>2551</v>
      </c>
      <c r="C232" s="72" t="s">
        <v>2551</v>
      </c>
      <c r="D232" s="72"/>
      <c r="E232" s="94">
        <f t="shared" si="6"/>
        <v>44013</v>
      </c>
      <c r="F232" s="72"/>
      <c r="G232" s="74" t="s">
        <v>2634</v>
      </c>
      <c r="H232" s="74" t="s">
        <v>2786</v>
      </c>
      <c r="I232" s="72" t="str">
        <f t="shared" si="7"/>
        <v>Animal Compost Structure RIturkeys</v>
      </c>
      <c r="J232" s="74" t="s">
        <v>2463</v>
      </c>
    </row>
    <row r="233" spans="1:10" x14ac:dyDescent="0.55000000000000004">
      <c r="A233" s="16" t="s">
        <v>2814</v>
      </c>
      <c r="B233" s="72" t="s">
        <v>2551</v>
      </c>
      <c r="C233" s="72" t="s">
        <v>2551</v>
      </c>
      <c r="D233" s="72"/>
      <c r="E233" s="94">
        <f t="shared" si="6"/>
        <v>44013</v>
      </c>
      <c r="F233" s="72"/>
      <c r="G233" s="74" t="s">
        <v>2635</v>
      </c>
      <c r="H233" s="74" t="s">
        <v>2788</v>
      </c>
      <c r="I233" s="72" t="str">
        <f t="shared" si="7"/>
        <v>Animal Mortality Facilitybeef</v>
      </c>
      <c r="J233" s="74" t="s">
        <v>2463</v>
      </c>
    </row>
    <row r="234" spans="1:10" x14ac:dyDescent="0.55000000000000004">
      <c r="A234" s="16" t="s">
        <v>2815</v>
      </c>
      <c r="B234" s="72" t="s">
        <v>2551</v>
      </c>
      <c r="C234" s="72" t="s">
        <v>2551</v>
      </c>
      <c r="D234" s="72"/>
      <c r="E234" s="94">
        <f t="shared" si="6"/>
        <v>44013</v>
      </c>
      <c r="F234" s="72"/>
      <c r="G234" s="74" t="s">
        <v>2635</v>
      </c>
      <c r="H234" s="74" t="s">
        <v>2776</v>
      </c>
      <c r="I234" s="72" t="str">
        <f t="shared" si="7"/>
        <v>Animal Mortality Facilitybroilers</v>
      </c>
      <c r="J234" s="74" t="s">
        <v>2463</v>
      </c>
    </row>
    <row r="235" spans="1:10" x14ac:dyDescent="0.55000000000000004">
      <c r="A235" s="16" t="s">
        <v>2816</v>
      </c>
      <c r="B235" s="72" t="s">
        <v>2551</v>
      </c>
      <c r="C235" s="72" t="s">
        <v>2551</v>
      </c>
      <c r="D235" s="72"/>
      <c r="E235" s="94">
        <f t="shared" si="6"/>
        <v>44013</v>
      </c>
      <c r="F235" s="72"/>
      <c r="G235" s="74" t="s">
        <v>2635</v>
      </c>
      <c r="H235" s="75" t="s">
        <v>2791</v>
      </c>
      <c r="I235" s="72" t="str">
        <f t="shared" si="7"/>
        <v>Animal Mortality Facilitydairy heifers</v>
      </c>
      <c r="J235" s="74" t="s">
        <v>2463</v>
      </c>
    </row>
    <row r="236" spans="1:10" x14ac:dyDescent="0.55000000000000004">
      <c r="A236" s="16" t="s">
        <v>2817</v>
      </c>
      <c r="B236" s="72" t="s">
        <v>2551</v>
      </c>
      <c r="C236" s="72" t="s">
        <v>2551</v>
      </c>
      <c r="D236" s="72"/>
      <c r="E236" s="94">
        <f t="shared" si="6"/>
        <v>44013</v>
      </c>
      <c r="F236" s="72"/>
      <c r="G236" s="74" t="s">
        <v>2635</v>
      </c>
      <c r="H236" s="75" t="s">
        <v>2793</v>
      </c>
      <c r="I236" s="72" t="str">
        <f t="shared" si="7"/>
        <v>Animal Mortality FacilityGoats</v>
      </c>
      <c r="J236" s="74" t="s">
        <v>2463</v>
      </c>
    </row>
    <row r="237" spans="1:10" x14ac:dyDescent="0.55000000000000004">
      <c r="A237" s="16" t="s">
        <v>2818</v>
      </c>
      <c r="B237" s="72" t="s">
        <v>2551</v>
      </c>
      <c r="C237" s="72" t="s">
        <v>2551</v>
      </c>
      <c r="D237" s="72"/>
      <c r="E237" s="94">
        <f t="shared" si="6"/>
        <v>44013</v>
      </c>
      <c r="F237" s="72"/>
      <c r="G237" s="74" t="s">
        <v>2635</v>
      </c>
      <c r="H237" s="75" t="s">
        <v>2795</v>
      </c>
      <c r="I237" s="72" t="str">
        <f t="shared" si="7"/>
        <v>Animal Mortality Facilityhogs and pigs</v>
      </c>
      <c r="J237" s="74" t="s">
        <v>2463</v>
      </c>
    </row>
    <row r="238" spans="1:10" x14ac:dyDescent="0.55000000000000004">
      <c r="A238" s="16" t="s">
        <v>2819</v>
      </c>
      <c r="B238" s="72" t="s">
        <v>2551</v>
      </c>
      <c r="C238" s="72" t="s">
        <v>2551</v>
      </c>
      <c r="D238" s="72"/>
      <c r="E238" s="94">
        <f t="shared" si="6"/>
        <v>44013</v>
      </c>
      <c r="F238" s="72"/>
      <c r="G238" s="74" t="s">
        <v>2635</v>
      </c>
      <c r="H238" s="75" t="s">
        <v>2797</v>
      </c>
      <c r="I238" s="72" t="str">
        <f t="shared" si="7"/>
        <v>Animal Mortality Facilityhogs for slaughter</v>
      </c>
      <c r="J238" s="74" t="s">
        <v>2463</v>
      </c>
    </row>
    <row r="239" spans="1:10" x14ac:dyDescent="0.55000000000000004">
      <c r="A239" s="16" t="s">
        <v>2820</v>
      </c>
      <c r="B239" s="72" t="s">
        <v>2551</v>
      </c>
      <c r="C239" s="72" t="s">
        <v>2551</v>
      </c>
      <c r="D239" s="72"/>
      <c r="E239" s="94">
        <f t="shared" si="6"/>
        <v>44013</v>
      </c>
      <c r="F239" s="72"/>
      <c r="G239" s="74" t="s">
        <v>2635</v>
      </c>
      <c r="H239" s="75" t="s">
        <v>2799</v>
      </c>
      <c r="I239" s="72" t="str">
        <f t="shared" si="7"/>
        <v>Animal Mortality Facilityhorses</v>
      </c>
      <c r="J239" s="74" t="s">
        <v>2463</v>
      </c>
    </row>
    <row r="240" spans="1:10" x14ac:dyDescent="0.55000000000000004">
      <c r="A240" s="16" t="s">
        <v>2821</v>
      </c>
      <c r="B240" s="72" t="s">
        <v>2551</v>
      </c>
      <c r="C240" s="72" t="s">
        <v>2551</v>
      </c>
      <c r="D240" s="72"/>
      <c r="E240" s="94">
        <f t="shared" si="6"/>
        <v>44013</v>
      </c>
      <c r="F240" s="72"/>
      <c r="G240" s="74" t="s">
        <v>2635</v>
      </c>
      <c r="H240" s="75" t="s">
        <v>2778</v>
      </c>
      <c r="I240" s="72" t="str">
        <f t="shared" si="7"/>
        <v>Animal Mortality Facilitylayers</v>
      </c>
      <c r="J240" s="74" t="s">
        <v>2463</v>
      </c>
    </row>
    <row r="241" spans="1:10" x14ac:dyDescent="0.55000000000000004">
      <c r="A241" s="16" t="s">
        <v>2822</v>
      </c>
      <c r="B241" s="72" t="s">
        <v>2551</v>
      </c>
      <c r="C241" s="72" t="s">
        <v>2551</v>
      </c>
      <c r="D241" s="72"/>
      <c r="E241" s="94">
        <f t="shared" si="6"/>
        <v>44013</v>
      </c>
      <c r="F241" s="72"/>
      <c r="G241" s="74" t="s">
        <v>2635</v>
      </c>
      <c r="H241" s="75" t="s">
        <v>2802</v>
      </c>
      <c r="I241" s="72" t="str">
        <f t="shared" si="7"/>
        <v>Animal Mortality FacilityLivestock</v>
      </c>
      <c r="J241" s="74" t="s">
        <v>2463</v>
      </c>
    </row>
    <row r="242" spans="1:10" x14ac:dyDescent="0.55000000000000004">
      <c r="A242" s="16" t="s">
        <v>2823</v>
      </c>
      <c r="B242" s="72" t="s">
        <v>2551</v>
      </c>
      <c r="C242" s="72" t="s">
        <v>2551</v>
      </c>
      <c r="D242" s="72"/>
      <c r="E242" s="94">
        <f t="shared" si="6"/>
        <v>44013</v>
      </c>
      <c r="F242" s="72"/>
      <c r="G242" s="74" t="s">
        <v>2635</v>
      </c>
      <c r="H242" s="75" t="s">
        <v>2824</v>
      </c>
      <c r="I242" s="72" t="str">
        <f t="shared" si="7"/>
        <v>Animal Mortality FacilityNO</v>
      </c>
      <c r="J242" s="74" t="s">
        <v>2463</v>
      </c>
    </row>
    <row r="243" spans="1:10" x14ac:dyDescent="0.55000000000000004">
      <c r="A243" s="16" t="s">
        <v>2825</v>
      </c>
      <c r="B243" s="72" t="s">
        <v>2551</v>
      </c>
      <c r="C243" s="72" t="s">
        <v>2551</v>
      </c>
      <c r="D243" s="72"/>
      <c r="E243" s="94">
        <f t="shared" si="6"/>
        <v>44013</v>
      </c>
      <c r="F243" s="72"/>
      <c r="G243" s="74" t="s">
        <v>2635</v>
      </c>
      <c r="H243" s="74" t="s">
        <v>2555</v>
      </c>
      <c r="I243" s="72" t="str">
        <f t="shared" si="7"/>
        <v>Animal Mortality FacilityNumber</v>
      </c>
      <c r="J243" s="74" t="s">
        <v>2463</v>
      </c>
    </row>
    <row r="244" spans="1:10" x14ac:dyDescent="0.55000000000000004">
      <c r="A244" s="16" t="s">
        <v>2826</v>
      </c>
      <c r="B244" s="72" t="s">
        <v>2551</v>
      </c>
      <c r="C244" s="72" t="s">
        <v>2551</v>
      </c>
      <c r="D244" s="72"/>
      <c r="E244" s="94">
        <f t="shared" si="6"/>
        <v>44013</v>
      </c>
      <c r="F244" s="72"/>
      <c r="G244" s="74" t="s">
        <v>2635</v>
      </c>
      <c r="H244" s="74" t="s">
        <v>2804</v>
      </c>
      <c r="I244" s="72" t="str">
        <f t="shared" si="7"/>
        <v>Animal Mortality Facilityother cattle</v>
      </c>
      <c r="J244" s="74" t="s">
        <v>2463</v>
      </c>
    </row>
    <row r="245" spans="1:10" x14ac:dyDescent="0.55000000000000004">
      <c r="A245" s="16" t="s">
        <v>2827</v>
      </c>
      <c r="B245" s="72" t="s">
        <v>2551</v>
      </c>
      <c r="C245" s="72" t="s">
        <v>2551</v>
      </c>
      <c r="D245" s="72"/>
      <c r="E245" s="94">
        <f t="shared" si="6"/>
        <v>44013</v>
      </c>
      <c r="F245" s="72"/>
      <c r="G245" s="74" t="s">
        <v>2635</v>
      </c>
      <c r="H245" s="75" t="s">
        <v>2782</v>
      </c>
      <c r="I245" s="72" t="str">
        <f t="shared" si="7"/>
        <v>Animal Mortality FacilityPoultry</v>
      </c>
      <c r="J245" s="74" t="s">
        <v>2463</v>
      </c>
    </row>
    <row r="246" spans="1:10" x14ac:dyDescent="0.55000000000000004">
      <c r="A246" s="16" t="s">
        <v>2828</v>
      </c>
      <c r="B246" s="72" t="s">
        <v>2551</v>
      </c>
      <c r="C246" s="72" t="s">
        <v>2551</v>
      </c>
      <c r="D246" s="72"/>
      <c r="E246" s="94">
        <f t="shared" si="6"/>
        <v>44013</v>
      </c>
      <c r="F246" s="72"/>
      <c r="G246" s="74" t="s">
        <v>2635</v>
      </c>
      <c r="H246" s="74" t="s">
        <v>2784</v>
      </c>
      <c r="I246" s="72" t="str">
        <f t="shared" si="7"/>
        <v>Animal Mortality Facilitypullets</v>
      </c>
      <c r="J246" s="74" t="s">
        <v>2463</v>
      </c>
    </row>
    <row r="247" spans="1:10" x14ac:dyDescent="0.55000000000000004">
      <c r="A247" s="16" t="s">
        <v>2829</v>
      </c>
      <c r="B247" s="72" t="s">
        <v>2551</v>
      </c>
      <c r="C247" s="72" t="s">
        <v>2551</v>
      </c>
      <c r="D247" s="72"/>
      <c r="E247" s="94">
        <f t="shared" si="6"/>
        <v>44013</v>
      </c>
      <c r="F247" s="72"/>
      <c r="G247" s="74" t="s">
        <v>2635</v>
      </c>
      <c r="H247" s="74" t="s">
        <v>2808</v>
      </c>
      <c r="I247" s="72" t="str">
        <f t="shared" si="7"/>
        <v>Animal Mortality Facilitysheep and lambs</v>
      </c>
      <c r="J247" s="74" t="s">
        <v>2463</v>
      </c>
    </row>
    <row r="248" spans="1:10" x14ac:dyDescent="0.55000000000000004">
      <c r="A248" s="16" t="s">
        <v>2830</v>
      </c>
      <c r="B248" s="72" t="s">
        <v>2551</v>
      </c>
      <c r="C248" s="72" t="s">
        <v>2551</v>
      </c>
      <c r="D248" s="72"/>
      <c r="E248" s="94">
        <f t="shared" si="6"/>
        <v>44013</v>
      </c>
      <c r="F248" s="72"/>
      <c r="G248" s="74" t="s">
        <v>2635</v>
      </c>
      <c r="H248" s="74" t="s">
        <v>2810</v>
      </c>
      <c r="I248" s="72" t="str">
        <f t="shared" si="7"/>
        <v>Animal Mortality FacilitySwine</v>
      </c>
      <c r="J248" s="74" t="s">
        <v>2463</v>
      </c>
    </row>
    <row r="249" spans="1:10" x14ac:dyDescent="0.55000000000000004">
      <c r="A249" s="16" t="s">
        <v>2831</v>
      </c>
      <c r="B249" s="72" t="s">
        <v>2551</v>
      </c>
      <c r="C249" s="72" t="s">
        <v>2551</v>
      </c>
      <c r="D249" s="72"/>
      <c r="E249" s="94">
        <f t="shared" si="6"/>
        <v>44013</v>
      </c>
      <c r="F249" s="72"/>
      <c r="G249" s="74" t="s">
        <v>2635</v>
      </c>
      <c r="H249" s="74" t="s">
        <v>2786</v>
      </c>
      <c r="I249" s="72" t="str">
        <f t="shared" si="7"/>
        <v>Animal Mortality Facilityturkeys</v>
      </c>
      <c r="J249" s="74" t="s">
        <v>2463</v>
      </c>
    </row>
    <row r="250" spans="1:10" x14ac:dyDescent="0.55000000000000004">
      <c r="A250" s="16" t="s">
        <v>2832</v>
      </c>
      <c r="B250" s="72" t="s">
        <v>2551</v>
      </c>
      <c r="C250" s="72" t="s">
        <v>2551</v>
      </c>
      <c r="D250" s="72"/>
      <c r="E250" s="94">
        <f t="shared" si="6"/>
        <v>44013</v>
      </c>
      <c r="F250" s="72"/>
      <c r="G250" s="74" t="s">
        <v>2636</v>
      </c>
      <c r="H250" s="74" t="s">
        <v>2788</v>
      </c>
      <c r="I250" s="72" t="str">
        <f t="shared" si="7"/>
        <v>Animal Trails and Walkwaysbeef</v>
      </c>
      <c r="J250" s="74" t="s">
        <v>2463</v>
      </c>
    </row>
    <row r="251" spans="1:10" x14ac:dyDescent="0.55000000000000004">
      <c r="A251" s="16" t="s">
        <v>2833</v>
      </c>
      <c r="B251" s="72" t="s">
        <v>2551</v>
      </c>
      <c r="C251" s="72" t="s">
        <v>2551</v>
      </c>
      <c r="D251" s="72"/>
      <c r="E251" s="94">
        <f t="shared" si="6"/>
        <v>44013</v>
      </c>
      <c r="F251" s="72"/>
      <c r="G251" s="74" t="s">
        <v>2636</v>
      </c>
      <c r="H251" s="75" t="s">
        <v>2776</v>
      </c>
      <c r="I251" s="72" t="str">
        <f t="shared" si="7"/>
        <v>Animal Trails and Walkwaysbroilers</v>
      </c>
      <c r="J251" s="74" t="s">
        <v>2463</v>
      </c>
    </row>
    <row r="252" spans="1:10" x14ac:dyDescent="0.55000000000000004">
      <c r="A252" s="16" t="s">
        <v>2834</v>
      </c>
      <c r="B252" s="72" t="s">
        <v>2551</v>
      </c>
      <c r="C252" s="72" t="s">
        <v>2551</v>
      </c>
      <c r="D252" s="72"/>
      <c r="E252" s="94">
        <f t="shared" si="6"/>
        <v>44013</v>
      </c>
      <c r="F252" s="72"/>
      <c r="G252" s="74" t="s">
        <v>2636</v>
      </c>
      <c r="H252" s="74" t="s">
        <v>2791</v>
      </c>
      <c r="I252" s="72" t="str">
        <f t="shared" si="7"/>
        <v>Animal Trails and Walkwaysdairy heifers</v>
      </c>
      <c r="J252" s="74" t="s">
        <v>2463</v>
      </c>
    </row>
    <row r="253" spans="1:10" x14ac:dyDescent="0.55000000000000004">
      <c r="A253" s="16" t="s">
        <v>2835</v>
      </c>
      <c r="B253" s="72" t="s">
        <v>2551</v>
      </c>
      <c r="C253" s="72" t="s">
        <v>2551</v>
      </c>
      <c r="D253" s="72"/>
      <c r="E253" s="94">
        <f t="shared" si="6"/>
        <v>44013</v>
      </c>
      <c r="F253" s="72"/>
      <c r="G253" s="74" t="s">
        <v>2636</v>
      </c>
      <c r="H253" s="74" t="s">
        <v>162</v>
      </c>
      <c r="I253" s="72" t="str">
        <f t="shared" si="7"/>
        <v>Animal Trails and WalkwaysFeet</v>
      </c>
      <c r="J253" s="74" t="s">
        <v>2459</v>
      </c>
    </row>
    <row r="254" spans="1:10" x14ac:dyDescent="0.55000000000000004">
      <c r="A254" s="16" t="s">
        <v>2836</v>
      </c>
      <c r="B254" s="72" t="s">
        <v>2551</v>
      </c>
      <c r="C254" s="72" t="s">
        <v>2551</v>
      </c>
      <c r="D254" s="72"/>
      <c r="E254" s="94">
        <f t="shared" si="6"/>
        <v>44013</v>
      </c>
      <c r="F254" s="72"/>
      <c r="G254" s="74" t="s">
        <v>2636</v>
      </c>
      <c r="H254" s="75" t="s">
        <v>603</v>
      </c>
      <c r="I254" s="72" t="str">
        <f t="shared" si="7"/>
        <v>Animal Trails and Walkwaysft</v>
      </c>
      <c r="J254" s="74" t="s">
        <v>2459</v>
      </c>
    </row>
    <row r="255" spans="1:10" x14ac:dyDescent="0.55000000000000004">
      <c r="A255" s="16" t="s">
        <v>2837</v>
      </c>
      <c r="B255" s="72" t="s">
        <v>2551</v>
      </c>
      <c r="C255" s="72" t="s">
        <v>2551</v>
      </c>
      <c r="D255" s="72"/>
      <c r="E255" s="94">
        <f t="shared" si="6"/>
        <v>44013</v>
      </c>
      <c r="F255" s="72"/>
      <c r="G255" s="74" t="s">
        <v>2636</v>
      </c>
      <c r="H255" s="74" t="s">
        <v>2793</v>
      </c>
      <c r="I255" s="72" t="str">
        <f t="shared" si="7"/>
        <v>Animal Trails and WalkwaysGoats</v>
      </c>
      <c r="J255" s="74" t="s">
        <v>2463</v>
      </c>
    </row>
    <row r="256" spans="1:10" x14ac:dyDescent="0.55000000000000004">
      <c r="A256" s="16" t="s">
        <v>2838</v>
      </c>
      <c r="B256" s="72" t="s">
        <v>2551</v>
      </c>
      <c r="C256" s="72" t="s">
        <v>2551</v>
      </c>
      <c r="D256" s="72"/>
      <c r="E256" s="94">
        <f t="shared" si="6"/>
        <v>44013</v>
      </c>
      <c r="F256" s="72"/>
      <c r="G256" s="74" t="s">
        <v>2636</v>
      </c>
      <c r="H256" s="75" t="s">
        <v>2795</v>
      </c>
      <c r="I256" s="72" t="str">
        <f t="shared" si="7"/>
        <v>Animal Trails and Walkwayshogs and pigs</v>
      </c>
      <c r="J256" s="74" t="s">
        <v>2463</v>
      </c>
    </row>
    <row r="257" spans="1:10" x14ac:dyDescent="0.55000000000000004">
      <c r="A257" s="16" t="s">
        <v>2839</v>
      </c>
      <c r="B257" s="72" t="s">
        <v>2551</v>
      </c>
      <c r="C257" s="72" t="s">
        <v>2551</v>
      </c>
      <c r="D257" s="72"/>
      <c r="E257" s="94">
        <f t="shared" si="6"/>
        <v>44013</v>
      </c>
      <c r="F257" s="72"/>
      <c r="G257" s="74" t="s">
        <v>2636</v>
      </c>
      <c r="H257" s="74" t="s">
        <v>2797</v>
      </c>
      <c r="I257" s="72" t="str">
        <f t="shared" si="7"/>
        <v>Animal Trails and Walkwayshogs for slaughter</v>
      </c>
      <c r="J257" s="74" t="s">
        <v>2463</v>
      </c>
    </row>
    <row r="258" spans="1:10" x14ac:dyDescent="0.55000000000000004">
      <c r="A258" s="16" t="s">
        <v>2840</v>
      </c>
      <c r="B258" s="72" t="s">
        <v>2551</v>
      </c>
      <c r="C258" s="72" t="s">
        <v>2551</v>
      </c>
      <c r="D258" s="72"/>
      <c r="E258" s="94">
        <f t="shared" si="6"/>
        <v>44013</v>
      </c>
      <c r="F258" s="72"/>
      <c r="G258" s="74" t="s">
        <v>2636</v>
      </c>
      <c r="H258" s="75" t="s">
        <v>2799</v>
      </c>
      <c r="I258" s="72" t="str">
        <f t="shared" si="7"/>
        <v>Animal Trails and Walkwayshorses</v>
      </c>
      <c r="J258" s="74" t="s">
        <v>2463</v>
      </c>
    </row>
    <row r="259" spans="1:10" x14ac:dyDescent="0.55000000000000004">
      <c r="A259" s="16" t="s">
        <v>2841</v>
      </c>
      <c r="B259" s="72" t="s">
        <v>2551</v>
      </c>
      <c r="C259" s="72" t="s">
        <v>2551</v>
      </c>
      <c r="D259" s="72"/>
      <c r="E259" s="94">
        <f t="shared" ref="E259:E322" si="8">DATE(2020-D259, 7, 1)</f>
        <v>44013</v>
      </c>
      <c r="F259" s="72"/>
      <c r="G259" s="74" t="s">
        <v>2636</v>
      </c>
      <c r="H259" s="74" t="s">
        <v>2778</v>
      </c>
      <c r="I259" s="72" t="str">
        <f t="shared" ref="I259:I321" si="9">G259&amp;H259</f>
        <v>Animal Trails and Walkwayslayers</v>
      </c>
      <c r="J259" s="74" t="s">
        <v>2463</v>
      </c>
    </row>
    <row r="260" spans="1:10" x14ac:dyDescent="0.55000000000000004">
      <c r="A260" s="16" t="s">
        <v>2842</v>
      </c>
      <c r="B260" s="72" t="s">
        <v>2551</v>
      </c>
      <c r="C260" s="72" t="s">
        <v>2551</v>
      </c>
      <c r="D260" s="72"/>
      <c r="E260" s="94">
        <f t="shared" si="8"/>
        <v>44013</v>
      </c>
      <c r="F260" s="72"/>
      <c r="G260" s="74" t="s">
        <v>2636</v>
      </c>
      <c r="H260" s="75" t="s">
        <v>2802</v>
      </c>
      <c r="I260" s="72" t="str">
        <f t="shared" si="9"/>
        <v>Animal Trails and WalkwaysLivestock</v>
      </c>
      <c r="J260" s="74" t="s">
        <v>2463</v>
      </c>
    </row>
    <row r="261" spans="1:10" x14ac:dyDescent="0.55000000000000004">
      <c r="A261" s="16" t="s">
        <v>2843</v>
      </c>
      <c r="B261" s="72" t="s">
        <v>2551</v>
      </c>
      <c r="C261" s="72" t="s">
        <v>2551</v>
      </c>
      <c r="D261" s="72"/>
      <c r="E261" s="94">
        <f t="shared" si="8"/>
        <v>44013</v>
      </c>
      <c r="F261" s="72"/>
      <c r="G261" s="74" t="s">
        <v>2636</v>
      </c>
      <c r="H261" s="74" t="s">
        <v>2804</v>
      </c>
      <c r="I261" s="72" t="str">
        <f t="shared" si="9"/>
        <v>Animal Trails and Walkwaysother cattle</v>
      </c>
      <c r="J261" s="74" t="s">
        <v>2463</v>
      </c>
    </row>
    <row r="262" spans="1:10" x14ac:dyDescent="0.55000000000000004">
      <c r="A262" s="16" t="s">
        <v>2844</v>
      </c>
      <c r="B262" s="72" t="s">
        <v>2551</v>
      </c>
      <c r="C262" s="72" t="s">
        <v>2551</v>
      </c>
      <c r="D262" s="72"/>
      <c r="E262" s="94">
        <f t="shared" si="8"/>
        <v>44013</v>
      </c>
      <c r="F262" s="72"/>
      <c r="G262" s="74" t="s">
        <v>2636</v>
      </c>
      <c r="H262" s="74" t="s">
        <v>2782</v>
      </c>
      <c r="I262" s="72" t="str">
        <f t="shared" si="9"/>
        <v>Animal Trails and WalkwaysPoultry</v>
      </c>
      <c r="J262" s="74" t="s">
        <v>2463</v>
      </c>
    </row>
    <row r="263" spans="1:10" x14ac:dyDescent="0.55000000000000004">
      <c r="A263" s="16" t="s">
        <v>2845</v>
      </c>
      <c r="B263" s="72" t="s">
        <v>2551</v>
      </c>
      <c r="C263" s="72" t="s">
        <v>2551</v>
      </c>
      <c r="D263" s="72"/>
      <c r="E263" s="94">
        <f t="shared" si="8"/>
        <v>44013</v>
      </c>
      <c r="F263" s="72"/>
      <c r="G263" s="74" t="s">
        <v>2636</v>
      </c>
      <c r="H263" s="74" t="s">
        <v>2784</v>
      </c>
      <c r="I263" s="72" t="str">
        <f t="shared" si="9"/>
        <v>Animal Trails and Walkwayspullets</v>
      </c>
      <c r="J263" s="74" t="s">
        <v>2463</v>
      </c>
    </row>
    <row r="264" spans="1:10" x14ac:dyDescent="0.55000000000000004">
      <c r="A264" s="16" t="s">
        <v>2846</v>
      </c>
      <c r="B264" s="72" t="s">
        <v>2551</v>
      </c>
      <c r="C264" s="72" t="s">
        <v>2551</v>
      </c>
      <c r="D264" s="72"/>
      <c r="E264" s="94">
        <f t="shared" si="8"/>
        <v>44013</v>
      </c>
      <c r="F264" s="72"/>
      <c r="G264" s="74" t="s">
        <v>2636</v>
      </c>
      <c r="H264" s="74" t="s">
        <v>2808</v>
      </c>
      <c r="I264" s="72" t="str">
        <f t="shared" si="9"/>
        <v>Animal Trails and Walkwayssheep and lambs</v>
      </c>
      <c r="J264" s="74" t="s">
        <v>2463</v>
      </c>
    </row>
    <row r="265" spans="1:10" x14ac:dyDescent="0.55000000000000004">
      <c r="A265" s="16" t="s">
        <v>2847</v>
      </c>
      <c r="B265" s="72" t="s">
        <v>2551</v>
      </c>
      <c r="C265" s="72" t="s">
        <v>2551</v>
      </c>
      <c r="D265" s="72"/>
      <c r="E265" s="94">
        <f t="shared" si="8"/>
        <v>44013</v>
      </c>
      <c r="F265" s="72"/>
      <c r="G265" s="74" t="s">
        <v>2636</v>
      </c>
      <c r="H265" s="74" t="s">
        <v>2810</v>
      </c>
      <c r="I265" s="72" t="str">
        <f t="shared" si="9"/>
        <v>Animal Trails and WalkwaysSwine</v>
      </c>
      <c r="J265" s="74" t="s">
        <v>2463</v>
      </c>
    </row>
    <row r="266" spans="1:10" x14ac:dyDescent="0.55000000000000004">
      <c r="A266" s="16" t="s">
        <v>2848</v>
      </c>
      <c r="B266" s="72" t="s">
        <v>2551</v>
      </c>
      <c r="C266" s="72" t="s">
        <v>2551</v>
      </c>
      <c r="D266" s="72"/>
      <c r="E266" s="94">
        <f t="shared" si="8"/>
        <v>44013</v>
      </c>
      <c r="F266" s="72"/>
      <c r="G266" s="74" t="s">
        <v>2636</v>
      </c>
      <c r="H266" s="74" t="s">
        <v>2786</v>
      </c>
      <c r="I266" s="72" t="str">
        <f t="shared" si="9"/>
        <v>Animal Trails and Walkwaysturkeys</v>
      </c>
      <c r="J266" s="74" t="s">
        <v>2463</v>
      </c>
    </row>
    <row r="267" spans="1:10" ht="28.8" x14ac:dyDescent="0.55000000000000004">
      <c r="A267" s="16" t="s">
        <v>2849</v>
      </c>
      <c r="B267" s="72" t="s">
        <v>2551</v>
      </c>
      <c r="C267" s="72" t="s">
        <v>2551</v>
      </c>
      <c r="D267" s="72"/>
      <c r="E267" s="94">
        <f t="shared" si="8"/>
        <v>44013</v>
      </c>
      <c r="F267" s="72"/>
      <c r="G267" s="74" t="s">
        <v>2637</v>
      </c>
      <c r="H267" s="74" t="s">
        <v>2850</v>
      </c>
      <c r="I267" s="72" t="str">
        <f t="shared" si="9"/>
        <v>Animal Waste Management Systems (All Types)No. of systems</v>
      </c>
      <c r="J267" s="74" t="s">
        <v>2463</v>
      </c>
    </row>
    <row r="268" spans="1:10" ht="28.8" x14ac:dyDescent="0.55000000000000004">
      <c r="A268" s="16" t="s">
        <v>2851</v>
      </c>
      <c r="B268" s="72" t="s">
        <v>2551</v>
      </c>
      <c r="C268" s="72" t="s">
        <v>2551</v>
      </c>
      <c r="D268" s="72"/>
      <c r="E268" s="94">
        <f t="shared" si="8"/>
        <v>44013</v>
      </c>
      <c r="F268" s="72"/>
      <c r="G268" s="74" t="s">
        <v>2637</v>
      </c>
      <c r="H268" s="74" t="s">
        <v>2812</v>
      </c>
      <c r="I268" s="72" t="str">
        <f t="shared" si="9"/>
        <v>Animal Waste Management Systems (All Types)Systems</v>
      </c>
      <c r="J268" s="74" t="s">
        <v>2463</v>
      </c>
    </row>
    <row r="269" spans="1:10" ht="28.8" x14ac:dyDescent="0.55000000000000004">
      <c r="A269" s="16" t="s">
        <v>2852</v>
      </c>
      <c r="B269" s="72" t="s">
        <v>2551</v>
      </c>
      <c r="C269" s="72" t="s">
        <v>2551</v>
      </c>
      <c r="D269" s="72"/>
      <c r="E269" s="94">
        <f t="shared" si="8"/>
        <v>44013</v>
      </c>
      <c r="F269" s="72"/>
      <c r="G269" s="74" t="s">
        <v>2638</v>
      </c>
      <c r="H269" s="74" t="s">
        <v>2788</v>
      </c>
      <c r="I269" s="72" t="str">
        <f t="shared" si="9"/>
        <v>Barnyard Clean Water Diversion RIbeef</v>
      </c>
      <c r="J269" s="74" t="s">
        <v>2463</v>
      </c>
    </row>
    <row r="270" spans="1:10" x14ac:dyDescent="0.55000000000000004">
      <c r="A270" s="16" t="s">
        <v>2853</v>
      </c>
      <c r="B270" s="72" t="s">
        <v>2551</v>
      </c>
      <c r="C270" s="72" t="s">
        <v>2551</v>
      </c>
      <c r="D270" s="72"/>
      <c r="E270" s="94">
        <f t="shared" si="8"/>
        <v>44013</v>
      </c>
      <c r="F270" s="72"/>
      <c r="G270" s="74" t="s">
        <v>2638</v>
      </c>
      <c r="H270" s="74" t="s">
        <v>2776</v>
      </c>
      <c r="I270" s="72" t="str">
        <f t="shared" si="9"/>
        <v>Barnyard Clean Water Diversion RIbroilers</v>
      </c>
      <c r="J270" s="74" t="s">
        <v>2463</v>
      </c>
    </row>
    <row r="271" spans="1:10" ht="28.8" x14ac:dyDescent="0.55000000000000004">
      <c r="A271" s="16" t="s">
        <v>2854</v>
      </c>
      <c r="B271" s="72" t="s">
        <v>2551</v>
      </c>
      <c r="C271" s="72" t="s">
        <v>2551</v>
      </c>
      <c r="D271" s="72"/>
      <c r="E271" s="94">
        <f t="shared" si="8"/>
        <v>44013</v>
      </c>
      <c r="F271" s="72"/>
      <c r="G271" s="74" t="s">
        <v>2638</v>
      </c>
      <c r="H271" s="74" t="s">
        <v>2791</v>
      </c>
      <c r="I271" s="72" t="str">
        <f t="shared" si="9"/>
        <v>Barnyard Clean Water Diversion RIdairy heifers</v>
      </c>
      <c r="J271" s="74" t="s">
        <v>2463</v>
      </c>
    </row>
    <row r="272" spans="1:10" x14ac:dyDescent="0.55000000000000004">
      <c r="A272" s="16" t="s">
        <v>2855</v>
      </c>
      <c r="B272" s="72" t="s">
        <v>2551</v>
      </c>
      <c r="C272" s="72" t="s">
        <v>2551</v>
      </c>
      <c r="D272" s="72"/>
      <c r="E272" s="94">
        <f t="shared" si="8"/>
        <v>44013</v>
      </c>
      <c r="F272" s="72"/>
      <c r="G272" s="74" t="s">
        <v>2638</v>
      </c>
      <c r="H272" s="74" t="s">
        <v>2793</v>
      </c>
      <c r="I272" s="72" t="str">
        <f t="shared" si="9"/>
        <v>Barnyard Clean Water Diversion RIGoats</v>
      </c>
      <c r="J272" s="74" t="s">
        <v>2463</v>
      </c>
    </row>
    <row r="273" spans="1:10" s="5" customFormat="1" ht="28.8" x14ac:dyDescent="0.55000000000000004">
      <c r="A273" s="16" t="s">
        <v>2856</v>
      </c>
      <c r="B273" s="72" t="s">
        <v>2551</v>
      </c>
      <c r="C273" s="72" t="s">
        <v>2551</v>
      </c>
      <c r="D273" s="72"/>
      <c r="E273" s="94">
        <f t="shared" si="8"/>
        <v>44013</v>
      </c>
      <c r="F273" s="72"/>
      <c r="G273" s="74" t="s">
        <v>2638</v>
      </c>
      <c r="H273" s="74" t="s">
        <v>2795</v>
      </c>
      <c r="I273" s="72" t="str">
        <f t="shared" si="9"/>
        <v>Barnyard Clean Water Diversion RIhogs and pigs</v>
      </c>
      <c r="J273" s="74" t="s">
        <v>2463</v>
      </c>
    </row>
    <row r="274" spans="1:10" s="5" customFormat="1" ht="28.8" x14ac:dyDescent="0.55000000000000004">
      <c r="A274" s="16" t="s">
        <v>2857</v>
      </c>
      <c r="B274" s="72" t="s">
        <v>2551</v>
      </c>
      <c r="C274" s="72" t="s">
        <v>2551</v>
      </c>
      <c r="D274" s="72"/>
      <c r="E274" s="94">
        <f t="shared" si="8"/>
        <v>44013</v>
      </c>
      <c r="F274" s="72"/>
      <c r="G274" s="74" t="s">
        <v>2638</v>
      </c>
      <c r="H274" s="74" t="s">
        <v>2797</v>
      </c>
      <c r="I274" s="72" t="str">
        <f t="shared" si="9"/>
        <v>Barnyard Clean Water Diversion RIhogs for slaughter</v>
      </c>
      <c r="J274" s="74" t="s">
        <v>2463</v>
      </c>
    </row>
    <row r="275" spans="1:10" x14ac:dyDescent="0.55000000000000004">
      <c r="A275" s="16" t="s">
        <v>2858</v>
      </c>
      <c r="B275" s="72" t="s">
        <v>2551</v>
      </c>
      <c r="C275" s="72" t="s">
        <v>2551</v>
      </c>
      <c r="D275" s="72"/>
      <c r="E275" s="94">
        <f t="shared" si="8"/>
        <v>44013</v>
      </c>
      <c r="F275" s="72"/>
      <c r="G275" s="74" t="s">
        <v>2638</v>
      </c>
      <c r="H275" s="74" t="s">
        <v>2799</v>
      </c>
      <c r="I275" s="72" t="str">
        <f t="shared" si="9"/>
        <v>Barnyard Clean Water Diversion RIhorses</v>
      </c>
      <c r="J275" s="74" t="s">
        <v>2463</v>
      </c>
    </row>
    <row r="276" spans="1:10" x14ac:dyDescent="0.55000000000000004">
      <c r="A276" s="16" t="s">
        <v>2859</v>
      </c>
      <c r="B276" s="72" t="s">
        <v>2551</v>
      </c>
      <c r="C276" s="72" t="s">
        <v>2551</v>
      </c>
      <c r="D276" s="72"/>
      <c r="E276" s="94">
        <f t="shared" si="8"/>
        <v>44013</v>
      </c>
      <c r="F276" s="72"/>
      <c r="G276" s="74" t="s">
        <v>2638</v>
      </c>
      <c r="H276" s="74" t="s">
        <v>2778</v>
      </c>
      <c r="I276" s="72" t="str">
        <f t="shared" si="9"/>
        <v>Barnyard Clean Water Diversion RIlayers</v>
      </c>
      <c r="J276" s="74" t="s">
        <v>2463</v>
      </c>
    </row>
    <row r="277" spans="1:10" x14ac:dyDescent="0.55000000000000004">
      <c r="A277" s="16" t="s">
        <v>2860</v>
      </c>
      <c r="B277" s="72" t="s">
        <v>2551</v>
      </c>
      <c r="C277" s="72" t="s">
        <v>2551</v>
      </c>
      <c r="D277" s="72"/>
      <c r="E277" s="94">
        <f t="shared" si="8"/>
        <v>44013</v>
      </c>
      <c r="F277" s="72"/>
      <c r="G277" s="74" t="s">
        <v>2638</v>
      </c>
      <c r="H277" s="74" t="s">
        <v>2802</v>
      </c>
      <c r="I277" s="72" t="str">
        <f t="shared" si="9"/>
        <v>Barnyard Clean Water Diversion RILivestock</v>
      </c>
      <c r="J277" s="74" t="s">
        <v>2463</v>
      </c>
    </row>
    <row r="278" spans="1:10" x14ac:dyDescent="0.55000000000000004">
      <c r="A278" s="16" t="s">
        <v>2861</v>
      </c>
      <c r="B278" s="72" t="s">
        <v>2551</v>
      </c>
      <c r="C278" s="72" t="s">
        <v>2551</v>
      </c>
      <c r="D278" s="72"/>
      <c r="E278" s="94">
        <f t="shared" si="8"/>
        <v>44013</v>
      </c>
      <c r="F278" s="72"/>
      <c r="G278" s="74" t="s">
        <v>2638</v>
      </c>
      <c r="H278" s="74" t="s">
        <v>2555</v>
      </c>
      <c r="I278" s="72" t="str">
        <f t="shared" si="9"/>
        <v>Barnyard Clean Water Diversion RINumber</v>
      </c>
      <c r="J278" s="74" t="s">
        <v>2463</v>
      </c>
    </row>
    <row r="279" spans="1:10" x14ac:dyDescent="0.55000000000000004">
      <c r="A279" s="16" t="s">
        <v>2862</v>
      </c>
      <c r="B279" s="72" t="s">
        <v>2551</v>
      </c>
      <c r="C279" s="72" t="s">
        <v>2551</v>
      </c>
      <c r="D279" s="72"/>
      <c r="E279" s="94">
        <f t="shared" si="8"/>
        <v>44013</v>
      </c>
      <c r="F279" s="72"/>
      <c r="G279" s="74" t="s">
        <v>2638</v>
      </c>
      <c r="H279" s="74" t="s">
        <v>2804</v>
      </c>
      <c r="I279" s="72" t="str">
        <f t="shared" si="9"/>
        <v>Barnyard Clean Water Diversion RIother cattle</v>
      </c>
      <c r="J279" s="74" t="s">
        <v>2463</v>
      </c>
    </row>
    <row r="280" spans="1:10" x14ac:dyDescent="0.55000000000000004">
      <c r="A280" s="16" t="s">
        <v>2863</v>
      </c>
      <c r="B280" s="72" t="s">
        <v>2551</v>
      </c>
      <c r="C280" s="72" t="s">
        <v>2551</v>
      </c>
      <c r="D280" s="72"/>
      <c r="E280" s="94">
        <f t="shared" si="8"/>
        <v>44013</v>
      </c>
      <c r="F280" s="72"/>
      <c r="G280" s="74" t="s">
        <v>2638</v>
      </c>
      <c r="H280" s="74" t="s">
        <v>2782</v>
      </c>
      <c r="I280" s="72" t="str">
        <f t="shared" si="9"/>
        <v>Barnyard Clean Water Diversion RIPoultry</v>
      </c>
      <c r="J280" s="74" t="s">
        <v>2463</v>
      </c>
    </row>
    <row r="281" spans="1:10" x14ac:dyDescent="0.55000000000000004">
      <c r="A281" s="16" t="s">
        <v>2864</v>
      </c>
      <c r="B281" s="72" t="s">
        <v>2551</v>
      </c>
      <c r="C281" s="72" t="s">
        <v>2551</v>
      </c>
      <c r="D281" s="72"/>
      <c r="E281" s="94">
        <f t="shared" si="8"/>
        <v>44013</v>
      </c>
      <c r="F281" s="72"/>
      <c r="G281" s="74" t="s">
        <v>2638</v>
      </c>
      <c r="H281" s="74" t="s">
        <v>2784</v>
      </c>
      <c r="I281" s="72" t="str">
        <f t="shared" si="9"/>
        <v>Barnyard Clean Water Diversion RIpullets</v>
      </c>
      <c r="J281" s="74" t="s">
        <v>2463</v>
      </c>
    </row>
    <row r="282" spans="1:10" ht="28.8" x14ac:dyDescent="0.55000000000000004">
      <c r="A282" s="16" t="s">
        <v>2865</v>
      </c>
      <c r="B282" s="72" t="s">
        <v>2551</v>
      </c>
      <c r="C282" s="72" t="s">
        <v>2551</v>
      </c>
      <c r="D282" s="72"/>
      <c r="E282" s="94">
        <f t="shared" si="8"/>
        <v>44013</v>
      </c>
      <c r="F282" s="72"/>
      <c r="G282" s="74" t="s">
        <v>2638</v>
      </c>
      <c r="H282" s="74" t="s">
        <v>2808</v>
      </c>
      <c r="I282" s="72" t="str">
        <f t="shared" si="9"/>
        <v>Barnyard Clean Water Diversion RIsheep and lambs</v>
      </c>
      <c r="J282" s="74" t="s">
        <v>2463</v>
      </c>
    </row>
    <row r="283" spans="1:10" x14ac:dyDescent="0.55000000000000004">
      <c r="A283" s="16" t="s">
        <v>2866</v>
      </c>
      <c r="B283" s="72" t="s">
        <v>2551</v>
      </c>
      <c r="C283" s="72" t="s">
        <v>2551</v>
      </c>
      <c r="D283" s="72"/>
      <c r="E283" s="94">
        <f t="shared" si="8"/>
        <v>44013</v>
      </c>
      <c r="F283" s="72"/>
      <c r="G283" s="74" t="s">
        <v>2638</v>
      </c>
      <c r="H283" s="74" t="s">
        <v>2810</v>
      </c>
      <c r="I283" s="72" t="str">
        <f t="shared" si="9"/>
        <v>Barnyard Clean Water Diversion RISwine</v>
      </c>
      <c r="J283" s="74" t="s">
        <v>2463</v>
      </c>
    </row>
    <row r="284" spans="1:10" x14ac:dyDescent="0.55000000000000004">
      <c r="A284" s="16" t="s">
        <v>2867</v>
      </c>
      <c r="B284" s="72" t="s">
        <v>2551</v>
      </c>
      <c r="C284" s="72" t="s">
        <v>2551</v>
      </c>
      <c r="D284" s="72"/>
      <c r="E284" s="94">
        <f t="shared" si="8"/>
        <v>44013</v>
      </c>
      <c r="F284" s="72"/>
      <c r="G284" s="74" t="s">
        <v>2638</v>
      </c>
      <c r="H284" s="74" t="s">
        <v>2786</v>
      </c>
      <c r="I284" s="72" t="str">
        <f t="shared" si="9"/>
        <v>Barnyard Clean Water Diversion RIturkeys</v>
      </c>
      <c r="J284" s="74" t="s">
        <v>2463</v>
      </c>
    </row>
    <row r="285" spans="1:10" x14ac:dyDescent="0.55000000000000004">
      <c r="A285" s="16" t="s">
        <v>2868</v>
      </c>
      <c r="B285" s="72" t="s">
        <v>2551</v>
      </c>
      <c r="C285" s="72" t="s">
        <v>2551</v>
      </c>
      <c r="D285" s="72"/>
      <c r="E285" s="94">
        <f t="shared" si="8"/>
        <v>44013</v>
      </c>
      <c r="F285" s="72"/>
      <c r="G285" s="74" t="s">
        <v>2639</v>
      </c>
      <c r="H285" s="74" t="s">
        <v>2869</v>
      </c>
      <c r="I285" s="72" t="str">
        <f t="shared" si="9"/>
        <v>Barnyard Runoff ControlsAnimals</v>
      </c>
      <c r="J285" s="74" t="s">
        <v>2463</v>
      </c>
    </row>
    <row r="286" spans="1:10" x14ac:dyDescent="0.55000000000000004">
      <c r="A286" s="16" t="s">
        <v>2870</v>
      </c>
      <c r="B286" s="72" t="s">
        <v>2551</v>
      </c>
      <c r="C286" s="72" t="s">
        <v>2551</v>
      </c>
      <c r="D286" s="72"/>
      <c r="E286" s="94">
        <f t="shared" si="8"/>
        <v>44013</v>
      </c>
      <c r="F286" s="72"/>
      <c r="G286" s="74" t="s">
        <v>2639</v>
      </c>
      <c r="H286" s="74" t="s">
        <v>2788</v>
      </c>
      <c r="I286" s="72" t="str">
        <f t="shared" si="9"/>
        <v>Barnyard Runoff Controlsbeef</v>
      </c>
      <c r="J286" s="74" t="s">
        <v>2463</v>
      </c>
    </row>
    <row r="287" spans="1:10" x14ac:dyDescent="0.55000000000000004">
      <c r="A287" s="16" t="s">
        <v>2871</v>
      </c>
      <c r="B287" s="72" t="s">
        <v>2551</v>
      </c>
      <c r="C287" s="72" t="s">
        <v>2551</v>
      </c>
      <c r="D287" s="72"/>
      <c r="E287" s="94">
        <f t="shared" si="8"/>
        <v>44013</v>
      </c>
      <c r="F287" s="72"/>
      <c r="G287" s="74" t="s">
        <v>2639</v>
      </c>
      <c r="H287" s="74" t="s">
        <v>2776</v>
      </c>
      <c r="I287" s="72" t="str">
        <f t="shared" si="9"/>
        <v>Barnyard Runoff Controlsbroilers</v>
      </c>
      <c r="J287" s="74" t="s">
        <v>2463</v>
      </c>
    </row>
    <row r="288" spans="1:10" x14ac:dyDescent="0.55000000000000004">
      <c r="A288" s="16" t="s">
        <v>2872</v>
      </c>
      <c r="B288" s="72" t="s">
        <v>2551</v>
      </c>
      <c r="C288" s="72" t="s">
        <v>2551</v>
      </c>
      <c r="D288" s="72"/>
      <c r="E288" s="94">
        <f t="shared" si="8"/>
        <v>44013</v>
      </c>
      <c r="F288" s="72"/>
      <c r="G288" s="74" t="s">
        <v>2639</v>
      </c>
      <c r="H288" s="74" t="s">
        <v>2873</v>
      </c>
      <c r="I288" s="72" t="str">
        <f t="shared" si="9"/>
        <v>Barnyard Runoff ControlsDairy Animals</v>
      </c>
      <c r="J288" s="74" t="s">
        <v>2463</v>
      </c>
    </row>
    <row r="289" spans="1:10" x14ac:dyDescent="0.55000000000000004">
      <c r="A289" s="16" t="s">
        <v>2874</v>
      </c>
      <c r="B289" s="72" t="s">
        <v>2551</v>
      </c>
      <c r="C289" s="72" t="s">
        <v>2551</v>
      </c>
      <c r="D289" s="72"/>
      <c r="E289" s="94">
        <f t="shared" si="8"/>
        <v>44013</v>
      </c>
      <c r="F289" s="72"/>
      <c r="G289" s="74" t="s">
        <v>2639</v>
      </c>
      <c r="H289" s="74" t="s">
        <v>2791</v>
      </c>
      <c r="I289" s="72" t="str">
        <f t="shared" si="9"/>
        <v>Barnyard Runoff Controlsdairy heifers</v>
      </c>
      <c r="J289" s="74" t="s">
        <v>2463</v>
      </c>
    </row>
    <row r="290" spans="1:10" x14ac:dyDescent="0.55000000000000004">
      <c r="A290" s="16" t="s">
        <v>2875</v>
      </c>
      <c r="B290" s="72" t="s">
        <v>2551</v>
      </c>
      <c r="C290" s="72" t="s">
        <v>2551</v>
      </c>
      <c r="D290" s="72"/>
      <c r="E290" s="94">
        <f t="shared" si="8"/>
        <v>44013</v>
      </c>
      <c r="F290" s="72"/>
      <c r="G290" s="74" t="s">
        <v>2639</v>
      </c>
      <c r="H290" s="74" t="s">
        <v>2793</v>
      </c>
      <c r="I290" s="72" t="str">
        <f t="shared" si="9"/>
        <v>Barnyard Runoff ControlsGoats</v>
      </c>
      <c r="J290" s="74" t="s">
        <v>2463</v>
      </c>
    </row>
    <row r="291" spans="1:10" x14ac:dyDescent="0.55000000000000004">
      <c r="A291" s="16" t="s">
        <v>2876</v>
      </c>
      <c r="B291" s="72" t="s">
        <v>2551</v>
      </c>
      <c r="C291" s="72" t="s">
        <v>2551</v>
      </c>
      <c r="D291" s="72"/>
      <c r="E291" s="94">
        <f t="shared" si="8"/>
        <v>44013</v>
      </c>
      <c r="F291" s="72"/>
      <c r="G291" s="74" t="s">
        <v>2639</v>
      </c>
      <c r="H291" s="74" t="s">
        <v>2795</v>
      </c>
      <c r="I291" s="72" t="str">
        <f t="shared" si="9"/>
        <v>Barnyard Runoff Controlshogs and pigs</v>
      </c>
      <c r="J291" s="74" t="s">
        <v>2463</v>
      </c>
    </row>
    <row r="292" spans="1:10" x14ac:dyDescent="0.55000000000000004">
      <c r="A292" s="16" t="s">
        <v>2877</v>
      </c>
      <c r="B292" s="72" t="s">
        <v>2551</v>
      </c>
      <c r="C292" s="72" t="s">
        <v>2551</v>
      </c>
      <c r="D292" s="72"/>
      <c r="E292" s="94">
        <f t="shared" si="8"/>
        <v>44013</v>
      </c>
      <c r="F292" s="72"/>
      <c r="G292" s="74" t="s">
        <v>2639</v>
      </c>
      <c r="H292" s="74" t="s">
        <v>2797</v>
      </c>
      <c r="I292" s="72" t="str">
        <f t="shared" si="9"/>
        <v>Barnyard Runoff Controlshogs for slaughter</v>
      </c>
      <c r="J292" s="74" t="s">
        <v>2463</v>
      </c>
    </row>
    <row r="293" spans="1:10" x14ac:dyDescent="0.55000000000000004">
      <c r="A293" s="16" t="s">
        <v>2878</v>
      </c>
      <c r="B293" s="72" t="s">
        <v>2551</v>
      </c>
      <c r="C293" s="72" t="s">
        <v>2551</v>
      </c>
      <c r="D293" s="72"/>
      <c r="E293" s="94">
        <f t="shared" si="8"/>
        <v>44013</v>
      </c>
      <c r="F293" s="72"/>
      <c r="G293" s="74" t="s">
        <v>2639</v>
      </c>
      <c r="H293" s="74" t="s">
        <v>2799</v>
      </c>
      <c r="I293" s="72" t="str">
        <f t="shared" si="9"/>
        <v>Barnyard Runoff Controlshorses</v>
      </c>
      <c r="J293" s="74" t="s">
        <v>2463</v>
      </c>
    </row>
    <row r="294" spans="1:10" x14ac:dyDescent="0.55000000000000004">
      <c r="A294" s="16" t="s">
        <v>2879</v>
      </c>
      <c r="B294" s="72" t="s">
        <v>2551</v>
      </c>
      <c r="C294" s="72" t="s">
        <v>2551</v>
      </c>
      <c r="D294" s="72"/>
      <c r="E294" s="94">
        <f t="shared" si="8"/>
        <v>44013</v>
      </c>
      <c r="F294" s="72"/>
      <c r="G294" s="74" t="s">
        <v>2639</v>
      </c>
      <c r="H294" s="74" t="s">
        <v>2778</v>
      </c>
      <c r="I294" s="72" t="str">
        <f t="shared" si="9"/>
        <v>Barnyard Runoff Controlslayers</v>
      </c>
      <c r="J294" s="74" t="s">
        <v>2463</v>
      </c>
    </row>
    <row r="295" spans="1:10" x14ac:dyDescent="0.55000000000000004">
      <c r="A295" s="16" t="s">
        <v>2880</v>
      </c>
      <c r="B295" s="72" t="s">
        <v>2551</v>
      </c>
      <c r="C295" s="72" t="s">
        <v>2551</v>
      </c>
      <c r="D295" s="72"/>
      <c r="E295" s="94">
        <f t="shared" si="8"/>
        <v>44013</v>
      </c>
      <c r="F295" s="72"/>
      <c r="G295" s="74" t="s">
        <v>2639</v>
      </c>
      <c r="H295" s="74" t="s">
        <v>2802</v>
      </c>
      <c r="I295" s="72" t="str">
        <f t="shared" si="9"/>
        <v>Barnyard Runoff ControlsLivestock</v>
      </c>
      <c r="J295" s="74" t="s">
        <v>2463</v>
      </c>
    </row>
    <row r="296" spans="1:10" x14ac:dyDescent="0.55000000000000004">
      <c r="A296" s="16" t="s">
        <v>2881</v>
      </c>
      <c r="B296" s="72" t="s">
        <v>2551</v>
      </c>
      <c r="C296" s="72" t="s">
        <v>2551</v>
      </c>
      <c r="D296" s="72"/>
      <c r="E296" s="94">
        <f t="shared" si="8"/>
        <v>44013</v>
      </c>
      <c r="F296" s="72"/>
      <c r="G296" s="74" t="s">
        <v>2639</v>
      </c>
      <c r="H296" s="74" t="s">
        <v>2804</v>
      </c>
      <c r="I296" s="72" t="str">
        <f t="shared" si="9"/>
        <v>Barnyard Runoff Controlsother cattle</v>
      </c>
      <c r="J296" s="74" t="s">
        <v>2463</v>
      </c>
    </row>
    <row r="297" spans="1:10" x14ac:dyDescent="0.55000000000000004">
      <c r="A297" s="16" t="s">
        <v>2882</v>
      </c>
      <c r="B297" s="72" t="s">
        <v>2551</v>
      </c>
      <c r="C297" s="72" t="s">
        <v>2551</v>
      </c>
      <c r="D297" s="72"/>
      <c r="E297" s="94">
        <f t="shared" si="8"/>
        <v>44013</v>
      </c>
      <c r="F297" s="72"/>
      <c r="G297" s="74" t="s">
        <v>2639</v>
      </c>
      <c r="H297" s="74" t="s">
        <v>2782</v>
      </c>
      <c r="I297" s="72" t="str">
        <f t="shared" si="9"/>
        <v>Barnyard Runoff ControlsPoultry</v>
      </c>
      <c r="J297" s="74" t="s">
        <v>2463</v>
      </c>
    </row>
    <row r="298" spans="1:10" x14ac:dyDescent="0.55000000000000004">
      <c r="A298" s="16" t="s">
        <v>2883</v>
      </c>
      <c r="B298" s="72" t="s">
        <v>2551</v>
      </c>
      <c r="C298" s="72" t="s">
        <v>2551</v>
      </c>
      <c r="D298" s="72"/>
      <c r="E298" s="94">
        <f t="shared" si="8"/>
        <v>44013</v>
      </c>
      <c r="F298" s="72"/>
      <c r="G298" s="74" t="s">
        <v>2639</v>
      </c>
      <c r="H298" s="74" t="s">
        <v>2784</v>
      </c>
      <c r="I298" s="72" t="str">
        <f t="shared" si="9"/>
        <v>Barnyard Runoff Controlspullets</v>
      </c>
      <c r="J298" s="74" t="s">
        <v>2463</v>
      </c>
    </row>
    <row r="299" spans="1:10" x14ac:dyDescent="0.55000000000000004">
      <c r="A299" s="16" t="s">
        <v>214</v>
      </c>
      <c r="B299" s="72" t="s">
        <v>2551</v>
      </c>
      <c r="C299" s="72" t="s">
        <v>2551</v>
      </c>
      <c r="D299" s="72"/>
      <c r="E299" s="94">
        <f t="shared" si="8"/>
        <v>44013</v>
      </c>
      <c r="F299" s="72"/>
      <c r="G299" s="74" t="s">
        <v>2639</v>
      </c>
      <c r="H299" s="74" t="s">
        <v>2808</v>
      </c>
      <c r="I299" s="72" t="str">
        <f t="shared" si="9"/>
        <v>Barnyard Runoff Controlssheep and lambs</v>
      </c>
      <c r="J299" s="74" t="s">
        <v>2463</v>
      </c>
    </row>
    <row r="300" spans="1:10" x14ac:dyDescent="0.55000000000000004">
      <c r="A300" s="16" t="s">
        <v>2884</v>
      </c>
      <c r="B300" s="72" t="s">
        <v>2551</v>
      </c>
      <c r="C300" s="72" t="s">
        <v>2551</v>
      </c>
      <c r="D300" s="72"/>
      <c r="E300" s="94">
        <f t="shared" si="8"/>
        <v>44013</v>
      </c>
      <c r="F300" s="72"/>
      <c r="G300" s="74" t="s">
        <v>2639</v>
      </c>
      <c r="H300" s="74" t="s">
        <v>2810</v>
      </c>
      <c r="I300" s="72" t="str">
        <f t="shared" si="9"/>
        <v>Barnyard Runoff ControlsSwine</v>
      </c>
      <c r="J300" s="74" t="s">
        <v>2463</v>
      </c>
    </row>
    <row r="301" spans="1:10" x14ac:dyDescent="0.55000000000000004">
      <c r="A301" s="16" t="s">
        <v>2885</v>
      </c>
      <c r="B301" s="72" t="s">
        <v>2551</v>
      </c>
      <c r="C301" s="72" t="s">
        <v>2551</v>
      </c>
      <c r="D301" s="72"/>
      <c r="E301" s="94">
        <f t="shared" si="8"/>
        <v>44013</v>
      </c>
      <c r="F301" s="72"/>
      <c r="G301" s="74" t="s">
        <v>2639</v>
      </c>
      <c r="H301" s="74" t="s">
        <v>2812</v>
      </c>
      <c r="I301" s="72" t="str">
        <f t="shared" si="9"/>
        <v>Barnyard Runoff ControlsSystems</v>
      </c>
      <c r="J301" s="74" t="s">
        <v>2463</v>
      </c>
    </row>
    <row r="302" spans="1:10" x14ac:dyDescent="0.55000000000000004">
      <c r="A302" s="16" t="s">
        <v>2886</v>
      </c>
      <c r="B302" s="72" t="s">
        <v>2551</v>
      </c>
      <c r="C302" s="72" t="s">
        <v>2551</v>
      </c>
      <c r="D302" s="72"/>
      <c r="E302" s="94">
        <f t="shared" si="8"/>
        <v>44013</v>
      </c>
      <c r="F302" s="72"/>
      <c r="G302" s="74" t="s">
        <v>2639</v>
      </c>
      <c r="H302" s="74" t="s">
        <v>2786</v>
      </c>
      <c r="I302" s="72" t="str">
        <f t="shared" si="9"/>
        <v>Barnyard Runoff Controlsturkeys</v>
      </c>
      <c r="J302" s="74" t="s">
        <v>2463</v>
      </c>
    </row>
    <row r="303" spans="1:10" x14ac:dyDescent="0.55000000000000004">
      <c r="A303" s="16" t="s">
        <v>2887</v>
      </c>
      <c r="B303" s="72" t="s">
        <v>2551</v>
      </c>
      <c r="C303" s="72" t="s">
        <v>2551</v>
      </c>
      <c r="D303" s="72"/>
      <c r="E303" s="94">
        <f t="shared" si="8"/>
        <v>44013</v>
      </c>
      <c r="F303" s="72"/>
      <c r="G303" s="74" t="s">
        <v>2640</v>
      </c>
      <c r="H303" s="74" t="s">
        <v>2585</v>
      </c>
      <c r="I303" s="72" t="str">
        <f t="shared" si="9"/>
        <v>Brush ManagementAC</v>
      </c>
      <c r="J303" s="74" t="s">
        <v>551</v>
      </c>
    </row>
    <row r="304" spans="1:10" x14ac:dyDescent="0.55000000000000004">
      <c r="A304" s="16" t="s">
        <v>2888</v>
      </c>
      <c r="B304" s="72" t="s">
        <v>2551</v>
      </c>
      <c r="C304" s="72" t="s">
        <v>2551</v>
      </c>
      <c r="D304" s="72"/>
      <c r="E304" s="94">
        <f t="shared" si="8"/>
        <v>44013</v>
      </c>
      <c r="F304" s="72"/>
      <c r="G304" s="74" t="s">
        <v>2640</v>
      </c>
      <c r="H304" s="74" t="s">
        <v>200</v>
      </c>
      <c r="I304" s="72" t="str">
        <f t="shared" si="9"/>
        <v>Brush ManagementAcre</v>
      </c>
      <c r="J304" s="74" t="s">
        <v>551</v>
      </c>
    </row>
    <row r="305" spans="1:10" x14ac:dyDescent="0.55000000000000004">
      <c r="A305" s="16" t="s">
        <v>2889</v>
      </c>
      <c r="B305" s="72" t="s">
        <v>2551</v>
      </c>
      <c r="C305" s="72" t="s">
        <v>2551</v>
      </c>
      <c r="D305" s="72"/>
      <c r="E305" s="94">
        <f t="shared" si="8"/>
        <v>44013</v>
      </c>
      <c r="F305" s="72"/>
      <c r="G305" s="74" t="s">
        <v>2641</v>
      </c>
      <c r="H305" s="74" t="s">
        <v>2766</v>
      </c>
      <c r="I305" s="72" t="str">
        <f t="shared" si="9"/>
        <v>Combustion System Improvementno</v>
      </c>
      <c r="J305" s="74" t="s">
        <v>2463</v>
      </c>
    </row>
    <row r="306" spans="1:10" x14ac:dyDescent="0.55000000000000004">
      <c r="A306" s="16" t="s">
        <v>2890</v>
      </c>
      <c r="B306" s="72" t="s">
        <v>2551</v>
      </c>
      <c r="C306" s="72" t="s">
        <v>2551</v>
      </c>
      <c r="D306" s="72"/>
      <c r="E306" s="94">
        <f t="shared" si="8"/>
        <v>44013</v>
      </c>
      <c r="F306" s="72"/>
      <c r="G306" s="74" t="s">
        <v>2642</v>
      </c>
      <c r="H306" s="74" t="s">
        <v>206</v>
      </c>
      <c r="I306" s="72" t="str">
        <f t="shared" si="9"/>
        <v>Commodity Cover Crop- EarlyAcres</v>
      </c>
      <c r="J306" s="74" t="s">
        <v>551</v>
      </c>
    </row>
    <row r="307" spans="1:10" x14ac:dyDescent="0.55000000000000004">
      <c r="A307" s="16" t="s">
        <v>2891</v>
      </c>
      <c r="B307" s="72" t="s">
        <v>2551</v>
      </c>
      <c r="C307" s="72" t="s">
        <v>2551</v>
      </c>
      <c r="D307" s="72"/>
      <c r="E307" s="94">
        <f t="shared" si="8"/>
        <v>44013</v>
      </c>
      <c r="F307" s="72"/>
      <c r="G307" s="74" t="s">
        <v>2644</v>
      </c>
      <c r="H307" s="74" t="s">
        <v>206</v>
      </c>
      <c r="I307" s="72" t="str">
        <f t="shared" si="9"/>
        <v>Commodity Cover Crop- StandardAcres</v>
      </c>
      <c r="J307" s="74" t="s">
        <v>551</v>
      </c>
    </row>
    <row r="308" spans="1:10" x14ac:dyDescent="0.55000000000000004">
      <c r="A308" s="16" t="s">
        <v>2892</v>
      </c>
      <c r="B308" s="72" t="s">
        <v>2551</v>
      </c>
      <c r="C308" s="72" t="s">
        <v>2551</v>
      </c>
      <c r="D308" s="72"/>
      <c r="E308" s="94">
        <f t="shared" si="8"/>
        <v>44013</v>
      </c>
      <c r="F308" s="72"/>
      <c r="G308" s="74" t="s">
        <v>2644</v>
      </c>
      <c r="H308" s="74" t="s">
        <v>190</v>
      </c>
      <c r="I308" s="72" t="str">
        <f t="shared" si="9"/>
        <v>Commodity Cover Crop- StandardArea</v>
      </c>
      <c r="J308" s="74" t="s">
        <v>551</v>
      </c>
    </row>
    <row r="309" spans="1:10" x14ac:dyDescent="0.55000000000000004">
      <c r="A309" s="16" t="s">
        <v>2893</v>
      </c>
      <c r="B309" s="72" t="s">
        <v>2551</v>
      </c>
      <c r="C309" s="72" t="s">
        <v>2551</v>
      </c>
      <c r="D309" s="72"/>
      <c r="E309" s="94">
        <f t="shared" si="8"/>
        <v>44013</v>
      </c>
      <c r="F309" s="72"/>
      <c r="G309" s="74" t="s">
        <v>2645</v>
      </c>
      <c r="H309" s="74" t="s">
        <v>2894</v>
      </c>
      <c r="I309" s="72" t="str">
        <f t="shared" si="9"/>
        <v>Composter FacilitiesAnimal Count</v>
      </c>
      <c r="J309" s="74" t="s">
        <v>2463</v>
      </c>
    </row>
    <row r="310" spans="1:10" x14ac:dyDescent="0.55000000000000004">
      <c r="A310" s="16" t="s">
        <v>2895</v>
      </c>
      <c r="B310" s="72" t="s">
        <v>2551</v>
      </c>
      <c r="C310" s="72" t="s">
        <v>2551</v>
      </c>
      <c r="D310" s="72"/>
      <c r="E310" s="94">
        <f t="shared" si="8"/>
        <v>44013</v>
      </c>
      <c r="F310" s="72"/>
      <c r="G310" s="74" t="s">
        <v>2645</v>
      </c>
      <c r="H310" s="74" t="s">
        <v>2896</v>
      </c>
      <c r="I310" s="72" t="str">
        <f t="shared" si="9"/>
        <v>Composter FacilitiesAnimal Type</v>
      </c>
      <c r="J310" s="74" t="s">
        <v>2463</v>
      </c>
    </row>
    <row r="311" spans="1:10" x14ac:dyDescent="0.55000000000000004">
      <c r="A311" s="16" t="s">
        <v>2897</v>
      </c>
      <c r="B311" s="72" t="s">
        <v>2551</v>
      </c>
      <c r="C311" s="72" t="s">
        <v>2551</v>
      </c>
      <c r="D311" s="72"/>
      <c r="E311" s="94">
        <f t="shared" si="8"/>
        <v>44013</v>
      </c>
      <c r="F311" s="72"/>
      <c r="G311" s="74" t="s">
        <v>2645</v>
      </c>
      <c r="H311" s="74" t="s">
        <v>2788</v>
      </c>
      <c r="I311" s="72" t="str">
        <f t="shared" si="9"/>
        <v>Composter Facilitiesbeef</v>
      </c>
      <c r="J311" s="74" t="s">
        <v>2463</v>
      </c>
    </row>
    <row r="312" spans="1:10" x14ac:dyDescent="0.55000000000000004">
      <c r="A312" s="16" t="s">
        <v>2898</v>
      </c>
      <c r="B312" s="72" t="s">
        <v>2551</v>
      </c>
      <c r="C312" s="72" t="s">
        <v>2551</v>
      </c>
      <c r="D312" s="72"/>
      <c r="E312" s="94">
        <f t="shared" si="8"/>
        <v>44013</v>
      </c>
      <c r="F312" s="72"/>
      <c r="G312" s="74" t="s">
        <v>2645</v>
      </c>
      <c r="H312" s="74" t="s">
        <v>2776</v>
      </c>
      <c r="I312" s="72" t="str">
        <f t="shared" si="9"/>
        <v>Composter Facilitiesbroilers</v>
      </c>
      <c r="J312" s="74" t="s">
        <v>2463</v>
      </c>
    </row>
    <row r="313" spans="1:10" x14ac:dyDescent="0.55000000000000004">
      <c r="A313" s="16" t="s">
        <v>2899</v>
      </c>
      <c r="B313" s="72" t="s">
        <v>2551</v>
      </c>
      <c r="C313" s="72" t="s">
        <v>2551</v>
      </c>
      <c r="D313" s="72"/>
      <c r="E313" s="94">
        <f t="shared" si="8"/>
        <v>44013</v>
      </c>
      <c r="F313" s="72"/>
      <c r="G313" s="74" t="s">
        <v>2645</v>
      </c>
      <c r="H313" s="74" t="s">
        <v>2791</v>
      </c>
      <c r="I313" s="72" t="str">
        <f t="shared" si="9"/>
        <v>Composter Facilitiesdairy heifers</v>
      </c>
      <c r="J313" s="74" t="s">
        <v>2463</v>
      </c>
    </row>
    <row r="314" spans="1:10" x14ac:dyDescent="0.55000000000000004">
      <c r="A314" s="16" t="s">
        <v>2900</v>
      </c>
      <c r="B314" s="72" t="s">
        <v>2551</v>
      </c>
      <c r="C314" s="72" t="s">
        <v>2551</v>
      </c>
      <c r="D314" s="72"/>
      <c r="E314" s="94">
        <f t="shared" si="8"/>
        <v>44013</v>
      </c>
      <c r="F314" s="72"/>
      <c r="G314" s="74" t="s">
        <v>2645</v>
      </c>
      <c r="H314" s="74" t="s">
        <v>2793</v>
      </c>
      <c r="I314" s="72" t="str">
        <f t="shared" si="9"/>
        <v>Composter FacilitiesGoats</v>
      </c>
      <c r="J314" s="74" t="s">
        <v>2463</v>
      </c>
    </row>
    <row r="315" spans="1:10" x14ac:dyDescent="0.55000000000000004">
      <c r="A315" s="16" t="s">
        <v>2901</v>
      </c>
      <c r="B315" s="72" t="s">
        <v>2551</v>
      </c>
      <c r="C315" s="72" t="s">
        <v>2551</v>
      </c>
      <c r="D315" s="72"/>
      <c r="E315" s="94">
        <f t="shared" si="8"/>
        <v>44013</v>
      </c>
      <c r="F315" s="72"/>
      <c r="G315" s="74" t="s">
        <v>2645</v>
      </c>
      <c r="H315" s="74" t="s">
        <v>2795</v>
      </c>
      <c r="I315" s="72" t="str">
        <f t="shared" si="9"/>
        <v>Composter Facilitieshogs and pigs</v>
      </c>
      <c r="J315" s="74" t="s">
        <v>2463</v>
      </c>
    </row>
    <row r="316" spans="1:10" x14ac:dyDescent="0.55000000000000004">
      <c r="A316" s="16" t="s">
        <v>2902</v>
      </c>
      <c r="B316" s="72" t="s">
        <v>2551</v>
      </c>
      <c r="C316" s="72" t="s">
        <v>2551</v>
      </c>
      <c r="D316" s="72"/>
      <c r="E316" s="94">
        <f t="shared" si="8"/>
        <v>44013</v>
      </c>
      <c r="F316" s="72"/>
      <c r="G316" s="74" t="s">
        <v>2645</v>
      </c>
      <c r="H316" s="74" t="s">
        <v>2797</v>
      </c>
      <c r="I316" s="72" t="str">
        <f t="shared" si="9"/>
        <v>Composter Facilitieshogs for slaughter</v>
      </c>
      <c r="J316" s="74" t="s">
        <v>2463</v>
      </c>
    </row>
    <row r="317" spans="1:10" x14ac:dyDescent="0.55000000000000004">
      <c r="A317" s="16" t="s">
        <v>2903</v>
      </c>
      <c r="B317" s="72" t="s">
        <v>2551</v>
      </c>
      <c r="C317" s="72" t="s">
        <v>2551</v>
      </c>
      <c r="D317" s="72"/>
      <c r="E317" s="94">
        <f t="shared" si="8"/>
        <v>44013</v>
      </c>
      <c r="F317" s="72"/>
      <c r="G317" s="74" t="s">
        <v>2645</v>
      </c>
      <c r="H317" s="74" t="s">
        <v>2799</v>
      </c>
      <c r="I317" s="72" t="str">
        <f t="shared" si="9"/>
        <v>Composter Facilitieshorses</v>
      </c>
      <c r="J317" s="74" t="s">
        <v>2463</v>
      </c>
    </row>
    <row r="318" spans="1:10" x14ac:dyDescent="0.55000000000000004">
      <c r="A318" s="16" t="s">
        <v>2904</v>
      </c>
      <c r="B318" s="72" t="s">
        <v>2551</v>
      </c>
      <c r="C318" s="72" t="s">
        <v>2551</v>
      </c>
      <c r="D318" s="72"/>
      <c r="E318" s="94">
        <f t="shared" si="8"/>
        <v>44013</v>
      </c>
      <c r="F318" s="72"/>
      <c r="G318" s="74" t="s">
        <v>2645</v>
      </c>
      <c r="H318" s="74" t="s">
        <v>2778</v>
      </c>
      <c r="I318" s="72" t="str">
        <f t="shared" si="9"/>
        <v>Composter Facilitieslayers</v>
      </c>
      <c r="J318" s="74" t="s">
        <v>2463</v>
      </c>
    </row>
    <row r="319" spans="1:10" x14ac:dyDescent="0.55000000000000004">
      <c r="A319" s="16" t="s">
        <v>2905</v>
      </c>
      <c r="B319" s="72" t="s">
        <v>2551</v>
      </c>
      <c r="C319" s="72" t="s">
        <v>2551</v>
      </c>
      <c r="D319" s="72"/>
      <c r="E319" s="94">
        <f t="shared" si="8"/>
        <v>44013</v>
      </c>
      <c r="F319" s="72"/>
      <c r="G319" s="74" t="s">
        <v>2645</v>
      </c>
      <c r="H319" s="74" t="s">
        <v>2802</v>
      </c>
      <c r="I319" s="72" t="str">
        <f t="shared" si="9"/>
        <v>Composter FacilitiesLivestock</v>
      </c>
      <c r="J319" s="74" t="s">
        <v>2463</v>
      </c>
    </row>
    <row r="320" spans="1:10" x14ac:dyDescent="0.55000000000000004">
      <c r="A320" s="16" t="s">
        <v>2906</v>
      </c>
      <c r="B320" s="72" t="s">
        <v>2551</v>
      </c>
      <c r="C320" s="72" t="s">
        <v>2551</v>
      </c>
      <c r="D320" s="72"/>
      <c r="E320" s="94">
        <f t="shared" si="8"/>
        <v>44013</v>
      </c>
      <c r="F320" s="72"/>
      <c r="G320" s="74" t="s">
        <v>2645</v>
      </c>
      <c r="H320" s="74" t="s">
        <v>2553</v>
      </c>
      <c r="I320" s="72" t="str">
        <f t="shared" si="9"/>
        <v>Composter FacilitiesNo. Systems</v>
      </c>
      <c r="J320" s="74" t="s">
        <v>2463</v>
      </c>
    </row>
    <row r="321" spans="1:10" x14ac:dyDescent="0.55000000000000004">
      <c r="A321" s="16" t="s">
        <v>2907</v>
      </c>
      <c r="B321" s="72" t="s">
        <v>2551</v>
      </c>
      <c r="C321" s="72" t="s">
        <v>2551</v>
      </c>
      <c r="D321" s="72"/>
      <c r="E321" s="94">
        <f t="shared" si="8"/>
        <v>44013</v>
      </c>
      <c r="F321" s="72"/>
      <c r="G321" s="74" t="s">
        <v>2645</v>
      </c>
      <c r="H321" s="74" t="s">
        <v>2804</v>
      </c>
      <c r="I321" s="72" t="str">
        <f t="shared" si="9"/>
        <v>Composter Facilitiesother cattle</v>
      </c>
      <c r="J321" s="74" t="s">
        <v>2463</v>
      </c>
    </row>
    <row r="322" spans="1:10" x14ac:dyDescent="0.55000000000000004">
      <c r="A322" s="16" t="s">
        <v>2908</v>
      </c>
      <c r="B322" s="72" t="s">
        <v>2551</v>
      </c>
      <c r="C322" s="72" t="s">
        <v>2551</v>
      </c>
      <c r="D322" s="72"/>
      <c r="E322" s="94">
        <f t="shared" si="8"/>
        <v>44013</v>
      </c>
      <c r="F322" s="72"/>
      <c r="G322" s="74" t="s">
        <v>2645</v>
      </c>
      <c r="H322" s="74" t="s">
        <v>2782</v>
      </c>
      <c r="I322" s="72" t="str">
        <f t="shared" ref="I322:I384" si="10">G322&amp;H322</f>
        <v>Composter FacilitiesPoultry</v>
      </c>
      <c r="J322" s="74" t="s">
        <v>2463</v>
      </c>
    </row>
    <row r="323" spans="1:10" x14ac:dyDescent="0.55000000000000004">
      <c r="A323" s="16" t="s">
        <v>2909</v>
      </c>
      <c r="B323" s="72" t="s">
        <v>2551</v>
      </c>
      <c r="C323" s="72" t="s">
        <v>2551</v>
      </c>
      <c r="D323" s="72"/>
      <c r="E323" s="94">
        <f t="shared" ref="E323:E332" si="11">DATE(2020-D323, 7, 1)</f>
        <v>44013</v>
      </c>
      <c r="F323" s="72"/>
      <c r="G323" s="74" t="s">
        <v>2645</v>
      </c>
      <c r="H323" s="75" t="s">
        <v>2784</v>
      </c>
      <c r="I323" s="72" t="str">
        <f t="shared" si="10"/>
        <v>Composter Facilitiespullets</v>
      </c>
      <c r="J323" s="74" t="s">
        <v>2463</v>
      </c>
    </row>
    <row r="324" spans="1:10" x14ac:dyDescent="0.55000000000000004">
      <c r="A324" s="16" t="s">
        <v>2910</v>
      </c>
      <c r="B324" s="72" t="s">
        <v>2551</v>
      </c>
      <c r="C324" s="72" t="s">
        <v>2551</v>
      </c>
      <c r="D324" s="72"/>
      <c r="E324" s="94">
        <f t="shared" si="11"/>
        <v>44013</v>
      </c>
      <c r="F324" s="72"/>
      <c r="G324" s="74" t="s">
        <v>2645</v>
      </c>
      <c r="H324" s="74" t="s">
        <v>2808</v>
      </c>
      <c r="I324" s="72" t="str">
        <f t="shared" si="10"/>
        <v>Composter Facilitiessheep and lambs</v>
      </c>
      <c r="J324" s="74" t="s">
        <v>2463</v>
      </c>
    </row>
    <row r="325" spans="1:10" x14ac:dyDescent="0.55000000000000004">
      <c r="A325" s="16" t="s">
        <v>587</v>
      </c>
      <c r="B325" s="72" t="s">
        <v>2551</v>
      </c>
      <c r="C325" s="72" t="s">
        <v>2551</v>
      </c>
      <c r="D325" s="72"/>
      <c r="E325" s="94">
        <f t="shared" si="11"/>
        <v>44013</v>
      </c>
      <c r="F325" s="72"/>
      <c r="G325" s="74" t="s">
        <v>2645</v>
      </c>
      <c r="H325" s="74" t="s">
        <v>2810</v>
      </c>
      <c r="I325" s="72" t="str">
        <f t="shared" si="10"/>
        <v>Composter FacilitiesSwine</v>
      </c>
      <c r="J325" s="74" t="s">
        <v>2463</v>
      </c>
    </row>
    <row r="326" spans="1:10" x14ac:dyDescent="0.55000000000000004">
      <c r="A326" s="16" t="s">
        <v>347</v>
      </c>
      <c r="B326" s="72" t="s">
        <v>2551</v>
      </c>
      <c r="C326" s="72" t="s">
        <v>2551</v>
      </c>
      <c r="D326" s="72"/>
      <c r="E326" s="94">
        <f t="shared" si="11"/>
        <v>44013</v>
      </c>
      <c r="F326" s="72"/>
      <c r="G326" s="74" t="s">
        <v>2645</v>
      </c>
      <c r="H326" s="75" t="s">
        <v>2786</v>
      </c>
      <c r="I326" s="72" t="str">
        <f t="shared" si="10"/>
        <v>Composter Facilitiesturkeys</v>
      </c>
      <c r="J326" s="74" t="s">
        <v>2463</v>
      </c>
    </row>
    <row r="327" spans="1:10" x14ac:dyDescent="0.55000000000000004">
      <c r="A327" s="16" t="s">
        <v>2911</v>
      </c>
      <c r="B327" s="72" t="s">
        <v>2551</v>
      </c>
      <c r="C327" s="72" t="s">
        <v>2551</v>
      </c>
      <c r="D327" s="72"/>
      <c r="E327" s="94">
        <f t="shared" si="11"/>
        <v>44013</v>
      </c>
      <c r="F327" s="72"/>
      <c r="G327" s="74" t="s">
        <v>2647</v>
      </c>
      <c r="H327" s="74" t="s">
        <v>2788</v>
      </c>
      <c r="I327" s="72" t="str">
        <f t="shared" si="10"/>
        <v>Composting Facilitybeef</v>
      </c>
      <c r="J327" s="74" t="s">
        <v>2463</v>
      </c>
    </row>
    <row r="328" spans="1:10" x14ac:dyDescent="0.55000000000000004">
      <c r="A328" s="16" t="s">
        <v>2912</v>
      </c>
      <c r="B328" s="72" t="s">
        <v>2551</v>
      </c>
      <c r="C328" s="72" t="s">
        <v>2551</v>
      </c>
      <c r="D328" s="72"/>
      <c r="E328" s="94">
        <f t="shared" si="11"/>
        <v>44013</v>
      </c>
      <c r="F328" s="72"/>
      <c r="G328" s="74" t="s">
        <v>2647</v>
      </c>
      <c r="H328" s="74" t="s">
        <v>2776</v>
      </c>
      <c r="I328" s="72" t="str">
        <f t="shared" si="10"/>
        <v>Composting Facilitybroilers</v>
      </c>
      <c r="J328" s="74" t="s">
        <v>2463</v>
      </c>
    </row>
    <row r="329" spans="1:10" x14ac:dyDescent="0.55000000000000004">
      <c r="A329" s="16" t="s">
        <v>2913</v>
      </c>
      <c r="B329" s="72" t="s">
        <v>2551</v>
      </c>
      <c r="C329" s="72" t="s">
        <v>2551</v>
      </c>
      <c r="D329" s="72"/>
      <c r="E329" s="94">
        <f t="shared" si="11"/>
        <v>44013</v>
      </c>
      <c r="F329" s="72"/>
      <c r="G329" s="74" t="s">
        <v>2647</v>
      </c>
      <c r="H329" s="74" t="s">
        <v>2791</v>
      </c>
      <c r="I329" s="72" t="str">
        <f t="shared" si="10"/>
        <v>Composting Facilitydairy heifers</v>
      </c>
      <c r="J329" s="74" t="s">
        <v>2463</v>
      </c>
    </row>
    <row r="330" spans="1:10" x14ac:dyDescent="0.55000000000000004">
      <c r="A330" s="16" t="s">
        <v>2914</v>
      </c>
      <c r="B330" s="72" t="s">
        <v>2551</v>
      </c>
      <c r="C330" s="72" t="s">
        <v>2551</v>
      </c>
      <c r="D330" s="72"/>
      <c r="E330" s="94">
        <f t="shared" si="11"/>
        <v>44013</v>
      </c>
      <c r="F330" s="72"/>
      <c r="G330" s="74" t="s">
        <v>2647</v>
      </c>
      <c r="H330" s="74" t="s">
        <v>2793</v>
      </c>
      <c r="I330" s="72" t="str">
        <f t="shared" si="10"/>
        <v>Composting FacilityGoats</v>
      </c>
      <c r="J330" s="74" t="s">
        <v>2463</v>
      </c>
    </row>
    <row r="331" spans="1:10" x14ac:dyDescent="0.55000000000000004">
      <c r="A331" s="16" t="s">
        <v>2915</v>
      </c>
      <c r="B331" s="72" t="s">
        <v>2551</v>
      </c>
      <c r="C331" s="72" t="s">
        <v>2551</v>
      </c>
      <c r="D331" s="72"/>
      <c r="E331" s="94">
        <f t="shared" si="11"/>
        <v>44013</v>
      </c>
      <c r="F331" s="72"/>
      <c r="G331" s="74" t="s">
        <v>2647</v>
      </c>
      <c r="H331" s="75" t="s">
        <v>2795</v>
      </c>
      <c r="I331" s="72" t="str">
        <f t="shared" si="10"/>
        <v>Composting Facilityhogs and pigs</v>
      </c>
      <c r="J331" s="74" t="s">
        <v>2463</v>
      </c>
    </row>
    <row r="332" spans="1:10" x14ac:dyDescent="0.55000000000000004">
      <c r="A332" s="16" t="s">
        <v>2916</v>
      </c>
      <c r="B332" s="72" t="s">
        <v>2551</v>
      </c>
      <c r="C332" s="72" t="s">
        <v>2551</v>
      </c>
      <c r="D332" s="72"/>
      <c r="E332" s="94">
        <f t="shared" si="11"/>
        <v>44013</v>
      </c>
      <c r="F332" s="72"/>
      <c r="G332" s="74" t="s">
        <v>2647</v>
      </c>
      <c r="H332" s="74" t="s">
        <v>2797</v>
      </c>
      <c r="I332" s="72" t="str">
        <f t="shared" si="10"/>
        <v>Composting Facilityhogs for slaughter</v>
      </c>
      <c r="J332" s="74" t="s">
        <v>2463</v>
      </c>
    </row>
    <row r="333" spans="1:10" x14ac:dyDescent="0.55000000000000004">
      <c r="A333" s="16" t="s">
        <v>2917</v>
      </c>
      <c r="B333" s="72" t="s">
        <v>2551</v>
      </c>
      <c r="C333" s="72" t="s">
        <v>2551</v>
      </c>
      <c r="D333" s="72"/>
      <c r="E333" s="72"/>
      <c r="F333" s="72"/>
      <c r="G333" s="74" t="s">
        <v>2647</v>
      </c>
      <c r="H333" s="74" t="s">
        <v>2799</v>
      </c>
      <c r="I333" s="72" t="str">
        <f t="shared" si="10"/>
        <v>Composting Facilityhorses</v>
      </c>
      <c r="J333" s="74" t="s">
        <v>2463</v>
      </c>
    </row>
    <row r="334" spans="1:10" x14ac:dyDescent="0.55000000000000004">
      <c r="A334" s="16" t="s">
        <v>2918</v>
      </c>
      <c r="B334" s="72" t="s">
        <v>2551</v>
      </c>
      <c r="C334" s="72" t="s">
        <v>2551</v>
      </c>
      <c r="D334" s="72"/>
      <c r="E334" s="72"/>
      <c r="F334" s="72"/>
      <c r="G334" s="74" t="s">
        <v>2647</v>
      </c>
      <c r="H334" s="75" t="s">
        <v>2778</v>
      </c>
      <c r="I334" s="72" t="str">
        <f t="shared" si="10"/>
        <v>Composting Facilitylayers</v>
      </c>
      <c r="J334" s="74" t="s">
        <v>2463</v>
      </c>
    </row>
    <row r="335" spans="1:10" x14ac:dyDescent="0.55000000000000004">
      <c r="A335" s="16" t="s">
        <v>2919</v>
      </c>
      <c r="B335" s="72" t="s">
        <v>2551</v>
      </c>
      <c r="C335" s="72" t="s">
        <v>2551</v>
      </c>
      <c r="D335" s="72"/>
      <c r="E335" s="72"/>
      <c r="F335" s="72"/>
      <c r="G335" s="74" t="s">
        <v>2647</v>
      </c>
      <c r="H335" s="74" t="s">
        <v>2802</v>
      </c>
      <c r="I335" s="72" t="str">
        <f t="shared" si="10"/>
        <v>Composting FacilityLivestock</v>
      </c>
      <c r="J335" s="74" t="s">
        <v>2463</v>
      </c>
    </row>
    <row r="336" spans="1:10" x14ac:dyDescent="0.55000000000000004">
      <c r="A336" s="16" t="s">
        <v>2920</v>
      </c>
      <c r="B336" s="72" t="s">
        <v>2551</v>
      </c>
      <c r="C336" s="72" t="s">
        <v>2551</v>
      </c>
      <c r="D336" s="72"/>
      <c r="E336" s="72"/>
      <c r="F336" s="72"/>
      <c r="G336" s="74" t="s">
        <v>2647</v>
      </c>
      <c r="H336" s="75" t="s">
        <v>2824</v>
      </c>
      <c r="I336" s="72" t="str">
        <f t="shared" si="10"/>
        <v>Composting FacilityNO</v>
      </c>
      <c r="J336" s="74" t="s">
        <v>2463</v>
      </c>
    </row>
    <row r="337" spans="1:10" x14ac:dyDescent="0.55000000000000004">
      <c r="A337" s="16" t="s">
        <v>2921</v>
      </c>
      <c r="B337" s="72" t="s">
        <v>2551</v>
      </c>
      <c r="C337" s="72" t="s">
        <v>2551</v>
      </c>
      <c r="D337" s="72"/>
      <c r="E337" s="72"/>
      <c r="F337" s="72"/>
      <c r="G337" s="74" t="s">
        <v>2647</v>
      </c>
      <c r="H337" s="74" t="s">
        <v>2922</v>
      </c>
      <c r="I337" s="72" t="str">
        <f t="shared" si="10"/>
        <v>Composting FacilityNo Systems</v>
      </c>
      <c r="J337" s="74" t="s">
        <v>2463</v>
      </c>
    </row>
    <row r="338" spans="1:10" x14ac:dyDescent="0.55000000000000004">
      <c r="A338" s="16"/>
      <c r="B338" s="72"/>
      <c r="C338" s="72"/>
      <c r="D338" s="72"/>
      <c r="E338" s="72"/>
      <c r="F338" s="72"/>
      <c r="G338" s="74" t="s">
        <v>2647</v>
      </c>
      <c r="H338" s="74" t="s">
        <v>2553</v>
      </c>
      <c r="I338" s="72" t="str">
        <f t="shared" si="10"/>
        <v>Composting FacilityNo. Systems</v>
      </c>
      <c r="J338" s="74" t="s">
        <v>2463</v>
      </c>
    </row>
    <row r="339" spans="1:10" x14ac:dyDescent="0.55000000000000004">
      <c r="A339" s="16"/>
      <c r="B339" s="72"/>
      <c r="C339" s="72"/>
      <c r="D339" s="72"/>
      <c r="E339" s="72"/>
      <c r="F339" s="72"/>
      <c r="G339" s="74" t="s">
        <v>2647</v>
      </c>
      <c r="H339" s="74" t="s">
        <v>2555</v>
      </c>
      <c r="I339" s="72" t="str">
        <f t="shared" si="10"/>
        <v>Composting FacilityNumber</v>
      </c>
      <c r="J339" s="74" t="s">
        <v>2463</v>
      </c>
    </row>
    <row r="340" spans="1:10" x14ac:dyDescent="0.55000000000000004">
      <c r="A340" s="16"/>
      <c r="B340" s="72"/>
      <c r="C340" s="72"/>
      <c r="D340" s="72"/>
      <c r="E340" s="72"/>
      <c r="F340" s="72"/>
      <c r="G340" s="74" t="s">
        <v>2647</v>
      </c>
      <c r="H340" s="74" t="s">
        <v>2804</v>
      </c>
      <c r="I340" s="72" t="str">
        <f t="shared" si="10"/>
        <v>Composting Facilityother cattle</v>
      </c>
      <c r="J340" s="74" t="s">
        <v>2463</v>
      </c>
    </row>
    <row r="341" spans="1:10" x14ac:dyDescent="0.55000000000000004">
      <c r="A341" s="16"/>
      <c r="B341" s="72"/>
      <c r="C341" s="72"/>
      <c r="D341" s="72"/>
      <c r="E341" s="72"/>
      <c r="F341" s="72"/>
      <c r="G341" s="74" t="s">
        <v>2647</v>
      </c>
      <c r="H341" s="75" t="s">
        <v>2782</v>
      </c>
      <c r="I341" s="72" t="str">
        <f t="shared" si="10"/>
        <v>Composting FacilityPoultry</v>
      </c>
      <c r="J341" s="74" t="s">
        <v>2463</v>
      </c>
    </row>
    <row r="342" spans="1:10" x14ac:dyDescent="0.55000000000000004">
      <c r="A342" s="16"/>
      <c r="B342" s="72"/>
      <c r="C342" s="72"/>
      <c r="D342" s="72"/>
      <c r="E342" s="72"/>
      <c r="F342" s="72"/>
      <c r="G342" s="74" t="s">
        <v>2647</v>
      </c>
      <c r="H342" s="74" t="s">
        <v>2784</v>
      </c>
      <c r="I342" s="72" t="str">
        <f t="shared" si="10"/>
        <v>Composting Facilitypullets</v>
      </c>
      <c r="J342" s="74" t="s">
        <v>2463</v>
      </c>
    </row>
    <row r="343" spans="1:10" x14ac:dyDescent="0.55000000000000004">
      <c r="A343" s="16"/>
      <c r="B343" s="72"/>
      <c r="C343" s="72"/>
      <c r="D343" s="72"/>
      <c r="E343" s="72"/>
      <c r="F343" s="72"/>
      <c r="G343" s="74" t="s">
        <v>2647</v>
      </c>
      <c r="H343" s="74" t="s">
        <v>2808</v>
      </c>
      <c r="I343" s="72" t="str">
        <f t="shared" si="10"/>
        <v>Composting Facilitysheep and lambs</v>
      </c>
      <c r="J343" s="74" t="s">
        <v>2463</v>
      </c>
    </row>
    <row r="344" spans="1:10" x14ac:dyDescent="0.55000000000000004">
      <c r="A344" s="16"/>
      <c r="B344" s="72"/>
      <c r="C344" s="72"/>
      <c r="D344" s="72"/>
      <c r="E344" s="72"/>
      <c r="F344" s="72"/>
      <c r="G344" s="74" t="s">
        <v>2647</v>
      </c>
      <c r="H344" s="75" t="s">
        <v>2810</v>
      </c>
      <c r="I344" s="72" t="str">
        <f t="shared" si="10"/>
        <v>Composting FacilitySwine</v>
      </c>
      <c r="J344" s="74" t="s">
        <v>2463</v>
      </c>
    </row>
    <row r="345" spans="1:10" x14ac:dyDescent="0.55000000000000004">
      <c r="A345" s="16"/>
      <c r="B345" s="72"/>
      <c r="C345" s="72"/>
      <c r="D345" s="72"/>
      <c r="E345" s="72"/>
      <c r="F345" s="72"/>
      <c r="G345" s="74" t="s">
        <v>2647</v>
      </c>
      <c r="H345" s="74" t="s">
        <v>2786</v>
      </c>
      <c r="I345" s="72" t="str">
        <f t="shared" si="10"/>
        <v>Composting Facilityturkeys</v>
      </c>
      <c r="J345" s="74" t="s">
        <v>2463</v>
      </c>
    </row>
    <row r="346" spans="1:10" ht="28.8" x14ac:dyDescent="0.55000000000000004">
      <c r="A346" s="16"/>
      <c r="B346" s="72"/>
      <c r="C346" s="72"/>
      <c r="D346" s="72"/>
      <c r="E346" s="72"/>
      <c r="F346" s="72"/>
      <c r="G346" s="74" t="s">
        <v>2649</v>
      </c>
      <c r="H346" s="74" t="s">
        <v>2824</v>
      </c>
      <c r="I346" s="72" t="str">
        <f t="shared" si="10"/>
        <v>Comprehensive Nutrient Management PlanNO</v>
      </c>
      <c r="J346" s="74" t="s">
        <v>2463</v>
      </c>
    </row>
    <row r="347" spans="1:10" ht="28.8" x14ac:dyDescent="0.55000000000000004">
      <c r="A347" s="16"/>
      <c r="B347" s="72"/>
      <c r="C347" s="72"/>
      <c r="D347" s="72"/>
      <c r="E347" s="72"/>
      <c r="F347" s="72"/>
      <c r="G347" s="74" t="s">
        <v>2651</v>
      </c>
      <c r="H347" s="74" t="s">
        <v>2824</v>
      </c>
      <c r="I347" s="72" t="str">
        <f t="shared" si="10"/>
        <v>Comprehensive Nutrient Management Plan - AppliedNO</v>
      </c>
      <c r="J347" s="74" t="s">
        <v>2463</v>
      </c>
    </row>
    <row r="348" spans="1:10" x14ac:dyDescent="0.55000000000000004">
      <c r="A348" s="16"/>
      <c r="B348" s="72"/>
      <c r="C348" s="72"/>
      <c r="D348" s="72"/>
      <c r="E348" s="72"/>
      <c r="F348" s="72"/>
      <c r="G348" s="74" t="s">
        <v>2653</v>
      </c>
      <c r="H348" s="74" t="s">
        <v>2585</v>
      </c>
      <c r="I348" s="72" t="str">
        <f t="shared" si="10"/>
        <v>Comprehensive Nutrient Mgt PlanAC</v>
      </c>
      <c r="J348" s="74" t="s">
        <v>551</v>
      </c>
    </row>
    <row r="349" spans="1:10" ht="28.8" x14ac:dyDescent="0.55000000000000004">
      <c r="A349" s="16"/>
      <c r="B349" s="72"/>
      <c r="C349" s="72"/>
      <c r="D349" s="72"/>
      <c r="E349" s="72"/>
      <c r="F349" s="72"/>
      <c r="G349" s="74" t="s">
        <v>2653</v>
      </c>
      <c r="H349" s="74" t="s">
        <v>2923</v>
      </c>
      <c r="I349" s="72" t="str">
        <f t="shared" si="10"/>
        <v>Comprehensive Nutrient Mgt PlanNumber of Plans</v>
      </c>
      <c r="J349" s="74" t="s">
        <v>2463</v>
      </c>
    </row>
    <row r="350" spans="1:10" x14ac:dyDescent="0.55000000000000004">
      <c r="A350" s="16"/>
      <c r="B350" s="72"/>
      <c r="C350" s="72"/>
      <c r="D350" s="72"/>
      <c r="E350" s="72"/>
      <c r="F350" s="72"/>
      <c r="G350" s="74" t="s">
        <v>2655</v>
      </c>
      <c r="H350" s="74" t="s">
        <v>127</v>
      </c>
      <c r="I350" s="72" t="str">
        <f t="shared" si="10"/>
        <v>Concrete padsArea Treated</v>
      </c>
      <c r="J350" s="74" t="s">
        <v>551</v>
      </c>
    </row>
    <row r="351" spans="1:10" x14ac:dyDescent="0.55000000000000004">
      <c r="A351" s="16"/>
      <c r="B351" s="72"/>
      <c r="C351" s="72"/>
      <c r="D351" s="72"/>
      <c r="E351" s="72"/>
      <c r="F351" s="72"/>
      <c r="G351" s="74" t="s">
        <v>2657</v>
      </c>
      <c r="H351" s="74" t="s">
        <v>2585</v>
      </c>
      <c r="I351" s="72" t="str">
        <f t="shared" si="10"/>
        <v>Conservation CoverAC</v>
      </c>
      <c r="J351" s="74" t="s">
        <v>551</v>
      </c>
    </row>
    <row r="352" spans="1:10" x14ac:dyDescent="0.55000000000000004">
      <c r="A352" s="16"/>
      <c r="B352" s="72"/>
      <c r="C352" s="72"/>
      <c r="D352" s="72"/>
      <c r="E352" s="72"/>
      <c r="F352" s="72"/>
      <c r="G352" s="74" t="s">
        <v>2657</v>
      </c>
      <c r="H352" s="74" t="s">
        <v>200</v>
      </c>
      <c r="I352" s="72" t="str">
        <f t="shared" si="10"/>
        <v>Conservation CoverAcre</v>
      </c>
      <c r="J352" s="74" t="s">
        <v>551</v>
      </c>
    </row>
    <row r="353" spans="1:10" x14ac:dyDescent="0.55000000000000004">
      <c r="A353" s="16"/>
      <c r="B353" s="72"/>
      <c r="C353" s="72"/>
      <c r="D353" s="72"/>
      <c r="E353" s="72"/>
      <c r="F353" s="72"/>
      <c r="G353" s="74" t="s">
        <v>2659</v>
      </c>
      <c r="H353" s="74" t="s">
        <v>2585</v>
      </c>
      <c r="I353" s="72" t="str">
        <f t="shared" si="10"/>
        <v>Conservation Crop RotationAC</v>
      </c>
      <c r="J353" s="74" t="s">
        <v>551</v>
      </c>
    </row>
    <row r="354" spans="1:10" x14ac:dyDescent="0.55000000000000004">
      <c r="A354" s="16"/>
      <c r="B354" s="72"/>
      <c r="C354" s="72"/>
      <c r="D354" s="72"/>
      <c r="E354" s="72"/>
      <c r="F354" s="72"/>
      <c r="G354" s="74" t="s">
        <v>2659</v>
      </c>
      <c r="H354" s="74" t="s">
        <v>200</v>
      </c>
      <c r="I354" s="72" t="str">
        <f t="shared" si="10"/>
        <v>Conservation Crop RotationAcre</v>
      </c>
      <c r="J354" s="74" t="s">
        <v>551</v>
      </c>
    </row>
    <row r="355" spans="1:10" x14ac:dyDescent="0.55000000000000004">
      <c r="A355" s="16"/>
      <c r="B355" s="72"/>
      <c r="C355" s="72"/>
      <c r="D355" s="72"/>
      <c r="E355" s="72"/>
      <c r="F355" s="72"/>
      <c r="G355" s="74" t="s">
        <v>2661</v>
      </c>
      <c r="H355" s="74" t="s">
        <v>206</v>
      </c>
      <c r="I355" s="72" t="str">
        <f t="shared" si="10"/>
        <v>Conservation PlansAcres</v>
      </c>
      <c r="J355" s="74" t="s">
        <v>551</v>
      </c>
    </row>
    <row r="356" spans="1:10" ht="28.8" x14ac:dyDescent="0.55000000000000004">
      <c r="A356" s="16"/>
      <c r="B356" s="72"/>
      <c r="C356" s="72"/>
      <c r="D356" s="72"/>
      <c r="E356" s="72"/>
      <c r="F356" s="72"/>
      <c r="G356" s="74" t="s">
        <v>2663</v>
      </c>
      <c r="H356" s="74" t="s">
        <v>2924</v>
      </c>
      <c r="I356" s="72" t="str">
        <f t="shared" si="10"/>
        <v>Conservation Plans/SCWQPArea under conservation plan</v>
      </c>
      <c r="J356" s="74" t="s">
        <v>551</v>
      </c>
    </row>
    <row r="357" spans="1:10" x14ac:dyDescent="0.55000000000000004">
      <c r="A357" s="16"/>
      <c r="B357" s="72"/>
      <c r="C357" s="72"/>
      <c r="D357" s="72"/>
      <c r="E357" s="72"/>
      <c r="F357" s="72"/>
      <c r="G357" s="74" t="s">
        <v>2664</v>
      </c>
      <c r="H357" s="74" t="s">
        <v>2925</v>
      </c>
      <c r="I357" s="72" t="str">
        <f t="shared" si="10"/>
        <v>Conservation TillagePercent Available Land</v>
      </c>
      <c r="J357" s="74" t="s">
        <v>2570</v>
      </c>
    </row>
    <row r="358" spans="1:10" x14ac:dyDescent="0.55000000000000004">
      <c r="A358" s="16"/>
      <c r="B358" s="72"/>
      <c r="C358" s="72"/>
      <c r="D358" s="72"/>
      <c r="E358" s="72"/>
      <c r="F358" s="72"/>
      <c r="G358" s="74" t="s">
        <v>2664</v>
      </c>
      <c r="H358" s="74" t="s">
        <v>2926</v>
      </c>
      <c r="I358" s="72" t="str">
        <f t="shared" si="10"/>
        <v>Conservation TillageTotal Acres</v>
      </c>
      <c r="J358" s="74" t="s">
        <v>551</v>
      </c>
    </row>
    <row r="359" spans="1:10" ht="28.8" x14ac:dyDescent="0.55000000000000004">
      <c r="A359" s="16"/>
      <c r="B359" s="72"/>
      <c r="C359" s="72"/>
      <c r="D359" s="72"/>
      <c r="E359" s="72"/>
      <c r="F359" s="72"/>
      <c r="G359" s="74" t="s">
        <v>2666</v>
      </c>
      <c r="H359" s="74" t="s">
        <v>2812</v>
      </c>
      <c r="I359" s="72" t="str">
        <f t="shared" si="10"/>
        <v>Constructed Wetland Elevated MoundSystems</v>
      </c>
      <c r="J359" s="74" t="s">
        <v>2463</v>
      </c>
    </row>
    <row r="360" spans="1:10" x14ac:dyDescent="0.55000000000000004">
      <c r="A360" s="16"/>
      <c r="B360" s="72"/>
      <c r="C360" s="72"/>
      <c r="D360" s="72"/>
      <c r="E360" s="72"/>
      <c r="F360" s="72"/>
      <c r="G360" s="74" t="s">
        <v>2669</v>
      </c>
      <c r="H360" s="74" t="s">
        <v>2812</v>
      </c>
      <c r="I360" s="72" t="str">
        <f t="shared" si="10"/>
        <v>Constructed Wetland SepticSystems</v>
      </c>
      <c r="J360" s="74" t="s">
        <v>2463</v>
      </c>
    </row>
    <row r="361" spans="1:10" ht="28.8" x14ac:dyDescent="0.55000000000000004">
      <c r="A361" s="16"/>
      <c r="B361" s="72"/>
      <c r="C361" s="72"/>
      <c r="D361" s="72"/>
      <c r="E361" s="72"/>
      <c r="F361" s="72"/>
      <c r="G361" s="74" t="s">
        <v>2670</v>
      </c>
      <c r="H361" s="74" t="s">
        <v>2812</v>
      </c>
      <c r="I361" s="72" t="str">
        <f t="shared" si="10"/>
        <v>Constructed Wetland Shallow PressureSystems</v>
      </c>
      <c r="J361" s="74" t="s">
        <v>2463</v>
      </c>
    </row>
    <row r="362" spans="1:10" x14ac:dyDescent="0.55000000000000004">
      <c r="A362" s="16"/>
      <c r="B362" s="72"/>
      <c r="C362" s="72"/>
      <c r="D362" s="72"/>
      <c r="E362" s="72"/>
      <c r="F362" s="72"/>
      <c r="G362" s="74" t="s">
        <v>2671</v>
      </c>
      <c r="H362" s="74" t="s">
        <v>2585</v>
      </c>
      <c r="I362" s="72" t="str">
        <f t="shared" si="10"/>
        <v>Contour Buffer StripsAC</v>
      </c>
      <c r="J362" s="74" t="s">
        <v>551</v>
      </c>
    </row>
    <row r="363" spans="1:10" x14ac:dyDescent="0.55000000000000004">
      <c r="A363" s="16"/>
      <c r="B363" s="72"/>
      <c r="C363" s="72"/>
      <c r="D363" s="72"/>
      <c r="E363" s="72"/>
      <c r="F363" s="72"/>
      <c r="G363" s="74" t="s">
        <v>2671</v>
      </c>
      <c r="H363" s="75" t="s">
        <v>200</v>
      </c>
      <c r="I363" s="72" t="str">
        <f t="shared" si="10"/>
        <v>Contour Buffer StripsAcre</v>
      </c>
      <c r="J363" s="74" t="s">
        <v>551</v>
      </c>
    </row>
    <row r="364" spans="1:10" x14ac:dyDescent="0.55000000000000004">
      <c r="A364" s="16"/>
      <c r="B364" s="72"/>
      <c r="C364" s="72"/>
      <c r="D364" s="72"/>
      <c r="E364" s="72"/>
      <c r="F364" s="72"/>
      <c r="G364" s="74" t="s">
        <v>2671</v>
      </c>
      <c r="H364" s="75" t="s">
        <v>190</v>
      </c>
      <c r="I364" s="72" t="str">
        <f t="shared" si="10"/>
        <v>Contour Buffer StripsArea</v>
      </c>
      <c r="J364" s="74" t="s">
        <v>551</v>
      </c>
    </row>
    <row r="365" spans="1:10" x14ac:dyDescent="0.55000000000000004">
      <c r="A365" s="16"/>
      <c r="B365" s="72"/>
      <c r="C365" s="72"/>
      <c r="D365" s="72"/>
      <c r="E365" s="72"/>
      <c r="F365" s="72"/>
      <c r="G365" s="74" t="s">
        <v>2672</v>
      </c>
      <c r="H365" s="74" t="s">
        <v>2585</v>
      </c>
      <c r="I365" s="72" t="str">
        <f t="shared" si="10"/>
        <v>Contour FarmingAC</v>
      </c>
      <c r="J365" s="74" t="s">
        <v>551</v>
      </c>
    </row>
    <row r="366" spans="1:10" x14ac:dyDescent="0.55000000000000004">
      <c r="A366" s="16"/>
      <c r="B366" s="72"/>
      <c r="C366" s="72"/>
      <c r="D366" s="72"/>
      <c r="E366" s="72"/>
      <c r="F366" s="72"/>
      <c r="G366" s="74" t="s">
        <v>2672</v>
      </c>
      <c r="H366" s="75" t="s">
        <v>200</v>
      </c>
      <c r="I366" s="72" t="str">
        <f t="shared" si="10"/>
        <v>Contour FarmingAcre</v>
      </c>
      <c r="J366" s="74" t="s">
        <v>551</v>
      </c>
    </row>
    <row r="367" spans="1:10" x14ac:dyDescent="0.55000000000000004">
      <c r="A367" s="16"/>
      <c r="B367" s="72"/>
      <c r="C367" s="72"/>
      <c r="D367" s="72"/>
      <c r="E367" s="72"/>
      <c r="F367" s="72"/>
      <c r="G367" s="74" t="s">
        <v>2672</v>
      </c>
      <c r="H367" s="74" t="s">
        <v>2927</v>
      </c>
      <c r="I367" s="72" t="str">
        <f t="shared" si="10"/>
        <v>Contour FarmingBMP Area</v>
      </c>
      <c r="J367" s="74" t="s">
        <v>551</v>
      </c>
    </row>
    <row r="368" spans="1:10" x14ac:dyDescent="0.55000000000000004">
      <c r="A368" s="16"/>
      <c r="B368" s="72"/>
      <c r="C368" s="72"/>
      <c r="D368" s="72"/>
      <c r="E368" s="72"/>
      <c r="F368" s="72"/>
      <c r="G368" s="74" t="s">
        <v>2673</v>
      </c>
      <c r="H368" s="75" t="s">
        <v>2585</v>
      </c>
      <c r="I368" s="72" t="str">
        <f t="shared" si="10"/>
        <v>Contour Orchard and Other Fruit AreaAC</v>
      </c>
      <c r="J368" s="74" t="s">
        <v>551</v>
      </c>
    </row>
    <row r="369" spans="1:10" x14ac:dyDescent="0.55000000000000004">
      <c r="A369" s="16"/>
      <c r="B369" s="72"/>
      <c r="C369" s="72"/>
      <c r="D369" s="72"/>
      <c r="E369" s="72"/>
      <c r="F369" s="72"/>
      <c r="G369" s="74" t="s">
        <v>2673</v>
      </c>
      <c r="H369" s="74" t="s">
        <v>200</v>
      </c>
      <c r="I369" s="72" t="str">
        <f t="shared" si="10"/>
        <v>Contour Orchard and Other Fruit AreaAcre</v>
      </c>
      <c r="J369" s="74" t="s">
        <v>551</v>
      </c>
    </row>
    <row r="370" spans="1:10" x14ac:dyDescent="0.55000000000000004">
      <c r="A370" s="16"/>
      <c r="B370" s="72"/>
      <c r="C370" s="72"/>
      <c r="D370" s="72"/>
      <c r="E370" s="72"/>
      <c r="F370" s="72"/>
      <c r="G370" s="74" t="s">
        <v>2673</v>
      </c>
      <c r="H370" s="75" t="s">
        <v>190</v>
      </c>
      <c r="I370" s="72" t="str">
        <f t="shared" si="10"/>
        <v>Contour Orchard and Other Fruit AreaArea</v>
      </c>
      <c r="J370" s="74" t="s">
        <v>551</v>
      </c>
    </row>
    <row r="371" spans="1:10" x14ac:dyDescent="0.55000000000000004">
      <c r="A371" s="16"/>
      <c r="B371" s="72"/>
      <c r="C371" s="72"/>
      <c r="D371" s="72"/>
      <c r="E371" s="72"/>
      <c r="F371" s="72"/>
      <c r="G371" s="74" t="s">
        <v>2674</v>
      </c>
      <c r="H371" s="74" t="s">
        <v>206</v>
      </c>
      <c r="I371" s="72" t="str">
        <f t="shared" si="10"/>
        <v>Conversion to Hayland RIAcres</v>
      </c>
      <c r="J371" s="74" t="s">
        <v>551</v>
      </c>
    </row>
    <row r="372" spans="1:10" x14ac:dyDescent="0.55000000000000004">
      <c r="A372" s="16"/>
      <c r="B372" s="72"/>
      <c r="C372" s="72"/>
      <c r="D372" s="72"/>
      <c r="E372" s="72"/>
      <c r="F372" s="72"/>
      <c r="G372" s="74" t="s">
        <v>2675</v>
      </c>
      <c r="H372" s="75" t="s">
        <v>206</v>
      </c>
      <c r="I372" s="72" t="str">
        <f t="shared" si="10"/>
        <v>Conversion to Pasture RIAcres</v>
      </c>
      <c r="J372" s="74" t="s">
        <v>551</v>
      </c>
    </row>
    <row r="373" spans="1:10" x14ac:dyDescent="0.55000000000000004">
      <c r="A373" s="16"/>
      <c r="B373" s="72"/>
      <c r="C373" s="72"/>
      <c r="D373" s="72"/>
      <c r="E373" s="72"/>
      <c r="F373" s="72"/>
      <c r="G373" s="74" t="s">
        <v>2676</v>
      </c>
      <c r="H373" s="74" t="s">
        <v>2585</v>
      </c>
      <c r="I373" s="72" t="str">
        <f t="shared" si="10"/>
        <v>Cover CropAC</v>
      </c>
      <c r="J373" s="74" t="s">
        <v>551</v>
      </c>
    </row>
    <row r="374" spans="1:10" x14ac:dyDescent="0.55000000000000004">
      <c r="A374" s="16"/>
      <c r="B374" s="72"/>
      <c r="C374" s="72"/>
      <c r="D374" s="72"/>
      <c r="E374" s="72"/>
      <c r="F374" s="72"/>
      <c r="G374" s="74" t="s">
        <v>2676</v>
      </c>
      <c r="H374" s="75" t="s">
        <v>358</v>
      </c>
      <c r="I374" s="72" t="str">
        <f t="shared" si="10"/>
        <v>Cover CropArea Planted</v>
      </c>
      <c r="J374" s="74" t="s">
        <v>551</v>
      </c>
    </row>
    <row r="375" spans="1:10" ht="28.8" x14ac:dyDescent="0.55000000000000004">
      <c r="A375" s="16"/>
      <c r="B375" s="72"/>
      <c r="C375" s="72"/>
      <c r="D375" s="72"/>
      <c r="E375" s="72"/>
      <c r="F375" s="72"/>
      <c r="G375" s="74" t="s">
        <v>2677</v>
      </c>
      <c r="H375" s="74" t="s">
        <v>2928</v>
      </c>
      <c r="I375" s="72" t="str">
        <f t="shared" si="10"/>
        <v>Cover CropsAnnual Legume and Grass Early Aerial</v>
      </c>
      <c r="J375" s="74" t="s">
        <v>551</v>
      </c>
    </row>
    <row r="376" spans="1:10" ht="28.8" x14ac:dyDescent="0.55000000000000004">
      <c r="A376" s="16"/>
      <c r="B376" s="72"/>
      <c r="C376" s="72"/>
      <c r="D376" s="72"/>
      <c r="E376" s="72"/>
      <c r="F376" s="72"/>
      <c r="G376" s="74" t="s">
        <v>2677</v>
      </c>
      <c r="H376" s="74" t="s">
        <v>2929</v>
      </c>
      <c r="I376" s="72" t="str">
        <f t="shared" si="10"/>
        <v>Cover CropsAnnual Legume and Grass Early Aerial following Soy</v>
      </c>
      <c r="J376" s="74" t="s">
        <v>551</v>
      </c>
    </row>
    <row r="377" spans="1:10" ht="28.8" x14ac:dyDescent="0.55000000000000004">
      <c r="A377" s="16"/>
      <c r="B377" s="72"/>
      <c r="C377" s="72"/>
      <c r="D377" s="72"/>
      <c r="E377" s="72"/>
      <c r="F377" s="72"/>
      <c r="G377" s="74" t="s">
        <v>2677</v>
      </c>
      <c r="H377" s="74" t="s">
        <v>2930</v>
      </c>
      <c r="I377" s="72" t="str">
        <f t="shared" si="10"/>
        <v>Cover CropsAnnual Legume and Grass Early Drilled</v>
      </c>
      <c r="J377" s="74" t="s">
        <v>551</v>
      </c>
    </row>
    <row r="378" spans="1:10" ht="28.8" x14ac:dyDescent="0.55000000000000004">
      <c r="A378" s="16"/>
      <c r="B378" s="72"/>
      <c r="C378" s="72"/>
      <c r="D378" s="72"/>
      <c r="E378" s="72"/>
      <c r="F378" s="72"/>
      <c r="G378" s="74" t="s">
        <v>2677</v>
      </c>
      <c r="H378" s="74" t="s">
        <v>2931</v>
      </c>
      <c r="I378" s="72" t="str">
        <f t="shared" si="10"/>
        <v>Cover CropsAnnual Legume and Grass Early Other</v>
      </c>
      <c r="J378" s="74" t="s">
        <v>551</v>
      </c>
    </row>
    <row r="379" spans="1:10" ht="28.8" x14ac:dyDescent="0.55000000000000004">
      <c r="A379" s="16"/>
      <c r="B379" s="72"/>
      <c r="C379" s="72"/>
      <c r="D379" s="72"/>
      <c r="E379" s="72"/>
      <c r="F379" s="72"/>
      <c r="G379" s="74" t="s">
        <v>2677</v>
      </c>
      <c r="H379" s="74" t="s">
        <v>2932</v>
      </c>
      <c r="I379" s="72" t="str">
        <f t="shared" si="10"/>
        <v>Cover CropsAnnual Legume and Grass Standard Drilled</v>
      </c>
      <c r="J379" s="74" t="s">
        <v>551</v>
      </c>
    </row>
    <row r="380" spans="1:10" ht="28.8" x14ac:dyDescent="0.55000000000000004">
      <c r="A380" s="16"/>
      <c r="B380" s="72"/>
      <c r="C380" s="72"/>
      <c r="D380" s="72"/>
      <c r="E380" s="72"/>
      <c r="F380" s="72"/>
      <c r="G380" s="74" t="s">
        <v>2677</v>
      </c>
      <c r="H380" s="74" t="s">
        <v>2933</v>
      </c>
      <c r="I380" s="72" t="str">
        <f t="shared" si="10"/>
        <v>Cover CropsAnnual Legume and Grass Standard Other</v>
      </c>
      <c r="J380" s="74" t="s">
        <v>551</v>
      </c>
    </row>
    <row r="381" spans="1:10" x14ac:dyDescent="0.55000000000000004">
      <c r="A381" s="16"/>
      <c r="B381" s="72"/>
      <c r="C381" s="72"/>
      <c r="D381" s="72"/>
      <c r="E381" s="72"/>
      <c r="F381" s="72"/>
      <c r="G381" s="74" t="s">
        <v>2677</v>
      </c>
      <c r="H381" s="74" t="s">
        <v>2934</v>
      </c>
      <c r="I381" s="72" t="str">
        <f t="shared" si="10"/>
        <v>Cover CropsAnnual Legume Early Aerial</v>
      </c>
      <c r="J381" s="74" t="s">
        <v>551</v>
      </c>
    </row>
    <row r="382" spans="1:10" ht="28.8" x14ac:dyDescent="0.55000000000000004">
      <c r="A382" s="16"/>
      <c r="B382" s="72"/>
      <c r="C382" s="72"/>
      <c r="D382" s="72"/>
      <c r="E382" s="72"/>
      <c r="F382" s="72"/>
      <c r="G382" s="74" t="s">
        <v>2677</v>
      </c>
      <c r="H382" s="74" t="s">
        <v>2935</v>
      </c>
      <c r="I382" s="72" t="str">
        <f t="shared" si="10"/>
        <v>Cover CropsAnnual Legume Early Aerial following Soy</v>
      </c>
      <c r="J382" s="74" t="s">
        <v>551</v>
      </c>
    </row>
    <row r="383" spans="1:10" x14ac:dyDescent="0.55000000000000004">
      <c r="A383" s="16"/>
      <c r="B383" s="72"/>
      <c r="C383" s="72"/>
      <c r="D383" s="72"/>
      <c r="E383" s="72"/>
      <c r="F383" s="72"/>
      <c r="G383" s="74" t="s">
        <v>2677</v>
      </c>
      <c r="H383" s="74" t="s">
        <v>2936</v>
      </c>
      <c r="I383" s="72" t="str">
        <f t="shared" si="10"/>
        <v>Cover CropsAnnual Legume Early Drilled</v>
      </c>
      <c r="J383" s="74" t="s">
        <v>551</v>
      </c>
    </row>
    <row r="384" spans="1:10" x14ac:dyDescent="0.55000000000000004">
      <c r="A384" s="16"/>
      <c r="B384" s="72"/>
      <c r="C384" s="72"/>
      <c r="D384" s="72"/>
      <c r="E384" s="72"/>
      <c r="F384" s="72"/>
      <c r="G384" s="74" t="s">
        <v>2677</v>
      </c>
      <c r="H384" s="74" t="s">
        <v>2937</v>
      </c>
      <c r="I384" s="72" t="str">
        <f t="shared" si="10"/>
        <v>Cover CropsAnnual Legume Early Other</v>
      </c>
      <c r="J384" s="74" t="s">
        <v>551</v>
      </c>
    </row>
    <row r="385" spans="1:10" x14ac:dyDescent="0.55000000000000004">
      <c r="A385" s="16"/>
      <c r="B385" s="72"/>
      <c r="C385" s="72"/>
      <c r="D385" s="72"/>
      <c r="E385" s="72"/>
      <c r="F385" s="72"/>
      <c r="G385" s="74" t="s">
        <v>2677</v>
      </c>
      <c r="H385" s="74" t="s">
        <v>2938</v>
      </c>
      <c r="I385" s="72" t="str">
        <f t="shared" ref="I385:I448" si="12">G385&amp;H385</f>
        <v>Cover CropsAnnual Legume Standard Drilled</v>
      </c>
      <c r="J385" s="74" t="s">
        <v>551</v>
      </c>
    </row>
    <row r="386" spans="1:10" x14ac:dyDescent="0.55000000000000004">
      <c r="A386" s="16"/>
      <c r="B386" s="72"/>
      <c r="C386" s="72"/>
      <c r="D386" s="72"/>
      <c r="E386" s="72"/>
      <c r="F386" s="72"/>
      <c r="G386" s="74" t="s">
        <v>2677</v>
      </c>
      <c r="H386" s="74" t="s">
        <v>2939</v>
      </c>
      <c r="I386" s="72" t="str">
        <f t="shared" si="12"/>
        <v>Cover CropsAnnual Legume Standard Other</v>
      </c>
      <c r="J386" s="74" t="s">
        <v>551</v>
      </c>
    </row>
    <row r="387" spans="1:10" x14ac:dyDescent="0.55000000000000004">
      <c r="A387" s="16"/>
      <c r="B387" s="72"/>
      <c r="C387" s="72"/>
      <c r="D387" s="72"/>
      <c r="E387" s="72"/>
      <c r="F387" s="72"/>
      <c r="G387" s="74" t="s">
        <v>2677</v>
      </c>
      <c r="H387" s="74" t="s">
        <v>2940</v>
      </c>
      <c r="I387" s="72" t="str">
        <f t="shared" si="12"/>
        <v>Cover CropsAnnual Ryegrass Early Aerial</v>
      </c>
      <c r="J387" s="74" t="s">
        <v>551</v>
      </c>
    </row>
    <row r="388" spans="1:10" ht="28.8" x14ac:dyDescent="0.55000000000000004">
      <c r="A388" s="16"/>
      <c r="B388" s="72"/>
      <c r="C388" s="72"/>
      <c r="D388" s="72"/>
      <c r="E388" s="72"/>
      <c r="F388" s="72"/>
      <c r="G388" s="74" t="s">
        <v>2677</v>
      </c>
      <c r="H388" s="74" t="s">
        <v>2941</v>
      </c>
      <c r="I388" s="72" t="str">
        <f t="shared" si="12"/>
        <v>Cover CropsAnnual Ryegrass Early Aerial following Soy</v>
      </c>
      <c r="J388" s="74" t="s">
        <v>551</v>
      </c>
    </row>
    <row r="389" spans="1:10" x14ac:dyDescent="0.55000000000000004">
      <c r="A389" s="16"/>
      <c r="B389" s="72"/>
      <c r="C389" s="72"/>
      <c r="D389" s="72"/>
      <c r="E389" s="72"/>
      <c r="F389" s="72"/>
      <c r="G389" s="74" t="s">
        <v>2677</v>
      </c>
      <c r="H389" s="74" t="s">
        <v>2942</v>
      </c>
      <c r="I389" s="72" t="str">
        <f t="shared" si="12"/>
        <v>Cover CropsAnnual Ryegrass Early Drilled</v>
      </c>
      <c r="J389" s="74" t="s">
        <v>551</v>
      </c>
    </row>
    <row r="390" spans="1:10" x14ac:dyDescent="0.55000000000000004">
      <c r="A390" s="16"/>
      <c r="B390" s="72"/>
      <c r="C390" s="72"/>
      <c r="D390" s="72"/>
      <c r="E390" s="72"/>
      <c r="F390" s="72"/>
      <c r="G390" s="74" t="s">
        <v>2677</v>
      </c>
      <c r="H390" s="74" t="s">
        <v>2943</v>
      </c>
      <c r="I390" s="72" t="str">
        <f t="shared" si="12"/>
        <v>Cover CropsAnnual Ryegrass Early Other</v>
      </c>
      <c r="J390" s="74" t="s">
        <v>551</v>
      </c>
    </row>
    <row r="391" spans="1:10" x14ac:dyDescent="0.55000000000000004">
      <c r="A391" s="16"/>
      <c r="B391" s="72"/>
      <c r="C391" s="72"/>
      <c r="D391" s="72"/>
      <c r="E391" s="72"/>
      <c r="F391" s="72"/>
      <c r="G391" s="74" t="s">
        <v>2677</v>
      </c>
      <c r="H391" s="74" t="s">
        <v>2944</v>
      </c>
      <c r="I391" s="72" t="str">
        <f t="shared" si="12"/>
        <v>Cover CropsAnnual Ryegrass Standard Drilled</v>
      </c>
      <c r="J391" s="74" t="s">
        <v>551</v>
      </c>
    </row>
    <row r="392" spans="1:10" x14ac:dyDescent="0.55000000000000004">
      <c r="A392" s="16"/>
      <c r="B392" s="72"/>
      <c r="C392" s="72"/>
      <c r="D392" s="72"/>
      <c r="E392" s="72"/>
      <c r="F392" s="72"/>
      <c r="G392" s="74" t="s">
        <v>2677</v>
      </c>
      <c r="H392" s="74" t="s">
        <v>2945</v>
      </c>
      <c r="I392" s="72" t="str">
        <f t="shared" si="12"/>
        <v>Cover CropsAnnual Ryegrass Standard Other</v>
      </c>
      <c r="J392" s="74" t="s">
        <v>551</v>
      </c>
    </row>
    <row r="393" spans="1:10" x14ac:dyDescent="0.55000000000000004">
      <c r="A393" s="16"/>
      <c r="B393" s="72"/>
      <c r="C393" s="72"/>
      <c r="D393" s="72"/>
      <c r="E393" s="72"/>
      <c r="F393" s="72"/>
      <c r="G393" s="74" t="s">
        <v>2677</v>
      </c>
      <c r="H393" s="74" t="s">
        <v>2946</v>
      </c>
      <c r="I393" s="72" t="str">
        <f t="shared" si="12"/>
        <v>Cover CropsArea Barley</v>
      </c>
      <c r="J393" s="74" t="s">
        <v>551</v>
      </c>
    </row>
    <row r="394" spans="1:10" x14ac:dyDescent="0.55000000000000004">
      <c r="A394" s="16"/>
      <c r="B394" s="72"/>
      <c r="C394" s="72"/>
      <c r="D394" s="72"/>
      <c r="E394" s="72"/>
      <c r="F394" s="72"/>
      <c r="G394" s="74" t="s">
        <v>2677</v>
      </c>
      <c r="H394" s="74" t="s">
        <v>358</v>
      </c>
      <c r="I394" s="72" t="str">
        <f t="shared" si="12"/>
        <v>Cover CropsArea Planted</v>
      </c>
      <c r="J394" s="74" t="s">
        <v>551</v>
      </c>
    </row>
    <row r="395" spans="1:10" x14ac:dyDescent="0.55000000000000004">
      <c r="A395" s="16"/>
      <c r="B395" s="72"/>
      <c r="C395" s="72"/>
      <c r="D395" s="72"/>
      <c r="E395" s="72"/>
      <c r="F395" s="72"/>
      <c r="G395" s="74" t="s">
        <v>2677</v>
      </c>
      <c r="H395" s="74" t="s">
        <v>2947</v>
      </c>
      <c r="I395" s="72" t="str">
        <f t="shared" si="12"/>
        <v>Cover CropsArea Rye Early</v>
      </c>
      <c r="J395" s="74" t="s">
        <v>551</v>
      </c>
    </row>
    <row r="396" spans="1:10" x14ac:dyDescent="0.55000000000000004">
      <c r="A396" s="16"/>
      <c r="B396" s="72"/>
      <c r="C396" s="72"/>
      <c r="D396" s="72"/>
      <c r="E396" s="72"/>
      <c r="F396" s="72"/>
      <c r="G396" s="74" t="s">
        <v>2677</v>
      </c>
      <c r="H396" s="74" t="s">
        <v>2948</v>
      </c>
      <c r="I396" s="72" t="str">
        <f t="shared" si="12"/>
        <v>Cover CropsArea Standard Rye</v>
      </c>
      <c r="J396" s="74" t="s">
        <v>551</v>
      </c>
    </row>
    <row r="397" spans="1:10" x14ac:dyDescent="0.55000000000000004">
      <c r="A397" s="16"/>
      <c r="B397" s="72"/>
      <c r="C397" s="72"/>
      <c r="D397" s="72"/>
      <c r="E397" s="72"/>
      <c r="F397" s="72"/>
      <c r="G397" s="74" t="s">
        <v>2677</v>
      </c>
      <c r="H397" s="74" t="s">
        <v>2949</v>
      </c>
      <c r="I397" s="72" t="str">
        <f t="shared" si="12"/>
        <v>Cover CropsArea Wheat</v>
      </c>
      <c r="J397" s="74" t="s">
        <v>551</v>
      </c>
    </row>
    <row r="398" spans="1:10" x14ac:dyDescent="0.55000000000000004">
      <c r="A398" s="16"/>
      <c r="B398" s="72"/>
      <c r="C398" s="72"/>
      <c r="D398" s="72"/>
      <c r="E398" s="72"/>
      <c r="F398" s="72"/>
      <c r="G398" s="74" t="s">
        <v>2677</v>
      </c>
      <c r="H398" s="74" t="s">
        <v>2950</v>
      </c>
      <c r="I398" s="72" t="str">
        <f t="shared" si="12"/>
        <v>Cover CropsBARLEY Early AERIAL Commodity</v>
      </c>
      <c r="J398" s="74" t="s">
        <v>551</v>
      </c>
    </row>
    <row r="399" spans="1:10" ht="28.8" x14ac:dyDescent="0.55000000000000004">
      <c r="A399" s="16"/>
      <c r="B399" s="72"/>
      <c r="C399" s="72"/>
      <c r="D399" s="72"/>
      <c r="E399" s="72"/>
      <c r="F399" s="72"/>
      <c r="G399" s="74" t="s">
        <v>2677</v>
      </c>
      <c r="H399" s="74" t="s">
        <v>2951</v>
      </c>
      <c r="I399" s="72" t="str">
        <f t="shared" si="12"/>
        <v>Cover CropsBARLEY Early AERIAL Commodity following Soy</v>
      </c>
      <c r="J399" s="74" t="s">
        <v>551</v>
      </c>
    </row>
    <row r="400" spans="1:10" x14ac:dyDescent="0.55000000000000004">
      <c r="A400" s="16"/>
      <c r="B400" s="72"/>
      <c r="C400" s="72"/>
      <c r="D400" s="72"/>
      <c r="E400" s="72"/>
      <c r="F400" s="72"/>
      <c r="G400" s="74" t="s">
        <v>2677</v>
      </c>
      <c r="H400" s="74" t="s">
        <v>2952</v>
      </c>
      <c r="I400" s="72" t="str">
        <f t="shared" si="12"/>
        <v>Cover CropsBARLEY Early AERIAL Traditional</v>
      </c>
      <c r="J400" s="74" t="s">
        <v>551</v>
      </c>
    </row>
    <row r="401" spans="1:10" ht="28.8" x14ac:dyDescent="0.55000000000000004">
      <c r="A401" s="16"/>
      <c r="B401" s="72"/>
      <c r="C401" s="72"/>
      <c r="D401" s="72"/>
      <c r="E401" s="72"/>
      <c r="F401" s="72"/>
      <c r="G401" s="74" t="s">
        <v>2677</v>
      </c>
      <c r="H401" s="74" t="s">
        <v>2953</v>
      </c>
      <c r="I401" s="72" t="str">
        <f t="shared" si="12"/>
        <v>Cover CropsBARLEY Early AERIAL Traditional following Soy</v>
      </c>
      <c r="J401" s="74" t="s">
        <v>551</v>
      </c>
    </row>
    <row r="402" spans="1:10" ht="28.8" x14ac:dyDescent="0.55000000000000004">
      <c r="A402" s="16"/>
      <c r="B402" s="72"/>
      <c r="C402" s="72"/>
      <c r="D402" s="72"/>
      <c r="E402" s="72"/>
      <c r="F402" s="72"/>
      <c r="G402" s="74" t="s">
        <v>2677</v>
      </c>
      <c r="H402" s="74" t="s">
        <v>2954</v>
      </c>
      <c r="I402" s="72" t="str">
        <f t="shared" si="12"/>
        <v>Cover CropsBARLEY Early BROADCAST Commodity</v>
      </c>
      <c r="J402" s="74" t="s">
        <v>551</v>
      </c>
    </row>
    <row r="403" spans="1:10" ht="28.8" x14ac:dyDescent="0.55000000000000004">
      <c r="A403" s="16"/>
      <c r="B403" s="72"/>
      <c r="C403" s="72"/>
      <c r="D403" s="72"/>
      <c r="E403" s="72"/>
      <c r="F403" s="72"/>
      <c r="G403" s="74" t="s">
        <v>2677</v>
      </c>
      <c r="H403" s="74" t="s">
        <v>2955</v>
      </c>
      <c r="I403" s="72" t="str">
        <f t="shared" si="12"/>
        <v>Cover CropsBARLEY Early BROADCAST Traditional</v>
      </c>
      <c r="J403" s="74" t="s">
        <v>551</v>
      </c>
    </row>
    <row r="404" spans="1:10" ht="28.8" x14ac:dyDescent="0.55000000000000004">
      <c r="A404" s="16"/>
      <c r="B404" s="72"/>
      <c r="C404" s="72"/>
      <c r="D404" s="72"/>
      <c r="E404" s="72"/>
      <c r="F404" s="72"/>
      <c r="G404" s="74" t="s">
        <v>2677</v>
      </c>
      <c r="H404" s="74" t="s">
        <v>2956</v>
      </c>
      <c r="I404" s="72" t="str">
        <f t="shared" si="12"/>
        <v>Cover CropsBARLEY Early BROADCAST/LIGHT DISKING Commodity</v>
      </c>
      <c r="J404" s="74" t="s">
        <v>551</v>
      </c>
    </row>
    <row r="405" spans="1:10" ht="28.8" x14ac:dyDescent="0.55000000000000004">
      <c r="A405" s="16"/>
      <c r="B405" s="72"/>
      <c r="C405" s="72"/>
      <c r="D405" s="72"/>
      <c r="E405" s="72"/>
      <c r="F405" s="72"/>
      <c r="G405" s="74" t="s">
        <v>2677</v>
      </c>
      <c r="H405" s="74" t="s">
        <v>2957</v>
      </c>
      <c r="I405" s="72" t="str">
        <f t="shared" si="12"/>
        <v>Cover CropsBARLEY Early BROADCAST/LIGHT DISKING Traditional</v>
      </c>
      <c r="J405" s="74" t="s">
        <v>551</v>
      </c>
    </row>
    <row r="406" spans="1:10" ht="28.8" x14ac:dyDescent="0.55000000000000004">
      <c r="A406" s="16"/>
      <c r="B406" s="72"/>
      <c r="C406" s="72"/>
      <c r="D406" s="72"/>
      <c r="E406" s="72"/>
      <c r="F406" s="72"/>
      <c r="G406" s="74" t="s">
        <v>2677</v>
      </c>
      <c r="H406" s="74" t="s">
        <v>2958</v>
      </c>
      <c r="I406" s="72" t="str">
        <f t="shared" si="12"/>
        <v>Cover CropsBARLEY Early BROADCAST/STALK-CHOPPING Commodity</v>
      </c>
      <c r="J406" s="74" t="s">
        <v>551</v>
      </c>
    </row>
    <row r="407" spans="1:10" ht="28.8" x14ac:dyDescent="0.55000000000000004">
      <c r="A407" s="16"/>
      <c r="B407" s="72"/>
      <c r="C407" s="72"/>
      <c r="D407" s="72"/>
      <c r="E407" s="72"/>
      <c r="F407" s="72"/>
      <c r="G407" s="74" t="s">
        <v>2677</v>
      </c>
      <c r="H407" s="75" t="s">
        <v>2959</v>
      </c>
      <c r="I407" s="72" t="str">
        <f t="shared" si="12"/>
        <v>Cover CropsBARLEY Early BROADCAST/STALK-CHOPPING Traditional</v>
      </c>
      <c r="J407" s="74" t="s">
        <v>551</v>
      </c>
    </row>
    <row r="408" spans="1:10" ht="28.8" x14ac:dyDescent="0.55000000000000004">
      <c r="A408" s="16"/>
      <c r="B408" s="72"/>
      <c r="C408" s="72"/>
      <c r="D408" s="72"/>
      <c r="E408" s="72"/>
      <c r="F408" s="72"/>
      <c r="G408" s="74" t="s">
        <v>2677</v>
      </c>
      <c r="H408" s="74" t="s">
        <v>2960</v>
      </c>
      <c r="I408" s="72" t="str">
        <f t="shared" si="12"/>
        <v>Cover CropsBARLEY Early CONVENTIONAL Commodity</v>
      </c>
      <c r="J408" s="74" t="s">
        <v>551</v>
      </c>
    </row>
    <row r="409" spans="1:10" ht="28.8" x14ac:dyDescent="0.55000000000000004">
      <c r="A409" s="16"/>
      <c r="B409" s="72"/>
      <c r="C409" s="72"/>
      <c r="D409" s="72"/>
      <c r="E409" s="72"/>
      <c r="F409" s="72"/>
      <c r="G409" s="74" t="s">
        <v>2677</v>
      </c>
      <c r="H409" s="74" t="s">
        <v>2961</v>
      </c>
      <c r="I409" s="72" t="str">
        <f t="shared" si="12"/>
        <v>Cover CropsBARLEY Early CONVENTIONAL Traditional</v>
      </c>
      <c r="J409" s="74" t="s">
        <v>551</v>
      </c>
    </row>
    <row r="410" spans="1:10" x14ac:dyDescent="0.55000000000000004">
      <c r="A410" s="16"/>
      <c r="B410" s="72"/>
      <c r="C410" s="72"/>
      <c r="D410" s="72"/>
      <c r="E410" s="72"/>
      <c r="F410" s="72"/>
      <c r="G410" s="74" t="s">
        <v>2677</v>
      </c>
      <c r="H410" s="75" t="s">
        <v>2962</v>
      </c>
      <c r="I410" s="72" t="str">
        <f t="shared" si="12"/>
        <v>Cover CropsBARLEY Early NO TILL Commodity</v>
      </c>
      <c r="J410" s="74" t="s">
        <v>551</v>
      </c>
    </row>
    <row r="411" spans="1:10" x14ac:dyDescent="0.55000000000000004">
      <c r="A411" s="16"/>
      <c r="B411" s="72"/>
      <c r="C411" s="72"/>
      <c r="D411" s="72"/>
      <c r="E411" s="72"/>
      <c r="F411" s="72"/>
      <c r="G411" s="74" t="s">
        <v>2677</v>
      </c>
      <c r="H411" s="74" t="s">
        <v>2963</v>
      </c>
      <c r="I411" s="72" t="str">
        <f t="shared" si="12"/>
        <v>Cover CropsBARLEY Early NO TILL Traditional</v>
      </c>
      <c r="J411" s="74" t="s">
        <v>551</v>
      </c>
    </row>
    <row r="412" spans="1:10" x14ac:dyDescent="0.55000000000000004">
      <c r="A412" s="16"/>
      <c r="B412" s="72"/>
      <c r="C412" s="72"/>
      <c r="D412" s="72"/>
      <c r="E412" s="72"/>
      <c r="F412" s="72"/>
      <c r="G412" s="74" t="s">
        <v>2677</v>
      </c>
      <c r="H412" s="74" t="s">
        <v>2964</v>
      </c>
      <c r="I412" s="72" t="str">
        <f t="shared" si="12"/>
        <v>Cover CropsBARLEY Late AERIAL Commodity</v>
      </c>
      <c r="J412" s="74" t="s">
        <v>551</v>
      </c>
    </row>
    <row r="413" spans="1:10" ht="28.8" x14ac:dyDescent="0.55000000000000004">
      <c r="A413" s="16"/>
      <c r="B413" s="72"/>
      <c r="C413" s="72"/>
      <c r="D413" s="72"/>
      <c r="E413" s="72"/>
      <c r="F413" s="72"/>
      <c r="G413" s="74" t="s">
        <v>2677</v>
      </c>
      <c r="H413" s="75" t="s">
        <v>2965</v>
      </c>
      <c r="I413" s="72" t="str">
        <f t="shared" si="12"/>
        <v>Cover CropsBARLEY Late BROADCAST Commodity</v>
      </c>
      <c r="J413" s="74" t="s">
        <v>551</v>
      </c>
    </row>
    <row r="414" spans="1:10" ht="28.8" x14ac:dyDescent="0.55000000000000004">
      <c r="A414" s="16"/>
      <c r="B414" s="72"/>
      <c r="C414" s="72"/>
      <c r="D414" s="72"/>
      <c r="E414" s="72"/>
      <c r="F414" s="72"/>
      <c r="G414" s="74" t="s">
        <v>2677</v>
      </c>
      <c r="H414" s="74" t="s">
        <v>2966</v>
      </c>
      <c r="I414" s="72" t="str">
        <f t="shared" si="12"/>
        <v>Cover CropsBARLEY Late BROADCAST/LIGHT DISKING Commodity</v>
      </c>
      <c r="J414" s="74" t="s">
        <v>551</v>
      </c>
    </row>
    <row r="415" spans="1:10" ht="28.8" x14ac:dyDescent="0.55000000000000004">
      <c r="A415" s="16"/>
      <c r="B415" s="72"/>
      <c r="C415" s="72"/>
      <c r="D415" s="72"/>
      <c r="E415" s="72"/>
      <c r="F415" s="72"/>
      <c r="G415" s="74" t="s">
        <v>2677</v>
      </c>
      <c r="H415" s="75" t="s">
        <v>2967</v>
      </c>
      <c r="I415" s="72" t="str">
        <f t="shared" si="12"/>
        <v>Cover CropsBARLEY Late BROADCAST/STALK-CHOPPING Commodity</v>
      </c>
      <c r="J415" s="74" t="s">
        <v>551</v>
      </c>
    </row>
    <row r="416" spans="1:10" ht="28.8" x14ac:dyDescent="0.55000000000000004">
      <c r="A416" s="16"/>
      <c r="B416" s="72"/>
      <c r="C416" s="72"/>
      <c r="D416" s="72"/>
      <c r="E416" s="72"/>
      <c r="F416" s="72"/>
      <c r="G416" s="74" t="s">
        <v>2677</v>
      </c>
      <c r="H416" s="74" t="s">
        <v>2968</v>
      </c>
      <c r="I416" s="72" t="str">
        <f t="shared" si="12"/>
        <v>Cover CropsBARLEY Late CONVENTIONAL Commodity</v>
      </c>
      <c r="J416" s="74" t="s">
        <v>551</v>
      </c>
    </row>
    <row r="417" spans="1:10" x14ac:dyDescent="0.55000000000000004">
      <c r="A417" s="16"/>
      <c r="B417" s="72"/>
      <c r="C417" s="72"/>
      <c r="D417" s="72"/>
      <c r="E417" s="72"/>
      <c r="F417" s="72"/>
      <c r="G417" s="74" t="s">
        <v>2677</v>
      </c>
      <c r="H417" s="75" t="s">
        <v>2969</v>
      </c>
      <c r="I417" s="72" t="str">
        <f t="shared" si="12"/>
        <v>Cover CropsBARLEY Late NO TILL Commodity</v>
      </c>
      <c r="J417" s="74" t="s">
        <v>551</v>
      </c>
    </row>
    <row r="418" spans="1:10" ht="28.8" x14ac:dyDescent="0.55000000000000004">
      <c r="A418" s="16"/>
      <c r="B418" s="72"/>
      <c r="C418" s="72"/>
      <c r="D418" s="72"/>
      <c r="E418" s="72"/>
      <c r="F418" s="72"/>
      <c r="G418" s="74" t="s">
        <v>2677</v>
      </c>
      <c r="H418" s="75" t="s">
        <v>2970</v>
      </c>
      <c r="I418" s="72" t="str">
        <f t="shared" si="12"/>
        <v>Cover CropsBARLEY Normal AERIAL Commodity</v>
      </c>
      <c r="J418" s="74" t="s">
        <v>551</v>
      </c>
    </row>
    <row r="419" spans="1:10" ht="28.8" x14ac:dyDescent="0.55000000000000004">
      <c r="A419" s="16"/>
      <c r="B419" s="72"/>
      <c r="C419" s="72"/>
      <c r="D419" s="72"/>
      <c r="E419" s="72"/>
      <c r="F419" s="72"/>
      <c r="G419" s="74" t="s">
        <v>2677</v>
      </c>
      <c r="H419" s="74" t="s">
        <v>2971</v>
      </c>
      <c r="I419" s="72" t="str">
        <f t="shared" si="12"/>
        <v>Cover CropsBARLEY Normal BROADCAST Commodity</v>
      </c>
      <c r="J419" s="74" t="s">
        <v>551</v>
      </c>
    </row>
    <row r="420" spans="1:10" ht="28.8" x14ac:dyDescent="0.55000000000000004">
      <c r="A420" s="16"/>
      <c r="B420" s="72"/>
      <c r="C420" s="72"/>
      <c r="D420" s="72"/>
      <c r="E420" s="72"/>
      <c r="F420" s="72"/>
      <c r="G420" s="74" t="s">
        <v>2677</v>
      </c>
      <c r="H420" s="75" t="s">
        <v>2972</v>
      </c>
      <c r="I420" s="72" t="str">
        <f t="shared" si="12"/>
        <v>Cover CropsBARLEY Normal BROADCAST/LIGHT DISKING Commodity</v>
      </c>
      <c r="J420" s="74" t="s">
        <v>551</v>
      </c>
    </row>
    <row r="421" spans="1:10" ht="28.8" x14ac:dyDescent="0.55000000000000004">
      <c r="A421" s="16"/>
      <c r="B421" s="72"/>
      <c r="C421" s="72"/>
      <c r="D421" s="72"/>
      <c r="E421" s="72"/>
      <c r="F421" s="72"/>
      <c r="G421" s="74" t="s">
        <v>2677</v>
      </c>
      <c r="H421" s="74" t="s">
        <v>2973</v>
      </c>
      <c r="I421" s="72" t="str">
        <f t="shared" si="12"/>
        <v>Cover CropsBARLEY Normal BROADCAST/LIGHT DISKING Traditional</v>
      </c>
      <c r="J421" s="74" t="s">
        <v>551</v>
      </c>
    </row>
    <row r="422" spans="1:10" ht="28.8" x14ac:dyDescent="0.55000000000000004">
      <c r="A422" s="16"/>
      <c r="B422" s="72"/>
      <c r="C422" s="72"/>
      <c r="D422" s="72"/>
      <c r="E422" s="72"/>
      <c r="F422" s="72"/>
      <c r="G422" s="74" t="s">
        <v>2677</v>
      </c>
      <c r="H422" s="75" t="s">
        <v>2974</v>
      </c>
      <c r="I422" s="72" t="str">
        <f t="shared" si="12"/>
        <v>Cover CropsBARLEY Normal BROADCAST/STALK-CHOPPING Commodity</v>
      </c>
      <c r="J422" s="74" t="s">
        <v>551</v>
      </c>
    </row>
    <row r="423" spans="1:10" ht="28.8" x14ac:dyDescent="0.55000000000000004">
      <c r="A423" s="16"/>
      <c r="B423" s="72"/>
      <c r="C423" s="72"/>
      <c r="D423" s="72"/>
      <c r="E423" s="72"/>
      <c r="F423" s="72"/>
      <c r="G423" s="74" t="s">
        <v>2677</v>
      </c>
      <c r="H423" s="74" t="s">
        <v>2975</v>
      </c>
      <c r="I423" s="72" t="str">
        <f t="shared" si="12"/>
        <v>Cover CropsBARLEY Normal CONVENTIONAL Commodity</v>
      </c>
      <c r="J423" s="74" t="s">
        <v>551</v>
      </c>
    </row>
    <row r="424" spans="1:10" ht="28.8" x14ac:dyDescent="0.55000000000000004">
      <c r="A424" s="16"/>
      <c r="B424" s="72"/>
      <c r="C424" s="72"/>
      <c r="D424" s="72"/>
      <c r="E424" s="72"/>
      <c r="F424" s="72"/>
      <c r="G424" s="74" t="s">
        <v>2677</v>
      </c>
      <c r="H424" s="75" t="s">
        <v>2976</v>
      </c>
      <c r="I424" s="72" t="str">
        <f t="shared" si="12"/>
        <v>Cover CropsBARLEY Normal CONVENTIONAL Traditional</v>
      </c>
      <c r="J424" s="74" t="s">
        <v>551</v>
      </c>
    </row>
    <row r="425" spans="1:10" ht="28.8" x14ac:dyDescent="0.55000000000000004">
      <c r="A425" s="16"/>
      <c r="B425" s="72"/>
      <c r="C425" s="72"/>
      <c r="D425" s="72"/>
      <c r="E425" s="72"/>
      <c r="F425" s="72"/>
      <c r="G425" s="74" t="s">
        <v>2677</v>
      </c>
      <c r="H425" s="74" t="s">
        <v>2977</v>
      </c>
      <c r="I425" s="72" t="str">
        <f t="shared" si="12"/>
        <v>Cover CropsBARLEY Normal NO TILL Commodity</v>
      </c>
      <c r="J425" s="74" t="s">
        <v>551</v>
      </c>
    </row>
    <row r="426" spans="1:10" ht="28.8" x14ac:dyDescent="0.55000000000000004">
      <c r="A426" s="16"/>
      <c r="B426" s="72"/>
      <c r="C426" s="72"/>
      <c r="D426" s="72"/>
      <c r="E426" s="72"/>
      <c r="F426" s="72"/>
      <c r="G426" s="74" t="s">
        <v>2677</v>
      </c>
      <c r="H426" s="74" t="s">
        <v>2978</v>
      </c>
      <c r="I426" s="72" t="str">
        <f t="shared" si="12"/>
        <v>Cover CropsBARLEY Normal NO TILL Traditional</v>
      </c>
      <c r="J426" s="74" t="s">
        <v>551</v>
      </c>
    </row>
    <row r="427" spans="1:10" ht="28.8" x14ac:dyDescent="0.55000000000000004">
      <c r="A427" s="16"/>
      <c r="B427" s="72"/>
      <c r="C427" s="72"/>
      <c r="D427" s="72"/>
      <c r="E427" s="72"/>
      <c r="F427" s="72"/>
      <c r="G427" s="74" t="s">
        <v>2677</v>
      </c>
      <c r="H427" s="74" t="s">
        <v>2979</v>
      </c>
      <c r="I427" s="72" t="str">
        <f t="shared" si="12"/>
        <v>Cover CropsCANOLA/RAPE Early AERIAL Traditional</v>
      </c>
      <c r="J427" s="74" t="s">
        <v>551</v>
      </c>
    </row>
    <row r="428" spans="1:10" ht="28.8" x14ac:dyDescent="0.55000000000000004">
      <c r="A428" s="16"/>
      <c r="B428" s="72"/>
      <c r="C428" s="72"/>
      <c r="D428" s="72"/>
      <c r="E428" s="72"/>
      <c r="F428" s="72"/>
      <c r="G428" s="74" t="s">
        <v>2677</v>
      </c>
      <c r="H428" s="74" t="s">
        <v>2980</v>
      </c>
      <c r="I428" s="72" t="str">
        <f t="shared" si="12"/>
        <v>Cover CropsCANOLA/RAPE Early BROADCAST Commodity</v>
      </c>
      <c r="J428" s="74" t="s">
        <v>551</v>
      </c>
    </row>
    <row r="429" spans="1:10" ht="28.8" x14ac:dyDescent="0.55000000000000004">
      <c r="A429" s="16"/>
      <c r="B429" s="72"/>
      <c r="C429" s="72"/>
      <c r="D429" s="72"/>
      <c r="E429" s="72"/>
      <c r="F429" s="72"/>
      <c r="G429" s="74" t="s">
        <v>2677</v>
      </c>
      <c r="H429" s="75" t="s">
        <v>2981</v>
      </c>
      <c r="I429" s="72" t="str">
        <f t="shared" si="12"/>
        <v>Cover CropsCANOLA/RAPE Early BROADCAST Traditional</v>
      </c>
      <c r="J429" s="74" t="s">
        <v>551</v>
      </c>
    </row>
    <row r="430" spans="1:10" ht="28.8" x14ac:dyDescent="0.55000000000000004">
      <c r="A430" s="16"/>
      <c r="B430" s="72"/>
      <c r="C430" s="72"/>
      <c r="D430" s="72"/>
      <c r="E430" s="72"/>
      <c r="F430" s="72"/>
      <c r="G430" s="74" t="s">
        <v>2677</v>
      </c>
      <c r="H430" s="74" t="s">
        <v>2982</v>
      </c>
      <c r="I430" s="72" t="str">
        <f t="shared" si="12"/>
        <v>Cover CropsCANOLA/RAPE Early BROADCAST/LIGHT DISKING Traditional</v>
      </c>
      <c r="J430" s="74" t="s">
        <v>551</v>
      </c>
    </row>
    <row r="431" spans="1:10" ht="28.8" x14ac:dyDescent="0.55000000000000004">
      <c r="A431" s="16"/>
      <c r="B431" s="72"/>
      <c r="C431" s="72"/>
      <c r="D431" s="72"/>
      <c r="E431" s="72"/>
      <c r="F431" s="72"/>
      <c r="G431" s="74" t="s">
        <v>2677</v>
      </c>
      <c r="H431" s="75" t="s">
        <v>2983</v>
      </c>
      <c r="I431" s="72" t="str">
        <f t="shared" si="12"/>
        <v>Cover CropsCANOLA/RAPE Early BROADCAST/STALK-CHOPPING Commodity</v>
      </c>
      <c r="J431" s="74" t="s">
        <v>551</v>
      </c>
    </row>
    <row r="432" spans="1:10" ht="28.8" x14ac:dyDescent="0.55000000000000004">
      <c r="A432" s="16"/>
      <c r="B432" s="72"/>
      <c r="C432" s="72"/>
      <c r="D432" s="72"/>
      <c r="E432" s="72"/>
      <c r="F432" s="72"/>
      <c r="G432" s="74" t="s">
        <v>2677</v>
      </c>
      <c r="H432" s="75" t="s">
        <v>2984</v>
      </c>
      <c r="I432" s="72" t="str">
        <f t="shared" si="12"/>
        <v>Cover CropsCANOLA/RAPE Early BROADCAST/STALK-CHOPPING Traditional</v>
      </c>
      <c r="J432" s="74" t="s">
        <v>551</v>
      </c>
    </row>
    <row r="433" spans="1:10" ht="28.8" x14ac:dyDescent="0.55000000000000004">
      <c r="A433" s="16"/>
      <c r="B433" s="72"/>
      <c r="C433" s="72"/>
      <c r="D433" s="72"/>
      <c r="E433" s="72"/>
      <c r="F433" s="72"/>
      <c r="G433" s="74" t="s">
        <v>2677</v>
      </c>
      <c r="H433" s="74" t="s">
        <v>2985</v>
      </c>
      <c r="I433" s="72" t="str">
        <f t="shared" si="12"/>
        <v>Cover CropsCANOLA/RAPE Early CONVENTIONAL Commodity</v>
      </c>
      <c r="J433" s="74" t="s">
        <v>551</v>
      </c>
    </row>
    <row r="434" spans="1:10" ht="28.8" x14ac:dyDescent="0.55000000000000004">
      <c r="A434" s="16"/>
      <c r="B434" s="72"/>
      <c r="C434" s="72"/>
      <c r="D434" s="72"/>
      <c r="E434" s="72"/>
      <c r="F434" s="72"/>
      <c r="G434" s="74" t="s">
        <v>2677</v>
      </c>
      <c r="H434" s="75" t="s">
        <v>2986</v>
      </c>
      <c r="I434" s="72" t="str">
        <f t="shared" si="12"/>
        <v>Cover CropsCANOLA/RAPE Early CONVENTIONAL Traditional</v>
      </c>
      <c r="J434" s="74" t="s">
        <v>551</v>
      </c>
    </row>
    <row r="435" spans="1:10" ht="28.8" x14ac:dyDescent="0.55000000000000004">
      <c r="A435" s="16"/>
      <c r="B435" s="72"/>
      <c r="C435" s="72"/>
      <c r="D435" s="72"/>
      <c r="E435" s="72"/>
      <c r="F435" s="72"/>
      <c r="G435" s="74" t="s">
        <v>2677</v>
      </c>
      <c r="H435" s="74" t="s">
        <v>2987</v>
      </c>
      <c r="I435" s="72" t="str">
        <f t="shared" si="12"/>
        <v>Cover CropsCANOLA/RAPE Early NO TILL Commodity</v>
      </c>
      <c r="J435" s="74" t="s">
        <v>551</v>
      </c>
    </row>
    <row r="436" spans="1:10" ht="28.8" x14ac:dyDescent="0.55000000000000004">
      <c r="A436" s="16"/>
      <c r="B436" s="72"/>
      <c r="C436" s="72"/>
      <c r="D436" s="72"/>
      <c r="E436" s="72"/>
      <c r="F436" s="72"/>
      <c r="G436" s="74" t="s">
        <v>2677</v>
      </c>
      <c r="H436" s="75" t="s">
        <v>2988</v>
      </c>
      <c r="I436" s="72" t="str">
        <f t="shared" si="12"/>
        <v>Cover CropsCANOLA/RAPE Early NO TILL Traditional</v>
      </c>
      <c r="J436" s="74" t="s">
        <v>551</v>
      </c>
    </row>
    <row r="437" spans="1:10" ht="28.8" x14ac:dyDescent="0.55000000000000004">
      <c r="A437" s="16"/>
      <c r="B437" s="72"/>
      <c r="C437" s="72"/>
      <c r="D437" s="72"/>
      <c r="E437" s="72"/>
      <c r="F437" s="72"/>
      <c r="G437" s="74" t="s">
        <v>2677</v>
      </c>
      <c r="H437" s="74" t="s">
        <v>2989</v>
      </c>
      <c r="I437" s="72" t="str">
        <f t="shared" si="12"/>
        <v>Cover CropsCANOLA/RAPE Late BROADCAST Commodity</v>
      </c>
      <c r="J437" s="74" t="s">
        <v>551</v>
      </c>
    </row>
    <row r="438" spans="1:10" ht="28.8" x14ac:dyDescent="0.55000000000000004">
      <c r="A438" s="16"/>
      <c r="B438" s="72"/>
      <c r="C438" s="72"/>
      <c r="D438" s="72"/>
      <c r="E438" s="72"/>
      <c r="F438" s="72"/>
      <c r="G438" s="74" t="s">
        <v>2677</v>
      </c>
      <c r="H438" s="75" t="s">
        <v>2990</v>
      </c>
      <c r="I438" s="72" t="str">
        <f t="shared" si="12"/>
        <v>Cover CropsCANOLA/RAPE Late BROADCAST/STALK-CHOPPING Commodity</v>
      </c>
      <c r="J438" s="74" t="s">
        <v>551</v>
      </c>
    </row>
    <row r="439" spans="1:10" ht="28.8" x14ac:dyDescent="0.55000000000000004">
      <c r="A439" s="16"/>
      <c r="B439" s="72"/>
      <c r="C439" s="72"/>
      <c r="D439" s="72"/>
      <c r="E439" s="72"/>
      <c r="F439" s="72"/>
      <c r="G439" s="74" t="s">
        <v>2677</v>
      </c>
      <c r="H439" s="74" t="s">
        <v>2991</v>
      </c>
      <c r="I439" s="72" t="str">
        <f t="shared" si="12"/>
        <v>Cover CropsCANOLA/RAPE Late CONVENTIONAL Commodity</v>
      </c>
      <c r="J439" s="74" t="s">
        <v>551</v>
      </c>
    </row>
    <row r="440" spans="1:10" ht="28.8" x14ac:dyDescent="0.55000000000000004">
      <c r="A440" s="16"/>
      <c r="B440" s="72"/>
      <c r="C440" s="72"/>
      <c r="D440" s="72"/>
      <c r="E440" s="72"/>
      <c r="F440" s="72"/>
      <c r="G440" s="74" t="s">
        <v>2677</v>
      </c>
      <c r="H440" s="74" t="s">
        <v>2992</v>
      </c>
      <c r="I440" s="72" t="str">
        <f t="shared" si="12"/>
        <v>Cover CropsCANOLA/RAPE Late NO TILL Commodity</v>
      </c>
      <c r="J440" s="74" t="s">
        <v>551</v>
      </c>
    </row>
    <row r="441" spans="1:10" ht="28.8" x14ac:dyDescent="0.55000000000000004">
      <c r="A441" s="16"/>
      <c r="B441" s="72"/>
      <c r="C441" s="72"/>
      <c r="D441" s="72"/>
      <c r="E441" s="72"/>
      <c r="F441" s="72"/>
      <c r="G441" s="74" t="s">
        <v>2677</v>
      </c>
      <c r="H441" s="74" t="s">
        <v>2993</v>
      </c>
      <c r="I441" s="72" t="str">
        <f t="shared" si="12"/>
        <v>Cover CropsCANOLA/RAPE Normal BROADCAST Commodity</v>
      </c>
      <c r="J441" s="74" t="s">
        <v>551</v>
      </c>
    </row>
    <row r="442" spans="1:10" ht="28.8" x14ac:dyDescent="0.55000000000000004">
      <c r="A442" s="16"/>
      <c r="B442" s="72"/>
      <c r="C442" s="72"/>
      <c r="D442" s="72"/>
      <c r="E442" s="72"/>
      <c r="F442" s="72"/>
      <c r="G442" s="74" t="s">
        <v>2677</v>
      </c>
      <c r="H442" s="74" t="s">
        <v>2994</v>
      </c>
      <c r="I442" s="72" t="str">
        <f t="shared" si="12"/>
        <v>Cover CropsCANOLA/RAPE Normal BROADCAST/STALK-CHOPPING Commodity</v>
      </c>
      <c r="J442" s="74" t="s">
        <v>551</v>
      </c>
    </row>
    <row r="443" spans="1:10" ht="28.8" x14ac:dyDescent="0.55000000000000004">
      <c r="A443" s="16"/>
      <c r="B443" s="72"/>
      <c r="C443" s="72"/>
      <c r="D443" s="72"/>
      <c r="E443" s="72"/>
      <c r="F443" s="72"/>
      <c r="G443" s="74" t="s">
        <v>2677</v>
      </c>
      <c r="H443" s="74" t="s">
        <v>2995</v>
      </c>
      <c r="I443" s="72" t="str">
        <f t="shared" si="12"/>
        <v>Cover CropsCANOLA/RAPE Normal CONVENTIONAL Commodity</v>
      </c>
      <c r="J443" s="74" t="s">
        <v>551</v>
      </c>
    </row>
    <row r="444" spans="1:10" ht="28.8" x14ac:dyDescent="0.55000000000000004">
      <c r="A444" s="16"/>
      <c r="B444" s="72"/>
      <c r="C444" s="72"/>
      <c r="D444" s="72"/>
      <c r="E444" s="72"/>
      <c r="F444" s="72"/>
      <c r="G444" s="74" t="s">
        <v>2677</v>
      </c>
      <c r="H444" s="74" t="s">
        <v>2996</v>
      </c>
      <c r="I444" s="72" t="str">
        <f t="shared" si="12"/>
        <v>Cover CropsCANOLA/RAPE Normal NO TILL Commodity</v>
      </c>
      <c r="J444" s="74" t="s">
        <v>551</v>
      </c>
    </row>
    <row r="445" spans="1:10" ht="28.8" x14ac:dyDescent="0.55000000000000004">
      <c r="A445" s="16"/>
      <c r="B445" s="72"/>
      <c r="C445" s="72"/>
      <c r="D445" s="72"/>
      <c r="E445" s="72"/>
      <c r="F445" s="72"/>
      <c r="G445" s="74" t="s">
        <v>2677</v>
      </c>
      <c r="H445" s="74" t="s">
        <v>2997</v>
      </c>
      <c r="I445" s="72" t="str">
        <f t="shared" si="12"/>
        <v>Cover CropsCLOVER/WHEAT Early AERIAL Commodity</v>
      </c>
      <c r="J445" s="74" t="s">
        <v>551</v>
      </c>
    </row>
    <row r="446" spans="1:10" ht="28.8" x14ac:dyDescent="0.55000000000000004">
      <c r="A446" s="16"/>
      <c r="B446" s="72"/>
      <c r="C446" s="72"/>
      <c r="D446" s="72"/>
      <c r="E446" s="72"/>
      <c r="F446" s="72"/>
      <c r="G446" s="74" t="s">
        <v>2677</v>
      </c>
      <c r="H446" s="74" t="s">
        <v>2998</v>
      </c>
      <c r="I446" s="72" t="str">
        <f t="shared" si="12"/>
        <v>Cover CropsCLOVER/WHEAT Early AERIAL Traditional</v>
      </c>
      <c r="J446" s="74" t="s">
        <v>551</v>
      </c>
    </row>
    <row r="447" spans="1:10" ht="28.8" x14ac:dyDescent="0.55000000000000004">
      <c r="A447" s="16"/>
      <c r="B447" s="72"/>
      <c r="C447" s="72"/>
      <c r="D447" s="72"/>
      <c r="E447" s="72"/>
      <c r="F447" s="72"/>
      <c r="G447" s="74" t="s">
        <v>2677</v>
      </c>
      <c r="H447" s="74" t="s">
        <v>2999</v>
      </c>
      <c r="I447" s="72" t="str">
        <f t="shared" si="12"/>
        <v>Cover CropsCLOVER/WHEAT Early BROADCAST Commodity</v>
      </c>
      <c r="J447" s="74" t="s">
        <v>551</v>
      </c>
    </row>
    <row r="448" spans="1:10" ht="28.8" x14ac:dyDescent="0.55000000000000004">
      <c r="A448" s="16"/>
      <c r="B448" s="72"/>
      <c r="C448" s="72"/>
      <c r="D448" s="72"/>
      <c r="E448" s="72"/>
      <c r="F448" s="72"/>
      <c r="G448" s="74" t="s">
        <v>2677</v>
      </c>
      <c r="H448" s="74" t="s">
        <v>3000</v>
      </c>
      <c r="I448" s="72" t="str">
        <f t="shared" si="12"/>
        <v>Cover CropsCLOVER/WHEAT Early BROADCAST Traditional</v>
      </c>
      <c r="J448" s="74" t="s">
        <v>551</v>
      </c>
    </row>
    <row r="449" spans="1:10" ht="28.8" x14ac:dyDescent="0.55000000000000004">
      <c r="A449" s="16"/>
      <c r="B449" s="72"/>
      <c r="C449" s="72"/>
      <c r="D449" s="72"/>
      <c r="E449" s="72"/>
      <c r="F449" s="72"/>
      <c r="G449" s="74" t="s">
        <v>2677</v>
      </c>
      <c r="H449" s="74" t="s">
        <v>3001</v>
      </c>
      <c r="I449" s="72" t="str">
        <f t="shared" ref="I449:I512" si="13">G449&amp;H449</f>
        <v>Cover CropsCLOVER/WHEAT Early BROADCAST/LIGHT DISKING Commodity</v>
      </c>
      <c r="J449" s="74" t="s">
        <v>551</v>
      </c>
    </row>
    <row r="450" spans="1:10" ht="28.8" x14ac:dyDescent="0.55000000000000004">
      <c r="A450" s="16"/>
      <c r="B450" s="72"/>
      <c r="C450" s="72"/>
      <c r="D450" s="72"/>
      <c r="E450" s="72"/>
      <c r="F450" s="72"/>
      <c r="G450" s="74" t="s">
        <v>2677</v>
      </c>
      <c r="H450" s="74" t="s">
        <v>3002</v>
      </c>
      <c r="I450" s="72" t="str">
        <f t="shared" si="13"/>
        <v>Cover CropsCLOVER/WHEAT Early BROADCAST/LIGHT DISKING Traditional</v>
      </c>
      <c r="J450" s="74" t="s">
        <v>551</v>
      </c>
    </row>
    <row r="451" spans="1:10" ht="28.8" x14ac:dyDescent="0.55000000000000004">
      <c r="A451" s="16"/>
      <c r="B451" s="72"/>
      <c r="C451" s="72"/>
      <c r="D451" s="72"/>
      <c r="E451" s="72"/>
      <c r="F451" s="72"/>
      <c r="G451" s="74" t="s">
        <v>2677</v>
      </c>
      <c r="H451" s="74" t="s">
        <v>3003</v>
      </c>
      <c r="I451" s="72" t="str">
        <f t="shared" si="13"/>
        <v>Cover CropsCLOVER/WHEAT Early BROADCAST/STALK-CHOPPING Commodity</v>
      </c>
      <c r="J451" s="74" t="s">
        <v>551</v>
      </c>
    </row>
    <row r="452" spans="1:10" ht="28.8" x14ac:dyDescent="0.55000000000000004">
      <c r="A452" s="16"/>
      <c r="B452" s="72"/>
      <c r="C452" s="72"/>
      <c r="D452" s="72"/>
      <c r="E452" s="72"/>
      <c r="F452" s="72"/>
      <c r="G452" s="74" t="s">
        <v>2677</v>
      </c>
      <c r="H452" s="75" t="s">
        <v>3004</v>
      </c>
      <c r="I452" s="72" t="str">
        <f t="shared" si="13"/>
        <v>Cover CropsCLOVER/WHEAT Early BROADCAST/STALK-CHOPPING Traditional</v>
      </c>
      <c r="J452" s="74" t="s">
        <v>551</v>
      </c>
    </row>
    <row r="453" spans="1:10" ht="28.8" x14ac:dyDescent="0.55000000000000004">
      <c r="A453" s="16"/>
      <c r="B453" s="72"/>
      <c r="C453" s="72"/>
      <c r="D453" s="72"/>
      <c r="E453" s="72"/>
      <c r="F453" s="72"/>
      <c r="G453" s="74" t="s">
        <v>2677</v>
      </c>
      <c r="H453" s="75" t="s">
        <v>3005</v>
      </c>
      <c r="I453" s="72" t="str">
        <f t="shared" si="13"/>
        <v>Cover CropsCLOVER/WHEAT Early CONVENTIONAL Commodity</v>
      </c>
      <c r="J453" s="74" t="s">
        <v>551</v>
      </c>
    </row>
    <row r="454" spans="1:10" ht="28.8" x14ac:dyDescent="0.55000000000000004">
      <c r="A454" s="16"/>
      <c r="B454" s="72"/>
      <c r="C454" s="72"/>
      <c r="D454" s="72"/>
      <c r="E454" s="72"/>
      <c r="F454" s="72"/>
      <c r="G454" s="74" t="s">
        <v>2677</v>
      </c>
      <c r="H454" s="74" t="s">
        <v>3006</v>
      </c>
      <c r="I454" s="72" t="str">
        <f t="shared" si="13"/>
        <v>Cover CropsCLOVER/WHEAT Early CONVENTIONAL Traditional</v>
      </c>
      <c r="J454" s="74" t="s">
        <v>551</v>
      </c>
    </row>
    <row r="455" spans="1:10" ht="28.8" x14ac:dyDescent="0.55000000000000004">
      <c r="A455" s="16"/>
      <c r="B455" s="72"/>
      <c r="C455" s="72"/>
      <c r="D455" s="72"/>
      <c r="E455" s="72"/>
      <c r="F455" s="72"/>
      <c r="G455" s="74" t="s">
        <v>2677</v>
      </c>
      <c r="H455" s="74" t="s">
        <v>3007</v>
      </c>
      <c r="I455" s="72" t="str">
        <f t="shared" si="13"/>
        <v>Cover CropsCLOVER/WHEAT Early NO TILL Commodity</v>
      </c>
      <c r="J455" s="74" t="s">
        <v>551</v>
      </c>
    </row>
    <row r="456" spans="1:10" ht="28.8" x14ac:dyDescent="0.55000000000000004">
      <c r="A456" s="16"/>
      <c r="B456" s="72"/>
      <c r="C456" s="72"/>
      <c r="D456" s="72"/>
      <c r="E456" s="72"/>
      <c r="F456" s="72"/>
      <c r="G456" s="74" t="s">
        <v>2677</v>
      </c>
      <c r="H456" s="74" t="s">
        <v>3008</v>
      </c>
      <c r="I456" s="72" t="str">
        <f t="shared" si="13"/>
        <v>Cover CropsCLOVER/WHEAT Early NO TILL Traditional</v>
      </c>
      <c r="J456" s="74" t="s">
        <v>551</v>
      </c>
    </row>
    <row r="457" spans="1:10" ht="28.8" x14ac:dyDescent="0.55000000000000004">
      <c r="G457" s="74" t="s">
        <v>2677</v>
      </c>
      <c r="H457" s="74" t="s">
        <v>3009</v>
      </c>
      <c r="I457" s="72" t="str">
        <f t="shared" si="13"/>
        <v>Cover CropsCLOVER/WHEAT Late BROADCAST Commodity</v>
      </c>
      <c r="J457" s="74" t="s">
        <v>551</v>
      </c>
    </row>
    <row r="458" spans="1:10" ht="28.8" x14ac:dyDescent="0.55000000000000004">
      <c r="G458" s="74" t="s">
        <v>2677</v>
      </c>
      <c r="H458" s="74" t="s">
        <v>3010</v>
      </c>
      <c r="I458" s="72" t="str">
        <f t="shared" si="13"/>
        <v>Cover CropsCLOVER/WHEAT Late BROADCAST/LIGHT DISKING Commodity</v>
      </c>
      <c r="J458" s="74" t="s">
        <v>551</v>
      </c>
    </row>
    <row r="459" spans="1:10" ht="28.8" x14ac:dyDescent="0.55000000000000004">
      <c r="G459" s="74" t="s">
        <v>2677</v>
      </c>
      <c r="H459" s="75" t="s">
        <v>3011</v>
      </c>
      <c r="I459" s="72" t="str">
        <f t="shared" si="13"/>
        <v>Cover CropsCLOVER/WHEAT Late BROADCAST/STALK-CHOPPING Commodity</v>
      </c>
      <c r="J459" s="74" t="s">
        <v>551</v>
      </c>
    </row>
    <row r="460" spans="1:10" ht="28.8" x14ac:dyDescent="0.55000000000000004">
      <c r="G460" s="74" t="s">
        <v>2677</v>
      </c>
      <c r="H460" s="75" t="s">
        <v>3012</v>
      </c>
      <c r="I460" s="72" t="str">
        <f t="shared" si="13"/>
        <v>Cover CropsCLOVER/WHEAT Late CONVENTIONAL Commodity</v>
      </c>
      <c r="J460" s="74" t="s">
        <v>551</v>
      </c>
    </row>
    <row r="461" spans="1:10" ht="28.8" x14ac:dyDescent="0.55000000000000004">
      <c r="G461" s="74" t="s">
        <v>2677</v>
      </c>
      <c r="H461" s="75" t="s">
        <v>3013</v>
      </c>
      <c r="I461" s="72" t="str">
        <f t="shared" si="13"/>
        <v>Cover CropsCLOVER/WHEAT Late NO TILL Commodity</v>
      </c>
      <c r="J461" s="74" t="s">
        <v>551</v>
      </c>
    </row>
    <row r="462" spans="1:10" ht="28.8" x14ac:dyDescent="0.55000000000000004">
      <c r="G462" s="74" t="s">
        <v>2677</v>
      </c>
      <c r="H462" s="74" t="s">
        <v>3014</v>
      </c>
      <c r="I462" s="72" t="str">
        <f t="shared" si="13"/>
        <v>Cover CropsCLOVER/WHEAT Normal AERIAL Traditional</v>
      </c>
      <c r="J462" s="74" t="s">
        <v>551</v>
      </c>
    </row>
    <row r="463" spans="1:10" ht="28.8" x14ac:dyDescent="0.55000000000000004">
      <c r="G463" s="74" t="s">
        <v>2677</v>
      </c>
      <c r="H463" s="74" t="s">
        <v>3015</v>
      </c>
      <c r="I463" s="72" t="str">
        <f t="shared" si="13"/>
        <v>Cover CropsCLOVER/WHEAT Normal BROADCAST Commodity</v>
      </c>
      <c r="J463" s="74" t="s">
        <v>551</v>
      </c>
    </row>
    <row r="464" spans="1:10" ht="28.8" x14ac:dyDescent="0.55000000000000004">
      <c r="G464" s="74" t="s">
        <v>2677</v>
      </c>
      <c r="H464" s="74" t="s">
        <v>3016</v>
      </c>
      <c r="I464" s="72" t="str">
        <f t="shared" si="13"/>
        <v>Cover CropsCLOVER/WHEAT Normal BROADCAST Traditional</v>
      </c>
      <c r="J464" s="74" t="s">
        <v>551</v>
      </c>
    </row>
    <row r="465" spans="7:10" ht="28.8" x14ac:dyDescent="0.55000000000000004">
      <c r="G465" s="74" t="s">
        <v>2677</v>
      </c>
      <c r="H465" s="74" t="s">
        <v>3017</v>
      </c>
      <c r="I465" s="72" t="str">
        <f t="shared" si="13"/>
        <v>Cover CropsCLOVER/WHEAT Normal BROADCAST/LIGHT DISKING Commodity</v>
      </c>
      <c r="J465" s="74" t="s">
        <v>551</v>
      </c>
    </row>
    <row r="466" spans="7:10" ht="28.8" x14ac:dyDescent="0.55000000000000004">
      <c r="G466" s="74" t="s">
        <v>2677</v>
      </c>
      <c r="H466" s="74" t="s">
        <v>3018</v>
      </c>
      <c r="I466" s="72" t="str">
        <f t="shared" si="13"/>
        <v>Cover CropsCLOVER/WHEAT Normal BROADCAST/LIGHT DISKING Traditional</v>
      </c>
      <c r="J466" s="74" t="s">
        <v>551</v>
      </c>
    </row>
    <row r="467" spans="7:10" ht="28.8" x14ac:dyDescent="0.55000000000000004">
      <c r="G467" s="74" t="s">
        <v>2677</v>
      </c>
      <c r="H467" s="74" t="s">
        <v>3019</v>
      </c>
      <c r="I467" s="72" t="str">
        <f t="shared" si="13"/>
        <v>Cover CropsCLOVER/WHEAT Normal BROADCAST/STALK-CHOPPING Commodity</v>
      </c>
      <c r="J467" s="74" t="s">
        <v>551</v>
      </c>
    </row>
    <row r="468" spans="7:10" ht="28.8" x14ac:dyDescent="0.55000000000000004">
      <c r="G468" s="74" t="s">
        <v>2677</v>
      </c>
      <c r="H468" s="74" t="s">
        <v>3020</v>
      </c>
      <c r="I468" s="72" t="str">
        <f t="shared" si="13"/>
        <v>Cover CropsCLOVER/WHEAT Normal BROADCAST/STALK-CHOPPING Traditional</v>
      </c>
      <c r="J468" s="74" t="s">
        <v>551</v>
      </c>
    </row>
    <row r="469" spans="7:10" ht="28.8" x14ac:dyDescent="0.55000000000000004">
      <c r="G469" s="74" t="s">
        <v>2677</v>
      </c>
      <c r="H469" s="74" t="s">
        <v>3021</v>
      </c>
      <c r="I469" s="72" t="str">
        <f t="shared" si="13"/>
        <v>Cover CropsCLOVER/WHEAT Normal CONVENTIONAL Commodity</v>
      </c>
      <c r="J469" s="74" t="s">
        <v>551</v>
      </c>
    </row>
    <row r="470" spans="7:10" ht="28.8" x14ac:dyDescent="0.55000000000000004">
      <c r="G470" s="74" t="s">
        <v>2677</v>
      </c>
      <c r="H470" s="74" t="s">
        <v>3022</v>
      </c>
      <c r="I470" s="72" t="str">
        <f t="shared" si="13"/>
        <v>Cover CropsCLOVER/WHEAT Normal CONVENTIONAL Traditional</v>
      </c>
      <c r="J470" s="74" t="s">
        <v>551</v>
      </c>
    </row>
    <row r="471" spans="7:10" ht="28.8" x14ac:dyDescent="0.55000000000000004">
      <c r="G471" s="74" t="s">
        <v>2677</v>
      </c>
      <c r="H471" s="74" t="s">
        <v>3023</v>
      </c>
      <c r="I471" s="72" t="str">
        <f t="shared" si="13"/>
        <v>Cover CropsCLOVER/WHEAT Normal NO TILL Commodity</v>
      </c>
      <c r="J471" s="74" t="s">
        <v>551</v>
      </c>
    </row>
    <row r="472" spans="7:10" ht="28.8" x14ac:dyDescent="0.55000000000000004">
      <c r="G472" s="74" t="s">
        <v>2677</v>
      </c>
      <c r="H472" s="74" t="s">
        <v>3024</v>
      </c>
      <c r="I472" s="72" t="str">
        <f t="shared" si="13"/>
        <v>Cover CropsCLOVER/WHEAT Normal NO TILL Traditional</v>
      </c>
      <c r="J472" s="74" t="s">
        <v>551</v>
      </c>
    </row>
    <row r="473" spans="7:10" ht="28.8" x14ac:dyDescent="0.55000000000000004">
      <c r="G473" s="74" t="s">
        <v>2677</v>
      </c>
      <c r="H473" s="74" t="s">
        <v>3025</v>
      </c>
      <c r="I473" s="72" t="str">
        <f t="shared" si="13"/>
        <v>Cover CropsCommodity Cover Crop Early Aerial Rye</v>
      </c>
      <c r="J473" s="74" t="s">
        <v>551</v>
      </c>
    </row>
    <row r="474" spans="7:10" ht="28.8" x14ac:dyDescent="0.55000000000000004">
      <c r="G474" s="74" t="s">
        <v>2677</v>
      </c>
      <c r="H474" s="74" t="s">
        <v>3026</v>
      </c>
      <c r="I474" s="72" t="str">
        <f t="shared" si="13"/>
        <v>Cover CropsCommodity Cover Crop Early Aerial Wheat</v>
      </c>
      <c r="J474" s="74" t="s">
        <v>551</v>
      </c>
    </row>
    <row r="475" spans="7:10" ht="28.8" x14ac:dyDescent="0.55000000000000004">
      <c r="G475" s="74" t="s">
        <v>2677</v>
      </c>
      <c r="H475" s="74" t="s">
        <v>3027</v>
      </c>
      <c r="I475" s="72" t="str">
        <f t="shared" si="13"/>
        <v>Cover CropsCommodity Cover Crop Early Drilled Barley</v>
      </c>
      <c r="J475" s="74" t="s">
        <v>551</v>
      </c>
    </row>
    <row r="476" spans="7:10" ht="28.8" x14ac:dyDescent="0.55000000000000004">
      <c r="G476" s="74" t="s">
        <v>2677</v>
      </c>
      <c r="H476" s="74" t="s">
        <v>3028</v>
      </c>
      <c r="I476" s="72" t="str">
        <f t="shared" si="13"/>
        <v>Cover CropsCommodity Cover Crop Early Drilled Wheat</v>
      </c>
      <c r="J476" s="74" t="s">
        <v>551</v>
      </c>
    </row>
    <row r="477" spans="7:10" ht="28.8" x14ac:dyDescent="0.55000000000000004">
      <c r="G477" s="74" t="s">
        <v>2677</v>
      </c>
      <c r="H477" s="74" t="s">
        <v>3029</v>
      </c>
      <c r="I477" s="72" t="str">
        <f t="shared" si="13"/>
        <v>Cover CropsCommodity Cover Crop Early Other Barley</v>
      </c>
      <c r="J477" s="74" t="s">
        <v>551</v>
      </c>
    </row>
    <row r="478" spans="7:10" ht="28.8" x14ac:dyDescent="0.55000000000000004">
      <c r="G478" s="74" t="s">
        <v>2677</v>
      </c>
      <c r="H478" s="74" t="s">
        <v>3030</v>
      </c>
      <c r="I478" s="72" t="str">
        <f t="shared" si="13"/>
        <v>Cover CropsCommodity Cover Crop Early Other Rye</v>
      </c>
      <c r="J478" s="74" t="s">
        <v>551</v>
      </c>
    </row>
    <row r="479" spans="7:10" ht="28.8" x14ac:dyDescent="0.55000000000000004">
      <c r="G479" s="74" t="s">
        <v>2677</v>
      </c>
      <c r="H479" s="74" t="s">
        <v>3031</v>
      </c>
      <c r="I479" s="72" t="str">
        <f t="shared" si="13"/>
        <v>Cover CropsCommodity Cover Crop Early Other Triticale</v>
      </c>
      <c r="J479" s="74" t="s">
        <v>551</v>
      </c>
    </row>
    <row r="480" spans="7:10" ht="28.8" x14ac:dyDescent="0.55000000000000004">
      <c r="G480" s="74" t="s">
        <v>2677</v>
      </c>
      <c r="H480" s="74" t="s">
        <v>3032</v>
      </c>
      <c r="I480" s="72" t="str">
        <f t="shared" si="13"/>
        <v>Cover CropsCommodity Cover Crop Early Other Wheat</v>
      </c>
      <c r="J480" s="74" t="s">
        <v>551</v>
      </c>
    </row>
    <row r="481" spans="7:10" ht="28.8" x14ac:dyDescent="0.55000000000000004">
      <c r="G481" s="74" t="s">
        <v>2677</v>
      </c>
      <c r="H481" s="74" t="s">
        <v>3033</v>
      </c>
      <c r="I481" s="72" t="str">
        <f t="shared" si="13"/>
        <v>Cover CropsCommodity Cover Crop Late Aerial Rye</v>
      </c>
      <c r="J481" s="74" t="s">
        <v>551</v>
      </c>
    </row>
    <row r="482" spans="7:10" ht="28.8" x14ac:dyDescent="0.55000000000000004">
      <c r="G482" s="74" t="s">
        <v>2677</v>
      </c>
      <c r="H482" s="74" t="s">
        <v>3034</v>
      </c>
      <c r="I482" s="72" t="str">
        <f t="shared" si="13"/>
        <v>Cover CropsCommodity Cover Crop Late Drilled Barley</v>
      </c>
      <c r="J482" s="74" t="s">
        <v>551</v>
      </c>
    </row>
    <row r="483" spans="7:10" ht="28.8" x14ac:dyDescent="0.55000000000000004">
      <c r="G483" s="74" t="s">
        <v>2677</v>
      </c>
      <c r="H483" s="74" t="s">
        <v>3035</v>
      </c>
      <c r="I483" s="72" t="str">
        <f t="shared" si="13"/>
        <v>Cover CropsCommodity Cover Crop Late Drilled Rye</v>
      </c>
      <c r="J483" s="74" t="s">
        <v>551</v>
      </c>
    </row>
    <row r="484" spans="7:10" ht="28.8" x14ac:dyDescent="0.55000000000000004">
      <c r="G484" s="74" t="s">
        <v>2677</v>
      </c>
      <c r="H484" s="74" t="s">
        <v>3036</v>
      </c>
      <c r="I484" s="72" t="str">
        <f t="shared" si="13"/>
        <v>Cover CropsCommodity Cover Crop Late Drilled Triticale</v>
      </c>
      <c r="J484" s="74" t="s">
        <v>551</v>
      </c>
    </row>
    <row r="485" spans="7:10" ht="28.8" x14ac:dyDescent="0.55000000000000004">
      <c r="G485" s="74" t="s">
        <v>2677</v>
      </c>
      <c r="H485" s="74" t="s">
        <v>3037</v>
      </c>
      <c r="I485" s="72" t="str">
        <f t="shared" si="13"/>
        <v>Cover CropsCommodity Cover Crop Late Drilled Wheat</v>
      </c>
      <c r="J485" s="74" t="s">
        <v>551</v>
      </c>
    </row>
    <row r="486" spans="7:10" ht="28.8" x14ac:dyDescent="0.55000000000000004">
      <c r="G486" s="74" t="s">
        <v>2677</v>
      </c>
      <c r="H486" s="74" t="s">
        <v>3038</v>
      </c>
      <c r="I486" s="72" t="str">
        <f t="shared" si="13"/>
        <v>Cover CropsCommodity Cover Crop Late Other Rye</v>
      </c>
      <c r="J486" s="74" t="s">
        <v>551</v>
      </c>
    </row>
    <row r="487" spans="7:10" ht="28.8" x14ac:dyDescent="0.55000000000000004">
      <c r="G487" s="74" t="s">
        <v>2677</v>
      </c>
      <c r="H487" s="74" t="s">
        <v>3039</v>
      </c>
      <c r="I487" s="72" t="str">
        <f t="shared" si="13"/>
        <v>Cover CropsCommodity Cover Crop Late Other Wheat</v>
      </c>
      <c r="J487" s="74" t="s">
        <v>551</v>
      </c>
    </row>
    <row r="488" spans="7:10" ht="28.8" x14ac:dyDescent="0.55000000000000004">
      <c r="G488" s="74" t="s">
        <v>2677</v>
      </c>
      <c r="H488" s="74" t="s">
        <v>3040</v>
      </c>
      <c r="I488" s="72" t="str">
        <f t="shared" si="13"/>
        <v>Cover CropsCommodity Cover Crop Standard Drilled Barley</v>
      </c>
      <c r="J488" s="74" t="s">
        <v>551</v>
      </c>
    </row>
    <row r="489" spans="7:10" ht="28.8" x14ac:dyDescent="0.55000000000000004">
      <c r="G489" s="74" t="s">
        <v>2677</v>
      </c>
      <c r="H489" s="74" t="s">
        <v>3041</v>
      </c>
      <c r="I489" s="72" t="str">
        <f t="shared" si="13"/>
        <v>Cover CropsCommodity Cover Crop Standard Drilled Rye</v>
      </c>
      <c r="J489" s="74" t="s">
        <v>551</v>
      </c>
    </row>
    <row r="490" spans="7:10" ht="28.8" x14ac:dyDescent="0.55000000000000004">
      <c r="G490" s="74" t="s">
        <v>2677</v>
      </c>
      <c r="H490" s="74" t="s">
        <v>3042</v>
      </c>
      <c r="I490" s="72" t="str">
        <f t="shared" si="13"/>
        <v>Cover CropsCommodity Cover Crop Standard Drilled Wheat</v>
      </c>
      <c r="J490" s="74" t="s">
        <v>551</v>
      </c>
    </row>
    <row r="491" spans="7:10" ht="28.8" x14ac:dyDescent="0.55000000000000004">
      <c r="G491" s="74" t="s">
        <v>2677</v>
      </c>
      <c r="H491" s="74" t="s">
        <v>3043</v>
      </c>
      <c r="I491" s="72" t="str">
        <f t="shared" si="13"/>
        <v>Cover CropsCommodity Cover Crop Standard Other Barley</v>
      </c>
      <c r="J491" s="74" t="s">
        <v>551</v>
      </c>
    </row>
    <row r="492" spans="7:10" ht="28.8" x14ac:dyDescent="0.55000000000000004">
      <c r="G492" s="74" t="s">
        <v>2677</v>
      </c>
      <c r="H492" s="74" t="s">
        <v>3044</v>
      </c>
      <c r="I492" s="72" t="str">
        <f t="shared" si="13"/>
        <v>Cover CropsCommodity Cover Crop Standard Other Rye</v>
      </c>
      <c r="J492" s="74" t="s">
        <v>551</v>
      </c>
    </row>
    <row r="493" spans="7:10" ht="28.8" x14ac:dyDescent="0.55000000000000004">
      <c r="G493" s="74" t="s">
        <v>2677</v>
      </c>
      <c r="H493" s="74" t="s">
        <v>3045</v>
      </c>
      <c r="I493" s="72" t="str">
        <f t="shared" si="13"/>
        <v>Cover CropsCommodity Cover Crop Standard Other Wheat</v>
      </c>
      <c r="J493" s="74" t="s">
        <v>551</v>
      </c>
    </row>
    <row r="494" spans="7:10" x14ac:dyDescent="0.55000000000000004">
      <c r="G494" s="74" t="s">
        <v>2677</v>
      </c>
      <c r="H494" s="74" t="s">
        <v>3046</v>
      </c>
      <c r="I494" s="72" t="str">
        <f t="shared" si="13"/>
        <v>Cover CropsCover Crop Early Aerial Barley</v>
      </c>
      <c r="J494" s="74" t="s">
        <v>551</v>
      </c>
    </row>
    <row r="495" spans="7:10" x14ac:dyDescent="0.55000000000000004">
      <c r="G495" s="74" t="s">
        <v>2677</v>
      </c>
      <c r="H495" s="74" t="s">
        <v>3047</v>
      </c>
      <c r="I495" s="72" t="str">
        <f t="shared" si="13"/>
        <v>Cover CropsCover Crop Early Aerial Clover</v>
      </c>
      <c r="J495" s="74" t="s">
        <v>551</v>
      </c>
    </row>
    <row r="496" spans="7:10" x14ac:dyDescent="0.55000000000000004">
      <c r="G496" s="74" t="s">
        <v>2677</v>
      </c>
      <c r="H496" s="74" t="s">
        <v>3048</v>
      </c>
      <c r="I496" s="72" t="str">
        <f t="shared" si="13"/>
        <v>Cover CropsCover Crop Early Aerial Rape</v>
      </c>
      <c r="J496" s="74" t="s">
        <v>551</v>
      </c>
    </row>
    <row r="497" spans="7:10" x14ac:dyDescent="0.55000000000000004">
      <c r="G497" s="74" t="s">
        <v>2677</v>
      </c>
      <c r="H497" s="74" t="s">
        <v>3049</v>
      </c>
      <c r="I497" s="72" t="str">
        <f t="shared" si="13"/>
        <v>Cover CropsCover Crop Early Aerial Triticale</v>
      </c>
      <c r="J497" s="74" t="s">
        <v>551</v>
      </c>
    </row>
    <row r="498" spans="7:10" x14ac:dyDescent="0.55000000000000004">
      <c r="G498" s="74" t="s">
        <v>2677</v>
      </c>
      <c r="H498" s="74" t="s">
        <v>3050</v>
      </c>
      <c r="I498" s="72" t="str">
        <f t="shared" si="13"/>
        <v>Cover CropsCover Crop Early Aerial Wheat</v>
      </c>
      <c r="J498" s="74" t="s">
        <v>551</v>
      </c>
    </row>
    <row r="499" spans="7:10" x14ac:dyDescent="0.55000000000000004">
      <c r="G499" s="74" t="s">
        <v>2677</v>
      </c>
      <c r="H499" s="74" t="s">
        <v>3051</v>
      </c>
      <c r="I499" s="72" t="str">
        <f t="shared" si="13"/>
        <v>Cover CropsCover Crop Early Drilled Barley</v>
      </c>
      <c r="J499" s="74" t="s">
        <v>551</v>
      </c>
    </row>
    <row r="500" spans="7:10" x14ac:dyDescent="0.55000000000000004">
      <c r="G500" s="74" t="s">
        <v>2677</v>
      </c>
      <c r="H500" s="74" t="s">
        <v>3052</v>
      </c>
      <c r="I500" s="72" t="str">
        <f t="shared" si="13"/>
        <v>Cover CropsCover Crop Early Drilled Triticale</v>
      </c>
      <c r="J500" s="74" t="s">
        <v>551</v>
      </c>
    </row>
    <row r="501" spans="7:10" x14ac:dyDescent="0.55000000000000004">
      <c r="G501" s="74" t="s">
        <v>2677</v>
      </c>
      <c r="H501" s="74" t="s">
        <v>3053</v>
      </c>
      <c r="I501" s="72" t="str">
        <f t="shared" si="13"/>
        <v>Cover CropsCover Crop Early Drilled Wheat</v>
      </c>
      <c r="J501" s="74" t="s">
        <v>551</v>
      </c>
    </row>
    <row r="502" spans="7:10" x14ac:dyDescent="0.55000000000000004">
      <c r="G502" s="74" t="s">
        <v>2677</v>
      </c>
      <c r="H502" s="74" t="s">
        <v>3054</v>
      </c>
      <c r="I502" s="72" t="str">
        <f t="shared" si="13"/>
        <v>Cover CropsCover Crop Early Other Barley</v>
      </c>
      <c r="J502" s="74" t="s">
        <v>551</v>
      </c>
    </row>
    <row r="503" spans="7:10" x14ac:dyDescent="0.55000000000000004">
      <c r="G503" s="74" t="s">
        <v>2677</v>
      </c>
      <c r="H503" s="74" t="s">
        <v>3055</v>
      </c>
      <c r="I503" s="72" t="str">
        <f t="shared" si="13"/>
        <v>Cover CropsCover Crop Early Other Clover</v>
      </c>
      <c r="J503" s="74" t="s">
        <v>551</v>
      </c>
    </row>
    <row r="504" spans="7:10" x14ac:dyDescent="0.55000000000000004">
      <c r="G504" s="74" t="s">
        <v>2677</v>
      </c>
      <c r="H504" s="74" t="s">
        <v>3056</v>
      </c>
      <c r="I504" s="72" t="str">
        <f t="shared" si="13"/>
        <v>Cover CropsCover Crop Early Other Oats</v>
      </c>
      <c r="J504" s="74" t="s">
        <v>551</v>
      </c>
    </row>
    <row r="505" spans="7:10" ht="28.8" x14ac:dyDescent="0.55000000000000004">
      <c r="G505" s="74" t="s">
        <v>2677</v>
      </c>
      <c r="H505" s="74" t="s">
        <v>3057</v>
      </c>
      <c r="I505" s="72" t="str">
        <f t="shared" si="13"/>
        <v>Cover CropsCover Crop Early Other Oats Vetch</v>
      </c>
      <c r="J505" s="74" t="s">
        <v>551</v>
      </c>
    </row>
    <row r="506" spans="7:10" x14ac:dyDescent="0.55000000000000004">
      <c r="G506" s="74" t="s">
        <v>2677</v>
      </c>
      <c r="H506" s="74" t="s">
        <v>3058</v>
      </c>
      <c r="I506" s="72" t="str">
        <f t="shared" si="13"/>
        <v>Cover CropsCover Crop Early Other Rape</v>
      </c>
      <c r="J506" s="74" t="s">
        <v>551</v>
      </c>
    </row>
    <row r="507" spans="7:10" x14ac:dyDescent="0.55000000000000004">
      <c r="G507" s="74" t="s">
        <v>2677</v>
      </c>
      <c r="H507" s="74" t="s">
        <v>3059</v>
      </c>
      <c r="I507" s="72" t="str">
        <f t="shared" si="13"/>
        <v>Cover CropsCover Crop Early Other Rye</v>
      </c>
      <c r="J507" s="74" t="s">
        <v>551</v>
      </c>
    </row>
    <row r="508" spans="7:10" x14ac:dyDescent="0.55000000000000004">
      <c r="G508" s="74" t="s">
        <v>2677</v>
      </c>
      <c r="H508" s="74" t="s">
        <v>3060</v>
      </c>
      <c r="I508" s="72" t="str">
        <f t="shared" si="13"/>
        <v>Cover CropsCover Crop Early Other Triticale</v>
      </c>
      <c r="J508" s="74" t="s">
        <v>551</v>
      </c>
    </row>
    <row r="509" spans="7:10" x14ac:dyDescent="0.55000000000000004">
      <c r="G509" s="74" t="s">
        <v>2677</v>
      </c>
      <c r="H509" s="74" t="s">
        <v>3061</v>
      </c>
      <c r="I509" s="72" t="str">
        <f t="shared" si="13"/>
        <v>Cover CropsCover Crop Early Other Wheat</v>
      </c>
      <c r="J509" s="74" t="s">
        <v>551</v>
      </c>
    </row>
    <row r="510" spans="7:10" x14ac:dyDescent="0.55000000000000004">
      <c r="G510" s="74" t="s">
        <v>2677</v>
      </c>
      <c r="H510" s="74" t="s">
        <v>3062</v>
      </c>
      <c r="I510" s="72" t="str">
        <f t="shared" si="13"/>
        <v>Cover CropsCover Crop Late Drilled Rye</v>
      </c>
      <c r="J510" s="74" t="s">
        <v>551</v>
      </c>
    </row>
    <row r="511" spans="7:10" x14ac:dyDescent="0.55000000000000004">
      <c r="G511" s="74" t="s">
        <v>2677</v>
      </c>
      <c r="H511" s="74" t="s">
        <v>3063</v>
      </c>
      <c r="I511" s="72" t="str">
        <f t="shared" si="13"/>
        <v>Cover CropsCover Crop Late Drilled Triticale</v>
      </c>
      <c r="J511" s="74" t="s">
        <v>551</v>
      </c>
    </row>
    <row r="512" spans="7:10" x14ac:dyDescent="0.55000000000000004">
      <c r="G512" s="74" t="s">
        <v>2677</v>
      </c>
      <c r="H512" s="75" t="s">
        <v>3064</v>
      </c>
      <c r="I512" s="72" t="str">
        <f t="shared" si="13"/>
        <v>Cover CropsCover Crop Late Drilled Wheat</v>
      </c>
      <c r="J512" s="74" t="s">
        <v>551</v>
      </c>
    </row>
    <row r="513" spans="7:10" x14ac:dyDescent="0.55000000000000004">
      <c r="G513" s="74" t="s">
        <v>2677</v>
      </c>
      <c r="H513" s="74" t="s">
        <v>3065</v>
      </c>
      <c r="I513" s="72" t="str">
        <f t="shared" ref="I513:I576" si="14">G513&amp;H513</f>
        <v>Cover CropsCover Crop Late Other Rye</v>
      </c>
      <c r="J513" s="74" t="s">
        <v>551</v>
      </c>
    </row>
    <row r="514" spans="7:10" x14ac:dyDescent="0.55000000000000004">
      <c r="G514" s="74" t="s">
        <v>2677</v>
      </c>
      <c r="H514" s="75" t="s">
        <v>3066</v>
      </c>
      <c r="I514" s="72" t="str">
        <f t="shared" si="14"/>
        <v>Cover CropsCover Crop Late Other Wheat</v>
      </c>
      <c r="J514" s="74" t="s">
        <v>551</v>
      </c>
    </row>
    <row r="515" spans="7:10" ht="28.8" x14ac:dyDescent="0.55000000000000004">
      <c r="G515" s="74" t="s">
        <v>2677</v>
      </c>
      <c r="H515" s="74" t="s">
        <v>3067</v>
      </c>
      <c r="I515" s="72" t="str">
        <f t="shared" si="14"/>
        <v>Cover CropsCover Crop Standard Drilled Barley</v>
      </c>
      <c r="J515" s="74" t="s">
        <v>551</v>
      </c>
    </row>
    <row r="516" spans="7:10" ht="28.8" x14ac:dyDescent="0.55000000000000004">
      <c r="G516" s="74" t="s">
        <v>2677</v>
      </c>
      <c r="H516" s="74" t="s">
        <v>3068</v>
      </c>
      <c r="I516" s="72" t="str">
        <f t="shared" si="14"/>
        <v>Cover CropsCover Crop Standard Drilled Clover</v>
      </c>
      <c r="J516" s="74" t="s">
        <v>551</v>
      </c>
    </row>
    <row r="517" spans="7:10" x14ac:dyDescent="0.55000000000000004">
      <c r="G517" s="74" t="s">
        <v>2677</v>
      </c>
      <c r="H517" s="74" t="s">
        <v>3069</v>
      </c>
      <c r="I517" s="72" t="str">
        <f t="shared" si="14"/>
        <v>Cover CropsCover Crop Standard Drilled Rye</v>
      </c>
      <c r="J517" s="74" t="s">
        <v>551</v>
      </c>
    </row>
    <row r="518" spans="7:10" ht="28.8" x14ac:dyDescent="0.55000000000000004">
      <c r="G518" s="74" t="s">
        <v>2677</v>
      </c>
      <c r="H518" s="74" t="s">
        <v>3070</v>
      </c>
      <c r="I518" s="72" t="str">
        <f t="shared" si="14"/>
        <v>Cover CropsCover Crop Standard Drilled Ryegrass</v>
      </c>
      <c r="J518" s="74" t="s">
        <v>551</v>
      </c>
    </row>
    <row r="519" spans="7:10" ht="28.8" x14ac:dyDescent="0.55000000000000004">
      <c r="G519" s="74" t="s">
        <v>2677</v>
      </c>
      <c r="H519" s="74" t="s">
        <v>3071</v>
      </c>
      <c r="I519" s="72" t="str">
        <f t="shared" si="14"/>
        <v>Cover CropsCover Crop Standard Drilled Wheat</v>
      </c>
      <c r="J519" s="74" t="s">
        <v>551</v>
      </c>
    </row>
    <row r="520" spans="7:10" x14ac:dyDescent="0.55000000000000004">
      <c r="G520" s="74" t="s">
        <v>2677</v>
      </c>
      <c r="H520" s="74" t="s">
        <v>3072</v>
      </c>
      <c r="I520" s="72" t="str">
        <f t="shared" si="14"/>
        <v>Cover CropsCover Crop Standard Other Barley</v>
      </c>
      <c r="J520" s="74" t="s">
        <v>551</v>
      </c>
    </row>
    <row r="521" spans="7:10" x14ac:dyDescent="0.55000000000000004">
      <c r="G521" s="74" t="s">
        <v>2677</v>
      </c>
      <c r="H521" s="74" t="s">
        <v>3073</v>
      </c>
      <c r="I521" s="72" t="str">
        <f t="shared" si="14"/>
        <v>Cover CropsCover Crop Standard Other Rye</v>
      </c>
      <c r="J521" s="74" t="s">
        <v>551</v>
      </c>
    </row>
    <row r="522" spans="7:10" ht="28.8" x14ac:dyDescent="0.55000000000000004">
      <c r="G522" s="74" t="s">
        <v>2677</v>
      </c>
      <c r="H522" s="74" t="s">
        <v>3074</v>
      </c>
      <c r="I522" s="72" t="str">
        <f t="shared" si="14"/>
        <v>Cover CropsCover Crop Standard Other Wheat</v>
      </c>
      <c r="J522" s="74" t="s">
        <v>551</v>
      </c>
    </row>
    <row r="523" spans="7:10" ht="28.8" x14ac:dyDescent="0.55000000000000004">
      <c r="G523" s="74" t="s">
        <v>2677</v>
      </c>
      <c r="H523" s="75" t="s">
        <v>3075</v>
      </c>
      <c r="I523" s="72" t="str">
        <f t="shared" si="14"/>
        <v>Cover CropsForage Radish and Grass Early Aerial</v>
      </c>
      <c r="J523" s="74" t="s">
        <v>551</v>
      </c>
    </row>
    <row r="524" spans="7:10" ht="28.8" x14ac:dyDescent="0.55000000000000004">
      <c r="G524" s="74" t="s">
        <v>2677</v>
      </c>
      <c r="H524" s="74" t="s">
        <v>3076</v>
      </c>
      <c r="I524" s="72" t="str">
        <f t="shared" si="14"/>
        <v>Cover CropsForage Radish and Grass Early Aerial following Soy</v>
      </c>
      <c r="J524" s="74" t="s">
        <v>551</v>
      </c>
    </row>
    <row r="525" spans="7:10" ht="28.8" x14ac:dyDescent="0.55000000000000004">
      <c r="G525" s="74" t="s">
        <v>2677</v>
      </c>
      <c r="H525" s="75" t="s">
        <v>3077</v>
      </c>
      <c r="I525" s="72" t="str">
        <f t="shared" si="14"/>
        <v>Cover CropsForage Radish and Grass Early Drilled</v>
      </c>
      <c r="J525" s="74" t="s">
        <v>551</v>
      </c>
    </row>
    <row r="526" spans="7:10" ht="28.8" x14ac:dyDescent="0.55000000000000004">
      <c r="G526" s="74" t="s">
        <v>2677</v>
      </c>
      <c r="H526" s="74" t="s">
        <v>3078</v>
      </c>
      <c r="I526" s="72" t="str">
        <f t="shared" si="14"/>
        <v>Cover CropsForage Radish and Grass Early Other</v>
      </c>
      <c r="J526" s="74" t="s">
        <v>551</v>
      </c>
    </row>
    <row r="527" spans="7:10" ht="28.8" x14ac:dyDescent="0.55000000000000004">
      <c r="G527" s="74" t="s">
        <v>2677</v>
      </c>
      <c r="H527" s="75" t="s">
        <v>3079</v>
      </c>
      <c r="I527" s="72" t="str">
        <f t="shared" si="14"/>
        <v>Cover CropsForage Radish and Grass Normal Drilled</v>
      </c>
      <c r="J527" s="74" t="s">
        <v>551</v>
      </c>
    </row>
    <row r="528" spans="7:10" ht="28.8" x14ac:dyDescent="0.55000000000000004">
      <c r="G528" s="74" t="s">
        <v>2677</v>
      </c>
      <c r="H528" s="74" t="s">
        <v>3080</v>
      </c>
      <c r="I528" s="72" t="str">
        <f t="shared" si="14"/>
        <v>Cover CropsForage Radish and Grass Normal Other</v>
      </c>
      <c r="J528" s="74" t="s">
        <v>551</v>
      </c>
    </row>
    <row r="529" spans="7:10" x14ac:dyDescent="0.55000000000000004">
      <c r="G529" s="74" t="s">
        <v>2677</v>
      </c>
      <c r="H529" s="75" t="s">
        <v>3081</v>
      </c>
      <c r="I529" s="72" t="str">
        <f t="shared" si="14"/>
        <v>Cover CropsForage Radish Early Aerial</v>
      </c>
      <c r="J529" s="74" t="s">
        <v>551</v>
      </c>
    </row>
    <row r="530" spans="7:10" ht="28.8" x14ac:dyDescent="0.55000000000000004">
      <c r="G530" s="74" t="s">
        <v>2677</v>
      </c>
      <c r="H530" s="74" t="s">
        <v>3082</v>
      </c>
      <c r="I530" s="72" t="str">
        <f t="shared" si="14"/>
        <v>Cover CropsForage Radish Early Aerial following Soy</v>
      </c>
      <c r="J530" s="74" t="s">
        <v>551</v>
      </c>
    </row>
    <row r="531" spans="7:10" ht="28.8" x14ac:dyDescent="0.55000000000000004">
      <c r="G531" s="74" t="s">
        <v>2677</v>
      </c>
      <c r="H531" s="75" t="s">
        <v>3083</v>
      </c>
      <c r="I531" s="72" t="str">
        <f t="shared" si="14"/>
        <v>Cover CropsFORAGE RADISH Early AERIAL Traditional</v>
      </c>
      <c r="J531" s="74" t="s">
        <v>551</v>
      </c>
    </row>
    <row r="532" spans="7:10" ht="28.8" x14ac:dyDescent="0.55000000000000004">
      <c r="G532" s="74" t="s">
        <v>2677</v>
      </c>
      <c r="H532" s="75" t="s">
        <v>3084</v>
      </c>
      <c r="I532" s="72" t="str">
        <f t="shared" si="14"/>
        <v>Cover CropsFORAGE RADISH Early AERIAL Traditional following Soy</v>
      </c>
      <c r="J532" s="74" t="s">
        <v>551</v>
      </c>
    </row>
    <row r="533" spans="7:10" ht="28.8" x14ac:dyDescent="0.55000000000000004">
      <c r="G533" s="75" t="s">
        <v>2677</v>
      </c>
      <c r="H533" s="75" t="s">
        <v>3085</v>
      </c>
      <c r="I533" s="72" t="str">
        <f t="shared" si="14"/>
        <v>Cover CropsFORAGE RADISH Early BROADCAST Traditional</v>
      </c>
      <c r="J533" s="74" t="s">
        <v>551</v>
      </c>
    </row>
    <row r="534" spans="7:10" ht="28.8" x14ac:dyDescent="0.55000000000000004">
      <c r="G534" s="74" t="s">
        <v>2677</v>
      </c>
      <c r="H534" s="74" t="s">
        <v>3086</v>
      </c>
      <c r="I534" s="72" t="str">
        <f t="shared" si="14"/>
        <v>Cover CropsFORAGE RADISH Early BROADCAST/LIGHT DISKING Traditional</v>
      </c>
      <c r="J534" s="74" t="s">
        <v>551</v>
      </c>
    </row>
    <row r="535" spans="7:10" ht="28.8" x14ac:dyDescent="0.55000000000000004">
      <c r="G535" s="74" t="s">
        <v>2677</v>
      </c>
      <c r="H535" s="75" t="s">
        <v>3087</v>
      </c>
      <c r="I535" s="72" t="str">
        <f t="shared" si="14"/>
        <v>Cover CropsFORAGE RADISH Early BROADCAST/STALK-CHOPPING Traditional</v>
      </c>
      <c r="J535" s="74" t="s">
        <v>551</v>
      </c>
    </row>
    <row r="536" spans="7:10" ht="28.8" x14ac:dyDescent="0.55000000000000004">
      <c r="G536" s="74" t="s">
        <v>2677</v>
      </c>
      <c r="H536" s="75" t="s">
        <v>3088</v>
      </c>
      <c r="I536" s="72" t="str">
        <f t="shared" si="14"/>
        <v>Cover CropsFORAGE RADISH Early CONVENTIONAL Traditional</v>
      </c>
      <c r="J536" s="74" t="s">
        <v>551</v>
      </c>
    </row>
    <row r="537" spans="7:10" x14ac:dyDescent="0.55000000000000004">
      <c r="G537" s="74" t="s">
        <v>2677</v>
      </c>
      <c r="H537" s="74" t="s">
        <v>3089</v>
      </c>
      <c r="I537" s="72" t="str">
        <f t="shared" si="14"/>
        <v>Cover CropsForage Radish Early Drilled</v>
      </c>
      <c r="J537" s="74" t="s">
        <v>551</v>
      </c>
    </row>
    <row r="538" spans="7:10" ht="28.8" x14ac:dyDescent="0.55000000000000004">
      <c r="G538" s="74" t="s">
        <v>2677</v>
      </c>
      <c r="H538" s="75" t="s">
        <v>3090</v>
      </c>
      <c r="I538" s="72" t="str">
        <f t="shared" si="14"/>
        <v>Cover CropsFORAGE RADISH Early NO TILL Traditional</v>
      </c>
      <c r="J538" s="74" t="s">
        <v>551</v>
      </c>
    </row>
    <row r="539" spans="7:10" x14ac:dyDescent="0.55000000000000004">
      <c r="G539" s="74" t="s">
        <v>2677</v>
      </c>
      <c r="H539" s="74" t="s">
        <v>3091</v>
      </c>
      <c r="I539" s="72" t="str">
        <f t="shared" si="14"/>
        <v>Cover CropsForage Radish Early Other</v>
      </c>
      <c r="J539" s="74" t="s">
        <v>551</v>
      </c>
    </row>
    <row r="540" spans="7:10" x14ac:dyDescent="0.55000000000000004">
      <c r="G540" s="74" t="s">
        <v>2677</v>
      </c>
      <c r="H540" s="75" t="s">
        <v>3092</v>
      </c>
      <c r="I540" s="72" t="str">
        <f t="shared" si="14"/>
        <v>Cover CropsRYE Early AERIAL Commodity</v>
      </c>
      <c r="J540" s="74" t="s">
        <v>551</v>
      </c>
    </row>
    <row r="541" spans="7:10" ht="28.8" x14ac:dyDescent="0.55000000000000004">
      <c r="G541" s="74" t="s">
        <v>2677</v>
      </c>
      <c r="H541" s="75" t="s">
        <v>3093</v>
      </c>
      <c r="I541" s="72" t="str">
        <f t="shared" si="14"/>
        <v>Cover CropsRye Early AERIAL Commodity following Soy</v>
      </c>
      <c r="J541" s="74" t="s">
        <v>551</v>
      </c>
    </row>
    <row r="542" spans="7:10" x14ac:dyDescent="0.55000000000000004">
      <c r="G542" s="75" t="s">
        <v>2677</v>
      </c>
      <c r="H542" s="75" t="s">
        <v>3094</v>
      </c>
      <c r="I542" s="72" t="str">
        <f t="shared" si="14"/>
        <v>Cover CropsRYE Early AERIAL Traditional</v>
      </c>
      <c r="J542" s="74" t="s">
        <v>551</v>
      </c>
    </row>
    <row r="543" spans="7:10" ht="28.8" x14ac:dyDescent="0.55000000000000004">
      <c r="G543" s="74" t="s">
        <v>2677</v>
      </c>
      <c r="H543" s="74" t="s">
        <v>3095</v>
      </c>
      <c r="I543" s="72" t="str">
        <f t="shared" si="14"/>
        <v>Cover CropsRye Early AERIAL Traditional following Soy</v>
      </c>
      <c r="J543" s="74" t="s">
        <v>551</v>
      </c>
    </row>
    <row r="544" spans="7:10" ht="28.8" x14ac:dyDescent="0.55000000000000004">
      <c r="G544" s="74" t="s">
        <v>2677</v>
      </c>
      <c r="H544" s="75" t="s">
        <v>3096</v>
      </c>
      <c r="I544" s="72" t="str">
        <f t="shared" si="14"/>
        <v>Cover CropsRYE Early BROADCAST Commodity</v>
      </c>
      <c r="J544" s="74" t="s">
        <v>551</v>
      </c>
    </row>
    <row r="545" spans="7:10" x14ac:dyDescent="0.55000000000000004">
      <c r="G545" s="74" t="s">
        <v>2677</v>
      </c>
      <c r="H545" s="74" t="s">
        <v>3097</v>
      </c>
      <c r="I545" s="72" t="str">
        <f t="shared" si="14"/>
        <v>Cover CropsRYE Early BROADCAST Traditional</v>
      </c>
      <c r="J545" s="74" t="s">
        <v>551</v>
      </c>
    </row>
    <row r="546" spans="7:10" ht="28.8" x14ac:dyDescent="0.55000000000000004">
      <c r="G546" s="74" t="s">
        <v>2677</v>
      </c>
      <c r="H546" s="74" t="s">
        <v>3098</v>
      </c>
      <c r="I546" s="72" t="str">
        <f t="shared" si="14"/>
        <v>Cover CropsRYE Early BROADCAST/LIGHT DISKING Commodity</v>
      </c>
      <c r="J546" s="74" t="s">
        <v>551</v>
      </c>
    </row>
    <row r="547" spans="7:10" ht="28.8" x14ac:dyDescent="0.55000000000000004">
      <c r="G547" s="74" t="s">
        <v>2677</v>
      </c>
      <c r="H547" s="75" t="s">
        <v>3099</v>
      </c>
      <c r="I547" s="72" t="str">
        <f t="shared" si="14"/>
        <v>Cover CropsRYE Early BROADCAST/LIGHT DISKING Traditional</v>
      </c>
      <c r="J547" s="74" t="s">
        <v>551</v>
      </c>
    </row>
    <row r="548" spans="7:10" ht="28.8" x14ac:dyDescent="0.55000000000000004">
      <c r="G548" s="74" t="s">
        <v>2677</v>
      </c>
      <c r="H548" s="74" t="s">
        <v>3100</v>
      </c>
      <c r="I548" s="72" t="str">
        <f t="shared" si="14"/>
        <v>Cover CropsRYE Early BROADCAST/STALK-CHOPPING Commodity</v>
      </c>
      <c r="J548" s="74" t="s">
        <v>551</v>
      </c>
    </row>
    <row r="549" spans="7:10" ht="28.8" x14ac:dyDescent="0.55000000000000004">
      <c r="G549" s="74" t="s">
        <v>2677</v>
      </c>
      <c r="H549" s="75" t="s">
        <v>3101</v>
      </c>
      <c r="I549" s="72" t="str">
        <f t="shared" si="14"/>
        <v>Cover CropsRYE Early BROADCAST/STALK-CHOPPING Traditional</v>
      </c>
      <c r="J549" s="74" t="s">
        <v>551</v>
      </c>
    </row>
    <row r="550" spans="7:10" ht="28.8" x14ac:dyDescent="0.55000000000000004">
      <c r="G550" s="74" t="s">
        <v>2677</v>
      </c>
      <c r="H550" s="74" t="s">
        <v>3102</v>
      </c>
      <c r="I550" s="72" t="str">
        <f t="shared" si="14"/>
        <v>Cover CropsRYE Early CONVENTIONAL Commodity</v>
      </c>
      <c r="J550" s="74" t="s">
        <v>551</v>
      </c>
    </row>
    <row r="551" spans="7:10" ht="28.8" x14ac:dyDescent="0.55000000000000004">
      <c r="G551" s="74" t="s">
        <v>2677</v>
      </c>
      <c r="H551" s="74" t="s">
        <v>3103</v>
      </c>
      <c r="I551" s="72" t="str">
        <f t="shared" si="14"/>
        <v>Cover CropsRYE Early CONVENTIONAL Traditional</v>
      </c>
      <c r="J551" s="74" t="s">
        <v>551</v>
      </c>
    </row>
    <row r="552" spans="7:10" x14ac:dyDescent="0.55000000000000004">
      <c r="G552" s="74" t="s">
        <v>2677</v>
      </c>
      <c r="H552" s="74" t="s">
        <v>3104</v>
      </c>
      <c r="I552" s="72" t="str">
        <f t="shared" si="14"/>
        <v>Cover CropsRYE Early NO TILL Commodity</v>
      </c>
      <c r="J552" s="74" t="s">
        <v>551</v>
      </c>
    </row>
    <row r="553" spans="7:10" x14ac:dyDescent="0.55000000000000004">
      <c r="G553" s="74" t="s">
        <v>2677</v>
      </c>
      <c r="H553" s="74" t="s">
        <v>3105</v>
      </c>
      <c r="I553" s="72" t="str">
        <f t="shared" si="14"/>
        <v>Cover CropsRYE Early NO TILL Traditional</v>
      </c>
      <c r="J553" s="74" t="s">
        <v>551</v>
      </c>
    </row>
    <row r="554" spans="7:10" x14ac:dyDescent="0.55000000000000004">
      <c r="G554" s="74" t="s">
        <v>2677</v>
      </c>
      <c r="H554" s="74" t="s">
        <v>3106</v>
      </c>
      <c r="I554" s="72" t="str">
        <f t="shared" si="14"/>
        <v>Cover CropsRYE Late AERIAL Commodity</v>
      </c>
      <c r="J554" s="74" t="s">
        <v>551</v>
      </c>
    </row>
    <row r="555" spans="7:10" x14ac:dyDescent="0.55000000000000004">
      <c r="G555" s="74" t="s">
        <v>2677</v>
      </c>
      <c r="H555" s="74" t="s">
        <v>3107</v>
      </c>
      <c r="I555" s="72" t="str">
        <f t="shared" si="14"/>
        <v>Cover CropsRYE Late BROADCAST Commodity</v>
      </c>
      <c r="J555" s="74" t="s">
        <v>551</v>
      </c>
    </row>
    <row r="556" spans="7:10" ht="28.8" x14ac:dyDescent="0.55000000000000004">
      <c r="G556" s="74" t="s">
        <v>2677</v>
      </c>
      <c r="H556" s="75" t="s">
        <v>3108</v>
      </c>
      <c r="I556" s="72" t="str">
        <f t="shared" si="14"/>
        <v>Cover CropsRYE Late BROADCAST/LIGHT DISKING Traditional</v>
      </c>
      <c r="J556" s="74" t="s">
        <v>551</v>
      </c>
    </row>
    <row r="557" spans="7:10" ht="28.8" x14ac:dyDescent="0.55000000000000004">
      <c r="G557" s="74" t="s">
        <v>2677</v>
      </c>
      <c r="H557" s="75" t="s">
        <v>3109</v>
      </c>
      <c r="I557" s="72" t="str">
        <f t="shared" si="14"/>
        <v>Cover CropsRYE Late BROADCAST/STALK-CHOPPING Commodity</v>
      </c>
      <c r="J557" s="74" t="s">
        <v>551</v>
      </c>
    </row>
    <row r="558" spans="7:10" ht="28.8" x14ac:dyDescent="0.55000000000000004">
      <c r="G558" s="74" t="s">
        <v>2677</v>
      </c>
      <c r="H558" s="75" t="s">
        <v>3110</v>
      </c>
      <c r="I558" s="72" t="str">
        <f t="shared" si="14"/>
        <v>Cover CropsRYE Late CONVENTIONAL Commodity</v>
      </c>
      <c r="J558" s="74" t="s">
        <v>551</v>
      </c>
    </row>
    <row r="559" spans="7:10" ht="28.8" x14ac:dyDescent="0.55000000000000004">
      <c r="G559" s="74" t="s">
        <v>2677</v>
      </c>
      <c r="H559" s="75" t="s">
        <v>3111</v>
      </c>
      <c r="I559" s="72" t="str">
        <f t="shared" si="14"/>
        <v>Cover CropsRYE Late CONVENTIONAL Traditional</v>
      </c>
      <c r="J559" s="74" t="s">
        <v>551</v>
      </c>
    </row>
    <row r="560" spans="7:10" x14ac:dyDescent="0.55000000000000004">
      <c r="G560" s="74" t="s">
        <v>2677</v>
      </c>
      <c r="H560" s="75" t="s">
        <v>3112</v>
      </c>
      <c r="I560" s="72" t="str">
        <f t="shared" si="14"/>
        <v>Cover CropsRYE Late NO TILL Commodity</v>
      </c>
      <c r="J560" s="74" t="s">
        <v>551</v>
      </c>
    </row>
    <row r="561" spans="7:10" x14ac:dyDescent="0.55000000000000004">
      <c r="G561" s="74" t="s">
        <v>2677</v>
      </c>
      <c r="H561" s="75" t="s">
        <v>3113</v>
      </c>
      <c r="I561" s="72" t="str">
        <f t="shared" si="14"/>
        <v>Cover CropsRYE Late NO TILL Traditional</v>
      </c>
      <c r="J561" s="74" t="s">
        <v>551</v>
      </c>
    </row>
    <row r="562" spans="7:10" x14ac:dyDescent="0.55000000000000004">
      <c r="G562" s="74" t="s">
        <v>2677</v>
      </c>
      <c r="H562" s="75" t="s">
        <v>3114</v>
      </c>
      <c r="I562" s="72" t="str">
        <f t="shared" si="14"/>
        <v>Cover CropsRYE Normal AERIAL Commodity</v>
      </c>
      <c r="J562" s="74" t="s">
        <v>551</v>
      </c>
    </row>
    <row r="563" spans="7:10" ht="28.8" x14ac:dyDescent="0.55000000000000004">
      <c r="G563" s="74" t="s">
        <v>2677</v>
      </c>
      <c r="H563" s="75" t="s">
        <v>3115</v>
      </c>
      <c r="I563" s="72" t="str">
        <f t="shared" si="14"/>
        <v>Cover CropsRYE Normal BROADCAST Commodity</v>
      </c>
      <c r="J563" s="74" t="s">
        <v>551</v>
      </c>
    </row>
    <row r="564" spans="7:10" ht="28.8" x14ac:dyDescent="0.55000000000000004">
      <c r="G564" s="74" t="s">
        <v>2677</v>
      </c>
      <c r="H564" s="75" t="s">
        <v>3116</v>
      </c>
      <c r="I564" s="72" t="str">
        <f t="shared" si="14"/>
        <v>Cover CropsRYE Normal BROADCAST/LIGHT DISKING Commodity</v>
      </c>
      <c r="J564" s="74" t="s">
        <v>551</v>
      </c>
    </row>
    <row r="565" spans="7:10" ht="28.8" x14ac:dyDescent="0.55000000000000004">
      <c r="G565" s="74" t="s">
        <v>2677</v>
      </c>
      <c r="H565" s="75" t="s">
        <v>3117</v>
      </c>
      <c r="I565" s="72" t="str">
        <f t="shared" si="14"/>
        <v>Cover CropsRYE Normal BROADCAST/LIGHT DISKING Traditional</v>
      </c>
      <c r="J565" s="74" t="s">
        <v>551</v>
      </c>
    </row>
    <row r="566" spans="7:10" ht="28.8" x14ac:dyDescent="0.55000000000000004">
      <c r="G566" s="74" t="s">
        <v>2677</v>
      </c>
      <c r="H566" s="75" t="s">
        <v>3118</v>
      </c>
      <c r="I566" s="72" t="str">
        <f t="shared" si="14"/>
        <v>Cover CropsRYE Normal BROADCAST/STALK-CHOPPING Commodity</v>
      </c>
      <c r="J566" s="74" t="s">
        <v>551</v>
      </c>
    </row>
    <row r="567" spans="7:10" ht="28.8" x14ac:dyDescent="0.55000000000000004">
      <c r="G567" s="74" t="s">
        <v>2677</v>
      </c>
      <c r="H567" s="75" t="s">
        <v>3119</v>
      </c>
      <c r="I567" s="72" t="str">
        <f t="shared" si="14"/>
        <v>Cover CropsRYE Normal CONVENTIONAL Commodity</v>
      </c>
      <c r="J567" s="74" t="s">
        <v>551</v>
      </c>
    </row>
    <row r="568" spans="7:10" ht="28.8" x14ac:dyDescent="0.55000000000000004">
      <c r="G568" s="74" t="s">
        <v>2677</v>
      </c>
      <c r="H568" s="75" t="s">
        <v>3120</v>
      </c>
      <c r="I568" s="72" t="str">
        <f t="shared" si="14"/>
        <v>Cover CropsRYE Normal CONVENTIONAL Traditional</v>
      </c>
      <c r="J568" s="74" t="s">
        <v>551</v>
      </c>
    </row>
    <row r="569" spans="7:10" x14ac:dyDescent="0.55000000000000004">
      <c r="G569" s="74" t="s">
        <v>2677</v>
      </c>
      <c r="H569" s="75" t="s">
        <v>3121</v>
      </c>
      <c r="I569" s="72" t="str">
        <f t="shared" si="14"/>
        <v>Cover CropsRYE Normal NO TILL Commodity</v>
      </c>
      <c r="J569" s="74" t="s">
        <v>551</v>
      </c>
    </row>
    <row r="570" spans="7:10" x14ac:dyDescent="0.55000000000000004">
      <c r="G570" s="74" t="s">
        <v>2677</v>
      </c>
      <c r="H570" s="75" t="s">
        <v>3122</v>
      </c>
      <c r="I570" s="72" t="str">
        <f t="shared" si="14"/>
        <v>Cover CropsRYE Normal NO TILL Traditional</v>
      </c>
      <c r="J570" s="74" t="s">
        <v>551</v>
      </c>
    </row>
    <row r="571" spans="7:10" ht="28.8" x14ac:dyDescent="0.55000000000000004">
      <c r="G571" s="74" t="s">
        <v>2677</v>
      </c>
      <c r="H571" s="75" t="s">
        <v>3123</v>
      </c>
      <c r="I571" s="72" t="str">
        <f t="shared" si="14"/>
        <v>Cover CropsRYEGRASS Early AERIAL Traditional</v>
      </c>
      <c r="J571" s="74" t="s">
        <v>551</v>
      </c>
    </row>
    <row r="572" spans="7:10" ht="28.8" x14ac:dyDescent="0.55000000000000004">
      <c r="G572" s="75" t="s">
        <v>2677</v>
      </c>
      <c r="H572" s="75" t="s">
        <v>3124</v>
      </c>
      <c r="I572" s="72" t="str">
        <f t="shared" si="14"/>
        <v>Cover CropsRYEGRASS Early BROADCAST Commodity</v>
      </c>
      <c r="J572" s="74" t="s">
        <v>551</v>
      </c>
    </row>
    <row r="573" spans="7:10" ht="28.8" x14ac:dyDescent="0.55000000000000004">
      <c r="G573" s="75" t="s">
        <v>2677</v>
      </c>
      <c r="H573" s="75" t="s">
        <v>3125</v>
      </c>
      <c r="I573" s="72" t="str">
        <f t="shared" si="14"/>
        <v>Cover CropsRYEGRASS Early BROADCAST Traditional</v>
      </c>
      <c r="J573" s="74" t="s">
        <v>551</v>
      </c>
    </row>
    <row r="574" spans="7:10" ht="28.8" x14ac:dyDescent="0.55000000000000004">
      <c r="G574" s="75" t="s">
        <v>2677</v>
      </c>
      <c r="H574" s="75" t="s">
        <v>3126</v>
      </c>
      <c r="I574" s="72" t="str">
        <f t="shared" si="14"/>
        <v>Cover CropsRYEGRASS Early BROADCAST/LIGHT DISKING Traditional</v>
      </c>
      <c r="J574" s="74" t="s">
        <v>551</v>
      </c>
    </row>
    <row r="575" spans="7:10" ht="28.8" x14ac:dyDescent="0.55000000000000004">
      <c r="G575" s="75" t="s">
        <v>2677</v>
      </c>
      <c r="H575" s="75" t="s">
        <v>3127</v>
      </c>
      <c r="I575" s="72" t="str">
        <f t="shared" si="14"/>
        <v>Cover CropsRYEGRASS Early BROADCAST/STALK-CHOPPING Commodity</v>
      </c>
      <c r="J575" s="74" t="s">
        <v>551</v>
      </c>
    </row>
    <row r="576" spans="7:10" ht="28.8" x14ac:dyDescent="0.55000000000000004">
      <c r="G576" s="75" t="s">
        <v>2677</v>
      </c>
      <c r="H576" s="75" t="s">
        <v>3128</v>
      </c>
      <c r="I576" s="72" t="str">
        <f t="shared" si="14"/>
        <v>Cover CropsRYEGRASS Early BROADCAST/STALK-CHOPPING Traditional</v>
      </c>
      <c r="J576" s="74" t="s">
        <v>551</v>
      </c>
    </row>
    <row r="577" spans="7:10" ht="28.8" x14ac:dyDescent="0.55000000000000004">
      <c r="G577" s="75" t="s">
        <v>2677</v>
      </c>
      <c r="H577" s="75" t="s">
        <v>3129</v>
      </c>
      <c r="I577" s="72" t="str">
        <f t="shared" ref="I577:I640" si="15">G577&amp;H577</f>
        <v>Cover CropsRYEGRASS Early CONVENTIONAL Commodity</v>
      </c>
      <c r="J577" s="74" t="s">
        <v>551</v>
      </c>
    </row>
    <row r="578" spans="7:10" ht="28.8" x14ac:dyDescent="0.55000000000000004">
      <c r="G578" s="75" t="s">
        <v>2677</v>
      </c>
      <c r="H578" s="75" t="s">
        <v>3130</v>
      </c>
      <c r="I578" s="72" t="str">
        <f t="shared" si="15"/>
        <v>Cover CropsRYEGRASS Early CONVENTIONAL Traditional</v>
      </c>
      <c r="J578" s="74" t="s">
        <v>551</v>
      </c>
    </row>
    <row r="579" spans="7:10" ht="28.8" x14ac:dyDescent="0.55000000000000004">
      <c r="G579" s="75" t="s">
        <v>2677</v>
      </c>
      <c r="H579" s="75" t="s">
        <v>3131</v>
      </c>
      <c r="I579" s="72" t="str">
        <f t="shared" si="15"/>
        <v>Cover CropsRYEGRASS Early NO TILL Commodity</v>
      </c>
      <c r="J579" s="74" t="s">
        <v>551</v>
      </c>
    </row>
    <row r="580" spans="7:10" ht="28.8" x14ac:dyDescent="0.55000000000000004">
      <c r="G580" s="75" t="s">
        <v>2677</v>
      </c>
      <c r="H580" s="75" t="s">
        <v>3132</v>
      </c>
      <c r="I580" s="72" t="str">
        <f t="shared" si="15"/>
        <v>Cover CropsRYEGRASS Early NO TILL Traditional</v>
      </c>
      <c r="J580" s="74" t="s">
        <v>551</v>
      </c>
    </row>
    <row r="581" spans="7:10" ht="28.8" x14ac:dyDescent="0.55000000000000004">
      <c r="G581" s="75" t="s">
        <v>2677</v>
      </c>
      <c r="H581" s="75" t="s">
        <v>3133</v>
      </c>
      <c r="I581" s="72" t="str">
        <f t="shared" si="15"/>
        <v>Cover CropsRYEGRASS Late BROADCAST Commodity</v>
      </c>
      <c r="J581" s="74" t="s">
        <v>551</v>
      </c>
    </row>
    <row r="582" spans="7:10" ht="28.8" x14ac:dyDescent="0.55000000000000004">
      <c r="G582" s="75" t="s">
        <v>2677</v>
      </c>
      <c r="H582" s="75" t="s">
        <v>3134</v>
      </c>
      <c r="I582" s="72" t="str">
        <f t="shared" si="15"/>
        <v>Cover CropsRYEGRASS Late BROADCAST/STALK-CHOPPING Commodity</v>
      </c>
      <c r="J582" s="74" t="s">
        <v>551</v>
      </c>
    </row>
    <row r="583" spans="7:10" ht="28.8" x14ac:dyDescent="0.55000000000000004">
      <c r="G583" s="75" t="s">
        <v>2677</v>
      </c>
      <c r="H583" s="75" t="s">
        <v>3135</v>
      </c>
      <c r="I583" s="72" t="str">
        <f t="shared" si="15"/>
        <v>Cover CropsRYEGRASS Late CONVENTIONAL Commodity</v>
      </c>
      <c r="J583" s="74" t="s">
        <v>551</v>
      </c>
    </row>
    <row r="584" spans="7:10" ht="28.8" x14ac:dyDescent="0.55000000000000004">
      <c r="G584" s="75" t="s">
        <v>2677</v>
      </c>
      <c r="H584" s="75" t="s">
        <v>3136</v>
      </c>
      <c r="I584" s="72" t="str">
        <f t="shared" si="15"/>
        <v>Cover CropsRYEGRASS Late NO TILL Commodity</v>
      </c>
      <c r="J584" s="74" t="s">
        <v>551</v>
      </c>
    </row>
    <row r="585" spans="7:10" ht="28.8" x14ac:dyDescent="0.55000000000000004">
      <c r="G585" s="75" t="s">
        <v>2677</v>
      </c>
      <c r="H585" s="75" t="s">
        <v>3137</v>
      </c>
      <c r="I585" s="72" t="str">
        <f t="shared" si="15"/>
        <v>Cover CropsRYEGRASS Normal AERIAL Traditional</v>
      </c>
      <c r="J585" s="74" t="s">
        <v>551</v>
      </c>
    </row>
    <row r="586" spans="7:10" ht="28.8" x14ac:dyDescent="0.55000000000000004">
      <c r="G586" s="75" t="s">
        <v>2677</v>
      </c>
      <c r="H586" s="75" t="s">
        <v>3138</v>
      </c>
      <c r="I586" s="72" t="str">
        <f t="shared" si="15"/>
        <v>Cover CropsRYEGRASS Normal BROADCAST Commodity</v>
      </c>
      <c r="J586" s="74" t="s">
        <v>551</v>
      </c>
    </row>
    <row r="587" spans="7:10" ht="28.8" x14ac:dyDescent="0.55000000000000004">
      <c r="G587" s="75" t="s">
        <v>2677</v>
      </c>
      <c r="H587" s="75" t="s">
        <v>3139</v>
      </c>
      <c r="I587" s="72" t="str">
        <f t="shared" si="15"/>
        <v>Cover CropsRYEGRASS Normal BROADCAST Traditional</v>
      </c>
      <c r="J587" s="74" t="s">
        <v>551</v>
      </c>
    </row>
    <row r="588" spans="7:10" ht="28.8" x14ac:dyDescent="0.55000000000000004">
      <c r="G588" s="75" t="s">
        <v>2677</v>
      </c>
      <c r="H588" s="75" t="s">
        <v>3140</v>
      </c>
      <c r="I588" s="72" t="str">
        <f t="shared" si="15"/>
        <v>Cover CropsRYEGRASS Normal BROADCAST/LIGHT DISKING Traditional</v>
      </c>
      <c r="J588" s="74" t="s">
        <v>551</v>
      </c>
    </row>
    <row r="589" spans="7:10" ht="28.8" x14ac:dyDescent="0.55000000000000004">
      <c r="G589" s="75" t="s">
        <v>2677</v>
      </c>
      <c r="H589" s="75" t="s">
        <v>3141</v>
      </c>
      <c r="I589" s="72" t="str">
        <f t="shared" si="15"/>
        <v>Cover CropsRYEGRASS Normal BROADCAST/STALK-CHOPPING Commodity</v>
      </c>
      <c r="J589" s="74" t="s">
        <v>551</v>
      </c>
    </row>
    <row r="590" spans="7:10" ht="28.8" x14ac:dyDescent="0.55000000000000004">
      <c r="G590" s="75" t="s">
        <v>2677</v>
      </c>
      <c r="H590" s="75" t="s">
        <v>3142</v>
      </c>
      <c r="I590" s="72" t="str">
        <f t="shared" si="15"/>
        <v>Cover CropsRYEGRASS Normal BROADCAST/STALK-CHOPPING Traditional</v>
      </c>
      <c r="J590" s="74" t="s">
        <v>551</v>
      </c>
    </row>
    <row r="591" spans="7:10" ht="28.8" x14ac:dyDescent="0.55000000000000004">
      <c r="G591" s="75" t="s">
        <v>2677</v>
      </c>
      <c r="H591" s="75" t="s">
        <v>3143</v>
      </c>
      <c r="I591" s="72" t="str">
        <f t="shared" si="15"/>
        <v>Cover CropsRYEGRASS Normal CONVENTIONAL Traditional</v>
      </c>
      <c r="J591" s="74" t="s">
        <v>551</v>
      </c>
    </row>
    <row r="592" spans="7:10" ht="28.8" x14ac:dyDescent="0.55000000000000004">
      <c r="G592" s="75" t="s">
        <v>2677</v>
      </c>
      <c r="H592" s="75" t="s">
        <v>3144</v>
      </c>
      <c r="I592" s="72" t="str">
        <f t="shared" si="15"/>
        <v>Cover CropsRYEGRASS Normal NO TILL Commodity</v>
      </c>
      <c r="J592" s="74" t="s">
        <v>551</v>
      </c>
    </row>
    <row r="593" spans="7:10" ht="28.8" x14ac:dyDescent="0.55000000000000004">
      <c r="G593" s="75" t="s">
        <v>2677</v>
      </c>
      <c r="H593" s="75" t="s">
        <v>3145</v>
      </c>
      <c r="I593" s="72" t="str">
        <f t="shared" si="15"/>
        <v>Cover CropsRYEGRASS Normal NO TILL Traditional</v>
      </c>
      <c r="J593" s="74" t="s">
        <v>551</v>
      </c>
    </row>
    <row r="594" spans="7:10" ht="28.8" x14ac:dyDescent="0.55000000000000004">
      <c r="G594" s="75" t="s">
        <v>2677</v>
      </c>
      <c r="H594" s="75" t="s">
        <v>3146</v>
      </c>
      <c r="I594" s="72" t="str">
        <f t="shared" si="15"/>
        <v>Cover CropsSPRING OATS Early AERIAL Traditional</v>
      </c>
      <c r="J594" s="74" t="s">
        <v>551</v>
      </c>
    </row>
    <row r="595" spans="7:10" ht="28.8" x14ac:dyDescent="0.55000000000000004">
      <c r="G595" s="75" t="s">
        <v>2677</v>
      </c>
      <c r="H595" s="75" t="s">
        <v>3147</v>
      </c>
      <c r="I595" s="72" t="str">
        <f t="shared" si="15"/>
        <v>Cover CropsSPRING OATS Early BROADCAST Commodity</v>
      </c>
      <c r="J595" s="74" t="s">
        <v>551</v>
      </c>
    </row>
    <row r="596" spans="7:10" ht="28.8" x14ac:dyDescent="0.55000000000000004">
      <c r="G596" s="75" t="s">
        <v>2677</v>
      </c>
      <c r="H596" s="75" t="s">
        <v>3148</v>
      </c>
      <c r="I596" s="72" t="str">
        <f t="shared" si="15"/>
        <v>Cover CropsSPRING OATS Early BROADCAST Traditional</v>
      </c>
      <c r="J596" s="74" t="s">
        <v>551</v>
      </c>
    </row>
    <row r="597" spans="7:10" ht="28.8" x14ac:dyDescent="0.55000000000000004">
      <c r="G597" s="75" t="s">
        <v>2677</v>
      </c>
      <c r="H597" s="75" t="s">
        <v>3149</v>
      </c>
      <c r="I597" s="72" t="str">
        <f t="shared" si="15"/>
        <v>Cover CropsSPRING OATS Early BROADCAST/LIGHT DISKING Traditional</v>
      </c>
      <c r="J597" s="74" t="s">
        <v>551</v>
      </c>
    </row>
    <row r="598" spans="7:10" ht="28.8" x14ac:dyDescent="0.55000000000000004">
      <c r="G598" s="75" t="s">
        <v>2677</v>
      </c>
      <c r="H598" s="75" t="s">
        <v>3150</v>
      </c>
      <c r="I598" s="72" t="str">
        <f t="shared" si="15"/>
        <v>Cover CropsSPRING OATS Early BROADCAST/STALK-CHOPPING Commodity</v>
      </c>
      <c r="J598" s="74" t="s">
        <v>551</v>
      </c>
    </row>
    <row r="599" spans="7:10" ht="28.8" x14ac:dyDescent="0.55000000000000004">
      <c r="G599" s="75" t="s">
        <v>2677</v>
      </c>
      <c r="H599" s="75" t="s">
        <v>3151</v>
      </c>
      <c r="I599" s="72" t="str">
        <f t="shared" si="15"/>
        <v>Cover CropsSPRING OATS Early BROADCAST/STALK-CHOPPING Traditional</v>
      </c>
      <c r="J599" s="74" t="s">
        <v>551</v>
      </c>
    </row>
    <row r="600" spans="7:10" ht="28.8" x14ac:dyDescent="0.55000000000000004">
      <c r="G600" s="74" t="s">
        <v>2677</v>
      </c>
      <c r="H600" s="75" t="s">
        <v>3152</v>
      </c>
      <c r="I600" s="72" t="str">
        <f t="shared" si="15"/>
        <v>Cover CropsSPRING OATS Early CONVENTIONAL Commodity</v>
      </c>
      <c r="J600" s="74" t="s">
        <v>551</v>
      </c>
    </row>
    <row r="601" spans="7:10" ht="28.8" x14ac:dyDescent="0.55000000000000004">
      <c r="G601" s="74" t="s">
        <v>2677</v>
      </c>
      <c r="H601" s="75" t="s">
        <v>3153</v>
      </c>
      <c r="I601" s="72" t="str">
        <f t="shared" si="15"/>
        <v>Cover CropsSPRING OATS Early CONVENTIONAL Traditional</v>
      </c>
      <c r="J601" s="74" t="s">
        <v>551</v>
      </c>
    </row>
    <row r="602" spans="7:10" ht="28.8" x14ac:dyDescent="0.55000000000000004">
      <c r="G602" s="74" t="s">
        <v>2677</v>
      </c>
      <c r="H602" s="75" t="s">
        <v>3154</v>
      </c>
      <c r="I602" s="72" t="str">
        <f t="shared" si="15"/>
        <v>Cover CropsSPRING OATS Early NO TILL Commodity</v>
      </c>
      <c r="J602" s="74" t="s">
        <v>551</v>
      </c>
    </row>
    <row r="603" spans="7:10" ht="28.8" x14ac:dyDescent="0.55000000000000004">
      <c r="G603" s="74" t="s">
        <v>2677</v>
      </c>
      <c r="H603" s="74" t="s">
        <v>3155</v>
      </c>
      <c r="I603" s="72" t="str">
        <f t="shared" si="15"/>
        <v>Cover CropsSPRING OATS Early NO TILL Traditional</v>
      </c>
      <c r="J603" s="74" t="s">
        <v>551</v>
      </c>
    </row>
    <row r="604" spans="7:10" ht="28.8" x14ac:dyDescent="0.55000000000000004">
      <c r="G604" s="74" t="s">
        <v>2677</v>
      </c>
      <c r="H604" s="74" t="s">
        <v>3156</v>
      </c>
      <c r="I604" s="72" t="str">
        <f t="shared" si="15"/>
        <v>Cover CropsSPRING OATS Late BROADCAST Commodity</v>
      </c>
      <c r="J604" s="74" t="s">
        <v>551</v>
      </c>
    </row>
    <row r="605" spans="7:10" ht="28.8" x14ac:dyDescent="0.55000000000000004">
      <c r="G605" s="74" t="s">
        <v>2677</v>
      </c>
      <c r="H605" s="74" t="s">
        <v>3157</v>
      </c>
      <c r="I605" s="72" t="str">
        <f t="shared" si="15"/>
        <v>Cover CropsSPRING OATS Late BROADCAST/STALK-CHOPPING Commodity</v>
      </c>
      <c r="J605" s="74" t="s">
        <v>551</v>
      </c>
    </row>
    <row r="606" spans="7:10" ht="28.8" x14ac:dyDescent="0.55000000000000004">
      <c r="G606" s="74" t="s">
        <v>2677</v>
      </c>
      <c r="H606" s="74" t="s">
        <v>3158</v>
      </c>
      <c r="I606" s="72" t="str">
        <f t="shared" si="15"/>
        <v>Cover CropsSPRING OATS Late CONVENTIONAL Commodity</v>
      </c>
      <c r="J606" s="74" t="s">
        <v>551</v>
      </c>
    </row>
    <row r="607" spans="7:10" ht="28.8" x14ac:dyDescent="0.55000000000000004">
      <c r="G607" s="74" t="s">
        <v>2677</v>
      </c>
      <c r="H607" s="74" t="s">
        <v>3159</v>
      </c>
      <c r="I607" s="72" t="str">
        <f t="shared" si="15"/>
        <v>Cover CropsSPRING OATS Late NO TILL Commodity</v>
      </c>
      <c r="J607" s="74" t="s">
        <v>551</v>
      </c>
    </row>
    <row r="608" spans="7:10" ht="28.8" x14ac:dyDescent="0.55000000000000004">
      <c r="G608" s="74" t="s">
        <v>2677</v>
      </c>
      <c r="H608" s="74" t="s">
        <v>3160</v>
      </c>
      <c r="I608" s="72" t="str">
        <f t="shared" si="15"/>
        <v>Cover CropsSPRING OATS Normal AERIAL Traditional</v>
      </c>
      <c r="J608" s="74" t="s">
        <v>551</v>
      </c>
    </row>
    <row r="609" spans="7:10" ht="28.8" x14ac:dyDescent="0.55000000000000004">
      <c r="G609" s="74" t="s">
        <v>2677</v>
      </c>
      <c r="H609" s="74" t="s">
        <v>3161</v>
      </c>
      <c r="I609" s="72" t="str">
        <f t="shared" si="15"/>
        <v>Cover CropsSPRING OATS Normal BROADCAST Commodity</v>
      </c>
      <c r="J609" s="74" t="s">
        <v>551</v>
      </c>
    </row>
    <row r="610" spans="7:10" ht="28.8" x14ac:dyDescent="0.55000000000000004">
      <c r="G610" s="74" t="s">
        <v>2677</v>
      </c>
      <c r="H610" s="74" t="s">
        <v>3162</v>
      </c>
      <c r="I610" s="72" t="str">
        <f t="shared" si="15"/>
        <v>Cover CropsSPRING OATS Normal BROADCAST Traditional</v>
      </c>
      <c r="J610" s="74" t="s">
        <v>551</v>
      </c>
    </row>
    <row r="611" spans="7:10" ht="28.8" x14ac:dyDescent="0.55000000000000004">
      <c r="G611" s="74" t="s">
        <v>2677</v>
      </c>
      <c r="H611" s="74" t="s">
        <v>3163</v>
      </c>
      <c r="I611" s="72" t="str">
        <f t="shared" si="15"/>
        <v>Cover CropsSPRING OATS Normal BROADCAST/LIGHT DISKING Traditional</v>
      </c>
      <c r="J611" s="74" t="s">
        <v>551</v>
      </c>
    </row>
    <row r="612" spans="7:10" ht="28.8" x14ac:dyDescent="0.55000000000000004">
      <c r="G612" s="74" t="s">
        <v>2677</v>
      </c>
      <c r="H612" s="74" t="s">
        <v>3164</v>
      </c>
      <c r="I612" s="72" t="str">
        <f t="shared" si="15"/>
        <v>Cover CropsSPRING OATS Normal BROADCAST/STALK-CHOPPING Commodity</v>
      </c>
      <c r="J612" s="74" t="s">
        <v>551</v>
      </c>
    </row>
    <row r="613" spans="7:10" ht="28.8" x14ac:dyDescent="0.55000000000000004">
      <c r="G613" s="74" t="s">
        <v>2677</v>
      </c>
      <c r="H613" s="74" t="s">
        <v>3165</v>
      </c>
      <c r="I613" s="72" t="str">
        <f t="shared" si="15"/>
        <v>Cover CropsSPRING OATS Normal BROADCAST/STALK-CHOPPING Traditional</v>
      </c>
      <c r="J613" s="74" t="s">
        <v>551</v>
      </c>
    </row>
    <row r="614" spans="7:10" ht="28.8" x14ac:dyDescent="0.55000000000000004">
      <c r="G614" s="74" t="s">
        <v>2677</v>
      </c>
      <c r="H614" s="74" t="s">
        <v>3166</v>
      </c>
      <c r="I614" s="72" t="str">
        <f t="shared" si="15"/>
        <v>Cover CropsSPRING OATS Normal CONVENTIONAL Commodity</v>
      </c>
      <c r="J614" s="74" t="s">
        <v>551</v>
      </c>
    </row>
    <row r="615" spans="7:10" ht="28.8" x14ac:dyDescent="0.55000000000000004">
      <c r="G615" s="74" t="s">
        <v>2677</v>
      </c>
      <c r="H615" s="74" t="s">
        <v>3167</v>
      </c>
      <c r="I615" s="72" t="str">
        <f t="shared" si="15"/>
        <v>Cover CropsSPRING OATS Normal CONVENTIONAL Traditional</v>
      </c>
      <c r="J615" s="74" t="s">
        <v>551</v>
      </c>
    </row>
    <row r="616" spans="7:10" ht="28.8" x14ac:dyDescent="0.55000000000000004">
      <c r="G616" s="74" t="s">
        <v>2677</v>
      </c>
      <c r="H616" s="74" t="s">
        <v>3168</v>
      </c>
      <c r="I616" s="72" t="str">
        <f t="shared" si="15"/>
        <v>Cover CropsSPRING OATS Normal NO TILL Commodity</v>
      </c>
      <c r="J616" s="74" t="s">
        <v>551</v>
      </c>
    </row>
    <row r="617" spans="7:10" ht="28.8" x14ac:dyDescent="0.55000000000000004">
      <c r="G617" s="74" t="s">
        <v>2677</v>
      </c>
      <c r="H617" s="74" t="s">
        <v>3169</v>
      </c>
      <c r="I617" s="72" t="str">
        <f t="shared" si="15"/>
        <v>Cover CropsSPRING OATS Normal NO TILL Traditional</v>
      </c>
      <c r="J617" s="74" t="s">
        <v>551</v>
      </c>
    </row>
    <row r="618" spans="7:10" ht="28.8" x14ac:dyDescent="0.55000000000000004">
      <c r="G618" s="74" t="s">
        <v>2677</v>
      </c>
      <c r="H618" s="74" t="s">
        <v>3170</v>
      </c>
      <c r="I618" s="72" t="str">
        <f t="shared" si="15"/>
        <v>Cover CropsTraditional Legume Plus Grass 50% Early Aerial</v>
      </c>
      <c r="J618" s="74" t="s">
        <v>551</v>
      </c>
    </row>
    <row r="619" spans="7:10" ht="28.8" x14ac:dyDescent="0.55000000000000004">
      <c r="G619" s="74" t="s">
        <v>2677</v>
      </c>
      <c r="H619" s="74" t="s">
        <v>3171</v>
      </c>
      <c r="I619" s="72" t="str">
        <f t="shared" si="15"/>
        <v>Cover CropsTraditional Legume Plus Grass 50% Early Drilled</v>
      </c>
      <c r="J619" s="74" t="s">
        <v>551</v>
      </c>
    </row>
    <row r="620" spans="7:10" ht="28.8" x14ac:dyDescent="0.55000000000000004">
      <c r="G620" s="74" t="s">
        <v>2677</v>
      </c>
      <c r="H620" s="74" t="s">
        <v>3172</v>
      </c>
      <c r="I620" s="72" t="str">
        <f t="shared" si="15"/>
        <v>Cover CropsTraditional Legume Plus Grass 50% Early Other</v>
      </c>
      <c r="J620" s="74" t="s">
        <v>551</v>
      </c>
    </row>
    <row r="621" spans="7:10" ht="28.8" x14ac:dyDescent="0.55000000000000004">
      <c r="G621" s="74" t="s">
        <v>2677</v>
      </c>
      <c r="H621" s="74" t="s">
        <v>3173</v>
      </c>
      <c r="I621" s="72" t="str">
        <f t="shared" si="15"/>
        <v>Cover CropsTraditional Legume Plus Grass 50% Normal Drilled</v>
      </c>
      <c r="J621" s="74" t="s">
        <v>551</v>
      </c>
    </row>
    <row r="622" spans="7:10" ht="28.8" x14ac:dyDescent="0.55000000000000004">
      <c r="G622" s="74" t="s">
        <v>2677</v>
      </c>
      <c r="H622" s="74" t="s">
        <v>3174</v>
      </c>
      <c r="I622" s="72" t="str">
        <f t="shared" si="15"/>
        <v>Cover CropsTraditional Legume Plus Grass 50% Normal Other</v>
      </c>
      <c r="J622" s="74" t="s">
        <v>551</v>
      </c>
    </row>
    <row r="623" spans="7:10" ht="28.8" x14ac:dyDescent="0.55000000000000004">
      <c r="G623" s="74" t="s">
        <v>2677</v>
      </c>
      <c r="H623" s="74" t="s">
        <v>3175</v>
      </c>
      <c r="I623" s="72" t="str">
        <f t="shared" si="15"/>
        <v>Cover CropsTraditional with Fall Nutrients Annual Ryegrass Early Drilled</v>
      </c>
      <c r="J623" s="74" t="s">
        <v>551</v>
      </c>
    </row>
    <row r="624" spans="7:10" ht="28.8" x14ac:dyDescent="0.55000000000000004">
      <c r="G624" s="74" t="s">
        <v>2677</v>
      </c>
      <c r="H624" s="74" t="s">
        <v>3176</v>
      </c>
      <c r="I624" s="72" t="str">
        <f t="shared" si="15"/>
        <v>Cover CropsTraditional with Fall Nutrients Annual Ryegrass Early Other</v>
      </c>
      <c r="J624" s="74" t="s">
        <v>551</v>
      </c>
    </row>
    <row r="625" spans="7:10" ht="28.8" x14ac:dyDescent="0.55000000000000004">
      <c r="G625" s="74" t="s">
        <v>2677</v>
      </c>
      <c r="H625" s="74" t="s">
        <v>3177</v>
      </c>
      <c r="I625" s="72" t="str">
        <f t="shared" si="15"/>
        <v>Cover CropsTraditional with Fall Nutrients Annual Ryegrass Normal Drilled</v>
      </c>
      <c r="J625" s="74" t="s">
        <v>551</v>
      </c>
    </row>
    <row r="626" spans="7:10" ht="28.8" x14ac:dyDescent="0.55000000000000004">
      <c r="G626" s="74" t="s">
        <v>2677</v>
      </c>
      <c r="H626" s="74" t="s">
        <v>3178</v>
      </c>
      <c r="I626" s="72" t="str">
        <f t="shared" si="15"/>
        <v>Cover CropsTraditional with Fall Nutrients Annual Ryegrass Normal Other</v>
      </c>
      <c r="J626" s="74" t="s">
        <v>551</v>
      </c>
    </row>
    <row r="627" spans="7:10" ht="28.8" x14ac:dyDescent="0.55000000000000004">
      <c r="G627" s="74" t="s">
        <v>2677</v>
      </c>
      <c r="H627" s="74" t="s">
        <v>3179</v>
      </c>
      <c r="I627" s="72" t="str">
        <f t="shared" si="15"/>
        <v>Cover CropsTraditional with Fall Nutrients Barley Early Drilled</v>
      </c>
      <c r="J627" s="74" t="s">
        <v>551</v>
      </c>
    </row>
    <row r="628" spans="7:10" ht="28.8" x14ac:dyDescent="0.55000000000000004">
      <c r="G628" s="74" t="s">
        <v>2677</v>
      </c>
      <c r="H628" s="74" t="s">
        <v>3180</v>
      </c>
      <c r="I628" s="72" t="str">
        <f t="shared" si="15"/>
        <v>Cover CropsTraditional with Fall Nutrients Barley Early Other</v>
      </c>
      <c r="J628" s="74" t="s">
        <v>551</v>
      </c>
    </row>
    <row r="629" spans="7:10" ht="28.8" x14ac:dyDescent="0.55000000000000004">
      <c r="G629" s="74" t="s">
        <v>2677</v>
      </c>
      <c r="H629" s="74" t="s">
        <v>3181</v>
      </c>
      <c r="I629" s="72" t="str">
        <f t="shared" si="15"/>
        <v>Cover CropsTraditional with Fall Nutrients Barley Normal Drilled</v>
      </c>
      <c r="J629" s="74" t="s">
        <v>551</v>
      </c>
    </row>
    <row r="630" spans="7:10" ht="28.8" x14ac:dyDescent="0.55000000000000004">
      <c r="G630" s="74" t="s">
        <v>2677</v>
      </c>
      <c r="H630" s="74" t="s">
        <v>3182</v>
      </c>
      <c r="I630" s="72" t="str">
        <f t="shared" si="15"/>
        <v>Cover CropsTraditional with Fall Nutrients Barley Normal Other</v>
      </c>
      <c r="J630" s="74" t="s">
        <v>551</v>
      </c>
    </row>
    <row r="631" spans="7:10" ht="28.8" x14ac:dyDescent="0.55000000000000004">
      <c r="G631" s="74" t="s">
        <v>2677</v>
      </c>
      <c r="H631" s="74" t="s">
        <v>3183</v>
      </c>
      <c r="I631" s="72" t="str">
        <f t="shared" si="15"/>
        <v>Cover CropsTraditional with Fall Nutrients Brassica Early Drilled</v>
      </c>
      <c r="J631" s="74" t="s">
        <v>551</v>
      </c>
    </row>
    <row r="632" spans="7:10" ht="28.8" x14ac:dyDescent="0.55000000000000004">
      <c r="G632" s="74" t="s">
        <v>2677</v>
      </c>
      <c r="H632" s="74" t="s">
        <v>3184</v>
      </c>
      <c r="I632" s="72" t="str">
        <f t="shared" si="15"/>
        <v>Cover CropsTraditional with Fall Nutrients Brassica Early Other</v>
      </c>
      <c r="J632" s="74" t="s">
        <v>551</v>
      </c>
    </row>
    <row r="633" spans="7:10" ht="28.8" x14ac:dyDescent="0.55000000000000004">
      <c r="G633" s="74" t="s">
        <v>2677</v>
      </c>
      <c r="H633" s="74" t="s">
        <v>3185</v>
      </c>
      <c r="I633" s="72" t="str">
        <f t="shared" si="15"/>
        <v>Cover CropsTraditional with Fall Nutrients Forage Radish Plus Early Drilled</v>
      </c>
      <c r="J633" s="74" t="s">
        <v>551</v>
      </c>
    </row>
    <row r="634" spans="7:10" ht="28.8" x14ac:dyDescent="0.55000000000000004">
      <c r="G634" s="74" t="s">
        <v>2677</v>
      </c>
      <c r="H634" s="74" t="s">
        <v>3186</v>
      </c>
      <c r="I634" s="72" t="str">
        <f t="shared" si="15"/>
        <v>Cover CropsTraditional with Fall Nutrients Forage Radish Plus Early Other</v>
      </c>
      <c r="J634" s="74" t="s">
        <v>551</v>
      </c>
    </row>
    <row r="635" spans="7:10" ht="28.8" x14ac:dyDescent="0.55000000000000004">
      <c r="G635" s="74" t="s">
        <v>2677</v>
      </c>
      <c r="H635" s="74" t="s">
        <v>3187</v>
      </c>
      <c r="I635" s="72" t="str">
        <f t="shared" si="15"/>
        <v>Cover CropsTraditional with Fall Nutrients Forage Radish Plus Normal Drilled</v>
      </c>
      <c r="J635" s="74" t="s">
        <v>551</v>
      </c>
    </row>
    <row r="636" spans="7:10" ht="28.8" x14ac:dyDescent="0.55000000000000004">
      <c r="G636" s="74" t="s">
        <v>2677</v>
      </c>
      <c r="H636" s="74" t="s">
        <v>3188</v>
      </c>
      <c r="I636" s="72" t="str">
        <f t="shared" si="15"/>
        <v>Cover CropsTraditional with Fall Nutrients Forage Radish Plus Normal Other</v>
      </c>
      <c r="J636" s="74" t="s">
        <v>551</v>
      </c>
    </row>
    <row r="637" spans="7:10" ht="28.8" x14ac:dyDescent="0.55000000000000004">
      <c r="G637" s="74" t="s">
        <v>2677</v>
      </c>
      <c r="H637" s="74" t="s">
        <v>3189</v>
      </c>
      <c r="I637" s="72" t="str">
        <f t="shared" si="15"/>
        <v>Cover CropsTraditional with Fall Nutrients Oats, Winter Hardy Early Drilled</v>
      </c>
      <c r="J637" s="74" t="s">
        <v>551</v>
      </c>
    </row>
    <row r="638" spans="7:10" ht="28.8" x14ac:dyDescent="0.55000000000000004">
      <c r="G638" s="74" t="s">
        <v>2677</v>
      </c>
      <c r="H638" s="74" t="s">
        <v>3190</v>
      </c>
      <c r="I638" s="72" t="str">
        <f t="shared" si="15"/>
        <v>Cover CropsTraditional with Fall Nutrients Oats, Winter Hardy Early Other</v>
      </c>
      <c r="J638" s="74" t="s">
        <v>551</v>
      </c>
    </row>
    <row r="639" spans="7:10" ht="28.8" x14ac:dyDescent="0.55000000000000004">
      <c r="G639" s="74" t="s">
        <v>2677</v>
      </c>
      <c r="H639" s="74" t="s">
        <v>3191</v>
      </c>
      <c r="I639" s="72" t="str">
        <f t="shared" si="15"/>
        <v>Cover CropsTraditional with Fall Nutrients Oats, Winter Hardy Normal Drilled</v>
      </c>
      <c r="J639" s="74" t="s">
        <v>551</v>
      </c>
    </row>
    <row r="640" spans="7:10" ht="28.8" x14ac:dyDescent="0.55000000000000004">
      <c r="G640" s="74" t="s">
        <v>2677</v>
      </c>
      <c r="H640" s="74" t="s">
        <v>3192</v>
      </c>
      <c r="I640" s="72" t="str">
        <f t="shared" si="15"/>
        <v>Cover CropsTraditional with Fall Nutrients Oats, Winter Hardy Normal Other</v>
      </c>
      <c r="J640" s="74" t="s">
        <v>551</v>
      </c>
    </row>
    <row r="641" spans="7:10" ht="28.8" x14ac:dyDescent="0.55000000000000004">
      <c r="G641" s="74" t="s">
        <v>2677</v>
      </c>
      <c r="H641" s="74" t="s">
        <v>3193</v>
      </c>
      <c r="I641" s="72" t="str">
        <f t="shared" ref="I641:I704" si="16">G641&amp;H641</f>
        <v>Cover CropsTraditional with Fall Nutrients Rye Early Drilled</v>
      </c>
      <c r="J641" s="74" t="s">
        <v>551</v>
      </c>
    </row>
    <row r="642" spans="7:10" ht="28.8" x14ac:dyDescent="0.55000000000000004">
      <c r="G642" s="74" t="s">
        <v>2677</v>
      </c>
      <c r="H642" s="74" t="s">
        <v>3194</v>
      </c>
      <c r="I642" s="72" t="str">
        <f t="shared" si="16"/>
        <v>Cover CropsTraditional with Fall Nutrients Rye Early Other</v>
      </c>
      <c r="J642" s="74" t="s">
        <v>551</v>
      </c>
    </row>
    <row r="643" spans="7:10" ht="28.8" x14ac:dyDescent="0.55000000000000004">
      <c r="G643" s="74" t="s">
        <v>2677</v>
      </c>
      <c r="H643" s="74" t="s">
        <v>3195</v>
      </c>
      <c r="I643" s="72" t="str">
        <f t="shared" si="16"/>
        <v>Cover CropsTraditional with Fall Nutrients Rye Late Drilled</v>
      </c>
      <c r="J643" s="74" t="s">
        <v>551</v>
      </c>
    </row>
    <row r="644" spans="7:10" ht="28.8" x14ac:dyDescent="0.55000000000000004">
      <c r="G644" s="74" t="s">
        <v>2677</v>
      </c>
      <c r="H644" s="74" t="s">
        <v>3196</v>
      </c>
      <c r="I644" s="72" t="str">
        <f t="shared" si="16"/>
        <v>Cover CropsTraditional with Fall Nutrients Rye Late Other</v>
      </c>
      <c r="J644" s="74" t="s">
        <v>551</v>
      </c>
    </row>
    <row r="645" spans="7:10" ht="28.8" x14ac:dyDescent="0.55000000000000004">
      <c r="G645" s="74" t="s">
        <v>2677</v>
      </c>
      <c r="H645" s="74" t="s">
        <v>3197</v>
      </c>
      <c r="I645" s="72" t="str">
        <f t="shared" si="16"/>
        <v>Cover CropsTraditional with Fall Nutrients Rye Normal Drilled</v>
      </c>
      <c r="J645" s="74" t="s">
        <v>551</v>
      </c>
    </row>
    <row r="646" spans="7:10" ht="28.8" x14ac:dyDescent="0.55000000000000004">
      <c r="G646" s="74" t="s">
        <v>2677</v>
      </c>
      <c r="H646" s="74" t="s">
        <v>3198</v>
      </c>
      <c r="I646" s="72" t="str">
        <f t="shared" si="16"/>
        <v>Cover CropsTraditional with Fall Nutrients Rye Normal Other</v>
      </c>
      <c r="J646" s="74" t="s">
        <v>551</v>
      </c>
    </row>
    <row r="647" spans="7:10" ht="28.8" x14ac:dyDescent="0.55000000000000004">
      <c r="G647" s="74" t="s">
        <v>2677</v>
      </c>
      <c r="H647" s="75" t="s">
        <v>3199</v>
      </c>
      <c r="I647" s="72" t="str">
        <f t="shared" si="16"/>
        <v>Cover CropsTraditional with Fall Nutrients Triticale Early Drilled</v>
      </c>
      <c r="J647" s="74" t="s">
        <v>551</v>
      </c>
    </row>
    <row r="648" spans="7:10" ht="28.8" x14ac:dyDescent="0.55000000000000004">
      <c r="G648" s="74" t="s">
        <v>2677</v>
      </c>
      <c r="H648" s="75" t="s">
        <v>3200</v>
      </c>
      <c r="I648" s="72" t="str">
        <f t="shared" si="16"/>
        <v>Cover CropsTraditional with Fall Nutrients Triticale Early Other</v>
      </c>
      <c r="J648" s="74" t="s">
        <v>551</v>
      </c>
    </row>
    <row r="649" spans="7:10" ht="28.8" x14ac:dyDescent="0.55000000000000004">
      <c r="G649" s="74" t="s">
        <v>2677</v>
      </c>
      <c r="H649" s="75" t="s">
        <v>3201</v>
      </c>
      <c r="I649" s="72" t="str">
        <f t="shared" si="16"/>
        <v>Cover CropsTraditional with Fall Nutrients Triticale Late Drilled</v>
      </c>
      <c r="J649" s="74" t="s">
        <v>551</v>
      </c>
    </row>
    <row r="650" spans="7:10" ht="28.8" x14ac:dyDescent="0.55000000000000004">
      <c r="G650" s="74" t="s">
        <v>2677</v>
      </c>
      <c r="H650" s="75" t="s">
        <v>3202</v>
      </c>
      <c r="I650" s="72" t="str">
        <f t="shared" si="16"/>
        <v>Cover CropsTraditional with Fall Nutrients Triticale Late Other</v>
      </c>
      <c r="J650" s="74" t="s">
        <v>551</v>
      </c>
    </row>
    <row r="651" spans="7:10" ht="28.8" x14ac:dyDescent="0.55000000000000004">
      <c r="G651" s="74" t="s">
        <v>2677</v>
      </c>
      <c r="H651" s="75" t="s">
        <v>3203</v>
      </c>
      <c r="I651" s="72" t="str">
        <f t="shared" si="16"/>
        <v>Cover CropsTraditional with Fall Nutrients Triticale Normal Drilled</v>
      </c>
      <c r="J651" s="74" t="s">
        <v>551</v>
      </c>
    </row>
    <row r="652" spans="7:10" ht="28.8" x14ac:dyDescent="0.55000000000000004">
      <c r="G652" s="74" t="s">
        <v>2677</v>
      </c>
      <c r="H652" s="75" t="s">
        <v>3204</v>
      </c>
      <c r="I652" s="72" t="str">
        <f t="shared" si="16"/>
        <v>Cover CropsTraditional with Fall Nutrients Triticale Normal Other</v>
      </c>
      <c r="J652" s="74" t="s">
        <v>551</v>
      </c>
    </row>
    <row r="653" spans="7:10" ht="28.8" x14ac:dyDescent="0.55000000000000004">
      <c r="G653" s="74" t="s">
        <v>2677</v>
      </c>
      <c r="H653" s="75" t="s">
        <v>3205</v>
      </c>
      <c r="I653" s="72" t="str">
        <f t="shared" si="16"/>
        <v>Cover CropsTraditional with Fall Nutrients Wheat Early Drilled</v>
      </c>
      <c r="J653" s="74" t="s">
        <v>551</v>
      </c>
    </row>
    <row r="654" spans="7:10" ht="28.8" x14ac:dyDescent="0.55000000000000004">
      <c r="G654" s="74" t="s">
        <v>2677</v>
      </c>
      <c r="H654" s="75" t="s">
        <v>3206</v>
      </c>
      <c r="I654" s="72" t="str">
        <f t="shared" si="16"/>
        <v>Cover CropsTraditional with Fall Nutrients Wheat Early Other</v>
      </c>
      <c r="J654" s="74" t="s">
        <v>551</v>
      </c>
    </row>
    <row r="655" spans="7:10" ht="28.8" x14ac:dyDescent="0.55000000000000004">
      <c r="G655" s="74" t="s">
        <v>2677</v>
      </c>
      <c r="H655" s="75" t="s">
        <v>3207</v>
      </c>
      <c r="I655" s="72" t="str">
        <f t="shared" si="16"/>
        <v>Cover CropsTraditional with Fall Nutrients Wheat Late Drilled</v>
      </c>
      <c r="J655" s="74" t="s">
        <v>551</v>
      </c>
    </row>
    <row r="656" spans="7:10" ht="28.8" x14ac:dyDescent="0.55000000000000004">
      <c r="G656" s="74" t="s">
        <v>2677</v>
      </c>
      <c r="H656" s="75" t="s">
        <v>3208</v>
      </c>
      <c r="I656" s="72" t="str">
        <f t="shared" si="16"/>
        <v>Cover CropsTraditional with Fall Nutrients Wheat Late Other</v>
      </c>
      <c r="J656" s="74" t="s">
        <v>551</v>
      </c>
    </row>
    <row r="657" spans="7:10" ht="28.8" x14ac:dyDescent="0.55000000000000004">
      <c r="G657" s="74" t="s">
        <v>2677</v>
      </c>
      <c r="H657" s="75" t="s">
        <v>3209</v>
      </c>
      <c r="I657" s="72" t="str">
        <f t="shared" si="16"/>
        <v>Cover CropsTraditional with Fall Nutrients Wheat Normal Drilled</v>
      </c>
      <c r="J657" s="74" t="s">
        <v>551</v>
      </c>
    </row>
    <row r="658" spans="7:10" ht="28.8" x14ac:dyDescent="0.55000000000000004">
      <c r="G658" s="74" t="s">
        <v>2677</v>
      </c>
      <c r="H658" s="75" t="s">
        <v>3210</v>
      </c>
      <c r="I658" s="72" t="str">
        <f t="shared" si="16"/>
        <v>Cover CropsTraditional with Fall Nutrients Wheat Normal Other</v>
      </c>
      <c r="J658" s="74" t="s">
        <v>551</v>
      </c>
    </row>
    <row r="659" spans="7:10" x14ac:dyDescent="0.55000000000000004">
      <c r="G659" s="74" t="s">
        <v>2677</v>
      </c>
      <c r="H659" s="75" t="s">
        <v>3211</v>
      </c>
      <c r="I659" s="72" t="str">
        <f t="shared" si="16"/>
        <v>Cover CropsTriticale Early Aerial</v>
      </c>
      <c r="J659" s="74" t="s">
        <v>551</v>
      </c>
    </row>
    <row r="660" spans="7:10" x14ac:dyDescent="0.55000000000000004">
      <c r="G660" s="74" t="s">
        <v>2677</v>
      </c>
      <c r="H660" s="75" t="s">
        <v>3212</v>
      </c>
      <c r="I660" s="72" t="str">
        <f t="shared" si="16"/>
        <v>Cover CropsTriticale Early Aerial following Soy</v>
      </c>
      <c r="J660" s="74" t="s">
        <v>551</v>
      </c>
    </row>
    <row r="661" spans="7:10" ht="28.8" x14ac:dyDescent="0.55000000000000004">
      <c r="G661" s="74" t="s">
        <v>2677</v>
      </c>
      <c r="H661" s="75" t="s">
        <v>3213</v>
      </c>
      <c r="I661" s="72" t="str">
        <f t="shared" si="16"/>
        <v>Cover CropsTRITICALE Early AERIAL Traditional</v>
      </c>
      <c r="J661" s="74" t="s">
        <v>551</v>
      </c>
    </row>
    <row r="662" spans="7:10" ht="28.8" x14ac:dyDescent="0.55000000000000004">
      <c r="G662" s="74" t="s">
        <v>2677</v>
      </c>
      <c r="H662" s="75" t="s">
        <v>3214</v>
      </c>
      <c r="I662" s="72" t="str">
        <f t="shared" si="16"/>
        <v>Cover CropsTRITICALE Early BROADCAST Commodity</v>
      </c>
      <c r="J662" s="74" t="s">
        <v>551</v>
      </c>
    </row>
    <row r="663" spans="7:10" ht="28.8" x14ac:dyDescent="0.55000000000000004">
      <c r="G663" s="74" t="s">
        <v>2677</v>
      </c>
      <c r="H663" s="75" t="s">
        <v>3215</v>
      </c>
      <c r="I663" s="72" t="str">
        <f t="shared" si="16"/>
        <v>Cover CropsTRITICALE Early BROADCAST Traditional</v>
      </c>
      <c r="J663" s="74" t="s">
        <v>551</v>
      </c>
    </row>
    <row r="664" spans="7:10" ht="28.8" x14ac:dyDescent="0.55000000000000004">
      <c r="G664" s="74" t="s">
        <v>2677</v>
      </c>
      <c r="H664" s="75" t="s">
        <v>3216</v>
      </c>
      <c r="I664" s="72" t="str">
        <f t="shared" si="16"/>
        <v>Cover CropsTRITICALE Early BROADCAST/LIGHT DISKING Traditional</v>
      </c>
      <c r="J664" s="74" t="s">
        <v>551</v>
      </c>
    </row>
    <row r="665" spans="7:10" ht="28.8" x14ac:dyDescent="0.55000000000000004">
      <c r="G665" s="74" t="s">
        <v>2677</v>
      </c>
      <c r="H665" s="75" t="s">
        <v>3217</v>
      </c>
      <c r="I665" s="72" t="str">
        <f t="shared" si="16"/>
        <v>Cover CropsTRITICALE Early BROADCAST/STALK-CHOPPING Commodity</v>
      </c>
      <c r="J665" s="74" t="s">
        <v>551</v>
      </c>
    </row>
    <row r="666" spans="7:10" ht="28.8" x14ac:dyDescent="0.55000000000000004">
      <c r="G666" s="74" t="s">
        <v>2677</v>
      </c>
      <c r="H666" s="75" t="s">
        <v>3218</v>
      </c>
      <c r="I666" s="72" t="str">
        <f t="shared" si="16"/>
        <v>Cover CropsTRITICALE Early BROADCAST/STALK-CHOPPING Traditional</v>
      </c>
      <c r="J666" s="74" t="s">
        <v>551</v>
      </c>
    </row>
    <row r="667" spans="7:10" ht="28.8" x14ac:dyDescent="0.55000000000000004">
      <c r="G667" s="74" t="s">
        <v>2677</v>
      </c>
      <c r="H667" s="75" t="s">
        <v>3219</v>
      </c>
      <c r="I667" s="72" t="str">
        <f t="shared" si="16"/>
        <v>Cover CropsTRITICALE Early CONVENTIONAL Commodity</v>
      </c>
      <c r="J667" s="74" t="s">
        <v>551</v>
      </c>
    </row>
    <row r="668" spans="7:10" ht="28.8" x14ac:dyDescent="0.55000000000000004">
      <c r="G668" s="74" t="s">
        <v>2677</v>
      </c>
      <c r="H668" s="75" t="s">
        <v>3220</v>
      </c>
      <c r="I668" s="72" t="str">
        <f t="shared" si="16"/>
        <v>Cover CropsTRITICALE Early CONVENTIONAL Traditional</v>
      </c>
      <c r="J668" s="74" t="s">
        <v>551</v>
      </c>
    </row>
    <row r="669" spans="7:10" x14ac:dyDescent="0.55000000000000004">
      <c r="G669" s="74" t="s">
        <v>2677</v>
      </c>
      <c r="H669" s="75" t="s">
        <v>3221</v>
      </c>
      <c r="I669" s="72" t="str">
        <f t="shared" si="16"/>
        <v>Cover CropsTriticale Early Drilled</v>
      </c>
      <c r="J669" s="74" t="s">
        <v>551</v>
      </c>
    </row>
    <row r="670" spans="7:10" ht="28.8" x14ac:dyDescent="0.55000000000000004">
      <c r="G670" s="74" t="s">
        <v>2677</v>
      </c>
      <c r="H670" s="75" t="s">
        <v>3222</v>
      </c>
      <c r="I670" s="72" t="str">
        <f t="shared" si="16"/>
        <v>Cover CropsTRITICALE Early NO TILL Commodity</v>
      </c>
      <c r="J670" s="74" t="s">
        <v>551</v>
      </c>
    </row>
    <row r="671" spans="7:10" ht="28.8" x14ac:dyDescent="0.55000000000000004">
      <c r="G671" s="74" t="s">
        <v>2677</v>
      </c>
      <c r="H671" s="75" t="s">
        <v>3223</v>
      </c>
      <c r="I671" s="72" t="str">
        <f t="shared" si="16"/>
        <v>Cover CropsTRITICALE Early NO TILL Traditional</v>
      </c>
      <c r="J671" s="74" t="s">
        <v>551</v>
      </c>
    </row>
    <row r="672" spans="7:10" x14ac:dyDescent="0.55000000000000004">
      <c r="G672" s="74" t="s">
        <v>2677</v>
      </c>
      <c r="H672" s="75" t="s">
        <v>3224</v>
      </c>
      <c r="I672" s="72" t="str">
        <f t="shared" si="16"/>
        <v>Cover CropsTriticale Early Other</v>
      </c>
      <c r="J672" s="74" t="s">
        <v>551</v>
      </c>
    </row>
    <row r="673" spans="7:10" x14ac:dyDescent="0.55000000000000004">
      <c r="G673" s="74" t="s">
        <v>2677</v>
      </c>
      <c r="H673" s="75" t="s">
        <v>3225</v>
      </c>
      <c r="I673" s="72" t="str">
        <f t="shared" si="16"/>
        <v>Cover CropsTRITICALE Late AERIAL Traditional</v>
      </c>
      <c r="J673" s="74" t="s">
        <v>551</v>
      </c>
    </row>
    <row r="674" spans="7:10" ht="28.8" x14ac:dyDescent="0.55000000000000004">
      <c r="G674" s="74" t="s">
        <v>2677</v>
      </c>
      <c r="H674" s="75" t="s">
        <v>3226</v>
      </c>
      <c r="I674" s="72" t="str">
        <f t="shared" si="16"/>
        <v>Cover CropsTRITICALE Late BROADCAST Commodity</v>
      </c>
      <c r="J674" s="74" t="s">
        <v>551</v>
      </c>
    </row>
    <row r="675" spans="7:10" ht="28.8" x14ac:dyDescent="0.55000000000000004">
      <c r="G675" s="74" t="s">
        <v>2677</v>
      </c>
      <c r="H675" s="75" t="s">
        <v>3227</v>
      </c>
      <c r="I675" s="72" t="str">
        <f t="shared" si="16"/>
        <v>Cover CropsTRITICALE Late BROADCAST Traditional</v>
      </c>
      <c r="J675" s="74" t="s">
        <v>551</v>
      </c>
    </row>
    <row r="676" spans="7:10" ht="28.8" x14ac:dyDescent="0.55000000000000004">
      <c r="G676" s="74" t="s">
        <v>2677</v>
      </c>
      <c r="H676" s="75" t="s">
        <v>3228</v>
      </c>
      <c r="I676" s="72" t="str">
        <f t="shared" si="16"/>
        <v>Cover CropsTRITICALE Late BROADCAST/LIGHT DISKING Traditional</v>
      </c>
      <c r="J676" s="74" t="s">
        <v>551</v>
      </c>
    </row>
    <row r="677" spans="7:10" ht="28.8" x14ac:dyDescent="0.55000000000000004">
      <c r="G677" s="74" t="s">
        <v>2677</v>
      </c>
      <c r="H677" s="75" t="s">
        <v>3229</v>
      </c>
      <c r="I677" s="72" t="str">
        <f t="shared" si="16"/>
        <v>Cover CropsTRITICALE Late BROADCAST/STALK-CHOPPING Commodity</v>
      </c>
      <c r="J677" s="74" t="s">
        <v>551</v>
      </c>
    </row>
    <row r="678" spans="7:10" ht="28.8" x14ac:dyDescent="0.55000000000000004">
      <c r="G678" s="74" t="s">
        <v>2677</v>
      </c>
      <c r="H678" s="75" t="s">
        <v>3230</v>
      </c>
      <c r="I678" s="72" t="str">
        <f t="shared" si="16"/>
        <v>Cover CropsTRITICALE Late BROADCAST/STALK-CHOPPING Traditional</v>
      </c>
      <c r="J678" s="74" t="s">
        <v>551</v>
      </c>
    </row>
    <row r="679" spans="7:10" ht="28.8" x14ac:dyDescent="0.55000000000000004">
      <c r="G679" s="74" t="s">
        <v>2677</v>
      </c>
      <c r="H679" s="75" t="s">
        <v>3231</v>
      </c>
      <c r="I679" s="72" t="str">
        <f t="shared" si="16"/>
        <v>Cover CropsTRITICALE Late CONVENTIONAL Commodity</v>
      </c>
      <c r="J679" s="74" t="s">
        <v>551</v>
      </c>
    </row>
    <row r="680" spans="7:10" ht="28.8" x14ac:dyDescent="0.55000000000000004">
      <c r="G680" s="74" t="s">
        <v>2677</v>
      </c>
      <c r="H680" s="75" t="s">
        <v>3232</v>
      </c>
      <c r="I680" s="72" t="str">
        <f t="shared" si="16"/>
        <v>Cover CropsTRITICALE Late CONVENTIONAL Traditional</v>
      </c>
      <c r="J680" s="74" t="s">
        <v>551</v>
      </c>
    </row>
    <row r="681" spans="7:10" x14ac:dyDescent="0.55000000000000004">
      <c r="G681" s="74" t="s">
        <v>2677</v>
      </c>
      <c r="H681" s="75" t="s">
        <v>3233</v>
      </c>
      <c r="I681" s="72" t="str">
        <f t="shared" si="16"/>
        <v>Cover CropsTriticale Late Drilled</v>
      </c>
      <c r="J681" s="74" t="s">
        <v>551</v>
      </c>
    </row>
    <row r="682" spans="7:10" ht="28.8" x14ac:dyDescent="0.55000000000000004">
      <c r="G682" s="74" t="s">
        <v>2677</v>
      </c>
      <c r="H682" s="75" t="s">
        <v>3234</v>
      </c>
      <c r="I682" s="72" t="str">
        <f t="shared" si="16"/>
        <v>Cover CropsTRITICALE Late NO TILL Commodity</v>
      </c>
      <c r="J682" s="74" t="s">
        <v>551</v>
      </c>
    </row>
    <row r="683" spans="7:10" ht="28.8" x14ac:dyDescent="0.55000000000000004">
      <c r="G683" s="74" t="s">
        <v>2677</v>
      </c>
      <c r="H683" s="75" t="s">
        <v>3235</v>
      </c>
      <c r="I683" s="72" t="str">
        <f t="shared" si="16"/>
        <v>Cover CropsTRITICALE Late NO TILL Traditional</v>
      </c>
      <c r="J683" s="74" t="s">
        <v>551</v>
      </c>
    </row>
    <row r="684" spans="7:10" x14ac:dyDescent="0.55000000000000004">
      <c r="G684" s="74" t="s">
        <v>2677</v>
      </c>
      <c r="H684" s="75" t="s">
        <v>3236</v>
      </c>
      <c r="I684" s="72" t="str">
        <f t="shared" si="16"/>
        <v>Cover CropsTriticale Late Other</v>
      </c>
      <c r="J684" s="74" t="s">
        <v>551</v>
      </c>
    </row>
    <row r="685" spans="7:10" ht="28.8" x14ac:dyDescent="0.55000000000000004">
      <c r="G685" s="74" t="s">
        <v>2677</v>
      </c>
      <c r="H685" s="75" t="s">
        <v>3237</v>
      </c>
      <c r="I685" s="72" t="str">
        <f t="shared" si="16"/>
        <v>Cover CropsTRITICALE Normal AERIAL Traditional</v>
      </c>
      <c r="J685" s="74" t="s">
        <v>551</v>
      </c>
    </row>
    <row r="686" spans="7:10" ht="28.8" x14ac:dyDescent="0.55000000000000004">
      <c r="G686" s="74" t="s">
        <v>2677</v>
      </c>
      <c r="H686" s="75" t="s">
        <v>3238</v>
      </c>
      <c r="I686" s="72" t="str">
        <f t="shared" si="16"/>
        <v>Cover CropsTRITICALE Normal BROADCAST Commodity</v>
      </c>
      <c r="J686" s="74" t="s">
        <v>551</v>
      </c>
    </row>
    <row r="687" spans="7:10" ht="28.8" x14ac:dyDescent="0.55000000000000004">
      <c r="G687" s="74" t="s">
        <v>2677</v>
      </c>
      <c r="H687" s="75" t="s">
        <v>3239</v>
      </c>
      <c r="I687" s="72" t="str">
        <f t="shared" si="16"/>
        <v>Cover CropsTRITICALE Normal BROADCAST Traditional</v>
      </c>
      <c r="J687" s="74" t="s">
        <v>551</v>
      </c>
    </row>
    <row r="688" spans="7:10" ht="28.8" x14ac:dyDescent="0.55000000000000004">
      <c r="G688" s="74" t="s">
        <v>2677</v>
      </c>
      <c r="H688" s="75" t="s">
        <v>3240</v>
      </c>
      <c r="I688" s="72" t="str">
        <f t="shared" si="16"/>
        <v>Cover CropsTRITICALE Normal BROADCAST/LIGHT DISKING Traditional</v>
      </c>
      <c r="J688" s="74" t="s">
        <v>551</v>
      </c>
    </row>
    <row r="689" spans="7:10" ht="28.8" x14ac:dyDescent="0.55000000000000004">
      <c r="G689" s="74" t="s">
        <v>2677</v>
      </c>
      <c r="H689" s="75" t="s">
        <v>3241</v>
      </c>
      <c r="I689" s="72" t="str">
        <f t="shared" si="16"/>
        <v>Cover CropsTRITICALE Normal BROADCAST/STALK-CHOPPING Commodity</v>
      </c>
      <c r="J689" s="74" t="s">
        <v>551</v>
      </c>
    </row>
    <row r="690" spans="7:10" ht="28.8" x14ac:dyDescent="0.55000000000000004">
      <c r="G690" s="74" t="s">
        <v>2677</v>
      </c>
      <c r="H690" s="75" t="s">
        <v>3242</v>
      </c>
      <c r="I690" s="72" t="str">
        <f t="shared" si="16"/>
        <v>Cover CropsTRITICALE Normal BROADCAST/STALK-CHOPPING Traditional</v>
      </c>
      <c r="J690" s="74" t="s">
        <v>551</v>
      </c>
    </row>
    <row r="691" spans="7:10" ht="28.8" x14ac:dyDescent="0.55000000000000004">
      <c r="G691" s="74" t="s">
        <v>2677</v>
      </c>
      <c r="H691" s="74" t="s">
        <v>3243</v>
      </c>
      <c r="I691" s="72" t="str">
        <f t="shared" si="16"/>
        <v>Cover CropsTRITICALE Normal CONVENTIONAL Commodity</v>
      </c>
      <c r="J691" s="74" t="s">
        <v>551</v>
      </c>
    </row>
    <row r="692" spans="7:10" ht="28.8" x14ac:dyDescent="0.55000000000000004">
      <c r="G692" s="74" t="s">
        <v>2677</v>
      </c>
      <c r="H692" s="75" t="s">
        <v>3244</v>
      </c>
      <c r="I692" s="72" t="str">
        <f t="shared" si="16"/>
        <v>Cover CropsTRITICALE Normal CONVENTIONAL Traditional</v>
      </c>
      <c r="J692" s="74" t="s">
        <v>551</v>
      </c>
    </row>
    <row r="693" spans="7:10" ht="28.8" x14ac:dyDescent="0.55000000000000004">
      <c r="G693" s="74" t="s">
        <v>2677</v>
      </c>
      <c r="H693" s="75" t="s">
        <v>3245</v>
      </c>
      <c r="I693" s="72" t="str">
        <f t="shared" si="16"/>
        <v>Cover CropsTRITICALE Normal NO TILL Commodity</v>
      </c>
      <c r="J693" s="74" t="s">
        <v>551</v>
      </c>
    </row>
    <row r="694" spans="7:10" ht="28.8" x14ac:dyDescent="0.55000000000000004">
      <c r="G694" s="74" t="s">
        <v>2677</v>
      </c>
      <c r="H694" s="74" t="s">
        <v>3246</v>
      </c>
      <c r="I694" s="72" t="str">
        <f t="shared" si="16"/>
        <v>Cover CropsTRITICALE Normal NO TILL Traditional</v>
      </c>
      <c r="J694" s="74" t="s">
        <v>551</v>
      </c>
    </row>
    <row r="695" spans="7:10" x14ac:dyDescent="0.55000000000000004">
      <c r="G695" s="74" t="s">
        <v>2677</v>
      </c>
      <c r="H695" s="74" t="s">
        <v>3247</v>
      </c>
      <c r="I695" s="72" t="str">
        <f t="shared" si="16"/>
        <v>Cover CropsTriticale Standard Drilled</v>
      </c>
      <c r="J695" s="74" t="s">
        <v>551</v>
      </c>
    </row>
    <row r="696" spans="7:10" x14ac:dyDescent="0.55000000000000004">
      <c r="G696" s="74" t="s">
        <v>2677</v>
      </c>
      <c r="H696" s="74" t="s">
        <v>3248</v>
      </c>
      <c r="I696" s="72" t="str">
        <f t="shared" si="16"/>
        <v>Cover CropsTriticale Standard Other</v>
      </c>
      <c r="J696" s="74" t="s">
        <v>551</v>
      </c>
    </row>
    <row r="697" spans="7:10" x14ac:dyDescent="0.55000000000000004">
      <c r="G697" s="74" t="s">
        <v>2677</v>
      </c>
      <c r="H697" s="74" t="s">
        <v>3249</v>
      </c>
      <c r="I697" s="72" t="str">
        <f t="shared" si="16"/>
        <v>Cover CropsWHEAT Early AERIAL Commodity</v>
      </c>
      <c r="J697" s="74" t="s">
        <v>551</v>
      </c>
    </row>
    <row r="698" spans="7:10" ht="28.8" x14ac:dyDescent="0.55000000000000004">
      <c r="G698" s="74" t="s">
        <v>2677</v>
      </c>
      <c r="H698" s="74" t="s">
        <v>3250</v>
      </c>
      <c r="I698" s="72" t="str">
        <f t="shared" si="16"/>
        <v>Cover CropsWheat Early AERIAL Commodity following Soy</v>
      </c>
      <c r="J698" s="74" t="s">
        <v>551</v>
      </c>
    </row>
    <row r="699" spans="7:10" x14ac:dyDescent="0.55000000000000004">
      <c r="G699" s="74" t="s">
        <v>2677</v>
      </c>
      <c r="H699" s="74" t="s">
        <v>3251</v>
      </c>
      <c r="I699" s="72" t="str">
        <f t="shared" si="16"/>
        <v>Cover CropsWHEAT Early AERIAL Traditional</v>
      </c>
      <c r="J699" s="74" t="s">
        <v>551</v>
      </c>
    </row>
    <row r="700" spans="7:10" ht="28.8" x14ac:dyDescent="0.55000000000000004">
      <c r="G700" s="74" t="s">
        <v>2677</v>
      </c>
      <c r="H700" s="74" t="s">
        <v>3252</v>
      </c>
      <c r="I700" s="72" t="str">
        <f t="shared" si="16"/>
        <v>Cover CropsWheat Early AERIAL Traditional following Soy</v>
      </c>
      <c r="J700" s="74" t="s">
        <v>551</v>
      </c>
    </row>
    <row r="701" spans="7:10" ht="28.8" x14ac:dyDescent="0.55000000000000004">
      <c r="G701" s="74" t="s">
        <v>2677</v>
      </c>
      <c r="H701" s="74" t="s">
        <v>3253</v>
      </c>
      <c r="I701" s="72" t="str">
        <f t="shared" si="16"/>
        <v>Cover CropsWHEAT Early BROADCAST Commodity</v>
      </c>
      <c r="J701" s="74" t="s">
        <v>551</v>
      </c>
    </row>
    <row r="702" spans="7:10" ht="28.8" x14ac:dyDescent="0.55000000000000004">
      <c r="G702" s="74" t="s">
        <v>2677</v>
      </c>
      <c r="H702" s="74" t="s">
        <v>3254</v>
      </c>
      <c r="I702" s="72" t="str">
        <f t="shared" si="16"/>
        <v>Cover CropsWHEAT Early BROADCAST Traditional</v>
      </c>
      <c r="J702" s="74" t="s">
        <v>551</v>
      </c>
    </row>
    <row r="703" spans="7:10" ht="28.8" x14ac:dyDescent="0.55000000000000004">
      <c r="G703" s="74" t="s">
        <v>2677</v>
      </c>
      <c r="H703" s="74" t="s">
        <v>3255</v>
      </c>
      <c r="I703" s="72" t="str">
        <f t="shared" si="16"/>
        <v>Cover CropsWHEAT Early BROADCAST/LIGHT DISKING Commodity</v>
      </c>
      <c r="J703" s="74" t="s">
        <v>551</v>
      </c>
    </row>
    <row r="704" spans="7:10" ht="28.8" x14ac:dyDescent="0.55000000000000004">
      <c r="G704" s="74" t="s">
        <v>2677</v>
      </c>
      <c r="H704" s="74" t="s">
        <v>3256</v>
      </c>
      <c r="I704" s="72" t="str">
        <f t="shared" si="16"/>
        <v>Cover CropsWHEAT Early BROADCAST/LIGHT DISKING Traditional</v>
      </c>
      <c r="J704" s="74" t="s">
        <v>551</v>
      </c>
    </row>
    <row r="705" spans="7:10" ht="28.8" x14ac:dyDescent="0.55000000000000004">
      <c r="G705" s="74" t="s">
        <v>2677</v>
      </c>
      <c r="H705" s="74" t="s">
        <v>3257</v>
      </c>
      <c r="I705" s="72" t="str">
        <f t="shared" ref="I705:I768" si="17">G705&amp;H705</f>
        <v>Cover CropsWHEAT Early BROADCAST/STALK-CHOPPING Commodity</v>
      </c>
      <c r="J705" s="74" t="s">
        <v>551</v>
      </c>
    </row>
    <row r="706" spans="7:10" ht="28.8" x14ac:dyDescent="0.55000000000000004">
      <c r="G706" s="74" t="s">
        <v>2677</v>
      </c>
      <c r="H706" s="74" t="s">
        <v>3258</v>
      </c>
      <c r="I706" s="72" t="str">
        <f t="shared" si="17"/>
        <v>Cover CropsWHEAT Early BROADCAST/STALK-CHOPPING Traditional</v>
      </c>
      <c r="J706" s="74" t="s">
        <v>551</v>
      </c>
    </row>
    <row r="707" spans="7:10" ht="28.8" x14ac:dyDescent="0.55000000000000004">
      <c r="G707" s="74" t="s">
        <v>2677</v>
      </c>
      <c r="H707" s="74" t="s">
        <v>3259</v>
      </c>
      <c r="I707" s="72" t="str">
        <f t="shared" si="17"/>
        <v>Cover CropsWHEAT Early CONVENTIONAL Commodity</v>
      </c>
      <c r="J707" s="74" t="s">
        <v>551</v>
      </c>
    </row>
    <row r="708" spans="7:10" ht="28.8" x14ac:dyDescent="0.55000000000000004">
      <c r="G708" s="74" t="s">
        <v>2677</v>
      </c>
      <c r="H708" s="74" t="s">
        <v>3260</v>
      </c>
      <c r="I708" s="72" t="str">
        <f t="shared" si="17"/>
        <v>Cover CropsWHEAT Early CONVENTIONAL Traditional</v>
      </c>
      <c r="J708" s="74" t="s">
        <v>551</v>
      </c>
    </row>
    <row r="709" spans="7:10" x14ac:dyDescent="0.55000000000000004">
      <c r="G709" s="74" t="s">
        <v>2677</v>
      </c>
      <c r="H709" s="74" t="s">
        <v>3261</v>
      </c>
      <c r="I709" s="72" t="str">
        <f t="shared" si="17"/>
        <v>Cover CropsWHEAT Early NO TILL Commodity</v>
      </c>
      <c r="J709" s="74" t="s">
        <v>551</v>
      </c>
    </row>
    <row r="710" spans="7:10" x14ac:dyDescent="0.55000000000000004">
      <c r="G710" s="74" t="s">
        <v>2677</v>
      </c>
      <c r="H710" s="74" t="s">
        <v>3262</v>
      </c>
      <c r="I710" s="72" t="str">
        <f t="shared" si="17"/>
        <v>Cover CropsWHEAT Early NO TILL Traditional</v>
      </c>
      <c r="J710" s="74" t="s">
        <v>551</v>
      </c>
    </row>
    <row r="711" spans="7:10" x14ac:dyDescent="0.55000000000000004">
      <c r="G711" s="74" t="s">
        <v>2677</v>
      </c>
      <c r="H711" s="74" t="s">
        <v>3263</v>
      </c>
      <c r="I711" s="72" t="str">
        <f t="shared" si="17"/>
        <v>Cover CropsWHEAT Late AERIAL Commodity</v>
      </c>
      <c r="J711" s="74" t="s">
        <v>551</v>
      </c>
    </row>
    <row r="712" spans="7:10" ht="28.8" x14ac:dyDescent="0.55000000000000004">
      <c r="G712" s="74" t="s">
        <v>2677</v>
      </c>
      <c r="H712" s="74" t="s">
        <v>3264</v>
      </c>
      <c r="I712" s="72" t="str">
        <f t="shared" si="17"/>
        <v>Cover CropsWHEAT Late BROADCAST Commodity</v>
      </c>
      <c r="J712" s="74" t="s">
        <v>551</v>
      </c>
    </row>
    <row r="713" spans="7:10" ht="28.8" x14ac:dyDescent="0.55000000000000004">
      <c r="G713" s="74" t="s">
        <v>2677</v>
      </c>
      <c r="H713" s="74" t="s">
        <v>3265</v>
      </c>
      <c r="I713" s="72" t="str">
        <f t="shared" si="17"/>
        <v>Cover CropsWHEAT Late BROADCAST/LIGHT DISKING Commodity</v>
      </c>
      <c r="J713" s="74" t="s">
        <v>551</v>
      </c>
    </row>
    <row r="714" spans="7:10" ht="28.8" x14ac:dyDescent="0.55000000000000004">
      <c r="G714" s="74" t="s">
        <v>2677</v>
      </c>
      <c r="H714" s="74" t="s">
        <v>3266</v>
      </c>
      <c r="I714" s="72" t="str">
        <f t="shared" si="17"/>
        <v>Cover CropsWHEAT Late BROADCAST/LIGHT DISKING Traditional</v>
      </c>
      <c r="J714" s="74" t="s">
        <v>551</v>
      </c>
    </row>
    <row r="715" spans="7:10" ht="28.8" x14ac:dyDescent="0.55000000000000004">
      <c r="G715" s="74" t="s">
        <v>2677</v>
      </c>
      <c r="H715" s="74" t="s">
        <v>3267</v>
      </c>
      <c r="I715" s="72" t="str">
        <f t="shared" si="17"/>
        <v>Cover CropsWHEAT Late BROADCAST/STALK-CHOPPING Commodity</v>
      </c>
      <c r="J715" s="74" t="s">
        <v>551</v>
      </c>
    </row>
    <row r="716" spans="7:10" ht="28.8" x14ac:dyDescent="0.55000000000000004">
      <c r="G716" s="74" t="s">
        <v>2677</v>
      </c>
      <c r="H716" s="74" t="s">
        <v>3268</v>
      </c>
      <c r="I716" s="72" t="str">
        <f t="shared" si="17"/>
        <v>Cover CropsWHEAT Late CONVENTIONAL Commodity</v>
      </c>
      <c r="J716" s="74" t="s">
        <v>551</v>
      </c>
    </row>
    <row r="717" spans="7:10" ht="28.8" x14ac:dyDescent="0.55000000000000004">
      <c r="G717" s="74" t="s">
        <v>2677</v>
      </c>
      <c r="H717" s="74" t="s">
        <v>3269</v>
      </c>
      <c r="I717" s="72" t="str">
        <f t="shared" si="17"/>
        <v>Cover CropsWHEAT Late CONVENTIONAL Traditional</v>
      </c>
      <c r="J717" s="74" t="s">
        <v>551</v>
      </c>
    </row>
    <row r="718" spans="7:10" x14ac:dyDescent="0.55000000000000004">
      <c r="G718" s="74" t="s">
        <v>2677</v>
      </c>
      <c r="H718" s="74" t="s">
        <v>3270</v>
      </c>
      <c r="I718" s="72" t="str">
        <f t="shared" si="17"/>
        <v>Cover CropsWHEAT Late NO TILL Commodity</v>
      </c>
      <c r="J718" s="74" t="s">
        <v>551</v>
      </c>
    </row>
    <row r="719" spans="7:10" x14ac:dyDescent="0.55000000000000004">
      <c r="G719" s="74" t="s">
        <v>2677</v>
      </c>
      <c r="H719" s="74" t="s">
        <v>3271</v>
      </c>
      <c r="I719" s="72" t="str">
        <f t="shared" si="17"/>
        <v>Cover CropsWHEAT Late NO TILL Traditional</v>
      </c>
      <c r="J719" s="74" t="s">
        <v>551</v>
      </c>
    </row>
    <row r="720" spans="7:10" ht="28.8" x14ac:dyDescent="0.55000000000000004">
      <c r="G720" s="74" t="s">
        <v>2677</v>
      </c>
      <c r="H720" s="74" t="s">
        <v>3272</v>
      </c>
      <c r="I720" s="72" t="str">
        <f t="shared" si="17"/>
        <v>Cover CropsWHEAT Normal AERIAL Commodity</v>
      </c>
      <c r="J720" s="74" t="s">
        <v>551</v>
      </c>
    </row>
    <row r="721" spans="7:10" ht="28.8" x14ac:dyDescent="0.55000000000000004">
      <c r="G721" s="74" t="s">
        <v>2677</v>
      </c>
      <c r="H721" s="74" t="s">
        <v>3273</v>
      </c>
      <c r="I721" s="72" t="str">
        <f t="shared" si="17"/>
        <v>Cover CropsWHEAT Normal BROADCAST Commodity</v>
      </c>
      <c r="J721" s="74" t="s">
        <v>551</v>
      </c>
    </row>
    <row r="722" spans="7:10" ht="28.8" x14ac:dyDescent="0.55000000000000004">
      <c r="G722" s="74" t="s">
        <v>2677</v>
      </c>
      <c r="H722" s="74" t="s">
        <v>3274</v>
      </c>
      <c r="I722" s="72" t="str">
        <f t="shared" si="17"/>
        <v>Cover CropsWHEAT Normal BROADCAST/LIGHT DISKING Commodity</v>
      </c>
      <c r="J722" s="74" t="s">
        <v>551</v>
      </c>
    </row>
    <row r="723" spans="7:10" ht="28.8" x14ac:dyDescent="0.55000000000000004">
      <c r="G723" s="74" t="s">
        <v>2677</v>
      </c>
      <c r="H723" s="74" t="s">
        <v>3275</v>
      </c>
      <c r="I723" s="72" t="str">
        <f t="shared" si="17"/>
        <v>Cover CropsWHEAT Normal BROADCAST/LIGHT DISKING Traditional</v>
      </c>
      <c r="J723" s="74" t="s">
        <v>551</v>
      </c>
    </row>
    <row r="724" spans="7:10" ht="28.8" x14ac:dyDescent="0.55000000000000004">
      <c r="G724" s="74" t="s">
        <v>2677</v>
      </c>
      <c r="H724" s="74" t="s">
        <v>3276</v>
      </c>
      <c r="I724" s="72" t="str">
        <f t="shared" si="17"/>
        <v>Cover CropsWHEAT Normal BROADCAST/STALK-CHOPPING Commodity</v>
      </c>
      <c r="J724" s="74" t="s">
        <v>551</v>
      </c>
    </row>
    <row r="725" spans="7:10" ht="28.8" x14ac:dyDescent="0.55000000000000004">
      <c r="G725" s="74" t="s">
        <v>2677</v>
      </c>
      <c r="H725" s="74" t="s">
        <v>3277</v>
      </c>
      <c r="I725" s="72" t="str">
        <f t="shared" si="17"/>
        <v>Cover CropsWHEAT Normal CONVENTIONAL Commodity</v>
      </c>
      <c r="J725" s="74" t="s">
        <v>551</v>
      </c>
    </row>
    <row r="726" spans="7:10" ht="28.8" x14ac:dyDescent="0.55000000000000004">
      <c r="G726" s="74" t="s">
        <v>2677</v>
      </c>
      <c r="H726" s="74" t="s">
        <v>3278</v>
      </c>
      <c r="I726" s="72" t="str">
        <f t="shared" si="17"/>
        <v>Cover CropsWHEAT Normal CONVENTIONAL Traditional</v>
      </c>
      <c r="J726" s="74" t="s">
        <v>551</v>
      </c>
    </row>
    <row r="727" spans="7:10" ht="28.8" x14ac:dyDescent="0.55000000000000004">
      <c r="G727" s="74" t="s">
        <v>2677</v>
      </c>
      <c r="H727" s="74" t="s">
        <v>3279</v>
      </c>
      <c r="I727" s="72" t="str">
        <f t="shared" si="17"/>
        <v>Cover CropsWHEAT Normal NO TILL Commodity</v>
      </c>
      <c r="J727" s="74" t="s">
        <v>551</v>
      </c>
    </row>
    <row r="728" spans="7:10" ht="28.8" x14ac:dyDescent="0.55000000000000004">
      <c r="G728" s="74" t="s">
        <v>2677</v>
      </c>
      <c r="H728" s="74" t="s">
        <v>3280</v>
      </c>
      <c r="I728" s="72" t="str">
        <f t="shared" si="17"/>
        <v>Cover CropsWHEAT Normal NO TILL Traditional</v>
      </c>
      <c r="J728" s="74" t="s">
        <v>551</v>
      </c>
    </row>
    <row r="729" spans="7:10" x14ac:dyDescent="0.55000000000000004">
      <c r="G729" s="74" t="s">
        <v>2677</v>
      </c>
      <c r="H729" s="74" t="s">
        <v>3281</v>
      </c>
      <c r="I729" s="72" t="str">
        <f t="shared" si="17"/>
        <v>Cover CropsWinter Hardy Brassica Early Aerial</v>
      </c>
      <c r="J729" s="74" t="s">
        <v>551</v>
      </c>
    </row>
    <row r="730" spans="7:10" ht="28.8" x14ac:dyDescent="0.55000000000000004">
      <c r="G730" s="74" t="s">
        <v>2677</v>
      </c>
      <c r="H730" s="74" t="s">
        <v>3282</v>
      </c>
      <c r="I730" s="72" t="str">
        <f t="shared" si="17"/>
        <v>Cover CropsWinter Hardy Brassica Early Aerial following Soy</v>
      </c>
      <c r="J730" s="74" t="s">
        <v>551</v>
      </c>
    </row>
    <row r="731" spans="7:10" ht="28.8" x14ac:dyDescent="0.55000000000000004">
      <c r="G731" s="74" t="s">
        <v>2677</v>
      </c>
      <c r="H731" s="74" t="s">
        <v>3283</v>
      </c>
      <c r="I731" s="72" t="str">
        <f t="shared" si="17"/>
        <v>Cover CropsWinter Hardy Brassica Early Drilled</v>
      </c>
      <c r="J731" s="74" t="s">
        <v>551</v>
      </c>
    </row>
    <row r="732" spans="7:10" x14ac:dyDescent="0.55000000000000004">
      <c r="G732" s="74" t="s">
        <v>2677</v>
      </c>
      <c r="H732" s="74" t="s">
        <v>3284</v>
      </c>
      <c r="I732" s="72" t="str">
        <f t="shared" si="17"/>
        <v>Cover CropsWinter Hardy Brassica Early Other</v>
      </c>
      <c r="J732" s="74" t="s">
        <v>551</v>
      </c>
    </row>
    <row r="733" spans="7:10" x14ac:dyDescent="0.55000000000000004">
      <c r="G733" s="74" t="s">
        <v>2677</v>
      </c>
      <c r="H733" s="74" t="s">
        <v>3285</v>
      </c>
      <c r="I733" s="72" t="str">
        <f t="shared" si="17"/>
        <v>Cover CropsWinter Hardy Oats Early Aerial</v>
      </c>
      <c r="J733" s="74" t="s">
        <v>551</v>
      </c>
    </row>
    <row r="734" spans="7:10" ht="28.8" x14ac:dyDescent="0.55000000000000004">
      <c r="G734" s="74" t="s">
        <v>2677</v>
      </c>
      <c r="H734" s="74" t="s">
        <v>3286</v>
      </c>
      <c r="I734" s="72" t="str">
        <f t="shared" si="17"/>
        <v>Cover CropsWinter Hardy Oats Early Aerial following Soy</v>
      </c>
      <c r="J734" s="74" t="s">
        <v>551</v>
      </c>
    </row>
    <row r="735" spans="7:10" x14ac:dyDescent="0.55000000000000004">
      <c r="G735" s="74" t="s">
        <v>2677</v>
      </c>
      <c r="H735" s="74" t="s">
        <v>3287</v>
      </c>
      <c r="I735" s="72" t="str">
        <f t="shared" si="17"/>
        <v>Cover CropsWinter Hardy Oats Early Drilled</v>
      </c>
      <c r="J735" s="74" t="s">
        <v>551</v>
      </c>
    </row>
    <row r="736" spans="7:10" x14ac:dyDescent="0.55000000000000004">
      <c r="G736" s="74" t="s">
        <v>2677</v>
      </c>
      <c r="H736" s="74" t="s">
        <v>3288</v>
      </c>
      <c r="I736" s="72" t="str">
        <f t="shared" si="17"/>
        <v>Cover CropsWinter Hardy Oats Early Other</v>
      </c>
      <c r="J736" s="74" t="s">
        <v>551</v>
      </c>
    </row>
    <row r="737" spans="7:10" ht="28.8" x14ac:dyDescent="0.55000000000000004">
      <c r="G737" s="74" t="s">
        <v>2677</v>
      </c>
      <c r="H737" s="74" t="s">
        <v>3289</v>
      </c>
      <c r="I737" s="72" t="str">
        <f t="shared" si="17"/>
        <v>Cover CropsWinter Hardy Oats Standard Drilled</v>
      </c>
      <c r="J737" s="74" t="s">
        <v>551</v>
      </c>
    </row>
    <row r="738" spans="7:10" ht="28.8" x14ac:dyDescent="0.55000000000000004">
      <c r="G738" s="74" t="s">
        <v>2677</v>
      </c>
      <c r="H738" s="74" t="s">
        <v>3290</v>
      </c>
      <c r="I738" s="72" t="str">
        <f t="shared" si="17"/>
        <v>Cover CropsWinter Hardy Oats Standard Other</v>
      </c>
      <c r="J738" s="74" t="s">
        <v>551</v>
      </c>
    </row>
    <row r="739" spans="7:10" x14ac:dyDescent="0.55000000000000004">
      <c r="G739" s="74" t="s">
        <v>2677</v>
      </c>
      <c r="H739" s="74" t="s">
        <v>3291</v>
      </c>
      <c r="I739" s="72" t="str">
        <f t="shared" si="17"/>
        <v>Cover CropsWinter Killed Oats Early Aerial</v>
      </c>
      <c r="J739" s="74" t="s">
        <v>551</v>
      </c>
    </row>
    <row r="740" spans="7:10" x14ac:dyDescent="0.55000000000000004">
      <c r="G740" s="74" t="s">
        <v>2677</v>
      </c>
      <c r="H740" s="74" t="s">
        <v>3292</v>
      </c>
      <c r="I740" s="72" t="str">
        <f t="shared" si="17"/>
        <v>Cover CropsWinter Killed Oats Early Drilled</v>
      </c>
      <c r="J740" s="74" t="s">
        <v>551</v>
      </c>
    </row>
    <row r="741" spans="7:10" x14ac:dyDescent="0.55000000000000004">
      <c r="G741" s="74" t="s">
        <v>2677</v>
      </c>
      <c r="H741" s="74" t="s">
        <v>3293</v>
      </c>
      <c r="I741" s="72" t="str">
        <f t="shared" si="17"/>
        <v>Cover CropsWinter Killed Oats Early Other</v>
      </c>
      <c r="J741" s="74" t="s">
        <v>551</v>
      </c>
    </row>
    <row r="742" spans="7:10" ht="28.8" x14ac:dyDescent="0.55000000000000004">
      <c r="G742" s="74" t="s">
        <v>2677</v>
      </c>
      <c r="H742" s="74" t="s">
        <v>3294</v>
      </c>
      <c r="I742" s="72" t="str">
        <f t="shared" si="17"/>
        <v>Cover CropsWinterKilled Oats Early Aerial following Soy</v>
      </c>
      <c r="J742" s="74" t="s">
        <v>551</v>
      </c>
    </row>
    <row r="743" spans="7:10" x14ac:dyDescent="0.55000000000000004">
      <c r="G743" s="74" t="s">
        <v>2678</v>
      </c>
      <c r="H743" s="75" t="s">
        <v>358</v>
      </c>
      <c r="I743" s="72" t="str">
        <f t="shared" si="17"/>
        <v>Cover Crops - Early Planted RyeArea Planted</v>
      </c>
      <c r="J743" s="74" t="s">
        <v>551</v>
      </c>
    </row>
    <row r="744" spans="7:10" x14ac:dyDescent="0.55000000000000004">
      <c r="G744" s="74" t="s">
        <v>2679</v>
      </c>
      <c r="H744" s="75" t="s">
        <v>358</v>
      </c>
      <c r="I744" s="72" t="str">
        <f t="shared" si="17"/>
        <v>Cover Crops - Early PlantingArea Planted</v>
      </c>
      <c r="J744" s="74" t="s">
        <v>551</v>
      </c>
    </row>
    <row r="745" spans="7:10" x14ac:dyDescent="0.55000000000000004">
      <c r="G745" s="74" t="s">
        <v>2680</v>
      </c>
      <c r="H745" s="75" t="s">
        <v>358</v>
      </c>
      <c r="I745" s="72" t="str">
        <f t="shared" si="17"/>
        <v>Cover Crops - HarvestableArea Planted</v>
      </c>
      <c r="J745" s="74" t="s">
        <v>551</v>
      </c>
    </row>
    <row r="746" spans="7:10" x14ac:dyDescent="0.55000000000000004">
      <c r="G746" s="74" t="s">
        <v>2681</v>
      </c>
      <c r="H746" s="75" t="s">
        <v>358</v>
      </c>
      <c r="I746" s="72" t="str">
        <f t="shared" si="17"/>
        <v>Cover Crops - LegumeArea Planted</v>
      </c>
      <c r="J746" s="74" t="s">
        <v>551</v>
      </c>
    </row>
    <row r="747" spans="7:10" x14ac:dyDescent="0.55000000000000004">
      <c r="G747" s="74" t="s">
        <v>2682</v>
      </c>
      <c r="H747" s="75" t="s">
        <v>358</v>
      </c>
      <c r="I747" s="72" t="str">
        <f t="shared" si="17"/>
        <v>Cover Crops - RyeArea Planted</v>
      </c>
      <c r="J747" s="74" t="s">
        <v>551</v>
      </c>
    </row>
    <row r="748" spans="7:10" x14ac:dyDescent="0.55000000000000004">
      <c r="G748" s="74" t="s">
        <v>2683</v>
      </c>
      <c r="H748" s="75" t="s">
        <v>190</v>
      </c>
      <c r="I748" s="72" t="str">
        <f t="shared" si="17"/>
        <v>Cover Crops - WheatArea</v>
      </c>
      <c r="J748" s="74" t="s">
        <v>551</v>
      </c>
    </row>
    <row r="749" spans="7:10" x14ac:dyDescent="0.55000000000000004">
      <c r="G749" s="74" t="s">
        <v>2683</v>
      </c>
      <c r="H749" s="75" t="s">
        <v>358</v>
      </c>
      <c r="I749" s="72" t="str">
        <f t="shared" si="17"/>
        <v>Cover Crops - WheatArea Planted</v>
      </c>
      <c r="J749" s="74" t="s">
        <v>551</v>
      </c>
    </row>
    <row r="750" spans="7:10" x14ac:dyDescent="0.55000000000000004">
      <c r="G750" s="74" t="s">
        <v>2684</v>
      </c>
      <c r="H750" s="75" t="s">
        <v>2946</v>
      </c>
      <c r="I750" s="72" t="str">
        <f t="shared" si="17"/>
        <v>Cover Crops- Early PlantingArea Barley</v>
      </c>
      <c r="J750" s="74" t="s">
        <v>551</v>
      </c>
    </row>
    <row r="751" spans="7:10" x14ac:dyDescent="0.55000000000000004">
      <c r="G751" s="74" t="s">
        <v>2684</v>
      </c>
      <c r="H751" s="75" t="s">
        <v>358</v>
      </c>
      <c r="I751" s="72" t="str">
        <f t="shared" si="17"/>
        <v>Cover Crops- Early PlantingArea Planted</v>
      </c>
      <c r="J751" s="74" t="s">
        <v>551</v>
      </c>
    </row>
    <row r="752" spans="7:10" x14ac:dyDescent="0.55000000000000004">
      <c r="G752" s="74" t="s">
        <v>2684</v>
      </c>
      <c r="H752" s="75" t="s">
        <v>3295</v>
      </c>
      <c r="I752" s="72" t="str">
        <f t="shared" si="17"/>
        <v>Cover Crops- Early PlantingArea Rye</v>
      </c>
      <c r="J752" s="74" t="s">
        <v>551</v>
      </c>
    </row>
    <row r="753" spans="7:10" x14ac:dyDescent="0.55000000000000004">
      <c r="G753" s="74" t="s">
        <v>2684</v>
      </c>
      <c r="H753" s="75" t="s">
        <v>2949</v>
      </c>
      <c r="I753" s="72" t="str">
        <f t="shared" si="17"/>
        <v>Cover Crops- Early PlantingArea Wheat</v>
      </c>
      <c r="J753" s="74" t="s">
        <v>551</v>
      </c>
    </row>
    <row r="754" spans="7:10" x14ac:dyDescent="0.55000000000000004">
      <c r="G754" s="74" t="s">
        <v>2685</v>
      </c>
      <c r="H754" s="75" t="s">
        <v>358</v>
      </c>
      <c r="I754" s="72" t="str">
        <f t="shared" si="17"/>
        <v>CREP Riparian Forest BufferArea Planted</v>
      </c>
      <c r="J754" s="74" t="s">
        <v>551</v>
      </c>
    </row>
    <row r="755" spans="7:10" ht="28.8" x14ac:dyDescent="0.55000000000000004">
      <c r="G755" s="74" t="s">
        <v>2685</v>
      </c>
      <c r="H755" s="75" t="s">
        <v>3296</v>
      </c>
      <c r="I755" s="72" t="str">
        <f t="shared" si="17"/>
        <v>CREP Riparian Forest BufferAverage Buffer Width</v>
      </c>
      <c r="J755" s="74" t="s">
        <v>2459</v>
      </c>
    </row>
    <row r="756" spans="7:10" x14ac:dyDescent="0.55000000000000004">
      <c r="G756" s="74" t="s">
        <v>2686</v>
      </c>
      <c r="H756" s="75" t="s">
        <v>206</v>
      </c>
      <c r="I756" s="72" t="str">
        <f t="shared" si="17"/>
        <v>CREP Wetland RestorationAcres</v>
      </c>
      <c r="J756" s="74" t="s">
        <v>551</v>
      </c>
    </row>
    <row r="757" spans="7:10" x14ac:dyDescent="0.55000000000000004">
      <c r="G757" s="74" t="s">
        <v>2687</v>
      </c>
      <c r="H757" s="75" t="s">
        <v>206</v>
      </c>
      <c r="I757" s="72" t="str">
        <f t="shared" si="17"/>
        <v>CREP Wildlife HabitatAcres</v>
      </c>
      <c r="J757" s="74" t="s">
        <v>551</v>
      </c>
    </row>
    <row r="758" spans="7:10" x14ac:dyDescent="0.55000000000000004">
      <c r="G758" s="74" t="s">
        <v>2688</v>
      </c>
      <c r="H758" s="75" t="s">
        <v>2585</v>
      </c>
      <c r="I758" s="72" t="str">
        <f t="shared" si="17"/>
        <v>Critical Area PlantingAC</v>
      </c>
      <c r="J758" s="74" t="s">
        <v>551</v>
      </c>
    </row>
    <row r="759" spans="7:10" x14ac:dyDescent="0.55000000000000004">
      <c r="G759" s="74" t="s">
        <v>2688</v>
      </c>
      <c r="H759" s="75" t="s">
        <v>200</v>
      </c>
      <c r="I759" s="72" t="str">
        <f t="shared" si="17"/>
        <v>Critical Area PlantingAcre</v>
      </c>
      <c r="J759" s="74" t="s">
        <v>551</v>
      </c>
    </row>
    <row r="760" spans="7:10" x14ac:dyDescent="0.55000000000000004">
      <c r="G760" s="74" t="s">
        <v>2688</v>
      </c>
      <c r="H760" s="75" t="s">
        <v>358</v>
      </c>
      <c r="I760" s="72" t="str">
        <f t="shared" si="17"/>
        <v>Critical Area PlantingArea Planted</v>
      </c>
      <c r="J760" s="74" t="s">
        <v>551</v>
      </c>
    </row>
    <row r="761" spans="7:10" x14ac:dyDescent="0.55000000000000004">
      <c r="G761" s="74" t="s">
        <v>2688</v>
      </c>
      <c r="H761" s="75" t="s">
        <v>127</v>
      </c>
      <c r="I761" s="72" t="str">
        <f t="shared" si="17"/>
        <v>Critical Area PlantingArea Treated</v>
      </c>
      <c r="J761" s="74" t="s">
        <v>551</v>
      </c>
    </row>
    <row r="762" spans="7:10" x14ac:dyDescent="0.55000000000000004">
      <c r="G762" s="74" t="s">
        <v>2689</v>
      </c>
      <c r="H762" s="75" t="s">
        <v>2585</v>
      </c>
      <c r="I762" s="72" t="str">
        <f t="shared" si="17"/>
        <v>Cropland Irrigation ManagementAC</v>
      </c>
      <c r="J762" s="74" t="s">
        <v>551</v>
      </c>
    </row>
    <row r="763" spans="7:10" x14ac:dyDescent="0.55000000000000004">
      <c r="G763" s="74" t="s">
        <v>2690</v>
      </c>
      <c r="H763" s="75" t="s">
        <v>2606</v>
      </c>
      <c r="I763" s="72" t="str">
        <f t="shared" si="17"/>
        <v>D&amp;G Road - E&amp;S Control and OutletsLength</v>
      </c>
      <c r="J763" s="74" t="s">
        <v>2459</v>
      </c>
    </row>
    <row r="764" spans="7:10" x14ac:dyDescent="0.55000000000000004">
      <c r="G764" s="74" t="s">
        <v>2691</v>
      </c>
      <c r="H764" s="75" t="s">
        <v>2606</v>
      </c>
      <c r="I764" s="72" t="str">
        <f t="shared" si="17"/>
        <v>D&amp;G Road - Outlets OnlyLength</v>
      </c>
      <c r="J764" s="74" t="s">
        <v>2459</v>
      </c>
    </row>
    <row r="765" spans="7:10" ht="28.8" x14ac:dyDescent="0.55000000000000004">
      <c r="G765" s="74" t="s">
        <v>2692</v>
      </c>
      <c r="H765" s="75" t="s">
        <v>2606</v>
      </c>
      <c r="I765" s="72" t="str">
        <f t="shared" si="17"/>
        <v>D&amp;G Road - Surface Aggregate and Raised RoadbedLength</v>
      </c>
      <c r="J765" s="74" t="s">
        <v>2459</v>
      </c>
    </row>
    <row r="766" spans="7:10" x14ac:dyDescent="0.55000000000000004">
      <c r="G766" s="74" t="s">
        <v>2693</v>
      </c>
      <c r="H766" s="75" t="s">
        <v>2585</v>
      </c>
      <c r="I766" s="72" t="str">
        <f t="shared" si="17"/>
        <v>Dairy Manure IncorporationAC</v>
      </c>
      <c r="J766" s="74" t="s">
        <v>551</v>
      </c>
    </row>
    <row r="767" spans="7:10" x14ac:dyDescent="0.55000000000000004">
      <c r="G767" s="74" t="s">
        <v>2694</v>
      </c>
      <c r="H767" s="75" t="s">
        <v>2774</v>
      </c>
      <c r="I767" s="72" t="str">
        <f t="shared" si="17"/>
        <v>Dead Bird Composting FacilityAU</v>
      </c>
      <c r="J767" s="74" t="s">
        <v>2463</v>
      </c>
    </row>
    <row r="768" spans="7:10" x14ac:dyDescent="0.55000000000000004">
      <c r="G768" s="74" t="s">
        <v>2694</v>
      </c>
      <c r="H768" s="75" t="s">
        <v>2776</v>
      </c>
      <c r="I768" s="72" t="str">
        <f t="shared" si="17"/>
        <v>Dead Bird Composting Facilitybroilers</v>
      </c>
      <c r="J768" s="74" t="s">
        <v>2463</v>
      </c>
    </row>
    <row r="769" spans="7:10" x14ac:dyDescent="0.55000000000000004">
      <c r="G769" s="74" t="s">
        <v>2694</v>
      </c>
      <c r="H769" s="75" t="s">
        <v>2778</v>
      </c>
      <c r="I769" s="72" t="str">
        <f t="shared" ref="I769:I832" si="18">G769&amp;H769</f>
        <v>Dead Bird Composting Facilitylayers</v>
      </c>
      <c r="J769" s="74" t="s">
        <v>2463</v>
      </c>
    </row>
    <row r="770" spans="7:10" x14ac:dyDescent="0.55000000000000004">
      <c r="G770" s="74" t="s">
        <v>2694</v>
      </c>
      <c r="H770" s="75" t="s">
        <v>2782</v>
      </c>
      <c r="I770" s="72" t="str">
        <f t="shared" si="18"/>
        <v>Dead Bird Composting FacilityPoultry</v>
      </c>
      <c r="J770" s="74" t="s">
        <v>2463</v>
      </c>
    </row>
    <row r="771" spans="7:10" x14ac:dyDescent="0.55000000000000004">
      <c r="G771" s="74" t="s">
        <v>2694</v>
      </c>
      <c r="H771" s="75" t="s">
        <v>2784</v>
      </c>
      <c r="I771" s="72" t="str">
        <f t="shared" si="18"/>
        <v>Dead Bird Composting Facilitypullets</v>
      </c>
      <c r="J771" s="74" t="s">
        <v>2463</v>
      </c>
    </row>
    <row r="772" spans="7:10" x14ac:dyDescent="0.55000000000000004">
      <c r="G772" s="74" t="s">
        <v>2694</v>
      </c>
      <c r="H772" s="75" t="s">
        <v>2120</v>
      </c>
      <c r="I772" s="72" t="str">
        <f t="shared" si="18"/>
        <v>Dead Bird Composting FacilityST</v>
      </c>
      <c r="J772" s="74" t="s">
        <v>2463</v>
      </c>
    </row>
    <row r="773" spans="7:10" x14ac:dyDescent="0.55000000000000004">
      <c r="G773" s="74" t="s">
        <v>2694</v>
      </c>
      <c r="H773" s="75" t="s">
        <v>2786</v>
      </c>
      <c r="I773" s="72" t="str">
        <f t="shared" si="18"/>
        <v>Dead Bird Composting Facilityturkeys</v>
      </c>
      <c r="J773" s="74" t="s">
        <v>2463</v>
      </c>
    </row>
    <row r="774" spans="7:10" x14ac:dyDescent="0.55000000000000004">
      <c r="G774" s="74" t="s">
        <v>2695</v>
      </c>
      <c r="H774" s="75" t="s">
        <v>200</v>
      </c>
      <c r="I774" s="72" t="str">
        <f t="shared" si="18"/>
        <v>DiversionAcre</v>
      </c>
      <c r="J774" s="74" t="s">
        <v>551</v>
      </c>
    </row>
    <row r="775" spans="7:10" x14ac:dyDescent="0.55000000000000004">
      <c r="G775" s="74" t="s">
        <v>2695</v>
      </c>
      <c r="H775" s="75" t="s">
        <v>127</v>
      </c>
      <c r="I775" s="72" t="str">
        <f t="shared" si="18"/>
        <v>DiversionArea Treated</v>
      </c>
      <c r="J775" s="74" t="s">
        <v>551</v>
      </c>
    </row>
    <row r="776" spans="7:10" x14ac:dyDescent="0.55000000000000004">
      <c r="G776" s="74" t="s">
        <v>2695</v>
      </c>
      <c r="H776" s="75" t="s">
        <v>162</v>
      </c>
      <c r="I776" s="72" t="str">
        <f t="shared" si="18"/>
        <v>DiversionFeet</v>
      </c>
      <c r="J776" s="74" t="s">
        <v>2459</v>
      </c>
    </row>
    <row r="777" spans="7:10" x14ac:dyDescent="0.55000000000000004">
      <c r="G777" s="74" t="s">
        <v>2695</v>
      </c>
      <c r="H777" s="75" t="s">
        <v>3297</v>
      </c>
      <c r="I777" s="72" t="str">
        <f t="shared" si="18"/>
        <v>DiversionFT</v>
      </c>
      <c r="J777" s="74" t="s">
        <v>2459</v>
      </c>
    </row>
    <row r="778" spans="7:10" x14ac:dyDescent="0.55000000000000004">
      <c r="G778" s="74" t="s">
        <v>2697</v>
      </c>
      <c r="H778" s="75" t="s">
        <v>3298</v>
      </c>
      <c r="I778" s="72" t="str">
        <f t="shared" si="18"/>
        <v>Dry Waste Storage Structure RIBEEF_AU</v>
      </c>
      <c r="J778" s="74" t="s">
        <v>2463</v>
      </c>
    </row>
    <row r="779" spans="7:10" x14ac:dyDescent="0.55000000000000004">
      <c r="G779" s="74" t="s">
        <v>2697</v>
      </c>
      <c r="H779" s="75" t="s">
        <v>3299</v>
      </c>
      <c r="I779" s="72" t="str">
        <f t="shared" si="18"/>
        <v>Dry Waste Storage Structure RIDAIRY_AU</v>
      </c>
      <c r="J779" s="74" t="s">
        <v>2463</v>
      </c>
    </row>
    <row r="780" spans="7:10" x14ac:dyDescent="0.55000000000000004">
      <c r="G780" s="74" t="s">
        <v>2697</v>
      </c>
      <c r="H780" s="75" t="s">
        <v>3300</v>
      </c>
      <c r="I780" s="72" t="str">
        <f t="shared" si="18"/>
        <v>Dry Waste Storage Structure RIGOATS_AU</v>
      </c>
      <c r="J780" s="74" t="s">
        <v>2463</v>
      </c>
    </row>
    <row r="781" spans="7:10" x14ac:dyDescent="0.55000000000000004">
      <c r="G781" s="74" t="s">
        <v>2697</v>
      </c>
      <c r="H781" s="75" t="s">
        <v>3301</v>
      </c>
      <c r="I781" s="72" t="str">
        <f t="shared" si="18"/>
        <v>Dry Waste Storage Structure RIHORSE_AU</v>
      </c>
      <c r="J781" s="74" t="s">
        <v>2463</v>
      </c>
    </row>
    <row r="782" spans="7:10" x14ac:dyDescent="0.55000000000000004">
      <c r="G782" s="74" t="s">
        <v>2697</v>
      </c>
      <c r="H782" s="75" t="s">
        <v>3302</v>
      </c>
      <c r="I782" s="72" t="str">
        <f t="shared" si="18"/>
        <v>Dry Waste Storage Structure RIOTHER_AU</v>
      </c>
      <c r="J782" s="74" t="s">
        <v>2463</v>
      </c>
    </row>
    <row r="783" spans="7:10" x14ac:dyDescent="0.55000000000000004">
      <c r="G783" s="74" t="s">
        <v>2697</v>
      </c>
      <c r="H783" s="75" t="s">
        <v>3303</v>
      </c>
      <c r="I783" s="72" t="str">
        <f t="shared" si="18"/>
        <v>Dry Waste Storage Structure RIPOULTRY_AU</v>
      </c>
      <c r="J783" s="74" t="s">
        <v>2463</v>
      </c>
    </row>
    <row r="784" spans="7:10" x14ac:dyDescent="0.55000000000000004">
      <c r="G784" s="74" t="s">
        <v>2697</v>
      </c>
      <c r="H784" s="75" t="s">
        <v>3304</v>
      </c>
      <c r="I784" s="72" t="str">
        <f t="shared" si="18"/>
        <v>Dry Waste Storage Structure RISHEEP_AU</v>
      </c>
      <c r="J784" s="74" t="s">
        <v>2463</v>
      </c>
    </row>
    <row r="785" spans="7:10" x14ac:dyDescent="0.55000000000000004">
      <c r="G785" s="74" t="s">
        <v>2697</v>
      </c>
      <c r="H785" s="75" t="s">
        <v>3305</v>
      </c>
      <c r="I785" s="72" t="str">
        <f t="shared" si="18"/>
        <v>Dry Waste Storage Structure RISWINE_AU</v>
      </c>
      <c r="J785" s="74" t="s">
        <v>2463</v>
      </c>
    </row>
    <row r="786" spans="7:10" x14ac:dyDescent="0.55000000000000004">
      <c r="G786" s="74" t="s">
        <v>2697</v>
      </c>
      <c r="H786" s="75" t="s">
        <v>2812</v>
      </c>
      <c r="I786" s="72" t="str">
        <f t="shared" si="18"/>
        <v>Dry Waste Storage Structure RISystems</v>
      </c>
      <c r="J786" s="74" t="s">
        <v>2463</v>
      </c>
    </row>
    <row r="787" spans="7:10" ht="28.8" x14ac:dyDescent="0.55000000000000004">
      <c r="G787" s="74" t="s">
        <v>2471</v>
      </c>
      <c r="H787" s="75" t="s">
        <v>2585</v>
      </c>
      <c r="I787" s="72" t="str">
        <f t="shared" si="18"/>
        <v>Early Successional Habitat Development/ManagementAC</v>
      </c>
      <c r="J787" s="74" t="s">
        <v>551</v>
      </c>
    </row>
    <row r="788" spans="7:10" ht="28.8" x14ac:dyDescent="0.55000000000000004">
      <c r="G788" s="74" t="s">
        <v>2471</v>
      </c>
      <c r="H788" s="75" t="s">
        <v>200</v>
      </c>
      <c r="I788" s="72" t="str">
        <f t="shared" si="18"/>
        <v>Early Successional Habitat Development/ManagementAcre</v>
      </c>
      <c r="J788" s="74" t="s">
        <v>551</v>
      </c>
    </row>
    <row r="789" spans="7:10" ht="28.8" x14ac:dyDescent="0.55000000000000004">
      <c r="G789" s="74" t="s">
        <v>2698</v>
      </c>
      <c r="H789" s="75" t="s">
        <v>1092</v>
      </c>
      <c r="I789" s="72" t="str">
        <f t="shared" si="18"/>
        <v>Establishment of permanent introduced grasses and legumesacres</v>
      </c>
      <c r="J789" s="74" t="s">
        <v>551</v>
      </c>
    </row>
    <row r="790" spans="7:10" x14ac:dyDescent="0.55000000000000004">
      <c r="G790" s="74" t="s">
        <v>2699</v>
      </c>
      <c r="H790" s="75" t="s">
        <v>206</v>
      </c>
      <c r="I790" s="72" t="str">
        <f t="shared" si="18"/>
        <v>Exclusion Fence with Forest BufferAcres</v>
      </c>
      <c r="J790" s="74" t="s">
        <v>551</v>
      </c>
    </row>
    <row r="791" spans="7:10" x14ac:dyDescent="0.55000000000000004">
      <c r="G791" s="74" t="s">
        <v>2699</v>
      </c>
      <c r="H791" s="75" t="s">
        <v>2606</v>
      </c>
      <c r="I791" s="72" t="str">
        <f t="shared" si="18"/>
        <v>Exclusion Fence with Forest BufferLength</v>
      </c>
      <c r="J791" s="74" t="s">
        <v>2459</v>
      </c>
    </row>
    <row r="792" spans="7:10" ht="28.8" x14ac:dyDescent="0.55000000000000004">
      <c r="G792" s="74" t="s">
        <v>2699</v>
      </c>
      <c r="H792" s="75" t="s">
        <v>3306</v>
      </c>
      <c r="I792" s="72" t="str">
        <f t="shared" si="18"/>
        <v>Exclusion Fence with Forest BufferLength Fenced</v>
      </c>
      <c r="J792" s="74" t="s">
        <v>2459</v>
      </c>
    </row>
    <row r="793" spans="7:10" x14ac:dyDescent="0.55000000000000004">
      <c r="G793" s="74" t="s">
        <v>2699</v>
      </c>
      <c r="H793" s="75" t="s">
        <v>2802</v>
      </c>
      <c r="I793" s="72" t="str">
        <f t="shared" si="18"/>
        <v>Exclusion Fence with Forest BufferLivestock</v>
      </c>
      <c r="J793" s="74" t="s">
        <v>2774</v>
      </c>
    </row>
    <row r="794" spans="7:10" x14ac:dyDescent="0.55000000000000004">
      <c r="G794" s="74" t="s">
        <v>2699</v>
      </c>
      <c r="H794" s="74" t="s">
        <v>2607</v>
      </c>
      <c r="I794" s="72" t="str">
        <f t="shared" si="18"/>
        <v>Exclusion Fence with Forest BufferWidth</v>
      </c>
      <c r="J794" s="74" t="s">
        <v>2459</v>
      </c>
    </row>
    <row r="795" spans="7:10" x14ac:dyDescent="0.55000000000000004">
      <c r="G795" s="74" t="s">
        <v>2700</v>
      </c>
      <c r="H795" s="74" t="s">
        <v>206</v>
      </c>
      <c r="I795" s="72" t="str">
        <f t="shared" si="18"/>
        <v>Exclusion Fence with Forest Buffer RIAcres</v>
      </c>
      <c r="J795" s="74" t="s">
        <v>551</v>
      </c>
    </row>
    <row r="796" spans="7:10" x14ac:dyDescent="0.55000000000000004">
      <c r="G796" s="74" t="s">
        <v>2700</v>
      </c>
      <c r="H796" s="74" t="s">
        <v>2606</v>
      </c>
      <c r="I796" s="72" t="str">
        <f t="shared" si="18"/>
        <v>Exclusion Fence with Forest Buffer RILength</v>
      </c>
      <c r="J796" s="74" t="s">
        <v>2459</v>
      </c>
    </row>
    <row r="797" spans="7:10" ht="28.8" x14ac:dyDescent="0.55000000000000004">
      <c r="G797" s="74" t="s">
        <v>2700</v>
      </c>
      <c r="H797" s="74" t="s">
        <v>3306</v>
      </c>
      <c r="I797" s="72" t="str">
        <f t="shared" si="18"/>
        <v>Exclusion Fence with Forest Buffer RILength Fenced</v>
      </c>
      <c r="J797" s="74" t="s">
        <v>2459</v>
      </c>
    </row>
    <row r="798" spans="7:10" x14ac:dyDescent="0.55000000000000004">
      <c r="G798" s="74" t="s">
        <v>2700</v>
      </c>
      <c r="H798" s="74" t="s">
        <v>2802</v>
      </c>
      <c r="I798" s="72" t="str">
        <f t="shared" si="18"/>
        <v>Exclusion Fence with Forest Buffer RILivestock</v>
      </c>
      <c r="J798" s="74" t="s">
        <v>2774</v>
      </c>
    </row>
    <row r="799" spans="7:10" x14ac:dyDescent="0.55000000000000004">
      <c r="G799" s="74" t="s">
        <v>2700</v>
      </c>
      <c r="H799" s="74" t="s">
        <v>2607</v>
      </c>
      <c r="I799" s="72" t="str">
        <f t="shared" si="18"/>
        <v>Exclusion Fence with Forest Buffer RIWidth</v>
      </c>
      <c r="J799" s="74" t="s">
        <v>2459</v>
      </c>
    </row>
    <row r="800" spans="7:10" x14ac:dyDescent="0.55000000000000004">
      <c r="G800" s="74" t="s">
        <v>2701</v>
      </c>
      <c r="H800" s="74" t="s">
        <v>206</v>
      </c>
      <c r="I800" s="72" t="str">
        <f t="shared" si="18"/>
        <v>Exclusion Fence with Grass BufferAcres</v>
      </c>
      <c r="J800" s="74" t="s">
        <v>551</v>
      </c>
    </row>
    <row r="801" spans="7:10" x14ac:dyDescent="0.55000000000000004">
      <c r="G801" s="74" t="s">
        <v>2701</v>
      </c>
      <c r="H801" s="74" t="s">
        <v>2606</v>
      </c>
      <c r="I801" s="72" t="str">
        <f t="shared" si="18"/>
        <v>Exclusion Fence with Grass BufferLength</v>
      </c>
      <c r="J801" s="74" t="s">
        <v>2459</v>
      </c>
    </row>
    <row r="802" spans="7:10" ht="28.8" x14ac:dyDescent="0.55000000000000004">
      <c r="G802" s="74" t="s">
        <v>2701</v>
      </c>
      <c r="H802" s="74" t="s">
        <v>3306</v>
      </c>
      <c r="I802" s="72" t="str">
        <f t="shared" si="18"/>
        <v>Exclusion Fence with Grass BufferLength Fenced</v>
      </c>
      <c r="J802" s="74" t="s">
        <v>2459</v>
      </c>
    </row>
    <row r="803" spans="7:10" x14ac:dyDescent="0.55000000000000004">
      <c r="G803" s="74" t="s">
        <v>2701</v>
      </c>
      <c r="H803" s="74" t="s">
        <v>2802</v>
      </c>
      <c r="I803" s="72" t="str">
        <f t="shared" si="18"/>
        <v>Exclusion Fence with Grass BufferLivestock</v>
      </c>
      <c r="J803" s="74" t="s">
        <v>2774</v>
      </c>
    </row>
    <row r="804" spans="7:10" x14ac:dyDescent="0.55000000000000004">
      <c r="G804" s="74" t="s">
        <v>2701</v>
      </c>
      <c r="H804" s="74" t="s">
        <v>2607</v>
      </c>
      <c r="I804" s="72" t="str">
        <f t="shared" si="18"/>
        <v>Exclusion Fence with Grass BufferWidth</v>
      </c>
      <c r="J804" s="74" t="s">
        <v>2459</v>
      </c>
    </row>
    <row r="805" spans="7:10" x14ac:dyDescent="0.55000000000000004">
      <c r="G805" s="74" t="s">
        <v>2702</v>
      </c>
      <c r="H805" s="74" t="s">
        <v>206</v>
      </c>
      <c r="I805" s="72" t="str">
        <f t="shared" si="18"/>
        <v>Exclusion Fence with Grass Buffer RIAcres</v>
      </c>
      <c r="J805" s="74" t="s">
        <v>551</v>
      </c>
    </row>
    <row r="806" spans="7:10" x14ac:dyDescent="0.55000000000000004">
      <c r="G806" s="74" t="s">
        <v>2702</v>
      </c>
      <c r="H806" s="74" t="s">
        <v>2606</v>
      </c>
      <c r="I806" s="72" t="str">
        <f t="shared" si="18"/>
        <v>Exclusion Fence with Grass Buffer RILength</v>
      </c>
      <c r="J806" s="74" t="s">
        <v>2459</v>
      </c>
    </row>
    <row r="807" spans="7:10" ht="28.8" x14ac:dyDescent="0.55000000000000004">
      <c r="G807" s="74" t="s">
        <v>2702</v>
      </c>
      <c r="H807" s="74" t="s">
        <v>3306</v>
      </c>
      <c r="I807" s="72" t="str">
        <f t="shared" si="18"/>
        <v>Exclusion Fence with Grass Buffer RILength Fenced</v>
      </c>
      <c r="J807" s="74" t="s">
        <v>2459</v>
      </c>
    </row>
    <row r="808" spans="7:10" x14ac:dyDescent="0.55000000000000004">
      <c r="G808" s="74" t="s">
        <v>2702</v>
      </c>
      <c r="H808" s="74" t="s">
        <v>2802</v>
      </c>
      <c r="I808" s="72" t="str">
        <f t="shared" si="18"/>
        <v>Exclusion Fence with Grass Buffer RILivestock</v>
      </c>
      <c r="J808" s="74" t="s">
        <v>2774</v>
      </c>
    </row>
    <row r="809" spans="7:10" x14ac:dyDescent="0.55000000000000004">
      <c r="G809" s="74" t="s">
        <v>2702</v>
      </c>
      <c r="H809" s="74" t="s">
        <v>2607</v>
      </c>
      <c r="I809" s="72" t="str">
        <f t="shared" si="18"/>
        <v>Exclusion Fence with Grass Buffer RIWidth</v>
      </c>
      <c r="J809" s="74" t="s">
        <v>2459</v>
      </c>
    </row>
    <row r="810" spans="7:10" ht="28.8" x14ac:dyDescent="0.55000000000000004">
      <c r="G810" s="74" t="s">
        <v>2703</v>
      </c>
      <c r="H810" s="74" t="s">
        <v>206</v>
      </c>
      <c r="I810" s="72" t="str">
        <f t="shared" si="18"/>
        <v>Exclusion Fence with Narrow Forest BufferAcres</v>
      </c>
      <c r="J810" s="74" t="s">
        <v>551</v>
      </c>
    </row>
    <row r="811" spans="7:10" ht="28.8" x14ac:dyDescent="0.55000000000000004">
      <c r="G811" s="74" t="s">
        <v>2703</v>
      </c>
      <c r="H811" s="74" t="s">
        <v>2606</v>
      </c>
      <c r="I811" s="72" t="str">
        <f t="shared" si="18"/>
        <v>Exclusion Fence with Narrow Forest BufferLength</v>
      </c>
      <c r="J811" s="74" t="s">
        <v>2459</v>
      </c>
    </row>
    <row r="812" spans="7:10" ht="28.8" x14ac:dyDescent="0.55000000000000004">
      <c r="G812" s="74" t="s">
        <v>2703</v>
      </c>
      <c r="H812" s="74" t="s">
        <v>3306</v>
      </c>
      <c r="I812" s="72" t="str">
        <f t="shared" si="18"/>
        <v>Exclusion Fence with Narrow Forest BufferLength Fenced</v>
      </c>
      <c r="J812" s="74" t="s">
        <v>2459</v>
      </c>
    </row>
    <row r="813" spans="7:10" ht="28.8" x14ac:dyDescent="0.55000000000000004">
      <c r="G813" s="74" t="s">
        <v>2703</v>
      </c>
      <c r="H813" s="74" t="s">
        <v>2802</v>
      </c>
      <c r="I813" s="72" t="str">
        <f t="shared" si="18"/>
        <v>Exclusion Fence with Narrow Forest BufferLivestock</v>
      </c>
      <c r="J813" s="74" t="s">
        <v>2774</v>
      </c>
    </row>
    <row r="814" spans="7:10" ht="28.8" x14ac:dyDescent="0.55000000000000004">
      <c r="G814" s="74" t="s">
        <v>2703</v>
      </c>
      <c r="H814" s="74" t="s">
        <v>2607</v>
      </c>
      <c r="I814" s="72" t="str">
        <f t="shared" si="18"/>
        <v>Exclusion Fence with Narrow Forest BufferWidth</v>
      </c>
      <c r="J814" s="74" t="s">
        <v>2459</v>
      </c>
    </row>
    <row r="815" spans="7:10" ht="28.8" x14ac:dyDescent="0.55000000000000004">
      <c r="G815" s="74" t="s">
        <v>2705</v>
      </c>
      <c r="H815" s="74" t="s">
        <v>206</v>
      </c>
      <c r="I815" s="72" t="str">
        <f t="shared" si="18"/>
        <v>Exclusion Fence with Narrow Forest Buffer RIAcres</v>
      </c>
      <c r="J815" s="74" t="s">
        <v>551</v>
      </c>
    </row>
    <row r="816" spans="7:10" ht="28.8" x14ac:dyDescent="0.55000000000000004">
      <c r="G816" s="74" t="s">
        <v>2705</v>
      </c>
      <c r="H816" s="74" t="s">
        <v>2606</v>
      </c>
      <c r="I816" s="72" t="str">
        <f t="shared" si="18"/>
        <v>Exclusion Fence with Narrow Forest Buffer RILength</v>
      </c>
      <c r="J816" s="74" t="s">
        <v>2459</v>
      </c>
    </row>
    <row r="817" spans="7:10" ht="28.8" x14ac:dyDescent="0.55000000000000004">
      <c r="G817" s="74" t="s">
        <v>2705</v>
      </c>
      <c r="H817" s="74" t="s">
        <v>3306</v>
      </c>
      <c r="I817" s="72" t="str">
        <f t="shared" si="18"/>
        <v>Exclusion Fence with Narrow Forest Buffer RILength Fenced</v>
      </c>
      <c r="J817" s="74" t="s">
        <v>2459</v>
      </c>
    </row>
    <row r="818" spans="7:10" ht="28.8" x14ac:dyDescent="0.55000000000000004">
      <c r="G818" s="74" t="s">
        <v>2705</v>
      </c>
      <c r="H818" s="74" t="s">
        <v>2802</v>
      </c>
      <c r="I818" s="72" t="str">
        <f t="shared" si="18"/>
        <v>Exclusion Fence with Narrow Forest Buffer RILivestock</v>
      </c>
      <c r="J818" s="74" t="s">
        <v>2774</v>
      </c>
    </row>
    <row r="819" spans="7:10" ht="28.8" x14ac:dyDescent="0.55000000000000004">
      <c r="G819" s="74" t="s">
        <v>2705</v>
      </c>
      <c r="H819" s="74" t="s">
        <v>2607</v>
      </c>
      <c r="I819" s="72" t="str">
        <f t="shared" si="18"/>
        <v>Exclusion Fence with Narrow Forest Buffer RIWidth</v>
      </c>
      <c r="J819" s="74" t="s">
        <v>2459</v>
      </c>
    </row>
    <row r="820" spans="7:10" ht="28.8" x14ac:dyDescent="0.55000000000000004">
      <c r="G820" s="74" t="s">
        <v>2707</v>
      </c>
      <c r="H820" s="74" t="s">
        <v>206</v>
      </c>
      <c r="I820" s="72" t="str">
        <f t="shared" si="18"/>
        <v>Exclusion Fence with Narrow Grass BufferAcres</v>
      </c>
      <c r="J820" s="74" t="s">
        <v>551</v>
      </c>
    </row>
    <row r="821" spans="7:10" ht="28.8" x14ac:dyDescent="0.55000000000000004">
      <c r="G821" s="74" t="s">
        <v>2707</v>
      </c>
      <c r="H821" s="74" t="s">
        <v>2606</v>
      </c>
      <c r="I821" s="72" t="str">
        <f t="shared" si="18"/>
        <v>Exclusion Fence with Narrow Grass BufferLength</v>
      </c>
      <c r="J821" s="74" t="s">
        <v>2459</v>
      </c>
    </row>
    <row r="822" spans="7:10" ht="28.8" x14ac:dyDescent="0.55000000000000004">
      <c r="G822" s="74" t="s">
        <v>2707</v>
      </c>
      <c r="H822" s="74" t="s">
        <v>3306</v>
      </c>
      <c r="I822" s="72" t="str">
        <f t="shared" si="18"/>
        <v>Exclusion Fence with Narrow Grass BufferLength Fenced</v>
      </c>
      <c r="J822" s="74" t="s">
        <v>2459</v>
      </c>
    </row>
    <row r="823" spans="7:10" ht="28.8" x14ac:dyDescent="0.55000000000000004">
      <c r="G823" s="74" t="s">
        <v>2707</v>
      </c>
      <c r="H823" s="74" t="s">
        <v>2802</v>
      </c>
      <c r="I823" s="72" t="str">
        <f t="shared" si="18"/>
        <v>Exclusion Fence with Narrow Grass BufferLivestock</v>
      </c>
      <c r="J823" s="74" t="s">
        <v>2774</v>
      </c>
    </row>
    <row r="824" spans="7:10" ht="28.8" x14ac:dyDescent="0.55000000000000004">
      <c r="G824" s="74" t="s">
        <v>2707</v>
      </c>
      <c r="H824" s="74" t="s">
        <v>2607</v>
      </c>
      <c r="I824" s="72" t="str">
        <f t="shared" si="18"/>
        <v>Exclusion Fence with Narrow Grass BufferWidth</v>
      </c>
      <c r="J824" s="74" t="s">
        <v>2459</v>
      </c>
    </row>
    <row r="825" spans="7:10" ht="28.8" x14ac:dyDescent="0.55000000000000004">
      <c r="G825" s="74" t="s">
        <v>2708</v>
      </c>
      <c r="H825" s="74" t="s">
        <v>206</v>
      </c>
      <c r="I825" s="72" t="str">
        <f t="shared" si="18"/>
        <v>Exclusion Fence with Narrow Grass Buffer RIAcres</v>
      </c>
      <c r="J825" s="74" t="s">
        <v>551</v>
      </c>
    </row>
    <row r="826" spans="7:10" ht="28.8" x14ac:dyDescent="0.55000000000000004">
      <c r="G826" s="74" t="s">
        <v>2708</v>
      </c>
      <c r="H826" s="74" t="s">
        <v>2606</v>
      </c>
      <c r="I826" s="72" t="str">
        <f t="shared" si="18"/>
        <v>Exclusion Fence with Narrow Grass Buffer RILength</v>
      </c>
      <c r="J826" s="74" t="s">
        <v>2459</v>
      </c>
    </row>
    <row r="827" spans="7:10" ht="28.8" x14ac:dyDescent="0.55000000000000004">
      <c r="G827" s="74" t="s">
        <v>2708</v>
      </c>
      <c r="H827" s="74" t="s">
        <v>3306</v>
      </c>
      <c r="I827" s="72" t="str">
        <f t="shared" si="18"/>
        <v>Exclusion Fence with Narrow Grass Buffer RILength Fenced</v>
      </c>
      <c r="J827" s="74" t="s">
        <v>2459</v>
      </c>
    </row>
    <row r="828" spans="7:10" ht="28.8" x14ac:dyDescent="0.55000000000000004">
      <c r="G828" s="74" t="s">
        <v>2708</v>
      </c>
      <c r="H828" s="74" t="s">
        <v>2802</v>
      </c>
      <c r="I828" s="72" t="str">
        <f t="shared" si="18"/>
        <v>Exclusion Fence with Narrow Grass Buffer RILivestock</v>
      </c>
      <c r="J828" s="74" t="s">
        <v>2774</v>
      </c>
    </row>
    <row r="829" spans="7:10" ht="28.8" x14ac:dyDescent="0.55000000000000004">
      <c r="G829" s="74" t="s">
        <v>2708</v>
      </c>
      <c r="H829" s="74" t="s">
        <v>2607</v>
      </c>
      <c r="I829" s="72" t="str">
        <f t="shared" si="18"/>
        <v>Exclusion Fence with Narrow Grass Buffer RIWidth</v>
      </c>
      <c r="J829" s="74" t="s">
        <v>2459</v>
      </c>
    </row>
    <row r="830" spans="7:10" ht="28.8" x14ac:dyDescent="0.55000000000000004">
      <c r="G830" s="74" t="s">
        <v>2709</v>
      </c>
      <c r="H830" s="74" t="s">
        <v>2770</v>
      </c>
      <c r="I830" s="72" t="str">
        <f t="shared" si="18"/>
        <v>Extension of CREP Watering SystemArea Improved</v>
      </c>
      <c r="J830" s="74" t="s">
        <v>551</v>
      </c>
    </row>
    <row r="831" spans="7:10" x14ac:dyDescent="0.55000000000000004">
      <c r="G831" s="74" t="s">
        <v>2710</v>
      </c>
      <c r="H831" s="74" t="s">
        <v>2766</v>
      </c>
      <c r="I831" s="72" t="str">
        <f t="shared" si="18"/>
        <v>FARMSTEAD ENERGY IMPROVEMENTno</v>
      </c>
      <c r="J831" s="74" t="s">
        <v>2463</v>
      </c>
    </row>
    <row r="832" spans="7:10" x14ac:dyDescent="0.55000000000000004">
      <c r="G832" s="74" t="s">
        <v>2711</v>
      </c>
      <c r="H832" s="74" t="s">
        <v>2772</v>
      </c>
      <c r="I832" s="72" t="str">
        <f t="shared" si="18"/>
        <v>Feed Managementani unt</v>
      </c>
      <c r="J832" s="74" t="s">
        <v>2463</v>
      </c>
    </row>
    <row r="833" spans="7:10" x14ac:dyDescent="0.55000000000000004">
      <c r="G833" s="74" t="s">
        <v>2711</v>
      </c>
      <c r="H833" s="74" t="s">
        <v>3307</v>
      </c>
      <c r="I833" s="72" t="str">
        <f t="shared" ref="I833:I890" si="19">G833&amp;H833</f>
        <v>Feed ManagementAnimal</v>
      </c>
      <c r="J833" s="74" t="s">
        <v>2463</v>
      </c>
    </row>
    <row r="834" spans="7:10" x14ac:dyDescent="0.55000000000000004">
      <c r="G834" s="74" t="s">
        <v>2711</v>
      </c>
      <c r="H834" s="74" t="s">
        <v>2774</v>
      </c>
      <c r="I834" s="72" t="str">
        <f t="shared" si="19"/>
        <v>Feed ManagementAU</v>
      </c>
      <c r="J834" s="74" t="s">
        <v>2463</v>
      </c>
    </row>
    <row r="835" spans="7:10" x14ac:dyDescent="0.55000000000000004">
      <c r="G835" s="74" t="s">
        <v>2711</v>
      </c>
      <c r="H835" s="74" t="s">
        <v>2766</v>
      </c>
      <c r="I835" s="72" t="str">
        <f t="shared" si="19"/>
        <v>Feed Managementno</v>
      </c>
      <c r="J835" s="74" t="s">
        <v>2463</v>
      </c>
    </row>
    <row r="836" spans="7:10" x14ac:dyDescent="0.55000000000000004">
      <c r="G836" s="74" t="s">
        <v>2712</v>
      </c>
      <c r="H836" s="74" t="s">
        <v>3297</v>
      </c>
      <c r="I836" s="72" t="str">
        <f t="shared" si="19"/>
        <v>FenceFT</v>
      </c>
      <c r="J836" s="74" t="s">
        <v>2459</v>
      </c>
    </row>
    <row r="837" spans="7:10" x14ac:dyDescent="0.55000000000000004">
      <c r="G837" s="74" t="s">
        <v>2714</v>
      </c>
      <c r="H837" s="74" t="s">
        <v>206</v>
      </c>
      <c r="I837" s="72" t="str">
        <f t="shared" si="19"/>
        <v>FencingAcres</v>
      </c>
      <c r="J837" s="74" t="s">
        <v>551</v>
      </c>
    </row>
    <row r="838" spans="7:10" x14ac:dyDescent="0.55000000000000004">
      <c r="G838" s="74" t="s">
        <v>2714</v>
      </c>
      <c r="H838" s="74" t="s">
        <v>3297</v>
      </c>
      <c r="I838" s="72" t="str">
        <f t="shared" si="19"/>
        <v>FencingFT</v>
      </c>
      <c r="J838" s="74" t="s">
        <v>2459</v>
      </c>
    </row>
    <row r="839" spans="7:10" x14ac:dyDescent="0.55000000000000004">
      <c r="G839" s="74" t="s">
        <v>2714</v>
      </c>
      <c r="H839" s="74" t="s">
        <v>3306</v>
      </c>
      <c r="I839" s="72" t="str">
        <f t="shared" si="19"/>
        <v>FencingLength Fenced</v>
      </c>
      <c r="J839" s="74" t="s">
        <v>2459</v>
      </c>
    </row>
    <row r="840" spans="7:10" x14ac:dyDescent="0.55000000000000004">
      <c r="G840" s="74" t="s">
        <v>2714</v>
      </c>
      <c r="H840" s="74" t="s">
        <v>3308</v>
      </c>
      <c r="I840" s="72" t="str">
        <f t="shared" si="19"/>
        <v>FencingPercent Disturbed Pasture Fenced</v>
      </c>
      <c r="J840" s="74" t="s">
        <v>3309</v>
      </c>
    </row>
    <row r="841" spans="7:10" x14ac:dyDescent="0.55000000000000004">
      <c r="G841" s="74" t="s">
        <v>2714</v>
      </c>
      <c r="H841" s="74" t="s">
        <v>2607</v>
      </c>
      <c r="I841" s="72" t="str">
        <f t="shared" si="19"/>
        <v>FencingWidth</v>
      </c>
      <c r="J841" s="74" t="s">
        <v>2459</v>
      </c>
    </row>
    <row r="842" spans="7:10" x14ac:dyDescent="0.55000000000000004">
      <c r="G842" s="74" t="s">
        <v>2716</v>
      </c>
      <c r="H842" s="74" t="s">
        <v>2734</v>
      </c>
      <c r="I842" s="72" t="str">
        <f t="shared" si="19"/>
        <v>Field Borderac</v>
      </c>
      <c r="J842" s="74" t="s">
        <v>551</v>
      </c>
    </row>
    <row r="843" spans="7:10" x14ac:dyDescent="0.55000000000000004">
      <c r="G843" s="74" t="s">
        <v>2716</v>
      </c>
      <c r="H843" s="74" t="s">
        <v>200</v>
      </c>
      <c r="I843" s="72" t="str">
        <f t="shared" si="19"/>
        <v>Field BorderAcre</v>
      </c>
      <c r="J843" s="74" t="s">
        <v>551</v>
      </c>
    </row>
    <row r="844" spans="7:10" x14ac:dyDescent="0.55000000000000004">
      <c r="G844" s="74" t="s">
        <v>2716</v>
      </c>
      <c r="H844" s="74" t="s">
        <v>206</v>
      </c>
      <c r="I844" s="72" t="str">
        <f t="shared" si="19"/>
        <v>Field BorderAcres</v>
      </c>
      <c r="J844" s="74" t="s">
        <v>551</v>
      </c>
    </row>
    <row r="845" spans="7:10" x14ac:dyDescent="0.55000000000000004">
      <c r="G845" s="74" t="s">
        <v>2716</v>
      </c>
      <c r="H845" s="74" t="s">
        <v>358</v>
      </c>
      <c r="I845" s="72" t="str">
        <f t="shared" si="19"/>
        <v>Field BorderArea Planted</v>
      </c>
      <c r="J845" s="74" t="s">
        <v>551</v>
      </c>
    </row>
    <row r="846" spans="7:10" x14ac:dyDescent="0.55000000000000004">
      <c r="G846" s="74" t="s">
        <v>2716</v>
      </c>
      <c r="H846" s="74" t="s">
        <v>3297</v>
      </c>
      <c r="I846" s="72" t="str">
        <f t="shared" si="19"/>
        <v>Field BorderFT</v>
      </c>
      <c r="J846" s="74" t="s">
        <v>2459</v>
      </c>
    </row>
    <row r="847" spans="7:10" x14ac:dyDescent="0.55000000000000004">
      <c r="G847" s="74" t="s">
        <v>2719</v>
      </c>
      <c r="H847" s="74" t="s">
        <v>2734</v>
      </c>
      <c r="I847" s="72" t="str">
        <f t="shared" si="19"/>
        <v>Filter stripsac</v>
      </c>
      <c r="J847" s="74" t="s">
        <v>551</v>
      </c>
    </row>
    <row r="848" spans="7:10" x14ac:dyDescent="0.55000000000000004">
      <c r="G848" s="74" t="s">
        <v>2721</v>
      </c>
      <c r="H848" s="74" t="s">
        <v>3297</v>
      </c>
      <c r="I848" s="72" t="str">
        <f t="shared" si="19"/>
        <v>FirebreakFT</v>
      </c>
      <c r="J848" s="74" t="s">
        <v>2459</v>
      </c>
    </row>
    <row r="849" spans="7:10" x14ac:dyDescent="0.55000000000000004">
      <c r="G849" s="74" t="s">
        <v>2723</v>
      </c>
      <c r="H849" s="74" t="s">
        <v>2734</v>
      </c>
      <c r="I849" s="72" t="str">
        <f t="shared" si="19"/>
        <v>Forage and Biomass Plantingac</v>
      </c>
      <c r="J849" s="74" t="s">
        <v>551</v>
      </c>
    </row>
    <row r="850" spans="7:10" x14ac:dyDescent="0.55000000000000004">
      <c r="G850" s="74" t="s">
        <v>2724</v>
      </c>
      <c r="H850" s="74" t="s">
        <v>2606</v>
      </c>
      <c r="I850" s="72" t="str">
        <f t="shared" si="19"/>
        <v>Forest Buffer on Watercourse RILength</v>
      </c>
      <c r="J850" s="74" t="s">
        <v>2459</v>
      </c>
    </row>
    <row r="851" spans="7:10" x14ac:dyDescent="0.55000000000000004">
      <c r="G851" s="74" t="s">
        <v>2724</v>
      </c>
      <c r="H851" s="74" t="s">
        <v>2607</v>
      </c>
      <c r="I851" s="72" t="str">
        <f t="shared" si="19"/>
        <v>Forest Buffer on Watercourse RIWidth</v>
      </c>
      <c r="J851" s="74" t="s">
        <v>2459</v>
      </c>
    </row>
    <row r="852" spans="7:10" x14ac:dyDescent="0.55000000000000004">
      <c r="G852" s="74" t="s">
        <v>2725</v>
      </c>
      <c r="H852" s="74" t="s">
        <v>162</v>
      </c>
      <c r="I852" s="72" t="str">
        <f t="shared" si="19"/>
        <v>Forest BuffersFeet</v>
      </c>
      <c r="J852" s="74" t="s">
        <v>2459</v>
      </c>
    </row>
    <row r="853" spans="7:10" x14ac:dyDescent="0.55000000000000004">
      <c r="G853" s="74" t="s">
        <v>2725</v>
      </c>
      <c r="H853" s="74" t="s">
        <v>2606</v>
      </c>
      <c r="I853" s="72" t="str">
        <f t="shared" si="19"/>
        <v>Forest BuffersLength</v>
      </c>
      <c r="J853" s="74" t="s">
        <v>2459</v>
      </c>
    </row>
    <row r="854" spans="7:10" x14ac:dyDescent="0.55000000000000004">
      <c r="G854" s="74" t="s">
        <v>2725</v>
      </c>
      <c r="H854" s="74" t="s">
        <v>2607</v>
      </c>
      <c r="I854" s="72" t="str">
        <f t="shared" si="19"/>
        <v>Forest BuffersWidth</v>
      </c>
      <c r="J854" s="74" t="s">
        <v>2459</v>
      </c>
    </row>
    <row r="855" spans="7:10" ht="28.8" x14ac:dyDescent="0.55000000000000004">
      <c r="G855" s="74" t="s">
        <v>2726</v>
      </c>
      <c r="H855" s="74" t="s">
        <v>2606</v>
      </c>
      <c r="I855" s="72" t="str">
        <f t="shared" si="19"/>
        <v>Forest Nutrient Exclusion Area on Watercourse Narrow RILength</v>
      </c>
      <c r="J855" s="74" t="s">
        <v>2459</v>
      </c>
    </row>
    <row r="856" spans="7:10" ht="28.8" x14ac:dyDescent="0.55000000000000004">
      <c r="G856" s="74" t="s">
        <v>2726</v>
      </c>
      <c r="H856" s="74" t="s">
        <v>2607</v>
      </c>
      <c r="I856" s="72" t="str">
        <f t="shared" si="19"/>
        <v>Forest Nutrient Exclusion Area on Watercourse Narrow RIWidth</v>
      </c>
      <c r="J856" s="74" t="s">
        <v>2459</v>
      </c>
    </row>
    <row r="857" spans="7:10" x14ac:dyDescent="0.55000000000000004">
      <c r="G857" s="74" t="s">
        <v>2727</v>
      </c>
      <c r="H857" s="74" t="s">
        <v>2555</v>
      </c>
      <c r="I857" s="72" t="str">
        <f t="shared" si="19"/>
        <v>Grade Stabilization StructureNumber</v>
      </c>
      <c r="J857" s="74" t="s">
        <v>2463</v>
      </c>
    </row>
    <row r="858" spans="7:10" x14ac:dyDescent="0.55000000000000004">
      <c r="G858" s="74" t="s">
        <v>2727</v>
      </c>
      <c r="H858" s="74" t="s">
        <v>2120</v>
      </c>
      <c r="I858" s="72" t="str">
        <f t="shared" si="19"/>
        <v>Grade Stabilization StructureST</v>
      </c>
      <c r="J858" s="74" t="s">
        <v>2463</v>
      </c>
    </row>
    <row r="859" spans="7:10" x14ac:dyDescent="0.55000000000000004">
      <c r="G859" s="74" t="s">
        <v>2728</v>
      </c>
      <c r="H859" s="74" t="s">
        <v>2606</v>
      </c>
      <c r="I859" s="72" t="str">
        <f t="shared" si="19"/>
        <v>Grass Buffer on Watercourse RILength</v>
      </c>
      <c r="J859" s="74" t="s">
        <v>2459</v>
      </c>
    </row>
    <row r="860" spans="7:10" x14ac:dyDescent="0.55000000000000004">
      <c r="G860" s="74" t="s">
        <v>2728</v>
      </c>
      <c r="H860" s="74" t="s">
        <v>2607</v>
      </c>
      <c r="I860" s="72" t="str">
        <f t="shared" si="19"/>
        <v>Grass Buffer on Watercourse RIWidth</v>
      </c>
      <c r="J860" s="74" t="s">
        <v>2459</v>
      </c>
    </row>
    <row r="861" spans="7:10" x14ac:dyDescent="0.55000000000000004">
      <c r="G861" s="74" t="s">
        <v>2729</v>
      </c>
      <c r="H861" s="74" t="s">
        <v>2734</v>
      </c>
      <c r="I861" s="72" t="str">
        <f t="shared" si="19"/>
        <v>Grass Buffer Stripac</v>
      </c>
      <c r="J861" s="74" t="s">
        <v>551</v>
      </c>
    </row>
    <row r="862" spans="7:10" x14ac:dyDescent="0.55000000000000004">
      <c r="G862" s="74" t="s">
        <v>2730</v>
      </c>
      <c r="H862" s="74" t="s">
        <v>206</v>
      </c>
      <c r="I862" s="72" t="str">
        <f t="shared" si="19"/>
        <v>Grass BuffersAcres</v>
      </c>
      <c r="J862" s="74" t="s">
        <v>551</v>
      </c>
    </row>
    <row r="863" spans="7:10" x14ac:dyDescent="0.55000000000000004">
      <c r="G863" s="74" t="s">
        <v>2730</v>
      </c>
      <c r="H863" s="74" t="s">
        <v>358</v>
      </c>
      <c r="I863" s="72" t="str">
        <f t="shared" si="19"/>
        <v>Grass BuffersArea Planted</v>
      </c>
      <c r="J863" s="74" t="s">
        <v>551</v>
      </c>
    </row>
    <row r="864" spans="7:10" x14ac:dyDescent="0.55000000000000004">
      <c r="G864" s="74" t="s">
        <v>2730</v>
      </c>
      <c r="H864" s="74" t="s">
        <v>2606</v>
      </c>
      <c r="I864" s="72" t="str">
        <f t="shared" si="19"/>
        <v>Grass BuffersLength</v>
      </c>
      <c r="J864" s="74" t="s">
        <v>2459</v>
      </c>
    </row>
    <row r="865" spans="7:10" x14ac:dyDescent="0.55000000000000004">
      <c r="G865" s="74" t="s">
        <v>2730</v>
      </c>
      <c r="H865" s="74" t="s">
        <v>2607</v>
      </c>
      <c r="I865" s="72" t="str">
        <f t="shared" si="19"/>
        <v>Grass BuffersWidth</v>
      </c>
      <c r="J865" s="74" t="s">
        <v>2459</v>
      </c>
    </row>
    <row r="866" spans="7:10" x14ac:dyDescent="0.55000000000000004">
      <c r="G866" s="74" t="s">
        <v>2731</v>
      </c>
      <c r="H866" s="74" t="s">
        <v>358</v>
      </c>
      <c r="I866" s="72" t="str">
        <f t="shared" si="19"/>
        <v>Grass Filter StripsArea Planted</v>
      </c>
      <c r="J866" s="74" t="s">
        <v>551</v>
      </c>
    </row>
    <row r="867" spans="7:10" x14ac:dyDescent="0.55000000000000004">
      <c r="G867" s="74" t="s">
        <v>2731</v>
      </c>
      <c r="H867" s="74" t="s">
        <v>3296</v>
      </c>
      <c r="I867" s="72" t="str">
        <f t="shared" si="19"/>
        <v>Grass Filter StripsAverage Buffer Width</v>
      </c>
      <c r="J867" s="74" t="s">
        <v>2459</v>
      </c>
    </row>
    <row r="868" spans="7:10" x14ac:dyDescent="0.55000000000000004">
      <c r="G868" s="74" t="s">
        <v>2731</v>
      </c>
      <c r="H868" s="74" t="s">
        <v>3310</v>
      </c>
      <c r="I868" s="72" t="str">
        <f t="shared" si="19"/>
        <v>Grass Filter StripsBuffer Area</v>
      </c>
      <c r="J868" s="74" t="s">
        <v>551</v>
      </c>
    </row>
    <row r="869" spans="7:10" ht="28.8" x14ac:dyDescent="0.55000000000000004">
      <c r="G869" s="74" t="s">
        <v>2731</v>
      </c>
      <c r="H869" s="74" t="s">
        <v>3311</v>
      </c>
      <c r="I869" s="72" t="str">
        <f t="shared" si="19"/>
        <v>Grass Filter StripsFilter Area Plus Contributing Field</v>
      </c>
      <c r="J869" s="74" t="s">
        <v>551</v>
      </c>
    </row>
    <row r="870" spans="7:10" ht="28.8" x14ac:dyDescent="0.55000000000000004">
      <c r="G870" s="74" t="s">
        <v>2732</v>
      </c>
      <c r="H870" s="74" t="s">
        <v>2606</v>
      </c>
      <c r="I870" s="72" t="str">
        <f t="shared" si="19"/>
        <v>Grass Nutrient Exclusion Area on Watercourse Narrow RILength</v>
      </c>
      <c r="J870" s="74" t="s">
        <v>2459</v>
      </c>
    </row>
    <row r="871" spans="7:10" ht="28.8" x14ac:dyDescent="0.55000000000000004">
      <c r="G871" s="74" t="s">
        <v>2732</v>
      </c>
      <c r="H871" s="74" t="s">
        <v>2607</v>
      </c>
      <c r="I871" s="72" t="str">
        <f t="shared" si="19"/>
        <v>Grass Nutrient Exclusion Area on Watercourse Narrow RIWidth</v>
      </c>
      <c r="J871" s="74" t="s">
        <v>2459</v>
      </c>
    </row>
    <row r="872" spans="7:10" x14ac:dyDescent="0.55000000000000004">
      <c r="G872" s="74" t="s">
        <v>2733</v>
      </c>
      <c r="H872" s="74" t="s">
        <v>2585</v>
      </c>
      <c r="I872" s="72" t="str">
        <f t="shared" si="19"/>
        <v>Grassed WaterwayAC</v>
      </c>
      <c r="J872" s="74" t="s">
        <v>551</v>
      </c>
    </row>
    <row r="873" spans="7:10" x14ac:dyDescent="0.55000000000000004">
      <c r="G873" s="74" t="s">
        <v>2733</v>
      </c>
      <c r="H873" s="74" t="s">
        <v>200</v>
      </c>
      <c r="I873" s="72" t="str">
        <f t="shared" si="19"/>
        <v>Grassed WaterwayAcre</v>
      </c>
      <c r="J873" s="74" t="s">
        <v>551</v>
      </c>
    </row>
    <row r="874" spans="7:10" x14ac:dyDescent="0.55000000000000004">
      <c r="G874" s="74" t="s">
        <v>2733</v>
      </c>
      <c r="H874" s="74" t="s">
        <v>206</v>
      </c>
      <c r="I874" s="72" t="str">
        <f t="shared" si="19"/>
        <v>Grassed WaterwayAcres</v>
      </c>
      <c r="J874" s="74" t="s">
        <v>551</v>
      </c>
    </row>
    <row r="875" spans="7:10" ht="28.8" x14ac:dyDescent="0.55000000000000004">
      <c r="G875" s="74" t="s">
        <v>2735</v>
      </c>
      <c r="H875" s="74" t="s">
        <v>3312</v>
      </c>
      <c r="I875" s="72" t="str">
        <f t="shared" si="19"/>
        <v>Grazing Land ProtectionArea improved and protected</v>
      </c>
      <c r="J875" s="74" t="s">
        <v>551</v>
      </c>
    </row>
    <row r="876" spans="7:10" x14ac:dyDescent="0.55000000000000004">
      <c r="G876" s="74" t="s">
        <v>2735</v>
      </c>
      <c r="H876" s="74" t="s">
        <v>127</v>
      </c>
      <c r="I876" s="72" t="str">
        <f t="shared" si="19"/>
        <v>Grazing Land ProtectionArea Treated</v>
      </c>
      <c r="J876" s="74" t="s">
        <v>551</v>
      </c>
    </row>
    <row r="877" spans="7:10" x14ac:dyDescent="0.55000000000000004">
      <c r="G877" s="74" t="s">
        <v>2735</v>
      </c>
      <c r="H877" s="74" t="s">
        <v>3296</v>
      </c>
      <c r="I877" s="72" t="str">
        <f t="shared" si="19"/>
        <v>Grazing Land ProtectionAverage Buffer Width</v>
      </c>
      <c r="J877" s="74" t="s">
        <v>2459</v>
      </c>
    </row>
    <row r="878" spans="7:10" x14ac:dyDescent="0.55000000000000004">
      <c r="G878" s="74" t="s">
        <v>2735</v>
      </c>
      <c r="H878" s="74" t="s">
        <v>496</v>
      </c>
      <c r="I878" s="72" t="str">
        <f t="shared" si="19"/>
        <v>Grazing Land ProtectionStream Bank Length</v>
      </c>
      <c r="J878" s="74" t="s">
        <v>2459</v>
      </c>
    </row>
    <row r="879" spans="7:10" x14ac:dyDescent="0.55000000000000004">
      <c r="G879" s="74" t="s">
        <v>2736</v>
      </c>
      <c r="H879" s="74" t="s">
        <v>2734</v>
      </c>
      <c r="I879" s="72" t="str">
        <f t="shared" si="19"/>
        <v>Hardwood tree plantingac</v>
      </c>
      <c r="J879" s="74" t="s">
        <v>551</v>
      </c>
    </row>
    <row r="880" spans="7:10" x14ac:dyDescent="0.55000000000000004">
      <c r="G880" s="74" t="s">
        <v>2738</v>
      </c>
      <c r="H880" s="74" t="s">
        <v>206</v>
      </c>
      <c r="I880" s="72" t="str">
        <f t="shared" si="19"/>
        <v>Headwater CREP Wetland RestorationAcres</v>
      </c>
      <c r="J880" s="74" t="s">
        <v>551</v>
      </c>
    </row>
    <row r="881" spans="7:10" x14ac:dyDescent="0.55000000000000004">
      <c r="G881" s="74" t="s">
        <v>2740</v>
      </c>
      <c r="H881" s="74" t="s">
        <v>2585</v>
      </c>
      <c r="I881" s="72" t="str">
        <f t="shared" si="19"/>
        <v>Headwater Wetland CreationAC</v>
      </c>
      <c r="J881" s="74" t="s">
        <v>551</v>
      </c>
    </row>
    <row r="882" spans="7:10" ht="28.8" x14ac:dyDescent="0.55000000000000004">
      <c r="G882" s="74" t="s">
        <v>2742</v>
      </c>
      <c r="H882" s="74" t="s">
        <v>2752</v>
      </c>
      <c r="I882" s="72" t="str">
        <f t="shared" si="19"/>
        <v>Headwater Wetland Gains - EstablishedNon-Tidal Emergent Area</v>
      </c>
      <c r="J882" s="74" t="s">
        <v>551</v>
      </c>
    </row>
    <row r="883" spans="7:10" ht="28.8" x14ac:dyDescent="0.55000000000000004">
      <c r="G883" s="74" t="s">
        <v>2744</v>
      </c>
      <c r="H883" s="74" t="s">
        <v>2752</v>
      </c>
      <c r="I883" s="72" t="str">
        <f t="shared" si="19"/>
        <v>Headwater Wetland Gains - ReestablishedNon-Tidal Emergent Area</v>
      </c>
      <c r="J883" s="74" t="s">
        <v>551</v>
      </c>
    </row>
    <row r="884" spans="7:10" x14ac:dyDescent="0.55000000000000004">
      <c r="G884" s="74" t="s">
        <v>2745</v>
      </c>
      <c r="H884" s="74" t="s">
        <v>2585</v>
      </c>
      <c r="I884" s="72" t="str">
        <f t="shared" si="19"/>
        <v>Headwater Wetland RestorationAC</v>
      </c>
      <c r="J884" s="74" t="s">
        <v>551</v>
      </c>
    </row>
    <row r="885" spans="7:10" x14ac:dyDescent="0.55000000000000004">
      <c r="G885" s="74" t="s">
        <v>2746</v>
      </c>
      <c r="H885" s="74" t="s">
        <v>2585</v>
      </c>
      <c r="I885" s="72" t="str">
        <f t="shared" si="19"/>
        <v>Heavy Use Area ProtectionAC</v>
      </c>
      <c r="J885" s="74" t="s">
        <v>551</v>
      </c>
    </row>
    <row r="886" spans="7:10" x14ac:dyDescent="0.55000000000000004">
      <c r="G886" s="74" t="s">
        <v>2746</v>
      </c>
      <c r="H886" s="74" t="s">
        <v>3313</v>
      </c>
      <c r="I886" s="72" t="str">
        <f t="shared" si="19"/>
        <v>Heavy Use Area ProtectionArea Planned</v>
      </c>
      <c r="J886" s="74" t="s">
        <v>551</v>
      </c>
    </row>
    <row r="887" spans="7:10" x14ac:dyDescent="0.55000000000000004">
      <c r="G887" s="74" t="s">
        <v>2747</v>
      </c>
      <c r="H887" s="74" t="s">
        <v>162</v>
      </c>
      <c r="I887" s="72" t="str">
        <f t="shared" si="19"/>
        <v>Hedgerow PlantingFeet</v>
      </c>
      <c r="J887" s="74" t="s">
        <v>2459</v>
      </c>
    </row>
    <row r="888" spans="7:10" x14ac:dyDescent="0.55000000000000004">
      <c r="G888" s="74" t="s">
        <v>2747</v>
      </c>
      <c r="H888" s="74" t="s">
        <v>3297</v>
      </c>
      <c r="I888" s="72" t="str">
        <f t="shared" si="19"/>
        <v>Hedgerow PlantingFT</v>
      </c>
      <c r="J888" s="74" t="s">
        <v>2459</v>
      </c>
    </row>
    <row r="889" spans="7:10" x14ac:dyDescent="0.55000000000000004">
      <c r="G889" s="74" t="s">
        <v>2748</v>
      </c>
      <c r="H889" s="74" t="s">
        <v>2585</v>
      </c>
      <c r="I889" s="72" t="str">
        <f t="shared" si="19"/>
        <v>Herbaceous Weed ControlAC</v>
      </c>
      <c r="J889" s="74" t="s">
        <v>551</v>
      </c>
    </row>
    <row r="890" spans="7:10" x14ac:dyDescent="0.55000000000000004">
      <c r="G890" s="74" t="s">
        <v>2749</v>
      </c>
      <c r="H890" s="74" t="s">
        <v>206</v>
      </c>
      <c r="I890" s="72" t="str">
        <f t="shared" si="19"/>
        <v>High Residue Tillage ManagementAcres</v>
      </c>
      <c r="J890" s="74" t="s">
        <v>551</v>
      </c>
    </row>
    <row r="891" spans="7:10" ht="28.8" x14ac:dyDescent="0.55000000000000004">
      <c r="G891" s="74" t="s">
        <v>2749</v>
      </c>
      <c r="H891" s="74" t="s">
        <v>2925</v>
      </c>
      <c r="I891" s="72" t="str">
        <f t="shared" ref="I891:I954" si="20">G891&amp;H891</f>
        <v>High Residue Tillage ManagementPercent Available Land</v>
      </c>
      <c r="J891" s="74" t="s">
        <v>2570</v>
      </c>
    </row>
    <row r="892" spans="7:10" x14ac:dyDescent="0.55000000000000004">
      <c r="G892" s="74" t="s">
        <v>2750</v>
      </c>
      <c r="H892" s="74" t="s">
        <v>206</v>
      </c>
      <c r="I892" s="72" t="str">
        <f t="shared" si="20"/>
        <v>Horse Pasture ManagementAcres</v>
      </c>
      <c r="J892" s="74" t="s">
        <v>551</v>
      </c>
    </row>
    <row r="893" spans="7:10" x14ac:dyDescent="0.55000000000000004">
      <c r="G893" s="74" t="s">
        <v>2750</v>
      </c>
      <c r="H893" s="74" t="s">
        <v>3314</v>
      </c>
      <c r="I893" s="72" t="str">
        <f t="shared" si="20"/>
        <v>Horse Pasture ManagementArea Managed</v>
      </c>
      <c r="J893" s="74" t="s">
        <v>551</v>
      </c>
    </row>
    <row r="894" spans="7:10" x14ac:dyDescent="0.55000000000000004">
      <c r="G894" s="74" t="s">
        <v>2751</v>
      </c>
      <c r="H894" s="74" t="s">
        <v>2812</v>
      </c>
      <c r="I894" s="72" t="str">
        <f t="shared" si="20"/>
        <v>IFASSystems</v>
      </c>
      <c r="J894" s="74" t="s">
        <v>2463</v>
      </c>
    </row>
    <row r="895" spans="7:10" x14ac:dyDescent="0.55000000000000004">
      <c r="G895" s="74" t="s">
        <v>2753</v>
      </c>
      <c r="H895" s="74" t="s">
        <v>2812</v>
      </c>
      <c r="I895" s="72" t="str">
        <f t="shared" si="20"/>
        <v>IFAS Elevated MoundSystems</v>
      </c>
      <c r="J895" s="74" t="s">
        <v>2463</v>
      </c>
    </row>
    <row r="896" spans="7:10" x14ac:dyDescent="0.55000000000000004">
      <c r="G896" s="74" t="s">
        <v>2755</v>
      </c>
      <c r="H896" s="74" t="s">
        <v>2812</v>
      </c>
      <c r="I896" s="72" t="str">
        <f t="shared" si="20"/>
        <v>IFAS Shallow PressureSystems</v>
      </c>
      <c r="J896" s="74" t="s">
        <v>2463</v>
      </c>
    </row>
    <row r="897" spans="7:10" x14ac:dyDescent="0.55000000000000004">
      <c r="G897" s="74" t="s">
        <v>2757</v>
      </c>
      <c r="H897" s="74" t="s">
        <v>2812</v>
      </c>
      <c r="I897" s="72" t="str">
        <f t="shared" si="20"/>
        <v>IMFSystems</v>
      </c>
      <c r="J897" s="74" t="s">
        <v>2463</v>
      </c>
    </row>
    <row r="898" spans="7:10" x14ac:dyDescent="0.55000000000000004">
      <c r="G898" s="74" t="s">
        <v>2759</v>
      </c>
      <c r="H898" s="74" t="s">
        <v>2812</v>
      </c>
      <c r="I898" s="72" t="str">
        <f t="shared" si="20"/>
        <v>IMF Elevated MoundSystems</v>
      </c>
      <c r="J898" s="74" t="s">
        <v>2463</v>
      </c>
    </row>
    <row r="899" spans="7:10" x14ac:dyDescent="0.55000000000000004">
      <c r="G899" s="74" t="s">
        <v>2760</v>
      </c>
      <c r="H899" s="74" t="s">
        <v>2812</v>
      </c>
      <c r="I899" s="72" t="str">
        <f t="shared" si="20"/>
        <v>IMF Shallow PressureSystems</v>
      </c>
      <c r="J899" s="74" t="s">
        <v>2463</v>
      </c>
    </row>
    <row r="900" spans="7:10" x14ac:dyDescent="0.55000000000000004">
      <c r="G900" s="74" t="s">
        <v>694</v>
      </c>
      <c r="H900" s="74" t="s">
        <v>2553</v>
      </c>
      <c r="I900" s="72" t="str">
        <f t="shared" si="20"/>
        <v>Infiltration PracticesNo. Systems</v>
      </c>
      <c r="J900" s="74" t="s">
        <v>2463</v>
      </c>
    </row>
    <row r="901" spans="7:10" x14ac:dyDescent="0.55000000000000004">
      <c r="G901" s="74" t="s">
        <v>2761</v>
      </c>
      <c r="H901" s="74" t="s">
        <v>2585</v>
      </c>
      <c r="I901" s="72" t="str">
        <f t="shared" si="20"/>
        <v>Integrated Pest Management (IPM)AC</v>
      </c>
      <c r="J901" s="74" t="s">
        <v>551</v>
      </c>
    </row>
    <row r="902" spans="7:10" x14ac:dyDescent="0.55000000000000004">
      <c r="G902" s="74" t="s">
        <v>2762</v>
      </c>
      <c r="H902" s="74" t="s">
        <v>2585</v>
      </c>
      <c r="I902" s="72" t="str">
        <f t="shared" si="20"/>
        <v>Irrigation System, MicroirrigationAC</v>
      </c>
      <c r="J902" s="74" t="s">
        <v>551</v>
      </c>
    </row>
    <row r="903" spans="7:10" x14ac:dyDescent="0.55000000000000004">
      <c r="G903" s="74" t="s">
        <v>2762</v>
      </c>
      <c r="H903" s="74" t="s">
        <v>200</v>
      </c>
      <c r="I903" s="72" t="str">
        <f t="shared" si="20"/>
        <v>Irrigation System, MicroirrigationAcre</v>
      </c>
      <c r="J903" s="74" t="s">
        <v>551</v>
      </c>
    </row>
    <row r="904" spans="7:10" x14ac:dyDescent="0.55000000000000004">
      <c r="G904" s="74" t="s">
        <v>2763</v>
      </c>
      <c r="H904" s="74" t="s">
        <v>2585</v>
      </c>
      <c r="I904" s="72" t="str">
        <f t="shared" si="20"/>
        <v>Irrigation System, SprinklerAC</v>
      </c>
      <c r="J904" s="74" t="s">
        <v>551</v>
      </c>
    </row>
    <row r="905" spans="7:10" x14ac:dyDescent="0.55000000000000004">
      <c r="G905" s="74" t="s">
        <v>2763</v>
      </c>
      <c r="H905" s="74" t="s">
        <v>200</v>
      </c>
      <c r="I905" s="72" t="str">
        <f t="shared" si="20"/>
        <v>Irrigation System, SprinklerAcre</v>
      </c>
      <c r="J905" s="74" t="s">
        <v>551</v>
      </c>
    </row>
    <row r="906" spans="7:10" ht="28.8" x14ac:dyDescent="0.55000000000000004">
      <c r="G906" s="74" t="s">
        <v>2764</v>
      </c>
      <c r="H906" s="74" t="s">
        <v>3297</v>
      </c>
      <c r="I906" s="72" t="str">
        <f t="shared" si="20"/>
        <v>Irrigation Water Conveyance, Pipeline, High-Pressure, Underground, PlasticFT</v>
      </c>
      <c r="J906" s="74" t="s">
        <v>2459</v>
      </c>
    </row>
    <row r="907" spans="7:10" x14ac:dyDescent="0.55000000000000004">
      <c r="G907" s="74" t="s">
        <v>2765</v>
      </c>
      <c r="H907" s="74" t="s">
        <v>2585</v>
      </c>
      <c r="I907" s="72" t="str">
        <f t="shared" si="20"/>
        <v>Irrigation Water ManagementAC</v>
      </c>
      <c r="J907" s="74" t="s">
        <v>551</v>
      </c>
    </row>
    <row r="908" spans="7:10" x14ac:dyDescent="0.55000000000000004">
      <c r="G908" s="74" t="s">
        <v>2765</v>
      </c>
      <c r="H908" s="74" t="s">
        <v>200</v>
      </c>
      <c r="I908" s="72" t="str">
        <f t="shared" si="20"/>
        <v>Irrigation Water ManagementAcre</v>
      </c>
      <c r="J908" s="74" t="s">
        <v>551</v>
      </c>
    </row>
    <row r="909" spans="7:10" x14ac:dyDescent="0.55000000000000004">
      <c r="G909" s="74" t="s">
        <v>2767</v>
      </c>
      <c r="H909" s="74" t="s">
        <v>3315</v>
      </c>
      <c r="I909" s="72" t="str">
        <f t="shared" si="20"/>
        <v>Land RetirementArea Retired</v>
      </c>
      <c r="J909" s="74" t="s">
        <v>551</v>
      </c>
    </row>
    <row r="910" spans="7:10" ht="28.8" x14ac:dyDescent="0.55000000000000004">
      <c r="G910" s="74" t="s">
        <v>2767</v>
      </c>
      <c r="H910" s="74" t="s">
        <v>3316</v>
      </c>
      <c r="I910" s="72" t="str">
        <f t="shared" si="20"/>
        <v>Land RetirementArea Retired to hay without nutrients</v>
      </c>
      <c r="J910" s="74" t="s">
        <v>551</v>
      </c>
    </row>
    <row r="911" spans="7:10" x14ac:dyDescent="0.55000000000000004">
      <c r="G911" s="74" t="s">
        <v>2767</v>
      </c>
      <c r="H911" s="74" t="s">
        <v>3317</v>
      </c>
      <c r="I911" s="72" t="str">
        <f t="shared" si="20"/>
        <v>Land RetirementArea Retired to pasture</v>
      </c>
      <c r="J911" s="74" t="s">
        <v>551</v>
      </c>
    </row>
    <row r="912" spans="7:10" x14ac:dyDescent="0.55000000000000004">
      <c r="G912" s="74" t="s">
        <v>2768</v>
      </c>
      <c r="H912" s="74" t="s">
        <v>162</v>
      </c>
      <c r="I912" s="72" t="str">
        <f t="shared" si="20"/>
        <v>Lined Waterway or OutletFeet</v>
      </c>
      <c r="J912" s="74" t="s">
        <v>2459</v>
      </c>
    </row>
    <row r="913" spans="7:10" x14ac:dyDescent="0.55000000000000004">
      <c r="G913" s="74" t="s">
        <v>2768</v>
      </c>
      <c r="H913" s="74" t="s">
        <v>3297</v>
      </c>
      <c r="I913" s="72" t="str">
        <f t="shared" si="20"/>
        <v>Lined Waterway or OutletFT</v>
      </c>
      <c r="J913" s="74" t="s">
        <v>2459</v>
      </c>
    </row>
    <row r="914" spans="7:10" ht="28.8" x14ac:dyDescent="0.55000000000000004">
      <c r="G914" s="74" t="s">
        <v>2769</v>
      </c>
      <c r="H914" s="74" t="s">
        <v>3312</v>
      </c>
      <c r="I914" s="72" t="str">
        <f t="shared" si="20"/>
        <v>Livestock Exclusion with Riparian BufferArea improved and protected</v>
      </c>
      <c r="J914" s="74" t="s">
        <v>551</v>
      </c>
    </row>
    <row r="915" spans="7:10" x14ac:dyDescent="0.55000000000000004">
      <c r="G915" s="74" t="s">
        <v>2771</v>
      </c>
      <c r="H915" s="74" t="s">
        <v>603</v>
      </c>
      <c r="I915" s="72" t="str">
        <f t="shared" si="20"/>
        <v>Livestock Pipelineft</v>
      </c>
      <c r="J915" s="74" t="s">
        <v>2459</v>
      </c>
    </row>
    <row r="916" spans="7:10" ht="28.8" x14ac:dyDescent="0.55000000000000004">
      <c r="G916" s="74" t="s">
        <v>2773</v>
      </c>
      <c r="H916" s="74" t="s">
        <v>3318</v>
      </c>
      <c r="I916" s="72" t="str">
        <f t="shared" si="20"/>
        <v>Loafing Lot Management SystemArea Implemented</v>
      </c>
      <c r="J916" s="74" t="s">
        <v>551</v>
      </c>
    </row>
    <row r="917" spans="7:10" x14ac:dyDescent="0.55000000000000004">
      <c r="G917" s="74" t="s">
        <v>2773</v>
      </c>
      <c r="H917" s="74" t="s">
        <v>3313</v>
      </c>
      <c r="I917" s="72" t="str">
        <f t="shared" si="20"/>
        <v>Loafing Lot Management SystemArea Planned</v>
      </c>
      <c r="J917" s="74" t="s">
        <v>551</v>
      </c>
    </row>
    <row r="918" spans="7:10" x14ac:dyDescent="0.55000000000000004">
      <c r="G918" s="74" t="s">
        <v>2773</v>
      </c>
      <c r="H918" s="74" t="s">
        <v>2774</v>
      </c>
      <c r="I918" s="72" t="str">
        <f t="shared" si="20"/>
        <v>Loafing Lot Management SystemAU</v>
      </c>
      <c r="J918" s="74" t="s">
        <v>2463</v>
      </c>
    </row>
    <row r="919" spans="7:10" x14ac:dyDescent="0.55000000000000004">
      <c r="G919" s="74" t="s">
        <v>2773</v>
      </c>
      <c r="H919" s="74" t="s">
        <v>2553</v>
      </c>
      <c r="I919" s="72" t="str">
        <f t="shared" si="20"/>
        <v>Loafing Lot Management SystemNo. Systems</v>
      </c>
      <c r="J919" s="74" t="s">
        <v>2463</v>
      </c>
    </row>
    <row r="920" spans="7:10" x14ac:dyDescent="0.55000000000000004">
      <c r="G920" s="74" t="s">
        <v>2773</v>
      </c>
      <c r="H920" s="74" t="s">
        <v>2812</v>
      </c>
      <c r="I920" s="72" t="str">
        <f t="shared" si="20"/>
        <v>Loafing Lot Management SystemSystems</v>
      </c>
      <c r="J920" s="74" t="s">
        <v>2463</v>
      </c>
    </row>
    <row r="921" spans="7:10" ht="28.8" x14ac:dyDescent="0.55000000000000004">
      <c r="G921" s="74" t="s">
        <v>2775</v>
      </c>
      <c r="H921" s="74" t="s">
        <v>2788</v>
      </c>
      <c r="I921" s="72" t="str">
        <f t="shared" si="20"/>
        <v>Manure Compost Forced Aeration High CNbeef</v>
      </c>
      <c r="J921" s="74" t="s">
        <v>3319</v>
      </c>
    </row>
    <row r="922" spans="7:10" ht="28.8" x14ac:dyDescent="0.55000000000000004">
      <c r="G922" s="74" t="s">
        <v>2775</v>
      </c>
      <c r="H922" s="74" t="s">
        <v>2776</v>
      </c>
      <c r="I922" s="72" t="str">
        <f t="shared" si="20"/>
        <v>Manure Compost Forced Aeration High CNbroilers</v>
      </c>
      <c r="J922" s="74" t="s">
        <v>3319</v>
      </c>
    </row>
    <row r="923" spans="7:10" ht="28.8" x14ac:dyDescent="0.55000000000000004">
      <c r="G923" s="74" t="s">
        <v>2775</v>
      </c>
      <c r="H923" s="74" t="s">
        <v>2791</v>
      </c>
      <c r="I923" s="72" t="str">
        <f t="shared" si="20"/>
        <v>Manure Compost Forced Aeration High CNdairy heifers</v>
      </c>
      <c r="J923" s="74" t="s">
        <v>3319</v>
      </c>
    </row>
    <row r="924" spans="7:10" ht="28.8" x14ac:dyDescent="0.55000000000000004">
      <c r="G924" s="74" t="s">
        <v>2775</v>
      </c>
      <c r="H924" s="74" t="s">
        <v>2793</v>
      </c>
      <c r="I924" s="72" t="str">
        <f t="shared" si="20"/>
        <v>Manure Compost Forced Aeration High CNGoats</v>
      </c>
      <c r="J924" s="74" t="s">
        <v>3319</v>
      </c>
    </row>
    <row r="925" spans="7:10" ht="28.8" x14ac:dyDescent="0.55000000000000004">
      <c r="G925" s="74" t="s">
        <v>2775</v>
      </c>
      <c r="H925" s="74" t="s">
        <v>2795</v>
      </c>
      <c r="I925" s="72" t="str">
        <f t="shared" si="20"/>
        <v>Manure Compost Forced Aeration High CNhogs and pigs</v>
      </c>
      <c r="J925" s="74" t="s">
        <v>3319</v>
      </c>
    </row>
    <row r="926" spans="7:10" ht="28.8" x14ac:dyDescent="0.55000000000000004">
      <c r="G926" s="74" t="s">
        <v>2775</v>
      </c>
      <c r="H926" s="74" t="s">
        <v>2797</v>
      </c>
      <c r="I926" s="72" t="str">
        <f t="shared" si="20"/>
        <v>Manure Compost Forced Aeration High CNhogs for slaughter</v>
      </c>
      <c r="J926" s="74" t="s">
        <v>3319</v>
      </c>
    </row>
    <row r="927" spans="7:10" ht="28.8" x14ac:dyDescent="0.55000000000000004">
      <c r="G927" s="74" t="s">
        <v>2775</v>
      </c>
      <c r="H927" s="74" t="s">
        <v>2799</v>
      </c>
      <c r="I927" s="72" t="str">
        <f t="shared" si="20"/>
        <v>Manure Compost Forced Aeration High CNhorses</v>
      </c>
      <c r="J927" s="74" t="s">
        <v>3319</v>
      </c>
    </row>
    <row r="928" spans="7:10" ht="28.8" x14ac:dyDescent="0.55000000000000004">
      <c r="G928" s="74" t="s">
        <v>2775</v>
      </c>
      <c r="H928" s="74" t="s">
        <v>2778</v>
      </c>
      <c r="I928" s="72" t="str">
        <f t="shared" si="20"/>
        <v>Manure Compost Forced Aeration High CNlayers</v>
      </c>
      <c r="J928" s="74" t="s">
        <v>3319</v>
      </c>
    </row>
    <row r="929" spans="7:10" ht="28.8" x14ac:dyDescent="0.55000000000000004">
      <c r="G929" s="74" t="s">
        <v>2775</v>
      </c>
      <c r="H929" s="74" t="s">
        <v>2804</v>
      </c>
      <c r="I929" s="72" t="str">
        <f t="shared" si="20"/>
        <v>Manure Compost Forced Aeration High CNother cattle</v>
      </c>
      <c r="J929" s="74" t="s">
        <v>3319</v>
      </c>
    </row>
    <row r="930" spans="7:10" ht="28.8" x14ac:dyDescent="0.55000000000000004">
      <c r="G930" s="74" t="s">
        <v>2775</v>
      </c>
      <c r="H930" s="74" t="s">
        <v>2782</v>
      </c>
      <c r="I930" s="72" t="str">
        <f t="shared" si="20"/>
        <v>Manure Compost Forced Aeration High CNPoultry</v>
      </c>
      <c r="J930" s="74" t="s">
        <v>3319</v>
      </c>
    </row>
    <row r="931" spans="7:10" ht="28.8" x14ac:dyDescent="0.55000000000000004">
      <c r="G931" s="74" t="s">
        <v>2775</v>
      </c>
      <c r="H931" s="74" t="s">
        <v>2784</v>
      </c>
      <c r="I931" s="72" t="str">
        <f t="shared" si="20"/>
        <v>Manure Compost Forced Aeration High CNpullets</v>
      </c>
      <c r="J931" s="74" t="s">
        <v>3319</v>
      </c>
    </row>
    <row r="932" spans="7:10" ht="28.8" x14ac:dyDescent="0.55000000000000004">
      <c r="G932" s="74" t="s">
        <v>2775</v>
      </c>
      <c r="H932" s="74" t="s">
        <v>2808</v>
      </c>
      <c r="I932" s="72" t="str">
        <f t="shared" si="20"/>
        <v>Manure Compost Forced Aeration High CNsheep and lambs</v>
      </c>
      <c r="J932" s="74" t="s">
        <v>3319</v>
      </c>
    </row>
    <row r="933" spans="7:10" ht="28.8" x14ac:dyDescent="0.55000000000000004">
      <c r="G933" s="74" t="s">
        <v>2775</v>
      </c>
      <c r="H933" s="74" t="s">
        <v>2810</v>
      </c>
      <c r="I933" s="72" t="str">
        <f t="shared" si="20"/>
        <v>Manure Compost Forced Aeration High CNSwine</v>
      </c>
      <c r="J933" s="74" t="s">
        <v>3319</v>
      </c>
    </row>
    <row r="934" spans="7:10" ht="28.8" x14ac:dyDescent="0.55000000000000004">
      <c r="G934" s="74" t="s">
        <v>2775</v>
      </c>
      <c r="H934" s="74" t="s">
        <v>2786</v>
      </c>
      <c r="I934" s="72" t="str">
        <f t="shared" si="20"/>
        <v>Manure Compost Forced Aeration High CNturkeys</v>
      </c>
      <c r="J934" s="74" t="s">
        <v>3319</v>
      </c>
    </row>
    <row r="935" spans="7:10" ht="28.8" x14ac:dyDescent="0.55000000000000004">
      <c r="G935" s="74" t="s">
        <v>2777</v>
      </c>
      <c r="H935" s="74" t="s">
        <v>2788</v>
      </c>
      <c r="I935" s="72" t="str">
        <f t="shared" si="20"/>
        <v>Manure Compost Forced Aeration Low CNbeef</v>
      </c>
      <c r="J935" s="74" t="s">
        <v>3319</v>
      </c>
    </row>
    <row r="936" spans="7:10" ht="28.8" x14ac:dyDescent="0.55000000000000004">
      <c r="G936" s="74" t="s">
        <v>2777</v>
      </c>
      <c r="H936" s="74" t="s">
        <v>2776</v>
      </c>
      <c r="I936" s="72" t="str">
        <f t="shared" si="20"/>
        <v>Manure Compost Forced Aeration Low CNbroilers</v>
      </c>
      <c r="J936" s="74" t="s">
        <v>3319</v>
      </c>
    </row>
    <row r="937" spans="7:10" ht="28.8" x14ac:dyDescent="0.55000000000000004">
      <c r="G937" s="74" t="s">
        <v>2777</v>
      </c>
      <c r="H937" s="74" t="s">
        <v>2791</v>
      </c>
      <c r="I937" s="72" t="str">
        <f t="shared" si="20"/>
        <v>Manure Compost Forced Aeration Low CNdairy heifers</v>
      </c>
      <c r="J937" s="74" t="s">
        <v>3319</v>
      </c>
    </row>
    <row r="938" spans="7:10" ht="28.8" x14ac:dyDescent="0.55000000000000004">
      <c r="G938" s="74" t="s">
        <v>2777</v>
      </c>
      <c r="H938" s="74" t="s">
        <v>2793</v>
      </c>
      <c r="I938" s="72" t="str">
        <f t="shared" si="20"/>
        <v>Manure Compost Forced Aeration Low CNGoats</v>
      </c>
      <c r="J938" s="74" t="s">
        <v>3319</v>
      </c>
    </row>
    <row r="939" spans="7:10" ht="28.8" x14ac:dyDescent="0.55000000000000004">
      <c r="G939" s="74" t="s">
        <v>2777</v>
      </c>
      <c r="H939" s="74" t="s">
        <v>2795</v>
      </c>
      <c r="I939" s="72" t="str">
        <f t="shared" si="20"/>
        <v>Manure Compost Forced Aeration Low CNhogs and pigs</v>
      </c>
      <c r="J939" s="74" t="s">
        <v>3319</v>
      </c>
    </row>
    <row r="940" spans="7:10" ht="28.8" x14ac:dyDescent="0.55000000000000004">
      <c r="G940" s="74" t="s">
        <v>2777</v>
      </c>
      <c r="H940" s="74" t="s">
        <v>2797</v>
      </c>
      <c r="I940" s="72" t="str">
        <f t="shared" si="20"/>
        <v>Manure Compost Forced Aeration Low CNhogs for slaughter</v>
      </c>
      <c r="J940" s="74" t="s">
        <v>3319</v>
      </c>
    </row>
    <row r="941" spans="7:10" ht="28.8" x14ac:dyDescent="0.55000000000000004">
      <c r="G941" s="74" t="s">
        <v>2777</v>
      </c>
      <c r="H941" s="74" t="s">
        <v>2799</v>
      </c>
      <c r="I941" s="72" t="str">
        <f t="shared" si="20"/>
        <v>Manure Compost Forced Aeration Low CNhorses</v>
      </c>
      <c r="J941" s="74" t="s">
        <v>3319</v>
      </c>
    </row>
    <row r="942" spans="7:10" ht="28.8" x14ac:dyDescent="0.55000000000000004">
      <c r="G942" s="74" t="s">
        <v>2777</v>
      </c>
      <c r="H942" s="74" t="s">
        <v>2778</v>
      </c>
      <c r="I942" s="72" t="str">
        <f t="shared" si="20"/>
        <v>Manure Compost Forced Aeration Low CNlayers</v>
      </c>
      <c r="J942" s="74" t="s">
        <v>3319</v>
      </c>
    </row>
    <row r="943" spans="7:10" ht="28.8" x14ac:dyDescent="0.55000000000000004">
      <c r="G943" s="74" t="s">
        <v>2777</v>
      </c>
      <c r="H943" s="74" t="s">
        <v>2804</v>
      </c>
      <c r="I943" s="72" t="str">
        <f t="shared" si="20"/>
        <v>Manure Compost Forced Aeration Low CNother cattle</v>
      </c>
      <c r="J943" s="74" t="s">
        <v>3319</v>
      </c>
    </row>
    <row r="944" spans="7:10" ht="28.8" x14ac:dyDescent="0.55000000000000004">
      <c r="G944" s="74" t="s">
        <v>2777</v>
      </c>
      <c r="H944" s="74" t="s">
        <v>2782</v>
      </c>
      <c r="I944" s="72" t="str">
        <f t="shared" si="20"/>
        <v>Manure Compost Forced Aeration Low CNPoultry</v>
      </c>
      <c r="J944" s="74" t="s">
        <v>3319</v>
      </c>
    </row>
    <row r="945" spans="7:10" ht="28.8" x14ac:dyDescent="0.55000000000000004">
      <c r="G945" s="74" t="s">
        <v>2777</v>
      </c>
      <c r="H945" s="74" t="s">
        <v>2784</v>
      </c>
      <c r="I945" s="72" t="str">
        <f t="shared" si="20"/>
        <v>Manure Compost Forced Aeration Low CNpullets</v>
      </c>
      <c r="J945" s="74" t="s">
        <v>3319</v>
      </c>
    </row>
    <row r="946" spans="7:10" ht="28.8" x14ac:dyDescent="0.55000000000000004">
      <c r="G946" s="74" t="s">
        <v>2777</v>
      </c>
      <c r="H946" s="74" t="s">
        <v>2808</v>
      </c>
      <c r="I946" s="72" t="str">
        <f t="shared" si="20"/>
        <v>Manure Compost Forced Aeration Low CNsheep and lambs</v>
      </c>
      <c r="J946" s="74" t="s">
        <v>3319</v>
      </c>
    </row>
    <row r="947" spans="7:10" ht="28.8" x14ac:dyDescent="0.55000000000000004">
      <c r="G947" s="74" t="s">
        <v>2777</v>
      </c>
      <c r="H947" s="74" t="s">
        <v>2810</v>
      </c>
      <c r="I947" s="72" t="str">
        <f t="shared" si="20"/>
        <v>Manure Compost Forced Aeration Low CNSwine</v>
      </c>
      <c r="J947" s="74" t="s">
        <v>3319</v>
      </c>
    </row>
    <row r="948" spans="7:10" ht="28.8" x14ac:dyDescent="0.55000000000000004">
      <c r="G948" s="74" t="s">
        <v>2777</v>
      </c>
      <c r="H948" s="74" t="s">
        <v>2786</v>
      </c>
      <c r="I948" s="72" t="str">
        <f t="shared" si="20"/>
        <v>Manure Compost Forced Aeration Low CNturkeys</v>
      </c>
      <c r="J948" s="74" t="s">
        <v>3319</v>
      </c>
    </row>
    <row r="949" spans="7:10" x14ac:dyDescent="0.55000000000000004">
      <c r="G949" s="74" t="s">
        <v>2779</v>
      </c>
      <c r="H949" s="74" t="s">
        <v>2788</v>
      </c>
      <c r="I949" s="72" t="str">
        <f t="shared" si="20"/>
        <v>Manure Compost Static Pile Windrowbeef</v>
      </c>
      <c r="J949" s="74" t="s">
        <v>3319</v>
      </c>
    </row>
    <row r="950" spans="7:10" x14ac:dyDescent="0.55000000000000004">
      <c r="G950" s="74" t="s">
        <v>2779</v>
      </c>
      <c r="H950" s="74" t="s">
        <v>2776</v>
      </c>
      <c r="I950" s="72" t="str">
        <f t="shared" si="20"/>
        <v>Manure Compost Static Pile Windrowbroilers</v>
      </c>
      <c r="J950" s="74" t="s">
        <v>3319</v>
      </c>
    </row>
    <row r="951" spans="7:10" ht="28.8" x14ac:dyDescent="0.55000000000000004">
      <c r="G951" s="74" t="s">
        <v>2779</v>
      </c>
      <c r="H951" s="74" t="s">
        <v>2791</v>
      </c>
      <c r="I951" s="72" t="str">
        <f t="shared" si="20"/>
        <v>Manure Compost Static Pile Windrowdairy heifers</v>
      </c>
      <c r="J951" s="74" t="s">
        <v>3319</v>
      </c>
    </row>
    <row r="952" spans="7:10" x14ac:dyDescent="0.55000000000000004">
      <c r="G952" s="74" t="s">
        <v>2779</v>
      </c>
      <c r="H952" s="74" t="s">
        <v>2793</v>
      </c>
      <c r="I952" s="72" t="str">
        <f t="shared" si="20"/>
        <v>Manure Compost Static Pile WindrowGoats</v>
      </c>
      <c r="J952" s="74" t="s">
        <v>3319</v>
      </c>
    </row>
    <row r="953" spans="7:10" ht="28.8" x14ac:dyDescent="0.55000000000000004">
      <c r="G953" s="74" t="s">
        <v>2779</v>
      </c>
      <c r="H953" s="74" t="s">
        <v>2795</v>
      </c>
      <c r="I953" s="72" t="str">
        <f t="shared" si="20"/>
        <v>Manure Compost Static Pile Windrowhogs and pigs</v>
      </c>
      <c r="J953" s="74" t="s">
        <v>3319</v>
      </c>
    </row>
    <row r="954" spans="7:10" ht="28.8" x14ac:dyDescent="0.55000000000000004">
      <c r="G954" s="74" t="s">
        <v>2779</v>
      </c>
      <c r="H954" s="74" t="s">
        <v>2797</v>
      </c>
      <c r="I954" s="72" t="str">
        <f t="shared" si="20"/>
        <v>Manure Compost Static Pile Windrowhogs for slaughter</v>
      </c>
      <c r="J954" s="74" t="s">
        <v>3319</v>
      </c>
    </row>
    <row r="955" spans="7:10" x14ac:dyDescent="0.55000000000000004">
      <c r="G955" s="74" t="s">
        <v>2779</v>
      </c>
      <c r="H955" s="74" t="s">
        <v>2799</v>
      </c>
      <c r="I955" s="72" t="str">
        <f t="shared" ref="I955:I1018" si="21">G955&amp;H955</f>
        <v>Manure Compost Static Pile Windrowhorses</v>
      </c>
      <c r="J955" s="74" t="s">
        <v>3319</v>
      </c>
    </row>
    <row r="956" spans="7:10" x14ac:dyDescent="0.55000000000000004">
      <c r="G956" s="74" t="s">
        <v>2779</v>
      </c>
      <c r="H956" s="74" t="s">
        <v>2778</v>
      </c>
      <c r="I956" s="72" t="str">
        <f t="shared" si="21"/>
        <v>Manure Compost Static Pile Windrowlayers</v>
      </c>
      <c r="J956" s="74" t="s">
        <v>3319</v>
      </c>
    </row>
    <row r="957" spans="7:10" ht="28.8" x14ac:dyDescent="0.55000000000000004">
      <c r="G957" s="74" t="s">
        <v>2779</v>
      </c>
      <c r="H957" s="74" t="s">
        <v>2804</v>
      </c>
      <c r="I957" s="72" t="str">
        <f t="shared" si="21"/>
        <v>Manure Compost Static Pile Windrowother cattle</v>
      </c>
      <c r="J957" s="74" t="s">
        <v>3319</v>
      </c>
    </row>
    <row r="958" spans="7:10" x14ac:dyDescent="0.55000000000000004">
      <c r="G958" s="74" t="s">
        <v>2779</v>
      </c>
      <c r="H958" s="74" t="s">
        <v>2782</v>
      </c>
      <c r="I958" s="72" t="str">
        <f t="shared" si="21"/>
        <v>Manure Compost Static Pile WindrowPoultry</v>
      </c>
      <c r="J958" s="74" t="s">
        <v>3319</v>
      </c>
    </row>
    <row r="959" spans="7:10" x14ac:dyDescent="0.55000000000000004">
      <c r="G959" s="74" t="s">
        <v>2779</v>
      </c>
      <c r="H959" s="74" t="s">
        <v>2784</v>
      </c>
      <c r="I959" s="72" t="str">
        <f t="shared" si="21"/>
        <v>Manure Compost Static Pile Windrowpullets</v>
      </c>
      <c r="J959" s="74" t="s">
        <v>3319</v>
      </c>
    </row>
    <row r="960" spans="7:10" ht="28.8" x14ac:dyDescent="0.55000000000000004">
      <c r="G960" s="74" t="s">
        <v>2779</v>
      </c>
      <c r="H960" s="74" t="s">
        <v>2808</v>
      </c>
      <c r="I960" s="72" t="str">
        <f t="shared" si="21"/>
        <v>Manure Compost Static Pile Windrowsheep and lambs</v>
      </c>
      <c r="J960" s="74" t="s">
        <v>3319</v>
      </c>
    </row>
    <row r="961" spans="7:10" x14ac:dyDescent="0.55000000000000004">
      <c r="G961" s="74" t="s">
        <v>2779</v>
      </c>
      <c r="H961" s="74" t="s">
        <v>2810</v>
      </c>
      <c r="I961" s="72" t="str">
        <f t="shared" si="21"/>
        <v>Manure Compost Static Pile WindrowSwine</v>
      </c>
      <c r="J961" s="74" t="s">
        <v>3319</v>
      </c>
    </row>
    <row r="962" spans="7:10" x14ac:dyDescent="0.55000000000000004">
      <c r="G962" s="74" t="s">
        <v>2779</v>
      </c>
      <c r="H962" s="74" t="s">
        <v>2786</v>
      </c>
      <c r="I962" s="72" t="str">
        <f t="shared" si="21"/>
        <v>Manure Compost Static Pile Windrowturkeys</v>
      </c>
      <c r="J962" s="74" t="s">
        <v>3319</v>
      </c>
    </row>
    <row r="963" spans="7:10" ht="28.8" x14ac:dyDescent="0.55000000000000004">
      <c r="G963" s="74" t="s">
        <v>2781</v>
      </c>
      <c r="H963" s="74" t="s">
        <v>2788</v>
      </c>
      <c r="I963" s="72" t="str">
        <f t="shared" si="21"/>
        <v>Manure Compost Static Pile Windrow High CNbeef</v>
      </c>
      <c r="J963" s="74" t="s">
        <v>3319</v>
      </c>
    </row>
    <row r="964" spans="7:10" ht="28.8" x14ac:dyDescent="0.55000000000000004">
      <c r="G964" s="74" t="s">
        <v>2781</v>
      </c>
      <c r="H964" s="74" t="s">
        <v>2776</v>
      </c>
      <c r="I964" s="72" t="str">
        <f t="shared" si="21"/>
        <v>Manure Compost Static Pile Windrow High CNbroilers</v>
      </c>
      <c r="J964" s="74" t="s">
        <v>3319</v>
      </c>
    </row>
    <row r="965" spans="7:10" ht="28.8" x14ac:dyDescent="0.55000000000000004">
      <c r="G965" s="74" t="s">
        <v>2781</v>
      </c>
      <c r="H965" s="74" t="s">
        <v>2791</v>
      </c>
      <c r="I965" s="72" t="str">
        <f t="shared" si="21"/>
        <v>Manure Compost Static Pile Windrow High CNdairy heifers</v>
      </c>
      <c r="J965" s="74" t="s">
        <v>3319</v>
      </c>
    </row>
    <row r="966" spans="7:10" ht="28.8" x14ac:dyDescent="0.55000000000000004">
      <c r="G966" s="74" t="s">
        <v>2781</v>
      </c>
      <c r="H966" s="74" t="s">
        <v>2793</v>
      </c>
      <c r="I966" s="72" t="str">
        <f t="shared" si="21"/>
        <v>Manure Compost Static Pile Windrow High CNGoats</v>
      </c>
      <c r="J966" s="74" t="s">
        <v>3319</v>
      </c>
    </row>
    <row r="967" spans="7:10" ht="28.8" x14ac:dyDescent="0.55000000000000004">
      <c r="G967" s="74" t="s">
        <v>2781</v>
      </c>
      <c r="H967" s="74" t="s">
        <v>2795</v>
      </c>
      <c r="I967" s="72" t="str">
        <f t="shared" si="21"/>
        <v>Manure Compost Static Pile Windrow High CNhogs and pigs</v>
      </c>
      <c r="J967" s="74" t="s">
        <v>3319</v>
      </c>
    </row>
    <row r="968" spans="7:10" ht="28.8" x14ac:dyDescent="0.55000000000000004">
      <c r="G968" s="74" t="s">
        <v>2781</v>
      </c>
      <c r="H968" s="74" t="s">
        <v>2797</v>
      </c>
      <c r="I968" s="72" t="str">
        <f t="shared" si="21"/>
        <v>Manure Compost Static Pile Windrow High CNhogs for slaughter</v>
      </c>
      <c r="J968" s="74" t="s">
        <v>3319</v>
      </c>
    </row>
    <row r="969" spans="7:10" ht="28.8" x14ac:dyDescent="0.55000000000000004">
      <c r="G969" s="74" t="s">
        <v>2781</v>
      </c>
      <c r="H969" s="74" t="s">
        <v>2799</v>
      </c>
      <c r="I969" s="72" t="str">
        <f t="shared" si="21"/>
        <v>Manure Compost Static Pile Windrow High CNhorses</v>
      </c>
      <c r="J969" s="74" t="s">
        <v>3319</v>
      </c>
    </row>
    <row r="970" spans="7:10" ht="28.8" x14ac:dyDescent="0.55000000000000004">
      <c r="G970" s="74" t="s">
        <v>2781</v>
      </c>
      <c r="H970" s="74" t="s">
        <v>2778</v>
      </c>
      <c r="I970" s="72" t="str">
        <f t="shared" si="21"/>
        <v>Manure Compost Static Pile Windrow High CNlayers</v>
      </c>
      <c r="J970" s="74" t="s">
        <v>3319</v>
      </c>
    </row>
    <row r="971" spans="7:10" ht="28.8" x14ac:dyDescent="0.55000000000000004">
      <c r="G971" s="74" t="s">
        <v>2781</v>
      </c>
      <c r="H971" s="74" t="s">
        <v>2804</v>
      </c>
      <c r="I971" s="72" t="str">
        <f t="shared" si="21"/>
        <v>Manure Compost Static Pile Windrow High CNother cattle</v>
      </c>
      <c r="J971" s="74" t="s">
        <v>3319</v>
      </c>
    </row>
    <row r="972" spans="7:10" ht="28.8" x14ac:dyDescent="0.55000000000000004">
      <c r="G972" s="74" t="s">
        <v>2781</v>
      </c>
      <c r="H972" s="74" t="s">
        <v>2782</v>
      </c>
      <c r="I972" s="72" t="str">
        <f t="shared" si="21"/>
        <v>Manure Compost Static Pile Windrow High CNPoultry</v>
      </c>
      <c r="J972" s="74" t="s">
        <v>3319</v>
      </c>
    </row>
    <row r="973" spans="7:10" ht="28.8" x14ac:dyDescent="0.55000000000000004">
      <c r="G973" s="74" t="s">
        <v>2781</v>
      </c>
      <c r="H973" s="74" t="s">
        <v>2784</v>
      </c>
      <c r="I973" s="72" t="str">
        <f t="shared" si="21"/>
        <v>Manure Compost Static Pile Windrow High CNpullets</v>
      </c>
      <c r="J973" s="74" t="s">
        <v>3319</v>
      </c>
    </row>
    <row r="974" spans="7:10" ht="28.8" x14ac:dyDescent="0.55000000000000004">
      <c r="G974" s="74" t="s">
        <v>2781</v>
      </c>
      <c r="H974" s="74" t="s">
        <v>2808</v>
      </c>
      <c r="I974" s="72" t="str">
        <f t="shared" si="21"/>
        <v>Manure Compost Static Pile Windrow High CNsheep and lambs</v>
      </c>
      <c r="J974" s="74" t="s">
        <v>3319</v>
      </c>
    </row>
    <row r="975" spans="7:10" ht="28.8" x14ac:dyDescent="0.55000000000000004">
      <c r="G975" s="74" t="s">
        <v>2781</v>
      </c>
      <c r="H975" s="74" t="s">
        <v>2810</v>
      </c>
      <c r="I975" s="72" t="str">
        <f t="shared" si="21"/>
        <v>Manure Compost Static Pile Windrow High CNSwine</v>
      </c>
      <c r="J975" s="74" t="s">
        <v>3319</v>
      </c>
    </row>
    <row r="976" spans="7:10" ht="28.8" x14ac:dyDescent="0.55000000000000004">
      <c r="G976" s="74" t="s">
        <v>2781</v>
      </c>
      <c r="H976" s="74" t="s">
        <v>2786</v>
      </c>
      <c r="I976" s="72" t="str">
        <f t="shared" si="21"/>
        <v>Manure Compost Static Pile Windrow High CNturkeys</v>
      </c>
      <c r="J976" s="74" t="s">
        <v>3319</v>
      </c>
    </row>
    <row r="977" spans="7:10" ht="28.8" x14ac:dyDescent="0.55000000000000004">
      <c r="G977" s="74" t="s">
        <v>2783</v>
      </c>
      <c r="H977" s="74" t="s">
        <v>2788</v>
      </c>
      <c r="I977" s="72" t="str">
        <f t="shared" si="21"/>
        <v>Manure Compost Static Pile Windrow Low CNbeef</v>
      </c>
      <c r="J977" s="74" t="s">
        <v>3319</v>
      </c>
    </row>
    <row r="978" spans="7:10" ht="28.8" x14ac:dyDescent="0.55000000000000004">
      <c r="G978" s="74" t="s">
        <v>2783</v>
      </c>
      <c r="H978" s="74" t="s">
        <v>2776</v>
      </c>
      <c r="I978" s="72" t="str">
        <f t="shared" si="21"/>
        <v>Manure Compost Static Pile Windrow Low CNbroilers</v>
      </c>
      <c r="J978" s="74" t="s">
        <v>3319</v>
      </c>
    </row>
    <row r="979" spans="7:10" ht="28.8" x14ac:dyDescent="0.55000000000000004">
      <c r="G979" s="74" t="s">
        <v>2783</v>
      </c>
      <c r="H979" s="74" t="s">
        <v>2791</v>
      </c>
      <c r="I979" s="72" t="str">
        <f t="shared" si="21"/>
        <v>Manure Compost Static Pile Windrow Low CNdairy heifers</v>
      </c>
      <c r="J979" s="74" t="s">
        <v>3319</v>
      </c>
    </row>
    <row r="980" spans="7:10" ht="28.8" x14ac:dyDescent="0.55000000000000004">
      <c r="G980" s="74" t="s">
        <v>2783</v>
      </c>
      <c r="H980" s="74" t="s">
        <v>2793</v>
      </c>
      <c r="I980" s="72" t="str">
        <f t="shared" si="21"/>
        <v>Manure Compost Static Pile Windrow Low CNGoats</v>
      </c>
      <c r="J980" s="74" t="s">
        <v>3319</v>
      </c>
    </row>
    <row r="981" spans="7:10" ht="28.8" x14ac:dyDescent="0.55000000000000004">
      <c r="G981" s="74" t="s">
        <v>2783</v>
      </c>
      <c r="H981" s="74" t="s">
        <v>2795</v>
      </c>
      <c r="I981" s="72" t="str">
        <f t="shared" si="21"/>
        <v>Manure Compost Static Pile Windrow Low CNhogs and pigs</v>
      </c>
      <c r="J981" s="74" t="s">
        <v>3319</v>
      </c>
    </row>
    <row r="982" spans="7:10" ht="28.8" x14ac:dyDescent="0.55000000000000004">
      <c r="G982" s="74" t="s">
        <v>2783</v>
      </c>
      <c r="H982" s="74" t="s">
        <v>2797</v>
      </c>
      <c r="I982" s="72" t="str">
        <f t="shared" si="21"/>
        <v>Manure Compost Static Pile Windrow Low CNhogs for slaughter</v>
      </c>
      <c r="J982" s="74" t="s">
        <v>3319</v>
      </c>
    </row>
    <row r="983" spans="7:10" ht="28.8" x14ac:dyDescent="0.55000000000000004">
      <c r="G983" s="74" t="s">
        <v>2783</v>
      </c>
      <c r="H983" s="74" t="s">
        <v>2799</v>
      </c>
      <c r="I983" s="72" t="str">
        <f t="shared" si="21"/>
        <v>Manure Compost Static Pile Windrow Low CNhorses</v>
      </c>
      <c r="J983" s="74" t="s">
        <v>3319</v>
      </c>
    </row>
    <row r="984" spans="7:10" ht="28.8" x14ac:dyDescent="0.55000000000000004">
      <c r="G984" s="74" t="s">
        <v>2783</v>
      </c>
      <c r="H984" s="74" t="s">
        <v>2778</v>
      </c>
      <c r="I984" s="72" t="str">
        <f t="shared" si="21"/>
        <v>Manure Compost Static Pile Windrow Low CNlayers</v>
      </c>
      <c r="J984" s="74" t="s">
        <v>3319</v>
      </c>
    </row>
    <row r="985" spans="7:10" ht="28.8" x14ac:dyDescent="0.55000000000000004">
      <c r="G985" s="74" t="s">
        <v>2783</v>
      </c>
      <c r="H985" s="74" t="s">
        <v>2804</v>
      </c>
      <c r="I985" s="72" t="str">
        <f t="shared" si="21"/>
        <v>Manure Compost Static Pile Windrow Low CNother cattle</v>
      </c>
      <c r="J985" s="74" t="s">
        <v>3319</v>
      </c>
    </row>
    <row r="986" spans="7:10" ht="28.8" x14ac:dyDescent="0.55000000000000004">
      <c r="G986" s="74" t="s">
        <v>2783</v>
      </c>
      <c r="H986" s="74" t="s">
        <v>2782</v>
      </c>
      <c r="I986" s="72" t="str">
        <f t="shared" si="21"/>
        <v>Manure Compost Static Pile Windrow Low CNPoultry</v>
      </c>
      <c r="J986" s="74" t="s">
        <v>3319</v>
      </c>
    </row>
    <row r="987" spans="7:10" ht="28.8" x14ac:dyDescent="0.55000000000000004">
      <c r="G987" s="74" t="s">
        <v>2783</v>
      </c>
      <c r="H987" s="74" t="s">
        <v>2784</v>
      </c>
      <c r="I987" s="72" t="str">
        <f t="shared" si="21"/>
        <v>Manure Compost Static Pile Windrow Low CNpullets</v>
      </c>
      <c r="J987" s="74" t="s">
        <v>3319</v>
      </c>
    </row>
    <row r="988" spans="7:10" ht="28.8" x14ac:dyDescent="0.55000000000000004">
      <c r="G988" s="74" t="s">
        <v>2783</v>
      </c>
      <c r="H988" s="74" t="s">
        <v>2808</v>
      </c>
      <c r="I988" s="72" t="str">
        <f t="shared" si="21"/>
        <v>Manure Compost Static Pile Windrow Low CNsheep and lambs</v>
      </c>
      <c r="J988" s="74" t="s">
        <v>3319</v>
      </c>
    </row>
    <row r="989" spans="7:10" ht="28.8" x14ac:dyDescent="0.55000000000000004">
      <c r="G989" s="74" t="s">
        <v>2783</v>
      </c>
      <c r="H989" s="74" t="s">
        <v>2810</v>
      </c>
      <c r="I989" s="72" t="str">
        <f t="shared" si="21"/>
        <v>Manure Compost Static Pile Windrow Low CNSwine</v>
      </c>
      <c r="J989" s="74" t="s">
        <v>3319</v>
      </c>
    </row>
    <row r="990" spans="7:10" ht="28.8" x14ac:dyDescent="0.55000000000000004">
      <c r="G990" s="74" t="s">
        <v>2783</v>
      </c>
      <c r="H990" s="6" t="s">
        <v>2786</v>
      </c>
      <c r="I990" s="72" t="str">
        <f t="shared" si="21"/>
        <v>Manure Compost Static Pile Windrow Low CNturkeys</v>
      </c>
      <c r="J990" s="74" t="s">
        <v>3319</v>
      </c>
    </row>
    <row r="991" spans="7:10" x14ac:dyDescent="0.55000000000000004">
      <c r="G991" s="74" t="s">
        <v>2785</v>
      </c>
      <c r="H991" s="6" t="s">
        <v>2788</v>
      </c>
      <c r="I991" s="72" t="str">
        <f t="shared" si="21"/>
        <v>Manure Compost Turned Pile Windrowbeef</v>
      </c>
      <c r="J991" s="74" t="s">
        <v>3319</v>
      </c>
    </row>
    <row r="992" spans="7:10" ht="28.8" x14ac:dyDescent="0.55000000000000004">
      <c r="G992" s="74" t="s">
        <v>2785</v>
      </c>
      <c r="H992" s="6" t="s">
        <v>2776</v>
      </c>
      <c r="I992" s="72" t="str">
        <f t="shared" si="21"/>
        <v>Manure Compost Turned Pile Windrowbroilers</v>
      </c>
      <c r="J992" s="74" t="s">
        <v>3319</v>
      </c>
    </row>
    <row r="993" spans="7:10" ht="28.8" x14ac:dyDescent="0.55000000000000004">
      <c r="G993" s="74" t="s">
        <v>2785</v>
      </c>
      <c r="H993" s="6" t="s">
        <v>2791</v>
      </c>
      <c r="I993" s="72" t="str">
        <f t="shared" si="21"/>
        <v>Manure Compost Turned Pile Windrowdairy heifers</v>
      </c>
      <c r="J993" s="74" t="s">
        <v>3319</v>
      </c>
    </row>
    <row r="994" spans="7:10" x14ac:dyDescent="0.55000000000000004">
      <c r="G994" s="74" t="s">
        <v>2785</v>
      </c>
      <c r="H994" s="6" t="s">
        <v>2793</v>
      </c>
      <c r="I994" s="72" t="str">
        <f t="shared" si="21"/>
        <v>Manure Compost Turned Pile WindrowGoats</v>
      </c>
      <c r="J994" s="74" t="s">
        <v>3319</v>
      </c>
    </row>
    <row r="995" spans="7:10" ht="28.8" x14ac:dyDescent="0.55000000000000004">
      <c r="G995" s="74" t="s">
        <v>2785</v>
      </c>
      <c r="H995" s="6" t="s">
        <v>2795</v>
      </c>
      <c r="I995" s="72" t="str">
        <f t="shared" si="21"/>
        <v>Manure Compost Turned Pile Windrowhogs and pigs</v>
      </c>
      <c r="J995" s="74" t="s">
        <v>3319</v>
      </c>
    </row>
    <row r="996" spans="7:10" ht="28.8" x14ac:dyDescent="0.55000000000000004">
      <c r="G996" s="74" t="s">
        <v>2785</v>
      </c>
      <c r="H996" s="6" t="s">
        <v>2797</v>
      </c>
      <c r="I996" s="72" t="str">
        <f t="shared" si="21"/>
        <v>Manure Compost Turned Pile Windrowhogs for slaughter</v>
      </c>
      <c r="J996" s="74" t="s">
        <v>3319</v>
      </c>
    </row>
    <row r="997" spans="7:10" x14ac:dyDescent="0.55000000000000004">
      <c r="G997" s="74" t="s">
        <v>2785</v>
      </c>
      <c r="H997" s="6" t="s">
        <v>2799</v>
      </c>
      <c r="I997" s="72" t="str">
        <f t="shared" si="21"/>
        <v>Manure Compost Turned Pile Windrowhorses</v>
      </c>
      <c r="J997" s="74" t="s">
        <v>3319</v>
      </c>
    </row>
    <row r="998" spans="7:10" x14ac:dyDescent="0.55000000000000004">
      <c r="G998" s="74" t="s">
        <v>2785</v>
      </c>
      <c r="H998" s="6" t="s">
        <v>2778</v>
      </c>
      <c r="I998" s="72" t="str">
        <f t="shared" si="21"/>
        <v>Manure Compost Turned Pile Windrowlayers</v>
      </c>
      <c r="J998" s="74" t="s">
        <v>3319</v>
      </c>
    </row>
    <row r="999" spans="7:10" ht="28.8" x14ac:dyDescent="0.55000000000000004">
      <c r="G999" s="74" t="s">
        <v>2785</v>
      </c>
      <c r="H999" s="6" t="s">
        <v>2804</v>
      </c>
      <c r="I999" s="72" t="str">
        <f t="shared" si="21"/>
        <v>Manure Compost Turned Pile Windrowother cattle</v>
      </c>
      <c r="J999" s="74" t="s">
        <v>3319</v>
      </c>
    </row>
    <row r="1000" spans="7:10" x14ac:dyDescent="0.55000000000000004">
      <c r="G1000" s="74" t="s">
        <v>2785</v>
      </c>
      <c r="H1000" s="6" t="s">
        <v>2782</v>
      </c>
      <c r="I1000" s="72" t="str">
        <f t="shared" si="21"/>
        <v>Manure Compost Turned Pile WindrowPoultry</v>
      </c>
      <c r="J1000" s="74" t="s">
        <v>3319</v>
      </c>
    </row>
    <row r="1001" spans="7:10" x14ac:dyDescent="0.55000000000000004">
      <c r="G1001" s="74" t="s">
        <v>2785</v>
      </c>
      <c r="H1001" s="6" t="s">
        <v>2784</v>
      </c>
      <c r="I1001" s="72" t="str">
        <f t="shared" si="21"/>
        <v>Manure Compost Turned Pile Windrowpullets</v>
      </c>
      <c r="J1001" s="74" t="s">
        <v>3319</v>
      </c>
    </row>
    <row r="1002" spans="7:10" ht="28.8" x14ac:dyDescent="0.55000000000000004">
      <c r="G1002" s="74" t="s">
        <v>2785</v>
      </c>
      <c r="H1002" s="6" t="s">
        <v>2808</v>
      </c>
      <c r="I1002" s="72" t="str">
        <f t="shared" si="21"/>
        <v>Manure Compost Turned Pile Windrowsheep and lambs</v>
      </c>
      <c r="J1002" s="74" t="s">
        <v>3319</v>
      </c>
    </row>
    <row r="1003" spans="7:10" x14ac:dyDescent="0.55000000000000004">
      <c r="G1003" s="74" t="s">
        <v>2785</v>
      </c>
      <c r="H1003" s="6" t="s">
        <v>2810</v>
      </c>
      <c r="I1003" s="72" t="str">
        <f t="shared" si="21"/>
        <v>Manure Compost Turned Pile WindrowSwine</v>
      </c>
      <c r="J1003" s="74" t="s">
        <v>3319</v>
      </c>
    </row>
    <row r="1004" spans="7:10" ht="28.8" x14ac:dyDescent="0.55000000000000004">
      <c r="G1004" s="74" t="s">
        <v>2785</v>
      </c>
      <c r="H1004" s="6" t="s">
        <v>2786</v>
      </c>
      <c r="I1004" s="72" t="str">
        <f t="shared" si="21"/>
        <v>Manure Compost Turned Pile Windrowturkeys</v>
      </c>
      <c r="J1004" s="74" t="s">
        <v>3319</v>
      </c>
    </row>
    <row r="1005" spans="7:10" ht="28.8" x14ac:dyDescent="0.55000000000000004">
      <c r="G1005" s="74" t="s">
        <v>2787</v>
      </c>
      <c r="H1005" s="6" t="s">
        <v>2788</v>
      </c>
      <c r="I1005" s="72" t="str">
        <f t="shared" si="21"/>
        <v>Manure Compost Turned Pile Windrow High CNbeef</v>
      </c>
      <c r="J1005" s="74" t="s">
        <v>3319</v>
      </c>
    </row>
    <row r="1006" spans="7:10" ht="28.8" x14ac:dyDescent="0.55000000000000004">
      <c r="G1006" s="74" t="s">
        <v>2787</v>
      </c>
      <c r="H1006" s="6" t="s">
        <v>2776</v>
      </c>
      <c r="I1006" s="72" t="str">
        <f t="shared" si="21"/>
        <v>Manure Compost Turned Pile Windrow High CNbroilers</v>
      </c>
      <c r="J1006" s="74" t="s">
        <v>3319</v>
      </c>
    </row>
    <row r="1007" spans="7:10" ht="28.8" x14ac:dyDescent="0.55000000000000004">
      <c r="G1007" s="74" t="s">
        <v>2787</v>
      </c>
      <c r="H1007" s="6" t="s">
        <v>2791</v>
      </c>
      <c r="I1007" s="72" t="str">
        <f t="shared" si="21"/>
        <v>Manure Compost Turned Pile Windrow High CNdairy heifers</v>
      </c>
      <c r="J1007" s="74" t="s">
        <v>3319</v>
      </c>
    </row>
    <row r="1008" spans="7:10" ht="28.8" x14ac:dyDescent="0.55000000000000004">
      <c r="G1008" s="74" t="s">
        <v>2787</v>
      </c>
      <c r="H1008" s="6" t="s">
        <v>2793</v>
      </c>
      <c r="I1008" s="72" t="str">
        <f t="shared" si="21"/>
        <v>Manure Compost Turned Pile Windrow High CNGoats</v>
      </c>
      <c r="J1008" s="74" t="s">
        <v>3319</v>
      </c>
    </row>
    <row r="1009" spans="7:10" ht="28.8" x14ac:dyDescent="0.55000000000000004">
      <c r="G1009" s="74" t="s">
        <v>2787</v>
      </c>
      <c r="H1009" s="6" t="s">
        <v>2795</v>
      </c>
      <c r="I1009" s="72" t="str">
        <f t="shared" si="21"/>
        <v>Manure Compost Turned Pile Windrow High CNhogs and pigs</v>
      </c>
      <c r="J1009" s="74" t="s">
        <v>3319</v>
      </c>
    </row>
    <row r="1010" spans="7:10" ht="28.8" x14ac:dyDescent="0.55000000000000004">
      <c r="G1010" s="74" t="s">
        <v>2787</v>
      </c>
      <c r="H1010" s="6" t="s">
        <v>2797</v>
      </c>
      <c r="I1010" s="72" t="str">
        <f t="shared" si="21"/>
        <v>Manure Compost Turned Pile Windrow High CNhogs for slaughter</v>
      </c>
      <c r="J1010" s="74" t="s">
        <v>3319</v>
      </c>
    </row>
    <row r="1011" spans="7:10" ht="28.8" x14ac:dyDescent="0.55000000000000004">
      <c r="G1011" s="74" t="s">
        <v>2787</v>
      </c>
      <c r="H1011" s="6" t="s">
        <v>2799</v>
      </c>
      <c r="I1011" s="72" t="str">
        <f t="shared" si="21"/>
        <v>Manure Compost Turned Pile Windrow High CNhorses</v>
      </c>
      <c r="J1011" s="74" t="s">
        <v>3319</v>
      </c>
    </row>
    <row r="1012" spans="7:10" ht="28.8" x14ac:dyDescent="0.55000000000000004">
      <c r="G1012" s="74" t="s">
        <v>2787</v>
      </c>
      <c r="H1012" s="6" t="s">
        <v>2778</v>
      </c>
      <c r="I1012" s="72" t="str">
        <f t="shared" si="21"/>
        <v>Manure Compost Turned Pile Windrow High CNlayers</v>
      </c>
      <c r="J1012" s="74" t="s">
        <v>3319</v>
      </c>
    </row>
    <row r="1013" spans="7:10" ht="28.8" x14ac:dyDescent="0.55000000000000004">
      <c r="G1013" s="74" t="s">
        <v>2787</v>
      </c>
      <c r="H1013" s="6" t="s">
        <v>2804</v>
      </c>
      <c r="I1013" s="72" t="str">
        <f t="shared" si="21"/>
        <v>Manure Compost Turned Pile Windrow High CNother cattle</v>
      </c>
      <c r="J1013" s="74" t="s">
        <v>3319</v>
      </c>
    </row>
    <row r="1014" spans="7:10" ht="28.8" x14ac:dyDescent="0.55000000000000004">
      <c r="G1014" s="74" t="s">
        <v>2787</v>
      </c>
      <c r="H1014" s="6" t="s">
        <v>2782</v>
      </c>
      <c r="I1014" s="72" t="str">
        <f t="shared" si="21"/>
        <v>Manure Compost Turned Pile Windrow High CNPoultry</v>
      </c>
      <c r="J1014" s="74" t="s">
        <v>3319</v>
      </c>
    </row>
    <row r="1015" spans="7:10" ht="28.8" x14ac:dyDescent="0.55000000000000004">
      <c r="G1015" s="74" t="s">
        <v>2787</v>
      </c>
      <c r="H1015" s="6" t="s">
        <v>2784</v>
      </c>
      <c r="I1015" s="72" t="str">
        <f t="shared" si="21"/>
        <v>Manure Compost Turned Pile Windrow High CNpullets</v>
      </c>
      <c r="J1015" s="74" t="s">
        <v>3319</v>
      </c>
    </row>
    <row r="1016" spans="7:10" ht="28.8" x14ac:dyDescent="0.55000000000000004">
      <c r="G1016" s="74" t="s">
        <v>2787</v>
      </c>
      <c r="H1016" s="6" t="s">
        <v>2808</v>
      </c>
      <c r="I1016" s="72" t="str">
        <f t="shared" si="21"/>
        <v>Manure Compost Turned Pile Windrow High CNsheep and lambs</v>
      </c>
      <c r="J1016" s="74" t="s">
        <v>3319</v>
      </c>
    </row>
    <row r="1017" spans="7:10" ht="28.8" x14ac:dyDescent="0.55000000000000004">
      <c r="G1017" s="74" t="s">
        <v>2787</v>
      </c>
      <c r="H1017" s="6" t="s">
        <v>2810</v>
      </c>
      <c r="I1017" s="72" t="str">
        <f t="shared" si="21"/>
        <v>Manure Compost Turned Pile Windrow High CNSwine</v>
      </c>
      <c r="J1017" s="74" t="s">
        <v>3319</v>
      </c>
    </row>
    <row r="1018" spans="7:10" ht="28.8" x14ac:dyDescent="0.55000000000000004">
      <c r="G1018" s="74" t="s">
        <v>2787</v>
      </c>
      <c r="H1018" s="6" t="s">
        <v>2786</v>
      </c>
      <c r="I1018" s="72" t="str">
        <f t="shared" si="21"/>
        <v>Manure Compost Turned Pile Windrow High CNturkeys</v>
      </c>
      <c r="J1018" s="74" t="s">
        <v>3319</v>
      </c>
    </row>
    <row r="1019" spans="7:10" ht="28.8" x14ac:dyDescent="0.55000000000000004">
      <c r="G1019" s="74" t="s">
        <v>2789</v>
      </c>
      <c r="H1019" s="6" t="s">
        <v>2788</v>
      </c>
      <c r="I1019" s="72" t="str">
        <f t="shared" ref="I1019:I1082" si="22">G1019&amp;H1019</f>
        <v>Manure Compost Turned Pile Windrow Low CNbeef</v>
      </c>
      <c r="J1019" s="74" t="s">
        <v>3319</v>
      </c>
    </row>
    <row r="1020" spans="7:10" ht="28.8" x14ac:dyDescent="0.55000000000000004">
      <c r="G1020" s="74" t="s">
        <v>2789</v>
      </c>
      <c r="H1020" s="6" t="s">
        <v>2776</v>
      </c>
      <c r="I1020" s="72" t="str">
        <f t="shared" si="22"/>
        <v>Manure Compost Turned Pile Windrow Low CNbroilers</v>
      </c>
      <c r="J1020" s="74" t="s">
        <v>3319</v>
      </c>
    </row>
    <row r="1021" spans="7:10" ht="28.8" x14ac:dyDescent="0.55000000000000004">
      <c r="G1021" s="74" t="s">
        <v>2789</v>
      </c>
      <c r="H1021" s="6" t="s">
        <v>2791</v>
      </c>
      <c r="I1021" s="72" t="str">
        <f t="shared" si="22"/>
        <v>Manure Compost Turned Pile Windrow Low CNdairy heifers</v>
      </c>
      <c r="J1021" s="74" t="s">
        <v>3319</v>
      </c>
    </row>
    <row r="1022" spans="7:10" ht="28.8" x14ac:dyDescent="0.55000000000000004">
      <c r="G1022" s="74" t="s">
        <v>2789</v>
      </c>
      <c r="H1022" s="6" t="s">
        <v>2793</v>
      </c>
      <c r="I1022" s="72" t="str">
        <f t="shared" si="22"/>
        <v>Manure Compost Turned Pile Windrow Low CNGoats</v>
      </c>
      <c r="J1022" s="74" t="s">
        <v>3319</v>
      </c>
    </row>
    <row r="1023" spans="7:10" ht="28.8" x14ac:dyDescent="0.55000000000000004">
      <c r="G1023" s="74" t="s">
        <v>2789</v>
      </c>
      <c r="H1023" s="6" t="s">
        <v>2795</v>
      </c>
      <c r="I1023" s="72" t="str">
        <f t="shared" si="22"/>
        <v>Manure Compost Turned Pile Windrow Low CNhogs and pigs</v>
      </c>
      <c r="J1023" s="74" t="s">
        <v>3319</v>
      </c>
    </row>
    <row r="1024" spans="7:10" ht="28.8" x14ac:dyDescent="0.55000000000000004">
      <c r="G1024" s="74" t="s">
        <v>2789</v>
      </c>
      <c r="H1024" s="6" t="s">
        <v>2797</v>
      </c>
      <c r="I1024" s="72" t="str">
        <f t="shared" si="22"/>
        <v>Manure Compost Turned Pile Windrow Low CNhogs for slaughter</v>
      </c>
      <c r="J1024" s="74" t="s">
        <v>3319</v>
      </c>
    </row>
    <row r="1025" spans="7:10" ht="28.8" x14ac:dyDescent="0.55000000000000004">
      <c r="G1025" s="74" t="s">
        <v>2789</v>
      </c>
      <c r="H1025" s="74" t="s">
        <v>2799</v>
      </c>
      <c r="I1025" s="72" t="str">
        <f t="shared" si="22"/>
        <v>Manure Compost Turned Pile Windrow Low CNhorses</v>
      </c>
      <c r="J1025" s="74" t="s">
        <v>3319</v>
      </c>
    </row>
    <row r="1026" spans="7:10" ht="28.8" x14ac:dyDescent="0.55000000000000004">
      <c r="G1026" s="74" t="s">
        <v>2789</v>
      </c>
      <c r="H1026" s="74" t="s">
        <v>2778</v>
      </c>
      <c r="I1026" s="72" t="str">
        <f t="shared" si="22"/>
        <v>Manure Compost Turned Pile Windrow Low CNlayers</v>
      </c>
      <c r="J1026" s="74" t="s">
        <v>3319</v>
      </c>
    </row>
    <row r="1027" spans="7:10" ht="28.8" x14ac:dyDescent="0.55000000000000004">
      <c r="G1027" s="74" t="s">
        <v>2789</v>
      </c>
      <c r="H1027" s="74" t="s">
        <v>2804</v>
      </c>
      <c r="I1027" s="72" t="str">
        <f t="shared" si="22"/>
        <v>Manure Compost Turned Pile Windrow Low CNother cattle</v>
      </c>
      <c r="J1027" s="74" t="s">
        <v>3319</v>
      </c>
    </row>
    <row r="1028" spans="7:10" ht="28.8" x14ac:dyDescent="0.55000000000000004">
      <c r="G1028" s="74" t="s">
        <v>2789</v>
      </c>
      <c r="H1028" s="74" t="s">
        <v>2782</v>
      </c>
      <c r="I1028" s="72" t="str">
        <f t="shared" si="22"/>
        <v>Manure Compost Turned Pile Windrow Low CNPoultry</v>
      </c>
      <c r="J1028" s="74" t="s">
        <v>3319</v>
      </c>
    </row>
    <row r="1029" spans="7:10" ht="28.8" x14ac:dyDescent="0.55000000000000004">
      <c r="G1029" s="74" t="s">
        <v>2789</v>
      </c>
      <c r="H1029" s="74" t="s">
        <v>2784</v>
      </c>
      <c r="I1029" s="72" t="str">
        <f t="shared" si="22"/>
        <v>Manure Compost Turned Pile Windrow Low CNpullets</v>
      </c>
      <c r="J1029" s="74" t="s">
        <v>3319</v>
      </c>
    </row>
    <row r="1030" spans="7:10" ht="28.8" x14ac:dyDescent="0.55000000000000004">
      <c r="G1030" s="74" t="s">
        <v>2789</v>
      </c>
      <c r="H1030" s="74" t="s">
        <v>2808</v>
      </c>
      <c r="I1030" s="72" t="str">
        <f t="shared" si="22"/>
        <v>Manure Compost Turned Pile Windrow Low CNsheep and lambs</v>
      </c>
      <c r="J1030" s="74" t="s">
        <v>3319</v>
      </c>
    </row>
    <row r="1031" spans="7:10" ht="28.8" x14ac:dyDescent="0.55000000000000004">
      <c r="G1031" s="74" t="s">
        <v>2789</v>
      </c>
      <c r="H1031" s="74" t="s">
        <v>2810</v>
      </c>
      <c r="I1031" s="72" t="str">
        <f t="shared" si="22"/>
        <v>Manure Compost Turned Pile Windrow Low CNSwine</v>
      </c>
      <c r="J1031" s="74" t="s">
        <v>3319</v>
      </c>
    </row>
    <row r="1032" spans="7:10" ht="28.8" x14ac:dyDescent="0.55000000000000004">
      <c r="G1032" s="74" t="s">
        <v>2789</v>
      </c>
      <c r="H1032" s="74" t="s">
        <v>2786</v>
      </c>
      <c r="I1032" s="72" t="str">
        <f t="shared" si="22"/>
        <v>Manure Compost Turned Pile Windrow Low CNturkeys</v>
      </c>
      <c r="J1032" s="74" t="s">
        <v>3319</v>
      </c>
    </row>
    <row r="1033" spans="7:10" x14ac:dyDescent="0.55000000000000004">
      <c r="G1033" s="74" t="s">
        <v>2790</v>
      </c>
      <c r="H1033" s="74" t="s">
        <v>206</v>
      </c>
      <c r="I1033" s="72" t="str">
        <f t="shared" si="22"/>
        <v>Manure Incorporation High DisturbanceAcres</v>
      </c>
      <c r="J1033" s="74" t="s">
        <v>551</v>
      </c>
    </row>
    <row r="1034" spans="7:10" ht="28.8" x14ac:dyDescent="0.55000000000000004">
      <c r="G1034" s="74" t="s">
        <v>2792</v>
      </c>
      <c r="H1034" s="74" t="s">
        <v>206</v>
      </c>
      <c r="I1034" s="72" t="str">
        <f t="shared" si="22"/>
        <v>Manure Incorporation High Disturbance ImmediateAcres</v>
      </c>
      <c r="J1034" s="74" t="s">
        <v>551</v>
      </c>
    </row>
    <row r="1035" spans="7:10" ht="28.8" x14ac:dyDescent="0.55000000000000004">
      <c r="G1035" s="74" t="s">
        <v>2794</v>
      </c>
      <c r="H1035" s="74" t="s">
        <v>206</v>
      </c>
      <c r="I1035" s="72" t="str">
        <f t="shared" si="22"/>
        <v>Manure Incorporation High Disturbance LateAcres</v>
      </c>
      <c r="J1035" s="74" t="s">
        <v>551</v>
      </c>
    </row>
    <row r="1036" spans="7:10" x14ac:dyDescent="0.55000000000000004">
      <c r="G1036" s="74" t="s">
        <v>2796</v>
      </c>
      <c r="H1036" s="74" t="s">
        <v>206</v>
      </c>
      <c r="I1036" s="72" t="str">
        <f t="shared" si="22"/>
        <v>Manure Incorporation Low DisturbanceAcres</v>
      </c>
      <c r="J1036" s="74" t="s">
        <v>551</v>
      </c>
    </row>
    <row r="1037" spans="7:10" ht="28.8" x14ac:dyDescent="0.55000000000000004">
      <c r="G1037" s="74" t="s">
        <v>2798</v>
      </c>
      <c r="H1037" s="74" t="s">
        <v>206</v>
      </c>
      <c r="I1037" s="72" t="str">
        <f t="shared" si="22"/>
        <v>Manure Incorporation Low Disturbance ImmediateAcres</v>
      </c>
      <c r="J1037" s="74" t="s">
        <v>551</v>
      </c>
    </row>
    <row r="1038" spans="7:10" ht="28.8" x14ac:dyDescent="0.55000000000000004">
      <c r="G1038" s="74" t="s">
        <v>2800</v>
      </c>
      <c r="H1038" s="74" t="s">
        <v>206</v>
      </c>
      <c r="I1038" s="72" t="str">
        <f t="shared" si="22"/>
        <v>Manure Incorporation Low Disturbance LateAcres</v>
      </c>
      <c r="J1038" s="74" t="s">
        <v>551</v>
      </c>
    </row>
    <row r="1039" spans="7:10" x14ac:dyDescent="0.55000000000000004">
      <c r="G1039" s="74" t="s">
        <v>2801</v>
      </c>
      <c r="H1039" s="74" t="s">
        <v>206</v>
      </c>
      <c r="I1039" s="72" t="str">
        <f t="shared" si="22"/>
        <v>Manure InjectionAcres</v>
      </c>
      <c r="J1039" s="74" t="s">
        <v>551</v>
      </c>
    </row>
    <row r="1040" spans="7:10" x14ac:dyDescent="0.55000000000000004">
      <c r="G1040" s="74" t="s">
        <v>2803</v>
      </c>
      <c r="H1040" s="74" t="s">
        <v>1084</v>
      </c>
      <c r="I1040" s="72" t="str">
        <f t="shared" si="22"/>
        <v>Manure TransportAmount</v>
      </c>
      <c r="J1040" s="74" t="s">
        <v>3320</v>
      </c>
    </row>
    <row r="1041" spans="7:10" x14ac:dyDescent="0.55000000000000004">
      <c r="G1041" s="74" t="s">
        <v>2803</v>
      </c>
      <c r="H1041" s="74" t="s">
        <v>2788</v>
      </c>
      <c r="I1041" s="72" t="str">
        <f t="shared" si="22"/>
        <v>Manure Transportbeef</v>
      </c>
      <c r="J1041" s="74" t="s">
        <v>3319</v>
      </c>
    </row>
    <row r="1042" spans="7:10" x14ac:dyDescent="0.55000000000000004">
      <c r="G1042" s="74" t="s">
        <v>2803</v>
      </c>
      <c r="H1042" s="74" t="s">
        <v>2788</v>
      </c>
      <c r="I1042" s="72" t="str">
        <f t="shared" si="22"/>
        <v>Manure Transportbeef</v>
      </c>
      <c r="J1042" s="74" t="s">
        <v>3320</v>
      </c>
    </row>
    <row r="1043" spans="7:10" x14ac:dyDescent="0.55000000000000004">
      <c r="G1043" s="74" t="s">
        <v>2803</v>
      </c>
      <c r="H1043" s="74" t="s">
        <v>2776</v>
      </c>
      <c r="I1043" s="72" t="str">
        <f t="shared" si="22"/>
        <v>Manure Transportbroilers</v>
      </c>
      <c r="J1043" s="74" t="s">
        <v>3319</v>
      </c>
    </row>
    <row r="1044" spans="7:10" x14ac:dyDescent="0.55000000000000004">
      <c r="G1044" s="74" t="s">
        <v>2803</v>
      </c>
      <c r="H1044" s="74" t="s">
        <v>2776</v>
      </c>
      <c r="I1044" s="72" t="str">
        <f t="shared" si="22"/>
        <v>Manure Transportbroilers</v>
      </c>
      <c r="J1044" s="74" t="s">
        <v>3320</v>
      </c>
    </row>
    <row r="1045" spans="7:10" x14ac:dyDescent="0.55000000000000004">
      <c r="G1045" s="74" t="s">
        <v>2803</v>
      </c>
      <c r="H1045" s="74" t="s">
        <v>2791</v>
      </c>
      <c r="I1045" s="72" t="str">
        <f t="shared" si="22"/>
        <v>Manure Transportdairy heifers</v>
      </c>
      <c r="J1045" s="74" t="s">
        <v>3319</v>
      </c>
    </row>
    <row r="1046" spans="7:10" x14ac:dyDescent="0.55000000000000004">
      <c r="G1046" s="74" t="s">
        <v>2803</v>
      </c>
      <c r="H1046" s="74" t="s">
        <v>2791</v>
      </c>
      <c r="I1046" s="72" t="str">
        <f t="shared" si="22"/>
        <v>Manure Transportdairy heifers</v>
      </c>
      <c r="J1046" s="74" t="s">
        <v>3320</v>
      </c>
    </row>
    <row r="1047" spans="7:10" x14ac:dyDescent="0.55000000000000004">
      <c r="G1047" s="74" t="s">
        <v>2803</v>
      </c>
      <c r="H1047" s="74" t="s">
        <v>2793</v>
      </c>
      <c r="I1047" s="72" t="str">
        <f t="shared" si="22"/>
        <v>Manure TransportGoats</v>
      </c>
      <c r="J1047" s="74" t="s">
        <v>3319</v>
      </c>
    </row>
    <row r="1048" spans="7:10" x14ac:dyDescent="0.55000000000000004">
      <c r="G1048" s="74" t="s">
        <v>2803</v>
      </c>
      <c r="H1048" s="74" t="s">
        <v>2793</v>
      </c>
      <c r="I1048" s="72" t="str">
        <f t="shared" si="22"/>
        <v>Manure TransportGoats</v>
      </c>
      <c r="J1048" s="74" t="s">
        <v>3320</v>
      </c>
    </row>
    <row r="1049" spans="7:10" x14ac:dyDescent="0.55000000000000004">
      <c r="G1049" s="74" t="s">
        <v>2803</v>
      </c>
      <c r="H1049" s="74" t="s">
        <v>2795</v>
      </c>
      <c r="I1049" s="72" t="str">
        <f t="shared" si="22"/>
        <v>Manure Transporthogs and pigs</v>
      </c>
      <c r="J1049" s="74" t="s">
        <v>3319</v>
      </c>
    </row>
    <row r="1050" spans="7:10" x14ac:dyDescent="0.55000000000000004">
      <c r="G1050" s="74" t="s">
        <v>2803</v>
      </c>
      <c r="H1050" s="74" t="s">
        <v>2795</v>
      </c>
      <c r="I1050" s="72" t="str">
        <f t="shared" si="22"/>
        <v>Manure Transporthogs and pigs</v>
      </c>
      <c r="J1050" s="74" t="s">
        <v>3320</v>
      </c>
    </row>
    <row r="1051" spans="7:10" x14ac:dyDescent="0.55000000000000004">
      <c r="G1051" s="74" t="s">
        <v>2803</v>
      </c>
      <c r="H1051" s="74" t="s">
        <v>2797</v>
      </c>
      <c r="I1051" s="72" t="str">
        <f t="shared" si="22"/>
        <v>Manure Transporthogs for slaughter</v>
      </c>
      <c r="J1051" s="74" t="s">
        <v>3319</v>
      </c>
    </row>
    <row r="1052" spans="7:10" x14ac:dyDescent="0.55000000000000004">
      <c r="G1052" s="74" t="s">
        <v>2803</v>
      </c>
      <c r="H1052" s="74" t="s">
        <v>2797</v>
      </c>
      <c r="I1052" s="72" t="str">
        <f t="shared" si="22"/>
        <v>Manure Transporthogs for slaughter</v>
      </c>
      <c r="J1052" s="74" t="s">
        <v>3320</v>
      </c>
    </row>
    <row r="1053" spans="7:10" x14ac:dyDescent="0.55000000000000004">
      <c r="G1053" s="74" t="s">
        <v>2803</v>
      </c>
      <c r="H1053" s="74" t="s">
        <v>2799</v>
      </c>
      <c r="I1053" s="72" t="str">
        <f t="shared" si="22"/>
        <v>Manure Transporthorses</v>
      </c>
      <c r="J1053" s="74" t="s">
        <v>3319</v>
      </c>
    </row>
    <row r="1054" spans="7:10" x14ac:dyDescent="0.55000000000000004">
      <c r="G1054" s="74" t="s">
        <v>2803</v>
      </c>
      <c r="H1054" s="74" t="s">
        <v>2799</v>
      </c>
      <c r="I1054" s="72" t="str">
        <f t="shared" si="22"/>
        <v>Manure Transporthorses</v>
      </c>
      <c r="J1054" s="74" t="s">
        <v>3320</v>
      </c>
    </row>
    <row r="1055" spans="7:10" x14ac:dyDescent="0.55000000000000004">
      <c r="G1055" s="74" t="s">
        <v>2803</v>
      </c>
      <c r="H1055" s="74" t="s">
        <v>2778</v>
      </c>
      <c r="I1055" s="72" t="str">
        <f t="shared" si="22"/>
        <v>Manure Transportlayers</v>
      </c>
      <c r="J1055" s="74" t="s">
        <v>3319</v>
      </c>
    </row>
    <row r="1056" spans="7:10" x14ac:dyDescent="0.55000000000000004">
      <c r="G1056" s="74" t="s">
        <v>2803</v>
      </c>
      <c r="H1056" s="74" t="s">
        <v>2778</v>
      </c>
      <c r="I1056" s="72" t="str">
        <f t="shared" si="22"/>
        <v>Manure Transportlayers</v>
      </c>
      <c r="J1056" s="74" t="s">
        <v>3320</v>
      </c>
    </row>
    <row r="1057" spans="7:10" x14ac:dyDescent="0.55000000000000004">
      <c r="G1057" s="74" t="s">
        <v>2803</v>
      </c>
      <c r="H1057" s="74" t="s">
        <v>2804</v>
      </c>
      <c r="I1057" s="72" t="str">
        <f t="shared" si="22"/>
        <v>Manure Transportother cattle</v>
      </c>
      <c r="J1057" s="74" t="s">
        <v>3319</v>
      </c>
    </row>
    <row r="1058" spans="7:10" x14ac:dyDescent="0.55000000000000004">
      <c r="G1058" s="74" t="s">
        <v>2803</v>
      </c>
      <c r="H1058" s="74" t="s">
        <v>2804</v>
      </c>
      <c r="I1058" s="72" t="str">
        <f t="shared" si="22"/>
        <v>Manure Transportother cattle</v>
      </c>
      <c r="J1058" s="74" t="s">
        <v>3320</v>
      </c>
    </row>
    <row r="1059" spans="7:10" x14ac:dyDescent="0.55000000000000004">
      <c r="G1059" s="74" t="s">
        <v>2803</v>
      </c>
      <c r="H1059" s="74" t="s">
        <v>2782</v>
      </c>
      <c r="I1059" s="72" t="str">
        <f t="shared" si="22"/>
        <v>Manure TransportPoultry</v>
      </c>
      <c r="J1059" s="74" t="s">
        <v>3319</v>
      </c>
    </row>
    <row r="1060" spans="7:10" x14ac:dyDescent="0.55000000000000004">
      <c r="G1060" s="74" t="s">
        <v>2803</v>
      </c>
      <c r="H1060" s="74" t="s">
        <v>2782</v>
      </c>
      <c r="I1060" s="72" t="str">
        <f t="shared" si="22"/>
        <v>Manure TransportPoultry</v>
      </c>
      <c r="J1060" s="74" t="s">
        <v>3320</v>
      </c>
    </row>
    <row r="1061" spans="7:10" x14ac:dyDescent="0.55000000000000004">
      <c r="G1061" s="74" t="s">
        <v>2803</v>
      </c>
      <c r="H1061" s="74" t="s">
        <v>2784</v>
      </c>
      <c r="I1061" s="72" t="str">
        <f t="shared" si="22"/>
        <v>Manure Transportpullets</v>
      </c>
      <c r="J1061" s="74" t="s">
        <v>3319</v>
      </c>
    </row>
    <row r="1062" spans="7:10" x14ac:dyDescent="0.55000000000000004">
      <c r="G1062" s="74" t="s">
        <v>2803</v>
      </c>
      <c r="H1062" s="74" t="s">
        <v>2784</v>
      </c>
      <c r="I1062" s="72" t="str">
        <f t="shared" si="22"/>
        <v>Manure Transportpullets</v>
      </c>
      <c r="J1062" s="74" t="s">
        <v>3320</v>
      </c>
    </row>
    <row r="1063" spans="7:10" x14ac:dyDescent="0.55000000000000004">
      <c r="G1063" s="74" t="s">
        <v>2803</v>
      </c>
      <c r="H1063" s="74" t="s">
        <v>2808</v>
      </c>
      <c r="I1063" s="72" t="str">
        <f t="shared" si="22"/>
        <v>Manure Transportsheep and lambs</v>
      </c>
      <c r="J1063" s="74" t="s">
        <v>3319</v>
      </c>
    </row>
    <row r="1064" spans="7:10" x14ac:dyDescent="0.55000000000000004">
      <c r="G1064" s="74" t="s">
        <v>2803</v>
      </c>
      <c r="H1064" s="74" t="s">
        <v>2808</v>
      </c>
      <c r="I1064" s="72" t="str">
        <f t="shared" si="22"/>
        <v>Manure Transportsheep and lambs</v>
      </c>
      <c r="J1064" s="74" t="s">
        <v>3320</v>
      </c>
    </row>
    <row r="1065" spans="7:10" x14ac:dyDescent="0.55000000000000004">
      <c r="G1065" s="74" t="s">
        <v>2803</v>
      </c>
      <c r="H1065" s="74" t="s">
        <v>2810</v>
      </c>
      <c r="I1065" s="72" t="str">
        <f t="shared" si="22"/>
        <v>Manure TransportSwine</v>
      </c>
      <c r="J1065" s="74" t="s">
        <v>3319</v>
      </c>
    </row>
    <row r="1066" spans="7:10" x14ac:dyDescent="0.55000000000000004">
      <c r="G1066" s="74" t="s">
        <v>2803</v>
      </c>
      <c r="H1066" s="74" t="s">
        <v>2810</v>
      </c>
      <c r="I1066" s="72" t="str">
        <f t="shared" si="22"/>
        <v>Manure TransportSwine</v>
      </c>
      <c r="J1066" s="74" t="s">
        <v>3320</v>
      </c>
    </row>
    <row r="1067" spans="7:10" x14ac:dyDescent="0.55000000000000004">
      <c r="G1067" s="74" t="s">
        <v>2803</v>
      </c>
      <c r="H1067" s="74" t="s">
        <v>2599</v>
      </c>
      <c r="I1067" s="72" t="str">
        <f t="shared" si="22"/>
        <v>Manure TransportTN</v>
      </c>
      <c r="J1067" s="74" t="s">
        <v>3320</v>
      </c>
    </row>
    <row r="1068" spans="7:10" x14ac:dyDescent="0.55000000000000004">
      <c r="G1068" s="74" t="s">
        <v>2803</v>
      </c>
      <c r="H1068" s="74" t="s">
        <v>2786</v>
      </c>
      <c r="I1068" s="72" t="str">
        <f t="shared" si="22"/>
        <v>Manure Transportturkeys</v>
      </c>
      <c r="J1068" s="74" t="s">
        <v>3319</v>
      </c>
    </row>
    <row r="1069" spans="7:10" x14ac:dyDescent="0.55000000000000004">
      <c r="G1069" s="74" t="s">
        <v>2803</v>
      </c>
      <c r="H1069" s="74" t="s">
        <v>2786</v>
      </c>
      <c r="I1069" s="72" t="str">
        <f t="shared" si="22"/>
        <v>Manure Transportturkeys</v>
      </c>
      <c r="J1069" s="74" t="s">
        <v>3320</v>
      </c>
    </row>
    <row r="1070" spans="7:10" x14ac:dyDescent="0.55000000000000004">
      <c r="G1070" s="74" t="s">
        <v>2805</v>
      </c>
      <c r="H1070" s="74" t="s">
        <v>2788</v>
      </c>
      <c r="I1070" s="72" t="str">
        <f t="shared" si="22"/>
        <v>Manure Treatment Combustionbeef</v>
      </c>
      <c r="J1070" s="74" t="s">
        <v>3319</v>
      </c>
    </row>
    <row r="1071" spans="7:10" x14ac:dyDescent="0.55000000000000004">
      <c r="G1071" s="74" t="s">
        <v>2805</v>
      </c>
      <c r="H1071" s="74" t="s">
        <v>2776</v>
      </c>
      <c r="I1071" s="72" t="str">
        <f t="shared" si="22"/>
        <v>Manure Treatment Combustionbroilers</v>
      </c>
      <c r="J1071" s="74" t="s">
        <v>3319</v>
      </c>
    </row>
    <row r="1072" spans="7:10" x14ac:dyDescent="0.55000000000000004">
      <c r="G1072" s="74" t="s">
        <v>2805</v>
      </c>
      <c r="H1072" s="74" t="s">
        <v>2791</v>
      </c>
      <c r="I1072" s="72" t="str">
        <f t="shared" si="22"/>
        <v>Manure Treatment Combustiondairy heifers</v>
      </c>
      <c r="J1072" s="74" t="s">
        <v>3319</v>
      </c>
    </row>
    <row r="1073" spans="7:10" x14ac:dyDescent="0.55000000000000004">
      <c r="G1073" s="74" t="s">
        <v>2805</v>
      </c>
      <c r="H1073" s="74" t="s">
        <v>2793</v>
      </c>
      <c r="I1073" s="72" t="str">
        <f t="shared" si="22"/>
        <v>Manure Treatment CombustionGoats</v>
      </c>
      <c r="J1073" s="74" t="s">
        <v>3319</v>
      </c>
    </row>
    <row r="1074" spans="7:10" x14ac:dyDescent="0.55000000000000004">
      <c r="G1074" s="74" t="s">
        <v>2805</v>
      </c>
      <c r="H1074" s="74" t="s">
        <v>2795</v>
      </c>
      <c r="I1074" s="72" t="str">
        <f t="shared" si="22"/>
        <v>Manure Treatment Combustionhogs and pigs</v>
      </c>
      <c r="J1074" s="74" t="s">
        <v>3319</v>
      </c>
    </row>
    <row r="1075" spans="7:10" ht="28.8" x14ac:dyDescent="0.55000000000000004">
      <c r="G1075" s="74" t="s">
        <v>2805</v>
      </c>
      <c r="H1075" s="74" t="s">
        <v>2797</v>
      </c>
      <c r="I1075" s="72" t="str">
        <f t="shared" si="22"/>
        <v>Manure Treatment Combustionhogs for slaughter</v>
      </c>
      <c r="J1075" s="74" t="s">
        <v>3319</v>
      </c>
    </row>
    <row r="1076" spans="7:10" x14ac:dyDescent="0.55000000000000004">
      <c r="G1076" s="74" t="s">
        <v>2805</v>
      </c>
      <c r="H1076" s="74" t="s">
        <v>2799</v>
      </c>
      <c r="I1076" s="72" t="str">
        <f t="shared" si="22"/>
        <v>Manure Treatment Combustionhorses</v>
      </c>
      <c r="J1076" s="74" t="s">
        <v>3319</v>
      </c>
    </row>
    <row r="1077" spans="7:10" x14ac:dyDescent="0.55000000000000004">
      <c r="G1077" s="74" t="s">
        <v>2805</v>
      </c>
      <c r="H1077" s="74" t="s">
        <v>2778</v>
      </c>
      <c r="I1077" s="72" t="str">
        <f t="shared" si="22"/>
        <v>Manure Treatment Combustionlayers</v>
      </c>
      <c r="J1077" s="74" t="s">
        <v>3319</v>
      </c>
    </row>
    <row r="1078" spans="7:10" x14ac:dyDescent="0.55000000000000004">
      <c r="G1078" s="74" t="s">
        <v>2805</v>
      </c>
      <c r="H1078" s="74" t="s">
        <v>2804</v>
      </c>
      <c r="I1078" s="72" t="str">
        <f t="shared" si="22"/>
        <v>Manure Treatment Combustionother cattle</v>
      </c>
      <c r="J1078" s="74" t="s">
        <v>3319</v>
      </c>
    </row>
    <row r="1079" spans="7:10" x14ac:dyDescent="0.55000000000000004">
      <c r="G1079" s="74" t="s">
        <v>2805</v>
      </c>
      <c r="H1079" s="74" t="s">
        <v>2782</v>
      </c>
      <c r="I1079" s="72" t="str">
        <f t="shared" si="22"/>
        <v>Manure Treatment CombustionPoultry</v>
      </c>
      <c r="J1079" s="74" t="s">
        <v>3319</v>
      </c>
    </row>
    <row r="1080" spans="7:10" x14ac:dyDescent="0.55000000000000004">
      <c r="G1080" s="74" t="s">
        <v>2805</v>
      </c>
      <c r="H1080" s="74" t="s">
        <v>2784</v>
      </c>
      <c r="I1080" s="72" t="str">
        <f t="shared" si="22"/>
        <v>Manure Treatment Combustionpullets</v>
      </c>
      <c r="J1080" s="74" t="s">
        <v>3319</v>
      </c>
    </row>
    <row r="1081" spans="7:10" ht="28.8" x14ac:dyDescent="0.55000000000000004">
      <c r="G1081" s="74" t="s">
        <v>2805</v>
      </c>
      <c r="H1081" s="74" t="s">
        <v>2808</v>
      </c>
      <c r="I1081" s="72" t="str">
        <f t="shared" si="22"/>
        <v>Manure Treatment Combustionsheep and lambs</v>
      </c>
      <c r="J1081" s="74" t="s">
        <v>3319</v>
      </c>
    </row>
    <row r="1082" spans="7:10" x14ac:dyDescent="0.55000000000000004">
      <c r="G1082" s="74" t="s">
        <v>2805</v>
      </c>
      <c r="H1082" s="74" t="s">
        <v>2810</v>
      </c>
      <c r="I1082" s="72" t="str">
        <f t="shared" si="22"/>
        <v>Manure Treatment CombustionSwine</v>
      </c>
      <c r="J1082" s="74" t="s">
        <v>3319</v>
      </c>
    </row>
    <row r="1083" spans="7:10" x14ac:dyDescent="0.55000000000000004">
      <c r="G1083" s="74" t="s">
        <v>2805</v>
      </c>
      <c r="H1083" s="74" t="s">
        <v>2786</v>
      </c>
      <c r="I1083" s="72" t="str">
        <f t="shared" ref="I1083:I1146" si="23">G1083&amp;H1083</f>
        <v>Manure Treatment Combustionturkeys</v>
      </c>
      <c r="J1083" s="74" t="s">
        <v>3319</v>
      </c>
    </row>
    <row r="1084" spans="7:10" x14ac:dyDescent="0.55000000000000004">
      <c r="G1084" s="74" t="s">
        <v>2806</v>
      </c>
      <c r="H1084" s="74" t="s">
        <v>2788</v>
      </c>
      <c r="I1084" s="72" t="str">
        <f t="shared" si="23"/>
        <v>Manure Treatment Direct Monitorbeef</v>
      </c>
      <c r="J1084" s="74" t="s">
        <v>3321</v>
      </c>
    </row>
    <row r="1085" spans="7:10" x14ac:dyDescent="0.55000000000000004">
      <c r="G1085" s="74" t="s">
        <v>2806</v>
      </c>
      <c r="H1085" s="74" t="s">
        <v>2788</v>
      </c>
      <c r="I1085" s="72" t="str">
        <f t="shared" si="23"/>
        <v>Manure Treatment Direct Monitorbeef</v>
      </c>
      <c r="J1085" s="74" t="s">
        <v>2462</v>
      </c>
    </row>
    <row r="1086" spans="7:10" x14ac:dyDescent="0.55000000000000004">
      <c r="G1086" s="74" t="s">
        <v>2806</v>
      </c>
      <c r="H1086" s="74" t="s">
        <v>2776</v>
      </c>
      <c r="I1086" s="72" t="str">
        <f t="shared" si="23"/>
        <v>Manure Treatment Direct Monitorbroilers</v>
      </c>
      <c r="J1086" s="74" t="s">
        <v>3321</v>
      </c>
    </row>
    <row r="1087" spans="7:10" x14ac:dyDescent="0.55000000000000004">
      <c r="G1087" s="74" t="s">
        <v>2806</v>
      </c>
      <c r="H1087" s="74" t="s">
        <v>2776</v>
      </c>
      <c r="I1087" s="72" t="str">
        <f t="shared" si="23"/>
        <v>Manure Treatment Direct Monitorbroilers</v>
      </c>
      <c r="J1087" s="74" t="s">
        <v>2462</v>
      </c>
    </row>
    <row r="1088" spans="7:10" ht="28.8" x14ac:dyDescent="0.55000000000000004">
      <c r="G1088" s="74" t="s">
        <v>2806</v>
      </c>
      <c r="H1088" s="74" t="s">
        <v>2791</v>
      </c>
      <c r="I1088" s="72" t="str">
        <f t="shared" si="23"/>
        <v>Manure Treatment Direct Monitordairy heifers</v>
      </c>
      <c r="J1088" s="74" t="s">
        <v>3321</v>
      </c>
    </row>
    <row r="1089" spans="7:10" ht="28.8" x14ac:dyDescent="0.55000000000000004">
      <c r="G1089" s="74" t="s">
        <v>2806</v>
      </c>
      <c r="H1089" s="74" t="s">
        <v>2791</v>
      </c>
      <c r="I1089" s="72" t="str">
        <f t="shared" si="23"/>
        <v>Manure Treatment Direct Monitordairy heifers</v>
      </c>
      <c r="J1089" s="74" t="s">
        <v>2462</v>
      </c>
    </row>
    <row r="1090" spans="7:10" x14ac:dyDescent="0.55000000000000004">
      <c r="G1090" s="74" t="s">
        <v>2806</v>
      </c>
      <c r="H1090" s="74" t="s">
        <v>2793</v>
      </c>
      <c r="I1090" s="72" t="str">
        <f t="shared" si="23"/>
        <v>Manure Treatment Direct MonitorGoats</v>
      </c>
      <c r="J1090" s="74" t="s">
        <v>3321</v>
      </c>
    </row>
    <row r="1091" spans="7:10" x14ac:dyDescent="0.55000000000000004">
      <c r="G1091" s="74" t="s">
        <v>2806</v>
      </c>
      <c r="H1091" s="74" t="s">
        <v>2793</v>
      </c>
      <c r="I1091" s="72" t="str">
        <f t="shared" si="23"/>
        <v>Manure Treatment Direct MonitorGoats</v>
      </c>
      <c r="J1091" s="74" t="s">
        <v>2462</v>
      </c>
    </row>
    <row r="1092" spans="7:10" ht="28.8" x14ac:dyDescent="0.55000000000000004">
      <c r="G1092" s="74" t="s">
        <v>2806</v>
      </c>
      <c r="H1092" s="74" t="s">
        <v>2795</v>
      </c>
      <c r="I1092" s="72" t="str">
        <f t="shared" si="23"/>
        <v>Manure Treatment Direct Monitorhogs and pigs</v>
      </c>
      <c r="J1092" s="74" t="s">
        <v>3321</v>
      </c>
    </row>
    <row r="1093" spans="7:10" ht="28.8" x14ac:dyDescent="0.55000000000000004">
      <c r="G1093" s="74" t="s">
        <v>2806</v>
      </c>
      <c r="H1093" s="74" t="s">
        <v>2795</v>
      </c>
      <c r="I1093" s="72" t="str">
        <f t="shared" si="23"/>
        <v>Manure Treatment Direct Monitorhogs and pigs</v>
      </c>
      <c r="J1093" s="74" t="s">
        <v>2462</v>
      </c>
    </row>
    <row r="1094" spans="7:10" ht="28.8" x14ac:dyDescent="0.55000000000000004">
      <c r="G1094" s="74" t="s">
        <v>2806</v>
      </c>
      <c r="H1094" s="74" t="s">
        <v>2797</v>
      </c>
      <c r="I1094" s="72" t="str">
        <f t="shared" si="23"/>
        <v>Manure Treatment Direct Monitorhogs for slaughter</v>
      </c>
      <c r="J1094" s="74" t="s">
        <v>3321</v>
      </c>
    </row>
    <row r="1095" spans="7:10" ht="28.8" x14ac:dyDescent="0.55000000000000004">
      <c r="G1095" s="74" t="s">
        <v>2806</v>
      </c>
      <c r="H1095" s="74" t="s">
        <v>2797</v>
      </c>
      <c r="I1095" s="72" t="str">
        <f t="shared" si="23"/>
        <v>Manure Treatment Direct Monitorhogs for slaughter</v>
      </c>
      <c r="J1095" s="74" t="s">
        <v>2462</v>
      </c>
    </row>
    <row r="1096" spans="7:10" x14ac:dyDescent="0.55000000000000004">
      <c r="G1096" s="74" t="s">
        <v>2806</v>
      </c>
      <c r="H1096" s="74" t="s">
        <v>2799</v>
      </c>
      <c r="I1096" s="72" t="str">
        <f t="shared" si="23"/>
        <v>Manure Treatment Direct Monitorhorses</v>
      </c>
      <c r="J1096" s="74" t="s">
        <v>3321</v>
      </c>
    </row>
    <row r="1097" spans="7:10" x14ac:dyDescent="0.55000000000000004">
      <c r="G1097" s="74" t="s">
        <v>2806</v>
      </c>
      <c r="H1097" s="74" t="s">
        <v>2799</v>
      </c>
      <c r="I1097" s="72" t="str">
        <f t="shared" si="23"/>
        <v>Manure Treatment Direct Monitorhorses</v>
      </c>
      <c r="J1097" s="74" t="s">
        <v>2462</v>
      </c>
    </row>
    <row r="1098" spans="7:10" x14ac:dyDescent="0.55000000000000004">
      <c r="G1098" s="74" t="s">
        <v>2806</v>
      </c>
      <c r="H1098" s="74" t="s">
        <v>2778</v>
      </c>
      <c r="I1098" s="72" t="str">
        <f t="shared" si="23"/>
        <v>Manure Treatment Direct Monitorlayers</v>
      </c>
      <c r="J1098" s="74" t="s">
        <v>3321</v>
      </c>
    </row>
    <row r="1099" spans="7:10" x14ac:dyDescent="0.55000000000000004">
      <c r="G1099" s="74" t="s">
        <v>2806</v>
      </c>
      <c r="H1099" s="74" t="s">
        <v>2778</v>
      </c>
      <c r="I1099" s="72" t="str">
        <f t="shared" si="23"/>
        <v>Manure Treatment Direct Monitorlayers</v>
      </c>
      <c r="J1099" s="74" t="s">
        <v>2462</v>
      </c>
    </row>
    <row r="1100" spans="7:10" x14ac:dyDescent="0.55000000000000004">
      <c r="G1100" s="74" t="s">
        <v>2806</v>
      </c>
      <c r="H1100" s="74" t="s">
        <v>2804</v>
      </c>
      <c r="I1100" s="72" t="str">
        <f t="shared" si="23"/>
        <v>Manure Treatment Direct Monitorother cattle</v>
      </c>
      <c r="J1100" s="74" t="s">
        <v>3321</v>
      </c>
    </row>
    <row r="1101" spans="7:10" x14ac:dyDescent="0.55000000000000004">
      <c r="G1101" s="74" t="s">
        <v>2806</v>
      </c>
      <c r="H1101" s="74" t="s">
        <v>2804</v>
      </c>
      <c r="I1101" s="72" t="str">
        <f t="shared" si="23"/>
        <v>Manure Treatment Direct Monitorother cattle</v>
      </c>
      <c r="J1101" s="74" t="s">
        <v>2462</v>
      </c>
    </row>
    <row r="1102" spans="7:10" x14ac:dyDescent="0.55000000000000004">
      <c r="G1102" s="74" t="s">
        <v>2806</v>
      </c>
      <c r="H1102" s="74" t="s">
        <v>2782</v>
      </c>
      <c r="I1102" s="72" t="str">
        <f t="shared" si="23"/>
        <v>Manure Treatment Direct MonitorPoultry</v>
      </c>
      <c r="J1102" s="74" t="s">
        <v>3321</v>
      </c>
    </row>
    <row r="1103" spans="7:10" x14ac:dyDescent="0.55000000000000004">
      <c r="G1103" s="74" t="s">
        <v>2806</v>
      </c>
      <c r="H1103" s="74" t="s">
        <v>2782</v>
      </c>
      <c r="I1103" s="72" t="str">
        <f t="shared" si="23"/>
        <v>Manure Treatment Direct MonitorPoultry</v>
      </c>
      <c r="J1103" s="74" t="s">
        <v>2462</v>
      </c>
    </row>
    <row r="1104" spans="7:10" x14ac:dyDescent="0.55000000000000004">
      <c r="G1104" s="74" t="s">
        <v>2806</v>
      </c>
      <c r="H1104" s="74" t="s">
        <v>2784</v>
      </c>
      <c r="I1104" s="72" t="str">
        <f t="shared" si="23"/>
        <v>Manure Treatment Direct Monitorpullets</v>
      </c>
      <c r="J1104" s="74" t="s">
        <v>3321</v>
      </c>
    </row>
    <row r="1105" spans="7:10" x14ac:dyDescent="0.55000000000000004">
      <c r="G1105" s="74" t="s">
        <v>2806</v>
      </c>
      <c r="H1105" s="74" t="s">
        <v>2784</v>
      </c>
      <c r="I1105" s="72" t="str">
        <f t="shared" si="23"/>
        <v>Manure Treatment Direct Monitorpullets</v>
      </c>
      <c r="J1105" s="74" t="s">
        <v>2462</v>
      </c>
    </row>
    <row r="1106" spans="7:10" ht="28.8" x14ac:dyDescent="0.55000000000000004">
      <c r="G1106" s="74" t="s">
        <v>2806</v>
      </c>
      <c r="H1106" s="74" t="s">
        <v>2808</v>
      </c>
      <c r="I1106" s="72" t="str">
        <f t="shared" si="23"/>
        <v>Manure Treatment Direct Monitorsheep and lambs</v>
      </c>
      <c r="J1106" s="74" t="s">
        <v>3321</v>
      </c>
    </row>
    <row r="1107" spans="7:10" ht="28.8" x14ac:dyDescent="0.55000000000000004">
      <c r="G1107" s="74" t="s">
        <v>2806</v>
      </c>
      <c r="H1107" s="74" t="s">
        <v>2808</v>
      </c>
      <c r="I1107" s="72" t="str">
        <f t="shared" si="23"/>
        <v>Manure Treatment Direct Monitorsheep and lambs</v>
      </c>
      <c r="J1107" s="74" t="s">
        <v>2462</v>
      </c>
    </row>
    <row r="1108" spans="7:10" x14ac:dyDescent="0.55000000000000004">
      <c r="G1108" s="74" t="s">
        <v>2806</v>
      </c>
      <c r="H1108" s="74" t="s">
        <v>2810</v>
      </c>
      <c r="I1108" s="72" t="str">
        <f t="shared" si="23"/>
        <v>Manure Treatment Direct MonitorSwine</v>
      </c>
      <c r="J1108" s="74" t="s">
        <v>3321</v>
      </c>
    </row>
    <row r="1109" spans="7:10" x14ac:dyDescent="0.55000000000000004">
      <c r="G1109" s="74" t="s">
        <v>2806</v>
      </c>
      <c r="H1109" s="74" t="s">
        <v>2810</v>
      </c>
      <c r="I1109" s="72" t="str">
        <f t="shared" si="23"/>
        <v>Manure Treatment Direct MonitorSwine</v>
      </c>
      <c r="J1109" s="74" t="s">
        <v>2462</v>
      </c>
    </row>
    <row r="1110" spans="7:10" x14ac:dyDescent="0.55000000000000004">
      <c r="G1110" s="74" t="s">
        <v>2806</v>
      </c>
      <c r="H1110" s="74" t="s">
        <v>2786</v>
      </c>
      <c r="I1110" s="72" t="str">
        <f t="shared" si="23"/>
        <v>Manure Treatment Direct Monitorturkeys</v>
      </c>
      <c r="J1110" s="74" t="s">
        <v>3321</v>
      </c>
    </row>
    <row r="1111" spans="7:10" x14ac:dyDescent="0.55000000000000004">
      <c r="G1111" s="74" t="s">
        <v>2806</v>
      </c>
      <c r="H1111" s="74" t="s">
        <v>2786</v>
      </c>
      <c r="I1111" s="72" t="str">
        <f t="shared" si="23"/>
        <v>Manure Treatment Direct Monitorturkeys</v>
      </c>
      <c r="J1111" s="74" t="s">
        <v>2462</v>
      </c>
    </row>
    <row r="1112" spans="7:10" x14ac:dyDescent="0.55000000000000004">
      <c r="G1112" s="74" t="s">
        <v>2807</v>
      </c>
      <c r="H1112" s="74" t="s">
        <v>2788</v>
      </c>
      <c r="I1112" s="72" t="str">
        <f t="shared" si="23"/>
        <v>Manure Treatment Fast Pyrolysisbeef</v>
      </c>
      <c r="J1112" s="74" t="s">
        <v>3319</v>
      </c>
    </row>
    <row r="1113" spans="7:10" x14ac:dyDescent="0.55000000000000004">
      <c r="G1113" s="74" t="s">
        <v>2807</v>
      </c>
      <c r="H1113" s="74" t="s">
        <v>2776</v>
      </c>
      <c r="I1113" s="72" t="str">
        <f t="shared" si="23"/>
        <v>Manure Treatment Fast Pyrolysisbroilers</v>
      </c>
      <c r="J1113" s="74" t="s">
        <v>3319</v>
      </c>
    </row>
    <row r="1114" spans="7:10" x14ac:dyDescent="0.55000000000000004">
      <c r="G1114" s="74" t="s">
        <v>2807</v>
      </c>
      <c r="H1114" s="74" t="s">
        <v>2791</v>
      </c>
      <c r="I1114" s="72" t="str">
        <f t="shared" si="23"/>
        <v>Manure Treatment Fast Pyrolysisdairy heifers</v>
      </c>
      <c r="J1114" s="74" t="s">
        <v>3319</v>
      </c>
    </row>
    <row r="1115" spans="7:10" x14ac:dyDescent="0.55000000000000004">
      <c r="G1115" s="74" t="s">
        <v>2807</v>
      </c>
      <c r="H1115" s="74" t="s">
        <v>2793</v>
      </c>
      <c r="I1115" s="72" t="str">
        <f t="shared" si="23"/>
        <v>Manure Treatment Fast PyrolysisGoats</v>
      </c>
      <c r="J1115" s="74" t="s">
        <v>3319</v>
      </c>
    </row>
    <row r="1116" spans="7:10" ht="28.8" x14ac:dyDescent="0.55000000000000004">
      <c r="G1116" s="74" t="s">
        <v>2807</v>
      </c>
      <c r="H1116" s="74" t="s">
        <v>2795</v>
      </c>
      <c r="I1116" s="72" t="str">
        <f t="shared" si="23"/>
        <v>Manure Treatment Fast Pyrolysishogs and pigs</v>
      </c>
      <c r="J1116" s="74" t="s">
        <v>3319</v>
      </c>
    </row>
    <row r="1117" spans="7:10" ht="28.8" x14ac:dyDescent="0.55000000000000004">
      <c r="G1117" s="74" t="s">
        <v>2807</v>
      </c>
      <c r="H1117" s="74" t="s">
        <v>2797</v>
      </c>
      <c r="I1117" s="72" t="str">
        <f t="shared" si="23"/>
        <v>Manure Treatment Fast Pyrolysishogs for slaughter</v>
      </c>
      <c r="J1117" s="74" t="s">
        <v>3319</v>
      </c>
    </row>
    <row r="1118" spans="7:10" x14ac:dyDescent="0.55000000000000004">
      <c r="G1118" s="74" t="s">
        <v>2807</v>
      </c>
      <c r="H1118" s="74" t="s">
        <v>2799</v>
      </c>
      <c r="I1118" s="72" t="str">
        <f t="shared" si="23"/>
        <v>Manure Treatment Fast Pyrolysishorses</v>
      </c>
      <c r="J1118" s="74" t="s">
        <v>3319</v>
      </c>
    </row>
    <row r="1119" spans="7:10" x14ac:dyDescent="0.55000000000000004">
      <c r="G1119" s="74" t="s">
        <v>2807</v>
      </c>
      <c r="H1119" s="74" t="s">
        <v>2778</v>
      </c>
      <c r="I1119" s="72" t="str">
        <f t="shared" si="23"/>
        <v>Manure Treatment Fast Pyrolysislayers</v>
      </c>
      <c r="J1119" s="74" t="s">
        <v>3319</v>
      </c>
    </row>
    <row r="1120" spans="7:10" x14ac:dyDescent="0.55000000000000004">
      <c r="G1120" s="74" t="s">
        <v>2807</v>
      </c>
      <c r="H1120" s="74" t="s">
        <v>2804</v>
      </c>
      <c r="I1120" s="72" t="str">
        <f t="shared" si="23"/>
        <v>Manure Treatment Fast Pyrolysisother cattle</v>
      </c>
      <c r="J1120" s="74" t="s">
        <v>3319</v>
      </c>
    </row>
    <row r="1121" spans="7:10" x14ac:dyDescent="0.55000000000000004">
      <c r="G1121" s="74" t="s">
        <v>2807</v>
      </c>
      <c r="H1121" s="74" t="s">
        <v>2782</v>
      </c>
      <c r="I1121" s="72" t="str">
        <f t="shared" si="23"/>
        <v>Manure Treatment Fast PyrolysisPoultry</v>
      </c>
      <c r="J1121" s="74" t="s">
        <v>3319</v>
      </c>
    </row>
    <row r="1122" spans="7:10" x14ac:dyDescent="0.55000000000000004">
      <c r="G1122" s="74" t="s">
        <v>2807</v>
      </c>
      <c r="H1122" s="74" t="s">
        <v>2784</v>
      </c>
      <c r="I1122" s="72" t="str">
        <f t="shared" si="23"/>
        <v>Manure Treatment Fast Pyrolysispullets</v>
      </c>
      <c r="J1122" s="74" t="s">
        <v>3319</v>
      </c>
    </row>
    <row r="1123" spans="7:10" ht="28.8" x14ac:dyDescent="0.55000000000000004">
      <c r="G1123" s="74" t="s">
        <v>2807</v>
      </c>
      <c r="H1123" s="74" t="s">
        <v>2808</v>
      </c>
      <c r="I1123" s="72" t="str">
        <f t="shared" si="23"/>
        <v>Manure Treatment Fast Pyrolysissheep and lambs</v>
      </c>
      <c r="J1123" s="74" t="s">
        <v>3319</v>
      </c>
    </row>
    <row r="1124" spans="7:10" x14ac:dyDescent="0.55000000000000004">
      <c r="G1124" s="74" t="s">
        <v>2807</v>
      </c>
      <c r="H1124" s="74" t="s">
        <v>2810</v>
      </c>
      <c r="I1124" s="72" t="str">
        <f t="shared" si="23"/>
        <v>Manure Treatment Fast PyrolysisSwine</v>
      </c>
      <c r="J1124" s="74" t="s">
        <v>3319</v>
      </c>
    </row>
    <row r="1125" spans="7:10" x14ac:dyDescent="0.55000000000000004">
      <c r="G1125" s="74" t="s">
        <v>2807</v>
      </c>
      <c r="H1125" s="74" t="s">
        <v>2786</v>
      </c>
      <c r="I1125" s="72" t="str">
        <f t="shared" si="23"/>
        <v>Manure Treatment Fast Pyrolysisturkeys</v>
      </c>
      <c r="J1125" s="74" t="s">
        <v>3319</v>
      </c>
    </row>
    <row r="1126" spans="7:10" x14ac:dyDescent="0.55000000000000004">
      <c r="G1126" s="74" t="s">
        <v>2809</v>
      </c>
      <c r="H1126" s="74" t="s">
        <v>2788</v>
      </c>
      <c r="I1126" s="72" t="str">
        <f t="shared" si="23"/>
        <v>Manure Treatment Forced Aerationbeef</v>
      </c>
      <c r="J1126" s="74" t="s">
        <v>3319</v>
      </c>
    </row>
    <row r="1127" spans="7:10" x14ac:dyDescent="0.55000000000000004">
      <c r="G1127" s="74" t="s">
        <v>2809</v>
      </c>
      <c r="H1127" s="74" t="s">
        <v>2776</v>
      </c>
      <c r="I1127" s="72" t="str">
        <f t="shared" si="23"/>
        <v>Manure Treatment Forced Aerationbroilers</v>
      </c>
      <c r="J1127" s="74" t="s">
        <v>3319</v>
      </c>
    </row>
    <row r="1128" spans="7:10" ht="28.8" x14ac:dyDescent="0.55000000000000004">
      <c r="G1128" s="74" t="s">
        <v>2809</v>
      </c>
      <c r="H1128" s="74" t="s">
        <v>2791</v>
      </c>
      <c r="I1128" s="72" t="str">
        <f t="shared" si="23"/>
        <v>Manure Treatment Forced Aerationdairy heifers</v>
      </c>
      <c r="J1128" s="74" t="s">
        <v>3319</v>
      </c>
    </row>
    <row r="1129" spans="7:10" x14ac:dyDescent="0.55000000000000004">
      <c r="G1129" s="74" t="s">
        <v>2809</v>
      </c>
      <c r="H1129" s="74" t="s">
        <v>2793</v>
      </c>
      <c r="I1129" s="72" t="str">
        <f t="shared" si="23"/>
        <v>Manure Treatment Forced AerationGoats</v>
      </c>
      <c r="J1129" s="74" t="s">
        <v>3319</v>
      </c>
    </row>
    <row r="1130" spans="7:10" ht="28.8" x14ac:dyDescent="0.55000000000000004">
      <c r="G1130" s="74" t="s">
        <v>2809</v>
      </c>
      <c r="H1130" s="74" t="s">
        <v>2795</v>
      </c>
      <c r="I1130" s="72" t="str">
        <f t="shared" si="23"/>
        <v>Manure Treatment Forced Aerationhogs and pigs</v>
      </c>
      <c r="J1130" s="74" t="s">
        <v>3319</v>
      </c>
    </row>
    <row r="1131" spans="7:10" ht="28.8" x14ac:dyDescent="0.55000000000000004">
      <c r="G1131" s="74" t="s">
        <v>2809</v>
      </c>
      <c r="H1131" s="74" t="s">
        <v>2797</v>
      </c>
      <c r="I1131" s="72" t="str">
        <f t="shared" si="23"/>
        <v>Manure Treatment Forced Aerationhogs for slaughter</v>
      </c>
      <c r="J1131" s="74" t="s">
        <v>3319</v>
      </c>
    </row>
    <row r="1132" spans="7:10" x14ac:dyDescent="0.55000000000000004">
      <c r="G1132" s="74" t="s">
        <v>2809</v>
      </c>
      <c r="H1132" s="74" t="s">
        <v>2799</v>
      </c>
      <c r="I1132" s="72" t="str">
        <f t="shared" si="23"/>
        <v>Manure Treatment Forced Aerationhorses</v>
      </c>
      <c r="J1132" s="74" t="s">
        <v>3319</v>
      </c>
    </row>
    <row r="1133" spans="7:10" x14ac:dyDescent="0.55000000000000004">
      <c r="G1133" s="74" t="s">
        <v>2809</v>
      </c>
      <c r="H1133" s="74" t="s">
        <v>2778</v>
      </c>
      <c r="I1133" s="72" t="str">
        <f t="shared" si="23"/>
        <v>Manure Treatment Forced Aerationlayers</v>
      </c>
      <c r="J1133" s="74" t="s">
        <v>3319</v>
      </c>
    </row>
    <row r="1134" spans="7:10" ht="28.8" x14ac:dyDescent="0.55000000000000004">
      <c r="G1134" s="74" t="s">
        <v>2809</v>
      </c>
      <c r="H1134" s="74" t="s">
        <v>2804</v>
      </c>
      <c r="I1134" s="72" t="str">
        <f t="shared" si="23"/>
        <v>Manure Treatment Forced Aerationother cattle</v>
      </c>
      <c r="J1134" s="74" t="s">
        <v>3319</v>
      </c>
    </row>
    <row r="1135" spans="7:10" x14ac:dyDescent="0.55000000000000004">
      <c r="G1135" s="74" t="s">
        <v>2809</v>
      </c>
      <c r="H1135" s="74" t="s">
        <v>2782</v>
      </c>
      <c r="I1135" s="72" t="str">
        <f t="shared" si="23"/>
        <v>Manure Treatment Forced AerationPoultry</v>
      </c>
      <c r="J1135" s="74" t="s">
        <v>3319</v>
      </c>
    </row>
    <row r="1136" spans="7:10" x14ac:dyDescent="0.55000000000000004">
      <c r="G1136" s="74" t="s">
        <v>2809</v>
      </c>
      <c r="H1136" s="74" t="s">
        <v>2784</v>
      </c>
      <c r="I1136" s="72" t="str">
        <f t="shared" si="23"/>
        <v>Manure Treatment Forced Aerationpullets</v>
      </c>
      <c r="J1136" s="74" t="s">
        <v>3319</v>
      </c>
    </row>
    <row r="1137" spans="7:10" ht="28.8" x14ac:dyDescent="0.55000000000000004">
      <c r="G1137" s="74" t="s">
        <v>2809</v>
      </c>
      <c r="H1137" s="74" t="s">
        <v>2808</v>
      </c>
      <c r="I1137" s="72" t="str">
        <f t="shared" si="23"/>
        <v>Manure Treatment Forced Aerationsheep and lambs</v>
      </c>
      <c r="J1137" s="74" t="s">
        <v>3319</v>
      </c>
    </row>
    <row r="1138" spans="7:10" x14ac:dyDescent="0.55000000000000004">
      <c r="G1138" s="74" t="s">
        <v>2809</v>
      </c>
      <c r="H1138" s="74" t="s">
        <v>2810</v>
      </c>
      <c r="I1138" s="72" t="str">
        <f t="shared" si="23"/>
        <v>Manure Treatment Forced AerationSwine</v>
      </c>
      <c r="J1138" s="74" t="s">
        <v>3319</v>
      </c>
    </row>
    <row r="1139" spans="7:10" x14ac:dyDescent="0.55000000000000004">
      <c r="G1139" s="74" t="s">
        <v>2809</v>
      </c>
      <c r="H1139" s="74" t="s">
        <v>2786</v>
      </c>
      <c r="I1139" s="72" t="str">
        <f t="shared" si="23"/>
        <v>Manure Treatment Forced Aerationturkeys</v>
      </c>
      <c r="J1139" s="74" t="s">
        <v>3319</v>
      </c>
    </row>
    <row r="1140" spans="7:10" ht="28.8" x14ac:dyDescent="0.55000000000000004">
      <c r="G1140" s="74" t="s">
        <v>2811</v>
      </c>
      <c r="H1140" s="74" t="s">
        <v>2788</v>
      </c>
      <c r="I1140" s="72" t="str">
        <f t="shared" si="23"/>
        <v>Manure Treatment High Heat Combustionbeef</v>
      </c>
      <c r="J1140" s="74" t="s">
        <v>3319</v>
      </c>
    </row>
    <row r="1141" spans="7:10" ht="28.8" x14ac:dyDescent="0.55000000000000004">
      <c r="G1141" s="74" t="s">
        <v>2811</v>
      </c>
      <c r="H1141" s="74" t="s">
        <v>2776</v>
      </c>
      <c r="I1141" s="72" t="str">
        <f t="shared" si="23"/>
        <v>Manure Treatment High Heat Combustionbroilers</v>
      </c>
      <c r="J1141" s="74" t="s">
        <v>3319</v>
      </c>
    </row>
    <row r="1142" spans="7:10" ht="28.8" x14ac:dyDescent="0.55000000000000004">
      <c r="G1142" s="74" t="s">
        <v>2811</v>
      </c>
      <c r="H1142" s="74" t="s">
        <v>2791</v>
      </c>
      <c r="I1142" s="72" t="str">
        <f t="shared" si="23"/>
        <v>Manure Treatment High Heat Combustiondairy heifers</v>
      </c>
      <c r="J1142" s="74" t="s">
        <v>3319</v>
      </c>
    </row>
    <row r="1143" spans="7:10" ht="28.8" x14ac:dyDescent="0.55000000000000004">
      <c r="G1143" s="74" t="s">
        <v>2811</v>
      </c>
      <c r="H1143" s="74" t="s">
        <v>2793</v>
      </c>
      <c r="I1143" s="72" t="str">
        <f t="shared" si="23"/>
        <v>Manure Treatment High Heat CombustionGoats</v>
      </c>
      <c r="J1143" s="74" t="s">
        <v>3319</v>
      </c>
    </row>
    <row r="1144" spans="7:10" ht="28.8" x14ac:dyDescent="0.55000000000000004">
      <c r="G1144" s="74" t="s">
        <v>2811</v>
      </c>
      <c r="H1144" s="74" t="s">
        <v>2795</v>
      </c>
      <c r="I1144" s="72" t="str">
        <f t="shared" si="23"/>
        <v>Manure Treatment High Heat Combustionhogs and pigs</v>
      </c>
      <c r="J1144" s="74" t="s">
        <v>3319</v>
      </c>
    </row>
    <row r="1145" spans="7:10" ht="28.8" x14ac:dyDescent="0.55000000000000004">
      <c r="G1145" s="74" t="s">
        <v>2811</v>
      </c>
      <c r="H1145" s="74" t="s">
        <v>2797</v>
      </c>
      <c r="I1145" s="72" t="str">
        <f t="shared" si="23"/>
        <v>Manure Treatment High Heat Combustionhogs for slaughter</v>
      </c>
      <c r="J1145" s="74" t="s">
        <v>3319</v>
      </c>
    </row>
    <row r="1146" spans="7:10" ht="28.8" x14ac:dyDescent="0.55000000000000004">
      <c r="G1146" s="74" t="s">
        <v>2811</v>
      </c>
      <c r="H1146" s="74" t="s">
        <v>2799</v>
      </c>
      <c r="I1146" s="72" t="str">
        <f t="shared" si="23"/>
        <v>Manure Treatment High Heat Combustionhorses</v>
      </c>
      <c r="J1146" s="74" t="s">
        <v>3319</v>
      </c>
    </row>
    <row r="1147" spans="7:10" ht="28.8" x14ac:dyDescent="0.55000000000000004">
      <c r="G1147" s="74" t="s">
        <v>2811</v>
      </c>
      <c r="H1147" s="74" t="s">
        <v>2778</v>
      </c>
      <c r="I1147" s="72" t="str">
        <f t="shared" ref="I1147:I1210" si="24">G1147&amp;H1147</f>
        <v>Manure Treatment High Heat Combustionlayers</v>
      </c>
      <c r="J1147" s="74" t="s">
        <v>3319</v>
      </c>
    </row>
    <row r="1148" spans="7:10" ht="28.8" x14ac:dyDescent="0.55000000000000004">
      <c r="G1148" s="74" t="s">
        <v>2811</v>
      </c>
      <c r="H1148" s="74" t="s">
        <v>2804</v>
      </c>
      <c r="I1148" s="72" t="str">
        <f t="shared" si="24"/>
        <v>Manure Treatment High Heat Combustionother cattle</v>
      </c>
      <c r="J1148" s="74" t="s">
        <v>3319</v>
      </c>
    </row>
    <row r="1149" spans="7:10" ht="28.8" x14ac:dyDescent="0.55000000000000004">
      <c r="G1149" s="74" t="s">
        <v>2811</v>
      </c>
      <c r="H1149" s="74" t="s">
        <v>2782</v>
      </c>
      <c r="I1149" s="72" t="str">
        <f t="shared" si="24"/>
        <v>Manure Treatment High Heat CombustionPoultry</v>
      </c>
      <c r="J1149" s="74" t="s">
        <v>3319</v>
      </c>
    </row>
    <row r="1150" spans="7:10" ht="28.8" x14ac:dyDescent="0.55000000000000004">
      <c r="G1150" s="74" t="s">
        <v>2811</v>
      </c>
      <c r="H1150" s="74" t="s">
        <v>2784</v>
      </c>
      <c r="I1150" s="72" t="str">
        <f t="shared" si="24"/>
        <v>Manure Treatment High Heat Combustionpullets</v>
      </c>
      <c r="J1150" s="74" t="s">
        <v>3319</v>
      </c>
    </row>
    <row r="1151" spans="7:10" ht="28.8" x14ac:dyDescent="0.55000000000000004">
      <c r="G1151" s="74" t="s">
        <v>2811</v>
      </c>
      <c r="H1151" s="74" t="s">
        <v>2808</v>
      </c>
      <c r="I1151" s="72" t="str">
        <f t="shared" si="24"/>
        <v>Manure Treatment High Heat Combustionsheep and lambs</v>
      </c>
      <c r="J1151" s="74" t="s">
        <v>3319</v>
      </c>
    </row>
    <row r="1152" spans="7:10" ht="28.8" x14ac:dyDescent="0.55000000000000004">
      <c r="G1152" s="74" t="s">
        <v>2811</v>
      </c>
      <c r="H1152" s="74" t="s">
        <v>2810</v>
      </c>
      <c r="I1152" s="72" t="str">
        <f t="shared" si="24"/>
        <v>Manure Treatment High Heat CombustionSwine</v>
      </c>
      <c r="J1152" s="74" t="s">
        <v>3319</v>
      </c>
    </row>
    <row r="1153" spans="7:10" ht="28.8" x14ac:dyDescent="0.55000000000000004">
      <c r="G1153" s="74" t="s">
        <v>2811</v>
      </c>
      <c r="H1153" s="74" t="s">
        <v>2786</v>
      </c>
      <c r="I1153" s="72" t="str">
        <f t="shared" si="24"/>
        <v>Manure Treatment High Heat Combustionturkeys</v>
      </c>
      <c r="J1153" s="74" t="s">
        <v>3319</v>
      </c>
    </row>
    <row r="1154" spans="7:10" x14ac:dyDescent="0.55000000000000004">
      <c r="G1154" s="74" t="s">
        <v>2813</v>
      </c>
      <c r="H1154" s="74" t="s">
        <v>2788</v>
      </c>
      <c r="I1154" s="72" t="str">
        <f t="shared" si="24"/>
        <v>Manure Treatment High Heat Gasificationbeef</v>
      </c>
      <c r="J1154" s="74" t="s">
        <v>3319</v>
      </c>
    </row>
    <row r="1155" spans="7:10" ht="28.8" x14ac:dyDescent="0.55000000000000004">
      <c r="G1155" s="74" t="s">
        <v>2813</v>
      </c>
      <c r="H1155" s="74" t="s">
        <v>2776</v>
      </c>
      <c r="I1155" s="72" t="str">
        <f t="shared" si="24"/>
        <v>Manure Treatment High Heat Gasificationbroilers</v>
      </c>
      <c r="J1155" s="74" t="s">
        <v>3319</v>
      </c>
    </row>
    <row r="1156" spans="7:10" ht="28.8" x14ac:dyDescent="0.55000000000000004">
      <c r="G1156" s="74" t="s">
        <v>2813</v>
      </c>
      <c r="H1156" s="74" t="s">
        <v>2791</v>
      </c>
      <c r="I1156" s="72" t="str">
        <f t="shared" si="24"/>
        <v>Manure Treatment High Heat Gasificationdairy heifers</v>
      </c>
      <c r="J1156" s="74" t="s">
        <v>3319</v>
      </c>
    </row>
    <row r="1157" spans="7:10" ht="28.8" x14ac:dyDescent="0.55000000000000004">
      <c r="G1157" s="74" t="s">
        <v>2813</v>
      </c>
      <c r="H1157" s="74" t="s">
        <v>2793</v>
      </c>
      <c r="I1157" s="72" t="str">
        <f t="shared" si="24"/>
        <v>Manure Treatment High Heat GasificationGoats</v>
      </c>
      <c r="J1157" s="74" t="s">
        <v>3319</v>
      </c>
    </row>
    <row r="1158" spans="7:10" ht="28.8" x14ac:dyDescent="0.55000000000000004">
      <c r="G1158" s="74" t="s">
        <v>2813</v>
      </c>
      <c r="H1158" s="74" t="s">
        <v>2795</v>
      </c>
      <c r="I1158" s="72" t="str">
        <f t="shared" si="24"/>
        <v>Manure Treatment High Heat Gasificationhogs and pigs</v>
      </c>
      <c r="J1158" s="74" t="s">
        <v>3319</v>
      </c>
    </row>
    <row r="1159" spans="7:10" ht="28.8" x14ac:dyDescent="0.55000000000000004">
      <c r="G1159" s="74" t="s">
        <v>2813</v>
      </c>
      <c r="H1159" s="74" t="s">
        <v>2797</v>
      </c>
      <c r="I1159" s="72" t="str">
        <f t="shared" si="24"/>
        <v>Manure Treatment High Heat Gasificationhogs for slaughter</v>
      </c>
      <c r="J1159" s="74" t="s">
        <v>3319</v>
      </c>
    </row>
    <row r="1160" spans="7:10" ht="28.8" x14ac:dyDescent="0.55000000000000004">
      <c r="G1160" s="74" t="s">
        <v>2813</v>
      </c>
      <c r="H1160" s="74" t="s">
        <v>2799</v>
      </c>
      <c r="I1160" s="72" t="str">
        <f t="shared" si="24"/>
        <v>Manure Treatment High Heat Gasificationhorses</v>
      </c>
      <c r="J1160" s="74" t="s">
        <v>3319</v>
      </c>
    </row>
    <row r="1161" spans="7:10" ht="28.8" x14ac:dyDescent="0.55000000000000004">
      <c r="G1161" s="74" t="s">
        <v>2813</v>
      </c>
      <c r="H1161" s="74" t="s">
        <v>2778</v>
      </c>
      <c r="I1161" s="72" t="str">
        <f t="shared" si="24"/>
        <v>Manure Treatment High Heat Gasificationlayers</v>
      </c>
      <c r="J1161" s="74" t="s">
        <v>3319</v>
      </c>
    </row>
    <row r="1162" spans="7:10" ht="28.8" x14ac:dyDescent="0.55000000000000004">
      <c r="G1162" s="74" t="s">
        <v>2813</v>
      </c>
      <c r="H1162" s="74" t="s">
        <v>2804</v>
      </c>
      <c r="I1162" s="72" t="str">
        <f t="shared" si="24"/>
        <v>Manure Treatment High Heat Gasificationother cattle</v>
      </c>
      <c r="J1162" s="74" t="s">
        <v>3319</v>
      </c>
    </row>
    <row r="1163" spans="7:10" ht="28.8" x14ac:dyDescent="0.55000000000000004">
      <c r="G1163" s="74" t="s">
        <v>2813</v>
      </c>
      <c r="H1163" s="74" t="s">
        <v>2782</v>
      </c>
      <c r="I1163" s="72" t="str">
        <f t="shared" si="24"/>
        <v>Manure Treatment High Heat GasificationPoultry</v>
      </c>
      <c r="J1163" s="74" t="s">
        <v>3319</v>
      </c>
    </row>
    <row r="1164" spans="7:10" ht="28.8" x14ac:dyDescent="0.55000000000000004">
      <c r="G1164" s="74" t="s">
        <v>2813</v>
      </c>
      <c r="H1164" s="74" t="s">
        <v>2784</v>
      </c>
      <c r="I1164" s="72" t="str">
        <f t="shared" si="24"/>
        <v>Manure Treatment High Heat Gasificationpullets</v>
      </c>
      <c r="J1164" s="74" t="s">
        <v>3319</v>
      </c>
    </row>
    <row r="1165" spans="7:10" ht="28.8" x14ac:dyDescent="0.55000000000000004">
      <c r="G1165" s="74" t="s">
        <v>2813</v>
      </c>
      <c r="H1165" s="74" t="s">
        <v>2808</v>
      </c>
      <c r="I1165" s="72" t="str">
        <f t="shared" si="24"/>
        <v>Manure Treatment High Heat Gasificationsheep and lambs</v>
      </c>
      <c r="J1165" s="74" t="s">
        <v>3319</v>
      </c>
    </row>
    <row r="1166" spans="7:10" ht="28.8" x14ac:dyDescent="0.55000000000000004">
      <c r="G1166" s="74" t="s">
        <v>2813</v>
      </c>
      <c r="H1166" s="74" t="s">
        <v>2810</v>
      </c>
      <c r="I1166" s="72" t="str">
        <f t="shared" si="24"/>
        <v>Manure Treatment High Heat GasificationSwine</v>
      </c>
      <c r="J1166" s="74" t="s">
        <v>3319</v>
      </c>
    </row>
    <row r="1167" spans="7:10" ht="28.8" x14ac:dyDescent="0.55000000000000004">
      <c r="G1167" s="74" t="s">
        <v>2813</v>
      </c>
      <c r="H1167" s="74" t="s">
        <v>2786</v>
      </c>
      <c r="I1167" s="72" t="str">
        <f t="shared" si="24"/>
        <v>Manure Treatment High Heat Gasificationturkeys</v>
      </c>
      <c r="J1167" s="74" t="s">
        <v>3319</v>
      </c>
    </row>
    <row r="1168" spans="7:10" x14ac:dyDescent="0.55000000000000004">
      <c r="G1168" s="74" t="s">
        <v>2814</v>
      </c>
      <c r="H1168" s="74" t="s">
        <v>2788</v>
      </c>
      <c r="I1168" s="72" t="str">
        <f t="shared" si="24"/>
        <v>Manure Treatment Low Heat Gasificationbeef</v>
      </c>
      <c r="J1168" s="74" t="s">
        <v>3319</v>
      </c>
    </row>
    <row r="1169" spans="7:10" ht="28.8" x14ac:dyDescent="0.55000000000000004">
      <c r="G1169" s="74" t="s">
        <v>2814</v>
      </c>
      <c r="H1169" s="74" t="s">
        <v>2776</v>
      </c>
      <c r="I1169" s="72" t="str">
        <f t="shared" si="24"/>
        <v>Manure Treatment Low Heat Gasificationbroilers</v>
      </c>
      <c r="J1169" s="74" t="s">
        <v>3319</v>
      </c>
    </row>
    <row r="1170" spans="7:10" ht="28.8" x14ac:dyDescent="0.55000000000000004">
      <c r="G1170" s="74" t="s">
        <v>2814</v>
      </c>
      <c r="H1170" s="74" t="s">
        <v>2791</v>
      </c>
      <c r="I1170" s="72" t="str">
        <f t="shared" si="24"/>
        <v>Manure Treatment Low Heat Gasificationdairy heifers</v>
      </c>
      <c r="J1170" s="74" t="s">
        <v>3319</v>
      </c>
    </row>
    <row r="1171" spans="7:10" ht="28.8" x14ac:dyDescent="0.55000000000000004">
      <c r="G1171" s="74" t="s">
        <v>2814</v>
      </c>
      <c r="H1171" s="74" t="s">
        <v>2793</v>
      </c>
      <c r="I1171" s="72" t="str">
        <f t="shared" si="24"/>
        <v>Manure Treatment Low Heat GasificationGoats</v>
      </c>
      <c r="J1171" s="74" t="s">
        <v>3319</v>
      </c>
    </row>
    <row r="1172" spans="7:10" ht="28.8" x14ac:dyDescent="0.55000000000000004">
      <c r="G1172" s="74" t="s">
        <v>2814</v>
      </c>
      <c r="H1172" s="74" t="s">
        <v>2795</v>
      </c>
      <c r="I1172" s="72" t="str">
        <f t="shared" si="24"/>
        <v>Manure Treatment Low Heat Gasificationhogs and pigs</v>
      </c>
      <c r="J1172" s="74" t="s">
        <v>3319</v>
      </c>
    </row>
    <row r="1173" spans="7:10" ht="28.8" x14ac:dyDescent="0.55000000000000004">
      <c r="G1173" s="74" t="s">
        <v>2814</v>
      </c>
      <c r="H1173" s="74" t="s">
        <v>2797</v>
      </c>
      <c r="I1173" s="72" t="str">
        <f t="shared" si="24"/>
        <v>Manure Treatment Low Heat Gasificationhogs for slaughter</v>
      </c>
      <c r="J1173" s="74" t="s">
        <v>3319</v>
      </c>
    </row>
    <row r="1174" spans="7:10" ht="28.8" x14ac:dyDescent="0.55000000000000004">
      <c r="G1174" s="74" t="s">
        <v>2814</v>
      </c>
      <c r="H1174" s="74" t="s">
        <v>2799</v>
      </c>
      <c r="I1174" s="72" t="str">
        <f t="shared" si="24"/>
        <v>Manure Treatment Low Heat Gasificationhorses</v>
      </c>
      <c r="J1174" s="74" t="s">
        <v>3319</v>
      </c>
    </row>
    <row r="1175" spans="7:10" ht="28.8" x14ac:dyDescent="0.55000000000000004">
      <c r="G1175" s="74" t="s">
        <v>2814</v>
      </c>
      <c r="H1175" s="74" t="s">
        <v>2778</v>
      </c>
      <c r="I1175" s="72" t="str">
        <f t="shared" si="24"/>
        <v>Manure Treatment Low Heat Gasificationlayers</v>
      </c>
      <c r="J1175" s="74" t="s">
        <v>3319</v>
      </c>
    </row>
    <row r="1176" spans="7:10" ht="28.8" x14ac:dyDescent="0.55000000000000004">
      <c r="G1176" s="74" t="s">
        <v>2814</v>
      </c>
      <c r="H1176" s="74" t="s">
        <v>2804</v>
      </c>
      <c r="I1176" s="72" t="str">
        <f t="shared" si="24"/>
        <v>Manure Treatment Low Heat Gasificationother cattle</v>
      </c>
      <c r="J1176" s="74" t="s">
        <v>3319</v>
      </c>
    </row>
    <row r="1177" spans="7:10" ht="28.8" x14ac:dyDescent="0.55000000000000004">
      <c r="G1177" s="74" t="s">
        <v>2814</v>
      </c>
      <c r="H1177" s="74" t="s">
        <v>2782</v>
      </c>
      <c r="I1177" s="72" t="str">
        <f t="shared" si="24"/>
        <v>Manure Treatment Low Heat GasificationPoultry</v>
      </c>
      <c r="J1177" s="74" t="s">
        <v>3319</v>
      </c>
    </row>
    <row r="1178" spans="7:10" ht="28.8" x14ac:dyDescent="0.55000000000000004">
      <c r="G1178" s="74" t="s">
        <v>2814</v>
      </c>
      <c r="H1178" s="75" t="s">
        <v>2784</v>
      </c>
      <c r="I1178" s="72" t="str">
        <f t="shared" si="24"/>
        <v>Manure Treatment Low Heat Gasificationpullets</v>
      </c>
      <c r="J1178" s="74" t="s">
        <v>3319</v>
      </c>
    </row>
    <row r="1179" spans="7:10" ht="28.8" x14ac:dyDescent="0.55000000000000004">
      <c r="G1179" s="74" t="s">
        <v>2814</v>
      </c>
      <c r="H1179" s="75" t="s">
        <v>2808</v>
      </c>
      <c r="I1179" s="72" t="str">
        <f t="shared" si="24"/>
        <v>Manure Treatment Low Heat Gasificationsheep and lambs</v>
      </c>
      <c r="J1179" s="74" t="s">
        <v>3319</v>
      </c>
    </row>
    <row r="1180" spans="7:10" ht="28.8" x14ac:dyDescent="0.55000000000000004">
      <c r="G1180" s="74" t="s">
        <v>2814</v>
      </c>
      <c r="H1180" s="75" t="s">
        <v>2810</v>
      </c>
      <c r="I1180" s="72" t="str">
        <f t="shared" si="24"/>
        <v>Manure Treatment Low Heat GasificationSwine</v>
      </c>
      <c r="J1180" s="74" t="s">
        <v>3319</v>
      </c>
    </row>
    <row r="1181" spans="7:10" ht="28.8" x14ac:dyDescent="0.55000000000000004">
      <c r="G1181" s="74" t="s">
        <v>2814</v>
      </c>
      <c r="H1181" s="75" t="s">
        <v>2786</v>
      </c>
      <c r="I1181" s="72" t="str">
        <f t="shared" si="24"/>
        <v>Manure Treatment Low Heat Gasificationturkeys</v>
      </c>
      <c r="J1181" s="74" t="s">
        <v>3319</v>
      </c>
    </row>
    <row r="1182" spans="7:10" x14ac:dyDescent="0.55000000000000004">
      <c r="G1182" s="74" t="s">
        <v>2815</v>
      </c>
      <c r="H1182" s="75" t="s">
        <v>2788</v>
      </c>
      <c r="I1182" s="72" t="str">
        <f t="shared" si="24"/>
        <v>Manure Treatment Rotating Binbeef</v>
      </c>
      <c r="J1182" s="74" t="s">
        <v>3319</v>
      </c>
    </row>
    <row r="1183" spans="7:10" x14ac:dyDescent="0.55000000000000004">
      <c r="G1183" s="74" t="s">
        <v>2815</v>
      </c>
      <c r="H1183" s="75" t="s">
        <v>2776</v>
      </c>
      <c r="I1183" s="72" t="str">
        <f t="shared" si="24"/>
        <v>Manure Treatment Rotating Binbroilers</v>
      </c>
      <c r="J1183" s="74" t="s">
        <v>3319</v>
      </c>
    </row>
    <row r="1184" spans="7:10" x14ac:dyDescent="0.55000000000000004">
      <c r="G1184" s="74" t="s">
        <v>2815</v>
      </c>
      <c r="H1184" s="75" t="s">
        <v>2791</v>
      </c>
      <c r="I1184" s="72" t="str">
        <f t="shared" si="24"/>
        <v>Manure Treatment Rotating Bindairy heifers</v>
      </c>
      <c r="J1184" s="74" t="s">
        <v>3319</v>
      </c>
    </row>
    <row r="1185" spans="7:10" x14ac:dyDescent="0.55000000000000004">
      <c r="G1185" s="74" t="s">
        <v>2815</v>
      </c>
      <c r="H1185" s="75" t="s">
        <v>2793</v>
      </c>
      <c r="I1185" s="72" t="str">
        <f t="shared" si="24"/>
        <v>Manure Treatment Rotating BinGoats</v>
      </c>
      <c r="J1185" s="74" t="s">
        <v>3319</v>
      </c>
    </row>
    <row r="1186" spans="7:10" x14ac:dyDescent="0.55000000000000004">
      <c r="G1186" s="74" t="s">
        <v>2815</v>
      </c>
      <c r="H1186" s="75" t="s">
        <v>2795</v>
      </c>
      <c r="I1186" s="72" t="str">
        <f t="shared" si="24"/>
        <v>Manure Treatment Rotating Binhogs and pigs</v>
      </c>
      <c r="J1186" s="74" t="s">
        <v>3319</v>
      </c>
    </row>
    <row r="1187" spans="7:10" ht="28.8" x14ac:dyDescent="0.55000000000000004">
      <c r="G1187" s="74" t="s">
        <v>2815</v>
      </c>
      <c r="H1187" s="75" t="s">
        <v>2797</v>
      </c>
      <c r="I1187" s="72" t="str">
        <f t="shared" si="24"/>
        <v>Manure Treatment Rotating Binhogs for slaughter</v>
      </c>
      <c r="J1187" s="74" t="s">
        <v>3319</v>
      </c>
    </row>
    <row r="1188" spans="7:10" x14ac:dyDescent="0.55000000000000004">
      <c r="G1188" s="74" t="s">
        <v>2815</v>
      </c>
      <c r="H1188" s="75" t="s">
        <v>2799</v>
      </c>
      <c r="I1188" s="72" t="str">
        <f t="shared" si="24"/>
        <v>Manure Treatment Rotating Binhorses</v>
      </c>
      <c r="J1188" s="74" t="s">
        <v>3319</v>
      </c>
    </row>
    <row r="1189" spans="7:10" x14ac:dyDescent="0.55000000000000004">
      <c r="G1189" s="74" t="s">
        <v>2815</v>
      </c>
      <c r="H1189" s="75" t="s">
        <v>2778</v>
      </c>
      <c r="I1189" s="72" t="str">
        <f t="shared" si="24"/>
        <v>Manure Treatment Rotating Binlayers</v>
      </c>
      <c r="J1189" s="74" t="s">
        <v>3319</v>
      </c>
    </row>
    <row r="1190" spans="7:10" x14ac:dyDescent="0.55000000000000004">
      <c r="G1190" s="74" t="s">
        <v>2815</v>
      </c>
      <c r="H1190" s="75" t="s">
        <v>2804</v>
      </c>
      <c r="I1190" s="72" t="str">
        <f t="shared" si="24"/>
        <v>Manure Treatment Rotating Binother cattle</v>
      </c>
      <c r="J1190" s="74" t="s">
        <v>3319</v>
      </c>
    </row>
    <row r="1191" spans="7:10" x14ac:dyDescent="0.55000000000000004">
      <c r="G1191" s="74" t="s">
        <v>2815</v>
      </c>
      <c r="H1191" s="75" t="s">
        <v>2782</v>
      </c>
      <c r="I1191" s="72" t="str">
        <f t="shared" si="24"/>
        <v>Manure Treatment Rotating BinPoultry</v>
      </c>
      <c r="J1191" s="74" t="s">
        <v>3319</v>
      </c>
    </row>
    <row r="1192" spans="7:10" x14ac:dyDescent="0.55000000000000004">
      <c r="G1192" s="74" t="s">
        <v>2815</v>
      </c>
      <c r="H1192" s="75" t="s">
        <v>2784</v>
      </c>
      <c r="I1192" s="72" t="str">
        <f t="shared" si="24"/>
        <v>Manure Treatment Rotating Binpullets</v>
      </c>
      <c r="J1192" s="74" t="s">
        <v>3319</v>
      </c>
    </row>
    <row r="1193" spans="7:10" ht="28.8" x14ac:dyDescent="0.55000000000000004">
      <c r="G1193" s="74" t="s">
        <v>2815</v>
      </c>
      <c r="H1193" s="75" t="s">
        <v>2808</v>
      </c>
      <c r="I1193" s="72" t="str">
        <f t="shared" si="24"/>
        <v>Manure Treatment Rotating Binsheep and lambs</v>
      </c>
      <c r="J1193" s="74" t="s">
        <v>3319</v>
      </c>
    </row>
    <row r="1194" spans="7:10" x14ac:dyDescent="0.55000000000000004">
      <c r="G1194" s="74" t="s">
        <v>2815</v>
      </c>
      <c r="H1194" s="75" t="s">
        <v>2810</v>
      </c>
      <c r="I1194" s="72" t="str">
        <f t="shared" si="24"/>
        <v>Manure Treatment Rotating BinSwine</v>
      </c>
      <c r="J1194" s="74" t="s">
        <v>3319</v>
      </c>
    </row>
    <row r="1195" spans="7:10" x14ac:dyDescent="0.55000000000000004">
      <c r="G1195" s="74" t="s">
        <v>2815</v>
      </c>
      <c r="H1195" s="75" t="s">
        <v>2786</v>
      </c>
      <c r="I1195" s="72" t="str">
        <f t="shared" si="24"/>
        <v>Manure Treatment Rotating Binturkeys</v>
      </c>
      <c r="J1195" s="74" t="s">
        <v>3319</v>
      </c>
    </row>
    <row r="1196" spans="7:10" x14ac:dyDescent="0.55000000000000004">
      <c r="G1196" s="74" t="s">
        <v>2816</v>
      </c>
      <c r="H1196" s="75" t="s">
        <v>2788</v>
      </c>
      <c r="I1196" s="72" t="str">
        <f t="shared" si="24"/>
        <v>Manure Treatment Rotating Bin High CNbeef</v>
      </c>
      <c r="J1196" s="74" t="s">
        <v>3319</v>
      </c>
    </row>
    <row r="1197" spans="7:10" ht="28.8" x14ac:dyDescent="0.55000000000000004">
      <c r="G1197" s="74" t="s">
        <v>2816</v>
      </c>
      <c r="H1197" s="75" t="s">
        <v>2776</v>
      </c>
      <c r="I1197" s="72" t="str">
        <f t="shared" si="24"/>
        <v>Manure Treatment Rotating Bin High CNbroilers</v>
      </c>
      <c r="J1197" s="74" t="s">
        <v>3319</v>
      </c>
    </row>
    <row r="1198" spans="7:10" ht="28.8" x14ac:dyDescent="0.55000000000000004">
      <c r="G1198" s="74" t="s">
        <v>2816</v>
      </c>
      <c r="H1198" s="75" t="s">
        <v>2791</v>
      </c>
      <c r="I1198" s="72" t="str">
        <f t="shared" si="24"/>
        <v>Manure Treatment Rotating Bin High CNdairy heifers</v>
      </c>
      <c r="J1198" s="74" t="s">
        <v>3319</v>
      </c>
    </row>
    <row r="1199" spans="7:10" x14ac:dyDescent="0.55000000000000004">
      <c r="G1199" s="74" t="s">
        <v>2816</v>
      </c>
      <c r="H1199" s="75" t="s">
        <v>2793</v>
      </c>
      <c r="I1199" s="72" t="str">
        <f t="shared" si="24"/>
        <v>Manure Treatment Rotating Bin High CNGoats</v>
      </c>
      <c r="J1199" s="74" t="s">
        <v>3319</v>
      </c>
    </row>
    <row r="1200" spans="7:10" ht="28.8" x14ac:dyDescent="0.55000000000000004">
      <c r="G1200" s="74" t="s">
        <v>2816</v>
      </c>
      <c r="H1200" s="75" t="s">
        <v>2795</v>
      </c>
      <c r="I1200" s="72" t="str">
        <f t="shared" si="24"/>
        <v>Manure Treatment Rotating Bin High CNhogs and pigs</v>
      </c>
      <c r="J1200" s="74" t="s">
        <v>3319</v>
      </c>
    </row>
    <row r="1201" spans="7:10" ht="28.8" x14ac:dyDescent="0.55000000000000004">
      <c r="G1201" s="74" t="s">
        <v>2816</v>
      </c>
      <c r="H1201" s="75" t="s">
        <v>2797</v>
      </c>
      <c r="I1201" s="72" t="str">
        <f t="shared" si="24"/>
        <v>Manure Treatment Rotating Bin High CNhogs for slaughter</v>
      </c>
      <c r="J1201" s="74" t="s">
        <v>3319</v>
      </c>
    </row>
    <row r="1202" spans="7:10" ht="28.8" x14ac:dyDescent="0.55000000000000004">
      <c r="G1202" s="74" t="s">
        <v>2816</v>
      </c>
      <c r="H1202" s="75" t="s">
        <v>2799</v>
      </c>
      <c r="I1202" s="72" t="str">
        <f t="shared" si="24"/>
        <v>Manure Treatment Rotating Bin High CNhorses</v>
      </c>
      <c r="J1202" s="74" t="s">
        <v>3319</v>
      </c>
    </row>
    <row r="1203" spans="7:10" x14ac:dyDescent="0.55000000000000004">
      <c r="G1203" s="74" t="s">
        <v>2816</v>
      </c>
      <c r="H1203" s="75" t="s">
        <v>2778</v>
      </c>
      <c r="I1203" s="72" t="str">
        <f t="shared" si="24"/>
        <v>Manure Treatment Rotating Bin High CNlayers</v>
      </c>
      <c r="J1203" s="74" t="s">
        <v>3319</v>
      </c>
    </row>
    <row r="1204" spans="7:10" ht="28.8" x14ac:dyDescent="0.55000000000000004">
      <c r="G1204" s="74" t="s">
        <v>2816</v>
      </c>
      <c r="H1204" s="75" t="s">
        <v>2804</v>
      </c>
      <c r="I1204" s="72" t="str">
        <f t="shared" si="24"/>
        <v>Manure Treatment Rotating Bin High CNother cattle</v>
      </c>
      <c r="J1204" s="74" t="s">
        <v>3319</v>
      </c>
    </row>
    <row r="1205" spans="7:10" ht="28.8" x14ac:dyDescent="0.55000000000000004">
      <c r="G1205" s="74" t="s">
        <v>2816</v>
      </c>
      <c r="H1205" s="75" t="s">
        <v>2782</v>
      </c>
      <c r="I1205" s="72" t="str">
        <f t="shared" si="24"/>
        <v>Manure Treatment Rotating Bin High CNPoultry</v>
      </c>
      <c r="J1205" s="74" t="s">
        <v>3319</v>
      </c>
    </row>
    <row r="1206" spans="7:10" ht="28.8" x14ac:dyDescent="0.55000000000000004">
      <c r="G1206" s="74" t="s">
        <v>2816</v>
      </c>
      <c r="H1206" s="75" t="s">
        <v>2784</v>
      </c>
      <c r="I1206" s="72" t="str">
        <f t="shared" si="24"/>
        <v>Manure Treatment Rotating Bin High CNpullets</v>
      </c>
      <c r="J1206" s="74" t="s">
        <v>3319</v>
      </c>
    </row>
    <row r="1207" spans="7:10" ht="28.8" x14ac:dyDescent="0.55000000000000004">
      <c r="G1207" s="74" t="s">
        <v>2816</v>
      </c>
      <c r="H1207" s="75" t="s">
        <v>2808</v>
      </c>
      <c r="I1207" s="72" t="str">
        <f t="shared" si="24"/>
        <v>Manure Treatment Rotating Bin High CNsheep and lambs</v>
      </c>
      <c r="J1207" s="74" t="s">
        <v>3319</v>
      </c>
    </row>
    <row r="1208" spans="7:10" x14ac:dyDescent="0.55000000000000004">
      <c r="G1208" s="74" t="s">
        <v>2816</v>
      </c>
      <c r="H1208" s="75" t="s">
        <v>2810</v>
      </c>
      <c r="I1208" s="72" t="str">
        <f t="shared" si="24"/>
        <v>Manure Treatment Rotating Bin High CNSwine</v>
      </c>
      <c r="J1208" s="74" t="s">
        <v>3319</v>
      </c>
    </row>
    <row r="1209" spans="7:10" ht="28.8" x14ac:dyDescent="0.55000000000000004">
      <c r="G1209" s="74" t="s">
        <v>2816</v>
      </c>
      <c r="H1209" s="75" t="s">
        <v>2786</v>
      </c>
      <c r="I1209" s="72" t="str">
        <f t="shared" si="24"/>
        <v>Manure Treatment Rotating Bin High CNturkeys</v>
      </c>
      <c r="J1209" s="74" t="s">
        <v>3319</v>
      </c>
    </row>
    <row r="1210" spans="7:10" x14ac:dyDescent="0.55000000000000004">
      <c r="G1210" s="74" t="s">
        <v>2817</v>
      </c>
      <c r="H1210" s="75" t="s">
        <v>2788</v>
      </c>
      <c r="I1210" s="72" t="str">
        <f t="shared" si="24"/>
        <v>Manure Treatment Rotating Bin Low CNbeef</v>
      </c>
      <c r="J1210" s="74" t="s">
        <v>3319</v>
      </c>
    </row>
    <row r="1211" spans="7:10" ht="28.8" x14ac:dyDescent="0.55000000000000004">
      <c r="G1211" s="74" t="s">
        <v>2817</v>
      </c>
      <c r="H1211" s="75" t="s">
        <v>2776</v>
      </c>
      <c r="I1211" s="72" t="str">
        <f t="shared" ref="I1211:I1274" si="25">G1211&amp;H1211</f>
        <v>Manure Treatment Rotating Bin Low CNbroilers</v>
      </c>
      <c r="J1211" s="74" t="s">
        <v>3319</v>
      </c>
    </row>
    <row r="1212" spans="7:10" ht="28.8" x14ac:dyDescent="0.55000000000000004">
      <c r="G1212" s="74" t="s">
        <v>2817</v>
      </c>
      <c r="H1212" s="75" t="s">
        <v>2791</v>
      </c>
      <c r="I1212" s="72" t="str">
        <f t="shared" si="25"/>
        <v>Manure Treatment Rotating Bin Low CNdairy heifers</v>
      </c>
      <c r="J1212" s="74" t="s">
        <v>3319</v>
      </c>
    </row>
    <row r="1213" spans="7:10" x14ac:dyDescent="0.55000000000000004">
      <c r="G1213" s="74" t="s">
        <v>2817</v>
      </c>
      <c r="H1213" s="75" t="s">
        <v>2793</v>
      </c>
      <c r="I1213" s="72" t="str">
        <f t="shared" si="25"/>
        <v>Manure Treatment Rotating Bin Low CNGoats</v>
      </c>
      <c r="J1213" s="74" t="s">
        <v>3319</v>
      </c>
    </row>
    <row r="1214" spans="7:10" ht="28.8" x14ac:dyDescent="0.55000000000000004">
      <c r="G1214" s="74" t="s">
        <v>2817</v>
      </c>
      <c r="H1214" s="75" t="s">
        <v>2795</v>
      </c>
      <c r="I1214" s="72" t="str">
        <f t="shared" si="25"/>
        <v>Manure Treatment Rotating Bin Low CNhogs and pigs</v>
      </c>
      <c r="J1214" s="74" t="s">
        <v>3319</v>
      </c>
    </row>
    <row r="1215" spans="7:10" ht="28.8" x14ac:dyDescent="0.55000000000000004">
      <c r="G1215" s="74" t="s">
        <v>2817</v>
      </c>
      <c r="H1215" s="75" t="s">
        <v>2797</v>
      </c>
      <c r="I1215" s="72" t="str">
        <f t="shared" si="25"/>
        <v>Manure Treatment Rotating Bin Low CNhogs for slaughter</v>
      </c>
      <c r="J1215" s="74" t="s">
        <v>3319</v>
      </c>
    </row>
    <row r="1216" spans="7:10" ht="28.8" x14ac:dyDescent="0.55000000000000004">
      <c r="G1216" s="74" t="s">
        <v>2817</v>
      </c>
      <c r="H1216" s="75" t="s">
        <v>2799</v>
      </c>
      <c r="I1216" s="72" t="str">
        <f t="shared" si="25"/>
        <v>Manure Treatment Rotating Bin Low CNhorses</v>
      </c>
      <c r="J1216" s="74" t="s">
        <v>3319</v>
      </c>
    </row>
    <row r="1217" spans="7:10" x14ac:dyDescent="0.55000000000000004">
      <c r="G1217" s="74" t="s">
        <v>2817</v>
      </c>
      <c r="H1217" s="75" t="s">
        <v>2778</v>
      </c>
      <c r="I1217" s="72" t="str">
        <f t="shared" si="25"/>
        <v>Manure Treatment Rotating Bin Low CNlayers</v>
      </c>
      <c r="J1217" s="74" t="s">
        <v>3319</v>
      </c>
    </row>
    <row r="1218" spans="7:10" ht="28.8" x14ac:dyDescent="0.55000000000000004">
      <c r="G1218" s="74" t="s">
        <v>2817</v>
      </c>
      <c r="H1218" s="75" t="s">
        <v>2804</v>
      </c>
      <c r="I1218" s="72" t="str">
        <f t="shared" si="25"/>
        <v>Manure Treatment Rotating Bin Low CNother cattle</v>
      </c>
      <c r="J1218" s="74" t="s">
        <v>3319</v>
      </c>
    </row>
    <row r="1219" spans="7:10" ht="28.8" x14ac:dyDescent="0.55000000000000004">
      <c r="G1219" s="74" t="s">
        <v>2817</v>
      </c>
      <c r="H1219" s="74" t="s">
        <v>2782</v>
      </c>
      <c r="I1219" s="72" t="str">
        <f t="shared" si="25"/>
        <v>Manure Treatment Rotating Bin Low CNPoultry</v>
      </c>
      <c r="J1219" s="74" t="s">
        <v>3319</v>
      </c>
    </row>
    <row r="1220" spans="7:10" ht="28.8" x14ac:dyDescent="0.55000000000000004">
      <c r="G1220" s="74" t="s">
        <v>2817</v>
      </c>
      <c r="H1220" s="74" t="s">
        <v>2784</v>
      </c>
      <c r="I1220" s="72" t="str">
        <f t="shared" si="25"/>
        <v>Manure Treatment Rotating Bin Low CNpullets</v>
      </c>
      <c r="J1220" s="74" t="s">
        <v>3319</v>
      </c>
    </row>
    <row r="1221" spans="7:10" ht="28.8" x14ac:dyDescent="0.55000000000000004">
      <c r="G1221" s="74" t="s">
        <v>2817</v>
      </c>
      <c r="H1221" s="74" t="s">
        <v>2808</v>
      </c>
      <c r="I1221" s="72" t="str">
        <f t="shared" si="25"/>
        <v>Manure Treatment Rotating Bin Low CNsheep and lambs</v>
      </c>
      <c r="J1221" s="74" t="s">
        <v>3319</v>
      </c>
    </row>
    <row r="1222" spans="7:10" x14ac:dyDescent="0.55000000000000004">
      <c r="G1222" s="74" t="s">
        <v>2817</v>
      </c>
      <c r="H1222" s="74" t="s">
        <v>2810</v>
      </c>
      <c r="I1222" s="72" t="str">
        <f t="shared" si="25"/>
        <v>Manure Treatment Rotating Bin Low CNSwine</v>
      </c>
      <c r="J1222" s="74" t="s">
        <v>3319</v>
      </c>
    </row>
    <row r="1223" spans="7:10" ht="28.8" x14ac:dyDescent="0.55000000000000004">
      <c r="G1223" s="74" t="s">
        <v>2817</v>
      </c>
      <c r="H1223" s="74" t="s">
        <v>2786</v>
      </c>
      <c r="I1223" s="72" t="str">
        <f t="shared" si="25"/>
        <v>Manure Treatment Rotating Bin Low CNturkeys</v>
      </c>
      <c r="J1223" s="74" t="s">
        <v>3319</v>
      </c>
    </row>
    <row r="1224" spans="7:10" x14ac:dyDescent="0.55000000000000004">
      <c r="G1224" s="74" t="s">
        <v>2818</v>
      </c>
      <c r="H1224" s="74" t="s">
        <v>2788</v>
      </c>
      <c r="I1224" s="72" t="str">
        <f t="shared" si="25"/>
        <v>Manure Treatment Slow Pyrolysisbeef</v>
      </c>
      <c r="J1224" s="74" t="s">
        <v>3319</v>
      </c>
    </row>
    <row r="1225" spans="7:10" x14ac:dyDescent="0.55000000000000004">
      <c r="G1225" s="74" t="s">
        <v>2818</v>
      </c>
      <c r="H1225" s="74" t="s">
        <v>2776</v>
      </c>
      <c r="I1225" s="72" t="str">
        <f t="shared" si="25"/>
        <v>Manure Treatment Slow Pyrolysisbroilers</v>
      </c>
      <c r="J1225" s="74" t="s">
        <v>3319</v>
      </c>
    </row>
    <row r="1226" spans="7:10" x14ac:dyDescent="0.55000000000000004">
      <c r="G1226" s="74" t="s">
        <v>2818</v>
      </c>
      <c r="H1226" s="74" t="s">
        <v>2791</v>
      </c>
      <c r="I1226" s="72" t="str">
        <f t="shared" si="25"/>
        <v>Manure Treatment Slow Pyrolysisdairy heifers</v>
      </c>
      <c r="J1226" s="74" t="s">
        <v>3319</v>
      </c>
    </row>
    <row r="1227" spans="7:10" x14ac:dyDescent="0.55000000000000004">
      <c r="G1227" s="74" t="s">
        <v>2818</v>
      </c>
      <c r="H1227" s="74" t="s">
        <v>2793</v>
      </c>
      <c r="I1227" s="72" t="str">
        <f t="shared" si="25"/>
        <v>Manure Treatment Slow PyrolysisGoats</v>
      </c>
      <c r="J1227" s="74" t="s">
        <v>3319</v>
      </c>
    </row>
    <row r="1228" spans="7:10" ht="28.8" x14ac:dyDescent="0.55000000000000004">
      <c r="G1228" s="74" t="s">
        <v>2818</v>
      </c>
      <c r="H1228" s="75" t="s">
        <v>2795</v>
      </c>
      <c r="I1228" s="72" t="str">
        <f t="shared" si="25"/>
        <v>Manure Treatment Slow Pyrolysishogs and pigs</v>
      </c>
      <c r="J1228" s="74" t="s">
        <v>3319</v>
      </c>
    </row>
    <row r="1229" spans="7:10" ht="28.8" x14ac:dyDescent="0.55000000000000004">
      <c r="G1229" s="74" t="s">
        <v>2818</v>
      </c>
      <c r="H1229" s="75" t="s">
        <v>2797</v>
      </c>
      <c r="I1229" s="72" t="str">
        <f t="shared" si="25"/>
        <v>Manure Treatment Slow Pyrolysishogs for slaughter</v>
      </c>
      <c r="J1229" s="74" t="s">
        <v>3319</v>
      </c>
    </row>
    <row r="1230" spans="7:10" x14ac:dyDescent="0.55000000000000004">
      <c r="G1230" s="74" t="s">
        <v>2818</v>
      </c>
      <c r="H1230" s="74" t="s">
        <v>2799</v>
      </c>
      <c r="I1230" s="72" t="str">
        <f t="shared" si="25"/>
        <v>Manure Treatment Slow Pyrolysishorses</v>
      </c>
      <c r="J1230" s="74" t="s">
        <v>3319</v>
      </c>
    </row>
    <row r="1231" spans="7:10" x14ac:dyDescent="0.55000000000000004">
      <c r="G1231" s="74" t="s">
        <v>2818</v>
      </c>
      <c r="H1231" s="74" t="s">
        <v>2778</v>
      </c>
      <c r="I1231" s="72" t="str">
        <f t="shared" si="25"/>
        <v>Manure Treatment Slow Pyrolysislayers</v>
      </c>
      <c r="J1231" s="74" t="s">
        <v>3319</v>
      </c>
    </row>
    <row r="1232" spans="7:10" x14ac:dyDescent="0.55000000000000004">
      <c r="G1232" s="74" t="s">
        <v>2818</v>
      </c>
      <c r="H1232" s="74" t="s">
        <v>2804</v>
      </c>
      <c r="I1232" s="72" t="str">
        <f t="shared" si="25"/>
        <v>Manure Treatment Slow Pyrolysisother cattle</v>
      </c>
      <c r="J1232" s="74" t="s">
        <v>3319</v>
      </c>
    </row>
    <row r="1233" spans="7:10" x14ac:dyDescent="0.55000000000000004">
      <c r="G1233" s="74" t="s">
        <v>2818</v>
      </c>
      <c r="H1233" s="74" t="s">
        <v>2782</v>
      </c>
      <c r="I1233" s="72" t="str">
        <f t="shared" si="25"/>
        <v>Manure Treatment Slow PyrolysisPoultry</v>
      </c>
      <c r="J1233" s="74" t="s">
        <v>3319</v>
      </c>
    </row>
    <row r="1234" spans="7:10" x14ac:dyDescent="0.55000000000000004">
      <c r="G1234" s="74" t="s">
        <v>2818</v>
      </c>
      <c r="H1234" s="74" t="s">
        <v>2784</v>
      </c>
      <c r="I1234" s="72" t="str">
        <f t="shared" si="25"/>
        <v>Manure Treatment Slow Pyrolysispullets</v>
      </c>
      <c r="J1234" s="74" t="s">
        <v>3319</v>
      </c>
    </row>
    <row r="1235" spans="7:10" ht="28.8" x14ac:dyDescent="0.55000000000000004">
      <c r="G1235" s="74" t="s">
        <v>2818</v>
      </c>
      <c r="H1235" s="74" t="s">
        <v>2808</v>
      </c>
      <c r="I1235" s="72" t="str">
        <f t="shared" si="25"/>
        <v>Manure Treatment Slow Pyrolysissheep and lambs</v>
      </c>
      <c r="J1235" s="74" t="s">
        <v>3319</v>
      </c>
    </row>
    <row r="1236" spans="7:10" x14ac:dyDescent="0.55000000000000004">
      <c r="G1236" s="74" t="s">
        <v>2818</v>
      </c>
      <c r="H1236" s="74" t="s">
        <v>2810</v>
      </c>
      <c r="I1236" s="72" t="str">
        <f t="shared" si="25"/>
        <v>Manure Treatment Slow PyrolysisSwine</v>
      </c>
      <c r="J1236" s="74" t="s">
        <v>3319</v>
      </c>
    </row>
    <row r="1237" spans="7:10" x14ac:dyDescent="0.55000000000000004">
      <c r="G1237" s="74" t="s">
        <v>2818</v>
      </c>
      <c r="H1237" s="74" t="s">
        <v>2786</v>
      </c>
      <c r="I1237" s="72" t="str">
        <f t="shared" si="25"/>
        <v>Manure Treatment Slow Pyrolysisturkeys</v>
      </c>
      <c r="J1237" s="74" t="s">
        <v>3319</v>
      </c>
    </row>
    <row r="1238" spans="7:10" x14ac:dyDescent="0.55000000000000004">
      <c r="G1238" s="74" t="s">
        <v>2819</v>
      </c>
      <c r="H1238" s="74" t="s">
        <v>206</v>
      </c>
      <c r="I1238" s="72" t="str">
        <f t="shared" si="25"/>
        <v>Mulch TillageAcres</v>
      </c>
      <c r="J1238" s="74" t="s">
        <v>551</v>
      </c>
    </row>
    <row r="1239" spans="7:10" x14ac:dyDescent="0.55000000000000004">
      <c r="G1239" s="74" t="s">
        <v>2819</v>
      </c>
      <c r="H1239" s="74" t="s">
        <v>2569</v>
      </c>
      <c r="I1239" s="72" t="str">
        <f t="shared" si="25"/>
        <v>Mulch TillagePercent</v>
      </c>
      <c r="J1239" s="74" t="s">
        <v>2570</v>
      </c>
    </row>
    <row r="1240" spans="7:10" x14ac:dyDescent="0.55000000000000004">
      <c r="G1240" s="74" t="s">
        <v>2820</v>
      </c>
      <c r="H1240" s="74" t="s">
        <v>2734</v>
      </c>
      <c r="I1240" s="72" t="str">
        <f t="shared" si="25"/>
        <v>Mulching for moisture conservationac</v>
      </c>
      <c r="J1240" s="74" t="s">
        <v>551</v>
      </c>
    </row>
    <row r="1241" spans="7:10" x14ac:dyDescent="0.55000000000000004">
      <c r="G1241" s="74" t="s">
        <v>2821</v>
      </c>
      <c r="H1241" s="74" t="s">
        <v>206</v>
      </c>
      <c r="I1241" s="72" t="str">
        <f t="shared" si="25"/>
        <v>Narrow Forest BuffersAcres</v>
      </c>
      <c r="J1241" s="74" t="s">
        <v>551</v>
      </c>
    </row>
    <row r="1242" spans="7:10" x14ac:dyDescent="0.55000000000000004">
      <c r="G1242" s="74" t="s">
        <v>2821</v>
      </c>
      <c r="H1242" s="74" t="s">
        <v>2606</v>
      </c>
      <c r="I1242" s="72" t="str">
        <f t="shared" si="25"/>
        <v>Narrow Forest BuffersLength</v>
      </c>
      <c r="J1242" s="74" t="s">
        <v>2459</v>
      </c>
    </row>
    <row r="1243" spans="7:10" x14ac:dyDescent="0.55000000000000004">
      <c r="G1243" s="74" t="s">
        <v>2821</v>
      </c>
      <c r="H1243" s="74" t="s">
        <v>2607</v>
      </c>
      <c r="I1243" s="72" t="str">
        <f t="shared" si="25"/>
        <v>Narrow Forest BuffersWidth</v>
      </c>
      <c r="J1243" s="74" t="s">
        <v>2459</v>
      </c>
    </row>
    <row r="1244" spans="7:10" x14ac:dyDescent="0.55000000000000004">
      <c r="G1244" s="74" t="s">
        <v>2822</v>
      </c>
      <c r="H1244" s="74" t="s">
        <v>206</v>
      </c>
      <c r="I1244" s="72" t="str">
        <f t="shared" si="25"/>
        <v>Narrow Grass BuffersAcres</v>
      </c>
      <c r="J1244" s="74" t="s">
        <v>551</v>
      </c>
    </row>
    <row r="1245" spans="7:10" x14ac:dyDescent="0.55000000000000004">
      <c r="G1245" s="74" t="s">
        <v>2822</v>
      </c>
      <c r="H1245" s="74" t="s">
        <v>2606</v>
      </c>
      <c r="I1245" s="72" t="str">
        <f t="shared" si="25"/>
        <v>Narrow Grass BuffersLength</v>
      </c>
      <c r="J1245" s="74" t="s">
        <v>2459</v>
      </c>
    </row>
    <row r="1246" spans="7:10" x14ac:dyDescent="0.55000000000000004">
      <c r="G1246" s="74" t="s">
        <v>2822</v>
      </c>
      <c r="H1246" s="74" t="s">
        <v>2607</v>
      </c>
      <c r="I1246" s="72" t="str">
        <f t="shared" si="25"/>
        <v>Narrow Grass BuffersWidth</v>
      </c>
      <c r="J1246" s="74" t="s">
        <v>2459</v>
      </c>
    </row>
    <row r="1247" spans="7:10" x14ac:dyDescent="0.55000000000000004">
      <c r="G1247" s="74" t="s">
        <v>2823</v>
      </c>
      <c r="H1247" s="74" t="s">
        <v>206</v>
      </c>
      <c r="I1247" s="72" t="str">
        <f t="shared" si="25"/>
        <v>No TillageAcres</v>
      </c>
      <c r="J1247" s="74" t="s">
        <v>551</v>
      </c>
    </row>
    <row r="1248" spans="7:10" x14ac:dyDescent="0.55000000000000004">
      <c r="G1248" s="74" t="s">
        <v>2823</v>
      </c>
      <c r="H1248" s="74" t="s">
        <v>2569</v>
      </c>
      <c r="I1248" s="72" t="str">
        <f t="shared" si="25"/>
        <v>No TillagePercent</v>
      </c>
      <c r="J1248" s="74" t="s">
        <v>2570</v>
      </c>
    </row>
    <row r="1249" spans="7:10" x14ac:dyDescent="0.55000000000000004">
      <c r="G1249" s="74" t="s">
        <v>2825</v>
      </c>
      <c r="H1249" s="74" t="s">
        <v>2812</v>
      </c>
      <c r="I1249" s="72" t="str">
        <f t="shared" si="25"/>
        <v>NSF 40Systems</v>
      </c>
      <c r="J1249" s="74" t="s">
        <v>2463</v>
      </c>
    </row>
    <row r="1250" spans="7:10" x14ac:dyDescent="0.55000000000000004">
      <c r="G1250" s="74" t="s">
        <v>2826</v>
      </c>
      <c r="H1250" s="74" t="s">
        <v>2812</v>
      </c>
      <c r="I1250" s="72" t="str">
        <f t="shared" si="25"/>
        <v>NSF 40 Elevated MoundSystems</v>
      </c>
      <c r="J1250" s="74" t="s">
        <v>2463</v>
      </c>
    </row>
    <row r="1251" spans="7:10" x14ac:dyDescent="0.55000000000000004">
      <c r="G1251" s="74" t="s">
        <v>2827</v>
      </c>
      <c r="H1251" s="74" t="s">
        <v>2812</v>
      </c>
      <c r="I1251" s="72" t="str">
        <f t="shared" si="25"/>
        <v>NSF 40 Shallow PressureSystems</v>
      </c>
      <c r="J1251" s="74" t="s">
        <v>2463</v>
      </c>
    </row>
    <row r="1252" spans="7:10" x14ac:dyDescent="0.55000000000000004">
      <c r="G1252" s="74" t="s">
        <v>2828</v>
      </c>
      <c r="H1252" s="74" t="s">
        <v>2585</v>
      </c>
      <c r="I1252" s="72" t="str">
        <f t="shared" si="25"/>
        <v>Nursery Runoff Capture &amp; ReuseAC</v>
      </c>
      <c r="J1252" s="74" t="s">
        <v>551</v>
      </c>
    </row>
    <row r="1253" spans="7:10" x14ac:dyDescent="0.55000000000000004">
      <c r="G1253" s="74" t="s">
        <v>2829</v>
      </c>
      <c r="H1253" s="74" t="s">
        <v>206</v>
      </c>
      <c r="I1253" s="72" t="str">
        <f t="shared" si="25"/>
        <v>Nutrient Management Core NAcres</v>
      </c>
      <c r="J1253" s="74" t="s">
        <v>551</v>
      </c>
    </row>
    <row r="1254" spans="7:10" x14ac:dyDescent="0.55000000000000004">
      <c r="G1254" s="74" t="s">
        <v>2830</v>
      </c>
      <c r="H1254" s="74" t="s">
        <v>206</v>
      </c>
      <c r="I1254" s="72" t="str">
        <f t="shared" si="25"/>
        <v>Nutrient Management Core PAcres</v>
      </c>
      <c r="J1254" s="74" t="s">
        <v>551</v>
      </c>
    </row>
    <row r="1255" spans="7:10" x14ac:dyDescent="0.55000000000000004">
      <c r="G1255" s="74" t="s">
        <v>2831</v>
      </c>
      <c r="H1255" s="74" t="s">
        <v>206</v>
      </c>
      <c r="I1255" s="72" t="str">
        <f t="shared" si="25"/>
        <v>Nutrient Management N PlacementAcres</v>
      </c>
      <c r="J1255" s="74" t="s">
        <v>551</v>
      </c>
    </row>
    <row r="1256" spans="7:10" x14ac:dyDescent="0.55000000000000004">
      <c r="G1256" s="74" t="s">
        <v>2832</v>
      </c>
      <c r="H1256" s="74" t="s">
        <v>206</v>
      </c>
      <c r="I1256" s="72" t="str">
        <f t="shared" si="25"/>
        <v>Nutrient Management N RateAcres</v>
      </c>
      <c r="J1256" s="74" t="s">
        <v>551</v>
      </c>
    </row>
    <row r="1257" spans="7:10" x14ac:dyDescent="0.55000000000000004">
      <c r="G1257" s="74" t="s">
        <v>2833</v>
      </c>
      <c r="H1257" s="74" t="s">
        <v>206</v>
      </c>
      <c r="I1257" s="72" t="str">
        <f t="shared" si="25"/>
        <v>Nutrient Management N TimingAcres</v>
      </c>
      <c r="J1257" s="74" t="s">
        <v>551</v>
      </c>
    </row>
    <row r="1258" spans="7:10" x14ac:dyDescent="0.55000000000000004">
      <c r="G1258" s="74" t="s">
        <v>2834</v>
      </c>
      <c r="H1258" s="74" t="s">
        <v>206</v>
      </c>
      <c r="I1258" s="72" t="str">
        <f t="shared" si="25"/>
        <v>Nutrient Management P PlacementAcres</v>
      </c>
      <c r="J1258" s="74" t="s">
        <v>551</v>
      </c>
    </row>
    <row r="1259" spans="7:10" x14ac:dyDescent="0.55000000000000004">
      <c r="G1259" s="74" t="s">
        <v>2835</v>
      </c>
      <c r="H1259" s="74" t="s">
        <v>206</v>
      </c>
      <c r="I1259" s="72" t="str">
        <f t="shared" si="25"/>
        <v>Nutrient Management P RateAcres</v>
      </c>
      <c r="J1259" s="74" t="s">
        <v>551</v>
      </c>
    </row>
    <row r="1260" spans="7:10" x14ac:dyDescent="0.55000000000000004">
      <c r="G1260" s="74" t="s">
        <v>2836</v>
      </c>
      <c r="H1260" s="74" t="s">
        <v>206</v>
      </c>
      <c r="I1260" s="72" t="str">
        <f t="shared" si="25"/>
        <v>Nutrient Management P TimingAcres</v>
      </c>
      <c r="J1260" s="74" t="s">
        <v>551</v>
      </c>
    </row>
    <row r="1261" spans="7:10" x14ac:dyDescent="0.55000000000000004">
      <c r="G1261" s="74" t="s">
        <v>2837</v>
      </c>
      <c r="H1261" s="74" t="s">
        <v>2734</v>
      </c>
      <c r="I1261" s="72" t="str">
        <f t="shared" si="25"/>
        <v>Obstruction Removalac</v>
      </c>
      <c r="J1261" s="74" t="s">
        <v>551</v>
      </c>
    </row>
    <row r="1262" spans="7:10" x14ac:dyDescent="0.55000000000000004">
      <c r="G1262" s="74" t="s">
        <v>2838</v>
      </c>
      <c r="H1262" s="74" t="s">
        <v>2585</v>
      </c>
      <c r="I1262" s="72" t="str">
        <f t="shared" si="25"/>
        <v>Pasture &amp; Hay PlantingAC</v>
      </c>
      <c r="J1262" s="74" t="s">
        <v>551</v>
      </c>
    </row>
    <row r="1263" spans="7:10" x14ac:dyDescent="0.55000000000000004">
      <c r="G1263" s="74" t="s">
        <v>2838</v>
      </c>
      <c r="H1263" s="74" t="s">
        <v>200</v>
      </c>
      <c r="I1263" s="72" t="str">
        <f t="shared" si="25"/>
        <v>Pasture &amp; Hay PlantingAcre</v>
      </c>
      <c r="J1263" s="74" t="s">
        <v>551</v>
      </c>
    </row>
    <row r="1264" spans="7:10" x14ac:dyDescent="0.55000000000000004">
      <c r="G1264" s="74" t="s">
        <v>2838</v>
      </c>
      <c r="H1264" s="74" t="s">
        <v>206</v>
      </c>
      <c r="I1264" s="72" t="str">
        <f t="shared" si="25"/>
        <v>Pasture &amp; Hay PlantingAcres</v>
      </c>
      <c r="J1264" s="74" t="s">
        <v>551</v>
      </c>
    </row>
    <row r="1265" spans="7:10" x14ac:dyDescent="0.55000000000000004">
      <c r="G1265" s="74" t="s">
        <v>2838</v>
      </c>
      <c r="H1265" s="74" t="s">
        <v>358</v>
      </c>
      <c r="I1265" s="72" t="str">
        <f t="shared" si="25"/>
        <v>Pasture &amp; Hay PlantingArea Planted</v>
      </c>
      <c r="J1265" s="74" t="s">
        <v>551</v>
      </c>
    </row>
    <row r="1266" spans="7:10" x14ac:dyDescent="0.55000000000000004">
      <c r="G1266" s="74" t="s">
        <v>2839</v>
      </c>
      <c r="H1266" s="74" t="s">
        <v>200</v>
      </c>
      <c r="I1266" s="72" t="str">
        <f t="shared" si="25"/>
        <v>Pasture and Hay PlantingAcre</v>
      </c>
      <c r="J1266" s="74" t="s">
        <v>551</v>
      </c>
    </row>
    <row r="1267" spans="7:10" x14ac:dyDescent="0.55000000000000004">
      <c r="G1267" s="74" t="s">
        <v>2839</v>
      </c>
      <c r="H1267" s="74" t="s">
        <v>358</v>
      </c>
      <c r="I1267" s="72" t="str">
        <f t="shared" si="25"/>
        <v>Pasture and Hay PlantingArea Planted</v>
      </c>
      <c r="J1267" s="74" t="s">
        <v>551</v>
      </c>
    </row>
    <row r="1268" spans="7:10" x14ac:dyDescent="0.55000000000000004">
      <c r="G1268" s="74" t="s">
        <v>2840</v>
      </c>
      <c r="H1268" s="74" t="s">
        <v>2734</v>
      </c>
      <c r="I1268" s="72" t="str">
        <f t="shared" si="25"/>
        <v>Permanent wildlife habitat, non-easementac</v>
      </c>
      <c r="J1268" s="74" t="s">
        <v>551</v>
      </c>
    </row>
    <row r="1269" spans="7:10" x14ac:dyDescent="0.55000000000000004">
      <c r="G1269" s="74" t="s">
        <v>2841</v>
      </c>
      <c r="H1269" s="74" t="s">
        <v>162</v>
      </c>
      <c r="I1269" s="72" t="str">
        <f t="shared" si="25"/>
        <v>PipelineFeet</v>
      </c>
      <c r="J1269" s="74" t="s">
        <v>2459</v>
      </c>
    </row>
    <row r="1270" spans="7:10" x14ac:dyDescent="0.55000000000000004">
      <c r="G1270" s="74" t="s">
        <v>2841</v>
      </c>
      <c r="H1270" s="74" t="s">
        <v>3297</v>
      </c>
      <c r="I1270" s="72" t="str">
        <f t="shared" si="25"/>
        <v>PipelineFT</v>
      </c>
      <c r="J1270" s="74" t="s">
        <v>2459</v>
      </c>
    </row>
    <row r="1271" spans="7:10" x14ac:dyDescent="0.55000000000000004">
      <c r="G1271" s="74" t="s">
        <v>2842</v>
      </c>
      <c r="H1271" s="74" t="s">
        <v>206</v>
      </c>
      <c r="I1271" s="72" t="str">
        <f t="shared" si="25"/>
        <v>Poultry Manure IncorporationAcres</v>
      </c>
      <c r="J1271" s="74" t="s">
        <v>551</v>
      </c>
    </row>
    <row r="1272" spans="7:10" x14ac:dyDescent="0.55000000000000004">
      <c r="G1272" s="74" t="s">
        <v>2843</v>
      </c>
      <c r="H1272" s="74" t="s">
        <v>2585</v>
      </c>
      <c r="I1272" s="72" t="str">
        <f t="shared" si="25"/>
        <v>Prescribed GrazingAC</v>
      </c>
      <c r="J1272" s="74" t="s">
        <v>551</v>
      </c>
    </row>
    <row r="1273" spans="7:10" x14ac:dyDescent="0.55000000000000004">
      <c r="G1273" s="74" t="s">
        <v>2843</v>
      </c>
      <c r="H1273" s="74" t="s">
        <v>200</v>
      </c>
      <c r="I1273" s="72" t="str">
        <f t="shared" si="25"/>
        <v>Prescribed GrazingAcre</v>
      </c>
      <c r="J1273" s="74" t="s">
        <v>551</v>
      </c>
    </row>
    <row r="1274" spans="7:10" x14ac:dyDescent="0.55000000000000004">
      <c r="G1274" s="74" t="s">
        <v>2843</v>
      </c>
      <c r="H1274" s="74" t="s">
        <v>206</v>
      </c>
      <c r="I1274" s="72" t="str">
        <f t="shared" si="25"/>
        <v>Prescribed GrazingAcres</v>
      </c>
      <c r="J1274" s="74" t="s">
        <v>551</v>
      </c>
    </row>
    <row r="1275" spans="7:10" x14ac:dyDescent="0.55000000000000004">
      <c r="G1275" s="74" t="s">
        <v>2844</v>
      </c>
      <c r="H1275" s="74" t="s">
        <v>2812</v>
      </c>
      <c r="I1275" s="72" t="str">
        <f t="shared" ref="I1275:I1338" si="26">G1275&amp;H1275</f>
        <v>Proprietary Ex SituSystems</v>
      </c>
      <c r="J1275" s="74" t="s">
        <v>2463</v>
      </c>
    </row>
    <row r="1276" spans="7:10" x14ac:dyDescent="0.55000000000000004">
      <c r="G1276" s="74" t="s">
        <v>2845</v>
      </c>
      <c r="H1276" s="74" t="s">
        <v>2812</v>
      </c>
      <c r="I1276" s="72" t="str">
        <f t="shared" si="26"/>
        <v>Proprietary Ex Situ Elevated MoundSystems</v>
      </c>
      <c r="J1276" s="74" t="s">
        <v>2463</v>
      </c>
    </row>
    <row r="1277" spans="7:10" x14ac:dyDescent="0.55000000000000004">
      <c r="G1277" s="74" t="s">
        <v>2846</v>
      </c>
      <c r="H1277" s="74" t="s">
        <v>2812</v>
      </c>
      <c r="I1277" s="72" t="str">
        <f t="shared" si="26"/>
        <v>Proprietary Ex Situ Shallow PressureSystems</v>
      </c>
      <c r="J1277" s="74" t="s">
        <v>2463</v>
      </c>
    </row>
    <row r="1278" spans="7:10" x14ac:dyDescent="0.55000000000000004">
      <c r="G1278" s="74" t="s">
        <v>2847</v>
      </c>
      <c r="H1278" s="74" t="s">
        <v>2585</v>
      </c>
      <c r="I1278" s="72" t="str">
        <f t="shared" si="26"/>
        <v>P-Sorbing MaterialsAC</v>
      </c>
      <c r="J1278" s="74" t="s">
        <v>551</v>
      </c>
    </row>
    <row r="1279" spans="7:10" x14ac:dyDescent="0.55000000000000004">
      <c r="G1279" s="74" t="s">
        <v>2848</v>
      </c>
      <c r="H1279" s="74" t="s">
        <v>2766</v>
      </c>
      <c r="I1279" s="72" t="str">
        <f t="shared" si="26"/>
        <v>Pumping Plantno</v>
      </c>
      <c r="J1279" s="74" t="s">
        <v>2463</v>
      </c>
    </row>
    <row r="1280" spans="7:10" x14ac:dyDescent="0.55000000000000004">
      <c r="G1280" s="74" t="s">
        <v>2849</v>
      </c>
      <c r="H1280" s="74" t="s">
        <v>206</v>
      </c>
      <c r="I1280" s="72" t="str">
        <f t="shared" si="26"/>
        <v>Reduced TillageAcres</v>
      </c>
      <c r="J1280" s="74" t="s">
        <v>551</v>
      </c>
    </row>
    <row r="1281" spans="7:10" x14ac:dyDescent="0.55000000000000004">
      <c r="G1281" s="74" t="s">
        <v>2849</v>
      </c>
      <c r="H1281" s="74" t="s">
        <v>2569</v>
      </c>
      <c r="I1281" s="72" t="str">
        <f t="shared" si="26"/>
        <v>Reduced TillagePercent</v>
      </c>
      <c r="J1281" s="74" t="s">
        <v>2570</v>
      </c>
    </row>
    <row r="1282" spans="7:10" ht="28.8" x14ac:dyDescent="0.55000000000000004">
      <c r="G1282" s="74" t="s">
        <v>2851</v>
      </c>
      <c r="H1282" s="74" t="s">
        <v>358</v>
      </c>
      <c r="I1282" s="72" t="str">
        <f t="shared" si="26"/>
        <v>Reforestation of Erodible Crop and PasturelandArea Planted</v>
      </c>
      <c r="J1282" s="74" t="s">
        <v>551</v>
      </c>
    </row>
    <row r="1283" spans="7:10" ht="28.8" x14ac:dyDescent="0.55000000000000004">
      <c r="G1283" s="74" t="s">
        <v>2852</v>
      </c>
      <c r="H1283" s="74" t="s">
        <v>2585</v>
      </c>
      <c r="I1283" s="72" t="str">
        <f t="shared" si="26"/>
        <v>Restoration and Management of Rare and Declining HabitatsAC</v>
      </c>
      <c r="J1283" s="74" t="s">
        <v>551</v>
      </c>
    </row>
    <row r="1284" spans="7:10" x14ac:dyDescent="0.55000000000000004">
      <c r="G1284" s="74" t="s">
        <v>2853</v>
      </c>
      <c r="H1284" s="74" t="s">
        <v>1092</v>
      </c>
      <c r="I1284" s="72" t="str">
        <f t="shared" si="26"/>
        <v>Retirement of Highly Erodible Landacres</v>
      </c>
      <c r="J1284" s="74" t="s">
        <v>551</v>
      </c>
    </row>
    <row r="1285" spans="7:10" x14ac:dyDescent="0.55000000000000004">
      <c r="G1285" s="74" t="s">
        <v>2854</v>
      </c>
      <c r="H1285" s="74" t="s">
        <v>206</v>
      </c>
      <c r="I1285" s="72" t="str">
        <f t="shared" si="26"/>
        <v>Ridge TillageAcres</v>
      </c>
      <c r="J1285" s="74" t="s">
        <v>551</v>
      </c>
    </row>
    <row r="1286" spans="7:10" x14ac:dyDescent="0.55000000000000004">
      <c r="G1286" s="74" t="s">
        <v>2854</v>
      </c>
      <c r="H1286" s="74" t="s">
        <v>2569</v>
      </c>
      <c r="I1286" s="72" t="str">
        <f t="shared" si="26"/>
        <v>Ridge TillagePercent</v>
      </c>
      <c r="J1286" s="74" t="s">
        <v>2570</v>
      </c>
    </row>
    <row r="1287" spans="7:10" x14ac:dyDescent="0.55000000000000004">
      <c r="G1287" s="74" t="s">
        <v>2855</v>
      </c>
      <c r="H1287" s="74" t="s">
        <v>2585</v>
      </c>
      <c r="I1287" s="72" t="str">
        <f t="shared" si="26"/>
        <v>Riparian Forest BufferAC</v>
      </c>
      <c r="J1287" s="74" t="s">
        <v>551</v>
      </c>
    </row>
    <row r="1288" spans="7:10" x14ac:dyDescent="0.55000000000000004">
      <c r="G1288" s="74" t="s">
        <v>2855</v>
      </c>
      <c r="H1288" s="74" t="s">
        <v>200</v>
      </c>
      <c r="I1288" s="72" t="str">
        <f t="shared" si="26"/>
        <v>Riparian Forest BufferAcre</v>
      </c>
      <c r="J1288" s="74" t="s">
        <v>551</v>
      </c>
    </row>
    <row r="1289" spans="7:10" x14ac:dyDescent="0.55000000000000004">
      <c r="G1289" s="74" t="s">
        <v>2855</v>
      </c>
      <c r="H1289" s="74" t="s">
        <v>206</v>
      </c>
      <c r="I1289" s="72" t="str">
        <f t="shared" si="26"/>
        <v>Riparian Forest BufferAcres</v>
      </c>
      <c r="J1289" s="74" t="s">
        <v>551</v>
      </c>
    </row>
    <row r="1290" spans="7:10" x14ac:dyDescent="0.55000000000000004">
      <c r="G1290" s="74" t="s">
        <v>2855</v>
      </c>
      <c r="H1290" s="74" t="s">
        <v>358</v>
      </c>
      <c r="I1290" s="72" t="str">
        <f t="shared" si="26"/>
        <v>Riparian Forest BufferArea Planted</v>
      </c>
      <c r="J1290" s="74" t="s">
        <v>551</v>
      </c>
    </row>
    <row r="1291" spans="7:10" x14ac:dyDescent="0.55000000000000004">
      <c r="G1291" s="74" t="s">
        <v>2855</v>
      </c>
      <c r="H1291" s="74" t="s">
        <v>3322</v>
      </c>
      <c r="I1291" s="72" t="str">
        <f t="shared" si="26"/>
        <v>Riparian Forest BufferAverage buffer width</v>
      </c>
      <c r="J1291" s="74" t="s">
        <v>2459</v>
      </c>
    </row>
    <row r="1292" spans="7:10" x14ac:dyDescent="0.55000000000000004">
      <c r="G1292" s="74" t="s">
        <v>2855</v>
      </c>
      <c r="H1292" s="74" t="s">
        <v>3310</v>
      </c>
      <c r="I1292" s="72" t="str">
        <f t="shared" si="26"/>
        <v>Riparian Forest BufferBuffer Area</v>
      </c>
      <c r="J1292" s="74" t="s">
        <v>551</v>
      </c>
    </row>
    <row r="1293" spans="7:10" x14ac:dyDescent="0.55000000000000004">
      <c r="G1293" s="74" t="s">
        <v>2856</v>
      </c>
      <c r="H1293" s="74" t="s">
        <v>2585</v>
      </c>
      <c r="I1293" s="72" t="str">
        <f t="shared" si="26"/>
        <v>Riparian Herbaceous CoverAC</v>
      </c>
      <c r="J1293" s="74" t="s">
        <v>551</v>
      </c>
    </row>
    <row r="1294" spans="7:10" x14ac:dyDescent="0.55000000000000004">
      <c r="G1294" s="74" t="s">
        <v>2856</v>
      </c>
      <c r="H1294" s="74" t="s">
        <v>200</v>
      </c>
      <c r="I1294" s="72" t="str">
        <f t="shared" si="26"/>
        <v>Riparian Herbaceous CoverAcre</v>
      </c>
      <c r="J1294" s="74" t="s">
        <v>551</v>
      </c>
    </row>
    <row r="1295" spans="7:10" x14ac:dyDescent="0.55000000000000004">
      <c r="G1295" s="74" t="s">
        <v>2856</v>
      </c>
      <c r="H1295" s="74" t="s">
        <v>206</v>
      </c>
      <c r="I1295" s="72" t="str">
        <f t="shared" si="26"/>
        <v>Riparian Herbaceous CoverAcres</v>
      </c>
      <c r="J1295" s="74" t="s">
        <v>551</v>
      </c>
    </row>
    <row r="1296" spans="7:10" x14ac:dyDescent="0.55000000000000004">
      <c r="G1296" s="74" t="s">
        <v>2857</v>
      </c>
      <c r="H1296" s="74" t="s">
        <v>2812</v>
      </c>
      <c r="I1296" s="72" t="str">
        <f t="shared" si="26"/>
        <v>RMFSystems</v>
      </c>
      <c r="J1296" s="74" t="s">
        <v>2463</v>
      </c>
    </row>
    <row r="1297" spans="7:10" x14ac:dyDescent="0.55000000000000004">
      <c r="G1297" s="74" t="s">
        <v>2858</v>
      </c>
      <c r="H1297" s="74" t="s">
        <v>2812</v>
      </c>
      <c r="I1297" s="72" t="str">
        <f t="shared" si="26"/>
        <v>RMF Elevated MoundSystems</v>
      </c>
      <c r="J1297" s="74" t="s">
        <v>2463</v>
      </c>
    </row>
    <row r="1298" spans="7:10" x14ac:dyDescent="0.55000000000000004">
      <c r="G1298" s="74" t="s">
        <v>2859</v>
      </c>
      <c r="H1298" s="74" t="s">
        <v>2812</v>
      </c>
      <c r="I1298" s="72" t="str">
        <f t="shared" si="26"/>
        <v>RMF Shallow PressureSystems</v>
      </c>
      <c r="J1298" s="74" t="s">
        <v>2463</v>
      </c>
    </row>
    <row r="1299" spans="7:10" x14ac:dyDescent="0.55000000000000004">
      <c r="G1299" s="74" t="s">
        <v>2860</v>
      </c>
      <c r="H1299" s="74" t="s">
        <v>2788</v>
      </c>
      <c r="I1299" s="72" t="str">
        <f t="shared" si="26"/>
        <v>Roof runoff managementbeef</v>
      </c>
      <c r="J1299" s="74" t="s">
        <v>2463</v>
      </c>
    </row>
    <row r="1300" spans="7:10" x14ac:dyDescent="0.55000000000000004">
      <c r="G1300" s="74" t="s">
        <v>2860</v>
      </c>
      <c r="H1300" s="74" t="s">
        <v>2776</v>
      </c>
      <c r="I1300" s="72" t="str">
        <f t="shared" si="26"/>
        <v>Roof runoff managementbroilers</v>
      </c>
      <c r="J1300" s="74" t="s">
        <v>2463</v>
      </c>
    </row>
    <row r="1301" spans="7:10" x14ac:dyDescent="0.55000000000000004">
      <c r="G1301" s="74" t="s">
        <v>2860</v>
      </c>
      <c r="H1301" s="74" t="s">
        <v>3323</v>
      </c>
      <c r="I1301" s="72" t="str">
        <f t="shared" si="26"/>
        <v>Roof runoff managementCount</v>
      </c>
      <c r="J1301" s="74" t="s">
        <v>2463</v>
      </c>
    </row>
    <row r="1302" spans="7:10" x14ac:dyDescent="0.55000000000000004">
      <c r="G1302" s="74" t="s">
        <v>2860</v>
      </c>
      <c r="H1302" s="74" t="s">
        <v>2791</v>
      </c>
      <c r="I1302" s="72" t="str">
        <f t="shared" si="26"/>
        <v>Roof runoff managementdairy heifers</v>
      </c>
      <c r="J1302" s="74" t="s">
        <v>2463</v>
      </c>
    </row>
    <row r="1303" spans="7:10" x14ac:dyDescent="0.55000000000000004">
      <c r="G1303" s="74" t="s">
        <v>2860</v>
      </c>
      <c r="H1303" s="74" t="s">
        <v>2793</v>
      </c>
      <c r="I1303" s="72" t="str">
        <f t="shared" si="26"/>
        <v>Roof runoff managementGoats</v>
      </c>
      <c r="J1303" s="74" t="s">
        <v>2463</v>
      </c>
    </row>
    <row r="1304" spans="7:10" x14ac:dyDescent="0.55000000000000004">
      <c r="G1304" s="74" t="s">
        <v>2860</v>
      </c>
      <c r="H1304" s="74" t="s">
        <v>2795</v>
      </c>
      <c r="I1304" s="72" t="str">
        <f t="shared" si="26"/>
        <v>Roof runoff managementhogs and pigs</v>
      </c>
      <c r="J1304" s="74" t="s">
        <v>2463</v>
      </c>
    </row>
    <row r="1305" spans="7:10" x14ac:dyDescent="0.55000000000000004">
      <c r="G1305" s="74" t="s">
        <v>2860</v>
      </c>
      <c r="H1305" s="74" t="s">
        <v>2797</v>
      </c>
      <c r="I1305" s="72" t="str">
        <f t="shared" si="26"/>
        <v>Roof runoff managementhogs for slaughter</v>
      </c>
      <c r="J1305" s="74" t="s">
        <v>2463</v>
      </c>
    </row>
    <row r="1306" spans="7:10" x14ac:dyDescent="0.55000000000000004">
      <c r="G1306" s="74" t="s">
        <v>2860</v>
      </c>
      <c r="H1306" s="74" t="s">
        <v>2799</v>
      </c>
      <c r="I1306" s="72" t="str">
        <f t="shared" si="26"/>
        <v>Roof runoff managementhorses</v>
      </c>
      <c r="J1306" s="74" t="s">
        <v>2463</v>
      </c>
    </row>
    <row r="1307" spans="7:10" x14ac:dyDescent="0.55000000000000004">
      <c r="G1307" s="74" t="s">
        <v>2860</v>
      </c>
      <c r="H1307" s="74" t="s">
        <v>2778</v>
      </c>
      <c r="I1307" s="72" t="str">
        <f t="shared" si="26"/>
        <v>Roof runoff managementlayers</v>
      </c>
      <c r="J1307" s="74" t="s">
        <v>2463</v>
      </c>
    </row>
    <row r="1308" spans="7:10" x14ac:dyDescent="0.55000000000000004">
      <c r="G1308" s="74" t="s">
        <v>2860</v>
      </c>
      <c r="H1308" s="74" t="s">
        <v>2802</v>
      </c>
      <c r="I1308" s="72" t="str">
        <f t="shared" si="26"/>
        <v>Roof runoff managementLivestock</v>
      </c>
      <c r="J1308" s="74" t="s">
        <v>2463</v>
      </c>
    </row>
    <row r="1309" spans="7:10" x14ac:dyDescent="0.55000000000000004">
      <c r="G1309" s="74" t="s">
        <v>2860</v>
      </c>
      <c r="H1309" s="74" t="s">
        <v>3324</v>
      </c>
      <c r="I1309" s="72" t="str">
        <f t="shared" si="26"/>
        <v>Roof runoff managementLivestock Animals</v>
      </c>
      <c r="J1309" s="74" t="s">
        <v>2463</v>
      </c>
    </row>
    <row r="1310" spans="7:10" x14ac:dyDescent="0.55000000000000004">
      <c r="G1310" s="74" t="s">
        <v>2860</v>
      </c>
      <c r="H1310" s="74" t="s">
        <v>2804</v>
      </c>
      <c r="I1310" s="72" t="str">
        <f t="shared" si="26"/>
        <v>Roof runoff managementother cattle</v>
      </c>
      <c r="J1310" s="74" t="s">
        <v>2463</v>
      </c>
    </row>
    <row r="1311" spans="7:10" x14ac:dyDescent="0.55000000000000004">
      <c r="G1311" s="74" t="s">
        <v>2860</v>
      </c>
      <c r="H1311" s="74" t="s">
        <v>2782</v>
      </c>
      <c r="I1311" s="72" t="str">
        <f t="shared" si="26"/>
        <v>Roof runoff managementPoultry</v>
      </c>
      <c r="J1311" s="74" t="s">
        <v>2463</v>
      </c>
    </row>
    <row r="1312" spans="7:10" x14ac:dyDescent="0.55000000000000004">
      <c r="G1312" s="74" t="s">
        <v>2860</v>
      </c>
      <c r="H1312" s="74" t="s">
        <v>2784</v>
      </c>
      <c r="I1312" s="72" t="str">
        <f t="shared" si="26"/>
        <v>Roof runoff managementpullets</v>
      </c>
      <c r="J1312" s="74" t="s">
        <v>2463</v>
      </c>
    </row>
    <row r="1313" spans="7:10" x14ac:dyDescent="0.55000000000000004">
      <c r="G1313" s="74" t="s">
        <v>2860</v>
      </c>
      <c r="H1313" s="74" t="s">
        <v>2808</v>
      </c>
      <c r="I1313" s="72" t="str">
        <f t="shared" si="26"/>
        <v>Roof runoff managementsheep and lambs</v>
      </c>
      <c r="J1313" s="74" t="s">
        <v>2463</v>
      </c>
    </row>
    <row r="1314" spans="7:10" x14ac:dyDescent="0.55000000000000004">
      <c r="G1314" s="74" t="s">
        <v>2860</v>
      </c>
      <c r="H1314" s="74" t="s">
        <v>2810</v>
      </c>
      <c r="I1314" s="72" t="str">
        <f t="shared" si="26"/>
        <v>Roof runoff managementSwine</v>
      </c>
      <c r="J1314" s="74" t="s">
        <v>2463</v>
      </c>
    </row>
    <row r="1315" spans="7:10" x14ac:dyDescent="0.55000000000000004">
      <c r="G1315" s="74" t="s">
        <v>2860</v>
      </c>
      <c r="H1315" s="74" t="s">
        <v>2786</v>
      </c>
      <c r="I1315" s="72" t="str">
        <f t="shared" si="26"/>
        <v>Roof runoff managementturkeys</v>
      </c>
      <c r="J1315" s="74" t="s">
        <v>2463</v>
      </c>
    </row>
    <row r="1316" spans="7:10" x14ac:dyDescent="0.55000000000000004">
      <c r="G1316" s="74" t="s">
        <v>2861</v>
      </c>
      <c r="H1316" s="74" t="s">
        <v>2788</v>
      </c>
      <c r="I1316" s="72" t="str">
        <f t="shared" si="26"/>
        <v>Roof Runoff Structurebeef</v>
      </c>
      <c r="J1316" s="74" t="s">
        <v>2463</v>
      </c>
    </row>
    <row r="1317" spans="7:10" x14ac:dyDescent="0.55000000000000004">
      <c r="G1317" s="74" t="s">
        <v>2861</v>
      </c>
      <c r="H1317" s="74" t="s">
        <v>2776</v>
      </c>
      <c r="I1317" s="72" t="str">
        <f t="shared" si="26"/>
        <v>Roof Runoff Structurebroilers</v>
      </c>
      <c r="J1317" s="74" t="s">
        <v>2463</v>
      </c>
    </row>
    <row r="1318" spans="7:10" x14ac:dyDescent="0.55000000000000004">
      <c r="G1318" s="74" t="s">
        <v>2861</v>
      </c>
      <c r="H1318" s="74" t="s">
        <v>2791</v>
      </c>
      <c r="I1318" s="72" t="str">
        <f t="shared" si="26"/>
        <v>Roof Runoff Structuredairy heifers</v>
      </c>
      <c r="J1318" s="74" t="s">
        <v>2463</v>
      </c>
    </row>
    <row r="1319" spans="7:10" x14ac:dyDescent="0.55000000000000004">
      <c r="G1319" s="74" t="s">
        <v>2861</v>
      </c>
      <c r="H1319" s="74" t="s">
        <v>2793</v>
      </c>
      <c r="I1319" s="72" t="str">
        <f t="shared" si="26"/>
        <v>Roof Runoff StructureGoats</v>
      </c>
      <c r="J1319" s="74" t="s">
        <v>2463</v>
      </c>
    </row>
    <row r="1320" spans="7:10" x14ac:dyDescent="0.55000000000000004">
      <c r="G1320" s="74" t="s">
        <v>2861</v>
      </c>
      <c r="H1320" s="74" t="s">
        <v>2795</v>
      </c>
      <c r="I1320" s="72" t="str">
        <f t="shared" si="26"/>
        <v>Roof Runoff Structurehogs and pigs</v>
      </c>
      <c r="J1320" s="74" t="s">
        <v>2463</v>
      </c>
    </row>
    <row r="1321" spans="7:10" x14ac:dyDescent="0.55000000000000004">
      <c r="G1321" s="74" t="s">
        <v>2861</v>
      </c>
      <c r="H1321" s="74" t="s">
        <v>2797</v>
      </c>
      <c r="I1321" s="72" t="str">
        <f t="shared" si="26"/>
        <v>Roof Runoff Structurehogs for slaughter</v>
      </c>
      <c r="J1321" s="74" t="s">
        <v>2463</v>
      </c>
    </row>
    <row r="1322" spans="7:10" x14ac:dyDescent="0.55000000000000004">
      <c r="G1322" s="74" t="s">
        <v>2861</v>
      </c>
      <c r="H1322" s="74" t="s">
        <v>2799</v>
      </c>
      <c r="I1322" s="72" t="str">
        <f t="shared" si="26"/>
        <v>Roof Runoff Structurehorses</v>
      </c>
      <c r="J1322" s="74" t="s">
        <v>2463</v>
      </c>
    </row>
    <row r="1323" spans="7:10" x14ac:dyDescent="0.55000000000000004">
      <c r="G1323" s="74" t="s">
        <v>2861</v>
      </c>
      <c r="H1323" s="74" t="s">
        <v>2778</v>
      </c>
      <c r="I1323" s="72" t="str">
        <f t="shared" si="26"/>
        <v>Roof Runoff Structurelayers</v>
      </c>
      <c r="J1323" s="74" t="s">
        <v>2463</v>
      </c>
    </row>
    <row r="1324" spans="7:10" x14ac:dyDescent="0.55000000000000004">
      <c r="G1324" s="74" t="s">
        <v>2861</v>
      </c>
      <c r="H1324" s="74" t="s">
        <v>2802</v>
      </c>
      <c r="I1324" s="72" t="str">
        <f t="shared" si="26"/>
        <v>Roof Runoff StructureLivestock</v>
      </c>
      <c r="J1324" s="74" t="s">
        <v>2463</v>
      </c>
    </row>
    <row r="1325" spans="7:10" x14ac:dyDescent="0.55000000000000004">
      <c r="G1325" s="74" t="s">
        <v>2861</v>
      </c>
      <c r="H1325" s="74" t="s">
        <v>2824</v>
      </c>
      <c r="I1325" s="72" t="str">
        <f t="shared" si="26"/>
        <v>Roof Runoff StructureNO</v>
      </c>
      <c r="J1325" s="74" t="s">
        <v>2463</v>
      </c>
    </row>
    <row r="1326" spans="7:10" x14ac:dyDescent="0.55000000000000004">
      <c r="G1326" s="74" t="s">
        <v>2861</v>
      </c>
      <c r="H1326" s="74" t="s">
        <v>2555</v>
      </c>
      <c r="I1326" s="72" t="str">
        <f t="shared" si="26"/>
        <v>Roof Runoff StructureNumber</v>
      </c>
      <c r="J1326" s="74" t="s">
        <v>2463</v>
      </c>
    </row>
    <row r="1327" spans="7:10" x14ac:dyDescent="0.55000000000000004">
      <c r="G1327" s="74" t="s">
        <v>2861</v>
      </c>
      <c r="H1327" s="74" t="s">
        <v>2804</v>
      </c>
      <c r="I1327" s="72" t="str">
        <f t="shared" si="26"/>
        <v>Roof Runoff Structureother cattle</v>
      </c>
      <c r="J1327" s="74" t="s">
        <v>2463</v>
      </c>
    </row>
    <row r="1328" spans="7:10" x14ac:dyDescent="0.55000000000000004">
      <c r="G1328" s="74" t="s">
        <v>2861</v>
      </c>
      <c r="H1328" s="74" t="s">
        <v>2782</v>
      </c>
      <c r="I1328" s="72" t="str">
        <f t="shared" si="26"/>
        <v>Roof Runoff StructurePoultry</v>
      </c>
      <c r="J1328" s="74" t="s">
        <v>2463</v>
      </c>
    </row>
    <row r="1329" spans="7:10" x14ac:dyDescent="0.55000000000000004">
      <c r="G1329" s="74" t="s">
        <v>2861</v>
      </c>
      <c r="H1329" s="74" t="s">
        <v>2784</v>
      </c>
      <c r="I1329" s="72" t="str">
        <f t="shared" si="26"/>
        <v>Roof Runoff Structurepullets</v>
      </c>
      <c r="J1329" s="74" t="s">
        <v>2463</v>
      </c>
    </row>
    <row r="1330" spans="7:10" x14ac:dyDescent="0.55000000000000004">
      <c r="G1330" s="74" t="s">
        <v>2861</v>
      </c>
      <c r="H1330" s="74" t="s">
        <v>2808</v>
      </c>
      <c r="I1330" s="72" t="str">
        <f t="shared" si="26"/>
        <v>Roof Runoff Structuresheep and lambs</v>
      </c>
      <c r="J1330" s="74" t="s">
        <v>2463</v>
      </c>
    </row>
    <row r="1331" spans="7:10" x14ac:dyDescent="0.55000000000000004">
      <c r="G1331" s="74" t="s">
        <v>2861</v>
      </c>
      <c r="H1331" s="74" t="s">
        <v>2810</v>
      </c>
      <c r="I1331" s="72" t="str">
        <f t="shared" si="26"/>
        <v>Roof Runoff StructureSwine</v>
      </c>
      <c r="J1331" s="74" t="s">
        <v>2463</v>
      </c>
    </row>
    <row r="1332" spans="7:10" x14ac:dyDescent="0.55000000000000004">
      <c r="G1332" s="74" t="s">
        <v>2861</v>
      </c>
      <c r="H1332" s="74" t="s">
        <v>2812</v>
      </c>
      <c r="I1332" s="72" t="str">
        <f t="shared" si="26"/>
        <v>Roof Runoff StructureSystems</v>
      </c>
      <c r="J1332" s="74" t="s">
        <v>2463</v>
      </c>
    </row>
    <row r="1333" spans="7:10" x14ac:dyDescent="0.55000000000000004">
      <c r="G1333" s="74" t="s">
        <v>2861</v>
      </c>
      <c r="H1333" s="74" t="s">
        <v>2786</v>
      </c>
      <c r="I1333" s="72" t="str">
        <f t="shared" si="26"/>
        <v>Roof Runoff Structureturkeys</v>
      </c>
      <c r="J1333" s="74" t="s">
        <v>2463</v>
      </c>
    </row>
    <row r="1334" spans="7:10" x14ac:dyDescent="0.55000000000000004">
      <c r="G1334" s="74" t="s">
        <v>2862</v>
      </c>
      <c r="H1334" s="74" t="s">
        <v>206</v>
      </c>
      <c r="I1334" s="72" t="str">
        <f t="shared" si="26"/>
        <v>Rotational Grazing RIAcres</v>
      </c>
      <c r="J1334" s="74" t="s">
        <v>551</v>
      </c>
    </row>
    <row r="1335" spans="7:10" x14ac:dyDescent="0.55000000000000004">
      <c r="G1335" s="74" t="s">
        <v>2863</v>
      </c>
      <c r="H1335" s="74" t="s">
        <v>3325</v>
      </c>
      <c r="I1335" s="72" t="str">
        <f t="shared" si="26"/>
        <v>Seasonal High Tunnel System for Cropssq ft</v>
      </c>
      <c r="J1335" s="74" t="s">
        <v>2713</v>
      </c>
    </row>
    <row r="1336" spans="7:10" x14ac:dyDescent="0.55000000000000004">
      <c r="G1336" s="74" t="s">
        <v>2864</v>
      </c>
      <c r="H1336" s="74" t="s">
        <v>3326</v>
      </c>
      <c r="I1336" s="72" t="str">
        <f t="shared" si="26"/>
        <v>Septic ConnectionsHook ups</v>
      </c>
      <c r="J1336" s="74" t="s">
        <v>2463</v>
      </c>
    </row>
    <row r="1337" spans="7:10" x14ac:dyDescent="0.55000000000000004">
      <c r="G1337" s="74" t="s">
        <v>2864</v>
      </c>
      <c r="H1337" s="74" t="s">
        <v>3327</v>
      </c>
      <c r="I1337" s="72" t="str">
        <f t="shared" si="26"/>
        <v>Septic ConnectionsHookup</v>
      </c>
      <c r="J1337" s="74" t="s">
        <v>2463</v>
      </c>
    </row>
    <row r="1338" spans="7:10" x14ac:dyDescent="0.55000000000000004">
      <c r="G1338" s="74" t="s">
        <v>2864</v>
      </c>
      <c r="H1338" s="74" t="s">
        <v>3328</v>
      </c>
      <c r="I1338" s="72" t="str">
        <f t="shared" si="26"/>
        <v>Septic ConnectionsHookups</v>
      </c>
      <c r="J1338" s="74" t="s">
        <v>2463</v>
      </c>
    </row>
    <row r="1339" spans="7:10" x14ac:dyDescent="0.55000000000000004">
      <c r="G1339" s="74" t="s">
        <v>2865</v>
      </c>
      <c r="H1339" s="74" t="s">
        <v>3329</v>
      </c>
      <c r="I1339" s="72" t="str">
        <f t="shared" ref="I1339:I1398" si="27">G1339&amp;H1339</f>
        <v>Septic DenitrificationCritical Area</v>
      </c>
      <c r="J1339" s="74" t="s">
        <v>2463</v>
      </c>
    </row>
    <row r="1340" spans="7:10" x14ac:dyDescent="0.55000000000000004">
      <c r="G1340" s="74" t="s">
        <v>2865</v>
      </c>
      <c r="H1340" s="74" t="s">
        <v>2553</v>
      </c>
      <c r="I1340" s="72" t="str">
        <f t="shared" si="27"/>
        <v>Septic DenitrificationNo. Systems</v>
      </c>
      <c r="J1340" s="74" t="s">
        <v>2463</v>
      </c>
    </row>
    <row r="1341" spans="7:10" x14ac:dyDescent="0.55000000000000004">
      <c r="G1341" s="74" t="s">
        <v>2865</v>
      </c>
      <c r="H1341" s="74" t="s">
        <v>3330</v>
      </c>
      <c r="I1341" s="72" t="str">
        <f t="shared" si="27"/>
        <v>Septic DenitrificationOther</v>
      </c>
      <c r="J1341" s="74" t="s">
        <v>2463</v>
      </c>
    </row>
    <row r="1342" spans="7:10" x14ac:dyDescent="0.55000000000000004">
      <c r="G1342" s="74" t="s">
        <v>2865</v>
      </c>
      <c r="H1342" s="74" t="s">
        <v>3331</v>
      </c>
      <c r="I1342" s="72" t="str">
        <f t="shared" si="27"/>
        <v>Septic DenitrificationOutside 1000 feet</v>
      </c>
      <c r="J1342" s="74" t="s">
        <v>2463</v>
      </c>
    </row>
    <row r="1343" spans="7:10" x14ac:dyDescent="0.55000000000000004">
      <c r="G1343" s="74" t="s">
        <v>2865</v>
      </c>
      <c r="H1343" s="74" t="s">
        <v>3332</v>
      </c>
      <c r="I1343" s="72" t="str">
        <f t="shared" si="27"/>
        <v>Septic DenitrificationWithin 1000 feet</v>
      </c>
      <c r="J1343" s="74" t="s">
        <v>2463</v>
      </c>
    </row>
    <row r="1344" spans="7:10" x14ac:dyDescent="0.55000000000000004">
      <c r="G1344" s="74" t="s">
        <v>2866</v>
      </c>
      <c r="H1344" s="74" t="s">
        <v>2812</v>
      </c>
      <c r="I1344" s="72" t="str">
        <f t="shared" si="27"/>
        <v>Septic Effluent Elevated MoundSystems</v>
      </c>
      <c r="J1344" s="74" t="s">
        <v>2463</v>
      </c>
    </row>
    <row r="1345" spans="7:10" x14ac:dyDescent="0.55000000000000004">
      <c r="G1345" s="74" t="s">
        <v>2867</v>
      </c>
      <c r="H1345" s="74" t="s">
        <v>2812</v>
      </c>
      <c r="I1345" s="72" t="str">
        <f t="shared" si="27"/>
        <v>Septic Effluent Shallow PressureSystems</v>
      </c>
      <c r="J1345" s="74" t="s">
        <v>2463</v>
      </c>
    </row>
    <row r="1346" spans="7:10" x14ac:dyDescent="0.55000000000000004">
      <c r="G1346" s="74" t="s">
        <v>2868</v>
      </c>
      <c r="H1346" s="74" t="s">
        <v>2553</v>
      </c>
      <c r="I1346" s="72" t="str">
        <f t="shared" si="27"/>
        <v>Septic Tank Advanced TreatmentNo. Systems</v>
      </c>
      <c r="J1346" s="74" t="s">
        <v>2463</v>
      </c>
    </row>
    <row r="1347" spans="7:10" x14ac:dyDescent="0.55000000000000004">
      <c r="G1347" s="74" t="s">
        <v>2870</v>
      </c>
      <c r="H1347" s="74" t="s">
        <v>2553</v>
      </c>
      <c r="I1347" s="72" t="str">
        <f t="shared" si="27"/>
        <v>Septic Tank PumpoutNo. Systems</v>
      </c>
      <c r="J1347" s="74" t="s">
        <v>2463</v>
      </c>
    </row>
    <row r="1348" spans="7:10" x14ac:dyDescent="0.55000000000000004">
      <c r="G1348" s="74" t="s">
        <v>2871</v>
      </c>
      <c r="H1348" s="74" t="s">
        <v>2553</v>
      </c>
      <c r="I1348" s="72" t="str">
        <f t="shared" si="27"/>
        <v>Septic Tank System RepairNo. Systems</v>
      </c>
      <c r="J1348" s="74" t="s">
        <v>2463</v>
      </c>
    </row>
    <row r="1349" spans="7:10" ht="28.8" x14ac:dyDescent="0.55000000000000004">
      <c r="G1349" s="74" t="s">
        <v>2872</v>
      </c>
      <c r="H1349" s="74" t="s">
        <v>2585</v>
      </c>
      <c r="I1349" s="72" t="str">
        <f t="shared" si="27"/>
        <v>Shallow Water Development and ManagementAC</v>
      </c>
      <c r="J1349" s="74" t="s">
        <v>551</v>
      </c>
    </row>
    <row r="1350" spans="7:10" ht="28.8" x14ac:dyDescent="0.55000000000000004">
      <c r="G1350" s="74" t="s">
        <v>2872</v>
      </c>
      <c r="H1350" s="74" t="s">
        <v>206</v>
      </c>
      <c r="I1350" s="72" t="str">
        <f t="shared" si="27"/>
        <v>Shallow Water Development and ManagementAcres</v>
      </c>
      <c r="J1350" s="74" t="s">
        <v>551</v>
      </c>
    </row>
    <row r="1351" spans="7:10" x14ac:dyDescent="0.55000000000000004">
      <c r="G1351" s="74" t="s">
        <v>2874</v>
      </c>
      <c r="H1351" s="74" t="s">
        <v>2824</v>
      </c>
      <c r="I1351" s="72" t="str">
        <f t="shared" si="27"/>
        <v>Solid/Liquid Waste Separation FacilityNO</v>
      </c>
      <c r="J1351" s="74" t="s">
        <v>2463</v>
      </c>
    </row>
    <row r="1352" spans="7:10" x14ac:dyDescent="0.55000000000000004">
      <c r="G1352" s="74" t="s">
        <v>2875</v>
      </c>
      <c r="H1352" s="74" t="s">
        <v>2824</v>
      </c>
      <c r="I1352" s="72" t="str">
        <f t="shared" si="27"/>
        <v>Spring DevelopmentNO</v>
      </c>
      <c r="J1352" s="74" t="s">
        <v>2463</v>
      </c>
    </row>
    <row r="1353" spans="7:10" x14ac:dyDescent="0.55000000000000004">
      <c r="G1353" s="74" t="s">
        <v>2875</v>
      </c>
      <c r="H1353" s="74" t="s">
        <v>2555</v>
      </c>
      <c r="I1353" s="72" t="str">
        <f t="shared" si="27"/>
        <v>Spring DevelopmentNumber</v>
      </c>
      <c r="J1353" s="74" t="s">
        <v>2463</v>
      </c>
    </row>
    <row r="1354" spans="7:10" ht="28.8" x14ac:dyDescent="0.55000000000000004">
      <c r="G1354" s="74" t="s">
        <v>2876</v>
      </c>
      <c r="H1354" s="74" t="s">
        <v>2585</v>
      </c>
      <c r="I1354" s="72" t="str">
        <f t="shared" si="27"/>
        <v>Stream Habitat Improvement and ManagementAC</v>
      </c>
      <c r="J1354" s="74" t="s">
        <v>551</v>
      </c>
    </row>
    <row r="1355" spans="7:10" ht="28.8" x14ac:dyDescent="0.55000000000000004">
      <c r="G1355" s="74" t="s">
        <v>2876</v>
      </c>
      <c r="H1355" s="74" t="s">
        <v>200</v>
      </c>
      <c r="I1355" s="72" t="str">
        <f t="shared" si="27"/>
        <v>Stream Habitat Improvement and ManagementAcre</v>
      </c>
      <c r="J1355" s="74" t="s">
        <v>551</v>
      </c>
    </row>
    <row r="1356" spans="7:10" ht="28.8" x14ac:dyDescent="0.55000000000000004">
      <c r="G1356" s="74" t="s">
        <v>2876</v>
      </c>
      <c r="H1356" s="74" t="s">
        <v>206</v>
      </c>
      <c r="I1356" s="72" t="str">
        <f t="shared" si="27"/>
        <v>Stream Habitat Improvement and ManagementAcres</v>
      </c>
      <c r="J1356" s="74" t="s">
        <v>551</v>
      </c>
    </row>
    <row r="1357" spans="7:10" x14ac:dyDescent="0.55000000000000004">
      <c r="G1357" s="74" t="s">
        <v>2877</v>
      </c>
      <c r="H1357" s="74" t="s">
        <v>2646</v>
      </c>
      <c r="I1357" s="72" t="str">
        <f t="shared" si="27"/>
        <v>Stream Restoration AgLength Restored</v>
      </c>
      <c r="J1357" s="74" t="s">
        <v>2459</v>
      </c>
    </row>
    <row r="1358" spans="7:10" x14ac:dyDescent="0.55000000000000004">
      <c r="G1358" s="74" t="s">
        <v>2877</v>
      </c>
      <c r="H1358" s="74" t="s">
        <v>2648</v>
      </c>
      <c r="I1358" s="72" t="str">
        <f t="shared" si="27"/>
        <v>Stream Restoration AgProtocol 1 TN</v>
      </c>
      <c r="J1358" s="74" t="s">
        <v>2462</v>
      </c>
    </row>
    <row r="1359" spans="7:10" x14ac:dyDescent="0.55000000000000004">
      <c r="G1359" s="74" t="s">
        <v>2877</v>
      </c>
      <c r="H1359" s="74" t="s">
        <v>2650</v>
      </c>
      <c r="I1359" s="72" t="str">
        <f t="shared" si="27"/>
        <v>Stream Restoration AgProtocol 1 TP</v>
      </c>
      <c r="J1359" s="74" t="s">
        <v>2462</v>
      </c>
    </row>
    <row r="1360" spans="7:10" x14ac:dyDescent="0.55000000000000004">
      <c r="G1360" s="74" t="s">
        <v>2877</v>
      </c>
      <c r="H1360" s="74" t="s">
        <v>2652</v>
      </c>
      <c r="I1360" s="72" t="str">
        <f t="shared" si="27"/>
        <v>Stream Restoration AgProtocol 1 TSS</v>
      </c>
      <c r="J1360" s="74" t="s">
        <v>2462</v>
      </c>
    </row>
    <row r="1361" spans="7:10" x14ac:dyDescent="0.55000000000000004">
      <c r="G1361" s="74" t="s">
        <v>2877</v>
      </c>
      <c r="H1361" s="74" t="s">
        <v>2654</v>
      </c>
      <c r="I1361" s="72" t="str">
        <f t="shared" si="27"/>
        <v>Stream Restoration AgProtocol 2 TN</v>
      </c>
      <c r="J1361" s="74" t="s">
        <v>2462</v>
      </c>
    </row>
    <row r="1362" spans="7:10" x14ac:dyDescent="0.55000000000000004">
      <c r="G1362" s="74" t="s">
        <v>2877</v>
      </c>
      <c r="H1362" s="74" t="s">
        <v>2656</v>
      </c>
      <c r="I1362" s="72" t="str">
        <f t="shared" si="27"/>
        <v>Stream Restoration AgProtocol 3 TN</v>
      </c>
      <c r="J1362" s="74" t="s">
        <v>2462</v>
      </c>
    </row>
    <row r="1363" spans="7:10" x14ac:dyDescent="0.55000000000000004">
      <c r="G1363" s="74" t="s">
        <v>2877</v>
      </c>
      <c r="H1363" s="74" t="s">
        <v>2658</v>
      </c>
      <c r="I1363" s="72" t="str">
        <f t="shared" si="27"/>
        <v>Stream Restoration AgProtocol 3 TP</v>
      </c>
      <c r="J1363" s="74" t="s">
        <v>2462</v>
      </c>
    </row>
    <row r="1364" spans="7:10" x14ac:dyDescent="0.55000000000000004">
      <c r="G1364" s="74" t="s">
        <v>2877</v>
      </c>
      <c r="H1364" s="74" t="s">
        <v>2660</v>
      </c>
      <c r="I1364" s="72" t="str">
        <f t="shared" si="27"/>
        <v>Stream Restoration AgProtocol 3 TSS</v>
      </c>
      <c r="J1364" s="74" t="s">
        <v>2462</v>
      </c>
    </row>
    <row r="1365" spans="7:10" ht="28.8" x14ac:dyDescent="0.55000000000000004">
      <c r="G1365" s="74" t="s">
        <v>2878</v>
      </c>
      <c r="H1365" s="74" t="s">
        <v>3296</v>
      </c>
      <c r="I1365" s="72" t="str">
        <f t="shared" si="27"/>
        <v>Streambank and Shoreline ProtectionAverage Buffer Width</v>
      </c>
      <c r="J1365" s="74" t="s">
        <v>2459</v>
      </c>
    </row>
    <row r="1366" spans="7:10" x14ac:dyDescent="0.55000000000000004">
      <c r="G1366" s="74" t="s">
        <v>2878</v>
      </c>
      <c r="H1366" s="74" t="s">
        <v>162</v>
      </c>
      <c r="I1366" s="72" t="str">
        <f t="shared" si="27"/>
        <v>Streambank and Shoreline ProtectionFeet</v>
      </c>
      <c r="J1366" s="74" t="s">
        <v>2459</v>
      </c>
    </row>
    <row r="1367" spans="7:10" x14ac:dyDescent="0.55000000000000004">
      <c r="G1367" s="74" t="s">
        <v>2878</v>
      </c>
      <c r="H1367" s="74" t="s">
        <v>3297</v>
      </c>
      <c r="I1367" s="72" t="str">
        <f t="shared" si="27"/>
        <v>Streambank and Shoreline ProtectionFT</v>
      </c>
      <c r="J1367" s="74" t="s">
        <v>2459</v>
      </c>
    </row>
    <row r="1368" spans="7:10" ht="28.8" x14ac:dyDescent="0.55000000000000004">
      <c r="G1368" s="74" t="s">
        <v>2878</v>
      </c>
      <c r="H1368" s="74" t="s">
        <v>3333</v>
      </c>
      <c r="I1368" s="72" t="str">
        <f t="shared" si="27"/>
        <v>Streambank and Shoreline ProtectionStreambank length</v>
      </c>
      <c r="J1368" s="74" t="s">
        <v>2459</v>
      </c>
    </row>
    <row r="1369" spans="7:10" x14ac:dyDescent="0.55000000000000004">
      <c r="G1369" s="74" t="s">
        <v>2879</v>
      </c>
      <c r="H1369" s="74" t="s">
        <v>2585</v>
      </c>
      <c r="I1369" s="72" t="str">
        <f t="shared" si="27"/>
        <v>StripcroppingAC</v>
      </c>
      <c r="J1369" s="74" t="s">
        <v>551</v>
      </c>
    </row>
    <row r="1370" spans="7:10" x14ac:dyDescent="0.55000000000000004">
      <c r="G1370" s="74" t="s">
        <v>2879</v>
      </c>
      <c r="H1370" s="74" t="s">
        <v>200</v>
      </c>
      <c r="I1370" s="72" t="str">
        <f t="shared" si="27"/>
        <v>StripcroppingAcre</v>
      </c>
      <c r="J1370" s="74" t="s">
        <v>551</v>
      </c>
    </row>
    <row r="1371" spans="7:10" x14ac:dyDescent="0.55000000000000004">
      <c r="G1371" s="74" t="s">
        <v>2880</v>
      </c>
      <c r="H1371" s="74" t="s">
        <v>2766</v>
      </c>
      <c r="I1371" s="72" t="str">
        <f t="shared" si="27"/>
        <v>Structure for Water Controlno</v>
      </c>
      <c r="J1371" s="74" t="s">
        <v>2463</v>
      </c>
    </row>
    <row r="1372" spans="7:10" x14ac:dyDescent="0.55000000000000004">
      <c r="G1372" s="74" t="s">
        <v>2881</v>
      </c>
      <c r="H1372" s="74" t="s">
        <v>162</v>
      </c>
      <c r="I1372" s="72" t="str">
        <f t="shared" si="27"/>
        <v>Subsurface DrainFeet</v>
      </c>
      <c r="J1372" s="74" t="s">
        <v>2459</v>
      </c>
    </row>
    <row r="1373" spans="7:10" x14ac:dyDescent="0.55000000000000004">
      <c r="G1373" s="74" t="s">
        <v>2881</v>
      </c>
      <c r="H1373" s="74" t="s">
        <v>3297</v>
      </c>
      <c r="I1373" s="72" t="str">
        <f t="shared" si="27"/>
        <v>Subsurface DrainFT</v>
      </c>
      <c r="J1373" s="74" t="s">
        <v>2459</v>
      </c>
    </row>
    <row r="1374" spans="7:10" x14ac:dyDescent="0.55000000000000004">
      <c r="G1374" s="74" t="s">
        <v>2882</v>
      </c>
      <c r="H1374" s="74" t="s">
        <v>162</v>
      </c>
      <c r="I1374" s="72" t="str">
        <f t="shared" si="27"/>
        <v>Surface Drainage, Main or LateralFeet</v>
      </c>
      <c r="J1374" s="74" t="s">
        <v>2459</v>
      </c>
    </row>
    <row r="1375" spans="7:10" x14ac:dyDescent="0.55000000000000004">
      <c r="G1375" s="74" t="s">
        <v>2882</v>
      </c>
      <c r="H1375" s="74" t="s">
        <v>3297</v>
      </c>
      <c r="I1375" s="72" t="str">
        <f t="shared" si="27"/>
        <v>Surface Drainage, Main or LateralFT</v>
      </c>
      <c r="J1375" s="74" t="s">
        <v>2459</v>
      </c>
    </row>
    <row r="1376" spans="7:10" x14ac:dyDescent="0.55000000000000004">
      <c r="G1376" s="74" t="s">
        <v>2883</v>
      </c>
      <c r="H1376" s="74" t="s">
        <v>127</v>
      </c>
      <c r="I1376" s="72" t="str">
        <f t="shared" si="27"/>
        <v>TerraceArea Treated</v>
      </c>
      <c r="J1376" s="74" t="s">
        <v>551</v>
      </c>
    </row>
    <row r="1377" spans="7:10" x14ac:dyDescent="0.55000000000000004">
      <c r="G1377" s="74" t="s">
        <v>2883</v>
      </c>
      <c r="H1377" s="74" t="s">
        <v>162</v>
      </c>
      <c r="I1377" s="72" t="str">
        <f t="shared" si="27"/>
        <v>TerraceFeet</v>
      </c>
      <c r="J1377" s="74" t="s">
        <v>2459</v>
      </c>
    </row>
    <row r="1378" spans="7:10" x14ac:dyDescent="0.55000000000000004">
      <c r="G1378" s="74" t="s">
        <v>2883</v>
      </c>
      <c r="H1378" s="74" t="s">
        <v>3297</v>
      </c>
      <c r="I1378" s="72" t="str">
        <f t="shared" si="27"/>
        <v>TerraceFT</v>
      </c>
      <c r="J1378" s="74" t="s">
        <v>2459</v>
      </c>
    </row>
    <row r="1379" spans="7:10" x14ac:dyDescent="0.55000000000000004">
      <c r="G1379" s="74" t="s">
        <v>2883</v>
      </c>
      <c r="H1379" s="74" t="s">
        <v>3334</v>
      </c>
      <c r="I1379" s="72" t="str">
        <f t="shared" si="27"/>
        <v>TerraceTerrace Length</v>
      </c>
      <c r="J1379" s="74" t="s">
        <v>2459</v>
      </c>
    </row>
    <row r="1380" spans="7:10" x14ac:dyDescent="0.55000000000000004">
      <c r="G1380" s="74" t="s">
        <v>2884</v>
      </c>
      <c r="H1380" s="74" t="s">
        <v>2585</v>
      </c>
      <c r="I1380" s="72" t="str">
        <f t="shared" si="27"/>
        <v>Tree/Shrub EstablishmentAC</v>
      </c>
      <c r="J1380" s="74" t="s">
        <v>551</v>
      </c>
    </row>
    <row r="1381" spans="7:10" x14ac:dyDescent="0.55000000000000004">
      <c r="G1381" s="74" t="s">
        <v>2884</v>
      </c>
      <c r="H1381" s="74" t="s">
        <v>200</v>
      </c>
      <c r="I1381" s="72" t="str">
        <f t="shared" si="27"/>
        <v>Tree/Shrub EstablishmentAcre</v>
      </c>
      <c r="J1381" s="74" t="s">
        <v>551</v>
      </c>
    </row>
    <row r="1382" spans="7:10" x14ac:dyDescent="0.55000000000000004">
      <c r="G1382" s="74" t="s">
        <v>2884</v>
      </c>
      <c r="H1382" s="74" t="s">
        <v>206</v>
      </c>
      <c r="I1382" s="72" t="str">
        <f t="shared" si="27"/>
        <v>Tree/Shrub EstablishmentAcres</v>
      </c>
      <c r="J1382" s="74" t="s">
        <v>551</v>
      </c>
    </row>
    <row r="1383" spans="7:10" x14ac:dyDescent="0.55000000000000004">
      <c r="G1383" s="74" t="s">
        <v>2885</v>
      </c>
      <c r="H1383" s="74" t="s">
        <v>2734</v>
      </c>
      <c r="I1383" s="72" t="str">
        <f t="shared" si="27"/>
        <v>Tree/Shrub Pruningac</v>
      </c>
      <c r="J1383" s="74" t="s">
        <v>551</v>
      </c>
    </row>
    <row r="1384" spans="7:10" x14ac:dyDescent="0.55000000000000004">
      <c r="G1384" s="74" t="s">
        <v>2885</v>
      </c>
      <c r="H1384" s="74" t="s">
        <v>200</v>
      </c>
      <c r="I1384" s="72" t="str">
        <f t="shared" si="27"/>
        <v>Tree/Shrub PruningAcre</v>
      </c>
      <c r="J1384" s="74" t="s">
        <v>551</v>
      </c>
    </row>
    <row r="1385" spans="7:10" x14ac:dyDescent="0.55000000000000004">
      <c r="G1385" s="74" t="s">
        <v>2886</v>
      </c>
      <c r="H1385" s="74" t="s">
        <v>162</v>
      </c>
      <c r="I1385" s="72" t="str">
        <f t="shared" si="27"/>
        <v>Underground OutletFeet</v>
      </c>
      <c r="J1385" s="74" t="s">
        <v>2459</v>
      </c>
    </row>
    <row r="1386" spans="7:10" x14ac:dyDescent="0.55000000000000004">
      <c r="G1386" s="74" t="s">
        <v>2886</v>
      </c>
      <c r="H1386" s="74" t="s">
        <v>3297</v>
      </c>
      <c r="I1386" s="72" t="str">
        <f t="shared" si="27"/>
        <v>Underground OutletFT</v>
      </c>
      <c r="J1386" s="74" t="s">
        <v>2459</v>
      </c>
    </row>
    <row r="1387" spans="7:10" x14ac:dyDescent="0.55000000000000004">
      <c r="G1387" s="74" t="s">
        <v>2887</v>
      </c>
      <c r="H1387" s="74" t="s">
        <v>2585</v>
      </c>
      <c r="I1387" s="72" t="str">
        <f t="shared" si="27"/>
        <v>Upland Wildlife Habitat ManagementAC</v>
      </c>
      <c r="J1387" s="74" t="s">
        <v>551</v>
      </c>
    </row>
    <row r="1388" spans="7:10" x14ac:dyDescent="0.55000000000000004">
      <c r="G1388" s="74" t="s">
        <v>2887</v>
      </c>
      <c r="H1388" s="74" t="s">
        <v>200</v>
      </c>
      <c r="I1388" s="72" t="str">
        <f t="shared" si="27"/>
        <v>Upland Wildlife Habitat ManagementAcre</v>
      </c>
      <c r="J1388" s="74" t="s">
        <v>551</v>
      </c>
    </row>
    <row r="1389" spans="7:10" ht="28.8" x14ac:dyDescent="0.55000000000000004">
      <c r="G1389" s="74" t="s">
        <v>2888</v>
      </c>
      <c r="H1389" s="74" t="s">
        <v>2606</v>
      </c>
      <c r="I1389" s="72" t="str">
        <f t="shared" si="27"/>
        <v>Vegetative Environmental Buffer Grass RILength</v>
      </c>
      <c r="J1389" s="74" t="s">
        <v>2459</v>
      </c>
    </row>
    <row r="1390" spans="7:10" ht="28.8" x14ac:dyDescent="0.55000000000000004">
      <c r="G1390" s="74" t="s">
        <v>2889</v>
      </c>
      <c r="H1390" s="74" t="s">
        <v>2606</v>
      </c>
      <c r="I1390" s="72" t="str">
        <f t="shared" si="27"/>
        <v>Vegetative Environmental Buffer Trees RILength</v>
      </c>
      <c r="J1390" s="74" t="s">
        <v>2459</v>
      </c>
    </row>
    <row r="1391" spans="7:10" ht="28.8" x14ac:dyDescent="0.55000000000000004">
      <c r="G1391" s="74" t="s">
        <v>2889</v>
      </c>
      <c r="H1391" s="74" t="s">
        <v>2607</v>
      </c>
      <c r="I1391" s="72" t="str">
        <f t="shared" si="27"/>
        <v>Vegetative Environmental Buffer Trees RIWidth</v>
      </c>
      <c r="J1391" s="74" t="s">
        <v>2459</v>
      </c>
    </row>
    <row r="1392" spans="7:10" x14ac:dyDescent="0.55000000000000004">
      <c r="G1392" s="74" t="s">
        <v>2890</v>
      </c>
      <c r="H1392" s="74" t="s">
        <v>2553</v>
      </c>
      <c r="I1392" s="72" t="str">
        <f t="shared" si="27"/>
        <v>Waste Control FacilitiesNo. Systems</v>
      </c>
      <c r="J1392" s="74" t="s">
        <v>2463</v>
      </c>
    </row>
    <row r="1393" spans="7:10" x14ac:dyDescent="0.55000000000000004">
      <c r="G1393" s="74" t="s">
        <v>2890</v>
      </c>
      <c r="H1393" s="74" t="s">
        <v>2812</v>
      </c>
      <c r="I1393" s="72" t="str">
        <f t="shared" si="27"/>
        <v>Waste Control FacilitiesSystems</v>
      </c>
      <c r="J1393" s="74" t="s">
        <v>2463</v>
      </c>
    </row>
    <row r="1394" spans="7:10" x14ac:dyDescent="0.55000000000000004">
      <c r="G1394" s="74" t="s">
        <v>2891</v>
      </c>
      <c r="H1394" s="74" t="s">
        <v>2766</v>
      </c>
      <c r="I1394" s="72" t="str">
        <f t="shared" si="27"/>
        <v>Waste Facility Closureno</v>
      </c>
      <c r="J1394" s="74" t="s">
        <v>2463</v>
      </c>
    </row>
    <row r="1395" spans="7:10" x14ac:dyDescent="0.55000000000000004">
      <c r="G1395" s="74" t="s">
        <v>2892</v>
      </c>
      <c r="H1395" s="74" t="s">
        <v>3298</v>
      </c>
      <c r="I1395" s="72" t="str">
        <f t="shared" si="27"/>
        <v>Waste Storage FacilityBEEF_AU</v>
      </c>
      <c r="J1395" s="74" t="s">
        <v>2463</v>
      </c>
    </row>
    <row r="1396" spans="7:10" x14ac:dyDescent="0.55000000000000004">
      <c r="G1396" s="74" t="s">
        <v>2892</v>
      </c>
      <c r="H1396" s="74" t="s">
        <v>3335</v>
      </c>
      <c r="I1396" s="72" t="str">
        <f t="shared" si="27"/>
        <v>Waste Storage FacilityBROILER_AU</v>
      </c>
      <c r="J1396" s="74" t="s">
        <v>2463</v>
      </c>
    </row>
    <row r="1397" spans="7:10" x14ac:dyDescent="0.55000000000000004">
      <c r="G1397" s="74" t="s">
        <v>2892</v>
      </c>
      <c r="H1397" s="74" t="s">
        <v>3323</v>
      </c>
      <c r="I1397" s="72" t="str">
        <f t="shared" si="27"/>
        <v>Waste Storage FacilityCount</v>
      </c>
      <c r="J1397" s="74" t="s">
        <v>2463</v>
      </c>
    </row>
    <row r="1398" spans="7:10" x14ac:dyDescent="0.55000000000000004">
      <c r="G1398" s="74" t="s">
        <v>2892</v>
      </c>
      <c r="H1398" s="74" t="s">
        <v>3299</v>
      </c>
      <c r="I1398" s="72" t="str">
        <f t="shared" si="27"/>
        <v>Waste Storage FacilityDAIRY_AU</v>
      </c>
      <c r="J1398" s="74" t="s">
        <v>2463</v>
      </c>
    </row>
    <row r="1399" spans="7:10" x14ac:dyDescent="0.55000000000000004">
      <c r="G1399" s="74" t="s">
        <v>2892</v>
      </c>
      <c r="H1399" s="74" t="s">
        <v>3300</v>
      </c>
      <c r="I1399" s="72" t="str">
        <f t="shared" ref="I1399:I1462" si="28">G1399&amp;H1399</f>
        <v>Waste Storage FacilityGOATS_AU</v>
      </c>
      <c r="J1399" s="74" t="s">
        <v>2463</v>
      </c>
    </row>
    <row r="1400" spans="7:10" x14ac:dyDescent="0.55000000000000004">
      <c r="G1400" s="74" t="s">
        <v>2892</v>
      </c>
      <c r="H1400" s="74" t="s">
        <v>3301</v>
      </c>
      <c r="I1400" s="72" t="str">
        <f t="shared" si="28"/>
        <v>Waste Storage FacilityHORSE_AU</v>
      </c>
      <c r="J1400" s="74" t="s">
        <v>2463</v>
      </c>
    </row>
    <row r="1401" spans="7:10" x14ac:dyDescent="0.55000000000000004">
      <c r="G1401" s="74" t="s">
        <v>2892</v>
      </c>
      <c r="H1401" s="74" t="s">
        <v>3336</v>
      </c>
      <c r="I1401" s="72" t="str">
        <f t="shared" si="28"/>
        <v>Waste Storage FacilityLAYER_AU</v>
      </c>
      <c r="J1401" s="74" t="s">
        <v>2463</v>
      </c>
    </row>
    <row r="1402" spans="7:10" x14ac:dyDescent="0.55000000000000004">
      <c r="G1402" s="74" t="s">
        <v>2892</v>
      </c>
      <c r="H1402" s="74" t="s">
        <v>2766</v>
      </c>
      <c r="I1402" s="72" t="str">
        <f t="shared" si="28"/>
        <v>Waste Storage Facilityno</v>
      </c>
      <c r="J1402" s="74" t="s">
        <v>2463</v>
      </c>
    </row>
    <row r="1403" spans="7:10" ht="28.8" x14ac:dyDescent="0.55000000000000004">
      <c r="G1403" s="74" t="s">
        <v>2892</v>
      </c>
      <c r="H1403" s="74" t="s">
        <v>3337</v>
      </c>
      <c r="I1403" s="72" t="str">
        <f t="shared" si="28"/>
        <v>Waste Storage FacilityNo. Animals mid-sized Beef</v>
      </c>
      <c r="J1403" s="74" t="s">
        <v>2463</v>
      </c>
    </row>
    <row r="1404" spans="7:10" x14ac:dyDescent="0.55000000000000004">
      <c r="G1404" s="74" t="s">
        <v>2892</v>
      </c>
      <c r="H1404" s="74" t="s">
        <v>2555</v>
      </c>
      <c r="I1404" s="72" t="str">
        <f t="shared" si="28"/>
        <v>Waste Storage FacilityNumber</v>
      </c>
      <c r="J1404" s="74" t="s">
        <v>2463</v>
      </c>
    </row>
    <row r="1405" spans="7:10" x14ac:dyDescent="0.55000000000000004">
      <c r="G1405" s="74" t="s">
        <v>2892</v>
      </c>
      <c r="H1405" s="74" t="s">
        <v>3302</v>
      </c>
      <c r="I1405" s="72" t="str">
        <f t="shared" si="28"/>
        <v>Waste Storage FacilityOTHER_AU</v>
      </c>
      <c r="J1405" s="74" t="s">
        <v>2463</v>
      </c>
    </row>
    <row r="1406" spans="7:10" x14ac:dyDescent="0.55000000000000004">
      <c r="G1406" s="74" t="s">
        <v>2892</v>
      </c>
      <c r="H1406" s="74" t="s">
        <v>3338</v>
      </c>
      <c r="I1406" s="72" t="str">
        <f t="shared" si="28"/>
        <v>Waste Storage FacilityPoultry Facility</v>
      </c>
      <c r="J1406" s="74" t="s">
        <v>2463</v>
      </c>
    </row>
    <row r="1407" spans="7:10" x14ac:dyDescent="0.55000000000000004">
      <c r="G1407" s="74" t="s">
        <v>2892</v>
      </c>
      <c r="H1407" s="74" t="s">
        <v>3303</v>
      </c>
      <c r="I1407" s="72" t="str">
        <f t="shared" si="28"/>
        <v>Waste Storage FacilityPOULTRY_AU</v>
      </c>
      <c r="J1407" s="74" t="s">
        <v>2463</v>
      </c>
    </row>
    <row r="1408" spans="7:10" x14ac:dyDescent="0.55000000000000004">
      <c r="G1408" s="74" t="s">
        <v>2892</v>
      </c>
      <c r="H1408" s="74" t="s">
        <v>3339</v>
      </c>
      <c r="I1408" s="72" t="str">
        <f t="shared" si="28"/>
        <v>Waste Storage FacilityPULLET_AU</v>
      </c>
      <c r="J1408" s="74" t="s">
        <v>2463</v>
      </c>
    </row>
    <row r="1409" spans="7:10" x14ac:dyDescent="0.55000000000000004">
      <c r="G1409" s="74" t="s">
        <v>2892</v>
      </c>
      <c r="H1409" s="74" t="s">
        <v>3304</v>
      </c>
      <c r="I1409" s="72" t="str">
        <f t="shared" si="28"/>
        <v>Waste Storage FacilitySHEEP_AU</v>
      </c>
      <c r="J1409" s="74" t="s">
        <v>2463</v>
      </c>
    </row>
    <row r="1410" spans="7:10" x14ac:dyDescent="0.55000000000000004">
      <c r="G1410" s="74" t="s">
        <v>2892</v>
      </c>
      <c r="H1410" s="74" t="s">
        <v>3305</v>
      </c>
      <c r="I1410" s="72" t="str">
        <f t="shared" si="28"/>
        <v>Waste Storage FacilitySWINE_AU</v>
      </c>
      <c r="J1410" s="74" t="s">
        <v>2463</v>
      </c>
    </row>
    <row r="1411" spans="7:10" x14ac:dyDescent="0.55000000000000004">
      <c r="G1411" s="74" t="s">
        <v>2892</v>
      </c>
      <c r="H1411" s="74" t="s">
        <v>3340</v>
      </c>
      <c r="I1411" s="72" t="str">
        <f t="shared" si="28"/>
        <v>Waste Storage FacilityTURKEY_AU</v>
      </c>
      <c r="J1411" s="74" t="s">
        <v>2463</v>
      </c>
    </row>
    <row r="1412" spans="7:10" x14ac:dyDescent="0.55000000000000004">
      <c r="G1412" s="74" t="s">
        <v>2893</v>
      </c>
      <c r="H1412" s="74" t="s">
        <v>3298</v>
      </c>
      <c r="I1412" s="72" t="str">
        <f t="shared" si="28"/>
        <v>Waste Storage PondBEEF_AU</v>
      </c>
      <c r="J1412" s="74" t="s">
        <v>2463</v>
      </c>
    </row>
    <row r="1413" spans="7:10" x14ac:dyDescent="0.55000000000000004">
      <c r="G1413" s="74" t="s">
        <v>2893</v>
      </c>
      <c r="H1413" s="74" t="s">
        <v>3299</v>
      </c>
      <c r="I1413" s="72" t="str">
        <f t="shared" si="28"/>
        <v>Waste Storage PondDAIRY_AU</v>
      </c>
      <c r="J1413" s="74" t="s">
        <v>2463</v>
      </c>
    </row>
    <row r="1414" spans="7:10" x14ac:dyDescent="0.55000000000000004">
      <c r="G1414" s="74" t="s">
        <v>2893</v>
      </c>
      <c r="H1414" s="74" t="s">
        <v>3300</v>
      </c>
      <c r="I1414" s="72" t="str">
        <f t="shared" si="28"/>
        <v>Waste Storage PondGOATS_AU</v>
      </c>
      <c r="J1414" s="74" t="s">
        <v>2463</v>
      </c>
    </row>
    <row r="1415" spans="7:10" x14ac:dyDescent="0.55000000000000004">
      <c r="G1415" s="74" t="s">
        <v>2893</v>
      </c>
      <c r="H1415" s="74" t="s">
        <v>3301</v>
      </c>
      <c r="I1415" s="72" t="str">
        <f t="shared" si="28"/>
        <v>Waste Storage PondHORSE_AU</v>
      </c>
      <c r="J1415" s="74" t="s">
        <v>2463</v>
      </c>
    </row>
    <row r="1416" spans="7:10" x14ac:dyDescent="0.55000000000000004">
      <c r="G1416" s="74" t="s">
        <v>2893</v>
      </c>
      <c r="H1416" s="74" t="s">
        <v>3302</v>
      </c>
      <c r="I1416" s="72" t="str">
        <f t="shared" si="28"/>
        <v>Waste Storage PondOTHER_AU</v>
      </c>
      <c r="J1416" s="74" t="s">
        <v>2463</v>
      </c>
    </row>
    <row r="1417" spans="7:10" x14ac:dyDescent="0.55000000000000004">
      <c r="G1417" s="74" t="s">
        <v>2893</v>
      </c>
      <c r="H1417" s="74" t="s">
        <v>3303</v>
      </c>
      <c r="I1417" s="72" t="str">
        <f t="shared" si="28"/>
        <v>Waste Storage PondPOULTRY_AU</v>
      </c>
      <c r="J1417" s="74" t="s">
        <v>2463</v>
      </c>
    </row>
    <row r="1418" spans="7:10" x14ac:dyDescent="0.55000000000000004">
      <c r="G1418" s="74" t="s">
        <v>2893</v>
      </c>
      <c r="H1418" s="74" t="s">
        <v>3304</v>
      </c>
      <c r="I1418" s="72" t="str">
        <f t="shared" si="28"/>
        <v>Waste Storage PondSHEEP_AU</v>
      </c>
      <c r="J1418" s="74" t="s">
        <v>2463</v>
      </c>
    </row>
    <row r="1419" spans="7:10" x14ac:dyDescent="0.55000000000000004">
      <c r="G1419" s="74" t="s">
        <v>2893</v>
      </c>
      <c r="H1419" s="74" t="s">
        <v>2120</v>
      </c>
      <c r="I1419" s="72" t="str">
        <f t="shared" si="28"/>
        <v>Waste Storage PondST</v>
      </c>
      <c r="J1419" s="74" t="s">
        <v>2463</v>
      </c>
    </row>
    <row r="1420" spans="7:10" x14ac:dyDescent="0.55000000000000004">
      <c r="G1420" s="74" t="s">
        <v>2893</v>
      </c>
      <c r="H1420" s="74" t="s">
        <v>3305</v>
      </c>
      <c r="I1420" s="72" t="str">
        <f t="shared" si="28"/>
        <v>Waste Storage PondSWINE_AU</v>
      </c>
      <c r="J1420" s="74" t="s">
        <v>2463</v>
      </c>
    </row>
    <row r="1421" spans="7:10" x14ac:dyDescent="0.55000000000000004">
      <c r="G1421" s="74" t="s">
        <v>2895</v>
      </c>
      <c r="H1421" s="74" t="s">
        <v>3298</v>
      </c>
      <c r="I1421" s="72" t="str">
        <f t="shared" si="28"/>
        <v>Waste Storage StructureBEEF_AU</v>
      </c>
      <c r="J1421" s="74" t="s">
        <v>2463</v>
      </c>
    </row>
    <row r="1422" spans="7:10" x14ac:dyDescent="0.55000000000000004">
      <c r="G1422" s="74" t="s">
        <v>2895</v>
      </c>
      <c r="H1422" s="74" t="s">
        <v>3299</v>
      </c>
      <c r="I1422" s="72" t="str">
        <f t="shared" si="28"/>
        <v>Waste Storage StructureDAIRY_AU</v>
      </c>
      <c r="J1422" s="74" t="s">
        <v>2463</v>
      </c>
    </row>
    <row r="1423" spans="7:10" x14ac:dyDescent="0.55000000000000004">
      <c r="G1423" s="74" t="s">
        <v>2895</v>
      </c>
      <c r="H1423" s="74" t="s">
        <v>3300</v>
      </c>
      <c r="I1423" s="72" t="str">
        <f t="shared" si="28"/>
        <v>Waste Storage StructureGOATS_AU</v>
      </c>
      <c r="J1423" s="74" t="s">
        <v>2463</v>
      </c>
    </row>
    <row r="1424" spans="7:10" x14ac:dyDescent="0.55000000000000004">
      <c r="G1424" s="74" t="s">
        <v>2895</v>
      </c>
      <c r="H1424" s="74" t="s">
        <v>3301</v>
      </c>
      <c r="I1424" s="72" t="str">
        <f t="shared" si="28"/>
        <v>Waste Storage StructureHORSE_AU</v>
      </c>
      <c r="J1424" s="74" t="s">
        <v>2463</v>
      </c>
    </row>
    <row r="1425" spans="7:10" x14ac:dyDescent="0.55000000000000004">
      <c r="G1425" s="74" t="s">
        <v>2895</v>
      </c>
      <c r="H1425" s="74" t="s">
        <v>3302</v>
      </c>
      <c r="I1425" s="72" t="str">
        <f t="shared" si="28"/>
        <v>Waste Storage StructureOTHER_AU</v>
      </c>
      <c r="J1425" s="74" t="s">
        <v>2463</v>
      </c>
    </row>
    <row r="1426" spans="7:10" x14ac:dyDescent="0.55000000000000004">
      <c r="G1426" s="74" t="s">
        <v>2895</v>
      </c>
      <c r="H1426" s="74" t="s">
        <v>3303</v>
      </c>
      <c r="I1426" s="72" t="str">
        <f t="shared" si="28"/>
        <v>Waste Storage StructurePOULTRY_AU</v>
      </c>
      <c r="J1426" s="74" t="s">
        <v>2463</v>
      </c>
    </row>
    <row r="1427" spans="7:10" x14ac:dyDescent="0.55000000000000004">
      <c r="G1427" s="74" t="s">
        <v>2895</v>
      </c>
      <c r="H1427" s="74" t="s">
        <v>3304</v>
      </c>
      <c r="I1427" s="72" t="str">
        <f t="shared" si="28"/>
        <v>Waste Storage StructureSHEEP_AU</v>
      </c>
      <c r="J1427" s="74" t="s">
        <v>2463</v>
      </c>
    </row>
    <row r="1428" spans="7:10" x14ac:dyDescent="0.55000000000000004">
      <c r="G1428" s="74" t="s">
        <v>2895</v>
      </c>
      <c r="H1428" s="74" t="s">
        <v>2120</v>
      </c>
      <c r="I1428" s="72" t="str">
        <f t="shared" si="28"/>
        <v>Waste Storage StructureST</v>
      </c>
      <c r="J1428" s="74" t="s">
        <v>2463</v>
      </c>
    </row>
    <row r="1429" spans="7:10" x14ac:dyDescent="0.55000000000000004">
      <c r="G1429" s="74" t="s">
        <v>2895</v>
      </c>
      <c r="H1429" s="74" t="s">
        <v>3305</v>
      </c>
      <c r="I1429" s="72" t="str">
        <f t="shared" si="28"/>
        <v>Waste Storage StructureSWINE_AU</v>
      </c>
      <c r="J1429" s="74" t="s">
        <v>2463</v>
      </c>
    </row>
    <row r="1430" spans="7:10" x14ac:dyDescent="0.55000000000000004">
      <c r="G1430" s="74" t="s">
        <v>2897</v>
      </c>
      <c r="H1430" s="74" t="s">
        <v>2766</v>
      </c>
      <c r="I1430" s="72" t="str">
        <f t="shared" si="28"/>
        <v>Waste Transferno</v>
      </c>
      <c r="J1430" s="74" t="s">
        <v>2463</v>
      </c>
    </row>
    <row r="1431" spans="7:10" x14ac:dyDescent="0.55000000000000004">
      <c r="G1431" s="74" t="s">
        <v>2898</v>
      </c>
      <c r="H1431" s="74" t="s">
        <v>2766</v>
      </c>
      <c r="I1431" s="72" t="str">
        <f t="shared" si="28"/>
        <v>Waste Treatmentno</v>
      </c>
      <c r="J1431" s="74" t="s">
        <v>2463</v>
      </c>
    </row>
    <row r="1432" spans="7:10" x14ac:dyDescent="0.55000000000000004">
      <c r="G1432" s="74" t="s">
        <v>2899</v>
      </c>
      <c r="H1432" s="74" t="s">
        <v>2869</v>
      </c>
      <c r="I1432" s="72" t="str">
        <f t="shared" si="28"/>
        <v>Waste Treatment - BeefAnimals</v>
      </c>
      <c r="J1432" s="74" t="s">
        <v>2463</v>
      </c>
    </row>
    <row r="1433" spans="7:10" x14ac:dyDescent="0.55000000000000004">
      <c r="G1433" s="74" t="s">
        <v>2900</v>
      </c>
      <c r="H1433" s="74" t="s">
        <v>2869</v>
      </c>
      <c r="I1433" s="72" t="str">
        <f t="shared" si="28"/>
        <v>Waste Treatment - BroilerAnimals</v>
      </c>
      <c r="J1433" s="74" t="s">
        <v>2463</v>
      </c>
    </row>
    <row r="1434" spans="7:10" x14ac:dyDescent="0.55000000000000004">
      <c r="G1434" s="74" t="s">
        <v>2901</v>
      </c>
      <c r="H1434" s="74" t="s">
        <v>2869</v>
      </c>
      <c r="I1434" s="72" t="str">
        <f t="shared" si="28"/>
        <v>Waste Treatment - DairyAnimals</v>
      </c>
      <c r="J1434" s="74" t="s">
        <v>2463</v>
      </c>
    </row>
    <row r="1435" spans="7:10" x14ac:dyDescent="0.55000000000000004">
      <c r="G1435" s="74" t="s">
        <v>2901</v>
      </c>
      <c r="H1435" s="74" t="s">
        <v>2812</v>
      </c>
      <c r="I1435" s="72" t="str">
        <f t="shared" si="28"/>
        <v>Waste Treatment - DairySystems</v>
      </c>
      <c r="J1435" s="74" t="s">
        <v>2463</v>
      </c>
    </row>
    <row r="1436" spans="7:10" x14ac:dyDescent="0.55000000000000004">
      <c r="G1436" s="74" t="s">
        <v>2902</v>
      </c>
      <c r="H1436" s="74" t="s">
        <v>2869</v>
      </c>
      <c r="I1436" s="72" t="str">
        <f t="shared" si="28"/>
        <v>Waste Treatment - HorseAnimals</v>
      </c>
      <c r="J1436" s="74" t="s">
        <v>2463</v>
      </c>
    </row>
    <row r="1437" spans="7:10" x14ac:dyDescent="0.55000000000000004">
      <c r="G1437" s="74" t="s">
        <v>2903</v>
      </c>
      <c r="H1437" s="74" t="s">
        <v>2869</v>
      </c>
      <c r="I1437" s="72" t="str">
        <f t="shared" si="28"/>
        <v>Waste Treatment - LayerAnimals</v>
      </c>
      <c r="J1437" s="74" t="s">
        <v>2463</v>
      </c>
    </row>
    <row r="1438" spans="7:10" x14ac:dyDescent="0.55000000000000004">
      <c r="G1438" s="74" t="s">
        <v>2904</v>
      </c>
      <c r="H1438" s="74" t="s">
        <v>2869</v>
      </c>
      <c r="I1438" s="72" t="str">
        <f t="shared" si="28"/>
        <v>Waste Treatment - Other CattleAnimals</v>
      </c>
      <c r="J1438" s="74" t="s">
        <v>2463</v>
      </c>
    </row>
    <row r="1439" spans="7:10" x14ac:dyDescent="0.55000000000000004">
      <c r="G1439" s="74" t="s">
        <v>2905</v>
      </c>
      <c r="H1439" s="74" t="s">
        <v>2869</v>
      </c>
      <c r="I1439" s="72" t="str">
        <f t="shared" si="28"/>
        <v>Waste Treatment - PoultryAnimals</v>
      </c>
      <c r="J1439" s="74" t="s">
        <v>2463</v>
      </c>
    </row>
    <row r="1440" spans="7:10" x14ac:dyDescent="0.55000000000000004">
      <c r="G1440" s="74" t="s">
        <v>2906</v>
      </c>
      <c r="H1440" s="74" t="s">
        <v>2869</v>
      </c>
      <c r="I1440" s="72" t="str">
        <f t="shared" si="28"/>
        <v>Waste Treatment - PulletAnimals</v>
      </c>
      <c r="J1440" s="74" t="s">
        <v>2463</v>
      </c>
    </row>
    <row r="1441" spans="7:10" x14ac:dyDescent="0.55000000000000004">
      <c r="G1441" s="74" t="s">
        <v>2907</v>
      </c>
      <c r="H1441" s="74" t="s">
        <v>2869</v>
      </c>
      <c r="I1441" s="72" t="str">
        <f t="shared" si="28"/>
        <v>Waste Treatment - SwineAnimals</v>
      </c>
      <c r="J1441" s="74" t="s">
        <v>2463</v>
      </c>
    </row>
    <row r="1442" spans="7:10" x14ac:dyDescent="0.55000000000000004">
      <c r="G1442" s="74" t="s">
        <v>2908</v>
      </c>
      <c r="H1442" s="74" t="s">
        <v>2869</v>
      </c>
      <c r="I1442" s="72" t="str">
        <f t="shared" si="28"/>
        <v>Waste Treatment - TurkeyAnimals</v>
      </c>
      <c r="J1442" s="74" t="s">
        <v>2463</v>
      </c>
    </row>
    <row r="1443" spans="7:10" x14ac:dyDescent="0.55000000000000004">
      <c r="G1443" s="74" t="s">
        <v>2909</v>
      </c>
      <c r="H1443" s="74" t="s">
        <v>3298</v>
      </c>
      <c r="I1443" s="72" t="str">
        <f t="shared" si="28"/>
        <v>Waste Treatment LagoonBEEF_AU</v>
      </c>
      <c r="J1443" s="74" t="s">
        <v>2463</v>
      </c>
    </row>
    <row r="1444" spans="7:10" x14ac:dyDescent="0.55000000000000004">
      <c r="G1444" s="74" t="s">
        <v>2909</v>
      </c>
      <c r="H1444" s="74" t="s">
        <v>3323</v>
      </c>
      <c r="I1444" s="72" t="str">
        <f t="shared" si="28"/>
        <v>Waste Treatment LagoonCount</v>
      </c>
      <c r="J1444" s="74" t="s">
        <v>2463</v>
      </c>
    </row>
    <row r="1445" spans="7:10" x14ac:dyDescent="0.55000000000000004">
      <c r="G1445" s="74" t="s">
        <v>2909</v>
      </c>
      <c r="H1445" s="74" t="s">
        <v>3299</v>
      </c>
      <c r="I1445" s="72" t="str">
        <f t="shared" si="28"/>
        <v>Waste Treatment LagoonDAIRY_AU</v>
      </c>
      <c r="J1445" s="74" t="s">
        <v>2463</v>
      </c>
    </row>
    <row r="1446" spans="7:10" x14ac:dyDescent="0.55000000000000004">
      <c r="G1446" s="74" t="s">
        <v>2909</v>
      </c>
      <c r="H1446" s="74" t="s">
        <v>3300</v>
      </c>
      <c r="I1446" s="72" t="str">
        <f t="shared" si="28"/>
        <v>Waste Treatment LagoonGOATS_AU</v>
      </c>
      <c r="J1446" s="74" t="s">
        <v>2463</v>
      </c>
    </row>
    <row r="1447" spans="7:10" x14ac:dyDescent="0.55000000000000004">
      <c r="G1447" s="74" t="s">
        <v>2909</v>
      </c>
      <c r="H1447" s="74" t="s">
        <v>3301</v>
      </c>
      <c r="I1447" s="72" t="str">
        <f t="shared" si="28"/>
        <v>Waste Treatment LagoonHORSE_AU</v>
      </c>
      <c r="J1447" s="74" t="s">
        <v>2463</v>
      </c>
    </row>
    <row r="1448" spans="7:10" x14ac:dyDescent="0.55000000000000004">
      <c r="G1448" s="74" t="s">
        <v>2909</v>
      </c>
      <c r="H1448" s="74" t="s">
        <v>2766</v>
      </c>
      <c r="I1448" s="72" t="str">
        <f t="shared" si="28"/>
        <v>Waste Treatment Lagoonno</v>
      </c>
      <c r="J1448" s="74" t="s">
        <v>2463</v>
      </c>
    </row>
    <row r="1449" spans="7:10" x14ac:dyDescent="0.55000000000000004">
      <c r="G1449" s="74" t="s">
        <v>2909</v>
      </c>
      <c r="H1449" s="74" t="s">
        <v>3302</v>
      </c>
      <c r="I1449" s="72" t="str">
        <f t="shared" si="28"/>
        <v>Waste Treatment LagoonOTHER_AU</v>
      </c>
      <c r="J1449" s="74" t="s">
        <v>2463</v>
      </c>
    </row>
    <row r="1450" spans="7:10" x14ac:dyDescent="0.55000000000000004">
      <c r="G1450" s="74" t="s">
        <v>2909</v>
      </c>
      <c r="H1450" s="74" t="s">
        <v>3303</v>
      </c>
      <c r="I1450" s="72" t="str">
        <f t="shared" si="28"/>
        <v>Waste Treatment LagoonPOULTRY_AU</v>
      </c>
      <c r="J1450" s="74" t="s">
        <v>2463</v>
      </c>
    </row>
    <row r="1451" spans="7:10" x14ac:dyDescent="0.55000000000000004">
      <c r="G1451" s="74" t="s">
        <v>2909</v>
      </c>
      <c r="H1451" s="74" t="s">
        <v>3304</v>
      </c>
      <c r="I1451" s="72" t="str">
        <f t="shared" si="28"/>
        <v>Waste Treatment LagoonSHEEP_AU</v>
      </c>
      <c r="J1451" s="74" t="s">
        <v>2463</v>
      </c>
    </row>
    <row r="1452" spans="7:10" x14ac:dyDescent="0.55000000000000004">
      <c r="G1452" s="74" t="s">
        <v>2909</v>
      </c>
      <c r="H1452" s="74" t="s">
        <v>2120</v>
      </c>
      <c r="I1452" s="72" t="str">
        <f t="shared" si="28"/>
        <v>Waste Treatment LagoonST</v>
      </c>
      <c r="J1452" s="74" t="s">
        <v>2463</v>
      </c>
    </row>
    <row r="1453" spans="7:10" x14ac:dyDescent="0.55000000000000004">
      <c r="G1453" s="74" t="s">
        <v>2909</v>
      </c>
      <c r="H1453" s="74" t="s">
        <v>3305</v>
      </c>
      <c r="I1453" s="72" t="str">
        <f t="shared" si="28"/>
        <v>Waste Treatment LagoonSWINE_AU</v>
      </c>
      <c r="J1453" s="74" t="s">
        <v>2463</v>
      </c>
    </row>
    <row r="1454" spans="7:10" x14ac:dyDescent="0.55000000000000004">
      <c r="G1454" s="74" t="s">
        <v>2910</v>
      </c>
      <c r="H1454" s="74" t="s">
        <v>2585</v>
      </c>
      <c r="I1454" s="72" t="str">
        <f t="shared" si="28"/>
        <v>Wastewater Treatment StripAC</v>
      </c>
      <c r="J1454" s="74" t="s">
        <v>551</v>
      </c>
    </row>
    <row r="1455" spans="7:10" x14ac:dyDescent="0.55000000000000004">
      <c r="G1455" s="74" t="s">
        <v>2910</v>
      </c>
      <c r="H1455" s="74" t="s">
        <v>2788</v>
      </c>
      <c r="I1455" s="72" t="str">
        <f t="shared" si="28"/>
        <v>Wastewater Treatment Stripbeef</v>
      </c>
      <c r="J1455" s="74" t="s">
        <v>2463</v>
      </c>
    </row>
    <row r="1456" spans="7:10" x14ac:dyDescent="0.55000000000000004">
      <c r="G1456" s="74" t="s">
        <v>2910</v>
      </c>
      <c r="H1456" s="74" t="s">
        <v>2776</v>
      </c>
      <c r="I1456" s="72" t="str">
        <f t="shared" si="28"/>
        <v>Wastewater Treatment Stripbroilers</v>
      </c>
      <c r="J1456" s="74" t="s">
        <v>2463</v>
      </c>
    </row>
    <row r="1457" spans="7:10" x14ac:dyDescent="0.55000000000000004">
      <c r="G1457" s="74" t="s">
        <v>2910</v>
      </c>
      <c r="H1457" s="74" t="s">
        <v>2791</v>
      </c>
      <c r="I1457" s="72" t="str">
        <f t="shared" si="28"/>
        <v>Wastewater Treatment Stripdairy heifers</v>
      </c>
      <c r="J1457" s="74" t="s">
        <v>2463</v>
      </c>
    </row>
    <row r="1458" spans="7:10" x14ac:dyDescent="0.55000000000000004">
      <c r="G1458" s="74" t="s">
        <v>2910</v>
      </c>
      <c r="H1458" s="74" t="s">
        <v>2793</v>
      </c>
      <c r="I1458" s="72" t="str">
        <f t="shared" si="28"/>
        <v>Wastewater Treatment StripGoats</v>
      </c>
      <c r="J1458" s="74" t="s">
        <v>2463</v>
      </c>
    </row>
    <row r="1459" spans="7:10" x14ac:dyDescent="0.55000000000000004">
      <c r="G1459" s="74" t="s">
        <v>2910</v>
      </c>
      <c r="H1459" s="74" t="s">
        <v>2795</v>
      </c>
      <c r="I1459" s="72" t="str">
        <f t="shared" si="28"/>
        <v>Wastewater Treatment Striphogs and pigs</v>
      </c>
      <c r="J1459" s="74" t="s">
        <v>2463</v>
      </c>
    </row>
    <row r="1460" spans="7:10" ht="28.8" x14ac:dyDescent="0.55000000000000004">
      <c r="G1460" s="74" t="s">
        <v>2910</v>
      </c>
      <c r="H1460" s="74" t="s">
        <v>2797</v>
      </c>
      <c r="I1460" s="72" t="str">
        <f t="shared" si="28"/>
        <v>Wastewater Treatment Striphogs for slaughter</v>
      </c>
      <c r="J1460" s="74" t="s">
        <v>2463</v>
      </c>
    </row>
    <row r="1461" spans="7:10" x14ac:dyDescent="0.55000000000000004">
      <c r="G1461" s="74" t="s">
        <v>2910</v>
      </c>
      <c r="H1461" s="74" t="s">
        <v>2799</v>
      </c>
      <c r="I1461" s="72" t="str">
        <f t="shared" si="28"/>
        <v>Wastewater Treatment Striphorses</v>
      </c>
      <c r="J1461" s="74" t="s">
        <v>2463</v>
      </c>
    </row>
    <row r="1462" spans="7:10" x14ac:dyDescent="0.55000000000000004">
      <c r="G1462" s="74" t="s">
        <v>2910</v>
      </c>
      <c r="H1462" s="74" t="s">
        <v>2778</v>
      </c>
      <c r="I1462" s="72" t="str">
        <f t="shared" si="28"/>
        <v>Wastewater Treatment Striplayers</v>
      </c>
      <c r="J1462" s="74" t="s">
        <v>2463</v>
      </c>
    </row>
    <row r="1463" spans="7:10" x14ac:dyDescent="0.55000000000000004">
      <c r="G1463" s="74" t="s">
        <v>2910</v>
      </c>
      <c r="H1463" s="74" t="s">
        <v>2802</v>
      </c>
      <c r="I1463" s="72" t="str">
        <f t="shared" ref="I1463:I1504" si="29">G1463&amp;H1463</f>
        <v>Wastewater Treatment StripLivestock</v>
      </c>
      <c r="J1463" s="74" t="s">
        <v>2463</v>
      </c>
    </row>
    <row r="1464" spans="7:10" x14ac:dyDescent="0.55000000000000004">
      <c r="G1464" s="74" t="s">
        <v>2910</v>
      </c>
      <c r="H1464" s="74" t="s">
        <v>2804</v>
      </c>
      <c r="I1464" s="72" t="str">
        <f t="shared" si="29"/>
        <v>Wastewater Treatment Stripother cattle</v>
      </c>
      <c r="J1464" s="74" t="s">
        <v>2463</v>
      </c>
    </row>
    <row r="1465" spans="7:10" x14ac:dyDescent="0.55000000000000004">
      <c r="G1465" s="74" t="s">
        <v>2910</v>
      </c>
      <c r="H1465" s="74" t="s">
        <v>2782</v>
      </c>
      <c r="I1465" s="72" t="str">
        <f t="shared" si="29"/>
        <v>Wastewater Treatment StripPoultry</v>
      </c>
      <c r="J1465" s="74" t="s">
        <v>2463</v>
      </c>
    </row>
    <row r="1466" spans="7:10" x14ac:dyDescent="0.55000000000000004">
      <c r="G1466" s="74" t="s">
        <v>2910</v>
      </c>
      <c r="H1466" s="74" t="s">
        <v>2784</v>
      </c>
      <c r="I1466" s="72" t="str">
        <f t="shared" si="29"/>
        <v>Wastewater Treatment Strippullets</v>
      </c>
      <c r="J1466" s="74" t="s">
        <v>2463</v>
      </c>
    </row>
    <row r="1467" spans="7:10" x14ac:dyDescent="0.55000000000000004">
      <c r="G1467" s="74" t="s">
        <v>2910</v>
      </c>
      <c r="H1467" s="74" t="s">
        <v>2808</v>
      </c>
      <c r="I1467" s="72" t="str">
        <f t="shared" si="29"/>
        <v>Wastewater Treatment Stripsheep and lambs</v>
      </c>
      <c r="J1467" s="74" t="s">
        <v>2463</v>
      </c>
    </row>
    <row r="1468" spans="7:10" x14ac:dyDescent="0.55000000000000004">
      <c r="G1468" s="74" t="s">
        <v>2910</v>
      </c>
      <c r="H1468" s="74" t="s">
        <v>2810</v>
      </c>
      <c r="I1468" s="72" t="str">
        <f t="shared" si="29"/>
        <v>Wastewater Treatment StripSwine</v>
      </c>
      <c r="J1468" s="74" t="s">
        <v>2463</v>
      </c>
    </row>
    <row r="1469" spans="7:10" x14ac:dyDescent="0.55000000000000004">
      <c r="G1469" s="74" t="s">
        <v>2910</v>
      </c>
      <c r="H1469" s="74" t="s">
        <v>2786</v>
      </c>
      <c r="I1469" s="72" t="str">
        <f t="shared" si="29"/>
        <v>Wastewater Treatment Stripturkeys</v>
      </c>
      <c r="J1469" s="74" t="s">
        <v>2463</v>
      </c>
    </row>
    <row r="1470" spans="7:10" x14ac:dyDescent="0.55000000000000004">
      <c r="G1470" s="74" t="s">
        <v>587</v>
      </c>
      <c r="H1470" s="74" t="s">
        <v>2824</v>
      </c>
      <c r="I1470" s="72" t="str">
        <f t="shared" si="29"/>
        <v>Water and Sediment Control BasinNO</v>
      </c>
      <c r="J1470" s="74" t="s">
        <v>2463</v>
      </c>
    </row>
    <row r="1471" spans="7:10" x14ac:dyDescent="0.55000000000000004">
      <c r="G1471" s="74" t="s">
        <v>587</v>
      </c>
      <c r="H1471" s="74" t="s">
        <v>2555</v>
      </c>
      <c r="I1471" s="72" t="str">
        <f t="shared" si="29"/>
        <v>Water and Sediment Control BasinNumber</v>
      </c>
      <c r="J1471" s="74" t="s">
        <v>2463</v>
      </c>
    </row>
    <row r="1472" spans="7:10" x14ac:dyDescent="0.55000000000000004">
      <c r="G1472" s="74" t="s">
        <v>347</v>
      </c>
      <c r="H1472" s="74" t="s">
        <v>2120</v>
      </c>
      <c r="I1472" s="72" t="str">
        <f t="shared" si="29"/>
        <v>Water Control StructureST</v>
      </c>
      <c r="J1472" s="74" t="s">
        <v>2463</v>
      </c>
    </row>
    <row r="1473" spans="7:10" x14ac:dyDescent="0.55000000000000004">
      <c r="G1473" s="74" t="s">
        <v>347</v>
      </c>
      <c r="H1473" s="74" t="s">
        <v>3341</v>
      </c>
      <c r="I1473" s="72" t="str">
        <f t="shared" si="29"/>
        <v>Water Control StructureStructures</v>
      </c>
      <c r="J1473" s="74" t="s">
        <v>2463</v>
      </c>
    </row>
    <row r="1474" spans="7:10" x14ac:dyDescent="0.55000000000000004">
      <c r="G1474" s="74" t="s">
        <v>2911</v>
      </c>
      <c r="H1474" s="74" t="s">
        <v>2555</v>
      </c>
      <c r="I1474" s="72" t="str">
        <f t="shared" si="29"/>
        <v>Water Control Structure RINumber</v>
      </c>
      <c r="J1474" s="74" t="s">
        <v>2463</v>
      </c>
    </row>
    <row r="1475" spans="7:10" x14ac:dyDescent="0.55000000000000004">
      <c r="G1475" s="74" t="s">
        <v>2912</v>
      </c>
      <c r="H1475" s="74" t="s">
        <v>2824</v>
      </c>
      <c r="I1475" s="72" t="str">
        <f t="shared" si="29"/>
        <v>Water WellNO</v>
      </c>
      <c r="J1475" s="74" t="s">
        <v>2463</v>
      </c>
    </row>
    <row r="1476" spans="7:10" x14ac:dyDescent="0.55000000000000004">
      <c r="G1476" s="74" t="s">
        <v>2913</v>
      </c>
      <c r="H1476" s="74" t="s">
        <v>3342</v>
      </c>
      <c r="I1476" s="72" t="str">
        <f t="shared" si="29"/>
        <v>Watering FacilityArea served by Facilities</v>
      </c>
      <c r="J1476" s="74" t="s">
        <v>551</v>
      </c>
    </row>
    <row r="1477" spans="7:10" x14ac:dyDescent="0.55000000000000004">
      <c r="G1477" s="74" t="s">
        <v>2913</v>
      </c>
      <c r="H1477" s="74" t="s">
        <v>3343</v>
      </c>
      <c r="I1477" s="72" t="str">
        <f t="shared" si="29"/>
        <v>Watering FacilityArea served by Facility</v>
      </c>
      <c r="J1477" s="74" t="s">
        <v>551</v>
      </c>
    </row>
    <row r="1478" spans="7:10" x14ac:dyDescent="0.55000000000000004">
      <c r="G1478" s="74" t="s">
        <v>2913</v>
      </c>
      <c r="H1478" s="74" t="s">
        <v>2824</v>
      </c>
      <c r="I1478" s="72" t="str">
        <f t="shared" si="29"/>
        <v>Watering FacilityNO</v>
      </c>
      <c r="J1478" s="74" t="s">
        <v>2463</v>
      </c>
    </row>
    <row r="1479" spans="7:10" x14ac:dyDescent="0.55000000000000004">
      <c r="G1479" s="74" t="s">
        <v>2913</v>
      </c>
      <c r="H1479" s="74" t="s">
        <v>2555</v>
      </c>
      <c r="I1479" s="72" t="str">
        <f t="shared" si="29"/>
        <v>Watering FacilityNumber</v>
      </c>
      <c r="J1479" s="74" t="s">
        <v>2463</v>
      </c>
    </row>
    <row r="1480" spans="7:10" x14ac:dyDescent="0.55000000000000004">
      <c r="G1480" s="74" t="s">
        <v>2913</v>
      </c>
      <c r="H1480" s="74" t="s">
        <v>3344</v>
      </c>
      <c r="I1480" s="72" t="str">
        <f t="shared" si="29"/>
        <v>Watering FacilityNumber of Facilities</v>
      </c>
      <c r="J1480" s="74" t="s">
        <v>2463</v>
      </c>
    </row>
    <row r="1481" spans="7:10" x14ac:dyDescent="0.55000000000000004">
      <c r="G1481" s="74" t="s">
        <v>2914</v>
      </c>
      <c r="H1481" s="74" t="s">
        <v>3343</v>
      </c>
      <c r="I1481" s="72" t="str">
        <f t="shared" si="29"/>
        <v>Watering Trough RIArea served by Facility</v>
      </c>
      <c r="J1481" s="74" t="s">
        <v>551</v>
      </c>
    </row>
    <row r="1482" spans="7:10" x14ac:dyDescent="0.55000000000000004">
      <c r="G1482" s="74" t="s">
        <v>2914</v>
      </c>
      <c r="H1482" s="74" t="s">
        <v>2824</v>
      </c>
      <c r="I1482" s="72" t="str">
        <f t="shared" si="29"/>
        <v>Watering Trough RINO</v>
      </c>
      <c r="J1482" s="74" t="s">
        <v>2463</v>
      </c>
    </row>
    <row r="1483" spans="7:10" x14ac:dyDescent="0.55000000000000004">
      <c r="G1483" s="74" t="s">
        <v>2915</v>
      </c>
      <c r="H1483" s="74" t="s">
        <v>2585</v>
      </c>
      <c r="I1483" s="72" t="str">
        <f t="shared" si="29"/>
        <v>Wetland CreationAC</v>
      </c>
      <c r="J1483" s="74" t="s">
        <v>551</v>
      </c>
    </row>
    <row r="1484" spans="7:10" x14ac:dyDescent="0.55000000000000004">
      <c r="G1484" s="74" t="s">
        <v>2915</v>
      </c>
      <c r="H1484" s="74" t="s">
        <v>3345</v>
      </c>
      <c r="I1484" s="72" t="str">
        <f t="shared" si="29"/>
        <v>Wetland CreationCreated</v>
      </c>
      <c r="J1484" s="74" t="s">
        <v>551</v>
      </c>
    </row>
    <row r="1485" spans="7:10" ht="28.8" x14ac:dyDescent="0.55000000000000004">
      <c r="G1485" s="74" t="s">
        <v>2916</v>
      </c>
      <c r="H1485" s="74" t="s">
        <v>2752</v>
      </c>
      <c r="I1485" s="72" t="str">
        <f t="shared" si="29"/>
        <v>Wetland Gains - EstablishedNon-Tidal Emergent Area</v>
      </c>
      <c r="J1485" s="74" t="s">
        <v>551</v>
      </c>
    </row>
    <row r="1486" spans="7:10" ht="28.8" x14ac:dyDescent="0.55000000000000004">
      <c r="G1486" s="74" t="s">
        <v>2916</v>
      </c>
      <c r="H1486" s="74" t="s">
        <v>2754</v>
      </c>
      <c r="I1486" s="72" t="str">
        <f t="shared" si="29"/>
        <v>Wetland Gains - EstablishedNon-Tidal Forest Area</v>
      </c>
      <c r="J1486" s="74" t="s">
        <v>551</v>
      </c>
    </row>
    <row r="1487" spans="7:10" ht="28.8" x14ac:dyDescent="0.55000000000000004">
      <c r="G1487" s="74" t="s">
        <v>2916</v>
      </c>
      <c r="H1487" s="74" t="s">
        <v>2756</v>
      </c>
      <c r="I1487" s="72" t="str">
        <f t="shared" si="29"/>
        <v>Wetland Gains - EstablishedNon-Tidal Other Area</v>
      </c>
      <c r="J1487" s="74" t="s">
        <v>551</v>
      </c>
    </row>
    <row r="1488" spans="7:10" ht="28.8" x14ac:dyDescent="0.55000000000000004">
      <c r="G1488" s="74" t="s">
        <v>2916</v>
      </c>
      <c r="H1488" s="74" t="s">
        <v>2758</v>
      </c>
      <c r="I1488" s="72" t="str">
        <f t="shared" si="29"/>
        <v>Wetland Gains - EstablishedNon-Tidal Shrub Area</v>
      </c>
      <c r="J1488" s="74" t="s">
        <v>551</v>
      </c>
    </row>
    <row r="1489" spans="7:10" ht="28.8" x14ac:dyDescent="0.55000000000000004">
      <c r="G1489" s="74" t="s">
        <v>2917</v>
      </c>
      <c r="H1489" s="74" t="s">
        <v>2752</v>
      </c>
      <c r="I1489" s="72" t="str">
        <f t="shared" si="29"/>
        <v>Wetland Gains - ReestablishedNon-Tidal Emergent Area</v>
      </c>
      <c r="J1489" s="74" t="s">
        <v>551</v>
      </c>
    </row>
    <row r="1490" spans="7:10" ht="28.8" x14ac:dyDescent="0.55000000000000004">
      <c r="G1490" s="74" t="s">
        <v>2917</v>
      </c>
      <c r="H1490" s="74" t="s">
        <v>2754</v>
      </c>
      <c r="I1490" s="72" t="str">
        <f t="shared" si="29"/>
        <v>Wetland Gains - ReestablishedNon-Tidal Forest Area</v>
      </c>
      <c r="J1490" s="74" t="s">
        <v>551</v>
      </c>
    </row>
    <row r="1491" spans="7:10" ht="28.8" x14ac:dyDescent="0.55000000000000004">
      <c r="G1491" s="74" t="s">
        <v>2917</v>
      </c>
      <c r="H1491" s="74" t="s">
        <v>2756</v>
      </c>
      <c r="I1491" s="72" t="str">
        <f t="shared" si="29"/>
        <v>Wetland Gains - ReestablishedNon-Tidal Other Area</v>
      </c>
      <c r="J1491" s="74" t="s">
        <v>551</v>
      </c>
    </row>
    <row r="1492" spans="7:10" ht="28.8" x14ac:dyDescent="0.55000000000000004">
      <c r="G1492" s="74" t="s">
        <v>2917</v>
      </c>
      <c r="H1492" s="74" t="s">
        <v>2758</v>
      </c>
      <c r="I1492" s="72" t="str">
        <f t="shared" si="29"/>
        <v>Wetland Gains - ReestablishedNon-Tidal Shrub Area</v>
      </c>
      <c r="J1492" s="74" t="s">
        <v>551</v>
      </c>
    </row>
    <row r="1493" spans="7:10" x14ac:dyDescent="0.55000000000000004">
      <c r="G1493" s="74" t="s">
        <v>2918</v>
      </c>
      <c r="H1493" s="74" t="s">
        <v>2585</v>
      </c>
      <c r="I1493" s="72" t="str">
        <f t="shared" si="29"/>
        <v>Wetland RestorationAC</v>
      </c>
      <c r="J1493" s="74" t="s">
        <v>551</v>
      </c>
    </row>
    <row r="1494" spans="7:10" x14ac:dyDescent="0.55000000000000004">
      <c r="G1494" s="74" t="s">
        <v>2918</v>
      </c>
      <c r="H1494" s="74" t="s">
        <v>200</v>
      </c>
      <c r="I1494" s="72" t="str">
        <f t="shared" si="29"/>
        <v>Wetland RestorationAcre</v>
      </c>
      <c r="J1494" s="74" t="s">
        <v>551</v>
      </c>
    </row>
    <row r="1495" spans="7:10" x14ac:dyDescent="0.55000000000000004">
      <c r="G1495" s="74" t="s">
        <v>2918</v>
      </c>
      <c r="H1495" s="74" t="s">
        <v>190</v>
      </c>
      <c r="I1495" s="72" t="str">
        <f t="shared" si="29"/>
        <v>Wetland RestorationArea</v>
      </c>
      <c r="J1495" s="74" t="s">
        <v>551</v>
      </c>
    </row>
    <row r="1496" spans="7:10" x14ac:dyDescent="0.55000000000000004">
      <c r="G1496" s="74" t="s">
        <v>2918</v>
      </c>
      <c r="H1496" s="74" t="s">
        <v>2643</v>
      </c>
      <c r="I1496" s="72" t="str">
        <f t="shared" si="29"/>
        <v>Wetland RestorationArea Restored</v>
      </c>
      <c r="J1496" s="74" t="s">
        <v>551</v>
      </c>
    </row>
    <row r="1497" spans="7:10" x14ac:dyDescent="0.55000000000000004">
      <c r="G1497" s="74" t="s">
        <v>2918</v>
      </c>
      <c r="H1497" s="74" t="s">
        <v>3346</v>
      </c>
      <c r="I1497" s="72" t="str">
        <f t="shared" si="29"/>
        <v>Wetland RestorationEstablished</v>
      </c>
      <c r="J1497" s="74" t="s">
        <v>551</v>
      </c>
    </row>
    <row r="1498" spans="7:10" x14ac:dyDescent="0.55000000000000004">
      <c r="G1498" s="74" t="s">
        <v>2918</v>
      </c>
      <c r="H1498" s="74" t="s">
        <v>3347</v>
      </c>
      <c r="I1498" s="72" t="str">
        <f t="shared" si="29"/>
        <v>Wetland RestorationReestablished</v>
      </c>
      <c r="J1498" s="74" t="s">
        <v>551</v>
      </c>
    </row>
    <row r="1499" spans="7:10" x14ac:dyDescent="0.55000000000000004">
      <c r="G1499" s="74" t="s">
        <v>2919</v>
      </c>
      <c r="H1499" s="74" t="s">
        <v>2734</v>
      </c>
      <c r="I1499" s="72" t="str">
        <f t="shared" si="29"/>
        <v>Wetland Wildlife Habitat Managementac</v>
      </c>
      <c r="J1499" s="74" t="s">
        <v>551</v>
      </c>
    </row>
    <row r="1500" spans="7:10" x14ac:dyDescent="0.55000000000000004">
      <c r="G1500" s="74" t="s">
        <v>2920</v>
      </c>
      <c r="H1500" s="74" t="s">
        <v>162</v>
      </c>
      <c r="I1500" s="72" t="str">
        <f t="shared" si="29"/>
        <v>Windbreak/Shelterbelt EstablishmentFeet</v>
      </c>
      <c r="J1500" s="74" t="s">
        <v>2459</v>
      </c>
    </row>
    <row r="1501" spans="7:10" x14ac:dyDescent="0.55000000000000004">
      <c r="G1501" s="74" t="s">
        <v>2920</v>
      </c>
      <c r="H1501" s="74" t="s">
        <v>3297</v>
      </c>
      <c r="I1501" s="72" t="str">
        <f t="shared" si="29"/>
        <v>Windbreak/Shelterbelt EstablishmentFT</v>
      </c>
      <c r="J1501" s="74" t="s">
        <v>2459</v>
      </c>
    </row>
    <row r="1502" spans="7:10" x14ac:dyDescent="0.55000000000000004">
      <c r="G1502" s="74" t="s">
        <v>2920</v>
      </c>
      <c r="H1502" s="74" t="s">
        <v>2606</v>
      </c>
      <c r="I1502" s="72" t="str">
        <f t="shared" si="29"/>
        <v>Windbreak/Shelterbelt EstablishmentLength</v>
      </c>
      <c r="J1502" s="74" t="s">
        <v>2459</v>
      </c>
    </row>
    <row r="1503" spans="7:10" x14ac:dyDescent="0.55000000000000004">
      <c r="G1503" s="74" t="s">
        <v>2921</v>
      </c>
      <c r="H1503" s="74" t="s">
        <v>358</v>
      </c>
      <c r="I1503" s="72" t="str">
        <f t="shared" si="29"/>
        <v>Woodland Buffer Filter AreaArea Planted</v>
      </c>
      <c r="J1503" s="74" t="s">
        <v>551</v>
      </c>
    </row>
    <row r="1504" spans="7:10" ht="28.8" x14ac:dyDescent="0.55000000000000004">
      <c r="G1504" s="74" t="s">
        <v>2921</v>
      </c>
      <c r="H1504" s="74" t="s">
        <v>3296</v>
      </c>
      <c r="I1504" s="72" t="str">
        <f t="shared" si="29"/>
        <v>Woodland Buffer Filter AreaAverage Buffer Width</v>
      </c>
      <c r="J1504" s="74" t="s">
        <v>2459</v>
      </c>
    </row>
    <row r="1505" spans="7:10" x14ac:dyDescent="0.55000000000000004">
      <c r="G1505" s="74"/>
      <c r="H1505" s="74"/>
      <c r="I1505" s="126"/>
      <c r="J1505" s="74"/>
    </row>
    <row r="1506" spans="7:10" x14ac:dyDescent="0.55000000000000004">
      <c r="G1506" s="74"/>
      <c r="H1506" s="74"/>
      <c r="I1506" s="126"/>
      <c r="J1506" s="74"/>
    </row>
    <row r="1507" spans="7:10" x14ac:dyDescent="0.55000000000000004">
      <c r="G1507" s="74"/>
      <c r="H1507" s="74"/>
      <c r="I1507" s="126"/>
      <c r="J1507" s="74"/>
    </row>
    <row r="1508" spans="7:10" x14ac:dyDescent="0.55000000000000004">
      <c r="G1508" s="74"/>
      <c r="H1508" s="74"/>
      <c r="I1508" s="126"/>
      <c r="J1508" s="74"/>
    </row>
    <row r="1509" spans="7:10" x14ac:dyDescent="0.55000000000000004">
      <c r="G1509" s="74"/>
      <c r="H1509" s="74"/>
      <c r="I1509" s="126"/>
      <c r="J1509" s="74"/>
    </row>
    <row r="1510" spans="7:10" x14ac:dyDescent="0.55000000000000004">
      <c r="G1510" s="74"/>
      <c r="H1510" s="74"/>
      <c r="I1510" s="126"/>
      <c r="J1510" s="74"/>
    </row>
    <row r="1511" spans="7:10" x14ac:dyDescent="0.55000000000000004">
      <c r="G1511" s="74"/>
      <c r="H1511" s="74"/>
      <c r="I1511" s="126"/>
      <c r="J1511" s="74"/>
    </row>
    <row r="1512" spans="7:10" x14ac:dyDescent="0.55000000000000004">
      <c r="G1512" s="74"/>
      <c r="H1512" s="74"/>
      <c r="I1512" s="126"/>
      <c r="J1512" s="74"/>
    </row>
    <row r="1513" spans="7:10" x14ac:dyDescent="0.55000000000000004">
      <c r="G1513" s="74"/>
      <c r="H1513" s="74"/>
      <c r="I1513" s="126"/>
      <c r="J1513" s="74"/>
    </row>
    <row r="1514" spans="7:10" x14ac:dyDescent="0.55000000000000004">
      <c r="G1514" s="74"/>
      <c r="H1514" s="74"/>
      <c r="I1514" s="126"/>
      <c r="J1514" s="74"/>
    </row>
    <row r="1515" spans="7:10" x14ac:dyDescent="0.55000000000000004">
      <c r="G1515" s="74"/>
      <c r="H1515" s="74"/>
      <c r="I1515" s="126"/>
      <c r="J1515" s="74"/>
    </row>
    <row r="1516" spans="7:10" x14ac:dyDescent="0.55000000000000004">
      <c r="G1516" s="74"/>
      <c r="H1516" s="74"/>
      <c r="I1516" s="126"/>
      <c r="J1516" s="74"/>
    </row>
    <row r="1517" spans="7:10" x14ac:dyDescent="0.55000000000000004">
      <c r="G1517" s="74"/>
      <c r="H1517" s="74"/>
      <c r="I1517" s="126"/>
      <c r="J1517" s="74"/>
    </row>
    <row r="1518" spans="7:10" x14ac:dyDescent="0.55000000000000004">
      <c r="G1518" s="74"/>
      <c r="H1518" s="74"/>
      <c r="I1518" s="126"/>
      <c r="J1518" s="74"/>
    </row>
    <row r="1519" spans="7:10" x14ac:dyDescent="0.55000000000000004">
      <c r="G1519" s="74"/>
      <c r="H1519" s="74"/>
      <c r="I1519" s="126"/>
      <c r="J1519" s="74"/>
    </row>
    <row r="1520" spans="7:10" x14ac:dyDescent="0.55000000000000004">
      <c r="G1520" s="74"/>
      <c r="H1520" s="74"/>
      <c r="I1520" s="126"/>
      <c r="J1520" s="74"/>
    </row>
    <row r="1521" spans="7:10" x14ac:dyDescent="0.55000000000000004">
      <c r="G1521" s="74"/>
      <c r="H1521" s="74"/>
      <c r="I1521" s="126"/>
      <c r="J1521" s="74"/>
    </row>
    <row r="1522" spans="7:10" x14ac:dyDescent="0.55000000000000004">
      <c r="G1522" s="74"/>
      <c r="H1522" s="74"/>
      <c r="I1522" s="126"/>
      <c r="J1522" s="74"/>
    </row>
    <row r="1523" spans="7:10" x14ac:dyDescent="0.55000000000000004">
      <c r="G1523" s="74"/>
      <c r="H1523" s="74"/>
      <c r="I1523" s="126"/>
      <c r="J1523" s="74"/>
    </row>
    <row r="1524" spans="7:10" x14ac:dyDescent="0.55000000000000004">
      <c r="G1524" s="74"/>
      <c r="H1524" s="74"/>
      <c r="I1524" s="126"/>
      <c r="J1524" s="74"/>
    </row>
    <row r="1525" spans="7:10" x14ac:dyDescent="0.55000000000000004">
      <c r="G1525" s="74"/>
      <c r="H1525" s="74"/>
      <c r="I1525" s="126"/>
      <c r="J1525" s="74"/>
    </row>
    <row r="1526" spans="7:10" x14ac:dyDescent="0.55000000000000004">
      <c r="G1526" s="74"/>
      <c r="H1526" s="74"/>
      <c r="I1526" s="126"/>
      <c r="J1526" s="74"/>
    </row>
    <row r="1527" spans="7:10" x14ac:dyDescent="0.55000000000000004">
      <c r="G1527" s="74"/>
      <c r="H1527" s="74"/>
      <c r="I1527" s="126"/>
      <c r="J1527" s="74"/>
    </row>
    <row r="1528" spans="7:10" x14ac:dyDescent="0.55000000000000004">
      <c r="G1528" s="74"/>
      <c r="H1528" s="74"/>
      <c r="I1528" s="126"/>
      <c r="J1528" s="74"/>
    </row>
    <row r="1529" spans="7:10" x14ac:dyDescent="0.55000000000000004">
      <c r="G1529" s="74"/>
      <c r="H1529" s="74"/>
      <c r="I1529" s="126"/>
      <c r="J1529" s="74"/>
    </row>
    <row r="1530" spans="7:10" x14ac:dyDescent="0.55000000000000004">
      <c r="G1530" s="74"/>
      <c r="H1530" s="74"/>
      <c r="I1530" s="126"/>
      <c r="J1530" s="74"/>
    </row>
    <row r="1531" spans="7:10" x14ac:dyDescent="0.55000000000000004">
      <c r="G1531" s="74"/>
      <c r="H1531" s="74"/>
      <c r="I1531" s="126"/>
      <c r="J1531" s="74"/>
    </row>
    <row r="1532" spans="7:10" x14ac:dyDescent="0.55000000000000004">
      <c r="G1532" s="74"/>
      <c r="H1532" s="74"/>
      <c r="I1532" s="126"/>
      <c r="J1532" s="74"/>
    </row>
    <row r="1533" spans="7:10" x14ac:dyDescent="0.55000000000000004">
      <c r="G1533" s="74"/>
      <c r="H1533" s="74"/>
      <c r="I1533" s="126"/>
      <c r="J1533" s="74"/>
    </row>
    <row r="1534" spans="7:10" x14ac:dyDescent="0.55000000000000004">
      <c r="G1534" s="74"/>
      <c r="H1534" s="74"/>
      <c r="I1534" s="126"/>
      <c r="J1534" s="74"/>
    </row>
    <row r="1535" spans="7:10" x14ac:dyDescent="0.55000000000000004">
      <c r="G1535" s="74"/>
      <c r="H1535" s="74"/>
      <c r="I1535" s="126"/>
      <c r="J1535" s="74"/>
    </row>
    <row r="1536" spans="7:10" x14ac:dyDescent="0.55000000000000004">
      <c r="G1536" s="74"/>
      <c r="H1536" s="74"/>
      <c r="I1536" s="126"/>
      <c r="J1536" s="74"/>
    </row>
    <row r="1537" spans="7:10" x14ac:dyDescent="0.55000000000000004">
      <c r="G1537" s="74"/>
      <c r="H1537" s="74"/>
      <c r="I1537" s="126"/>
      <c r="J1537" s="74"/>
    </row>
    <row r="1538" spans="7:10" x14ac:dyDescent="0.55000000000000004">
      <c r="G1538" s="74"/>
      <c r="H1538" s="74"/>
      <c r="I1538" s="126"/>
      <c r="J1538" s="74"/>
    </row>
    <row r="1539" spans="7:10" x14ac:dyDescent="0.55000000000000004">
      <c r="G1539" s="74"/>
      <c r="H1539" s="74"/>
      <c r="I1539" s="126"/>
      <c r="J1539" s="74"/>
    </row>
    <row r="1540" spans="7:10" x14ac:dyDescent="0.55000000000000004">
      <c r="G1540" s="74"/>
      <c r="H1540" s="74"/>
      <c r="I1540" s="126"/>
      <c r="J1540" s="74"/>
    </row>
    <row r="1541" spans="7:10" x14ac:dyDescent="0.55000000000000004">
      <c r="G1541" s="74"/>
      <c r="H1541" s="74"/>
      <c r="I1541" s="126"/>
      <c r="J1541" s="74"/>
    </row>
    <row r="1542" spans="7:10" x14ac:dyDescent="0.55000000000000004">
      <c r="G1542" s="74"/>
      <c r="H1542" s="74"/>
      <c r="I1542" s="126"/>
      <c r="J1542" s="74"/>
    </row>
    <row r="1543" spans="7:10" x14ac:dyDescent="0.55000000000000004">
      <c r="G1543" s="74"/>
      <c r="H1543" s="74"/>
      <c r="I1543" s="126"/>
      <c r="J1543" s="74"/>
    </row>
    <row r="1544" spans="7:10" x14ac:dyDescent="0.55000000000000004">
      <c r="G1544" s="74"/>
      <c r="H1544" s="74"/>
      <c r="I1544" s="126"/>
      <c r="J1544" s="74"/>
    </row>
  </sheetData>
  <pageMargins left="0.7" right="0.7" top="0.75" bottom="0.75" header="0.3" footer="0.3"/>
  <pageSetup scale="64" orientation="portrait" horizontalDpi="4294967293" r:id="rId1"/>
  <headerFooter>
    <oddHeader>&amp;R&amp;D</oddHeader>
    <oddFooter>&amp;L&amp;F&amp;C&amp;A&amp;R&amp;P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68"/>
  <sheetViews>
    <sheetView workbookViewId="0"/>
  </sheetViews>
  <sheetFormatPr defaultRowHeight="14.4" x14ac:dyDescent="0.55000000000000004"/>
  <cols>
    <col min="1" max="1" width="47.68359375" customWidth="1"/>
    <col min="2" max="2" width="14.68359375" customWidth="1"/>
  </cols>
  <sheetData>
    <row r="1" spans="1:1" s="3" customFormat="1" ht="14.7" thickBot="1" x14ac:dyDescent="0.6">
      <c r="A1" s="18" t="s">
        <v>2523</v>
      </c>
    </row>
    <row r="2" spans="1:1" x14ac:dyDescent="0.55000000000000004">
      <c r="A2" s="126" t="s">
        <v>131</v>
      </c>
    </row>
    <row r="3" spans="1:1" x14ac:dyDescent="0.55000000000000004">
      <c r="A3" s="126" t="s">
        <v>3348</v>
      </c>
    </row>
    <row r="4" spans="1:1" x14ac:dyDescent="0.55000000000000004">
      <c r="A4" s="126" t="s">
        <v>3349</v>
      </c>
    </row>
    <row r="5" spans="1:1" x14ac:dyDescent="0.55000000000000004">
      <c r="A5" s="126" t="s">
        <v>3350</v>
      </c>
    </row>
    <row r="6" spans="1:1" x14ac:dyDescent="0.55000000000000004">
      <c r="A6" s="126" t="s">
        <v>3351</v>
      </c>
    </row>
    <row r="7" spans="1:1" x14ac:dyDescent="0.55000000000000004">
      <c r="A7" s="126" t="s">
        <v>3352</v>
      </c>
    </row>
    <row r="8" spans="1:1" x14ac:dyDescent="0.55000000000000004">
      <c r="A8" s="126" t="s">
        <v>3353</v>
      </c>
    </row>
    <row r="9" spans="1:1" x14ac:dyDescent="0.55000000000000004">
      <c r="A9" s="126" t="s">
        <v>3354</v>
      </c>
    </row>
    <row r="10" spans="1:1" x14ac:dyDescent="0.55000000000000004">
      <c r="A10" s="126" t="s">
        <v>3355</v>
      </c>
    </row>
    <row r="11" spans="1:1" x14ac:dyDescent="0.55000000000000004">
      <c r="A11" s="126" t="s">
        <v>3356</v>
      </c>
    </row>
    <row r="12" spans="1:1" x14ac:dyDescent="0.55000000000000004">
      <c r="A12" s="126" t="s">
        <v>3357</v>
      </c>
    </row>
    <row r="13" spans="1:1" x14ac:dyDescent="0.55000000000000004">
      <c r="A13" s="126" t="s">
        <v>3358</v>
      </c>
    </row>
    <row r="14" spans="1:1" x14ac:dyDescent="0.55000000000000004">
      <c r="A14" s="126" t="s">
        <v>3359</v>
      </c>
    </row>
    <row r="15" spans="1:1" x14ac:dyDescent="0.55000000000000004">
      <c r="A15" s="126" t="s">
        <v>983</v>
      </c>
    </row>
    <row r="16" spans="1:1" x14ac:dyDescent="0.55000000000000004">
      <c r="A16" s="126" t="s">
        <v>3360</v>
      </c>
    </row>
    <row r="17" spans="1:1" x14ac:dyDescent="0.55000000000000004">
      <c r="A17" s="126" t="s">
        <v>3361</v>
      </c>
    </row>
    <row r="18" spans="1:1" x14ac:dyDescent="0.55000000000000004">
      <c r="A18" s="126" t="s">
        <v>3362</v>
      </c>
    </row>
    <row r="19" spans="1:1" x14ac:dyDescent="0.55000000000000004">
      <c r="A19" s="126" t="s">
        <v>988</v>
      </c>
    </row>
    <row r="20" spans="1:1" x14ac:dyDescent="0.55000000000000004">
      <c r="A20" s="126" t="s">
        <v>3363</v>
      </c>
    </row>
    <row r="21" spans="1:1" x14ac:dyDescent="0.55000000000000004">
      <c r="A21" s="126" t="s">
        <v>3364</v>
      </c>
    </row>
    <row r="22" spans="1:1" x14ac:dyDescent="0.55000000000000004">
      <c r="A22" s="126" t="s">
        <v>155</v>
      </c>
    </row>
    <row r="23" spans="1:1" x14ac:dyDescent="0.55000000000000004">
      <c r="A23" s="126" t="s">
        <v>3365</v>
      </c>
    </row>
    <row r="24" spans="1:1" x14ac:dyDescent="0.55000000000000004">
      <c r="A24" s="126" t="s">
        <v>3366</v>
      </c>
    </row>
    <row r="25" spans="1:1" x14ac:dyDescent="0.55000000000000004">
      <c r="A25" s="126" t="s">
        <v>3367</v>
      </c>
    </row>
    <row r="26" spans="1:1" x14ac:dyDescent="0.55000000000000004">
      <c r="A26" s="126" t="s">
        <v>3368</v>
      </c>
    </row>
    <row r="27" spans="1:1" x14ac:dyDescent="0.55000000000000004">
      <c r="A27" s="126" t="s">
        <v>3369</v>
      </c>
    </row>
    <row r="28" spans="1:1" x14ac:dyDescent="0.55000000000000004">
      <c r="A28" s="126" t="s">
        <v>3370</v>
      </c>
    </row>
    <row r="29" spans="1:1" x14ac:dyDescent="0.55000000000000004">
      <c r="A29" s="27" t="s">
        <v>193</v>
      </c>
    </row>
    <row r="30" spans="1:1" x14ac:dyDescent="0.55000000000000004">
      <c r="A30" s="27" t="s">
        <v>3371</v>
      </c>
    </row>
    <row r="31" spans="1:1" x14ac:dyDescent="0.55000000000000004">
      <c r="A31" s="27" t="s">
        <v>3372</v>
      </c>
    </row>
    <row r="32" spans="1:1" x14ac:dyDescent="0.55000000000000004">
      <c r="A32" s="27" t="s">
        <v>3373</v>
      </c>
    </row>
    <row r="33" spans="1:1" x14ac:dyDescent="0.55000000000000004">
      <c r="A33" s="27" t="s">
        <v>3374</v>
      </c>
    </row>
    <row r="34" spans="1:1" x14ac:dyDescent="0.55000000000000004">
      <c r="A34" s="27" t="s">
        <v>3375</v>
      </c>
    </row>
    <row r="35" spans="1:1" x14ac:dyDescent="0.55000000000000004">
      <c r="A35" s="126" t="s">
        <v>3376</v>
      </c>
    </row>
    <row r="36" spans="1:1" x14ac:dyDescent="0.55000000000000004">
      <c r="A36" s="27" t="s">
        <v>226</v>
      </c>
    </row>
    <row r="37" spans="1:1" x14ac:dyDescent="0.55000000000000004">
      <c r="A37" s="126" t="s">
        <v>3377</v>
      </c>
    </row>
    <row r="38" spans="1:1" x14ac:dyDescent="0.55000000000000004">
      <c r="A38" s="27" t="s">
        <v>3378</v>
      </c>
    </row>
    <row r="39" spans="1:1" x14ac:dyDescent="0.55000000000000004">
      <c r="A39" s="126" t="s">
        <v>203</v>
      </c>
    </row>
    <row r="40" spans="1:1" x14ac:dyDescent="0.55000000000000004">
      <c r="A40" s="126" t="s">
        <v>3379</v>
      </c>
    </row>
    <row r="41" spans="1:1" x14ac:dyDescent="0.55000000000000004">
      <c r="A41" s="126" t="s">
        <v>287</v>
      </c>
    </row>
    <row r="42" spans="1:1" x14ac:dyDescent="0.55000000000000004">
      <c r="A42" s="27" t="s">
        <v>3380</v>
      </c>
    </row>
    <row r="43" spans="1:1" x14ac:dyDescent="0.55000000000000004">
      <c r="A43" s="126" t="s">
        <v>3381</v>
      </c>
    </row>
    <row r="44" spans="1:1" x14ac:dyDescent="0.55000000000000004">
      <c r="A44" s="126" t="s">
        <v>3382</v>
      </c>
    </row>
    <row r="45" spans="1:1" x14ac:dyDescent="0.55000000000000004">
      <c r="A45" s="27" t="s">
        <v>3383</v>
      </c>
    </row>
    <row r="46" spans="1:1" x14ac:dyDescent="0.55000000000000004">
      <c r="A46" s="27" t="s">
        <v>3384</v>
      </c>
    </row>
    <row r="47" spans="1:1" x14ac:dyDescent="0.55000000000000004">
      <c r="A47" s="28" t="s">
        <v>3385</v>
      </c>
    </row>
    <row r="48" spans="1:1" x14ac:dyDescent="0.55000000000000004">
      <c r="A48" s="27" t="s">
        <v>993</v>
      </c>
    </row>
    <row r="49" spans="1:1" x14ac:dyDescent="0.55000000000000004">
      <c r="A49" s="126" t="s">
        <v>3386</v>
      </c>
    </row>
    <row r="50" spans="1:1" x14ac:dyDescent="0.55000000000000004">
      <c r="A50" s="126" t="s">
        <v>3387</v>
      </c>
    </row>
    <row r="51" spans="1:1" x14ac:dyDescent="0.55000000000000004">
      <c r="A51" s="27" t="s">
        <v>3388</v>
      </c>
    </row>
    <row r="52" spans="1:1" x14ac:dyDescent="0.55000000000000004">
      <c r="A52" s="28" t="s">
        <v>3389</v>
      </c>
    </row>
    <row r="53" spans="1:1" x14ac:dyDescent="0.55000000000000004">
      <c r="A53" s="27" t="s">
        <v>3390</v>
      </c>
    </row>
    <row r="54" spans="1:1" x14ac:dyDescent="0.55000000000000004">
      <c r="A54" s="27" t="s">
        <v>3391</v>
      </c>
    </row>
    <row r="55" spans="1:1" x14ac:dyDescent="0.55000000000000004">
      <c r="A55" s="27" t="s">
        <v>3392</v>
      </c>
    </row>
    <row r="56" spans="1:1" x14ac:dyDescent="0.55000000000000004">
      <c r="A56" s="28" t="s">
        <v>3393</v>
      </c>
    </row>
    <row r="57" spans="1:1" x14ac:dyDescent="0.55000000000000004">
      <c r="A57" s="126" t="s">
        <v>3394</v>
      </c>
    </row>
    <row r="58" spans="1:1" x14ac:dyDescent="0.55000000000000004">
      <c r="A58" s="27" t="s">
        <v>3395</v>
      </c>
    </row>
    <row r="59" spans="1:1" x14ac:dyDescent="0.55000000000000004">
      <c r="A59" s="27" t="s">
        <v>3396</v>
      </c>
    </row>
    <row r="60" spans="1:1" x14ac:dyDescent="0.55000000000000004">
      <c r="A60" s="27" t="s">
        <v>3397</v>
      </c>
    </row>
    <row r="61" spans="1:1" x14ac:dyDescent="0.55000000000000004">
      <c r="A61" s="126" t="s">
        <v>3398</v>
      </c>
    </row>
    <row r="62" spans="1:1" x14ac:dyDescent="0.55000000000000004">
      <c r="A62" s="126" t="s">
        <v>3399</v>
      </c>
    </row>
    <row r="63" spans="1:1" x14ac:dyDescent="0.55000000000000004">
      <c r="A63" s="27" t="s">
        <v>3400</v>
      </c>
    </row>
    <row r="64" spans="1:1" x14ac:dyDescent="0.55000000000000004">
      <c r="A64" s="27" t="s">
        <v>3401</v>
      </c>
    </row>
    <row r="65" spans="1:1" x14ac:dyDescent="0.55000000000000004">
      <c r="A65" s="27" t="s">
        <v>3402</v>
      </c>
    </row>
    <row r="66" spans="1:1" x14ac:dyDescent="0.55000000000000004">
      <c r="A66" s="27" t="s">
        <v>3403</v>
      </c>
    </row>
    <row r="67" spans="1:1" x14ac:dyDescent="0.55000000000000004">
      <c r="A67" s="27" t="s">
        <v>3404</v>
      </c>
    </row>
    <row r="68" spans="1:1" x14ac:dyDescent="0.55000000000000004">
      <c r="A68" s="12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43</vt:i4>
      </vt:variant>
    </vt:vector>
  </HeadingPairs>
  <TitlesOfParts>
    <vt:vector size="58" baseType="lpstr">
      <vt:lpstr>CBP Instructions</vt:lpstr>
      <vt:lpstr>FAQs</vt:lpstr>
      <vt:lpstr>Planned and Progress BMPs</vt:lpstr>
      <vt:lpstr>Historical BMP Records</vt:lpstr>
      <vt:lpstr>CAST 2017 Progress v7</vt:lpstr>
      <vt:lpstr>Historical Comparison</vt:lpstr>
      <vt:lpstr>Jurisdiction Reference</vt:lpstr>
      <vt:lpstr>BMP_Names</vt:lpstr>
      <vt:lpstr>Localities</vt:lpstr>
      <vt:lpstr>HUCS</vt:lpstr>
      <vt:lpstr>LandUse</vt:lpstr>
      <vt:lpstr>Previous Practice Names</vt:lpstr>
      <vt:lpstr>Historical BMP Reference</vt:lpstr>
      <vt:lpstr>BMP Records, 1985 - 2019</vt:lpstr>
      <vt:lpstr>County</vt:lpstr>
      <vt:lpstr>_2yr_End</vt:lpstr>
      <vt:lpstr>_2yr_Start</vt:lpstr>
      <vt:lpstr>_AgencyName</vt:lpstr>
      <vt:lpstr>_BMPName</vt:lpstr>
      <vt:lpstr>_FacName</vt:lpstr>
      <vt:lpstr>'Historical Comparison'!_FY17BMPName</vt:lpstr>
      <vt:lpstr>'Planned and Progress BMPs'!_FY17BMPName</vt:lpstr>
      <vt:lpstr>_FY17BMPName</vt:lpstr>
      <vt:lpstr>_HistBMPStatus</vt:lpstr>
      <vt:lpstr>_HUC12</vt:lpstr>
      <vt:lpstr>_InspExp</vt:lpstr>
      <vt:lpstr>_InspInit</vt:lpstr>
      <vt:lpstr>_InspStatus</vt:lpstr>
      <vt:lpstr>_Landuse</vt:lpstr>
      <vt:lpstr>_Localities</vt:lpstr>
      <vt:lpstr>_ProgBMPStatus</vt:lpstr>
      <vt:lpstr>_ProtocolReductCalcYN</vt:lpstr>
      <vt:lpstr>_RecordStatus</vt:lpstr>
      <vt:lpstr>BMP_Names!Print_Area</vt:lpstr>
      <vt:lpstr>'CBP Instructions'!Print_Area</vt:lpstr>
      <vt:lpstr>'Historical BMP Records'!Print_Area</vt:lpstr>
      <vt:lpstr>'Historical BMP Reference'!Print_Area</vt:lpstr>
      <vt:lpstr>'Historical Comparison'!Print_Area</vt:lpstr>
      <vt:lpstr>HUCS!Print_Area</vt:lpstr>
      <vt:lpstr>'Jurisdiction Reference'!Print_Area</vt:lpstr>
      <vt:lpstr>LandUse!Print_Area</vt:lpstr>
      <vt:lpstr>'Planned and Progress BMPs'!Print_Area</vt:lpstr>
      <vt:lpstr>'BMP Records, 1985 - 2019'!Print_Titles</vt:lpstr>
      <vt:lpstr>BMP_Names!Print_Titles</vt:lpstr>
      <vt:lpstr>'CBP Instructions'!Print_Titles</vt:lpstr>
      <vt:lpstr>'Historical BMP Records'!Print_Titles</vt:lpstr>
      <vt:lpstr>'Historical Comparison'!Print_Titles</vt:lpstr>
      <vt:lpstr>HUCS!Print_Titles</vt:lpstr>
      <vt:lpstr>'Jurisdiction Reference'!Print_Titles</vt:lpstr>
      <vt:lpstr>'Planned and Progress BMPs'!Print_Titles</vt:lpstr>
      <vt:lpstr>Val_DateMax</vt:lpstr>
      <vt:lpstr>Val_DateMin</vt:lpstr>
      <vt:lpstr>Val_LatMax</vt:lpstr>
      <vt:lpstr>Val_LatMin</vt:lpstr>
      <vt:lpstr>Val_LongMax</vt:lpstr>
      <vt:lpstr>Val_LongMin</vt:lpstr>
      <vt:lpstr>Val_YearMax</vt:lpstr>
      <vt:lpstr>Val_YearMin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Martin</dc:creator>
  <cp:keywords/>
  <dc:description/>
  <cp:lastModifiedBy>Stephanie MacDurmon</cp:lastModifiedBy>
  <cp:revision/>
  <dcterms:created xsi:type="dcterms:W3CDTF">2015-07-15T20:00:31Z</dcterms:created>
  <dcterms:modified xsi:type="dcterms:W3CDTF">2020-08-31T20:06:15Z</dcterms:modified>
  <cp:category/>
  <cp:contentStatus/>
</cp:coreProperties>
</file>